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a4ff09fc6409e7c/Documentos/mage_performance/Python/excel/"/>
    </mc:Choice>
  </mc:AlternateContent>
  <xr:revisionPtr revIDLastSave="284" documentId="11_01E1548A5BD0DF02F35B3D11595ED87656C9259C" xr6:coauthVersionLast="47" xr6:coauthVersionMax="47" xr10:uidLastSave="{3E4584E4-83E5-45D6-B326-BB1DFE68A30C}"/>
  <bookViews>
    <workbookView xWindow="-110" yWindow="-110" windowWidth="25820" windowHeight="15500" xr2:uid="{00000000-000D-0000-FFFF-FFFF00000000}"/>
  </bookViews>
  <sheets>
    <sheet name="resumo" sheetId="3" r:id="rId1"/>
    <sheet name="estoque" sheetId="4" r:id="rId2"/>
    <sheet name="Planilha1" sheetId="2" r:id="rId3"/>
    <sheet name="db vendas" sheetId="1" r:id="rId4"/>
  </sheets>
  <definedNames>
    <definedName name="_xlnm._FilterDatabase" localSheetId="3" hidden="1">'db vendas'!$A$1:$P$425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3" l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G22" i="3"/>
  <c r="H22" i="3"/>
  <c r="I22" i="3"/>
  <c r="J22" i="3"/>
  <c r="K22" i="3"/>
  <c r="L22" i="3"/>
  <c r="L23" i="3" s="1"/>
  <c r="M22" i="3"/>
  <c r="M23" i="3" s="1"/>
  <c r="N22" i="3"/>
  <c r="N23" i="3" s="1"/>
  <c r="O22" i="3"/>
  <c r="O23" i="3" s="1"/>
  <c r="P22" i="3"/>
  <c r="P24" i="3" s="1"/>
  <c r="Q22" i="3"/>
  <c r="Q24" i="3" s="1"/>
  <c r="R22" i="3"/>
  <c r="R24" i="3" s="1"/>
  <c r="S22" i="3"/>
  <c r="S24" i="3" s="1"/>
  <c r="T22" i="3"/>
  <c r="T24" i="3" s="1"/>
  <c r="U22" i="3"/>
  <c r="U24" i="3" s="1"/>
  <c r="V22" i="3"/>
  <c r="V24" i="3" s="1"/>
  <c r="W22" i="3"/>
  <c r="W24" i="3" s="1"/>
  <c r="X22" i="3"/>
  <c r="X24" i="3" s="1"/>
  <c r="Y22" i="3"/>
  <c r="Y24" i="3" s="1"/>
  <c r="Z22" i="3"/>
  <c r="Z24" i="3" s="1"/>
  <c r="AA22" i="3"/>
  <c r="AA24" i="3" s="1"/>
  <c r="AB22" i="3"/>
  <c r="AC22" i="3"/>
  <c r="AC23" i="3" s="1"/>
  <c r="AD22" i="3"/>
  <c r="AD23" i="3" s="1"/>
  <c r="AE22" i="3"/>
  <c r="AE23" i="3" s="1"/>
  <c r="AF22" i="3"/>
  <c r="AG22" i="3"/>
  <c r="AH22" i="3"/>
  <c r="AI22" i="3"/>
  <c r="AJ22" i="3"/>
  <c r="AJ24" i="3" s="1"/>
  <c r="AK22" i="3"/>
  <c r="AK24" i="3" s="1"/>
  <c r="AL22" i="3"/>
  <c r="AL23" i="3" s="1"/>
  <c r="AM22" i="3"/>
  <c r="AM24" i="3" s="1"/>
  <c r="AN22" i="3"/>
  <c r="AO22" i="3"/>
  <c r="AP22" i="3"/>
  <c r="AQ22" i="3"/>
  <c r="AQ24" i="3" s="1"/>
  <c r="AR22" i="3"/>
  <c r="AS22" i="3"/>
  <c r="AT22" i="3"/>
  <c r="AU22" i="3"/>
  <c r="AV22" i="3"/>
  <c r="AW22" i="3"/>
  <c r="AX22" i="3"/>
  <c r="AX23" i="3" s="1"/>
  <c r="AY22" i="3"/>
  <c r="AY23" i="3" s="1"/>
  <c r="AZ22" i="3"/>
  <c r="AZ24" i="3" s="1"/>
  <c r="BA22" i="3"/>
  <c r="BA24" i="3" s="1"/>
  <c r="BB22" i="3"/>
  <c r="BB23" i="3" s="1"/>
  <c r="BC22" i="3"/>
  <c r="BC23" i="3" s="1"/>
  <c r="BD22" i="3"/>
  <c r="BD23" i="3" s="1"/>
  <c r="BE22" i="3"/>
  <c r="BE23" i="3" s="1"/>
  <c r="BF22" i="3"/>
  <c r="BF23" i="3" s="1"/>
  <c r="BG22" i="3"/>
  <c r="BG23" i="3" s="1"/>
  <c r="BH22" i="3"/>
  <c r="BI22" i="3"/>
  <c r="BJ22" i="3"/>
  <c r="BK22" i="3"/>
  <c r="BL22" i="3"/>
  <c r="BM22" i="3"/>
  <c r="BM24" i="3" s="1"/>
  <c r="BN22" i="3"/>
  <c r="BN24" i="3" s="1"/>
  <c r="BO22" i="3"/>
  <c r="BO23" i="3" s="1"/>
  <c r="BP22" i="3"/>
  <c r="BP23" i="3" s="1"/>
  <c r="BQ22" i="3"/>
  <c r="BQ23" i="3" s="1"/>
  <c r="BR22" i="3"/>
  <c r="BR24" i="3" s="1"/>
  <c r="BS22" i="3"/>
  <c r="BS23" i="3" s="1"/>
  <c r="BT22" i="3"/>
  <c r="BU22" i="3"/>
  <c r="BV22" i="3"/>
  <c r="BW22" i="3"/>
  <c r="BX22" i="3"/>
  <c r="BY22" i="3"/>
  <c r="BZ22" i="3"/>
  <c r="CA22" i="3"/>
  <c r="CA23" i="3" s="1"/>
  <c r="CB22" i="3"/>
  <c r="CB23" i="3" s="1"/>
  <c r="CC22" i="3"/>
  <c r="CC23" i="3" s="1"/>
  <c r="CD22" i="3"/>
  <c r="CD23" i="3" s="1"/>
  <c r="CE22" i="3"/>
  <c r="CE23" i="3" s="1"/>
  <c r="CF22" i="3"/>
  <c r="CF24" i="3" s="1"/>
  <c r="CG22" i="3"/>
  <c r="CG24" i="3" s="1"/>
  <c r="CH22" i="3"/>
  <c r="CH24" i="3" s="1"/>
  <c r="CI22" i="3"/>
  <c r="CI24" i="3" s="1"/>
  <c r="CJ22" i="3"/>
  <c r="CJ23" i="3" s="1"/>
  <c r="CK22" i="3"/>
  <c r="CK23" i="3" s="1"/>
  <c r="CL22" i="3"/>
  <c r="CL23" i="3" s="1"/>
  <c r="CM22" i="3"/>
  <c r="CM23" i="3" s="1"/>
  <c r="CN22" i="3"/>
  <c r="CA24" i="3"/>
  <c r="BZ24" i="3"/>
  <c r="BY24" i="3"/>
  <c r="BX24" i="3"/>
  <c r="BW24" i="3"/>
  <c r="BV24" i="3"/>
  <c r="BU24" i="3"/>
  <c r="BT23" i="3"/>
  <c r="BL23" i="3"/>
  <c r="BK24" i="3"/>
  <c r="BJ24" i="3"/>
  <c r="BI23" i="3"/>
  <c r="AY24" i="3"/>
  <c r="AX24" i="3"/>
  <c r="AW24" i="3"/>
  <c r="AV24" i="3"/>
  <c r="AU24" i="3"/>
  <c r="AT24" i="3"/>
  <c r="AS24" i="3"/>
  <c r="AR24" i="3"/>
  <c r="AP24" i="3"/>
  <c r="AO24" i="3"/>
  <c r="AN23" i="3"/>
  <c r="AI24" i="3"/>
  <c r="AH23" i="3"/>
  <c r="AG23" i="3"/>
  <c r="AF24" i="3"/>
  <c r="O24" i="3"/>
  <c r="N24" i="3"/>
  <c r="M24" i="3"/>
  <c r="L24" i="3"/>
  <c r="K24" i="3"/>
  <c r="J24" i="3"/>
  <c r="I24" i="3"/>
  <c r="H23" i="3"/>
  <c r="CN24" i="3"/>
  <c r="CL24" i="3"/>
  <c r="CK24" i="3"/>
  <c r="BH24" i="3"/>
  <c r="BB24" i="3"/>
  <c r="AB24" i="3"/>
  <c r="CN23" i="3"/>
  <c r="CI23" i="3"/>
  <c r="CH23" i="3"/>
  <c r="CG23" i="3"/>
  <c r="CF23" i="3"/>
  <c r="BZ23" i="3"/>
  <c r="BY23" i="3"/>
  <c r="BX23" i="3"/>
  <c r="BW23" i="3"/>
  <c r="BV23" i="3"/>
  <c r="BU23" i="3"/>
  <c r="BH23" i="3"/>
  <c r="AW23" i="3"/>
  <c r="AV23" i="3"/>
  <c r="AU23" i="3"/>
  <c r="AT23" i="3"/>
  <c r="AS23" i="3"/>
  <c r="AR23" i="3"/>
  <c r="AQ23" i="3"/>
  <c r="AP23" i="3"/>
  <c r="AO23" i="3"/>
  <c r="AB23" i="3"/>
  <c r="R23" i="3"/>
  <c r="Q23" i="3"/>
  <c r="P23" i="3"/>
  <c r="K23" i="3"/>
  <c r="J23" i="3"/>
  <c r="I23" i="3"/>
  <c r="G24" i="3"/>
  <c r="G23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G21" i="3"/>
  <c r="G20" i="3"/>
  <c r="E14" i="3"/>
  <c r="E13" i="3"/>
  <c r="E12" i="3"/>
  <c r="E11" i="3"/>
  <c r="E10" i="3"/>
  <c r="F10" i="3" s="1"/>
  <c r="E9" i="3"/>
  <c r="E8" i="3"/>
  <c r="E7" i="3"/>
  <c r="E6" i="3"/>
  <c r="F6" i="3" s="1"/>
  <c r="F16" i="3" s="1"/>
  <c r="D10" i="3"/>
  <c r="D6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4" i="3"/>
  <c r="M213" i="1"/>
  <c r="M212" i="1"/>
  <c r="M425" i="1"/>
  <c r="M211" i="1"/>
  <c r="M210" i="1"/>
  <c r="M209" i="1"/>
  <c r="M424" i="1"/>
  <c r="M423" i="1"/>
  <c r="M208" i="1"/>
  <c r="M207" i="1"/>
  <c r="M295" i="1"/>
  <c r="M422" i="1"/>
  <c r="M206" i="1"/>
  <c r="M205" i="1"/>
  <c r="M204" i="1"/>
  <c r="M203" i="1"/>
  <c r="M202" i="1"/>
  <c r="M201" i="1"/>
  <c r="M200" i="1"/>
  <c r="M294" i="1"/>
  <c r="M293" i="1"/>
  <c r="M217" i="1"/>
  <c r="M199" i="1"/>
  <c r="M198" i="1"/>
  <c r="M197" i="1"/>
  <c r="M196" i="1"/>
  <c r="M242" i="1"/>
  <c r="M421" i="1"/>
  <c r="M420" i="1"/>
  <c r="M419" i="1"/>
  <c r="M418" i="1"/>
  <c r="M195" i="1"/>
  <c r="M292" i="1"/>
  <c r="M291" i="1"/>
  <c r="M194" i="1"/>
  <c r="M193" i="1"/>
  <c r="M192" i="1"/>
  <c r="M417" i="1"/>
  <c r="M416" i="1"/>
  <c r="M415" i="1"/>
  <c r="M414" i="1"/>
  <c r="M191" i="1"/>
  <c r="M190" i="1"/>
  <c r="M241" i="1"/>
  <c r="M240" i="1"/>
  <c r="M290" i="1"/>
  <c r="M239" i="1"/>
  <c r="M289" i="1"/>
  <c r="M413" i="1"/>
  <c r="M189" i="1"/>
  <c r="M188" i="1"/>
  <c r="M288" i="1"/>
  <c r="M187" i="1"/>
  <c r="M186" i="1"/>
  <c r="M412" i="1"/>
  <c r="M411" i="1"/>
  <c r="M287" i="1"/>
  <c r="M410" i="1"/>
  <c r="M185" i="1"/>
  <c r="M184" i="1"/>
  <c r="M183" i="1"/>
  <c r="M286" i="1"/>
  <c r="M409" i="1"/>
  <c r="M408" i="1"/>
  <c r="M407" i="1"/>
  <c r="M406" i="1"/>
  <c r="M405" i="1"/>
  <c r="M182" i="1"/>
  <c r="M404" i="1"/>
  <c r="M403" i="1"/>
  <c r="M402" i="1"/>
  <c r="M181" i="1"/>
  <c r="M180" i="1"/>
  <c r="M401" i="1"/>
  <c r="M179" i="1"/>
  <c r="M178" i="1"/>
  <c r="M177" i="1"/>
  <c r="M176" i="1"/>
  <c r="M175" i="1"/>
  <c r="M174" i="1"/>
  <c r="M400" i="1"/>
  <c r="M399" i="1"/>
  <c r="M285" i="1"/>
  <c r="M398" i="1"/>
  <c r="M173" i="1"/>
  <c r="M172" i="1"/>
  <c r="M171" i="1"/>
  <c r="M397" i="1"/>
  <c r="M396" i="1"/>
  <c r="M170" i="1"/>
  <c r="M238" i="1"/>
  <c r="M395" i="1"/>
  <c r="M394" i="1"/>
  <c r="M393" i="1"/>
  <c r="M237" i="1"/>
  <c r="M284" i="1"/>
  <c r="M169" i="1"/>
  <c r="M168" i="1"/>
  <c r="M392" i="1"/>
  <c r="M391" i="1"/>
  <c r="M167" i="1"/>
  <c r="M236" i="1"/>
  <c r="M166" i="1"/>
  <c r="M165" i="1"/>
  <c r="M164" i="1"/>
  <c r="M163" i="1"/>
  <c r="M283" i="1"/>
  <c r="M282" i="1"/>
  <c r="M281" i="1"/>
  <c r="M235" i="1"/>
  <c r="M234" i="1"/>
  <c r="M390" i="1"/>
  <c r="M389" i="1"/>
  <c r="M388" i="1"/>
  <c r="M387" i="1"/>
  <c r="M386" i="1"/>
  <c r="M385" i="1"/>
  <c r="M384" i="1"/>
  <c r="M280" i="1"/>
  <c r="M383" i="1"/>
  <c r="M382" i="1"/>
  <c r="M381" i="1"/>
  <c r="M279" i="1"/>
  <c r="M380" i="1"/>
  <c r="M233" i="1"/>
  <c r="M278" i="1"/>
  <c r="M277" i="1"/>
  <c r="M162" i="1"/>
  <c r="M161" i="1"/>
  <c r="M160" i="1"/>
  <c r="M159" i="1"/>
  <c r="M158" i="1"/>
  <c r="M232" i="1"/>
  <c r="M231" i="1"/>
  <c r="M157" i="1"/>
  <c r="M156" i="1"/>
  <c r="M155" i="1"/>
  <c r="M154" i="1"/>
  <c r="M379" i="1"/>
  <c r="M216" i="1"/>
  <c r="M378" i="1"/>
  <c r="M153" i="1"/>
  <c r="M152" i="1"/>
  <c r="M276" i="1"/>
  <c r="M377" i="1"/>
  <c r="M151" i="1"/>
  <c r="M376" i="1"/>
  <c r="M150" i="1"/>
  <c r="M275" i="1"/>
  <c r="M230" i="1"/>
  <c r="M149" i="1"/>
  <c r="M148" i="1"/>
  <c r="M147" i="1"/>
  <c r="M375" i="1"/>
  <c r="M374" i="1"/>
  <c r="M373" i="1"/>
  <c r="M146" i="1"/>
  <c r="M274" i="1"/>
  <c r="M229" i="1"/>
  <c r="M273" i="1"/>
  <c r="M372" i="1"/>
  <c r="M371" i="1"/>
  <c r="M145" i="1"/>
  <c r="M272" i="1"/>
  <c r="M144" i="1"/>
  <c r="M271" i="1"/>
  <c r="M143" i="1"/>
  <c r="M142" i="1"/>
  <c r="M141" i="1"/>
  <c r="M140" i="1"/>
  <c r="M139" i="1"/>
  <c r="M138" i="1"/>
  <c r="M370" i="1"/>
  <c r="M369" i="1"/>
  <c r="M368" i="1"/>
  <c r="M137" i="1"/>
  <c r="M367" i="1"/>
  <c r="M366" i="1"/>
  <c r="M136" i="1"/>
  <c r="M135" i="1"/>
  <c r="M134" i="1"/>
  <c r="M133" i="1"/>
  <c r="M132" i="1"/>
  <c r="M215" i="1"/>
  <c r="M131" i="1"/>
  <c r="M130" i="1"/>
  <c r="M129" i="1"/>
  <c r="M128" i="1"/>
  <c r="M127" i="1"/>
  <c r="M126" i="1"/>
  <c r="M270" i="1"/>
  <c r="M269" i="1"/>
  <c r="M365" i="1"/>
  <c r="M364" i="1"/>
  <c r="M125" i="1"/>
  <c r="M124" i="1"/>
  <c r="M268" i="1"/>
  <c r="M123" i="1"/>
  <c r="M122" i="1"/>
  <c r="M121" i="1"/>
  <c r="M120" i="1"/>
  <c r="M119" i="1"/>
  <c r="M118" i="1"/>
  <c r="M363" i="1"/>
  <c r="M117" i="1"/>
  <c r="M116" i="1"/>
  <c r="M115" i="1"/>
  <c r="M267" i="1"/>
  <c r="M114" i="1"/>
  <c r="M228" i="1"/>
  <c r="M113" i="1"/>
  <c r="M112" i="1"/>
  <c r="M266" i="1"/>
  <c r="M227" i="1"/>
  <c r="M265" i="1"/>
  <c r="M264" i="1"/>
  <c r="M111" i="1"/>
  <c r="M110" i="1"/>
  <c r="M109" i="1"/>
  <c r="M108" i="1"/>
  <c r="M107" i="1"/>
  <c r="M106" i="1"/>
  <c r="M362" i="1"/>
  <c r="M361" i="1"/>
  <c r="M263" i="1"/>
  <c r="M262" i="1"/>
  <c r="M360" i="1"/>
  <c r="M105" i="1"/>
  <c r="M104" i="1"/>
  <c r="M359" i="1"/>
  <c r="M358" i="1"/>
  <c r="M103" i="1"/>
  <c r="M102" i="1"/>
  <c r="M101" i="1"/>
  <c r="M100" i="1"/>
  <c r="M357" i="1"/>
  <c r="M356" i="1"/>
  <c r="M355" i="1"/>
  <c r="M261" i="1"/>
  <c r="M99" i="1"/>
  <c r="M98" i="1"/>
  <c r="M97" i="1"/>
  <c r="M96" i="1"/>
  <c r="M95" i="1"/>
  <c r="M94" i="1"/>
  <c r="M93" i="1"/>
  <c r="M92" i="1"/>
  <c r="M91" i="1"/>
  <c r="M354" i="1"/>
  <c r="M353" i="1"/>
  <c r="M352" i="1"/>
  <c r="M90" i="1"/>
  <c r="M89" i="1"/>
  <c r="M351" i="1"/>
  <c r="M350" i="1"/>
  <c r="M88" i="1"/>
  <c r="M87" i="1"/>
  <c r="M260" i="1"/>
  <c r="M226" i="1"/>
  <c r="M86" i="1"/>
  <c r="M85" i="1"/>
  <c r="M84" i="1"/>
  <c r="M83" i="1"/>
  <c r="M82" i="1"/>
  <c r="M349" i="1"/>
  <c r="M348" i="1"/>
  <c r="M81" i="1"/>
  <c r="M80" i="1"/>
  <c r="M79" i="1"/>
  <c r="M78" i="1"/>
  <c r="M347" i="1"/>
  <c r="M346" i="1"/>
  <c r="M345" i="1"/>
  <c r="M344" i="1"/>
  <c r="M343" i="1"/>
  <c r="M225" i="1"/>
  <c r="M259" i="1"/>
  <c r="M224" i="1"/>
  <c r="M342" i="1"/>
  <c r="M341" i="1"/>
  <c r="M77" i="1"/>
  <c r="M76" i="1"/>
  <c r="M75" i="1"/>
  <c r="M74" i="1"/>
  <c r="M73" i="1"/>
  <c r="M72" i="1"/>
  <c r="M340" i="1"/>
  <c r="M71" i="1"/>
  <c r="M70" i="1"/>
  <c r="M69" i="1"/>
  <c r="M223" i="1"/>
  <c r="M222" i="1"/>
  <c r="M339" i="1"/>
  <c r="M338" i="1"/>
  <c r="M337" i="1"/>
  <c r="M258" i="1"/>
  <c r="M68" i="1"/>
  <c r="M214" i="1"/>
  <c r="M336" i="1"/>
  <c r="M335" i="1"/>
  <c r="M334" i="1"/>
  <c r="M333" i="1"/>
  <c r="M332" i="1"/>
  <c r="M331" i="1"/>
  <c r="M330" i="1"/>
  <c r="M67" i="1"/>
  <c r="M66" i="1"/>
  <c r="M65" i="1"/>
  <c r="M64" i="1"/>
  <c r="M63" i="1"/>
  <c r="M329" i="1"/>
  <c r="M328" i="1"/>
  <c r="M62" i="1"/>
  <c r="M61" i="1"/>
  <c r="M60" i="1"/>
  <c r="M59" i="1"/>
  <c r="M327" i="1"/>
  <c r="M326" i="1"/>
  <c r="M58" i="1"/>
  <c r="M57" i="1"/>
  <c r="M56" i="1"/>
  <c r="M257" i="1"/>
  <c r="M325" i="1"/>
  <c r="M55" i="1"/>
  <c r="M54" i="1"/>
  <c r="M53" i="1"/>
  <c r="M52" i="1"/>
  <c r="M256" i="1"/>
  <c r="M51" i="1"/>
  <c r="M255" i="1"/>
  <c r="M324" i="1"/>
  <c r="M323" i="1"/>
  <c r="M322" i="1"/>
  <c r="M50" i="1"/>
  <c r="M49" i="1"/>
  <c r="M48" i="1"/>
  <c r="M321" i="1"/>
  <c r="M47" i="1"/>
  <c r="M46" i="1"/>
  <c r="M45" i="1"/>
  <c r="M320" i="1"/>
  <c r="M319" i="1"/>
  <c r="M44" i="1"/>
  <c r="M43" i="1"/>
  <c r="M221" i="1"/>
  <c r="M42" i="1"/>
  <c r="M254" i="1"/>
  <c r="M41" i="1"/>
  <c r="M318" i="1"/>
  <c r="M317" i="1"/>
  <c r="M40" i="1"/>
  <c r="M39" i="1"/>
  <c r="M253" i="1"/>
  <c r="M38" i="1"/>
  <c r="M252" i="1"/>
  <c r="M251" i="1"/>
  <c r="M37" i="1"/>
  <c r="M316" i="1"/>
  <c r="M250" i="1"/>
  <c r="M36" i="1"/>
  <c r="M35" i="1"/>
  <c r="M34" i="1"/>
  <c r="M33" i="1"/>
  <c r="M32" i="1"/>
  <c r="M31" i="1"/>
  <c r="M30" i="1"/>
  <c r="M315" i="1"/>
  <c r="M314" i="1"/>
  <c r="M313" i="1"/>
  <c r="M29" i="1"/>
  <c r="M28" i="1"/>
  <c r="M312" i="1"/>
  <c r="M27" i="1"/>
  <c r="M26" i="1"/>
  <c r="M25" i="1"/>
  <c r="M220" i="1"/>
  <c r="M249" i="1"/>
  <c r="M311" i="1"/>
  <c r="M310" i="1"/>
  <c r="M309" i="1"/>
  <c r="M24" i="1"/>
  <c r="M23" i="1"/>
  <c r="M22" i="1"/>
  <c r="M219" i="1"/>
  <c r="M248" i="1"/>
  <c r="M21" i="1"/>
  <c r="M308" i="1"/>
  <c r="M247" i="1"/>
  <c r="M307" i="1"/>
  <c r="M20" i="1"/>
  <c r="M19" i="1"/>
  <c r="M306" i="1"/>
  <c r="M305" i="1"/>
  <c r="M304" i="1"/>
  <c r="M18" i="1"/>
  <c r="M303" i="1"/>
  <c r="M302" i="1"/>
  <c r="M246" i="1"/>
  <c r="M301" i="1"/>
  <c r="M300" i="1"/>
  <c r="M299" i="1"/>
  <c r="M298" i="1"/>
  <c r="M17" i="1"/>
  <c r="M16" i="1"/>
  <c r="M15" i="1"/>
  <c r="M218" i="1"/>
  <c r="M245" i="1"/>
  <c r="M14" i="1"/>
  <c r="M244" i="1"/>
  <c r="M13" i="1"/>
  <c r="M12" i="1"/>
  <c r="M11" i="1"/>
  <c r="M10" i="1"/>
  <c r="M243" i="1"/>
  <c r="M297" i="1"/>
  <c r="M296" i="1"/>
  <c r="M9" i="1"/>
  <c r="M8" i="1"/>
  <c r="M7" i="1"/>
  <c r="M6" i="1"/>
  <c r="M5" i="1"/>
  <c r="M4" i="1"/>
  <c r="M3" i="1"/>
  <c r="M2" i="1"/>
  <c r="G236" i="1"/>
  <c r="G166" i="1"/>
  <c r="G145" i="1"/>
  <c r="G125" i="1"/>
  <c r="G357" i="1"/>
  <c r="F213" i="1"/>
  <c r="G213" i="1" s="1"/>
  <c r="F212" i="1"/>
  <c r="G212" i="1" s="1"/>
  <c r="F425" i="1"/>
  <c r="G425" i="1" s="1"/>
  <c r="F211" i="1"/>
  <c r="G211" i="1" s="1"/>
  <c r="F210" i="1"/>
  <c r="G210" i="1" s="1"/>
  <c r="F209" i="1"/>
  <c r="G209" i="1" s="1"/>
  <c r="F424" i="1"/>
  <c r="G424" i="1" s="1"/>
  <c r="F423" i="1"/>
  <c r="G423" i="1" s="1"/>
  <c r="F208" i="1"/>
  <c r="G208" i="1" s="1"/>
  <c r="F207" i="1"/>
  <c r="G207" i="1" s="1"/>
  <c r="F295" i="1"/>
  <c r="G295" i="1" s="1"/>
  <c r="F422" i="1"/>
  <c r="G422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294" i="1"/>
  <c r="G294" i="1" s="1"/>
  <c r="F293" i="1"/>
  <c r="G293" i="1" s="1"/>
  <c r="F217" i="1"/>
  <c r="G217" i="1" s="1"/>
  <c r="F199" i="1"/>
  <c r="G199" i="1" s="1"/>
  <c r="F198" i="1"/>
  <c r="G198" i="1" s="1"/>
  <c r="F197" i="1"/>
  <c r="G197" i="1" s="1"/>
  <c r="F196" i="1"/>
  <c r="G196" i="1" s="1"/>
  <c r="F242" i="1"/>
  <c r="G242" i="1" s="1"/>
  <c r="F421" i="1"/>
  <c r="G421" i="1" s="1"/>
  <c r="F420" i="1"/>
  <c r="G420" i="1" s="1"/>
  <c r="F419" i="1"/>
  <c r="G419" i="1" s="1"/>
  <c r="F418" i="1"/>
  <c r="G418" i="1" s="1"/>
  <c r="F195" i="1"/>
  <c r="G195" i="1" s="1"/>
  <c r="F292" i="1"/>
  <c r="G292" i="1" s="1"/>
  <c r="F291" i="1"/>
  <c r="G291" i="1" s="1"/>
  <c r="F194" i="1"/>
  <c r="G194" i="1" s="1"/>
  <c r="F193" i="1"/>
  <c r="G193" i="1" s="1"/>
  <c r="F192" i="1"/>
  <c r="G192" i="1" s="1"/>
  <c r="F417" i="1"/>
  <c r="G417" i="1" s="1"/>
  <c r="F416" i="1"/>
  <c r="G416" i="1" s="1"/>
  <c r="F415" i="1"/>
  <c r="G415" i="1" s="1"/>
  <c r="F414" i="1"/>
  <c r="G414" i="1" s="1"/>
  <c r="F191" i="1"/>
  <c r="G191" i="1" s="1"/>
  <c r="F190" i="1"/>
  <c r="G190" i="1" s="1"/>
  <c r="F241" i="1"/>
  <c r="G241" i="1" s="1"/>
  <c r="F240" i="1"/>
  <c r="G240" i="1" s="1"/>
  <c r="F290" i="1"/>
  <c r="G290" i="1" s="1"/>
  <c r="F239" i="1"/>
  <c r="G239" i="1" s="1"/>
  <c r="F289" i="1"/>
  <c r="G289" i="1" s="1"/>
  <c r="F413" i="1"/>
  <c r="G413" i="1" s="1"/>
  <c r="F189" i="1"/>
  <c r="G189" i="1" s="1"/>
  <c r="F188" i="1"/>
  <c r="G188" i="1" s="1"/>
  <c r="F288" i="1"/>
  <c r="G288" i="1" s="1"/>
  <c r="F187" i="1"/>
  <c r="G187" i="1" s="1"/>
  <c r="F186" i="1"/>
  <c r="G186" i="1" s="1"/>
  <c r="F412" i="1"/>
  <c r="G412" i="1" s="1"/>
  <c r="F411" i="1"/>
  <c r="G411" i="1" s="1"/>
  <c r="F287" i="1"/>
  <c r="G287" i="1" s="1"/>
  <c r="F410" i="1"/>
  <c r="G410" i="1" s="1"/>
  <c r="F185" i="1"/>
  <c r="G185" i="1" s="1"/>
  <c r="F184" i="1"/>
  <c r="G184" i="1" s="1"/>
  <c r="F183" i="1"/>
  <c r="G183" i="1" s="1"/>
  <c r="F286" i="1"/>
  <c r="G286" i="1" s="1"/>
  <c r="F409" i="1"/>
  <c r="G409" i="1" s="1"/>
  <c r="F408" i="1"/>
  <c r="G408" i="1" s="1"/>
  <c r="F407" i="1"/>
  <c r="G407" i="1" s="1"/>
  <c r="F406" i="1"/>
  <c r="G406" i="1" s="1"/>
  <c r="F405" i="1"/>
  <c r="G405" i="1" s="1"/>
  <c r="F182" i="1"/>
  <c r="G182" i="1" s="1"/>
  <c r="F404" i="1"/>
  <c r="G404" i="1" s="1"/>
  <c r="F403" i="1"/>
  <c r="G403" i="1" s="1"/>
  <c r="F402" i="1"/>
  <c r="G402" i="1" s="1"/>
  <c r="F181" i="1"/>
  <c r="G181" i="1" s="1"/>
  <c r="F180" i="1"/>
  <c r="G180" i="1" s="1"/>
  <c r="F401" i="1"/>
  <c r="G401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400" i="1"/>
  <c r="G400" i="1" s="1"/>
  <c r="F399" i="1"/>
  <c r="G399" i="1" s="1"/>
  <c r="F285" i="1"/>
  <c r="G285" i="1" s="1"/>
  <c r="F398" i="1"/>
  <c r="G398" i="1" s="1"/>
  <c r="F173" i="1"/>
  <c r="G173" i="1" s="1"/>
  <c r="F172" i="1"/>
  <c r="G172" i="1" s="1"/>
  <c r="F171" i="1"/>
  <c r="G171" i="1" s="1"/>
  <c r="F397" i="1"/>
  <c r="G397" i="1" s="1"/>
  <c r="F396" i="1"/>
  <c r="G396" i="1" s="1"/>
  <c r="F170" i="1"/>
  <c r="G170" i="1" s="1"/>
  <c r="F238" i="1"/>
  <c r="G238" i="1" s="1"/>
  <c r="F395" i="1"/>
  <c r="G395" i="1" s="1"/>
  <c r="F394" i="1"/>
  <c r="G394" i="1" s="1"/>
  <c r="F393" i="1"/>
  <c r="G393" i="1" s="1"/>
  <c r="F237" i="1"/>
  <c r="G237" i="1" s="1"/>
  <c r="F284" i="1"/>
  <c r="G284" i="1" s="1"/>
  <c r="F169" i="1"/>
  <c r="G169" i="1" s="1"/>
  <c r="F168" i="1"/>
  <c r="G168" i="1" s="1"/>
  <c r="F392" i="1"/>
  <c r="G392" i="1" s="1"/>
  <c r="F391" i="1"/>
  <c r="G391" i="1" s="1"/>
  <c r="F167" i="1"/>
  <c r="G167" i="1" s="1"/>
  <c r="F236" i="1"/>
  <c r="F166" i="1"/>
  <c r="F165" i="1"/>
  <c r="G165" i="1" s="1"/>
  <c r="F164" i="1"/>
  <c r="G164" i="1" s="1"/>
  <c r="F163" i="1"/>
  <c r="G163" i="1" s="1"/>
  <c r="F283" i="1"/>
  <c r="G283" i="1" s="1"/>
  <c r="F282" i="1"/>
  <c r="G282" i="1" s="1"/>
  <c r="F281" i="1"/>
  <c r="G281" i="1" s="1"/>
  <c r="F235" i="1"/>
  <c r="G235" i="1" s="1"/>
  <c r="F234" i="1"/>
  <c r="G234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280" i="1"/>
  <c r="G280" i="1" s="1"/>
  <c r="F383" i="1"/>
  <c r="G383" i="1" s="1"/>
  <c r="F382" i="1"/>
  <c r="G382" i="1" s="1"/>
  <c r="F381" i="1"/>
  <c r="G381" i="1" s="1"/>
  <c r="F279" i="1"/>
  <c r="G279" i="1" s="1"/>
  <c r="F380" i="1"/>
  <c r="G380" i="1" s="1"/>
  <c r="F233" i="1"/>
  <c r="G233" i="1" s="1"/>
  <c r="F278" i="1"/>
  <c r="G278" i="1" s="1"/>
  <c r="F277" i="1"/>
  <c r="G277" i="1" s="1"/>
  <c r="F162" i="1"/>
  <c r="G162" i="1" s="1"/>
  <c r="F161" i="1"/>
  <c r="G161" i="1" s="1"/>
  <c r="F160" i="1"/>
  <c r="G160" i="1" s="1"/>
  <c r="F159" i="1"/>
  <c r="G159" i="1" s="1"/>
  <c r="F158" i="1"/>
  <c r="G158" i="1" s="1"/>
  <c r="F232" i="1"/>
  <c r="G232" i="1" s="1"/>
  <c r="F231" i="1"/>
  <c r="G231" i="1" s="1"/>
  <c r="F157" i="1"/>
  <c r="G157" i="1" s="1"/>
  <c r="F156" i="1"/>
  <c r="G156" i="1" s="1"/>
  <c r="F155" i="1"/>
  <c r="G155" i="1" s="1"/>
  <c r="F154" i="1"/>
  <c r="G154" i="1" s="1"/>
  <c r="F379" i="1"/>
  <c r="G379" i="1" s="1"/>
  <c r="F216" i="1"/>
  <c r="G216" i="1" s="1"/>
  <c r="F378" i="1"/>
  <c r="G378" i="1" s="1"/>
  <c r="F153" i="1"/>
  <c r="G153" i="1" s="1"/>
  <c r="F152" i="1"/>
  <c r="G152" i="1" s="1"/>
  <c r="F276" i="1"/>
  <c r="G276" i="1" s="1"/>
  <c r="F377" i="1"/>
  <c r="G377" i="1" s="1"/>
  <c r="F151" i="1"/>
  <c r="G151" i="1" s="1"/>
  <c r="F376" i="1"/>
  <c r="G376" i="1" s="1"/>
  <c r="F150" i="1"/>
  <c r="G150" i="1" s="1"/>
  <c r="F275" i="1"/>
  <c r="G275" i="1" s="1"/>
  <c r="F230" i="1"/>
  <c r="G230" i="1" s="1"/>
  <c r="F149" i="1"/>
  <c r="G149" i="1" s="1"/>
  <c r="F148" i="1"/>
  <c r="G148" i="1" s="1"/>
  <c r="F147" i="1"/>
  <c r="G147" i="1" s="1"/>
  <c r="F375" i="1"/>
  <c r="G375" i="1" s="1"/>
  <c r="F374" i="1"/>
  <c r="G374" i="1" s="1"/>
  <c r="F373" i="1"/>
  <c r="G373" i="1" s="1"/>
  <c r="F146" i="1"/>
  <c r="G146" i="1" s="1"/>
  <c r="F274" i="1"/>
  <c r="G274" i="1" s="1"/>
  <c r="F229" i="1"/>
  <c r="G229" i="1" s="1"/>
  <c r="F273" i="1"/>
  <c r="G273" i="1" s="1"/>
  <c r="F372" i="1"/>
  <c r="G372" i="1" s="1"/>
  <c r="F371" i="1"/>
  <c r="G371" i="1" s="1"/>
  <c r="F145" i="1"/>
  <c r="F272" i="1"/>
  <c r="G272" i="1" s="1"/>
  <c r="F144" i="1"/>
  <c r="G144" i="1" s="1"/>
  <c r="F271" i="1"/>
  <c r="G271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370" i="1"/>
  <c r="G370" i="1" s="1"/>
  <c r="F369" i="1"/>
  <c r="G369" i="1" s="1"/>
  <c r="F368" i="1"/>
  <c r="G368" i="1" s="1"/>
  <c r="F137" i="1"/>
  <c r="G137" i="1" s="1"/>
  <c r="F367" i="1"/>
  <c r="G367" i="1" s="1"/>
  <c r="F366" i="1"/>
  <c r="G366" i="1" s="1"/>
  <c r="F136" i="1"/>
  <c r="G136" i="1" s="1"/>
  <c r="F135" i="1"/>
  <c r="G135" i="1" s="1"/>
  <c r="F134" i="1"/>
  <c r="G134" i="1" s="1"/>
  <c r="F133" i="1"/>
  <c r="G133" i="1" s="1"/>
  <c r="F132" i="1"/>
  <c r="G132" i="1" s="1"/>
  <c r="F215" i="1"/>
  <c r="G215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270" i="1"/>
  <c r="G270" i="1" s="1"/>
  <c r="F269" i="1"/>
  <c r="G269" i="1" s="1"/>
  <c r="F365" i="1"/>
  <c r="G365" i="1" s="1"/>
  <c r="F364" i="1"/>
  <c r="G364" i="1" s="1"/>
  <c r="F125" i="1"/>
  <c r="F124" i="1"/>
  <c r="G124" i="1" s="1"/>
  <c r="F268" i="1"/>
  <c r="G268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363" i="1"/>
  <c r="G363" i="1" s="1"/>
  <c r="F117" i="1"/>
  <c r="G117" i="1" s="1"/>
  <c r="F116" i="1"/>
  <c r="G116" i="1" s="1"/>
  <c r="F115" i="1"/>
  <c r="G115" i="1" s="1"/>
  <c r="F267" i="1"/>
  <c r="G267" i="1" s="1"/>
  <c r="F114" i="1"/>
  <c r="G114" i="1" s="1"/>
  <c r="F228" i="1"/>
  <c r="G228" i="1" s="1"/>
  <c r="F113" i="1"/>
  <c r="G113" i="1" s="1"/>
  <c r="F112" i="1"/>
  <c r="G112" i="1" s="1"/>
  <c r="F266" i="1"/>
  <c r="G266" i="1" s="1"/>
  <c r="F227" i="1"/>
  <c r="G227" i="1" s="1"/>
  <c r="F265" i="1"/>
  <c r="G265" i="1" s="1"/>
  <c r="F264" i="1"/>
  <c r="G264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362" i="1"/>
  <c r="G362" i="1" s="1"/>
  <c r="F361" i="1"/>
  <c r="G361" i="1" s="1"/>
  <c r="F263" i="1"/>
  <c r="G263" i="1" s="1"/>
  <c r="F262" i="1"/>
  <c r="G262" i="1" s="1"/>
  <c r="F360" i="1"/>
  <c r="G360" i="1" s="1"/>
  <c r="F105" i="1"/>
  <c r="G105" i="1" s="1"/>
  <c r="F104" i="1"/>
  <c r="G104" i="1" s="1"/>
  <c r="F359" i="1"/>
  <c r="G359" i="1" s="1"/>
  <c r="F358" i="1"/>
  <c r="G358" i="1" s="1"/>
  <c r="F103" i="1"/>
  <c r="G103" i="1" s="1"/>
  <c r="F102" i="1"/>
  <c r="G102" i="1" s="1"/>
  <c r="F101" i="1"/>
  <c r="G101" i="1" s="1"/>
  <c r="F100" i="1"/>
  <c r="G100" i="1" s="1"/>
  <c r="F357" i="1"/>
  <c r="F356" i="1"/>
  <c r="G356" i="1" s="1"/>
  <c r="F355" i="1"/>
  <c r="G355" i="1" s="1"/>
  <c r="F261" i="1"/>
  <c r="G261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354" i="1"/>
  <c r="G354" i="1" s="1"/>
  <c r="F353" i="1"/>
  <c r="G353" i="1" s="1"/>
  <c r="F352" i="1"/>
  <c r="G352" i="1" s="1"/>
  <c r="F90" i="1"/>
  <c r="G90" i="1" s="1"/>
  <c r="F89" i="1"/>
  <c r="G89" i="1" s="1"/>
  <c r="F351" i="1"/>
  <c r="G351" i="1" s="1"/>
  <c r="F350" i="1"/>
  <c r="G350" i="1" s="1"/>
  <c r="F88" i="1"/>
  <c r="G88" i="1" s="1"/>
  <c r="F87" i="1"/>
  <c r="G87" i="1" s="1"/>
  <c r="F260" i="1"/>
  <c r="G260" i="1" s="1"/>
  <c r="F226" i="1"/>
  <c r="G226" i="1" s="1"/>
  <c r="F86" i="1"/>
  <c r="G86" i="1" s="1"/>
  <c r="F85" i="1"/>
  <c r="G85" i="1" s="1"/>
  <c r="F84" i="1"/>
  <c r="G84" i="1" s="1"/>
  <c r="F83" i="1"/>
  <c r="G83" i="1" s="1"/>
  <c r="F82" i="1"/>
  <c r="G82" i="1" s="1"/>
  <c r="F349" i="1"/>
  <c r="G349" i="1" s="1"/>
  <c r="F348" i="1"/>
  <c r="G348" i="1" s="1"/>
  <c r="F81" i="1"/>
  <c r="G81" i="1" s="1"/>
  <c r="F80" i="1"/>
  <c r="G80" i="1" s="1"/>
  <c r="F79" i="1"/>
  <c r="G79" i="1" s="1"/>
  <c r="F78" i="1"/>
  <c r="G78" i="1" s="1"/>
  <c r="F347" i="1"/>
  <c r="G347" i="1" s="1"/>
  <c r="F346" i="1"/>
  <c r="G346" i="1" s="1"/>
  <c r="F345" i="1"/>
  <c r="G345" i="1" s="1"/>
  <c r="F344" i="1"/>
  <c r="G344" i="1" s="1"/>
  <c r="F343" i="1"/>
  <c r="G343" i="1" s="1"/>
  <c r="F225" i="1"/>
  <c r="G225" i="1" s="1"/>
  <c r="F259" i="1"/>
  <c r="G259" i="1" s="1"/>
  <c r="F224" i="1"/>
  <c r="G224" i="1" s="1"/>
  <c r="F342" i="1"/>
  <c r="G342" i="1" s="1"/>
  <c r="F341" i="1"/>
  <c r="G341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340" i="1"/>
  <c r="G340" i="1" s="1"/>
  <c r="F71" i="1"/>
  <c r="G71" i="1" s="1"/>
  <c r="F70" i="1"/>
  <c r="G70" i="1" s="1"/>
  <c r="F69" i="1"/>
  <c r="G69" i="1" s="1"/>
  <c r="F223" i="1"/>
  <c r="G223" i="1" s="1"/>
  <c r="F222" i="1"/>
  <c r="G222" i="1" s="1"/>
  <c r="F339" i="1"/>
  <c r="G339" i="1" s="1"/>
  <c r="F338" i="1"/>
  <c r="G338" i="1" s="1"/>
  <c r="F337" i="1"/>
  <c r="G337" i="1" s="1"/>
  <c r="F258" i="1"/>
  <c r="G258" i="1" s="1"/>
  <c r="F68" i="1"/>
  <c r="G68" i="1" s="1"/>
  <c r="F214" i="1"/>
  <c r="G214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67" i="1"/>
  <c r="G67" i="1" s="1"/>
  <c r="F66" i="1"/>
  <c r="G66" i="1" s="1"/>
  <c r="F65" i="1"/>
  <c r="G65" i="1" s="1"/>
  <c r="F64" i="1"/>
  <c r="G64" i="1" s="1"/>
  <c r="F63" i="1"/>
  <c r="G63" i="1" s="1"/>
  <c r="F329" i="1"/>
  <c r="G329" i="1" s="1"/>
  <c r="F328" i="1"/>
  <c r="G328" i="1" s="1"/>
  <c r="F62" i="1"/>
  <c r="G62" i="1" s="1"/>
  <c r="F61" i="1"/>
  <c r="G61" i="1" s="1"/>
  <c r="F60" i="1"/>
  <c r="G60" i="1" s="1"/>
  <c r="F59" i="1"/>
  <c r="G59" i="1" s="1"/>
  <c r="F327" i="1"/>
  <c r="G327" i="1" s="1"/>
  <c r="F326" i="1"/>
  <c r="G326" i="1" s="1"/>
  <c r="F58" i="1"/>
  <c r="G58" i="1" s="1"/>
  <c r="F57" i="1"/>
  <c r="G57" i="1" s="1"/>
  <c r="F56" i="1"/>
  <c r="G56" i="1" s="1"/>
  <c r="F257" i="1"/>
  <c r="G257" i="1" s="1"/>
  <c r="F325" i="1"/>
  <c r="G325" i="1" s="1"/>
  <c r="F55" i="1"/>
  <c r="G55" i="1" s="1"/>
  <c r="F54" i="1"/>
  <c r="G54" i="1" s="1"/>
  <c r="F53" i="1"/>
  <c r="G53" i="1" s="1"/>
  <c r="F52" i="1"/>
  <c r="G52" i="1" s="1"/>
  <c r="F256" i="1"/>
  <c r="G256" i="1" s="1"/>
  <c r="F51" i="1"/>
  <c r="G51" i="1" s="1"/>
  <c r="F255" i="1"/>
  <c r="G255" i="1" s="1"/>
  <c r="F324" i="1"/>
  <c r="G324" i="1" s="1"/>
  <c r="F323" i="1"/>
  <c r="G323" i="1" s="1"/>
  <c r="F322" i="1"/>
  <c r="G322" i="1" s="1"/>
  <c r="F50" i="1"/>
  <c r="G50" i="1" s="1"/>
  <c r="F49" i="1"/>
  <c r="G49" i="1" s="1"/>
  <c r="F48" i="1"/>
  <c r="G48" i="1" s="1"/>
  <c r="F321" i="1"/>
  <c r="G321" i="1" s="1"/>
  <c r="F47" i="1"/>
  <c r="G47" i="1" s="1"/>
  <c r="F46" i="1"/>
  <c r="G46" i="1" s="1"/>
  <c r="F45" i="1"/>
  <c r="G45" i="1" s="1"/>
  <c r="F320" i="1"/>
  <c r="G320" i="1" s="1"/>
  <c r="F319" i="1"/>
  <c r="G319" i="1" s="1"/>
  <c r="F44" i="1"/>
  <c r="G44" i="1" s="1"/>
  <c r="F43" i="1"/>
  <c r="G43" i="1" s="1"/>
  <c r="F221" i="1"/>
  <c r="G221" i="1" s="1"/>
  <c r="F42" i="1"/>
  <c r="G42" i="1" s="1"/>
  <c r="F254" i="1"/>
  <c r="G254" i="1" s="1"/>
  <c r="F41" i="1"/>
  <c r="G41" i="1" s="1"/>
  <c r="F318" i="1"/>
  <c r="G318" i="1" s="1"/>
  <c r="F317" i="1"/>
  <c r="G317" i="1" s="1"/>
  <c r="F40" i="1"/>
  <c r="G40" i="1" s="1"/>
  <c r="F39" i="1"/>
  <c r="G39" i="1" s="1"/>
  <c r="F253" i="1"/>
  <c r="G253" i="1" s="1"/>
  <c r="F38" i="1"/>
  <c r="G38" i="1" s="1"/>
  <c r="F252" i="1"/>
  <c r="G252" i="1" s="1"/>
  <c r="F251" i="1"/>
  <c r="G251" i="1" s="1"/>
  <c r="F37" i="1"/>
  <c r="G37" i="1" s="1"/>
  <c r="F316" i="1"/>
  <c r="G316" i="1" s="1"/>
  <c r="F250" i="1"/>
  <c r="G250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315" i="1"/>
  <c r="G315" i="1" s="1"/>
  <c r="F314" i="1"/>
  <c r="G314" i="1" s="1"/>
  <c r="F313" i="1"/>
  <c r="G313" i="1" s="1"/>
  <c r="F29" i="1"/>
  <c r="G29" i="1" s="1"/>
  <c r="F28" i="1"/>
  <c r="G28" i="1" s="1"/>
  <c r="F312" i="1"/>
  <c r="G312" i="1" s="1"/>
  <c r="F27" i="1"/>
  <c r="G27" i="1" s="1"/>
  <c r="F26" i="1"/>
  <c r="G26" i="1" s="1"/>
  <c r="F25" i="1"/>
  <c r="G25" i="1" s="1"/>
  <c r="F220" i="1"/>
  <c r="G220" i="1" s="1"/>
  <c r="F249" i="1"/>
  <c r="G249" i="1" s="1"/>
  <c r="F311" i="1"/>
  <c r="G311" i="1" s="1"/>
  <c r="F310" i="1"/>
  <c r="G310" i="1" s="1"/>
  <c r="F309" i="1"/>
  <c r="G309" i="1" s="1"/>
  <c r="F24" i="1"/>
  <c r="G24" i="1" s="1"/>
  <c r="F23" i="1"/>
  <c r="G23" i="1" s="1"/>
  <c r="F22" i="1"/>
  <c r="G22" i="1" s="1"/>
  <c r="F219" i="1"/>
  <c r="G219" i="1" s="1"/>
  <c r="F248" i="1"/>
  <c r="G248" i="1" s="1"/>
  <c r="F21" i="1"/>
  <c r="G21" i="1" s="1"/>
  <c r="F308" i="1"/>
  <c r="G308" i="1" s="1"/>
  <c r="F247" i="1"/>
  <c r="G247" i="1" s="1"/>
  <c r="F307" i="1"/>
  <c r="G307" i="1" s="1"/>
  <c r="F20" i="1"/>
  <c r="G20" i="1" s="1"/>
  <c r="F19" i="1"/>
  <c r="G19" i="1" s="1"/>
  <c r="F306" i="1"/>
  <c r="G306" i="1" s="1"/>
  <c r="F305" i="1"/>
  <c r="G305" i="1" s="1"/>
  <c r="F304" i="1"/>
  <c r="G304" i="1" s="1"/>
  <c r="F18" i="1"/>
  <c r="G18" i="1" s="1"/>
  <c r="F303" i="1"/>
  <c r="G303" i="1" s="1"/>
  <c r="F302" i="1"/>
  <c r="G302" i="1" s="1"/>
  <c r="F246" i="1"/>
  <c r="G246" i="1" s="1"/>
  <c r="F301" i="1"/>
  <c r="G301" i="1" s="1"/>
  <c r="F300" i="1"/>
  <c r="G300" i="1" s="1"/>
  <c r="F299" i="1"/>
  <c r="G299" i="1" s="1"/>
  <c r="F298" i="1"/>
  <c r="G298" i="1" s="1"/>
  <c r="F17" i="1"/>
  <c r="G17" i="1" s="1"/>
  <c r="F16" i="1"/>
  <c r="G16" i="1" s="1"/>
  <c r="F15" i="1"/>
  <c r="G15" i="1" s="1"/>
  <c r="F218" i="1"/>
  <c r="G218" i="1" s="1"/>
  <c r="F245" i="1"/>
  <c r="G245" i="1" s="1"/>
  <c r="F14" i="1"/>
  <c r="G14" i="1" s="1"/>
  <c r="F244" i="1"/>
  <c r="G244" i="1" s="1"/>
  <c r="F13" i="1"/>
  <c r="G13" i="1" s="1"/>
  <c r="F12" i="1"/>
  <c r="G12" i="1" s="1"/>
  <c r="F11" i="1"/>
  <c r="G11" i="1" s="1"/>
  <c r="F10" i="1"/>
  <c r="G10" i="1" s="1"/>
  <c r="F243" i="1"/>
  <c r="G243" i="1" s="1"/>
  <c r="F297" i="1"/>
  <c r="G297" i="1" s="1"/>
  <c r="F296" i="1"/>
  <c r="G296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BC24" i="3" l="1"/>
  <c r="BD24" i="3"/>
  <c r="S23" i="3"/>
  <c r="BE24" i="3"/>
  <c r="T23" i="3"/>
  <c r="BF24" i="3"/>
  <c r="U23" i="3"/>
  <c r="BG24" i="3"/>
  <c r="V23" i="3"/>
  <c r="W23" i="3"/>
  <c r="CB24" i="3"/>
  <c r="X23" i="3"/>
  <c r="CC24" i="3"/>
  <c r="Y23" i="3"/>
  <c r="CD24" i="3"/>
  <c r="Z23" i="3"/>
  <c r="CE24" i="3"/>
  <c r="AA23" i="3"/>
  <c r="CJ24" i="3"/>
  <c r="CM24" i="3"/>
  <c r="AZ23" i="3"/>
  <c r="BA23" i="3"/>
  <c r="AC24" i="3"/>
  <c r="BI24" i="3"/>
  <c r="AD24" i="3"/>
  <c r="AE24" i="3"/>
  <c r="BL24" i="3"/>
  <c r="AG24" i="3"/>
  <c r="AH24" i="3"/>
  <c r="BO24" i="3"/>
  <c r="BP24" i="3"/>
  <c r="BQ24" i="3"/>
  <c r="AL24" i="3"/>
  <c r="BS24" i="3"/>
  <c r="H24" i="3"/>
  <c r="AN24" i="3"/>
  <c r="BK23" i="3"/>
  <c r="AF23" i="3"/>
  <c r="BM23" i="3"/>
  <c r="BN23" i="3"/>
  <c r="AI23" i="3"/>
  <c r="AJ23" i="3"/>
  <c r="AK23" i="3"/>
  <c r="BJ23" i="3"/>
  <c r="BR23" i="3"/>
  <c r="AM23" i="3"/>
  <c r="BT24" i="3"/>
  <c r="F17" i="3"/>
  <c r="D17" i="3"/>
  <c r="D16" i="3"/>
  <c r="E23" i="3" l="1"/>
  <c r="D23" i="3" s="1"/>
  <c r="E24" i="3"/>
  <c r="D24" i="3" s="1"/>
</calcChain>
</file>

<file path=xl/sharedStrings.xml><?xml version="1.0" encoding="utf-8"?>
<sst xmlns="http://schemas.openxmlformats.org/spreadsheetml/2006/main" count="3567" uniqueCount="1171">
  <si>
    <t>idPedido</t>
  </si>
  <si>
    <t>idProduto</t>
  </si>
  <si>
    <t>QuantidadeVenda</t>
  </si>
  <si>
    <t>precoCustoProdutoPaiUnit</t>
  </si>
  <si>
    <t>ValorVendaUnit</t>
  </si>
  <si>
    <t>PorcentagemDescontoProduto</t>
  </si>
  <si>
    <t>FaixaDescontoProduto</t>
  </si>
  <si>
    <t>NomeProduto</t>
  </si>
  <si>
    <t>ValorDescontoPedido</t>
  </si>
  <si>
    <t>CodigoProduto</t>
  </si>
  <si>
    <t>DataVendaPedido</t>
  </si>
  <si>
    <t>mage_cliente</t>
  </si>
  <si>
    <t>1577497207</t>
  </si>
  <si>
    <t>1532471465</t>
  </si>
  <si>
    <t>V: &lt;= 0%</t>
  </si>
  <si>
    <t>Calça Esportiva Andria Preto-46</t>
  </si>
  <si>
    <t>1126700115</t>
  </si>
  <si>
    <t>2024-09-29</t>
  </si>
  <si>
    <t>alanis</t>
  </si>
  <si>
    <t>1523424585</t>
  </si>
  <si>
    <t>Macacão PB Puglia-GG</t>
  </si>
  <si>
    <t>1124608005</t>
  </si>
  <si>
    <t>1577503705</t>
  </si>
  <si>
    <t>1566068047</t>
  </si>
  <si>
    <t>Vestido Elegante Liverpool PB-M</t>
  </si>
  <si>
    <t>1125408003</t>
  </si>
  <si>
    <t>1577513345</t>
  </si>
  <si>
    <t>1548106833</t>
  </si>
  <si>
    <t>Calça Reta Alfaiataria Marselha Off-38</t>
  </si>
  <si>
    <t>1125103611</t>
  </si>
  <si>
    <t>1465481080</t>
  </si>
  <si>
    <t>Regata Malha Lille Off-P</t>
  </si>
  <si>
    <t>1114603602</t>
  </si>
  <si>
    <t>1539296357</t>
  </si>
  <si>
    <t>Calça Reta Alfaiataria Cannes Camel-34</t>
  </si>
  <si>
    <t>1109621309</t>
  </si>
  <si>
    <t>1453534271</t>
  </si>
  <si>
    <t>Top Cropped Alfaiataria Orbe Caramelo-P</t>
  </si>
  <si>
    <t>1113522302</t>
  </si>
  <si>
    <t>1577513394</t>
  </si>
  <si>
    <t>1571806760</t>
  </si>
  <si>
    <t>Vestido PB Mykonos-GG</t>
  </si>
  <si>
    <t>1127208005</t>
  </si>
  <si>
    <t>1577513444</t>
  </si>
  <si>
    <t>1480137451</t>
  </si>
  <si>
    <t>V: &gt; 60%</t>
  </si>
  <si>
    <t>Shorts Alfaiataria Delft Risca de Giz-40</t>
  </si>
  <si>
    <t>1114405812</t>
  </si>
  <si>
    <t>1577516061</t>
  </si>
  <si>
    <t>1467470457</t>
  </si>
  <si>
    <t>Calça Best-Seller Alfaiataria Versailles Fendi Risca de Giz-44</t>
  </si>
  <si>
    <t>11116GIF14</t>
  </si>
  <si>
    <t>1461813488</t>
  </si>
  <si>
    <t>V: &gt; 45% and &lt;= 60%</t>
  </si>
  <si>
    <t>Regata Canelada Coimbra Off-GG</t>
  </si>
  <si>
    <t>1110803605</t>
  </si>
  <si>
    <t>1577523120</t>
  </si>
  <si>
    <t>1548106967</t>
  </si>
  <si>
    <t>Calça Reta Alfaiataria Marselha Off-46</t>
  </si>
  <si>
    <t>1125103615</t>
  </si>
  <si>
    <t>1530619606</t>
  </si>
  <si>
    <t>Colete Zíper San Diego Off-GG</t>
  </si>
  <si>
    <t>1123903605</t>
  </si>
  <si>
    <t>1539296399</t>
  </si>
  <si>
    <t>Calça Reta Alfaiataria Cannes Camel-46</t>
  </si>
  <si>
    <t>1109621315</t>
  </si>
  <si>
    <t>1453534310</t>
  </si>
  <si>
    <t>Top Cropped Alfaiataria Orbe Caramelo-GG</t>
  </si>
  <si>
    <t>1113522305</t>
  </si>
  <si>
    <t>1577526660</t>
  </si>
  <si>
    <t>1465498129</t>
  </si>
  <si>
    <t>Blusa Assimétrica Alça Newtok Marrom - G</t>
  </si>
  <si>
    <t>1106703204</t>
  </si>
  <si>
    <t>1577538082</t>
  </si>
  <si>
    <t>1465526469</t>
  </si>
  <si>
    <t>Vestido Trench Coat Preto-GG</t>
  </si>
  <si>
    <t>1114000105</t>
  </si>
  <si>
    <t>1458296811</t>
  </si>
  <si>
    <t>Vestido Transpassado Bath Azul-GG</t>
  </si>
  <si>
    <t>1110001605</t>
  </si>
  <si>
    <t>1518851662</t>
  </si>
  <si>
    <t>V: &gt; 25% and &lt;= 45%</t>
  </si>
  <si>
    <t>Colete Alfaiataria Alexandria Vinho-G</t>
  </si>
  <si>
    <t>1117004504</t>
  </si>
  <si>
    <t>1570692237</t>
  </si>
  <si>
    <t>Blusa Alfaiataria Kozani Off White-G</t>
  </si>
  <si>
    <t>1127603604</t>
  </si>
  <si>
    <t>1539281126</t>
  </si>
  <si>
    <t>Colete Alfaiataria Cannes Preto-GG</t>
  </si>
  <si>
    <t>1119600105</t>
  </si>
  <si>
    <t>1465526564</t>
  </si>
  <si>
    <t>Vestido Trench Coat  Milão Off-G</t>
  </si>
  <si>
    <t>1114003604</t>
  </si>
  <si>
    <t>1577540718</t>
  </si>
  <si>
    <t>1480137438</t>
  </si>
  <si>
    <t>Shorts Alfaiataria Delft Risca de Giz-38</t>
  </si>
  <si>
    <t>1114405811</t>
  </si>
  <si>
    <t>1577575366</t>
  </si>
  <si>
    <t>1480137470</t>
  </si>
  <si>
    <t>Shorts Alfaiataria Delft Risca de Giz-42</t>
  </si>
  <si>
    <t>1114405813</t>
  </si>
  <si>
    <t>1483083468</t>
  </si>
  <si>
    <t>Colete Alfaiataria Delft  Cinza-G</t>
  </si>
  <si>
    <t>1120005804</t>
  </si>
  <si>
    <t>1569604066</t>
  </si>
  <si>
    <t>Calça Reta Alfaiataria Cannes Risca de Giz Chumbo-42</t>
  </si>
  <si>
    <t>1109621213</t>
  </si>
  <si>
    <t>1467597450</t>
  </si>
  <si>
    <t>Camisa Tricoline Branca Annecy-G</t>
  </si>
  <si>
    <t>1111703604</t>
  </si>
  <si>
    <t>1577578539</t>
  </si>
  <si>
    <t>1480137478</t>
  </si>
  <si>
    <t>Shorts Alfaiataria Delft Risca de Giz-44</t>
  </si>
  <si>
    <t>1114405814</t>
  </si>
  <si>
    <t>1577588835</t>
  </si>
  <si>
    <t>1531252586</t>
  </si>
  <si>
    <t>Top Cropped Alfaiataria Orbe Off-GG</t>
  </si>
  <si>
    <t>1113501005</t>
  </si>
  <si>
    <t>1577591323</t>
  </si>
  <si>
    <t>1498573667</t>
  </si>
  <si>
    <t>Calça Reta Alfaiataria Cannes Risca de Giz Fendi-40</t>
  </si>
  <si>
    <t>11096GIF12</t>
  </si>
  <si>
    <t>1577594099</t>
  </si>
  <si>
    <t>1577594123</t>
  </si>
  <si>
    <t>1459720294</t>
  </si>
  <si>
    <t>Colete Puffer Ecológico Dallas Preto-G</t>
  </si>
  <si>
    <t>1112300104</t>
  </si>
  <si>
    <t>1577598285</t>
  </si>
  <si>
    <t>1553270402</t>
  </si>
  <si>
    <t>Vestido Andria Vermelho-GG</t>
  </si>
  <si>
    <t>1126900905</t>
  </si>
  <si>
    <t>1577612395</t>
  </si>
  <si>
    <t>1501238139</t>
  </si>
  <si>
    <t>Calça Sarja Sonho Chumbo-44</t>
  </si>
  <si>
    <t>1123221214</t>
  </si>
  <si>
    <t>1577615658</t>
  </si>
  <si>
    <t>1478871232</t>
  </si>
  <si>
    <t>Blazer Alfaiataria Cannes Cinza Risca de Giz-P</t>
  </si>
  <si>
    <t>1113705802</t>
  </si>
  <si>
    <t>1577622768</t>
  </si>
  <si>
    <t>1465520203</t>
  </si>
  <si>
    <t>Calça Cenoura Alexandria Marrom Escuro-42</t>
  </si>
  <si>
    <t>1116703213</t>
  </si>
  <si>
    <t>1577626103</t>
  </si>
  <si>
    <t>1527585517</t>
  </si>
  <si>
    <t>Calça Esportiva Andria Off-34</t>
  </si>
  <si>
    <t>1126703609</t>
  </si>
  <si>
    <t>1459733031</t>
  </si>
  <si>
    <t>Macacão Pantalona Contraste Preto-PP</t>
  </si>
  <si>
    <t>1112514601</t>
  </si>
  <si>
    <t>1531227257</t>
  </si>
  <si>
    <t>Maxi Camisa PB Kansas-PP</t>
  </si>
  <si>
    <t>1112908001</t>
  </si>
  <si>
    <t>1577629747</t>
  </si>
  <si>
    <t>1575278901</t>
  </si>
  <si>
    <t>Macacão Mykonos Preto-P</t>
  </si>
  <si>
    <t>1127500102</t>
  </si>
  <si>
    <t>1577631813</t>
  </si>
  <si>
    <t>1523424571</t>
  </si>
  <si>
    <t>Macacão PB Puglia-M</t>
  </si>
  <si>
    <t>1124608003</t>
  </si>
  <si>
    <t>1577634243</t>
  </si>
  <si>
    <t>1548106863</t>
  </si>
  <si>
    <t>Calça Reta Alfaiataria Marselha Off-40</t>
  </si>
  <si>
    <t>1125103612</t>
  </si>
  <si>
    <t>1459745547</t>
  </si>
  <si>
    <t>Jaqueta Cropped Oversized Tucson Chumbo-P</t>
  </si>
  <si>
    <t>1112721502</t>
  </si>
  <si>
    <t>1467453973</t>
  </si>
  <si>
    <t>Top Cropped Alfaiataria Orbe Fendi Risca de Giz-G</t>
  </si>
  <si>
    <t>11135GIF04</t>
  </si>
  <si>
    <t>1480139186</t>
  </si>
  <si>
    <t>Blazer Alfaiataria Cork Marinho-M</t>
  </si>
  <si>
    <t>1117504403</t>
  </si>
  <si>
    <t>1570692217</t>
  </si>
  <si>
    <t>Blusa Alfaiataria Kozani Off White-M</t>
  </si>
  <si>
    <t>1127603603</t>
  </si>
  <si>
    <t>1577636645</t>
  </si>
  <si>
    <t>1523424546</t>
  </si>
  <si>
    <t>Macacão PB Puglia-P</t>
  </si>
  <si>
    <t>1124608002</t>
  </si>
  <si>
    <t>1577640612</t>
  </si>
  <si>
    <t>1523424574</t>
  </si>
  <si>
    <t>Macacão PB Puglia-G</t>
  </si>
  <si>
    <t>1124608004</t>
  </si>
  <si>
    <t>1577734314</t>
  </si>
  <si>
    <t>1518935018</t>
  </si>
  <si>
    <t>Macaquinho Off San Lucas-PP</t>
  </si>
  <si>
    <t>1105703601</t>
  </si>
  <si>
    <t>2024-09-30</t>
  </si>
  <si>
    <t>1577770109</t>
  </si>
  <si>
    <t>1539270403</t>
  </si>
  <si>
    <t>Colete Alfaiataria Cannes Off -P</t>
  </si>
  <si>
    <t>1119603602</t>
  </si>
  <si>
    <t>1577865964</t>
  </si>
  <si>
    <t>1577911794</t>
  </si>
  <si>
    <t>1459773120</t>
  </si>
  <si>
    <t>Calça Reta Alfaiataria Oklahoma Chumbo-38</t>
  </si>
  <si>
    <t>1113121211</t>
  </si>
  <si>
    <t>1459658184</t>
  </si>
  <si>
    <t>Shorts Jeans Básico Texas Azul-38</t>
  </si>
  <si>
    <t>1109322011</t>
  </si>
  <si>
    <t>1578038975</t>
  </si>
  <si>
    <t>1570704215</t>
  </si>
  <si>
    <t>Blusa Alfaiataria Kozani Azul-P</t>
  </si>
  <si>
    <t>1127601702</t>
  </si>
  <si>
    <t>1570769274</t>
  </si>
  <si>
    <t>Calça Reta Alfaiataria Kozani Azul-38</t>
  </si>
  <si>
    <t>1127301711</t>
  </si>
  <si>
    <t>1458581813</t>
  </si>
  <si>
    <t>Vestido Alfaiataria Guadalajara Preto-P</t>
  </si>
  <si>
    <t>1110900102</t>
  </si>
  <si>
    <t>1578082473</t>
  </si>
  <si>
    <t>1578166717</t>
  </si>
  <si>
    <t>1523424543</t>
  </si>
  <si>
    <t>Macacão PB Puglia-PP</t>
  </si>
  <si>
    <t>1124608001</t>
  </si>
  <si>
    <t>1578166783</t>
  </si>
  <si>
    <t>1571847843</t>
  </si>
  <si>
    <t>Blusa Ombro a Ombro Mykonos Preto-M</t>
  </si>
  <si>
    <t>1127100103</t>
  </si>
  <si>
    <t>1453446420</t>
  </si>
  <si>
    <t>Top Cropped Alfaiataria Orbe Vermelho-M</t>
  </si>
  <si>
    <t>1113500903</t>
  </si>
  <si>
    <t>1578200958</t>
  </si>
  <si>
    <t>1569604048</t>
  </si>
  <si>
    <t>Calça Reta Alfaiataria Cannes Risca de Giz Chumbo-38</t>
  </si>
  <si>
    <t>1109621211</t>
  </si>
  <si>
    <t>1571847840</t>
  </si>
  <si>
    <t>Blusa Ombro a Ombro Mykonos Preto-P</t>
  </si>
  <si>
    <t>1127100102</t>
  </si>
  <si>
    <t>1578298314</t>
  </si>
  <si>
    <t>1499473707</t>
  </si>
  <si>
    <t>Blusa Manga Longa Preto Budapeste-G</t>
  </si>
  <si>
    <t>1120700104</t>
  </si>
  <si>
    <t>1499474048</t>
  </si>
  <si>
    <t>Blusa Manga Longa Off White Budapeste-GG</t>
  </si>
  <si>
    <t>1120703605</t>
  </si>
  <si>
    <t>1578332159</t>
  </si>
  <si>
    <t>1578361378</t>
  </si>
  <si>
    <t>1458296791</t>
  </si>
  <si>
    <t>Vestido Transpassado Bath Azul-P</t>
  </si>
  <si>
    <t>1110001602</t>
  </si>
  <si>
    <t>1578434057</t>
  </si>
  <si>
    <t>1530619590</t>
  </si>
  <si>
    <t>Colete Zíper San Diego Off-G</t>
  </si>
  <si>
    <t>1123903604</t>
  </si>
  <si>
    <t>1523422342</t>
  </si>
  <si>
    <t>Calça Esportiva San Diego PB-42</t>
  </si>
  <si>
    <t>1124600113</t>
  </si>
  <si>
    <t>1578467895</t>
  </si>
  <si>
    <t>1465480930</t>
  </si>
  <si>
    <t>Regata Malha Lille  Cinza-GG</t>
  </si>
  <si>
    <t>1114605805</t>
  </si>
  <si>
    <t>1570588123</t>
  </si>
  <si>
    <t>Colete Alfaiataria Mykonos Off White-G</t>
  </si>
  <si>
    <t>1125903604</t>
  </si>
  <si>
    <t>1458341261</t>
  </si>
  <si>
    <t>Blusa Reta Malha Boston Bege-G</t>
  </si>
  <si>
    <t>1107803404</t>
  </si>
  <si>
    <t>1571806731</t>
  </si>
  <si>
    <t>Vestido PB Mykonos-G</t>
  </si>
  <si>
    <t>1127208004</t>
  </si>
  <si>
    <t>1458358985</t>
  </si>
  <si>
    <t>Macaquinho Lapela Alfaiataria Roma Bege-GG</t>
  </si>
  <si>
    <t>1110603405</t>
  </si>
  <si>
    <t>1570471332</t>
  </si>
  <si>
    <t>Short Saia Alfaiataria Mykonos Off White-44</t>
  </si>
  <si>
    <t>1126103614</t>
  </si>
  <si>
    <t>1578468121</t>
  </si>
  <si>
    <t>1578468278</t>
  </si>
  <si>
    <t>1483083296</t>
  </si>
  <si>
    <t>Colete Alfaiataria Delft  Cinza-M</t>
  </si>
  <si>
    <t>1120005803</t>
  </si>
  <si>
    <t>1578613923</t>
  </si>
  <si>
    <t>1578613971</t>
  </si>
  <si>
    <t>1553302860</t>
  </si>
  <si>
    <t>Blusa Alfaiataria Quebec Off-PP</t>
  </si>
  <si>
    <t>1125803601</t>
  </si>
  <si>
    <t>1553255205</t>
  </si>
  <si>
    <t>Calça Alfaiataria Andria Off White-36</t>
  </si>
  <si>
    <t>1125603610</t>
  </si>
  <si>
    <t>1578644356</t>
  </si>
  <si>
    <t>1578670932</t>
  </si>
  <si>
    <t>1466025581</t>
  </si>
  <si>
    <t>Calça Best-Seller Alfaiataria Versailles Preto-42</t>
  </si>
  <si>
    <t>1111600113</t>
  </si>
  <si>
    <t>1578705331</t>
  </si>
  <si>
    <t>1576820013</t>
  </si>
  <si>
    <t>Blusa Alfaiataria Kozani Amarelo Bebê-M</t>
  </si>
  <si>
    <t>1127600403</t>
  </si>
  <si>
    <t>1576848461</t>
  </si>
  <si>
    <t>Short Saia Alfaiataria Mykonos Amarelo Bebê-38</t>
  </si>
  <si>
    <t>1126122711</t>
  </si>
  <si>
    <t>1578710762</t>
  </si>
  <si>
    <t>1459745606</t>
  </si>
  <si>
    <t>Jaqueta Cropped Oversized Tucson Chumbo-G</t>
  </si>
  <si>
    <t>1112721504</t>
  </si>
  <si>
    <t>1578724341</t>
  </si>
  <si>
    <t>1452805129</t>
  </si>
  <si>
    <t>Calça Best-Seller Alfaiataria Versailles Cinza Risca de Giz-42</t>
  </si>
  <si>
    <t>1111605813</t>
  </si>
  <si>
    <t>1453426825</t>
  </si>
  <si>
    <t>Top Cropped Alfaiataria Orbe Cinza Risca de Giz-P</t>
  </si>
  <si>
    <t>1113505802</t>
  </si>
  <si>
    <t>1467597370</t>
  </si>
  <si>
    <t>Camisa Tricoline Branca Annecy-M</t>
  </si>
  <si>
    <t>1111703603</t>
  </si>
  <si>
    <t>1578728929</t>
  </si>
  <si>
    <t>1463637207</t>
  </si>
  <si>
    <t>Camiseta Bordada Básica Off-G</t>
  </si>
  <si>
    <t>1116203604</t>
  </si>
  <si>
    <t>1523422361</t>
  </si>
  <si>
    <t>Calça Esportiva San Diego PB-44</t>
  </si>
  <si>
    <t>1124600114</t>
  </si>
  <si>
    <t>1478132197</t>
  </si>
  <si>
    <t>Shorts Alfaiataria Austin Chumbo-44</t>
  </si>
  <si>
    <t>1118621214</t>
  </si>
  <si>
    <t>1578733404</t>
  </si>
  <si>
    <t>1576819933</t>
  </si>
  <si>
    <t>Blusa Alfaiataria Kozani Amarelo Bebê-P</t>
  </si>
  <si>
    <t>1127600402</t>
  </si>
  <si>
    <t>1551734170</t>
  </si>
  <si>
    <t>Blusa Alfaiataria Delft Rosa-P</t>
  </si>
  <si>
    <t>1126800502</t>
  </si>
  <si>
    <t>1578739026</t>
  </si>
  <si>
    <t>1465519974</t>
  </si>
  <si>
    <t>Calça Cenoura Alexandria Marrom Escuro-36</t>
  </si>
  <si>
    <t>1116703210</t>
  </si>
  <si>
    <t>1578742015</t>
  </si>
  <si>
    <t>1570748933</t>
  </si>
  <si>
    <t>Calça Reta Alfaiataria Kozani Off White-40</t>
  </si>
  <si>
    <t>1127303612</t>
  </si>
  <si>
    <t>1578742052</t>
  </si>
  <si>
    <t>1574804107</t>
  </si>
  <si>
    <t>Colete Alfaiataria Alexandria Bege-G</t>
  </si>
  <si>
    <t>1096403404</t>
  </si>
  <si>
    <t>1575278973</t>
  </si>
  <si>
    <t>Macacão Mykonos Preto-GG</t>
  </si>
  <si>
    <t>1127500105</t>
  </si>
  <si>
    <t>1578760070</t>
  </si>
  <si>
    <t>1578768830</t>
  </si>
  <si>
    <t>1570692190</t>
  </si>
  <si>
    <t>Blusa Alfaiataria Kozani Off White-P</t>
  </si>
  <si>
    <t>1127603602</t>
  </si>
  <si>
    <t>1570749060</t>
  </si>
  <si>
    <t>Calça Reta Alfaiataria Kozani Off White-42</t>
  </si>
  <si>
    <t>1127303613</t>
  </si>
  <si>
    <t>1578773926</t>
  </si>
  <si>
    <t>1576858276</t>
  </si>
  <si>
    <t>Short Saia Alfaiataria Mykonos Rosa Bebê-40</t>
  </si>
  <si>
    <t>1126122512</t>
  </si>
  <si>
    <t>1576767641</t>
  </si>
  <si>
    <t>Blusa Alfaiataria Kozani Rosa Bebê-M</t>
  </si>
  <si>
    <t>1127622503</t>
  </si>
  <si>
    <t>1578806266</t>
  </si>
  <si>
    <t>2024-10-01</t>
  </si>
  <si>
    <t>1498573726</t>
  </si>
  <si>
    <t>Calça Reta Alfaiataria Cannes Risca de Giz Fendi-44</t>
  </si>
  <si>
    <t>11096GIF14</t>
  </si>
  <si>
    <t>1578853851</t>
  </si>
  <si>
    <t>1458330558</t>
  </si>
  <si>
    <t>Calça Reta Alfaiataria Cannes Preto-44</t>
  </si>
  <si>
    <t>1109600114</t>
  </si>
  <si>
    <t>1518175059</t>
  </si>
  <si>
    <t>Camisa Assimétrica Morelia Off White-GG</t>
  </si>
  <si>
    <t>1104903605</t>
  </si>
  <si>
    <t>1570522948</t>
  </si>
  <si>
    <t>Short Saia Alfaiataria Mykonos Azul Cobalto-44</t>
  </si>
  <si>
    <t>1126103214</t>
  </si>
  <si>
    <t>1473101517</t>
  </si>
  <si>
    <t>Shorts Alfaiataria Delft Preto-44</t>
  </si>
  <si>
    <t>1114400114</t>
  </si>
  <si>
    <t>1578909100</t>
  </si>
  <si>
    <t>1569604057</t>
  </si>
  <si>
    <t>Calça Reta Alfaiataria Cannes Risca de Giz Chumbo-40</t>
  </si>
  <si>
    <t>1109621212</t>
  </si>
  <si>
    <t>1467425658</t>
  </si>
  <si>
    <t>Top Cropped Alfaiataria Orbe Chumbo Risca de Giz-M</t>
  </si>
  <si>
    <t>11135GIC03</t>
  </si>
  <si>
    <t>1578909140</t>
  </si>
  <si>
    <t>1459736425</t>
  </si>
  <si>
    <t>Regata Pregas Ecológica Dallas Preto-G</t>
  </si>
  <si>
    <t>1112600104</t>
  </si>
  <si>
    <t>1578944967</t>
  </si>
  <si>
    <t>1569604085</t>
  </si>
  <si>
    <t>Calça Reta Alfaiataria Cannes Risca de Giz Chumbo-44</t>
  </si>
  <si>
    <t>1109621214</t>
  </si>
  <si>
    <t>1567107179</t>
  </si>
  <si>
    <t>V: &gt; 0% and &lt;= 25%</t>
  </si>
  <si>
    <t>Camiseta Algodão Same Old Chic Off-G</t>
  </si>
  <si>
    <t>1121603604</t>
  </si>
  <si>
    <t>1579023382</t>
  </si>
  <si>
    <t>1575278954</t>
  </si>
  <si>
    <t>Macacão Mykonos Preto-M</t>
  </si>
  <si>
    <t>1127500103</t>
  </si>
  <si>
    <t>1579144357</t>
  </si>
  <si>
    <t>1459768207</t>
  </si>
  <si>
    <t>Colete Alfaiataria York Perola-G</t>
  </si>
  <si>
    <t>1112821704</t>
  </si>
  <si>
    <t>1478871255</t>
  </si>
  <si>
    <t>Blazer Alfaiataria Cannes Cinza Risca de Giz-G</t>
  </si>
  <si>
    <t>1113705804</t>
  </si>
  <si>
    <t>1459700976</t>
  </si>
  <si>
    <t>Saia Alfaiataria York Pérola-42</t>
  </si>
  <si>
    <t>1111821713</t>
  </si>
  <si>
    <t>1458358963</t>
  </si>
  <si>
    <t>Macaquinho Lapela Alfaiataria Roma Bege-G</t>
  </si>
  <si>
    <t>1110603404</t>
  </si>
  <si>
    <t>1579181807</t>
  </si>
  <si>
    <t>1551739599</t>
  </si>
  <si>
    <t>Blusa Alfaiataria Delft Off-P</t>
  </si>
  <si>
    <t>1126803602</t>
  </si>
  <si>
    <t>1579259153</t>
  </si>
  <si>
    <t>1579362274</t>
  </si>
  <si>
    <t>1579389980</t>
  </si>
  <si>
    <t>1570769266</t>
  </si>
  <si>
    <t>Calça Reta Alfaiataria Kozani Azul-36</t>
  </si>
  <si>
    <t>1127301710</t>
  </si>
  <si>
    <t>1579495690</t>
  </si>
  <si>
    <t>1546288565</t>
  </si>
  <si>
    <t>Colete Zíper San Diego Preto-P</t>
  </si>
  <si>
    <t>1123900102</t>
  </si>
  <si>
    <t>1579517383</t>
  </si>
  <si>
    <t>1566067974</t>
  </si>
  <si>
    <t>Vestido Elegante Liverpool PB-P</t>
  </si>
  <si>
    <t>1125408002</t>
  </si>
  <si>
    <t>1579538233</t>
  </si>
  <si>
    <t>1459700945</t>
  </si>
  <si>
    <t>Saia Alfaiataria York Pérola-40</t>
  </si>
  <si>
    <t>1111821712</t>
  </si>
  <si>
    <t>1459768196</t>
  </si>
  <si>
    <t>Colete Alfaiataria York Perola-M</t>
  </si>
  <si>
    <t>1112821703</t>
  </si>
  <si>
    <t>1467067020</t>
  </si>
  <si>
    <t>Calça Best-Seller Alfaiataria Versailles Bege-40</t>
  </si>
  <si>
    <t>1111603412</t>
  </si>
  <si>
    <t>1579585855</t>
  </si>
  <si>
    <t>1579629804</t>
  </si>
  <si>
    <t>1483083183</t>
  </si>
  <si>
    <t>Colete Alfaiataria Delft  Cinza-P</t>
  </si>
  <si>
    <t>1120005802</t>
  </si>
  <si>
    <t>1518932276</t>
  </si>
  <si>
    <t>Macaquinho Preto San Lucas-PP</t>
  </si>
  <si>
    <t>1105700101</t>
  </si>
  <si>
    <t>1579629863</t>
  </si>
  <si>
    <t>1570769299</t>
  </si>
  <si>
    <t>Calça Reta Alfaiataria Kozani Azul-40</t>
  </si>
  <si>
    <t>1127301712</t>
  </si>
  <si>
    <t>1579629909</t>
  </si>
  <si>
    <t>1573751371</t>
  </si>
  <si>
    <t>Vestido Trench Coat Kimberley Poá-M</t>
  </si>
  <si>
    <t>1121118603</t>
  </si>
  <si>
    <t>1579685925</t>
  </si>
  <si>
    <t>1563305715</t>
  </si>
  <si>
    <t>Calça Esportiva Andria Amarelo Bebê-42</t>
  </si>
  <si>
    <t>1126722713</t>
  </si>
  <si>
    <t>1579685969</t>
  </si>
  <si>
    <t>1465531627</t>
  </si>
  <si>
    <t>Saia Longa Reta Atlanta Chumbo-42</t>
  </si>
  <si>
    <t>1113021213</t>
  </si>
  <si>
    <t>1579723186</t>
  </si>
  <si>
    <t>1546296353</t>
  </si>
  <si>
    <t>Colete Zíper San Diego Rosa-G</t>
  </si>
  <si>
    <t>1123900504</t>
  </si>
  <si>
    <t>1576848506</t>
  </si>
  <si>
    <t>Short Saia Alfaiataria Mykonos Amarelo Bebê-44</t>
  </si>
  <si>
    <t>1126122714</t>
  </si>
  <si>
    <t>1576820019</t>
  </si>
  <si>
    <t>Blusa Alfaiataria Kozani Amarelo Bebê-G</t>
  </si>
  <si>
    <t>1127600404</t>
  </si>
  <si>
    <t>1579723239</t>
  </si>
  <si>
    <t>1549071958</t>
  </si>
  <si>
    <t>Camiseta Citrus Verde-G</t>
  </si>
  <si>
    <t>1127722604</t>
  </si>
  <si>
    <t>1551722543</t>
  </si>
  <si>
    <t>Calça Alfaiataria Barcelona Verde-44</t>
  </si>
  <si>
    <t>1126600614</t>
  </si>
  <si>
    <t>1579746018</t>
  </si>
  <si>
    <t>1459700794</t>
  </si>
  <si>
    <t>Saia Alfaiataria York Azul Galatic-42</t>
  </si>
  <si>
    <t>1111822213</t>
  </si>
  <si>
    <t>1459768418</t>
  </si>
  <si>
    <t>Colete Alfaiataria York Azul-M</t>
  </si>
  <si>
    <t>1112822203</t>
  </si>
  <si>
    <t>1579746083</t>
  </si>
  <si>
    <t>1579749588</t>
  </si>
  <si>
    <t>1573725368</t>
  </si>
  <si>
    <t>Vestido Trench Coat Kimberley Floral-M</t>
  </si>
  <si>
    <t>1121114103</t>
  </si>
  <si>
    <t>1579752887</t>
  </si>
  <si>
    <t>1579752936</t>
  </si>
  <si>
    <t>1532471874</t>
  </si>
  <si>
    <t>Calça Reta Amarração Cami Off Dourada-40</t>
  </si>
  <si>
    <t>1103703612</t>
  </si>
  <si>
    <t>1579782290</t>
  </si>
  <si>
    <t>2024-10-02</t>
  </si>
  <si>
    <t>1579785214</t>
  </si>
  <si>
    <t>1579785241</t>
  </si>
  <si>
    <t>1576848481</t>
  </si>
  <si>
    <t>Short Saia Alfaiataria Mykonos Amarelo Bebê-40</t>
  </si>
  <si>
    <t>1126122712</t>
  </si>
  <si>
    <t>1579785291</t>
  </si>
  <si>
    <t>1499473661</t>
  </si>
  <si>
    <t>Conjunto Elegante Moscou Preto-G</t>
  </si>
  <si>
    <t>1121900104</t>
  </si>
  <si>
    <t>1553302901</t>
  </si>
  <si>
    <t>Blusa Alfaiataria Quebec Off-G</t>
  </si>
  <si>
    <t>1125803604</t>
  </si>
  <si>
    <t>1553255216</t>
  </si>
  <si>
    <t>Calça Alfaiataria Andria Off White-42</t>
  </si>
  <si>
    <t>1125603613</t>
  </si>
  <si>
    <t>1553275840</t>
  </si>
  <si>
    <t>Vestido Andria Preto-G</t>
  </si>
  <si>
    <t>1126900104</t>
  </si>
  <si>
    <t>1579844151</t>
  </si>
  <si>
    <t>1571806585</t>
  </si>
  <si>
    <t>Vestido PB Mykonos-PP</t>
  </si>
  <si>
    <t>1127208001</t>
  </si>
  <si>
    <t>1580053089</t>
  </si>
  <si>
    <t>1580053222</t>
  </si>
  <si>
    <t>1580144572</t>
  </si>
  <si>
    <t>1458296788</t>
  </si>
  <si>
    <t>Vestido Transpassado Bath Azul-PP</t>
  </si>
  <si>
    <t>1110001601</t>
  </si>
  <si>
    <t>1580144655</t>
  </si>
  <si>
    <t>1569604038</t>
  </si>
  <si>
    <t>Calça Reta Alfaiataria Cannes Risca de Giz Chumbo-34</t>
  </si>
  <si>
    <t>1109621209</t>
  </si>
  <si>
    <t>1580191943</t>
  </si>
  <si>
    <t>1569604045</t>
  </si>
  <si>
    <t>Calça Reta Alfaiataria Cannes Risca de Giz Chumbo-36</t>
  </si>
  <si>
    <t>1109621210</t>
  </si>
  <si>
    <t>1580192136</t>
  </si>
  <si>
    <t>1498016649</t>
  </si>
  <si>
    <t>Vestido Alfaiataria Guadalajara Azul-M</t>
  </si>
  <si>
    <t>1110902803</t>
  </si>
  <si>
    <t>1580211952</t>
  </si>
  <si>
    <t>1580073444</t>
  </si>
  <si>
    <t>Calça Alfaiataria Quebec Amarelo-40</t>
  </si>
  <si>
    <t>1118000412</t>
  </si>
  <si>
    <t>1580212019</t>
  </si>
  <si>
    <t>1580224337</t>
  </si>
  <si>
    <t>1580240533</t>
  </si>
  <si>
    <t>1580295861</t>
  </si>
  <si>
    <t>1459773148</t>
  </si>
  <si>
    <t>Calça Reta Alfaiataria Oklahoma Chumbo-42</t>
  </si>
  <si>
    <t>1113121213</t>
  </si>
  <si>
    <t>1580315443</t>
  </si>
  <si>
    <t>1466606521</t>
  </si>
  <si>
    <t>Calça Clássica Vitória Off-36</t>
  </si>
  <si>
    <t>1094603610</t>
  </si>
  <si>
    <t>1459796120</t>
  </si>
  <si>
    <t>Camisa  Clássica Vitória Off-P</t>
  </si>
  <si>
    <t>1094703602</t>
  </si>
  <si>
    <t>1498573631</t>
  </si>
  <si>
    <t>Calça Reta Alfaiataria Cannes Risca de Giz Fendi-36</t>
  </si>
  <si>
    <t>11096GIF10</t>
  </si>
  <si>
    <t>1467453942</t>
  </si>
  <si>
    <t>Top Cropped Alfaiataria Orbe Fendi Risca de Giz-P</t>
  </si>
  <si>
    <t>11135GIF02</t>
  </si>
  <si>
    <t>1580336580</t>
  </si>
  <si>
    <t>1553292146</t>
  </si>
  <si>
    <t>Blusa Alfaiataria Quebec Vermelho-GG</t>
  </si>
  <si>
    <t>1125800905</t>
  </si>
  <si>
    <t>1532471158</t>
  </si>
  <si>
    <t>Calça Esportiva Andria Vermelha-46</t>
  </si>
  <si>
    <t>1126700915</t>
  </si>
  <si>
    <t>1451626670</t>
  </si>
  <si>
    <t>Calça Reta Alfaiataria Cannes Vermelho-44</t>
  </si>
  <si>
    <t>1109600914</t>
  </si>
  <si>
    <t>1467518086</t>
  </si>
  <si>
    <t>Regata Canelada Trim Off-G</t>
  </si>
  <si>
    <t>1117403604</t>
  </si>
  <si>
    <t>1576848688</t>
  </si>
  <si>
    <t>Short Saia Alfaiataria Mykonos Amarelo Bebê-46</t>
  </si>
  <si>
    <t>1126122715</t>
  </si>
  <si>
    <t>1576820067</t>
  </si>
  <si>
    <t>Blusa Alfaiataria Kozani Amarelo Bebê-GG</t>
  </si>
  <si>
    <t>1127600405</t>
  </si>
  <si>
    <t>1458075386</t>
  </si>
  <si>
    <t>Blazer Alfaiataria Cannes Vermelho-G</t>
  </si>
  <si>
    <t>1113700904</t>
  </si>
  <si>
    <t>1531490809</t>
  </si>
  <si>
    <t>Blazer Alfaiataria Cannes Vinho-GG</t>
  </si>
  <si>
    <t>1113704505</t>
  </si>
  <si>
    <t>1580362066</t>
  </si>
  <si>
    <t>1553302875</t>
  </si>
  <si>
    <t>Blusa Alfaiataria Quebec Off-M</t>
  </si>
  <si>
    <t>1125803603</t>
  </si>
  <si>
    <t>1453513209</t>
  </si>
  <si>
    <t>Top Cropped Alfaiataria Orbe Areia-M</t>
  </si>
  <si>
    <t>1113512003</t>
  </si>
  <si>
    <t>1580455602</t>
  </si>
  <si>
    <t>1580496856</t>
  </si>
  <si>
    <t>1499473827</t>
  </si>
  <si>
    <t>Blusa Manga Longa Rosa Budapeste-GG</t>
  </si>
  <si>
    <t>1120722305</t>
  </si>
  <si>
    <t>1580537710</t>
  </si>
  <si>
    <t>1575278967</t>
  </si>
  <si>
    <t>Macacão Mykonos Preto-G</t>
  </si>
  <si>
    <t>1127500104</t>
  </si>
  <si>
    <t>1580537837</t>
  </si>
  <si>
    <t>1580559010</t>
  </si>
  <si>
    <t>1580564791</t>
  </si>
  <si>
    <t>1580567821</t>
  </si>
  <si>
    <t>1575302621</t>
  </si>
  <si>
    <t>Macacão Mykonos Off-GG</t>
  </si>
  <si>
    <t>1127503605</t>
  </si>
  <si>
    <t>1580570940</t>
  </si>
  <si>
    <t>1549168441</t>
  </si>
  <si>
    <t>Shorts Alfaiataria Delft Rosa-44</t>
  </si>
  <si>
    <t>1114400514</t>
  </si>
  <si>
    <t>1546359942</t>
  </si>
  <si>
    <t>Top Cropped Alfaiataria Orbe Rosa-GG</t>
  </si>
  <si>
    <t>1113500505</t>
  </si>
  <si>
    <t>1546593337</t>
  </si>
  <si>
    <t>Calça Best-Seller Alfaiataria Versailles Rosa-44</t>
  </si>
  <si>
    <t>1111600514</t>
  </si>
  <si>
    <t>1546296485</t>
  </si>
  <si>
    <t>Colete Zíper San Diego Rosa-GG</t>
  </si>
  <si>
    <t>1123900505</t>
  </si>
  <si>
    <t>1580570971</t>
  </si>
  <si>
    <t>1580577842</t>
  </si>
  <si>
    <t>1530619568</t>
  </si>
  <si>
    <t>Colete Zíper San Diego Off-P</t>
  </si>
  <si>
    <t>1123903602</t>
  </si>
  <si>
    <t>1580588013</t>
  </si>
  <si>
    <t>1467425788</t>
  </si>
  <si>
    <t>Top Cropped Alfaiataria Orbe Chumbo Risca de Giz-GG</t>
  </si>
  <si>
    <t>11135GIC05</t>
  </si>
  <si>
    <t>1580605785</t>
  </si>
  <si>
    <t>1451506383</t>
  </si>
  <si>
    <t>Calça Reta Amarração Cami Bege-40</t>
  </si>
  <si>
    <t>1103703412</t>
  </si>
  <si>
    <t>1467503639</t>
  </si>
  <si>
    <t>Top Cropped Alfaiataria Orbe Bege-M</t>
  </si>
  <si>
    <t>1113503403</t>
  </si>
  <si>
    <t>1580611452</t>
  </si>
  <si>
    <t>1557598246</t>
  </si>
  <si>
    <t>Regata Malha Andria Rosa-G</t>
  </si>
  <si>
    <t>1126522504</t>
  </si>
  <si>
    <t>1563322248</t>
  </si>
  <si>
    <t>Calça Esportiva Andria Rosa Bebê-44</t>
  </si>
  <si>
    <t>1126722514</t>
  </si>
  <si>
    <t>1526523115</t>
  </si>
  <si>
    <t>Blazer Alfaiataria Versailles Rosa Bebê-G</t>
  </si>
  <si>
    <t>1124222504</t>
  </si>
  <si>
    <t>1523427222</t>
  </si>
  <si>
    <t>Calça Best-Seller Alfaiataria Versailles Rosa Bebê-44</t>
  </si>
  <si>
    <t>1111622514</t>
  </si>
  <si>
    <t>1527493778</t>
  </si>
  <si>
    <t>Blazer Alfaiataria Versailles Azul Bebê-G</t>
  </si>
  <si>
    <t>1124217504</t>
  </si>
  <si>
    <t>1518710334</t>
  </si>
  <si>
    <t>Regata Malha Lille  Azul Bebê-G</t>
  </si>
  <si>
    <t>1114617504</t>
  </si>
  <si>
    <t>1580712797</t>
  </si>
  <si>
    <t>2024-10-03</t>
  </si>
  <si>
    <t>1580811115</t>
  </si>
  <si>
    <t>1518175015</t>
  </si>
  <si>
    <t>Camisa Assimétrica Morelia Off White-M</t>
  </si>
  <si>
    <t>1104903603</t>
  </si>
  <si>
    <t>1580838510</t>
  </si>
  <si>
    <t>1580897447</t>
  </si>
  <si>
    <t>1451590361</t>
  </si>
  <si>
    <t>Calça Reta Alfaiataria Cannes Off-34</t>
  </si>
  <si>
    <t>1109603609</t>
  </si>
  <si>
    <t>1570692170</t>
  </si>
  <si>
    <t>Blusa Alfaiataria Kozani Off White-PP</t>
  </si>
  <si>
    <t>1127603601</t>
  </si>
  <si>
    <t>1467470282</t>
  </si>
  <si>
    <t>Calça Best-Seller Alfaiataria Versailles Fendi Risca de Giz-34</t>
  </si>
  <si>
    <t>11116GIF09</t>
  </si>
  <si>
    <t>1467453918</t>
  </si>
  <si>
    <t>Top Cropped Alfaiataria Orbe Fendi Risca de Giz-PP</t>
  </si>
  <si>
    <t>11135GIF01</t>
  </si>
  <si>
    <t>1580935967</t>
  </si>
  <si>
    <t>1580936055</t>
  </si>
  <si>
    <t>1580936116</t>
  </si>
  <si>
    <t>1578431931</t>
  </si>
  <si>
    <t>Vestido Alfaiataria Guadalajara Amarelo-M</t>
  </si>
  <si>
    <t>1110900403</t>
  </si>
  <si>
    <t>1580961597</t>
  </si>
  <si>
    <t>1580994180</t>
  </si>
  <si>
    <t>1581106518</t>
  </si>
  <si>
    <t>1581106581</t>
  </si>
  <si>
    <t>1523422338</t>
  </si>
  <si>
    <t>Calça Esportiva San Diego PB-40</t>
  </si>
  <si>
    <t>1124600112</t>
  </si>
  <si>
    <t>1581169865</t>
  </si>
  <si>
    <t>1581198860</t>
  </si>
  <si>
    <t>1581288931</t>
  </si>
  <si>
    <t>1578431961</t>
  </si>
  <si>
    <t>Vestido Alfaiataria Guadalajara Amarelo-G</t>
  </si>
  <si>
    <t>1110900404</t>
  </si>
  <si>
    <t>1581413885</t>
  </si>
  <si>
    <t>1581425540</t>
  </si>
  <si>
    <t>1459768148</t>
  </si>
  <si>
    <t>Colete Alfaiataria York Perola-PP</t>
  </si>
  <si>
    <t>1112821701</t>
  </si>
  <si>
    <t>1459700902</t>
  </si>
  <si>
    <t>Saia Alfaiataria York Pérola-38</t>
  </si>
  <si>
    <t>1111821711</t>
  </si>
  <si>
    <t>1581470597</t>
  </si>
  <si>
    <t>1463633162</t>
  </si>
  <si>
    <t>Camiseta Básica Lisa Marrom-PP</t>
  </si>
  <si>
    <t>1115803201</t>
  </si>
  <si>
    <t>1451590403</t>
  </si>
  <si>
    <t>Calça Reta Alfaiataria Cannes Off-36</t>
  </si>
  <si>
    <t>1109603610</t>
  </si>
  <si>
    <t>1581475012</t>
  </si>
  <si>
    <t>1458506634</t>
  </si>
  <si>
    <t>Saia Longa Eccológica Dallas Preto-38</t>
  </si>
  <si>
    <t>1110500111</t>
  </si>
  <si>
    <t>1458515043</t>
  </si>
  <si>
    <t>Saia Longa Eccológica Dallas Off-42</t>
  </si>
  <si>
    <t>1110503613</t>
  </si>
  <si>
    <t>1581478754</t>
  </si>
  <si>
    <t>1581488440</t>
  </si>
  <si>
    <t>1576819879</t>
  </si>
  <si>
    <t>Blusa Alfaiataria Kozani Amarelo Bebê-PP</t>
  </si>
  <si>
    <t>1127600401</t>
  </si>
  <si>
    <t>1471189720</t>
  </si>
  <si>
    <t>Calça Cenoura Alexandria Vinho-38</t>
  </si>
  <si>
    <t>1116704511</t>
  </si>
  <si>
    <t>1453471835</t>
  </si>
  <si>
    <t>Top Cropped Alfaiataria Orbe Vinho-P</t>
  </si>
  <si>
    <t>1113504502</t>
  </si>
  <si>
    <t>1581495084</t>
  </si>
  <si>
    <t>1523422374</t>
  </si>
  <si>
    <t>Calça Esportiva San Diego PB-36</t>
  </si>
  <si>
    <t>1124600110</t>
  </si>
  <si>
    <t>1581504376</t>
  </si>
  <si>
    <t>2024-10-04</t>
  </si>
  <si>
    <t>1581516302</t>
  </si>
  <si>
    <t>1473100289</t>
  </si>
  <si>
    <t>Casaco Longo Londres Marrom-P</t>
  </si>
  <si>
    <t>1117303202</t>
  </si>
  <si>
    <t>1581639897</t>
  </si>
  <si>
    <t>1489889850</t>
  </si>
  <si>
    <t>Parka em Alfaiataria Adak Off-M</t>
  </si>
  <si>
    <t>1119403603</t>
  </si>
  <si>
    <t>1581639997</t>
  </si>
  <si>
    <t>1581886233</t>
  </si>
  <si>
    <t>1567107113</t>
  </si>
  <si>
    <t>Camiseta Algodão Same Old Chic Off-PP</t>
  </si>
  <si>
    <t>1121603601</t>
  </si>
  <si>
    <t>1581886386</t>
  </si>
  <si>
    <t>1581915963</t>
  </si>
  <si>
    <t>1465520326</t>
  </si>
  <si>
    <t>Calça Cenoura Alexandria Preto-38</t>
  </si>
  <si>
    <t>1116700111</t>
  </si>
  <si>
    <t>1582058794</t>
  </si>
  <si>
    <t>1575278890</t>
  </si>
  <si>
    <t>Macacão Mykonos Preto-PP</t>
  </si>
  <si>
    <t>1127500101</t>
  </si>
  <si>
    <t>1582078612</t>
  </si>
  <si>
    <t>1540110187</t>
  </si>
  <si>
    <t>Vestido Itália Off-M</t>
  </si>
  <si>
    <t>1126303603</t>
  </si>
  <si>
    <t>1582131415</t>
  </si>
  <si>
    <t>1575302596</t>
  </si>
  <si>
    <t>Macacão Mykonos Off-M</t>
  </si>
  <si>
    <t>1127503603</t>
  </si>
  <si>
    <t>1582216308</t>
  </si>
  <si>
    <t>1480139842</t>
  </si>
  <si>
    <t>Blazer Alfaiataria Cork Preto-PP</t>
  </si>
  <si>
    <t>1117500101</t>
  </si>
  <si>
    <t>1483240049</t>
  </si>
  <si>
    <t>Calça Alfaiataria Quebec Preto-38</t>
  </si>
  <si>
    <t>1118000111</t>
  </si>
  <si>
    <t>1582232848</t>
  </si>
  <si>
    <t>1582273282</t>
  </si>
  <si>
    <t>1548089451</t>
  </si>
  <si>
    <t>Calça Reta Alfaiataria Marselha Preto-40</t>
  </si>
  <si>
    <t>1125100112</t>
  </si>
  <si>
    <t>1582273322</t>
  </si>
  <si>
    <t>1459780996</t>
  </si>
  <si>
    <t>Camisa Fendas Milão Caramelo-P</t>
  </si>
  <si>
    <t>1113421302</t>
  </si>
  <si>
    <t>1582313009</t>
  </si>
  <si>
    <t>1458075517</t>
  </si>
  <si>
    <t>Blazer Alfaiataria Cannes Areia-G</t>
  </si>
  <si>
    <t>1113712004</t>
  </si>
  <si>
    <t>1582325252</t>
  </si>
  <si>
    <t>1451293570</t>
  </si>
  <si>
    <t>Calça Reta Amarração Cami Caramelo-44</t>
  </si>
  <si>
    <t>1103721314</t>
  </si>
  <si>
    <t>1582329623</t>
  </si>
  <si>
    <t>1566465881</t>
  </si>
  <si>
    <t>Camiseta Algodão Laço Adulto Off-PP</t>
  </si>
  <si>
    <t>1129703601</t>
  </si>
  <si>
    <t>1582336057</t>
  </si>
  <si>
    <t>1567094969</t>
  </si>
  <si>
    <t>Camiseta Elegance Is Quiet-G</t>
  </si>
  <si>
    <t>109873604</t>
  </si>
  <si>
    <t>1582364401</t>
  </si>
  <si>
    <t>2024-10-05</t>
  </si>
  <si>
    <t>1582377462</t>
  </si>
  <si>
    <t>1582386039</t>
  </si>
  <si>
    <t>1483239863</t>
  </si>
  <si>
    <t>Calça Alfaiataria Quebec Marinho-38</t>
  </si>
  <si>
    <t>1118004411</t>
  </si>
  <si>
    <t>1467067006</t>
  </si>
  <si>
    <t>Calça Best-Seller Alfaiataria Versailles Bege-38</t>
  </si>
  <si>
    <t>1111603411</t>
  </si>
  <si>
    <t>1459796222</t>
  </si>
  <si>
    <t>Camisa  Clássica Vitória Off-M</t>
  </si>
  <si>
    <t>1094703603</t>
  </si>
  <si>
    <t>1467483781</t>
  </si>
  <si>
    <t>Top Cropped Sem Alças San Lucas Marinho-M</t>
  </si>
  <si>
    <t>1111104403</t>
  </si>
  <si>
    <t>1567336863</t>
  </si>
  <si>
    <t>Top Cropped Sem Alças San Lucas Preto-M</t>
  </si>
  <si>
    <t>1111100103</t>
  </si>
  <si>
    <t>1582397518</t>
  </si>
  <si>
    <t>1566068128</t>
  </si>
  <si>
    <t>Vestido Elegante Liverpool PB-GG</t>
  </si>
  <si>
    <t>1125408005</t>
  </si>
  <si>
    <t>1582416287</t>
  </si>
  <si>
    <t>1466032596</t>
  </si>
  <si>
    <t>Calça Best-Seller Alfaiataria Versailles Off White-44</t>
  </si>
  <si>
    <t>1111603614</t>
  </si>
  <si>
    <t>1564498444</t>
  </si>
  <si>
    <t>Calça Best-Seller Alfaiataria Versailles Azul-44</t>
  </si>
  <si>
    <t>1111601714</t>
  </si>
  <si>
    <t>1516715471</t>
  </si>
  <si>
    <t>Camiseta Algodão Romanticize Preto-G</t>
  </si>
  <si>
    <t>1123400104</t>
  </si>
  <si>
    <t>1453391796</t>
  </si>
  <si>
    <t>Calça Best-Seller Alfaiataria Versailles Licor-46</t>
  </si>
  <si>
    <t>1111622115</t>
  </si>
  <si>
    <t>1463634973</t>
  </si>
  <si>
    <t>Camiseta Estampada Licor-GG</t>
  </si>
  <si>
    <t>1116021805</t>
  </si>
  <si>
    <t>1466025585</t>
  </si>
  <si>
    <t>Calça Best-Seller Alfaiataria Versailles Preto-44</t>
  </si>
  <si>
    <t>1111600114</t>
  </si>
  <si>
    <t>1465480513</t>
  </si>
  <si>
    <t>Regata Malha Lille  Fendi-G</t>
  </si>
  <si>
    <t>1114621904</t>
  </si>
  <si>
    <t>1582437250</t>
  </si>
  <si>
    <t>1469505122</t>
  </si>
  <si>
    <t>Conjunto Em Moletom Circle Rosa-G</t>
  </si>
  <si>
    <t>1120300504</t>
  </si>
  <si>
    <t>1582437308</t>
  </si>
  <si>
    <t>1582448135</t>
  </si>
  <si>
    <t>1549190997</t>
  </si>
  <si>
    <t>Camiseta Morango Off White-PP</t>
  </si>
  <si>
    <t>1128303601</t>
  </si>
  <si>
    <t>1582448182</t>
  </si>
  <si>
    <t>1498573693</t>
  </si>
  <si>
    <t>Calça Reta Alfaiataria Cannes Risca de Giz Fendi-42</t>
  </si>
  <si>
    <t>11096GIF13</t>
  </si>
  <si>
    <t>1553270398</t>
  </si>
  <si>
    <t>Vestido Andria Vermelho-G</t>
  </si>
  <si>
    <t>1126900904</t>
  </si>
  <si>
    <t>1582452135</t>
  </si>
  <si>
    <t>1582452156</t>
  </si>
  <si>
    <t>1582454653</t>
  </si>
  <si>
    <t>1582454724</t>
  </si>
  <si>
    <t>1458566946</t>
  </si>
  <si>
    <t>Blazer Brilho Discreto Londres Prata-M</t>
  </si>
  <si>
    <t>1110312803</t>
  </si>
  <si>
    <t>1458575472</t>
  </si>
  <si>
    <t>Saia Brilho Discreto Londres Prata-38</t>
  </si>
  <si>
    <t>1110412811</t>
  </si>
  <si>
    <t>1582466499</t>
  </si>
  <si>
    <t>1570748793</t>
  </si>
  <si>
    <t>Calça Reta Alfaiataria Kozani Off White-38</t>
  </si>
  <si>
    <t>1127303611</t>
  </si>
  <si>
    <t>1582477194</t>
  </si>
  <si>
    <t>1571806695</t>
  </si>
  <si>
    <t>Vestido PB Mykonos-P</t>
  </si>
  <si>
    <t>1127208002</t>
  </si>
  <si>
    <t>1582480184</t>
  </si>
  <si>
    <t>1570704189</t>
  </si>
  <si>
    <t>Blusa Alfaiataria Kozani Azul-PP</t>
  </si>
  <si>
    <t>1127601701</t>
  </si>
  <si>
    <t>1582483232</t>
  </si>
  <si>
    <t>1465480270</t>
  </si>
  <si>
    <t>Regata Malha Lille  Fendi-PP</t>
  </si>
  <si>
    <t>1114621901</t>
  </si>
  <si>
    <t>1582499680</t>
  </si>
  <si>
    <t>1573751365</t>
  </si>
  <si>
    <t>Vestido Trench Coat Kimberley Poá-P</t>
  </si>
  <si>
    <t>1121118602</t>
  </si>
  <si>
    <t>1553270388</t>
  </si>
  <si>
    <t>Vestido Andria Vermelho-PP</t>
  </si>
  <si>
    <t>1126900901</t>
  </si>
  <si>
    <t>1582530816</t>
  </si>
  <si>
    <t>1480137482</t>
  </si>
  <si>
    <t>Shorts Alfaiataria Delft Risca de Giz-46</t>
  </si>
  <si>
    <t>1114405815</t>
  </si>
  <si>
    <t>1582533856</t>
  </si>
  <si>
    <t>1582541789</t>
  </si>
  <si>
    <t>1582576949</t>
  </si>
  <si>
    <t>2024-10-06</t>
  </si>
  <si>
    <t>1582586880</t>
  </si>
  <si>
    <t>1459781025</t>
  </si>
  <si>
    <t>Camisa Fendas Milão Caramelo-M</t>
  </si>
  <si>
    <t>1113421303</t>
  </si>
  <si>
    <t>1453460167</t>
  </si>
  <si>
    <t>Top Cropped Alfaiataria Orbe Preto-G</t>
  </si>
  <si>
    <t>1113500104</t>
  </si>
  <si>
    <t>1463637204</t>
  </si>
  <si>
    <t>Camiseta Bordada Básica Off-M</t>
  </si>
  <si>
    <t>1116203603</t>
  </si>
  <si>
    <t>1489881466</t>
  </si>
  <si>
    <t>Calça em Alfaiataria Adak Off-40</t>
  </si>
  <si>
    <t>1117903612</t>
  </si>
  <si>
    <t>1582603243</t>
  </si>
  <si>
    <t>1582608796</t>
  </si>
  <si>
    <t>1466606537</t>
  </si>
  <si>
    <t>Calça Clássica Vitória Off-38</t>
  </si>
  <si>
    <t>1094603611</t>
  </si>
  <si>
    <t>1582608834</t>
  </si>
  <si>
    <t>1546288595</t>
  </si>
  <si>
    <t>Colete Zíper San Diego Preto-G</t>
  </si>
  <si>
    <t>1123900104</t>
  </si>
  <si>
    <t>1582611381</t>
  </si>
  <si>
    <t>1527585670</t>
  </si>
  <si>
    <t>Calça Esportiva Andria Off-44</t>
  </si>
  <si>
    <t>1126703614</t>
  </si>
  <si>
    <t>1473100238</t>
  </si>
  <si>
    <t>Casaco Longo Londres Mescla-G</t>
  </si>
  <si>
    <t>1117301304</t>
  </si>
  <si>
    <t>1474078813</t>
  </si>
  <si>
    <t>Calça Reta Alfaiataria Cannes Cinza-44</t>
  </si>
  <si>
    <t>1109605814</t>
  </si>
  <si>
    <t>1582639129</t>
  </si>
  <si>
    <t>1573751445</t>
  </si>
  <si>
    <t>Vestido Trench Coat Kimberley Poá-G</t>
  </si>
  <si>
    <t>1121118604</t>
  </si>
  <si>
    <t>1582643017</t>
  </si>
  <si>
    <t>1518935021</t>
  </si>
  <si>
    <t>Macaquinho Off San Lucas-P</t>
  </si>
  <si>
    <t>1105703602</t>
  </si>
  <si>
    <t>1453446340</t>
  </si>
  <si>
    <t>Top Cropped Alfaiataria Orbe Vermelho-P</t>
  </si>
  <si>
    <t>1113500902</t>
  </si>
  <si>
    <t>1582655692</t>
  </si>
  <si>
    <t>1480138354</t>
  </si>
  <si>
    <t>Top Cropped Alfaiataria Orbe Marinho-P</t>
  </si>
  <si>
    <t>1113504402</t>
  </si>
  <si>
    <t>1465519758</t>
  </si>
  <si>
    <t>Calça Cenoura Alexandria Marrom Escuro-34</t>
  </si>
  <si>
    <t>1116703209</t>
  </si>
  <si>
    <t>1453391775</t>
  </si>
  <si>
    <t>Calça Best-Seller Alfaiataria Versailles Licor-34</t>
  </si>
  <si>
    <t>1111622109</t>
  </si>
  <si>
    <t>1453484839</t>
  </si>
  <si>
    <t>Top Cropped Alfaiataria Orbe Licor-PP</t>
  </si>
  <si>
    <t>1113522101</t>
  </si>
  <si>
    <t>1467509120</t>
  </si>
  <si>
    <t>Top Cropped Alfaiataria Orbe Off-P</t>
  </si>
  <si>
    <t>1113501002</t>
  </si>
  <si>
    <t>1466032502</t>
  </si>
  <si>
    <t>Calça Best-Seller Alfaiataria Versailles Off White-34</t>
  </si>
  <si>
    <t>1111603609</t>
  </si>
  <si>
    <t>1582676728</t>
  </si>
  <si>
    <t>1467425624</t>
  </si>
  <si>
    <t>Top Cropped Alfaiataria Orbe Chumbo Risca de Giz-P</t>
  </si>
  <si>
    <t>11135GIC02</t>
  </si>
  <si>
    <t>1458506631</t>
  </si>
  <si>
    <t>Saia Longa Eccológica Dallas Preto-36</t>
  </si>
  <si>
    <t>1110500110</t>
  </si>
  <si>
    <t>1459736388</t>
  </si>
  <si>
    <t>Regata Pregas Ecológica Dallas Preto-P</t>
  </si>
  <si>
    <t>1112600102</t>
  </si>
  <si>
    <t>1582685692</t>
  </si>
  <si>
    <t>1582692362</t>
  </si>
  <si>
    <t>1582696129</t>
  </si>
  <si>
    <t>1582700641</t>
  </si>
  <si>
    <t>1582709895</t>
  </si>
  <si>
    <t>1510085707</t>
  </si>
  <si>
    <t>Conjunto Bengaline Portland Militar-P</t>
  </si>
  <si>
    <t>1108121502</t>
  </si>
  <si>
    <t>1582738033</t>
  </si>
  <si>
    <t>2024-10-07</t>
  </si>
  <si>
    <t>1467453959</t>
  </si>
  <si>
    <t>Top Cropped Alfaiataria Orbe Fendi Risca de Giz-M</t>
  </si>
  <si>
    <t>11135GIF03</t>
  </si>
  <si>
    <t>1582776643</t>
  </si>
  <si>
    <t>1483240206</t>
  </si>
  <si>
    <t>Calça Alfaiataria Quebec Preto-44</t>
  </si>
  <si>
    <t>1118000114</t>
  </si>
  <si>
    <t>1471135796</t>
  </si>
  <si>
    <t>Top Cropped Alfaiataria Orbe Preto-GG</t>
  </si>
  <si>
    <t>1113500105</t>
  </si>
  <si>
    <t>1582505742</t>
  </si>
  <si>
    <t>1582510864</t>
  </si>
  <si>
    <t>1477791550</t>
  </si>
  <si>
    <t>Camiseta Algodão Same Old Chic Licor-G</t>
  </si>
  <si>
    <t>1121621804</t>
  </si>
  <si>
    <t>1582834129</t>
  </si>
  <si>
    <t>1467294877</t>
  </si>
  <si>
    <t>Saia Midi Atemporal San Lucas Bege-40</t>
  </si>
  <si>
    <t>1111003412</t>
  </si>
  <si>
    <t>1467498985</t>
  </si>
  <si>
    <t>Top Cropped Sem Alças San Lucas Bege-M</t>
  </si>
  <si>
    <t>1111103403</t>
  </si>
  <si>
    <t>1582944548</t>
  </si>
  <si>
    <t>1570704228</t>
  </si>
  <si>
    <t>Blusa Alfaiataria Kozani Azul-M</t>
  </si>
  <si>
    <t>1127601703</t>
  </si>
  <si>
    <t>1583188092</t>
  </si>
  <si>
    <t>1583326753</t>
  </si>
  <si>
    <t>1576848427</t>
  </si>
  <si>
    <t>Short Saia Alfaiataria Mykonos Amarelo Bebê-36</t>
  </si>
  <si>
    <t>1126122710</t>
  </si>
  <si>
    <t>1583347414</t>
  </si>
  <si>
    <t>1583404910</t>
  </si>
  <si>
    <t>1459773215</t>
  </si>
  <si>
    <t>Calça Reta Alfaiataria Oklahoma Chumbo-44</t>
  </si>
  <si>
    <t>1113121214</t>
  </si>
  <si>
    <t>1474080641</t>
  </si>
  <si>
    <t>Camisa Alfaitaria Sonho Caramelo-G</t>
  </si>
  <si>
    <t>1114521304</t>
  </si>
  <si>
    <t>1583540803</t>
  </si>
  <si>
    <t>1530619564</t>
  </si>
  <si>
    <t>Colete Zíper San Diego Off-PP</t>
  </si>
  <si>
    <t>1123903601</t>
  </si>
  <si>
    <t>1498573662</t>
  </si>
  <si>
    <t>Calça Reta Alfaiataria Cannes Risca de Giz Fendi-38</t>
  </si>
  <si>
    <t>11096GIF11</t>
  </si>
  <si>
    <t>1583575873</t>
  </si>
  <si>
    <t>1583645920</t>
  </si>
  <si>
    <t>1458581556</t>
  </si>
  <si>
    <t>Vestido Alfaiataria Guadalajara Bege-P</t>
  </si>
  <si>
    <t>1110903402</t>
  </si>
  <si>
    <t>1583768868</t>
  </si>
  <si>
    <t>1569604088</t>
  </si>
  <si>
    <t>Calça Reta Alfaiataria Cannes Risca de Giz Chumbo-46</t>
  </si>
  <si>
    <t>1109621215</t>
  </si>
  <si>
    <t>1583811548</t>
  </si>
  <si>
    <t>1583837430</t>
  </si>
  <si>
    <t>1465480742</t>
  </si>
  <si>
    <t>Regata Malha Lille  Cinza-P</t>
  </si>
  <si>
    <t>1114605802</t>
  </si>
  <si>
    <t>venda_produto_liquido</t>
  </si>
  <si>
    <t>venda_produto_bruto</t>
  </si>
  <si>
    <t>codigo_variante</t>
  </si>
  <si>
    <t>NEW IN / SALE</t>
  </si>
  <si>
    <t>NEW IN</t>
  </si>
  <si>
    <t>SALE</t>
  </si>
  <si>
    <t>Rótulos de Linha</t>
  </si>
  <si>
    <t>Total Geral</t>
  </si>
  <si>
    <t>Soma de venda_produto_liquido</t>
  </si>
  <si>
    <t>Rótulos de Coluna</t>
  </si>
  <si>
    <t>10964034</t>
  </si>
  <si>
    <t>11037036</t>
  </si>
  <si>
    <t>11049036</t>
  </si>
  <si>
    <t>11096001</t>
  </si>
  <si>
    <t>11096009</t>
  </si>
  <si>
    <t>11096036</t>
  </si>
  <si>
    <t>11096058</t>
  </si>
  <si>
    <t>11096213</t>
  </si>
  <si>
    <t>11096GIF</t>
  </si>
  <si>
    <t>11109001</t>
  </si>
  <si>
    <t>11109004</t>
  </si>
  <si>
    <t>11109028</t>
  </si>
  <si>
    <t>11109034</t>
  </si>
  <si>
    <t>11116001</t>
  </si>
  <si>
    <t>11116005</t>
  </si>
  <si>
    <t>11116017</t>
  </si>
  <si>
    <t>11116036</t>
  </si>
  <si>
    <t>11116225</t>
  </si>
  <si>
    <t>11116GIF</t>
  </si>
  <si>
    <t>11135001</t>
  </si>
  <si>
    <t>11135005</t>
  </si>
  <si>
    <t>11135010</t>
  </si>
  <si>
    <t>11135223</t>
  </si>
  <si>
    <t>11135GIC</t>
  </si>
  <si>
    <t>11135GIF</t>
  </si>
  <si>
    <t>11140001</t>
  </si>
  <si>
    <t>11140036</t>
  </si>
  <si>
    <t>11144001</t>
  </si>
  <si>
    <t>11144005</t>
  </si>
  <si>
    <t>11146036</t>
  </si>
  <si>
    <t>11146058</t>
  </si>
  <si>
    <t>11146175</t>
  </si>
  <si>
    <t>11146219</t>
  </si>
  <si>
    <t>11160218</t>
  </si>
  <si>
    <t>11162036</t>
  </si>
  <si>
    <t>11167001</t>
  </si>
  <si>
    <t>11174036</t>
  </si>
  <si>
    <t>11179036</t>
  </si>
  <si>
    <t>11180004</t>
  </si>
  <si>
    <t>11186212</t>
  </si>
  <si>
    <t>11194036</t>
  </si>
  <si>
    <t>11196001</t>
  </si>
  <si>
    <t>11196036</t>
  </si>
  <si>
    <t>11211141</t>
  </si>
  <si>
    <t>11211186</t>
  </si>
  <si>
    <t>11219001</t>
  </si>
  <si>
    <t>11232212</t>
  </si>
  <si>
    <t>11234001</t>
  </si>
  <si>
    <t>11239001</t>
  </si>
  <si>
    <t>11239005</t>
  </si>
  <si>
    <t>11239036</t>
  </si>
  <si>
    <t>11242175</t>
  </si>
  <si>
    <t>11242225</t>
  </si>
  <si>
    <t>11246001</t>
  </si>
  <si>
    <t>11246080</t>
  </si>
  <si>
    <t>11251001</t>
  </si>
  <si>
    <t>11251036</t>
  </si>
  <si>
    <t>11254080</t>
  </si>
  <si>
    <t>11256036</t>
  </si>
  <si>
    <t>11258009</t>
  </si>
  <si>
    <t>11258036</t>
  </si>
  <si>
    <t>11259036</t>
  </si>
  <si>
    <t>11261032</t>
  </si>
  <si>
    <t>11261036</t>
  </si>
  <si>
    <t>11261225</t>
  </si>
  <si>
    <t>11261227</t>
  </si>
  <si>
    <t>11263036</t>
  </si>
  <si>
    <t>11265225</t>
  </si>
  <si>
    <t>11266006</t>
  </si>
  <si>
    <t>11267001</t>
  </si>
  <si>
    <t>11267009</t>
  </si>
  <si>
    <t>11267036</t>
  </si>
  <si>
    <t>11267225</t>
  </si>
  <si>
    <t>11267227</t>
  </si>
  <si>
    <t>11268005</t>
  </si>
  <si>
    <t>11268036</t>
  </si>
  <si>
    <t>11269001</t>
  </si>
  <si>
    <t>11269009</t>
  </si>
  <si>
    <t>11271001</t>
  </si>
  <si>
    <t>11272080</t>
  </si>
  <si>
    <t>11273017</t>
  </si>
  <si>
    <t>11273036</t>
  </si>
  <si>
    <t>11275001</t>
  </si>
  <si>
    <t>11275036</t>
  </si>
  <si>
    <t>11276004</t>
  </si>
  <si>
    <t>11276017</t>
  </si>
  <si>
    <t>11276036</t>
  </si>
  <si>
    <t>11276225</t>
  </si>
  <si>
    <t>11277226</t>
  </si>
  <si>
    <t>11283036</t>
  </si>
  <si>
    <t>Data</t>
  </si>
  <si>
    <t>Venda (Total)</t>
  </si>
  <si>
    <t>Período</t>
  </si>
  <si>
    <t>A</t>
  </si>
  <si>
    <t>B</t>
  </si>
  <si>
    <t>Média Venda Período (Total)</t>
  </si>
  <si>
    <t>Diferença Vendas (R$)</t>
  </si>
  <si>
    <t>Diferença Vendas (%)</t>
  </si>
  <si>
    <t>Venda (Produtos A)</t>
  </si>
  <si>
    <t>PRODUTOS A (17 / 86 = 20% variantes vendidos) (R$ 52.563,20 / R$ 81.777,78 = 64% valor vendido)</t>
  </si>
  <si>
    <t>PRODUTOS C</t>
  </si>
  <si>
    <t>PRODUTOS B (25 / 86 = 30% variantes vendidos) (R$ 15.530,06 / R$ 81.777,78 = 19% valor vendido)</t>
  </si>
  <si>
    <t>SKU</t>
  </si>
  <si>
    <t>Grade</t>
  </si>
  <si>
    <t>11096GIZ</t>
  </si>
  <si>
    <t>11096CAS</t>
  </si>
  <si>
    <t>11116GIC</t>
  </si>
  <si>
    <t>11096BOR</t>
  </si>
  <si>
    <t>Itens por página</t>
  </si>
  <si>
    <t>923 resultados (1-923) em 1 páginas</t>
  </si>
  <si>
    <t>Dream | Produtos</t>
  </si>
  <si>
    <t>Estoque</t>
  </si>
  <si>
    <t>Estoque (08/10)</t>
  </si>
  <si>
    <t>Grade (08/10)</t>
  </si>
  <si>
    <t>Média Venda Período (A)</t>
  </si>
  <si>
    <t>Situação Grade</t>
  </si>
  <si>
    <t>Venda (1) completo</t>
  </si>
  <si>
    <t>Venda (2) completo</t>
  </si>
  <si>
    <t>Venda total periodo</t>
  </si>
  <si>
    <t>media venda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</si>
</sst>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Border="1" applyAlignment="1">
      <alignment vertical="center" wrapText="1"/>
    </xf>
    <xf numFmtId="164" fontId="3" fillId="3" borderId="0" xfId="0" applyNumberFormat="1" applyFont="1" applyFill="1" applyAlignment="1">
      <alignment vertical="center"/>
    </xf>
    <xf numFmtId="164" fontId="3" fillId="5" borderId="0" xfId="0" applyNumberFormat="1" applyFont="1" applyFill="1" applyAlignment="1">
      <alignment vertical="center"/>
    </xf>
    <xf numFmtId="164" fontId="3" fillId="6" borderId="0" xfId="0" applyNumberFormat="1" applyFont="1" applyFill="1" applyAlignment="1">
      <alignment vertical="center"/>
    </xf>
    <xf numFmtId="49" fontId="0" fillId="2" borderId="3" xfId="0" applyNumberFormat="1" applyFill="1" applyBorder="1" applyAlignment="1">
      <alignment horizontal="center" vertical="center" wrapText="1"/>
    </xf>
    <xf numFmtId="49" fontId="0" fillId="0" borderId="0" xfId="0" applyNumberFormat="1"/>
    <xf numFmtId="2" fontId="0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Kim" refreshedDate="45573.502061805557" createdVersion="8" refreshedVersion="8" minRefreshableVersion="3" recordCount="424" xr:uid="{A9A89CD2-01F2-4A42-8A7A-DF362D4331AE}">
  <cacheSource type="worksheet">
    <worksheetSource ref="A1:P425" sheet="db vendas"/>
  </cacheSource>
  <cacheFields count="16">
    <cacheField name="idPedido" numFmtId="0">
      <sharedItems/>
    </cacheField>
    <cacheField name="idProduto" numFmtId="0">
      <sharedItems/>
    </cacheField>
    <cacheField name="QuantidadeVenda" numFmtId="0">
      <sharedItems containsSemiMixedTypes="0" containsString="0" containsNumber="1" containsInteger="1" minValue="1" maxValue="1"/>
    </cacheField>
    <cacheField name="precoCustoProdutoPaiUnit" numFmtId="0">
      <sharedItems containsSemiMixedTypes="0" containsString="0" containsNumber="1" minValue="64.900000000000006" maxValue="349.9"/>
    </cacheField>
    <cacheField name="ValorVendaUnit" numFmtId="0">
      <sharedItems containsSemiMixedTypes="0" containsString="0" containsNumber="1" minValue="69.900000000000006" maxValue="809.9"/>
    </cacheField>
    <cacheField name="venda_produto_bruto" numFmtId="0">
      <sharedItems containsSemiMixedTypes="0" containsString="0" containsNumber="1" minValue="69.900000000000006" maxValue="809.9"/>
    </cacheField>
    <cacheField name="venda_produto_liquido" numFmtId="0">
      <sharedItems containsSemiMixedTypes="0" containsString="0" containsNumber="1" minValue="59.760000000000005" maxValue="809.9"/>
    </cacheField>
    <cacheField name="PorcentagemDescontoProduto" numFmtId="0">
      <sharedItems containsSemiMixedTypes="0" containsString="0" containsNumber="1" minValue="0" maxValue="0.89"/>
    </cacheField>
    <cacheField name="FaixaDescontoProduto" numFmtId="0">
      <sharedItems/>
    </cacheField>
    <cacheField name="NEW IN / SALE" numFmtId="0">
      <sharedItems count="2">
        <s v="NEW IN"/>
        <s v="SALE"/>
      </sharedItems>
    </cacheField>
    <cacheField name="NomeProduto" numFmtId="0">
      <sharedItems/>
    </cacheField>
    <cacheField name="ValorDescontoPedido" numFmtId="0">
      <sharedItems containsSemiMixedTypes="0" containsString="0" containsNumber="1" minValue="0" maxValue="117.44"/>
    </cacheField>
    <cacheField name="codigo_variante" numFmtId="0">
      <sharedItems count="160">
        <s v="11267001"/>
        <s v="11246080"/>
        <s v="11254080"/>
        <s v="11251036"/>
        <s v="11146036"/>
        <s v="11096213"/>
        <s v="11135223"/>
        <s v="11272080"/>
        <s v="11239036"/>
        <s v="11140001"/>
        <s v="11276036"/>
        <s v="11196001"/>
        <s v="11140036"/>
        <s v="11135010"/>
        <s v="11269009"/>
        <s v="11232212"/>
        <s v="11267036"/>
        <s v="11275001"/>
        <s v="11196036"/>
        <s v="11276017"/>
        <s v="11273017"/>
        <s v="11109001"/>
        <s v="11271001"/>
        <s v="11246001"/>
        <s v="11259036"/>
        <s v="11261036"/>
        <s v="11258036"/>
        <s v="11256036"/>
        <s v="11116001"/>
        <s v="11276004"/>
        <s v="11261227"/>
        <s v="11162036"/>
        <s v="11186212"/>
        <s v="11268005"/>
        <s v="11273036"/>
        <s v="10964034"/>
        <s v="11261225"/>
        <s v="11276225"/>
        <s v="11096001"/>
        <s v="11049036"/>
        <s v="11261032"/>
        <s v="11144001"/>
        <s v="11268036"/>
        <s v="11239001"/>
        <s v="11211186"/>
        <s v="11267227"/>
        <s v="11239005"/>
        <s v="11277226"/>
        <s v="11266006"/>
        <s v="11211141"/>
        <s v="11037036"/>
        <s v="11219001"/>
        <s v="11269001"/>
        <s v="11109028"/>
        <s v="11180004"/>
        <s v="11258009"/>
        <s v="11267009"/>
        <s v="11096009"/>
        <s v="11174036"/>
        <s v="11275036"/>
        <s v="11144005"/>
        <s v="11135005"/>
        <s v="11116005"/>
        <s v="11265225"/>
        <s v="11267225"/>
        <s v="11242225"/>
        <s v="11116225"/>
        <s v="11242175"/>
        <s v="11146175"/>
        <s v="11096036"/>
        <s v="11109004"/>
        <s v="11194036"/>
        <s v="11167001"/>
        <s v="11263036"/>
        <s v="11251001"/>
        <s v="11116036"/>
        <s v="11116017"/>
        <s v="11234001"/>
        <s v="11160218"/>
        <s v="11146219"/>
        <s v="11283036"/>
        <s v="11135001"/>
        <s v="11179036"/>
        <s v="11096058"/>
        <s v="11109034"/>
        <s v="11146058"/>
        <s v="11216036"/>
        <s v="11216218"/>
        <s v="11170045"/>
        <s v="11129080"/>
        <s v="11175044"/>
        <s v="11106034"/>
        <s v="11118217"/>
        <s v="11116034"/>
        <s v="11118222"/>
        <s v="11135120"/>
        <s v="11167045"/>
        <s v="11175001"/>
        <s v="11180001"/>
        <s v="11037213"/>
        <s v="11180044"/>
        <s v="11116221"/>
        <s v="11203005"/>
        <s v="11135044"/>
        <s v="11135221"/>
        <s v="11108036"/>
        <s v="11067032"/>
        <s v="11100016"/>
        <s v="11117036"/>
        <s v="11167032"/>
        <s v="11125146"/>
        <s v="11135009"/>
        <s v="11207001"/>
        <s v="11207036"/>
        <s v="11078034"/>
        <s v="11128217"/>
        <s v="11128222"/>
        <s v="10946036"/>
        <s v="10947036"/>
        <s v="11137009"/>
        <s v="11137045"/>
        <s v="11207223"/>
        <s v="11037034"/>
        <s v="11135034"/>
        <s v="11158032"/>
        <s v="11135045"/>
        <s v="11173032"/>
        <s v="11134213"/>
        <s v="11137120"/>
        <s v="11297036"/>
        <s v="10987360"/>
        <s v="11111044"/>
        <s v="11111001"/>
        <s v="11173013"/>
        <s v="11081215"/>
        <s v="11110034"/>
        <s v="11111034"/>
        <s v="11145213"/>
        <s v="11144058"/>
        <s v="11116GIF"/>
        <s v="11200058"/>
        <s v="11096212"/>
        <s v="11096GIF"/>
        <s v="11123001"/>
        <s v="11137058"/>
        <s v="11127215"/>
        <s v="11135GIF"/>
        <s v="11057036"/>
        <s v="11131212"/>
        <s v="11093220"/>
        <s v="11116058"/>
        <s v="11135058"/>
        <s v="11135GIC"/>
        <s v="11126001"/>
        <s v="11057001"/>
        <s v="11130212"/>
        <s v="11105001"/>
        <s v="11105036"/>
        <s v="11103128"/>
        <s v="11104128"/>
      </sharedItems>
    </cacheField>
    <cacheField name="CodigoProduto" numFmtId="0">
      <sharedItems/>
    </cacheField>
    <cacheField name="DataVendaPedido" numFmtId="0">
      <sharedItems count="9">
        <s v="2024-09-29"/>
        <s v="2024-09-30"/>
        <s v="2024-10-01"/>
        <s v="2024-10-02"/>
        <s v="2024-10-03"/>
        <s v="2024-10-04"/>
        <s v="2024-10-05"/>
        <s v="2024-10-06"/>
        <s v="2024-10-07"/>
      </sharedItems>
    </cacheField>
    <cacheField name="mage_clien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s v="1577497207"/>
    <s v="1532471465"/>
    <n v="1"/>
    <n v="164.9"/>
    <n v="379.9"/>
    <n v="379.9"/>
    <n v="360.90999999999997"/>
    <n v="0"/>
    <s v="V: &lt;= 0%"/>
    <x v="0"/>
    <s v="Calça Esportiva Andria Preto-46"/>
    <n v="18.989999999999998"/>
    <x v="0"/>
    <s v="1126700115"/>
    <x v="0"/>
    <s v="alanis"/>
  </r>
  <r>
    <s v="1577497207"/>
    <s v="1523424585"/>
    <n v="1"/>
    <n v="229.9"/>
    <n v="529.9"/>
    <n v="529.9"/>
    <n v="503.4"/>
    <n v="0"/>
    <s v="V: &lt;= 0%"/>
    <x v="0"/>
    <s v="Macacão PB Puglia-GG"/>
    <n v="26.5"/>
    <x v="1"/>
    <s v="1124608005"/>
    <x v="0"/>
    <s v="alanis"/>
  </r>
  <r>
    <s v="1577503705"/>
    <s v="1566068047"/>
    <n v="1"/>
    <n v="209.9"/>
    <n v="489.9"/>
    <n v="489.9"/>
    <n v="440.90999999999997"/>
    <n v="0"/>
    <s v="V: &lt;= 0%"/>
    <x v="0"/>
    <s v="Vestido Elegante Liverpool PB-M"/>
    <n v="48.99"/>
    <x v="2"/>
    <s v="1125408003"/>
    <x v="0"/>
    <s v="alanis"/>
  </r>
  <r>
    <s v="1577513345"/>
    <s v="1548106833"/>
    <n v="1"/>
    <n v="169.9"/>
    <n v="359.9"/>
    <n v="359.9"/>
    <n v="323.90999999999997"/>
    <n v="0"/>
    <s v="V: &lt;= 0%"/>
    <x v="0"/>
    <s v="Calça Reta Alfaiataria Marselha Off-38"/>
    <n v="35.99"/>
    <x v="3"/>
    <s v="1125103611"/>
    <x v="0"/>
    <s v="alanis"/>
  </r>
  <r>
    <s v="1577513345"/>
    <s v="1465481080"/>
    <n v="1"/>
    <n v="69.900000000000006"/>
    <n v="169.9"/>
    <n v="169.9"/>
    <n v="152.91"/>
    <n v="0"/>
    <s v="V: &lt;= 0%"/>
    <x v="0"/>
    <s v="Regata Malha Lille Off-P"/>
    <n v="16.989999999999998"/>
    <x v="4"/>
    <s v="1114603602"/>
    <x v="0"/>
    <s v="alanis"/>
  </r>
  <r>
    <s v="1577513345"/>
    <s v="1539296357"/>
    <n v="1"/>
    <n v="164.9"/>
    <n v="359.9"/>
    <n v="359.9"/>
    <n v="323.90999999999997"/>
    <n v="0"/>
    <s v="V: &lt;= 0%"/>
    <x v="0"/>
    <s v="Calça Reta Alfaiataria Cannes Camel-34"/>
    <n v="35.99"/>
    <x v="5"/>
    <s v="1109621309"/>
    <x v="0"/>
    <s v="alanis"/>
  </r>
  <r>
    <s v="1577513345"/>
    <s v="1453534271"/>
    <n v="1"/>
    <n v="99.9"/>
    <n v="229.9"/>
    <n v="229.9"/>
    <n v="206.91"/>
    <n v="0"/>
    <s v="V: &lt;= 0%"/>
    <x v="0"/>
    <s v="Top Cropped Alfaiataria Orbe Caramelo-P"/>
    <n v="22.99"/>
    <x v="6"/>
    <s v="1113522302"/>
    <x v="0"/>
    <s v="alanis"/>
  </r>
  <r>
    <s v="1577513394"/>
    <s v="1571806760"/>
    <n v="1"/>
    <n v="199.9"/>
    <n v="459.9"/>
    <n v="459.9"/>
    <n v="393.21"/>
    <n v="0"/>
    <s v="V: &lt;= 0%"/>
    <x v="0"/>
    <s v="Vestido PB Mykonos-GG"/>
    <n v="66.69"/>
    <x v="7"/>
    <s v="1127208005"/>
    <x v="0"/>
    <s v="alanis"/>
  </r>
  <r>
    <s v="1577523120"/>
    <s v="1548106967"/>
    <n v="1"/>
    <n v="169.9"/>
    <n v="359.9"/>
    <n v="359.9"/>
    <n v="359.9"/>
    <n v="0"/>
    <s v="V: &lt;= 0%"/>
    <x v="0"/>
    <s v="Calça Reta Alfaiataria Marselha Off-46"/>
    <n v="0"/>
    <x v="3"/>
    <s v="1125103615"/>
    <x v="0"/>
    <s v="alanis"/>
  </r>
  <r>
    <s v="1577523120"/>
    <s v="1530619606"/>
    <n v="1"/>
    <n v="154.9"/>
    <n v="359.9"/>
    <n v="359.9"/>
    <n v="359.9"/>
    <n v="0"/>
    <s v="V: &lt;= 0%"/>
    <x v="0"/>
    <s v="Colete Zíper San Diego Off-GG"/>
    <n v="0"/>
    <x v="8"/>
    <s v="1123903605"/>
    <x v="0"/>
    <s v="alanis"/>
  </r>
  <r>
    <s v="1577523120"/>
    <s v="1539296399"/>
    <n v="1"/>
    <n v="164.9"/>
    <n v="359.9"/>
    <n v="359.9"/>
    <n v="359.9"/>
    <n v="0"/>
    <s v="V: &lt;= 0%"/>
    <x v="0"/>
    <s v="Calça Reta Alfaiataria Cannes Camel-46"/>
    <n v="0"/>
    <x v="5"/>
    <s v="1109621315"/>
    <x v="0"/>
    <s v="alanis"/>
  </r>
  <r>
    <s v="1577523120"/>
    <s v="1453534310"/>
    <n v="1"/>
    <n v="99.9"/>
    <n v="229.9"/>
    <n v="229.9"/>
    <n v="229.9"/>
    <n v="0"/>
    <s v="V: &lt;= 0%"/>
    <x v="0"/>
    <s v="Top Cropped Alfaiataria Orbe Caramelo-GG"/>
    <n v="0"/>
    <x v="6"/>
    <s v="1113522305"/>
    <x v="0"/>
    <s v="alanis"/>
  </r>
  <r>
    <s v="1577538082"/>
    <s v="1465526469"/>
    <n v="1"/>
    <n v="249.9"/>
    <n v="579.9"/>
    <n v="579.9"/>
    <n v="521.91"/>
    <n v="0"/>
    <s v="V: &lt;= 0%"/>
    <x v="0"/>
    <s v="Vestido Trench Coat Preto-GG"/>
    <n v="57.99"/>
    <x v="9"/>
    <s v="1114000105"/>
    <x v="0"/>
    <s v="alanis"/>
  </r>
  <r>
    <s v="1577538082"/>
    <s v="1570692237"/>
    <n v="1"/>
    <n v="169.9"/>
    <n v="399.9"/>
    <n v="399.9"/>
    <n v="359.90999999999997"/>
    <n v="0"/>
    <s v="V: &lt;= 0%"/>
    <x v="0"/>
    <s v="Blusa Alfaiataria Kozani Off White-G"/>
    <n v="39.99"/>
    <x v="10"/>
    <s v="1127603604"/>
    <x v="0"/>
    <s v="alanis"/>
  </r>
  <r>
    <s v="1577538082"/>
    <s v="1539281126"/>
    <n v="1"/>
    <n v="189.9"/>
    <n v="439.9"/>
    <n v="439.9"/>
    <n v="395.90999999999997"/>
    <n v="0"/>
    <s v="V: &lt;= 0%"/>
    <x v="0"/>
    <s v="Colete Alfaiataria Cannes Preto-GG"/>
    <n v="43.99"/>
    <x v="11"/>
    <s v="1119600105"/>
    <x v="0"/>
    <s v="alanis"/>
  </r>
  <r>
    <s v="1577538082"/>
    <s v="1465526564"/>
    <n v="1"/>
    <n v="249.9"/>
    <n v="579.9"/>
    <n v="579.9"/>
    <n v="521.91"/>
    <n v="0"/>
    <s v="V: &lt;= 0%"/>
    <x v="0"/>
    <s v="Vestido Trench Coat  Milão Off-G"/>
    <n v="57.99"/>
    <x v="12"/>
    <s v="1114003604"/>
    <x v="0"/>
    <s v="alanis"/>
  </r>
  <r>
    <s v="1577588835"/>
    <s v="1531252586"/>
    <n v="1"/>
    <n v="99.9"/>
    <n v="229.9"/>
    <n v="229.9"/>
    <n v="229.9"/>
    <n v="0"/>
    <s v="V: &lt;= 0%"/>
    <x v="0"/>
    <s v="Top Cropped Alfaiataria Orbe Off-GG"/>
    <n v="0"/>
    <x v="13"/>
    <s v="1113501005"/>
    <x v="0"/>
    <s v="alanis"/>
  </r>
  <r>
    <s v="1577598285"/>
    <s v="1553270402"/>
    <n v="1"/>
    <n v="124.9"/>
    <n v="349.9"/>
    <n v="349.9"/>
    <n v="314.90999999999997"/>
    <n v="0"/>
    <s v="V: &lt;= 0%"/>
    <x v="0"/>
    <s v="Vestido Andria Vermelho-GG"/>
    <n v="34.99"/>
    <x v="14"/>
    <s v="1126900905"/>
    <x v="0"/>
    <s v="alanis"/>
  </r>
  <r>
    <s v="1577612395"/>
    <s v="1501238139"/>
    <n v="1"/>
    <n v="179.9"/>
    <n v="419.9"/>
    <n v="419.9"/>
    <n v="359.01"/>
    <n v="0"/>
    <s v="V: &lt;= 0%"/>
    <x v="0"/>
    <s v="Calça Sarja Sonho Chumbo-44"/>
    <n v="60.89"/>
    <x v="15"/>
    <s v="1123221214"/>
    <x v="0"/>
    <s v="alanis"/>
  </r>
  <r>
    <s v="1577626103"/>
    <s v="1527585517"/>
    <n v="1"/>
    <n v="164.9"/>
    <n v="379.9"/>
    <n v="379.9"/>
    <n v="341.90999999999997"/>
    <n v="0"/>
    <s v="V: &lt;= 0%"/>
    <x v="0"/>
    <s v="Calça Esportiva Andria Off-34"/>
    <n v="37.99"/>
    <x v="16"/>
    <s v="1126703609"/>
    <x v="0"/>
    <s v="alanis"/>
  </r>
  <r>
    <s v="1577629747"/>
    <s v="1575278901"/>
    <n v="1"/>
    <n v="229.9"/>
    <n v="529.9"/>
    <n v="529.9"/>
    <n v="453.05999999999995"/>
    <n v="0"/>
    <s v="V: &lt;= 0%"/>
    <x v="0"/>
    <s v="Macacão Mykonos Preto-P"/>
    <n v="76.84"/>
    <x v="17"/>
    <s v="1127500102"/>
    <x v="0"/>
    <s v="alanis"/>
  </r>
  <r>
    <s v="1577631813"/>
    <s v="1523424571"/>
    <n v="1"/>
    <n v="229.9"/>
    <n v="529.9"/>
    <n v="529.9"/>
    <n v="503.4"/>
    <n v="0"/>
    <s v="V: &lt;= 0%"/>
    <x v="0"/>
    <s v="Macacão PB Puglia-M"/>
    <n v="26.5"/>
    <x v="1"/>
    <s v="1124608003"/>
    <x v="0"/>
    <s v="alanis"/>
  </r>
  <r>
    <s v="1577634243"/>
    <s v="1548106863"/>
    <n v="1"/>
    <n v="169.9"/>
    <n v="359.9"/>
    <n v="359.9"/>
    <n v="341.92999999999995"/>
    <n v="0"/>
    <s v="V: &lt;= 0%"/>
    <x v="0"/>
    <s v="Calça Reta Alfaiataria Marselha Off-40"/>
    <n v="17.97"/>
    <x v="3"/>
    <s v="1125103612"/>
    <x v="0"/>
    <s v="alanis"/>
  </r>
  <r>
    <s v="1577634243"/>
    <s v="1570692217"/>
    <n v="1"/>
    <n v="169.9"/>
    <n v="399.9"/>
    <n v="399.9"/>
    <n v="379.9"/>
    <n v="0"/>
    <s v="V: &lt;= 0%"/>
    <x v="0"/>
    <s v="Blusa Alfaiataria Kozani Off White-M"/>
    <n v="20"/>
    <x v="10"/>
    <s v="1127603603"/>
    <x v="0"/>
    <s v="alanis"/>
  </r>
  <r>
    <s v="1577636645"/>
    <s v="1523424546"/>
    <n v="1"/>
    <n v="229.9"/>
    <n v="529.9"/>
    <n v="529.9"/>
    <n v="529.9"/>
    <n v="0"/>
    <s v="V: &lt;= 0%"/>
    <x v="0"/>
    <s v="Macacão PB Puglia-P"/>
    <n v="0"/>
    <x v="1"/>
    <s v="1124608002"/>
    <x v="0"/>
    <s v="alanis"/>
  </r>
  <r>
    <s v="1577640612"/>
    <s v="1523424574"/>
    <n v="1"/>
    <n v="229.9"/>
    <n v="529.9"/>
    <n v="529.9"/>
    <n v="476.90999999999997"/>
    <n v="0"/>
    <s v="V: &lt;= 0%"/>
    <x v="0"/>
    <s v="Macacão PB Puglia-G"/>
    <n v="52.99"/>
    <x v="1"/>
    <s v="1124608004"/>
    <x v="0"/>
    <s v="alanis"/>
  </r>
  <r>
    <s v="1577770109"/>
    <s v="1539270403"/>
    <n v="1"/>
    <n v="189.9"/>
    <n v="439.9"/>
    <n v="439.9"/>
    <n v="395.90999999999997"/>
    <n v="0"/>
    <s v="V: &lt;= 0%"/>
    <x v="0"/>
    <s v="Colete Alfaiataria Cannes Off -P"/>
    <n v="43.99"/>
    <x v="18"/>
    <s v="1119603602"/>
    <x v="1"/>
    <s v="alanis"/>
  </r>
  <r>
    <s v="1577865964"/>
    <s v="1575278901"/>
    <n v="1"/>
    <n v="229.9"/>
    <n v="529.9"/>
    <n v="529.9"/>
    <n v="476.90999999999997"/>
    <n v="0"/>
    <s v="V: &lt;= 0%"/>
    <x v="0"/>
    <s v="Macacão Mykonos Preto-P"/>
    <n v="52.99"/>
    <x v="17"/>
    <s v="1127500102"/>
    <x v="1"/>
    <s v="alanis"/>
  </r>
  <r>
    <s v="1578038975"/>
    <s v="1523424546"/>
    <n v="1"/>
    <n v="229.9"/>
    <n v="529.9"/>
    <n v="529.9"/>
    <n v="476.90999999999997"/>
    <n v="0"/>
    <s v="V: &lt;= 0%"/>
    <x v="0"/>
    <s v="Macacão PB Puglia-P"/>
    <n v="52.99"/>
    <x v="1"/>
    <s v="1124608002"/>
    <x v="1"/>
    <s v="alanis"/>
  </r>
  <r>
    <s v="1578038975"/>
    <s v="1570704215"/>
    <n v="1"/>
    <n v="169.9"/>
    <n v="399.9"/>
    <n v="399.9"/>
    <n v="359.90999999999997"/>
    <n v="0"/>
    <s v="V: &lt;= 0%"/>
    <x v="0"/>
    <s v="Blusa Alfaiataria Kozani Azul-P"/>
    <n v="39.99"/>
    <x v="19"/>
    <s v="1127601702"/>
    <x v="1"/>
    <s v="alanis"/>
  </r>
  <r>
    <s v="1578038975"/>
    <s v="1570769274"/>
    <n v="1"/>
    <n v="164.9"/>
    <n v="379.9"/>
    <n v="379.9"/>
    <n v="341.90999999999997"/>
    <n v="0"/>
    <s v="V: &lt;= 0%"/>
    <x v="0"/>
    <s v="Calça Reta Alfaiataria Kozani Azul-38"/>
    <n v="37.99"/>
    <x v="20"/>
    <s v="1127301711"/>
    <x v="1"/>
    <s v="alanis"/>
  </r>
  <r>
    <s v="1578038975"/>
    <s v="1458581813"/>
    <n v="1"/>
    <n v="209.9"/>
    <n v="479.9"/>
    <n v="479.9"/>
    <n v="431.90999999999997"/>
    <n v="0"/>
    <s v="V: &lt;= 0%"/>
    <x v="0"/>
    <s v="Vestido Alfaiataria Guadalajara Preto-P"/>
    <n v="47.99"/>
    <x v="21"/>
    <s v="1110900102"/>
    <x v="1"/>
    <s v="alanis"/>
  </r>
  <r>
    <s v="1578082473"/>
    <s v="1523424571"/>
    <n v="1"/>
    <n v="229.9"/>
    <n v="529.9"/>
    <n v="529.9"/>
    <n v="503.4"/>
    <n v="0"/>
    <s v="V: &lt;= 0%"/>
    <x v="0"/>
    <s v="Macacão PB Puglia-M"/>
    <n v="26.5"/>
    <x v="1"/>
    <s v="1124608003"/>
    <x v="1"/>
    <s v="alanis"/>
  </r>
  <r>
    <s v="1578166717"/>
    <s v="1523424543"/>
    <n v="1"/>
    <n v="229.9"/>
    <n v="529.9"/>
    <n v="529.9"/>
    <n v="476.90999999999997"/>
    <n v="0"/>
    <s v="V: &lt;= 0%"/>
    <x v="0"/>
    <s v="Macacão PB Puglia-PP"/>
    <n v="52.99"/>
    <x v="1"/>
    <s v="1124608001"/>
    <x v="1"/>
    <s v="alanis"/>
  </r>
  <r>
    <s v="1578166783"/>
    <s v="1571847843"/>
    <n v="1"/>
    <n v="84.9"/>
    <n v="199.9"/>
    <n v="199.9"/>
    <n v="199.9"/>
    <n v="0"/>
    <s v="V: &lt;= 0%"/>
    <x v="0"/>
    <s v="Blusa Ombro a Ombro Mykonos Preto-M"/>
    <n v="0"/>
    <x v="22"/>
    <s v="1127100103"/>
    <x v="1"/>
    <s v="alanis"/>
  </r>
  <r>
    <s v="1578200958"/>
    <s v="1571847840"/>
    <n v="1"/>
    <n v="84.9"/>
    <n v="199.9"/>
    <n v="199.9"/>
    <n v="170.92000000000002"/>
    <n v="0"/>
    <s v="V: &lt;= 0%"/>
    <x v="0"/>
    <s v="Blusa Ombro a Ombro Mykonos Preto-P"/>
    <n v="28.98"/>
    <x v="22"/>
    <s v="1127100102"/>
    <x v="1"/>
    <s v="alanis"/>
  </r>
  <r>
    <s v="1578332159"/>
    <s v="1523424571"/>
    <n v="1"/>
    <n v="229.9"/>
    <n v="529.9"/>
    <n v="529.9"/>
    <n v="476.90999999999997"/>
    <n v="0"/>
    <s v="V: &lt;= 0%"/>
    <x v="0"/>
    <s v="Macacão PB Puglia-M"/>
    <n v="52.99"/>
    <x v="1"/>
    <s v="1124608003"/>
    <x v="1"/>
    <s v="alanis"/>
  </r>
  <r>
    <s v="1578434057"/>
    <s v="1530619590"/>
    <n v="1"/>
    <n v="154.9"/>
    <n v="359.9"/>
    <n v="359.9"/>
    <n v="359.9"/>
    <n v="0"/>
    <s v="V: &lt;= 0%"/>
    <x v="0"/>
    <s v="Colete Zíper San Diego Off-G"/>
    <n v="0"/>
    <x v="8"/>
    <s v="1123903604"/>
    <x v="1"/>
    <s v="alanis"/>
  </r>
  <r>
    <s v="1578434057"/>
    <s v="1523422342"/>
    <n v="1"/>
    <n v="169.9"/>
    <n v="399.9"/>
    <n v="399.9"/>
    <n v="399.9"/>
    <n v="0"/>
    <s v="V: &lt;= 0%"/>
    <x v="0"/>
    <s v="Calça Esportiva San Diego PB-42"/>
    <n v="0"/>
    <x v="23"/>
    <s v="1124600113"/>
    <x v="1"/>
    <s v="alanis"/>
  </r>
  <r>
    <s v="1578467895"/>
    <s v="1570588123"/>
    <n v="1"/>
    <n v="199.9"/>
    <n v="459.9"/>
    <n v="459.9"/>
    <n v="459.9"/>
    <n v="0"/>
    <s v="V: &lt;= 0%"/>
    <x v="0"/>
    <s v="Colete Alfaiataria Mykonos Off White-G"/>
    <n v="0"/>
    <x v="24"/>
    <s v="1125903604"/>
    <x v="1"/>
    <s v="alanis"/>
  </r>
  <r>
    <s v="1578467895"/>
    <s v="1571806731"/>
    <n v="1"/>
    <n v="199.9"/>
    <n v="459.9"/>
    <n v="459.9"/>
    <n v="459.9"/>
    <n v="0"/>
    <s v="V: &lt;= 0%"/>
    <x v="0"/>
    <s v="Vestido PB Mykonos-G"/>
    <n v="0"/>
    <x v="7"/>
    <s v="1127208004"/>
    <x v="1"/>
    <s v="alanis"/>
  </r>
  <r>
    <s v="1578467895"/>
    <s v="1570471332"/>
    <n v="1"/>
    <n v="139.9"/>
    <n v="329.9"/>
    <n v="329.9"/>
    <n v="329.9"/>
    <n v="0"/>
    <s v="V: &lt;= 0%"/>
    <x v="0"/>
    <s v="Short Saia Alfaiataria Mykonos Off White-44"/>
    <n v="0"/>
    <x v="25"/>
    <s v="1126103614"/>
    <x v="1"/>
    <s v="alanis"/>
  </r>
  <r>
    <s v="1578468121"/>
    <s v="1523424574"/>
    <n v="1"/>
    <n v="229.9"/>
    <n v="529.9"/>
    <n v="529.9"/>
    <n v="529.9"/>
    <n v="0"/>
    <s v="V: &lt;= 0%"/>
    <x v="0"/>
    <s v="Macacão PB Puglia-G"/>
    <n v="0"/>
    <x v="1"/>
    <s v="1124608004"/>
    <x v="1"/>
    <s v="alanis"/>
  </r>
  <r>
    <s v="1578613923"/>
    <s v="1566068047"/>
    <n v="1"/>
    <n v="209.9"/>
    <n v="489.9"/>
    <n v="489.9"/>
    <n v="465.4"/>
    <n v="0"/>
    <s v="V: &lt;= 0%"/>
    <x v="0"/>
    <s v="Vestido Elegante Liverpool PB-M"/>
    <n v="24.5"/>
    <x v="2"/>
    <s v="1125408003"/>
    <x v="1"/>
    <s v="alanis"/>
  </r>
  <r>
    <s v="1578613971"/>
    <s v="1553302860"/>
    <n v="1"/>
    <n v="124.9"/>
    <n v="289.89999999999998"/>
    <n v="289.89999999999998"/>
    <n v="260.90999999999997"/>
    <n v="0"/>
    <s v="V: &lt;= 0%"/>
    <x v="0"/>
    <s v="Blusa Alfaiataria Quebec Off-PP"/>
    <n v="28.99"/>
    <x v="26"/>
    <s v="1125803601"/>
    <x v="1"/>
    <s v="alanis"/>
  </r>
  <r>
    <s v="1578613971"/>
    <s v="1553255205"/>
    <n v="1"/>
    <n v="164.9"/>
    <n v="379.9"/>
    <n v="379.9"/>
    <n v="341.90999999999997"/>
    <n v="0"/>
    <s v="V: &lt;= 0%"/>
    <x v="0"/>
    <s v="Calça Alfaiataria Andria Off White-36"/>
    <n v="37.99"/>
    <x v="27"/>
    <s v="1125603610"/>
    <x v="1"/>
    <s v="alanis"/>
  </r>
  <r>
    <s v="1578670932"/>
    <s v="1466025581"/>
    <n v="1"/>
    <n v="164.9"/>
    <n v="379.9"/>
    <n v="379.9"/>
    <n v="341.90999999999997"/>
    <n v="0"/>
    <s v="V: &lt;= 0%"/>
    <x v="0"/>
    <s v="Calça Best-Seller Alfaiataria Versailles Preto-42"/>
    <n v="37.99"/>
    <x v="28"/>
    <s v="1111600113"/>
    <x v="1"/>
    <s v="alanis"/>
  </r>
  <r>
    <s v="1578705331"/>
    <s v="1576820013"/>
    <n v="1"/>
    <n v="169.9"/>
    <n v="399.9"/>
    <n v="399.9"/>
    <n v="359.90999999999997"/>
    <n v="0"/>
    <s v="V: &lt;= 0%"/>
    <x v="0"/>
    <s v="Blusa Alfaiataria Kozani Amarelo Bebê-M"/>
    <n v="39.99"/>
    <x v="29"/>
    <s v="1127600403"/>
    <x v="1"/>
    <s v="alanis"/>
  </r>
  <r>
    <s v="1578705331"/>
    <s v="1576848461"/>
    <n v="1"/>
    <n v="139.9"/>
    <n v="329.9"/>
    <n v="329.9"/>
    <n v="296.90999999999997"/>
    <n v="0"/>
    <s v="V: &lt;= 0%"/>
    <x v="0"/>
    <s v="Short Saia Alfaiataria Mykonos Amarelo Bebê-38"/>
    <n v="32.99"/>
    <x v="30"/>
    <s v="1126122711"/>
    <x v="1"/>
    <s v="alanis"/>
  </r>
  <r>
    <s v="1578728929"/>
    <s v="1463637207"/>
    <n v="1"/>
    <n v="99.9"/>
    <n v="229.9"/>
    <n v="229.9"/>
    <n v="218.42000000000002"/>
    <n v="0"/>
    <s v="V: &lt;= 0%"/>
    <x v="0"/>
    <s v="Camiseta Bordada Básica Off-G"/>
    <n v="11.48"/>
    <x v="31"/>
    <s v="1116203604"/>
    <x v="1"/>
    <s v="alanis"/>
  </r>
  <r>
    <s v="1578728929"/>
    <s v="1523422361"/>
    <n v="1"/>
    <n v="169.9"/>
    <n v="399.9"/>
    <n v="399.9"/>
    <n v="379.9"/>
    <n v="0"/>
    <s v="V: &lt;= 0%"/>
    <x v="0"/>
    <s v="Calça Esportiva San Diego PB-44"/>
    <n v="20"/>
    <x v="23"/>
    <s v="1124600114"/>
    <x v="1"/>
    <s v="alanis"/>
  </r>
  <r>
    <s v="1578728929"/>
    <s v="1478132197"/>
    <n v="1"/>
    <n v="159.9"/>
    <n v="369.9"/>
    <n v="369.9"/>
    <n v="351.4"/>
    <n v="0"/>
    <s v="V: &lt;= 0%"/>
    <x v="0"/>
    <s v="Shorts Alfaiataria Austin Chumbo-44"/>
    <n v="18.5"/>
    <x v="32"/>
    <s v="1118621214"/>
    <x v="1"/>
    <s v="alanis"/>
  </r>
  <r>
    <s v="1578733404"/>
    <s v="1576819933"/>
    <n v="1"/>
    <n v="169.9"/>
    <n v="399.9"/>
    <n v="399.9"/>
    <n v="359.90999999999997"/>
    <n v="0"/>
    <s v="V: &lt;= 0%"/>
    <x v="0"/>
    <s v="Blusa Alfaiataria Kozani Amarelo Bebê-P"/>
    <n v="39.99"/>
    <x v="29"/>
    <s v="1127600402"/>
    <x v="1"/>
    <s v="alanis"/>
  </r>
  <r>
    <s v="1578733404"/>
    <s v="1551734170"/>
    <n v="1"/>
    <n v="159.9"/>
    <n v="369.9"/>
    <n v="369.9"/>
    <n v="332.90999999999997"/>
    <n v="0"/>
    <s v="V: &lt;= 0%"/>
    <x v="0"/>
    <s v="Blusa Alfaiataria Delft Rosa-P"/>
    <n v="36.99"/>
    <x v="33"/>
    <s v="1126800502"/>
    <x v="1"/>
    <s v="alanis"/>
  </r>
  <r>
    <s v="1578742015"/>
    <s v="1570748933"/>
    <n v="1"/>
    <n v="164.9"/>
    <n v="379.9"/>
    <n v="379.9"/>
    <n v="360.9"/>
    <n v="0"/>
    <s v="V: &lt;= 0%"/>
    <x v="0"/>
    <s v="Calça Reta Alfaiataria Kozani Off White-40"/>
    <n v="19"/>
    <x v="34"/>
    <s v="1127303612"/>
    <x v="1"/>
    <s v="alanis"/>
  </r>
  <r>
    <s v="1578742052"/>
    <s v="1574804107"/>
    <n v="1"/>
    <n v="169.9"/>
    <n v="399.9"/>
    <n v="399.9"/>
    <n v="341.90999999999997"/>
    <n v="0"/>
    <s v="V: &lt;= 0%"/>
    <x v="0"/>
    <s v="Colete Alfaiataria Alexandria Bege-G"/>
    <n v="57.99"/>
    <x v="35"/>
    <s v="1096403404"/>
    <x v="1"/>
    <s v="alanis"/>
  </r>
  <r>
    <s v="1578742052"/>
    <s v="1575278973"/>
    <n v="1"/>
    <n v="229.9"/>
    <n v="529.9"/>
    <n v="529.9"/>
    <n v="453.07"/>
    <n v="0"/>
    <s v="V: &lt;= 0%"/>
    <x v="0"/>
    <s v="Macacão Mykonos Preto-GG"/>
    <n v="76.83"/>
    <x v="17"/>
    <s v="1127500105"/>
    <x v="1"/>
    <s v="alanis"/>
  </r>
  <r>
    <s v="1578768830"/>
    <s v="1570692190"/>
    <n v="1"/>
    <n v="169.9"/>
    <n v="399.9"/>
    <n v="399.9"/>
    <n v="399.9"/>
    <n v="0"/>
    <s v="V: &lt;= 0%"/>
    <x v="0"/>
    <s v="Blusa Alfaiataria Kozani Off White-P"/>
    <n v="0"/>
    <x v="10"/>
    <s v="1127603602"/>
    <x v="1"/>
    <s v="alanis"/>
  </r>
  <r>
    <s v="1578768830"/>
    <s v="1570749060"/>
    <n v="1"/>
    <n v="164.9"/>
    <n v="379.9"/>
    <n v="379.9"/>
    <n v="379.9"/>
    <n v="0"/>
    <s v="V: &lt;= 0%"/>
    <x v="0"/>
    <s v="Calça Reta Alfaiataria Kozani Off White-42"/>
    <n v="0"/>
    <x v="34"/>
    <s v="1127303613"/>
    <x v="1"/>
    <s v="alanis"/>
  </r>
  <r>
    <s v="1578773926"/>
    <s v="1576858276"/>
    <n v="1"/>
    <n v="139.9"/>
    <n v="329.9"/>
    <n v="329.9"/>
    <n v="282.05999999999995"/>
    <n v="0"/>
    <s v="V: &lt;= 0%"/>
    <x v="0"/>
    <s v="Short Saia Alfaiataria Mykonos Rosa Bebê-40"/>
    <n v="47.84"/>
    <x v="36"/>
    <s v="1126122512"/>
    <x v="1"/>
    <s v="alanis"/>
  </r>
  <r>
    <s v="1578773926"/>
    <s v="1576767641"/>
    <n v="1"/>
    <n v="169.9"/>
    <n v="399.9"/>
    <n v="399.9"/>
    <n v="341.91999999999996"/>
    <n v="0"/>
    <s v="V: &lt;= 0%"/>
    <x v="0"/>
    <s v="Blusa Alfaiataria Kozani Rosa Bebê-M"/>
    <n v="57.98"/>
    <x v="37"/>
    <s v="1127622503"/>
    <x v="1"/>
    <s v="alanis"/>
  </r>
  <r>
    <s v="1578853851"/>
    <s v="1458330558"/>
    <n v="1"/>
    <n v="164.9"/>
    <n v="379.9"/>
    <n v="379.9"/>
    <n v="379.9"/>
    <n v="0"/>
    <s v="V: &lt;= 0%"/>
    <x v="0"/>
    <s v="Calça Reta Alfaiataria Cannes Preto-44"/>
    <n v="0"/>
    <x v="38"/>
    <s v="1109600114"/>
    <x v="2"/>
    <s v="alanis"/>
  </r>
  <r>
    <s v="1578853851"/>
    <s v="1518175059"/>
    <n v="1"/>
    <n v="149.9"/>
    <n v="329.9"/>
    <n v="329.9"/>
    <n v="329.9"/>
    <n v="0"/>
    <s v="V: &lt;= 0%"/>
    <x v="0"/>
    <s v="Camisa Assimétrica Morelia Off White-GG"/>
    <n v="0"/>
    <x v="39"/>
    <s v="1104903605"/>
    <x v="2"/>
    <s v="alanis"/>
  </r>
  <r>
    <s v="1578853851"/>
    <s v="1553270402"/>
    <n v="1"/>
    <n v="124.9"/>
    <n v="349.9"/>
    <n v="349.9"/>
    <n v="349.9"/>
    <n v="0"/>
    <s v="V: &lt;= 0%"/>
    <x v="0"/>
    <s v="Vestido Andria Vermelho-GG"/>
    <n v="0"/>
    <x v="14"/>
    <s v="1126900905"/>
    <x v="2"/>
    <s v="alanis"/>
  </r>
  <r>
    <s v="1578853851"/>
    <s v="1570522948"/>
    <n v="1"/>
    <n v="139.9"/>
    <n v="329.9"/>
    <n v="329.9"/>
    <n v="329.9"/>
    <n v="0"/>
    <s v="V: &lt;= 0%"/>
    <x v="0"/>
    <s v="Short Saia Alfaiataria Mykonos Azul Cobalto-44"/>
    <n v="0"/>
    <x v="40"/>
    <s v="1126103214"/>
    <x v="2"/>
    <s v="alanis"/>
  </r>
  <r>
    <s v="1578853851"/>
    <s v="1473101517"/>
    <n v="1"/>
    <n v="149.9"/>
    <n v="349.9"/>
    <n v="349.9"/>
    <n v="349.9"/>
    <n v="0"/>
    <s v="V: &lt;= 0%"/>
    <x v="0"/>
    <s v="Shorts Alfaiataria Delft Preto-44"/>
    <n v="0"/>
    <x v="41"/>
    <s v="1114400114"/>
    <x v="2"/>
    <s v="alanis"/>
  </r>
  <r>
    <s v="1579023382"/>
    <s v="1575278954"/>
    <n v="1"/>
    <n v="229.9"/>
    <n v="529.9"/>
    <n v="529.9"/>
    <n v="476.90999999999997"/>
    <n v="0"/>
    <s v="V: &lt;= 0%"/>
    <x v="0"/>
    <s v="Macacão Mykonos Preto-M"/>
    <n v="52.99"/>
    <x v="17"/>
    <s v="1127500103"/>
    <x v="2"/>
    <s v="alanis"/>
  </r>
  <r>
    <s v="1579181807"/>
    <s v="1551739599"/>
    <n v="1"/>
    <n v="159.9"/>
    <n v="369.9"/>
    <n v="369.9"/>
    <n v="332.90999999999997"/>
    <n v="0"/>
    <s v="V: &lt;= 0%"/>
    <x v="0"/>
    <s v="Blusa Alfaiataria Delft Off-P"/>
    <n v="36.99"/>
    <x v="42"/>
    <s v="1126803602"/>
    <x v="2"/>
    <s v="alanis"/>
  </r>
  <r>
    <s v="1579181807"/>
    <s v="1576819933"/>
    <n v="1"/>
    <n v="169.9"/>
    <n v="399.9"/>
    <n v="399.9"/>
    <n v="359.90999999999997"/>
    <n v="0"/>
    <s v="V: &lt;= 0%"/>
    <x v="0"/>
    <s v="Blusa Alfaiataria Kozani Amarelo Bebê-P"/>
    <n v="39.99"/>
    <x v="29"/>
    <s v="1127600402"/>
    <x v="2"/>
    <s v="alanis"/>
  </r>
  <r>
    <s v="1579259153"/>
    <s v="1570692190"/>
    <n v="1"/>
    <n v="169.9"/>
    <n v="399.9"/>
    <n v="399.9"/>
    <n v="399.9"/>
    <n v="0"/>
    <s v="V: &lt;= 0%"/>
    <x v="0"/>
    <s v="Blusa Alfaiataria Kozani Off White-P"/>
    <n v="0"/>
    <x v="10"/>
    <s v="1127603602"/>
    <x v="2"/>
    <s v="alanis"/>
  </r>
  <r>
    <s v="1579389980"/>
    <s v="1570769266"/>
    <n v="1"/>
    <n v="164.9"/>
    <n v="379.9"/>
    <n v="379.9"/>
    <n v="379.9"/>
    <n v="0"/>
    <s v="V: &lt;= 0%"/>
    <x v="0"/>
    <s v="Calça Reta Alfaiataria Kozani Azul-36"/>
    <n v="0"/>
    <x v="20"/>
    <s v="1127301710"/>
    <x v="2"/>
    <s v="alanis"/>
  </r>
  <r>
    <s v="1579389980"/>
    <s v="1570704215"/>
    <n v="1"/>
    <n v="169.9"/>
    <n v="399.9"/>
    <n v="399.9"/>
    <n v="399.9"/>
    <n v="0"/>
    <s v="V: &lt;= 0%"/>
    <x v="0"/>
    <s v="Blusa Alfaiataria Kozani Azul-P"/>
    <n v="0"/>
    <x v="19"/>
    <s v="1127601702"/>
    <x v="2"/>
    <s v="alanis"/>
  </r>
  <r>
    <s v="1579495690"/>
    <s v="1576848461"/>
    <n v="1"/>
    <n v="139.9"/>
    <n v="329.9"/>
    <n v="329.9"/>
    <n v="296.90999999999997"/>
    <n v="0"/>
    <s v="V: &lt;= 0%"/>
    <x v="0"/>
    <s v="Short Saia Alfaiataria Mykonos Amarelo Bebê-38"/>
    <n v="32.99"/>
    <x v="30"/>
    <s v="1126122711"/>
    <x v="2"/>
    <s v="alanis"/>
  </r>
  <r>
    <s v="1579495690"/>
    <s v="1576819933"/>
    <n v="1"/>
    <n v="169.9"/>
    <n v="399.9"/>
    <n v="399.9"/>
    <n v="359.90999999999997"/>
    <n v="0"/>
    <s v="V: &lt;= 0%"/>
    <x v="0"/>
    <s v="Blusa Alfaiataria Kozani Amarelo Bebê-P"/>
    <n v="39.99"/>
    <x v="29"/>
    <s v="1127600402"/>
    <x v="2"/>
    <s v="alanis"/>
  </r>
  <r>
    <s v="1579495690"/>
    <s v="1546288565"/>
    <n v="1"/>
    <n v="154.9"/>
    <n v="359.9"/>
    <n v="359.9"/>
    <n v="323.90999999999997"/>
    <n v="0"/>
    <s v="V: &lt;= 0%"/>
    <x v="0"/>
    <s v="Colete Zíper San Diego Preto-P"/>
    <n v="35.99"/>
    <x v="43"/>
    <s v="1123900102"/>
    <x v="2"/>
    <s v="alanis"/>
  </r>
  <r>
    <s v="1579517383"/>
    <s v="1566067974"/>
    <n v="1"/>
    <n v="209.9"/>
    <n v="489.9"/>
    <n v="489.9"/>
    <n v="489.9"/>
    <n v="0"/>
    <s v="V: &lt;= 0%"/>
    <x v="0"/>
    <s v="Vestido Elegante Liverpool PB-P"/>
    <n v="0"/>
    <x v="2"/>
    <s v="1125408002"/>
    <x v="2"/>
    <s v="alanis"/>
  </r>
  <r>
    <s v="1579629863"/>
    <s v="1530619590"/>
    <n v="1"/>
    <n v="154.9"/>
    <n v="359.9"/>
    <n v="359.9"/>
    <n v="359.9"/>
    <n v="0"/>
    <s v="V: &lt;= 0%"/>
    <x v="0"/>
    <s v="Colete Zíper San Diego Off-G"/>
    <n v="0"/>
    <x v="8"/>
    <s v="1123903604"/>
    <x v="2"/>
    <s v="alanis"/>
  </r>
  <r>
    <s v="1579629863"/>
    <s v="1570769299"/>
    <n v="1"/>
    <n v="164.9"/>
    <n v="379.9"/>
    <n v="379.9"/>
    <n v="379.9"/>
    <n v="0"/>
    <s v="V: &lt;= 0%"/>
    <x v="0"/>
    <s v="Calça Reta Alfaiataria Kozani Azul-40"/>
    <n v="0"/>
    <x v="20"/>
    <s v="1127301712"/>
    <x v="2"/>
    <s v="alanis"/>
  </r>
  <r>
    <s v="1579629909"/>
    <s v="1573751371"/>
    <n v="1"/>
    <n v="349.9"/>
    <n v="809.9"/>
    <n v="809.9"/>
    <n v="809.9"/>
    <n v="0"/>
    <s v="V: &lt;= 0%"/>
    <x v="0"/>
    <s v="Vestido Trench Coat Kimberley Poá-M"/>
    <n v="0"/>
    <x v="44"/>
    <s v="1121118603"/>
    <x v="2"/>
    <s v="alanis"/>
  </r>
  <r>
    <s v="1579685925"/>
    <s v="1563305715"/>
    <n v="1"/>
    <n v="164.9"/>
    <n v="379.9"/>
    <n v="379.9"/>
    <n v="360.9"/>
    <n v="0"/>
    <s v="V: &lt;= 0%"/>
    <x v="0"/>
    <s v="Calça Esportiva Andria Amarelo Bebê-42"/>
    <n v="19"/>
    <x v="45"/>
    <s v="1126722713"/>
    <x v="2"/>
    <s v="alanis"/>
  </r>
  <r>
    <s v="1579723186"/>
    <s v="1546296353"/>
    <n v="1"/>
    <n v="154.9"/>
    <n v="359.9"/>
    <n v="359.9"/>
    <n v="341.90999999999997"/>
    <n v="0"/>
    <s v="V: &lt;= 0%"/>
    <x v="0"/>
    <s v="Colete Zíper San Diego Rosa-G"/>
    <n v="17.989999999999998"/>
    <x v="46"/>
    <s v="1123900504"/>
    <x v="2"/>
    <s v="alanis"/>
  </r>
  <r>
    <s v="1579723186"/>
    <s v="1576848506"/>
    <n v="1"/>
    <n v="139.9"/>
    <n v="329.9"/>
    <n v="329.9"/>
    <n v="313.39999999999998"/>
    <n v="0"/>
    <s v="V: &lt;= 0%"/>
    <x v="0"/>
    <s v="Short Saia Alfaiataria Mykonos Amarelo Bebê-44"/>
    <n v="16.5"/>
    <x v="30"/>
    <s v="1126122714"/>
    <x v="2"/>
    <s v="alanis"/>
  </r>
  <r>
    <s v="1579723186"/>
    <s v="1576820019"/>
    <n v="1"/>
    <n v="169.9"/>
    <n v="399.9"/>
    <n v="399.9"/>
    <n v="379.9"/>
    <n v="0"/>
    <s v="V: &lt;= 0%"/>
    <x v="0"/>
    <s v="Blusa Alfaiataria Kozani Amarelo Bebê-G"/>
    <n v="20"/>
    <x v="29"/>
    <s v="1127600404"/>
    <x v="2"/>
    <s v="alanis"/>
  </r>
  <r>
    <s v="1579723239"/>
    <s v="1549071958"/>
    <n v="1"/>
    <n v="69.900000000000006"/>
    <n v="169.9"/>
    <n v="169.9"/>
    <n v="152.91"/>
    <n v="0"/>
    <s v="V: &lt;= 0%"/>
    <x v="0"/>
    <s v="Camiseta Citrus Verde-G"/>
    <n v="16.989999999999998"/>
    <x v="47"/>
    <s v="1127722604"/>
    <x v="2"/>
    <s v="alanis"/>
  </r>
  <r>
    <s v="1579723239"/>
    <s v="1551722543"/>
    <n v="1"/>
    <n v="169.9"/>
    <n v="399.9"/>
    <n v="399.9"/>
    <n v="359.90999999999997"/>
    <n v="0"/>
    <s v="V: &lt;= 0%"/>
    <x v="0"/>
    <s v="Calça Alfaiataria Barcelona Verde-44"/>
    <n v="39.99"/>
    <x v="48"/>
    <s v="1126600614"/>
    <x v="2"/>
    <s v="alanis"/>
  </r>
  <r>
    <s v="1579746083"/>
    <s v="1573751371"/>
    <n v="1"/>
    <n v="349.9"/>
    <n v="809.9"/>
    <n v="809.9"/>
    <n v="728.91"/>
    <n v="0"/>
    <s v="V: &lt;= 0%"/>
    <x v="0"/>
    <s v="Vestido Trench Coat Kimberley Poá-M"/>
    <n v="80.989999999999995"/>
    <x v="44"/>
    <s v="1121118603"/>
    <x v="2"/>
    <s v="alanis"/>
  </r>
  <r>
    <s v="1579749588"/>
    <s v="1573725368"/>
    <n v="1"/>
    <n v="349.9"/>
    <n v="809.9"/>
    <n v="809.9"/>
    <n v="692.46"/>
    <n v="0"/>
    <s v="V: &lt;= 0%"/>
    <x v="0"/>
    <s v="Vestido Trench Coat Kimberley Floral-M"/>
    <n v="117.44"/>
    <x v="49"/>
    <s v="1121114103"/>
    <x v="2"/>
    <s v="alanis"/>
  </r>
  <r>
    <s v="1579752936"/>
    <s v="1532471874"/>
    <n v="1"/>
    <n v="164.9"/>
    <n v="359.9"/>
    <n v="359.9"/>
    <n v="341.9"/>
    <n v="0"/>
    <s v="V: &lt;= 0%"/>
    <x v="0"/>
    <s v="Calça Reta Amarração Cami Off Dourada-40"/>
    <n v="18"/>
    <x v="50"/>
    <s v="1103703612"/>
    <x v="2"/>
    <s v="alanis"/>
  </r>
  <r>
    <s v="1579782290"/>
    <s v="1573751371"/>
    <n v="1"/>
    <n v="349.9"/>
    <n v="809.9"/>
    <n v="809.9"/>
    <n v="809.9"/>
    <n v="0"/>
    <s v="V: &lt;= 0%"/>
    <x v="0"/>
    <s v="Vestido Trench Coat Kimberley Poá-M"/>
    <n v="0"/>
    <x v="44"/>
    <s v="1121118603"/>
    <x v="3"/>
    <s v="alanis"/>
  </r>
  <r>
    <s v="1579785241"/>
    <s v="1576820013"/>
    <n v="1"/>
    <n v="169.9"/>
    <n v="399.9"/>
    <n v="399.9"/>
    <n v="359.90999999999997"/>
    <n v="0"/>
    <s v="V: &lt;= 0%"/>
    <x v="0"/>
    <s v="Blusa Alfaiataria Kozani Amarelo Bebê-M"/>
    <n v="39.99"/>
    <x v="29"/>
    <s v="1127600403"/>
    <x v="3"/>
    <s v="alanis"/>
  </r>
  <r>
    <s v="1579785241"/>
    <s v="1576848481"/>
    <n v="1"/>
    <n v="139.9"/>
    <n v="329.9"/>
    <n v="329.9"/>
    <n v="296.90999999999997"/>
    <n v="0"/>
    <s v="V: &lt;= 0%"/>
    <x v="0"/>
    <s v="Short Saia Alfaiataria Mykonos Amarelo Bebê-40"/>
    <n v="32.99"/>
    <x v="30"/>
    <s v="1126122712"/>
    <x v="3"/>
    <s v="alanis"/>
  </r>
  <r>
    <s v="1579785291"/>
    <s v="1499473661"/>
    <n v="1"/>
    <n v="299.89999999999998"/>
    <n v="689.9"/>
    <n v="689.9"/>
    <n v="689.9"/>
    <n v="0"/>
    <s v="V: &lt;= 0%"/>
    <x v="0"/>
    <s v="Conjunto Elegante Moscou Preto-G"/>
    <n v="0"/>
    <x v="51"/>
    <s v="1121900104"/>
    <x v="3"/>
    <s v="alanis"/>
  </r>
  <r>
    <s v="1579785291"/>
    <s v="1553302901"/>
    <n v="1"/>
    <n v="124.9"/>
    <n v="289.89999999999998"/>
    <n v="289.89999999999998"/>
    <n v="289.89999999999998"/>
    <n v="0"/>
    <s v="V: &lt;= 0%"/>
    <x v="0"/>
    <s v="Blusa Alfaiataria Quebec Off-G"/>
    <n v="0"/>
    <x v="26"/>
    <s v="1125803604"/>
    <x v="3"/>
    <s v="alanis"/>
  </r>
  <r>
    <s v="1579785291"/>
    <s v="1553255216"/>
    <n v="1"/>
    <n v="164.9"/>
    <n v="379.9"/>
    <n v="379.9"/>
    <n v="379.9"/>
    <n v="0"/>
    <s v="V: &lt;= 0%"/>
    <x v="0"/>
    <s v="Calça Alfaiataria Andria Off White-42"/>
    <n v="0"/>
    <x v="27"/>
    <s v="1125603613"/>
    <x v="3"/>
    <s v="alanis"/>
  </r>
  <r>
    <s v="1579785291"/>
    <s v="1553275840"/>
    <n v="1"/>
    <n v="124.9"/>
    <n v="349.9"/>
    <n v="349.9"/>
    <n v="349.9"/>
    <n v="0"/>
    <s v="V: &lt;= 0%"/>
    <x v="0"/>
    <s v="Vestido Andria Preto-G"/>
    <n v="0"/>
    <x v="52"/>
    <s v="1126900104"/>
    <x v="3"/>
    <s v="alanis"/>
  </r>
  <r>
    <s v="1579844151"/>
    <s v="1571806585"/>
    <n v="1"/>
    <n v="199.9"/>
    <n v="459.9"/>
    <n v="459.9"/>
    <n v="413.90999999999997"/>
    <n v="0"/>
    <s v="V: &lt;= 0%"/>
    <x v="0"/>
    <s v="Vestido PB Mykonos-PP"/>
    <n v="45.99"/>
    <x v="7"/>
    <s v="1127208001"/>
    <x v="3"/>
    <s v="alanis"/>
  </r>
  <r>
    <s v="1580053089"/>
    <s v="1570704215"/>
    <n v="1"/>
    <n v="169.9"/>
    <n v="399.9"/>
    <n v="399.9"/>
    <n v="379.9"/>
    <n v="0"/>
    <s v="V: &lt;= 0%"/>
    <x v="0"/>
    <s v="Blusa Alfaiataria Kozani Azul-P"/>
    <n v="20"/>
    <x v="19"/>
    <s v="1127601702"/>
    <x v="3"/>
    <s v="alanis"/>
  </r>
  <r>
    <s v="1580053222"/>
    <s v="1523424585"/>
    <n v="1"/>
    <n v="229.9"/>
    <n v="529.9"/>
    <n v="529.9"/>
    <n v="503.4"/>
    <n v="0"/>
    <s v="V: &lt;= 0%"/>
    <x v="0"/>
    <s v="Macacão PB Puglia-GG"/>
    <n v="26.5"/>
    <x v="1"/>
    <s v="1124608005"/>
    <x v="3"/>
    <s v="alanis"/>
  </r>
  <r>
    <s v="1580192136"/>
    <s v="1498016649"/>
    <n v="1"/>
    <n v="209.9"/>
    <n v="479.9"/>
    <n v="479.9"/>
    <n v="431.90999999999997"/>
    <n v="0"/>
    <s v="V: &lt;= 0%"/>
    <x v="0"/>
    <s v="Vestido Alfaiataria Guadalajara Azul-M"/>
    <n v="47.99"/>
    <x v="53"/>
    <s v="1110902803"/>
    <x v="3"/>
    <s v="alanis"/>
  </r>
  <r>
    <s v="1580211952"/>
    <s v="1576820019"/>
    <n v="1"/>
    <n v="169.9"/>
    <n v="399.9"/>
    <n v="399.9"/>
    <n v="379.90999999999997"/>
    <n v="0"/>
    <s v="V: &lt;= 0%"/>
    <x v="0"/>
    <s v="Blusa Alfaiataria Kozani Amarelo Bebê-G"/>
    <n v="19.989999999999998"/>
    <x v="29"/>
    <s v="1127600404"/>
    <x v="3"/>
    <s v="alanis"/>
  </r>
  <r>
    <s v="1580211952"/>
    <s v="1580073444"/>
    <n v="1"/>
    <n v="164.9"/>
    <n v="379.9"/>
    <n v="379.9"/>
    <n v="360.9"/>
    <n v="0"/>
    <s v="V: &lt;= 0%"/>
    <x v="0"/>
    <s v="Calça Alfaiataria Quebec Amarelo-40"/>
    <n v="19"/>
    <x v="54"/>
    <s v="1118000412"/>
    <x v="3"/>
    <s v="alanis"/>
  </r>
  <r>
    <s v="1580212019"/>
    <s v="1575278954"/>
    <n v="1"/>
    <n v="229.9"/>
    <n v="529.9"/>
    <n v="529.9"/>
    <n v="453.05999999999995"/>
    <n v="0"/>
    <s v="V: &lt;= 0%"/>
    <x v="0"/>
    <s v="Macacão Mykonos Preto-M"/>
    <n v="76.84"/>
    <x v="17"/>
    <s v="1127500103"/>
    <x v="3"/>
    <s v="alanis"/>
  </r>
  <r>
    <s v="1580240533"/>
    <s v="1576848481"/>
    <n v="1"/>
    <n v="139.9"/>
    <n v="329.9"/>
    <n v="329.9"/>
    <n v="313.40999999999997"/>
    <n v="0"/>
    <s v="V: &lt;= 0%"/>
    <x v="0"/>
    <s v="Short Saia Alfaiataria Mykonos Amarelo Bebê-40"/>
    <n v="16.489999999999998"/>
    <x v="30"/>
    <s v="1126122712"/>
    <x v="3"/>
    <s v="alanis"/>
  </r>
  <r>
    <s v="1580240533"/>
    <s v="1576820019"/>
    <n v="1"/>
    <n v="169.9"/>
    <n v="399.9"/>
    <n v="399.9"/>
    <n v="379.9"/>
    <n v="0"/>
    <s v="V: &lt;= 0%"/>
    <x v="0"/>
    <s v="Blusa Alfaiataria Kozani Amarelo Bebê-G"/>
    <n v="20"/>
    <x v="29"/>
    <s v="1127600404"/>
    <x v="3"/>
    <s v="alanis"/>
  </r>
  <r>
    <s v="1580336580"/>
    <s v="1553292146"/>
    <n v="1"/>
    <n v="124.9"/>
    <n v="289.89999999999998"/>
    <n v="289.89999999999998"/>
    <n v="256.52999999999997"/>
    <n v="0"/>
    <s v="V: &lt;= 0%"/>
    <x v="0"/>
    <s v="Blusa Alfaiataria Quebec Vermelho-GG"/>
    <n v="33.369999999999997"/>
    <x v="55"/>
    <s v="1125800905"/>
    <x v="3"/>
    <s v="alanis"/>
  </r>
  <r>
    <s v="1580336580"/>
    <s v="1532471158"/>
    <n v="1"/>
    <n v="164.9"/>
    <n v="379.9"/>
    <n v="379.9"/>
    <n v="336.17999999999995"/>
    <n v="0"/>
    <s v="V: &lt;= 0%"/>
    <x v="0"/>
    <s v="Calça Esportiva Andria Vermelha-46"/>
    <n v="43.72"/>
    <x v="56"/>
    <s v="1126700915"/>
    <x v="3"/>
    <s v="alanis"/>
  </r>
  <r>
    <s v="1580336580"/>
    <s v="1451626670"/>
    <n v="1"/>
    <n v="164.9"/>
    <n v="379.9"/>
    <n v="379.9"/>
    <n v="336.17999999999995"/>
    <n v="0"/>
    <s v="V: &lt;= 0%"/>
    <x v="0"/>
    <s v="Calça Reta Alfaiataria Cannes Vermelho-44"/>
    <n v="43.72"/>
    <x v="57"/>
    <s v="1109600914"/>
    <x v="3"/>
    <s v="alanis"/>
  </r>
  <r>
    <s v="1580336580"/>
    <s v="1467518086"/>
    <n v="1"/>
    <n v="69.900000000000006"/>
    <n v="159.9"/>
    <n v="159.9"/>
    <n v="141.5"/>
    <n v="0"/>
    <s v="V: &lt;= 0%"/>
    <x v="0"/>
    <s v="Regata Canelada Trim Off-G"/>
    <n v="18.399999999999999"/>
    <x v="58"/>
    <s v="1117403604"/>
    <x v="3"/>
    <s v="alanis"/>
  </r>
  <r>
    <s v="1580336580"/>
    <s v="1576848688"/>
    <n v="1"/>
    <n v="139.9"/>
    <n v="329.9"/>
    <n v="329.9"/>
    <n v="291.94"/>
    <n v="0"/>
    <s v="V: &lt;= 0%"/>
    <x v="0"/>
    <s v="Short Saia Alfaiataria Mykonos Amarelo Bebê-46"/>
    <n v="37.96"/>
    <x v="30"/>
    <s v="1126122715"/>
    <x v="3"/>
    <s v="alanis"/>
  </r>
  <r>
    <s v="1580336580"/>
    <s v="1576820067"/>
    <n v="1"/>
    <n v="169.9"/>
    <n v="399.9"/>
    <n v="399.9"/>
    <n v="353.88"/>
    <n v="0"/>
    <s v="V: &lt;= 0%"/>
    <x v="0"/>
    <s v="Blusa Alfaiataria Kozani Amarelo Bebê-GG"/>
    <n v="46.02"/>
    <x v="29"/>
    <s v="1127600405"/>
    <x v="3"/>
    <s v="alanis"/>
  </r>
  <r>
    <s v="1580362066"/>
    <s v="1576767641"/>
    <n v="1"/>
    <n v="169.9"/>
    <n v="399.9"/>
    <n v="399.9"/>
    <n v="359.90999999999997"/>
    <n v="0"/>
    <s v="V: &lt;= 0%"/>
    <x v="0"/>
    <s v="Blusa Alfaiataria Kozani Rosa Bebê-M"/>
    <n v="39.99"/>
    <x v="37"/>
    <s v="1127622503"/>
    <x v="3"/>
    <s v="alanis"/>
  </r>
  <r>
    <s v="1580362066"/>
    <s v="1553302875"/>
    <n v="1"/>
    <n v="124.9"/>
    <n v="289.89999999999998"/>
    <n v="289.89999999999998"/>
    <n v="260.90999999999997"/>
    <n v="0"/>
    <s v="V: &lt;= 0%"/>
    <x v="0"/>
    <s v="Blusa Alfaiataria Quebec Off-M"/>
    <n v="28.99"/>
    <x v="26"/>
    <s v="1125803603"/>
    <x v="3"/>
    <s v="alanis"/>
  </r>
  <r>
    <s v="1580455602"/>
    <s v="1570769299"/>
    <n v="1"/>
    <n v="164.9"/>
    <n v="379.9"/>
    <n v="379.9"/>
    <n v="324.80999999999995"/>
    <n v="0"/>
    <s v="V: &lt;= 0%"/>
    <x v="0"/>
    <s v="Calça Reta Alfaiataria Kozani Azul-40"/>
    <n v="55.09"/>
    <x v="20"/>
    <s v="1127301712"/>
    <x v="3"/>
    <s v="alanis"/>
  </r>
  <r>
    <s v="1580537710"/>
    <s v="1575278967"/>
    <n v="1"/>
    <n v="229.9"/>
    <n v="529.9"/>
    <n v="529.9"/>
    <n v="529.9"/>
    <n v="0"/>
    <s v="V: &lt;= 0%"/>
    <x v="0"/>
    <s v="Macacão Mykonos Preto-G"/>
    <n v="0"/>
    <x v="17"/>
    <s v="1127500104"/>
    <x v="3"/>
    <s v="alanis"/>
  </r>
  <r>
    <s v="1580537837"/>
    <s v="1576820019"/>
    <n v="1"/>
    <n v="169.9"/>
    <n v="399.9"/>
    <n v="399.9"/>
    <n v="399.9"/>
    <n v="0"/>
    <s v="V: &lt;= 0%"/>
    <x v="0"/>
    <s v="Blusa Alfaiataria Kozani Amarelo Bebê-G"/>
    <n v="0"/>
    <x v="29"/>
    <s v="1127600404"/>
    <x v="3"/>
    <s v="alanis"/>
  </r>
  <r>
    <s v="1580537837"/>
    <s v="1576848461"/>
    <n v="1"/>
    <n v="139.9"/>
    <n v="329.9"/>
    <n v="329.9"/>
    <n v="329.9"/>
    <n v="0"/>
    <s v="V: &lt;= 0%"/>
    <x v="0"/>
    <s v="Short Saia Alfaiataria Mykonos Amarelo Bebê-38"/>
    <n v="0"/>
    <x v="30"/>
    <s v="1126122711"/>
    <x v="3"/>
    <s v="alanis"/>
  </r>
  <r>
    <s v="1580564791"/>
    <s v="1523424571"/>
    <n v="1"/>
    <n v="229.9"/>
    <n v="529.9"/>
    <n v="529.9"/>
    <n v="453.05999999999995"/>
    <n v="0"/>
    <s v="V: &lt;= 0%"/>
    <x v="0"/>
    <s v="Macacão PB Puglia-M"/>
    <n v="76.84"/>
    <x v="1"/>
    <s v="1124608003"/>
    <x v="3"/>
    <s v="alanis"/>
  </r>
  <r>
    <s v="1580567821"/>
    <s v="1575302621"/>
    <n v="1"/>
    <n v="229.9"/>
    <n v="529.9"/>
    <n v="529.9"/>
    <n v="529.9"/>
    <n v="0"/>
    <s v="V: &lt;= 0%"/>
    <x v="0"/>
    <s v="Macacão Mykonos Off-GG"/>
    <n v="0"/>
    <x v="59"/>
    <s v="1127503605"/>
    <x v="3"/>
    <s v="alanis"/>
  </r>
  <r>
    <s v="1580570940"/>
    <s v="1549168441"/>
    <n v="1"/>
    <n v="149.9"/>
    <n v="329.9"/>
    <n v="329.9"/>
    <n v="329.9"/>
    <n v="0"/>
    <s v="V: &lt;= 0%"/>
    <x v="0"/>
    <s v="Shorts Alfaiataria Delft Rosa-44"/>
    <n v="0"/>
    <x v="60"/>
    <s v="1114400514"/>
    <x v="3"/>
    <s v="alanis"/>
  </r>
  <r>
    <s v="1580570940"/>
    <s v="1546359942"/>
    <n v="1"/>
    <n v="99.9"/>
    <n v="229.9"/>
    <n v="229.9"/>
    <n v="229.9"/>
    <n v="0"/>
    <s v="V: &lt;= 0%"/>
    <x v="0"/>
    <s v="Top Cropped Alfaiataria Orbe Rosa-GG"/>
    <n v="0"/>
    <x v="61"/>
    <s v="1113500505"/>
    <x v="3"/>
    <s v="alanis"/>
  </r>
  <r>
    <s v="1580570940"/>
    <s v="1546593337"/>
    <n v="1"/>
    <n v="164.9"/>
    <n v="369.9"/>
    <n v="369.9"/>
    <n v="369.9"/>
    <n v="0"/>
    <s v="V: &lt;= 0%"/>
    <x v="0"/>
    <s v="Calça Best-Seller Alfaiataria Versailles Rosa-44"/>
    <n v="0"/>
    <x v="62"/>
    <s v="1111600514"/>
    <x v="3"/>
    <s v="alanis"/>
  </r>
  <r>
    <s v="1580570940"/>
    <s v="1546296485"/>
    <n v="1"/>
    <n v="154.9"/>
    <n v="359.9"/>
    <n v="359.9"/>
    <n v="359.9"/>
    <n v="0"/>
    <s v="V: &lt;= 0%"/>
    <x v="0"/>
    <s v="Colete Zíper San Diego Rosa-GG"/>
    <n v="0"/>
    <x v="46"/>
    <s v="1123900505"/>
    <x v="3"/>
    <s v="alanis"/>
  </r>
  <r>
    <s v="1580577842"/>
    <s v="1530619568"/>
    <n v="1"/>
    <n v="154.9"/>
    <n v="359.9"/>
    <n v="359.9"/>
    <n v="307.71999999999997"/>
    <n v="0"/>
    <s v="V: &lt;= 0%"/>
    <x v="0"/>
    <s v="Colete Zíper San Diego Off-P"/>
    <n v="52.18"/>
    <x v="8"/>
    <s v="1123903602"/>
    <x v="3"/>
    <s v="alanis"/>
  </r>
  <r>
    <s v="1580577842"/>
    <s v="1548106833"/>
    <n v="1"/>
    <n v="169.9"/>
    <n v="359.9"/>
    <n v="359.9"/>
    <n v="307.70999999999998"/>
    <n v="0"/>
    <s v="V: &lt;= 0%"/>
    <x v="0"/>
    <s v="Calça Reta Alfaiataria Marselha Off-38"/>
    <n v="52.19"/>
    <x v="3"/>
    <s v="1125103611"/>
    <x v="3"/>
    <s v="alanis"/>
  </r>
  <r>
    <s v="1580611452"/>
    <s v="1557598246"/>
    <n v="1"/>
    <n v="69.900000000000006"/>
    <n v="169.9"/>
    <n v="169.9"/>
    <n v="152.91"/>
    <n v="0"/>
    <s v="V: &lt;= 0%"/>
    <x v="0"/>
    <s v="Regata Malha Andria Rosa-G"/>
    <n v="16.989999999999998"/>
    <x v="63"/>
    <s v="1126522504"/>
    <x v="3"/>
    <s v="alanis"/>
  </r>
  <r>
    <s v="1580611452"/>
    <s v="1563322248"/>
    <n v="1"/>
    <n v="164.9"/>
    <n v="379.9"/>
    <n v="379.9"/>
    <n v="341.90999999999997"/>
    <n v="0"/>
    <s v="V: &lt;= 0%"/>
    <x v="0"/>
    <s v="Calça Esportiva Andria Rosa Bebê-44"/>
    <n v="37.99"/>
    <x v="64"/>
    <s v="1126722514"/>
    <x v="3"/>
    <s v="alanis"/>
  </r>
  <r>
    <s v="1580611452"/>
    <s v="1526523115"/>
    <n v="1"/>
    <n v="259.89999999999998"/>
    <n v="599.9"/>
    <n v="599.9"/>
    <n v="539.91"/>
    <n v="0"/>
    <s v="V: &lt;= 0%"/>
    <x v="0"/>
    <s v="Blazer Alfaiataria Versailles Rosa Bebê-G"/>
    <n v="59.99"/>
    <x v="65"/>
    <s v="1124222504"/>
    <x v="3"/>
    <s v="alanis"/>
  </r>
  <r>
    <s v="1580611452"/>
    <s v="1523427222"/>
    <n v="1"/>
    <n v="164.9"/>
    <n v="369.9"/>
    <n v="369.9"/>
    <n v="332.90999999999997"/>
    <n v="0"/>
    <s v="V: &lt;= 0%"/>
    <x v="0"/>
    <s v="Calça Best-Seller Alfaiataria Versailles Rosa Bebê-44"/>
    <n v="36.99"/>
    <x v="66"/>
    <s v="1111622514"/>
    <x v="3"/>
    <s v="alanis"/>
  </r>
  <r>
    <s v="1580611452"/>
    <s v="1527493778"/>
    <n v="1"/>
    <n v="259.89999999999998"/>
    <n v="599.9"/>
    <n v="599.9"/>
    <n v="539.91"/>
    <n v="0"/>
    <s v="V: &lt;= 0%"/>
    <x v="0"/>
    <s v="Blazer Alfaiataria Versailles Azul Bebê-G"/>
    <n v="59.99"/>
    <x v="67"/>
    <s v="1124217504"/>
    <x v="3"/>
    <s v="alanis"/>
  </r>
  <r>
    <s v="1580611452"/>
    <s v="1518710334"/>
    <n v="1"/>
    <n v="69.900000000000006"/>
    <n v="169.9"/>
    <n v="169.9"/>
    <n v="152.91"/>
    <n v="0"/>
    <s v="V: &lt;= 0%"/>
    <x v="0"/>
    <s v="Regata Malha Lille  Azul Bebê-G"/>
    <n v="16.989999999999998"/>
    <x v="68"/>
    <s v="1114617504"/>
    <x v="3"/>
    <s v="alanis"/>
  </r>
  <r>
    <s v="1580712797"/>
    <s v="1575278901"/>
    <n v="1"/>
    <n v="229.9"/>
    <n v="529.9"/>
    <n v="529.9"/>
    <n v="503.4"/>
    <n v="0"/>
    <s v="V: &lt;= 0%"/>
    <x v="0"/>
    <s v="Macacão Mykonos Preto-P"/>
    <n v="26.5"/>
    <x v="17"/>
    <s v="1127500102"/>
    <x v="4"/>
    <s v="alanis"/>
  </r>
  <r>
    <s v="1580811115"/>
    <s v="1518175015"/>
    <n v="1"/>
    <n v="149.9"/>
    <n v="329.9"/>
    <n v="329.9"/>
    <n v="329.9"/>
    <n v="0"/>
    <s v="V: &lt;= 0%"/>
    <x v="0"/>
    <s v="Camisa Assimétrica Morelia Off White-M"/>
    <n v="0"/>
    <x v="39"/>
    <s v="1104903603"/>
    <x v="4"/>
    <s v="alanis"/>
  </r>
  <r>
    <s v="1580838510"/>
    <s v="1523424546"/>
    <n v="1"/>
    <n v="229.9"/>
    <n v="529.9"/>
    <n v="529.9"/>
    <n v="503.4"/>
    <n v="0"/>
    <s v="V: &lt;= 0%"/>
    <x v="0"/>
    <s v="Macacão PB Puglia-P"/>
    <n v="26.5"/>
    <x v="1"/>
    <s v="1124608002"/>
    <x v="4"/>
    <s v="alanis"/>
  </r>
  <r>
    <s v="1580897447"/>
    <s v="1451590361"/>
    <n v="1"/>
    <n v="164.9"/>
    <n v="379.9"/>
    <n v="379.9"/>
    <n v="341.90999999999997"/>
    <n v="0"/>
    <s v="V: &lt;= 0%"/>
    <x v="0"/>
    <s v="Calça Reta Alfaiataria Cannes Off-34"/>
    <n v="37.99"/>
    <x v="69"/>
    <s v="1109603609"/>
    <x v="4"/>
    <s v="alanis"/>
  </r>
  <r>
    <s v="1580897447"/>
    <s v="1570692170"/>
    <n v="1"/>
    <n v="169.9"/>
    <n v="399.9"/>
    <n v="399.9"/>
    <n v="359.90999999999997"/>
    <n v="0"/>
    <s v="V: &lt;= 0%"/>
    <x v="0"/>
    <s v="Blusa Alfaiataria Kozani Off White-PP"/>
    <n v="39.99"/>
    <x v="10"/>
    <s v="1127603601"/>
    <x v="4"/>
    <s v="alanis"/>
  </r>
  <r>
    <s v="1580935967"/>
    <s v="1575278901"/>
    <n v="1"/>
    <n v="229.9"/>
    <n v="529.9"/>
    <n v="529.9"/>
    <n v="453.05999999999995"/>
    <n v="0"/>
    <s v="V: &lt;= 0%"/>
    <x v="0"/>
    <s v="Macacão Mykonos Preto-P"/>
    <n v="76.84"/>
    <x v="17"/>
    <s v="1127500102"/>
    <x v="4"/>
    <s v="alanis"/>
  </r>
  <r>
    <s v="1580936055"/>
    <s v="1571847843"/>
    <n v="1"/>
    <n v="84.9"/>
    <n v="199.9"/>
    <n v="199.9"/>
    <n v="170.91"/>
    <n v="0"/>
    <s v="V: &lt;= 0%"/>
    <x v="0"/>
    <s v="Blusa Ombro a Ombro Mykonos Preto-M"/>
    <n v="28.99"/>
    <x v="22"/>
    <s v="1127100103"/>
    <x v="4"/>
    <s v="alanis"/>
  </r>
  <r>
    <s v="1580936116"/>
    <s v="1578431931"/>
    <n v="1"/>
    <n v="209.9"/>
    <n v="479.9"/>
    <n v="479.9"/>
    <n v="431.90999999999997"/>
    <n v="0"/>
    <s v="V: &lt;= 0%"/>
    <x v="0"/>
    <s v="Vestido Alfaiataria Guadalajara Amarelo-M"/>
    <n v="47.99"/>
    <x v="70"/>
    <s v="1110900403"/>
    <x v="4"/>
    <s v="alanis"/>
  </r>
  <r>
    <s v="1580961597"/>
    <s v="1523424543"/>
    <n v="1"/>
    <n v="229.9"/>
    <n v="529.9"/>
    <n v="529.9"/>
    <n v="476.90999999999997"/>
    <n v="0"/>
    <s v="V: &lt;= 0%"/>
    <x v="0"/>
    <s v="Macacão PB Puglia-PP"/>
    <n v="52.99"/>
    <x v="1"/>
    <s v="1124608001"/>
    <x v="4"/>
    <s v="alanis"/>
  </r>
  <r>
    <s v="1580994180"/>
    <s v="1575278954"/>
    <n v="1"/>
    <n v="229.9"/>
    <n v="529.9"/>
    <n v="529.9"/>
    <n v="503.4"/>
    <n v="0"/>
    <s v="V: &lt;= 0%"/>
    <x v="0"/>
    <s v="Macacão Mykonos Preto-M"/>
    <n v="26.5"/>
    <x v="17"/>
    <s v="1127500103"/>
    <x v="4"/>
    <s v="alanis"/>
  </r>
  <r>
    <s v="1581106518"/>
    <s v="1523424571"/>
    <n v="1"/>
    <n v="229.9"/>
    <n v="529.9"/>
    <n v="529.9"/>
    <n v="476.90999999999997"/>
    <n v="0"/>
    <s v="V: &lt;= 0%"/>
    <x v="0"/>
    <s v="Macacão PB Puglia-M"/>
    <n v="52.99"/>
    <x v="1"/>
    <s v="1124608003"/>
    <x v="4"/>
    <s v="alanis"/>
  </r>
  <r>
    <s v="1581106581"/>
    <s v="1523422338"/>
    <n v="1"/>
    <n v="169.9"/>
    <n v="399.9"/>
    <n v="399.9"/>
    <n v="341.91999999999996"/>
    <n v="0"/>
    <s v="V: &lt;= 0%"/>
    <x v="0"/>
    <s v="Calça Esportiva San Diego PB-40"/>
    <n v="57.98"/>
    <x v="23"/>
    <s v="1124600112"/>
    <x v="4"/>
    <s v="alanis"/>
  </r>
  <r>
    <s v="1581169865"/>
    <s v="1573751371"/>
    <n v="1"/>
    <n v="349.9"/>
    <n v="809.9"/>
    <n v="809.9"/>
    <n v="809.9"/>
    <n v="0"/>
    <s v="V: &lt;= 0%"/>
    <x v="0"/>
    <s v="Vestido Trench Coat Kimberley Poá-M"/>
    <n v="0"/>
    <x v="44"/>
    <s v="1121118603"/>
    <x v="4"/>
    <s v="alanis"/>
  </r>
  <r>
    <s v="1581288931"/>
    <s v="1578431961"/>
    <n v="1"/>
    <n v="209.9"/>
    <n v="479.9"/>
    <n v="479.9"/>
    <n v="431.90999999999997"/>
    <n v="0"/>
    <s v="V: &lt;= 0%"/>
    <x v="0"/>
    <s v="Vestido Alfaiataria Guadalajara Amarelo-G"/>
    <n v="47.99"/>
    <x v="70"/>
    <s v="1110900404"/>
    <x v="4"/>
    <s v="alanis"/>
  </r>
  <r>
    <s v="1581470597"/>
    <s v="1451590403"/>
    <n v="1"/>
    <n v="164.9"/>
    <n v="379.9"/>
    <n v="379.9"/>
    <n v="379.9"/>
    <n v="0"/>
    <s v="V: &lt;= 0%"/>
    <x v="0"/>
    <s v="Calça Reta Alfaiataria Cannes Off-36"/>
    <n v="0"/>
    <x v="69"/>
    <s v="1109603610"/>
    <x v="4"/>
    <s v="alanis"/>
  </r>
  <r>
    <s v="1581478754"/>
    <s v="1575278954"/>
    <n v="1"/>
    <n v="229.9"/>
    <n v="529.9"/>
    <n v="529.9"/>
    <n v="476.90999999999997"/>
    <n v="0"/>
    <s v="V: &lt;= 0%"/>
    <x v="0"/>
    <s v="Macacão Mykonos Preto-M"/>
    <n v="52.99"/>
    <x v="17"/>
    <s v="1127500103"/>
    <x v="4"/>
    <s v="alanis"/>
  </r>
  <r>
    <s v="1581488440"/>
    <s v="1576819879"/>
    <n v="1"/>
    <n v="169.9"/>
    <n v="399.9"/>
    <n v="399.9"/>
    <n v="341.91999999999996"/>
    <n v="0"/>
    <s v="V: &lt;= 0%"/>
    <x v="0"/>
    <s v="Blusa Alfaiataria Kozani Amarelo Bebê-PP"/>
    <n v="57.98"/>
    <x v="29"/>
    <s v="1127600401"/>
    <x v="4"/>
    <s v="alanis"/>
  </r>
  <r>
    <s v="1581488440"/>
    <s v="1576848461"/>
    <n v="1"/>
    <n v="139.9"/>
    <n v="329.9"/>
    <n v="329.9"/>
    <n v="282.05999999999995"/>
    <n v="0"/>
    <s v="V: &lt;= 0%"/>
    <x v="0"/>
    <s v="Short Saia Alfaiataria Mykonos Amarelo Bebê-38"/>
    <n v="47.84"/>
    <x v="30"/>
    <s v="1126122711"/>
    <x v="4"/>
    <s v="alanis"/>
  </r>
  <r>
    <s v="1581495084"/>
    <s v="1523422374"/>
    <n v="1"/>
    <n v="169.9"/>
    <n v="399.9"/>
    <n v="399.9"/>
    <n v="399.9"/>
    <n v="0"/>
    <s v="V: &lt;= 0%"/>
    <x v="0"/>
    <s v="Calça Esportiva San Diego PB-36"/>
    <n v="0"/>
    <x v="23"/>
    <s v="1124600110"/>
    <x v="4"/>
    <s v="alanis"/>
  </r>
  <r>
    <s v="1581504376"/>
    <s v="1566068047"/>
    <n v="1"/>
    <n v="209.9"/>
    <n v="489.9"/>
    <n v="489.9"/>
    <n v="465.40999999999997"/>
    <n v="0"/>
    <s v="V: &lt;= 0%"/>
    <x v="0"/>
    <s v="Vestido Elegante Liverpool PB-M"/>
    <n v="24.49"/>
    <x v="2"/>
    <s v="1125408003"/>
    <x v="5"/>
    <s v="alanis"/>
  </r>
  <r>
    <s v="1581639897"/>
    <s v="1489889850"/>
    <n v="1"/>
    <n v="199.9"/>
    <n v="459.9"/>
    <n v="459.9"/>
    <n v="413.90999999999997"/>
    <n v="0"/>
    <s v="V: &lt;= 0%"/>
    <x v="0"/>
    <s v="Parka em Alfaiataria Adak Off-M"/>
    <n v="45.99"/>
    <x v="71"/>
    <s v="1119403603"/>
    <x v="5"/>
    <s v="alanis"/>
  </r>
  <r>
    <s v="1581639997"/>
    <s v="1523424571"/>
    <n v="1"/>
    <n v="229.9"/>
    <n v="529.9"/>
    <n v="529.9"/>
    <n v="453.05999999999995"/>
    <n v="0"/>
    <s v="V: &lt;= 0%"/>
    <x v="0"/>
    <s v="Macacão PB Puglia-M"/>
    <n v="76.84"/>
    <x v="1"/>
    <s v="1124608003"/>
    <x v="5"/>
    <s v="alanis"/>
  </r>
  <r>
    <s v="1581915963"/>
    <s v="1465520326"/>
    <n v="1"/>
    <n v="164.9"/>
    <n v="379.9"/>
    <n v="379.9"/>
    <n v="360.9"/>
    <n v="0"/>
    <s v="V: &lt;= 0%"/>
    <x v="0"/>
    <s v="Calça Cenoura Alexandria Preto-38"/>
    <n v="19"/>
    <x v="72"/>
    <s v="1116700111"/>
    <x v="5"/>
    <s v="alanis"/>
  </r>
  <r>
    <s v="1582058794"/>
    <s v="1575278890"/>
    <n v="1"/>
    <n v="229.9"/>
    <n v="529.9"/>
    <n v="529.9"/>
    <n v="529.9"/>
    <n v="0"/>
    <s v="V: &lt;= 0%"/>
    <x v="0"/>
    <s v="Macacão Mykonos Preto-PP"/>
    <n v="0"/>
    <x v="17"/>
    <s v="1127500101"/>
    <x v="5"/>
    <s v="alanis"/>
  </r>
  <r>
    <s v="1582078612"/>
    <s v="1540110187"/>
    <n v="1"/>
    <n v="199.9"/>
    <n v="459.9"/>
    <n v="459.9"/>
    <n v="413.90999999999997"/>
    <n v="0"/>
    <s v="V: &lt;= 0%"/>
    <x v="0"/>
    <s v="Vestido Itália Off-M"/>
    <n v="45.99"/>
    <x v="73"/>
    <s v="1126303603"/>
    <x v="5"/>
    <s v="alanis"/>
  </r>
  <r>
    <s v="1582131415"/>
    <s v="1575302596"/>
    <n v="1"/>
    <n v="229.9"/>
    <n v="529.9"/>
    <n v="529.9"/>
    <n v="503.4"/>
    <n v="0"/>
    <s v="V: &lt;= 0%"/>
    <x v="0"/>
    <s v="Macacão Mykonos Off-M"/>
    <n v="26.5"/>
    <x v="59"/>
    <s v="1127503603"/>
    <x v="5"/>
    <s v="alanis"/>
  </r>
  <r>
    <s v="1582232848"/>
    <s v="1523424546"/>
    <n v="1"/>
    <n v="229.9"/>
    <n v="529.9"/>
    <n v="529.9"/>
    <n v="476.90999999999997"/>
    <n v="0"/>
    <s v="V: &lt;= 0%"/>
    <x v="0"/>
    <s v="Macacão PB Puglia-P"/>
    <n v="52.99"/>
    <x v="1"/>
    <s v="1124608002"/>
    <x v="5"/>
    <s v="alanis"/>
  </r>
  <r>
    <s v="1582232848"/>
    <s v="1523424543"/>
    <n v="1"/>
    <n v="229.9"/>
    <n v="529.9"/>
    <n v="529.9"/>
    <n v="476.90999999999997"/>
    <n v="0"/>
    <s v="V: &lt;= 0%"/>
    <x v="0"/>
    <s v="Macacão PB Puglia-PP"/>
    <n v="52.99"/>
    <x v="1"/>
    <s v="1124608001"/>
    <x v="5"/>
    <s v="alanis"/>
  </r>
  <r>
    <s v="1582273282"/>
    <s v="1530619568"/>
    <n v="1"/>
    <n v="154.9"/>
    <n v="359.9"/>
    <n v="359.9"/>
    <n v="359.9"/>
    <n v="0"/>
    <s v="V: &lt;= 0%"/>
    <x v="0"/>
    <s v="Colete Zíper San Diego Off-P"/>
    <n v="0"/>
    <x v="8"/>
    <s v="1123903602"/>
    <x v="5"/>
    <s v="alanis"/>
  </r>
  <r>
    <s v="1582273282"/>
    <s v="1548089451"/>
    <n v="1"/>
    <n v="169.9"/>
    <n v="359.9"/>
    <n v="359.9"/>
    <n v="359.9"/>
    <n v="0"/>
    <s v="V: &lt;= 0%"/>
    <x v="0"/>
    <s v="Calça Reta Alfaiataria Marselha Preto-40"/>
    <n v="0"/>
    <x v="74"/>
    <s v="1125100112"/>
    <x v="5"/>
    <s v="alanis"/>
  </r>
  <r>
    <s v="1582273322"/>
    <s v="1523424546"/>
    <n v="1"/>
    <n v="229.9"/>
    <n v="529.9"/>
    <n v="529.9"/>
    <n v="476.90999999999997"/>
    <n v="0"/>
    <s v="V: &lt;= 0%"/>
    <x v="0"/>
    <s v="Macacão PB Puglia-P"/>
    <n v="52.99"/>
    <x v="1"/>
    <s v="1124608002"/>
    <x v="5"/>
    <s v="alanis"/>
  </r>
  <r>
    <s v="1582397518"/>
    <s v="1566068128"/>
    <n v="1"/>
    <n v="209.9"/>
    <n v="489.9"/>
    <n v="489.9"/>
    <n v="440.90999999999997"/>
    <n v="0"/>
    <s v="V: &lt;= 0%"/>
    <x v="0"/>
    <s v="Vestido Elegante Liverpool PB-GG"/>
    <n v="48.99"/>
    <x v="2"/>
    <s v="1125408005"/>
    <x v="6"/>
    <s v="alanis"/>
  </r>
  <r>
    <s v="1582416287"/>
    <s v="1466032596"/>
    <n v="1"/>
    <n v="164.9"/>
    <n v="379.9"/>
    <n v="379.9"/>
    <n v="379.9"/>
    <n v="0"/>
    <s v="V: &lt;= 0%"/>
    <x v="0"/>
    <s v="Calça Best-Seller Alfaiataria Versailles Off White-44"/>
    <n v="0"/>
    <x v="75"/>
    <s v="1111603614"/>
    <x v="6"/>
    <s v="alanis"/>
  </r>
  <r>
    <s v="1582416287"/>
    <s v="1564498444"/>
    <n v="1"/>
    <n v="164.9"/>
    <n v="369.9"/>
    <n v="369.9"/>
    <n v="369.9"/>
    <n v="0"/>
    <s v="V: &lt;= 0%"/>
    <x v="0"/>
    <s v="Calça Best-Seller Alfaiataria Versailles Azul-44"/>
    <n v="0"/>
    <x v="76"/>
    <s v="1111601714"/>
    <x v="6"/>
    <s v="alanis"/>
  </r>
  <r>
    <s v="1582416287"/>
    <s v="1516715471"/>
    <n v="1"/>
    <n v="69.900000000000006"/>
    <n v="169.9"/>
    <n v="169.9"/>
    <n v="169.9"/>
    <n v="0"/>
    <s v="V: &lt;= 0%"/>
    <x v="0"/>
    <s v="Camiseta Algodão Romanticize Preto-G"/>
    <n v="0"/>
    <x v="77"/>
    <s v="1123400104"/>
    <x v="6"/>
    <s v="alanis"/>
  </r>
  <r>
    <s v="1582416287"/>
    <s v="1463634973"/>
    <n v="1"/>
    <n v="69.900000000000006"/>
    <n v="159.9"/>
    <n v="159.9"/>
    <n v="159.9"/>
    <n v="0"/>
    <s v="V: &lt;= 0%"/>
    <x v="0"/>
    <s v="Camiseta Estampada Licor-GG"/>
    <n v="0"/>
    <x v="78"/>
    <s v="1116021805"/>
    <x v="6"/>
    <s v="alanis"/>
  </r>
  <r>
    <s v="1582416287"/>
    <s v="1466025585"/>
    <n v="1"/>
    <n v="164.9"/>
    <n v="379.9"/>
    <n v="379.9"/>
    <n v="379.9"/>
    <n v="0"/>
    <s v="V: &lt;= 0%"/>
    <x v="0"/>
    <s v="Calça Best-Seller Alfaiataria Versailles Preto-44"/>
    <n v="0"/>
    <x v="28"/>
    <s v="1111600114"/>
    <x v="6"/>
    <s v="alanis"/>
  </r>
  <r>
    <s v="1582416287"/>
    <s v="1465480513"/>
    <n v="1"/>
    <n v="69.900000000000006"/>
    <n v="169.9"/>
    <n v="169.9"/>
    <n v="169.9"/>
    <n v="0"/>
    <s v="V: &lt;= 0%"/>
    <x v="0"/>
    <s v="Regata Malha Lille  Fendi-G"/>
    <n v="0"/>
    <x v="79"/>
    <s v="1114621904"/>
    <x v="6"/>
    <s v="alanis"/>
  </r>
  <r>
    <s v="1582448135"/>
    <s v="1549190997"/>
    <n v="1"/>
    <n v="69.900000000000006"/>
    <n v="169.9"/>
    <n v="169.9"/>
    <n v="169.9"/>
    <n v="0"/>
    <s v="V: &lt;= 0%"/>
    <x v="0"/>
    <s v="Camiseta Morango Off White-PP"/>
    <n v="0"/>
    <x v="80"/>
    <s v="1128303601"/>
    <x v="6"/>
    <s v="alanis"/>
  </r>
  <r>
    <s v="1582448182"/>
    <s v="1553270398"/>
    <n v="1"/>
    <n v="124.9"/>
    <n v="349.9"/>
    <n v="349.9"/>
    <n v="314.90999999999997"/>
    <n v="0"/>
    <s v="V: &lt;= 0%"/>
    <x v="0"/>
    <s v="Vestido Andria Vermelho-G"/>
    <n v="34.99"/>
    <x v="14"/>
    <s v="1126900904"/>
    <x v="6"/>
    <s v="alanis"/>
  </r>
  <r>
    <s v="1582452135"/>
    <s v="1575302596"/>
    <n v="1"/>
    <n v="229.9"/>
    <n v="529.9"/>
    <n v="529.9"/>
    <n v="503.4"/>
    <n v="0"/>
    <s v="V: &lt;= 0%"/>
    <x v="0"/>
    <s v="Macacão Mykonos Off-M"/>
    <n v="26.5"/>
    <x v="59"/>
    <s v="1127503603"/>
    <x v="6"/>
    <s v="alanis"/>
  </r>
  <r>
    <s v="1582452156"/>
    <s v="1523424571"/>
    <n v="1"/>
    <n v="229.9"/>
    <n v="529.9"/>
    <n v="529.9"/>
    <n v="476.90999999999997"/>
    <n v="0"/>
    <s v="V: &lt;= 0%"/>
    <x v="0"/>
    <s v="Macacão PB Puglia-M"/>
    <n v="52.99"/>
    <x v="1"/>
    <s v="1124608003"/>
    <x v="6"/>
    <s v="alanis"/>
  </r>
  <r>
    <s v="1582466499"/>
    <s v="1570748793"/>
    <n v="1"/>
    <n v="164.9"/>
    <n v="379.9"/>
    <n v="379.9"/>
    <n v="379.9"/>
    <n v="0"/>
    <s v="V: &lt;= 0%"/>
    <x v="0"/>
    <s v="Calça Reta Alfaiataria Kozani Off White-38"/>
    <n v="0"/>
    <x v="34"/>
    <s v="1127303611"/>
    <x v="6"/>
    <s v="alanis"/>
  </r>
  <r>
    <s v="1582477194"/>
    <s v="1571806695"/>
    <n v="1"/>
    <n v="199.9"/>
    <n v="459.9"/>
    <n v="459.9"/>
    <n v="459.9"/>
    <n v="0"/>
    <s v="V: &lt;= 0%"/>
    <x v="0"/>
    <s v="Vestido PB Mykonos-P"/>
    <n v="0"/>
    <x v="7"/>
    <s v="1127208002"/>
    <x v="6"/>
    <s v="alanis"/>
  </r>
  <r>
    <s v="1582480184"/>
    <s v="1570704189"/>
    <n v="1"/>
    <n v="169.9"/>
    <n v="399.9"/>
    <n v="399.9"/>
    <n v="359.90999999999997"/>
    <n v="0"/>
    <s v="V: &lt;= 0%"/>
    <x v="0"/>
    <s v="Blusa Alfaiataria Kozani Azul-PP"/>
    <n v="39.99"/>
    <x v="19"/>
    <s v="1127601701"/>
    <x v="6"/>
    <s v="alanis"/>
  </r>
  <r>
    <s v="1582480184"/>
    <s v="1570769266"/>
    <n v="1"/>
    <n v="164.9"/>
    <n v="379.9"/>
    <n v="379.9"/>
    <n v="341.90999999999997"/>
    <n v="0"/>
    <s v="V: &lt;= 0%"/>
    <x v="0"/>
    <s v="Calça Reta Alfaiataria Kozani Azul-36"/>
    <n v="37.99"/>
    <x v="20"/>
    <s v="1127301710"/>
    <x v="6"/>
    <s v="alanis"/>
  </r>
  <r>
    <s v="1582483232"/>
    <s v="1465480270"/>
    <n v="1"/>
    <n v="69.900000000000006"/>
    <n v="169.9"/>
    <n v="169.9"/>
    <n v="152.91"/>
    <n v="0"/>
    <s v="V: &lt;= 0%"/>
    <x v="0"/>
    <s v="Regata Malha Lille  Fendi-PP"/>
    <n v="16.989999999999998"/>
    <x v="79"/>
    <s v="1114621901"/>
    <x v="6"/>
    <s v="alanis"/>
  </r>
  <r>
    <s v="1582483232"/>
    <s v="1571806585"/>
    <n v="1"/>
    <n v="199.9"/>
    <n v="459.9"/>
    <n v="459.9"/>
    <n v="413.90999999999997"/>
    <n v="0"/>
    <s v="V: &lt;= 0%"/>
    <x v="0"/>
    <s v="Vestido PB Mykonos-PP"/>
    <n v="45.99"/>
    <x v="7"/>
    <s v="1127208001"/>
    <x v="6"/>
    <s v="alanis"/>
  </r>
  <r>
    <s v="1582499680"/>
    <s v="1573751365"/>
    <n v="1"/>
    <n v="349.9"/>
    <n v="809.9"/>
    <n v="809.9"/>
    <n v="809.9"/>
    <n v="0"/>
    <s v="V: &lt;= 0%"/>
    <x v="0"/>
    <s v="Vestido Trench Coat Kimberley Poá-P"/>
    <n v="0"/>
    <x v="44"/>
    <s v="1121118602"/>
    <x v="6"/>
    <s v="alanis"/>
  </r>
  <r>
    <s v="1582499680"/>
    <s v="1553270388"/>
    <n v="1"/>
    <n v="124.9"/>
    <n v="349.9"/>
    <n v="349.9"/>
    <n v="349.9"/>
    <n v="0"/>
    <s v="V: &lt;= 0%"/>
    <x v="0"/>
    <s v="Vestido Andria Vermelho-PP"/>
    <n v="0"/>
    <x v="14"/>
    <s v="1126900901"/>
    <x v="6"/>
    <s v="alanis"/>
  </r>
  <r>
    <s v="1582541789"/>
    <s v="1566068047"/>
    <n v="1"/>
    <n v="209.9"/>
    <n v="489.9"/>
    <n v="489.9"/>
    <n v="465.4"/>
    <n v="0"/>
    <s v="V: &lt;= 0%"/>
    <x v="0"/>
    <s v="Vestido Elegante Liverpool PB-M"/>
    <n v="24.5"/>
    <x v="2"/>
    <s v="1125408003"/>
    <x v="6"/>
    <s v="alanis"/>
  </r>
  <r>
    <s v="1582586880"/>
    <s v="1453460167"/>
    <n v="1"/>
    <n v="99.9"/>
    <n v="229.9"/>
    <n v="229.9"/>
    <n v="205.54000000000002"/>
    <n v="0"/>
    <s v="V: &lt;= 0%"/>
    <x v="0"/>
    <s v="Top Cropped Alfaiataria Orbe Preto-G"/>
    <n v="24.36"/>
    <x v="81"/>
    <s v="1113500104"/>
    <x v="7"/>
    <s v="alanis"/>
  </r>
  <r>
    <s v="1582586880"/>
    <s v="1463637204"/>
    <n v="1"/>
    <n v="99.9"/>
    <n v="229.9"/>
    <n v="229.9"/>
    <n v="205.54000000000002"/>
    <n v="0"/>
    <s v="V: &lt;= 0%"/>
    <x v="0"/>
    <s v="Camiseta Bordada Básica Off-M"/>
    <n v="24.36"/>
    <x v="31"/>
    <s v="1116203603"/>
    <x v="7"/>
    <s v="alanis"/>
  </r>
  <r>
    <s v="1582586880"/>
    <s v="1489881466"/>
    <n v="1"/>
    <n v="164.9"/>
    <n v="379.9"/>
    <n v="379.9"/>
    <n v="339.64"/>
    <n v="0"/>
    <s v="V: &lt;= 0%"/>
    <x v="0"/>
    <s v="Calça em Alfaiataria Adak Off-40"/>
    <n v="40.26"/>
    <x v="82"/>
    <s v="1117903612"/>
    <x v="7"/>
    <s v="alanis"/>
  </r>
  <r>
    <s v="1582608834"/>
    <s v="1546288595"/>
    <n v="1"/>
    <n v="154.9"/>
    <n v="359.9"/>
    <n v="359.9"/>
    <n v="341.9"/>
    <n v="0"/>
    <s v="V: &lt;= 0%"/>
    <x v="0"/>
    <s v="Colete Zíper San Diego Preto-G"/>
    <n v="18"/>
    <x v="43"/>
    <s v="1123900104"/>
    <x v="7"/>
    <s v="alanis"/>
  </r>
  <r>
    <s v="1582611381"/>
    <s v="1527585670"/>
    <n v="1"/>
    <n v="164.9"/>
    <n v="379.9"/>
    <n v="379.9"/>
    <n v="379.9"/>
    <n v="0"/>
    <s v="V: &lt;= 0%"/>
    <x v="0"/>
    <s v="Calça Esportiva Andria Off-44"/>
    <n v="0"/>
    <x v="16"/>
    <s v="1126703614"/>
    <x v="7"/>
    <s v="alanis"/>
  </r>
  <r>
    <s v="1582611381"/>
    <s v="1474078813"/>
    <n v="1"/>
    <n v="164.9"/>
    <n v="379.9"/>
    <n v="379.9"/>
    <n v="379.9"/>
    <n v="0"/>
    <s v="V: &lt;= 0%"/>
    <x v="0"/>
    <s v="Calça Reta Alfaiataria Cannes Cinza-44"/>
    <n v="0"/>
    <x v="83"/>
    <s v="1109605814"/>
    <x v="7"/>
    <s v="alanis"/>
  </r>
  <r>
    <s v="1582639129"/>
    <s v="1573751445"/>
    <n v="1"/>
    <n v="349.9"/>
    <n v="809.9"/>
    <n v="809.9"/>
    <n v="809.9"/>
    <n v="0"/>
    <s v="V: &lt;= 0%"/>
    <x v="0"/>
    <s v="Vestido Trench Coat Kimberley Poá-G"/>
    <n v="0"/>
    <x v="44"/>
    <s v="1121118604"/>
    <x v="7"/>
    <s v="alanis"/>
  </r>
  <r>
    <s v="1582655692"/>
    <s v="1467509120"/>
    <n v="1"/>
    <n v="99.9"/>
    <n v="229.9"/>
    <n v="229.9"/>
    <n v="206.91"/>
    <n v="0"/>
    <s v="V: &lt;= 0%"/>
    <x v="0"/>
    <s v="Top Cropped Alfaiataria Orbe Off-P"/>
    <n v="22.99"/>
    <x v="13"/>
    <s v="1113501002"/>
    <x v="7"/>
    <s v="alanis"/>
  </r>
  <r>
    <s v="1582655692"/>
    <s v="1466032502"/>
    <n v="1"/>
    <n v="164.9"/>
    <n v="379.9"/>
    <n v="379.9"/>
    <n v="341.90999999999997"/>
    <n v="0"/>
    <s v="V: &lt;= 0%"/>
    <x v="0"/>
    <s v="Calça Best-Seller Alfaiataria Versailles Off White-34"/>
    <n v="37.99"/>
    <x v="75"/>
    <s v="1111603609"/>
    <x v="7"/>
    <s v="alanis"/>
  </r>
  <r>
    <s v="1582685692"/>
    <s v="1523424546"/>
    <n v="1"/>
    <n v="229.9"/>
    <n v="529.9"/>
    <n v="529.9"/>
    <n v="453.05999999999995"/>
    <n v="0"/>
    <s v="V: &lt;= 0%"/>
    <x v="0"/>
    <s v="Macacão PB Puglia-P"/>
    <n v="76.84"/>
    <x v="1"/>
    <s v="1124608002"/>
    <x v="7"/>
    <s v="alanis"/>
  </r>
  <r>
    <s v="1582692362"/>
    <s v="1523424546"/>
    <n v="1"/>
    <n v="229.9"/>
    <n v="529.9"/>
    <n v="529.9"/>
    <n v="529.9"/>
    <n v="0"/>
    <s v="V: &lt;= 0%"/>
    <x v="0"/>
    <s v="Macacão PB Puglia-P"/>
    <n v="0"/>
    <x v="1"/>
    <s v="1124608002"/>
    <x v="7"/>
    <s v="alanis"/>
  </r>
  <r>
    <s v="1582696129"/>
    <s v="1571806695"/>
    <n v="1"/>
    <n v="199.9"/>
    <n v="459.9"/>
    <n v="459.9"/>
    <n v="413.90999999999997"/>
    <n v="0"/>
    <s v="V: &lt;= 0%"/>
    <x v="0"/>
    <s v="Vestido PB Mykonos-P"/>
    <n v="45.99"/>
    <x v="7"/>
    <s v="1127208002"/>
    <x v="7"/>
    <s v="alanis"/>
  </r>
  <r>
    <s v="1582709895"/>
    <s v="1571806695"/>
    <n v="1"/>
    <n v="199.9"/>
    <n v="459.9"/>
    <n v="459.9"/>
    <n v="413.90999999999997"/>
    <n v="0"/>
    <s v="V: &lt;= 0%"/>
    <x v="0"/>
    <s v="Vestido PB Mykonos-P"/>
    <n v="45.99"/>
    <x v="7"/>
    <s v="1127208002"/>
    <x v="7"/>
    <s v="alanis"/>
  </r>
  <r>
    <s v="1582776643"/>
    <s v="1471135796"/>
    <n v="1"/>
    <n v="99.9"/>
    <n v="229.9"/>
    <n v="229.9"/>
    <n v="229.9"/>
    <n v="0"/>
    <s v="V: &lt;= 0%"/>
    <x v="0"/>
    <s v="Top Cropped Alfaiataria Orbe Preto-GG"/>
    <n v="0"/>
    <x v="81"/>
    <s v="1113500105"/>
    <x v="8"/>
    <s v="alanis"/>
  </r>
  <r>
    <s v="1582776643"/>
    <s v="1539281126"/>
    <n v="1"/>
    <n v="189.9"/>
    <n v="439.9"/>
    <n v="439.9"/>
    <n v="439.9"/>
    <n v="0"/>
    <s v="V: &lt;= 0%"/>
    <x v="0"/>
    <s v="Colete Alfaiataria Cannes Preto-GG"/>
    <n v="0"/>
    <x v="11"/>
    <s v="1119600105"/>
    <x v="8"/>
    <s v="alanis"/>
  </r>
  <r>
    <s v="1582505742"/>
    <s v="1523424585"/>
    <n v="1"/>
    <n v="229.9"/>
    <n v="529.9"/>
    <n v="529.9"/>
    <n v="529.9"/>
    <n v="0"/>
    <s v="V: &lt;= 0%"/>
    <x v="0"/>
    <s v="Macacão PB Puglia-GG"/>
    <n v="0"/>
    <x v="1"/>
    <s v="1124608005"/>
    <x v="6"/>
    <s v="alanis"/>
  </r>
  <r>
    <s v="1582510864"/>
    <s v="1523424585"/>
    <n v="1"/>
    <n v="229.9"/>
    <n v="529.9"/>
    <n v="529.9"/>
    <n v="476.90999999999997"/>
    <n v="0"/>
    <s v="V: &lt;= 0%"/>
    <x v="0"/>
    <s v="Macacão PB Puglia-GG"/>
    <n v="52.99"/>
    <x v="1"/>
    <s v="1124608005"/>
    <x v="6"/>
    <s v="alanis"/>
  </r>
  <r>
    <s v="1582944548"/>
    <s v="1570704228"/>
    <n v="1"/>
    <n v="169.9"/>
    <n v="399.9"/>
    <n v="399.9"/>
    <n v="359.90999999999997"/>
    <n v="0"/>
    <s v="V: &lt;= 0%"/>
    <x v="0"/>
    <s v="Blusa Alfaiataria Kozani Azul-M"/>
    <n v="39.99"/>
    <x v="19"/>
    <s v="1127601703"/>
    <x v="8"/>
    <s v="alanis"/>
  </r>
  <r>
    <s v="1582944548"/>
    <s v="1570769299"/>
    <n v="1"/>
    <n v="164.9"/>
    <n v="379.9"/>
    <n v="379.9"/>
    <n v="341.90999999999997"/>
    <n v="0"/>
    <s v="V: &lt;= 0%"/>
    <x v="0"/>
    <s v="Calça Reta Alfaiataria Kozani Azul-40"/>
    <n v="37.99"/>
    <x v="20"/>
    <s v="1127301712"/>
    <x v="8"/>
    <s v="alanis"/>
  </r>
  <r>
    <s v="1582944548"/>
    <s v="1523424546"/>
    <n v="1"/>
    <n v="229.9"/>
    <n v="529.9"/>
    <n v="529.9"/>
    <n v="476.90999999999997"/>
    <n v="0"/>
    <s v="V: &lt;= 0%"/>
    <x v="0"/>
    <s v="Macacão PB Puglia-P"/>
    <n v="52.99"/>
    <x v="1"/>
    <s v="1124608002"/>
    <x v="8"/>
    <s v="alanis"/>
  </r>
  <r>
    <s v="1583188092"/>
    <s v="1523424585"/>
    <n v="1"/>
    <n v="229.9"/>
    <n v="529.9"/>
    <n v="529.9"/>
    <n v="529.9"/>
    <n v="0"/>
    <s v="V: &lt;= 0%"/>
    <x v="0"/>
    <s v="Macacão PB Puglia-GG"/>
    <n v="0"/>
    <x v="1"/>
    <s v="1124608005"/>
    <x v="8"/>
    <s v="alanis"/>
  </r>
  <r>
    <s v="1583326753"/>
    <s v="1576848427"/>
    <n v="1"/>
    <n v="139.9"/>
    <n v="329.9"/>
    <n v="329.9"/>
    <n v="282.05999999999995"/>
    <n v="0"/>
    <s v="V: &lt;= 0%"/>
    <x v="0"/>
    <s v="Short Saia Alfaiataria Mykonos Amarelo Bebê-36"/>
    <n v="47.84"/>
    <x v="30"/>
    <s v="1126122710"/>
    <x v="8"/>
    <s v="alanis"/>
  </r>
  <r>
    <s v="1583326753"/>
    <s v="1576819879"/>
    <n v="1"/>
    <n v="169.9"/>
    <n v="399.9"/>
    <n v="399.9"/>
    <n v="341.91999999999996"/>
    <n v="0"/>
    <s v="V: &lt;= 0%"/>
    <x v="0"/>
    <s v="Blusa Alfaiataria Kozani Amarelo Bebê-PP"/>
    <n v="57.98"/>
    <x v="29"/>
    <s v="1127600401"/>
    <x v="8"/>
    <s v="alanis"/>
  </r>
  <r>
    <s v="1583347414"/>
    <s v="1523424546"/>
    <n v="1"/>
    <n v="229.9"/>
    <n v="529.9"/>
    <n v="529.9"/>
    <n v="476.90999999999997"/>
    <n v="0"/>
    <s v="V: &lt;= 0%"/>
    <x v="0"/>
    <s v="Macacão PB Puglia-P"/>
    <n v="52.99"/>
    <x v="1"/>
    <s v="1124608002"/>
    <x v="8"/>
    <s v="alanis"/>
  </r>
  <r>
    <s v="1583540803"/>
    <s v="1566068047"/>
    <n v="1"/>
    <n v="209.9"/>
    <n v="489.9"/>
    <n v="489.9"/>
    <n v="440.90999999999997"/>
    <n v="0"/>
    <s v="V: &lt;= 0%"/>
    <x v="0"/>
    <s v="Vestido Elegante Liverpool PB-M"/>
    <n v="48.99"/>
    <x v="2"/>
    <s v="1125408003"/>
    <x v="8"/>
    <s v="alanis"/>
  </r>
  <r>
    <s v="1583540803"/>
    <s v="1530619564"/>
    <n v="1"/>
    <n v="154.9"/>
    <n v="359.9"/>
    <n v="359.9"/>
    <n v="323.90999999999997"/>
    <n v="0"/>
    <s v="V: &lt;= 0%"/>
    <x v="0"/>
    <s v="Colete Zíper San Diego Off-PP"/>
    <n v="35.99"/>
    <x v="8"/>
    <s v="1123903601"/>
    <x v="8"/>
    <s v="alanis"/>
  </r>
  <r>
    <s v="1583540803"/>
    <s v="1571847843"/>
    <n v="1"/>
    <n v="84.9"/>
    <n v="199.9"/>
    <n v="199.9"/>
    <n v="179.91"/>
    <n v="0"/>
    <s v="V: &lt;= 0%"/>
    <x v="0"/>
    <s v="Blusa Ombro a Ombro Mykonos Preto-M"/>
    <n v="19.989999999999998"/>
    <x v="22"/>
    <s v="1127100103"/>
    <x v="8"/>
    <s v="alanis"/>
  </r>
  <r>
    <s v="1583575873"/>
    <s v="1570704228"/>
    <n v="1"/>
    <n v="169.9"/>
    <n v="399.9"/>
    <n v="399.9"/>
    <n v="379.9"/>
    <n v="0"/>
    <s v="V: &lt;= 0%"/>
    <x v="0"/>
    <s v="Blusa Alfaiataria Kozani Azul-M"/>
    <n v="20"/>
    <x v="19"/>
    <s v="1127601703"/>
    <x v="8"/>
    <s v="alanis"/>
  </r>
  <r>
    <s v="1583645920"/>
    <s v="1458581556"/>
    <n v="1"/>
    <n v="209.9"/>
    <n v="479.9"/>
    <n v="479.9"/>
    <n v="431.90999999999997"/>
    <n v="0"/>
    <s v="V: &lt;= 0%"/>
    <x v="0"/>
    <s v="Vestido Alfaiataria Guadalajara Bege-P"/>
    <n v="47.99"/>
    <x v="84"/>
    <s v="1110903402"/>
    <x v="8"/>
    <s v="alanis"/>
  </r>
  <r>
    <s v="1583811548"/>
    <s v="1566068047"/>
    <n v="1"/>
    <n v="209.9"/>
    <n v="489.9"/>
    <n v="489.9"/>
    <n v="465.4"/>
    <n v="0"/>
    <s v="V: &lt;= 0%"/>
    <x v="0"/>
    <s v="Vestido Elegante Liverpool PB-M"/>
    <n v="24.5"/>
    <x v="2"/>
    <s v="1125408003"/>
    <x v="8"/>
    <s v="alanis"/>
  </r>
  <r>
    <s v="1583837430"/>
    <s v="1465480742"/>
    <n v="1"/>
    <n v="69.900000000000006"/>
    <n v="169.9"/>
    <n v="169.9"/>
    <n v="161.4"/>
    <n v="0"/>
    <s v="V: &lt;= 0%"/>
    <x v="0"/>
    <s v="Regata Malha Lille  Cinza-P"/>
    <n v="8.5"/>
    <x v="85"/>
    <s v="1114605802"/>
    <x v="8"/>
    <s v="alanis"/>
  </r>
  <r>
    <s v="1578944967"/>
    <s v="1567107179"/>
    <n v="1"/>
    <n v="69.900000000000006"/>
    <n v="119.9"/>
    <n v="119.9"/>
    <n v="107.91000000000001"/>
    <n v="0.25"/>
    <s v="V: &gt; 0% and &lt;= 25%"/>
    <x v="1"/>
    <s v="Camiseta Algodão Same Old Chic Off-G"/>
    <n v="11.99"/>
    <x v="86"/>
    <s v="1121603604"/>
    <x v="2"/>
    <s v="alanis"/>
  </r>
  <r>
    <s v="1580611452"/>
    <s v="1567107179"/>
    <n v="1"/>
    <n v="69.900000000000006"/>
    <n v="119.9"/>
    <n v="119.9"/>
    <n v="107.91000000000001"/>
    <n v="0.25"/>
    <s v="V: &gt; 0% and &lt;= 25%"/>
    <x v="1"/>
    <s v="Camiseta Algodão Same Old Chic Off-G"/>
    <n v="11.99"/>
    <x v="86"/>
    <s v="1121603604"/>
    <x v="3"/>
    <s v="alanis"/>
  </r>
  <r>
    <s v="1581886233"/>
    <s v="1567107113"/>
    <n v="1"/>
    <n v="69.900000000000006"/>
    <n v="119.9"/>
    <n v="119.9"/>
    <n v="107.91000000000001"/>
    <n v="0.25"/>
    <s v="V: &gt; 0% and &lt;= 25%"/>
    <x v="1"/>
    <s v="Camiseta Algodão Same Old Chic Off-PP"/>
    <n v="11.99"/>
    <x v="86"/>
    <s v="1121603601"/>
    <x v="5"/>
    <s v="alanis"/>
  </r>
  <r>
    <s v="1582510864"/>
    <s v="1477791550"/>
    <n v="1"/>
    <n v="69.900000000000006"/>
    <n v="119.9"/>
    <n v="119.9"/>
    <n v="107.91000000000001"/>
    <n v="0.25"/>
    <s v="V: &gt; 0% and &lt;= 25%"/>
    <x v="1"/>
    <s v="Camiseta Algodão Same Old Chic Licor-G"/>
    <n v="11.99"/>
    <x v="87"/>
    <s v="1121621804"/>
    <x v="6"/>
    <s v="alanis"/>
  </r>
  <r>
    <s v="1577538082"/>
    <s v="1518851662"/>
    <n v="1"/>
    <n v="139.9"/>
    <n v="229.9"/>
    <n v="229.9"/>
    <n v="206.91"/>
    <n v="0.28000000000000003"/>
    <s v="V: &gt; 25% and &lt;= 45%"/>
    <x v="1"/>
    <s v="Colete Alfaiataria Alexandria Vinho-G"/>
    <n v="22.99"/>
    <x v="88"/>
    <s v="1117004504"/>
    <x v="0"/>
    <s v="alanis"/>
  </r>
  <r>
    <s v="1577626103"/>
    <s v="1531227257"/>
    <n v="1"/>
    <n v="179.9"/>
    <n v="289.89999999999998"/>
    <n v="289.89999999999998"/>
    <n v="260.90999999999997"/>
    <n v="0.28999999999999998"/>
    <s v="V: &gt; 25% and &lt;= 45%"/>
    <x v="1"/>
    <s v="Maxi Camisa PB Kansas-PP"/>
    <n v="28.99"/>
    <x v="89"/>
    <s v="1112908001"/>
    <x v="0"/>
    <s v="alanis"/>
  </r>
  <r>
    <s v="1577634243"/>
    <s v="1480139186"/>
    <n v="1"/>
    <n v="229.9"/>
    <n v="379.9"/>
    <n v="379.9"/>
    <n v="360.9"/>
    <n v="0.28000000000000003"/>
    <s v="V: &gt; 25% and &lt;= 45%"/>
    <x v="1"/>
    <s v="Blazer Alfaiataria Cork Marinho-M"/>
    <n v="19"/>
    <x v="90"/>
    <s v="1117504403"/>
    <x v="0"/>
    <s v="alanis"/>
  </r>
  <r>
    <s v="1578467895"/>
    <s v="1458358985"/>
    <n v="1"/>
    <n v="219.9"/>
    <n v="349.9"/>
    <n v="349.9"/>
    <n v="349.9"/>
    <n v="0.3"/>
    <s v="V: &gt; 25% and &lt;= 45%"/>
    <x v="1"/>
    <s v="Macaquinho Lapela Alfaiataria Roma Bege-GG"/>
    <n v="0"/>
    <x v="91"/>
    <s v="1110603405"/>
    <x v="1"/>
    <s v="alanis"/>
  </r>
  <r>
    <s v="1579144357"/>
    <s v="1459700976"/>
    <n v="1"/>
    <n v="179.9"/>
    <n v="289.89999999999998"/>
    <n v="289.89999999999998"/>
    <n v="289.89999999999998"/>
    <n v="0.28999999999999998"/>
    <s v="V: &gt; 25% and &lt;= 45%"/>
    <x v="1"/>
    <s v="Saia Alfaiataria York Pérola-42"/>
    <n v="0"/>
    <x v="92"/>
    <s v="1111821713"/>
    <x v="2"/>
    <s v="alanis"/>
  </r>
  <r>
    <s v="1579144357"/>
    <s v="1458358963"/>
    <n v="1"/>
    <n v="219.9"/>
    <n v="349.9"/>
    <n v="349.9"/>
    <n v="349.9"/>
    <n v="0.3"/>
    <s v="V: &gt; 25% and &lt;= 45%"/>
    <x v="1"/>
    <s v="Macaquinho Lapela Alfaiataria Roma Bege-G"/>
    <n v="0"/>
    <x v="91"/>
    <s v="1110603404"/>
    <x v="2"/>
    <s v="alanis"/>
  </r>
  <r>
    <s v="1579538233"/>
    <s v="1459700945"/>
    <n v="1"/>
    <n v="179.9"/>
    <n v="289.89999999999998"/>
    <n v="289.89999999999998"/>
    <n v="260.90999999999997"/>
    <n v="0.28999999999999998"/>
    <s v="V: &gt; 25% and &lt;= 45%"/>
    <x v="1"/>
    <s v="Saia Alfaiataria York Pérola-40"/>
    <n v="28.99"/>
    <x v="92"/>
    <s v="1111821712"/>
    <x v="2"/>
    <s v="alanis"/>
  </r>
  <r>
    <s v="1579538233"/>
    <s v="1467067020"/>
    <n v="1"/>
    <n v="164.9"/>
    <n v="269.89999999999998"/>
    <n v="269.89999999999998"/>
    <n v="242.90999999999997"/>
    <n v="0.28999999999999998"/>
    <s v="V: &gt; 25% and &lt;= 45%"/>
    <x v="1"/>
    <s v="Calça Best-Seller Alfaiataria Versailles Bege-40"/>
    <n v="26.99"/>
    <x v="93"/>
    <s v="1111603412"/>
    <x v="2"/>
    <s v="alanis"/>
  </r>
  <r>
    <s v="1579746018"/>
    <s v="1459700794"/>
    <n v="1"/>
    <n v="179.9"/>
    <n v="289.89999999999998"/>
    <n v="289.89999999999998"/>
    <n v="260.90999999999997"/>
    <n v="0.28999999999999998"/>
    <s v="V: &gt; 25% and &lt;= 45%"/>
    <x v="1"/>
    <s v="Saia Alfaiataria York Azul Galatic-42"/>
    <n v="28.99"/>
    <x v="94"/>
    <s v="1111822213"/>
    <x v="2"/>
    <s v="alanis"/>
  </r>
  <r>
    <s v="1580362066"/>
    <s v="1459700945"/>
    <n v="1"/>
    <n v="179.9"/>
    <n v="289.89999999999998"/>
    <n v="289.89999999999998"/>
    <n v="260.90999999999997"/>
    <n v="0.28999999999999998"/>
    <s v="V: &gt; 25% and &lt;= 45%"/>
    <x v="1"/>
    <s v="Saia Alfaiataria York Pérola-40"/>
    <n v="28.99"/>
    <x v="92"/>
    <s v="1111821712"/>
    <x v="3"/>
    <s v="alanis"/>
  </r>
  <r>
    <s v="1580362066"/>
    <s v="1453513209"/>
    <n v="1"/>
    <n v="99.9"/>
    <n v="169.9"/>
    <n v="169.9"/>
    <n v="152.91"/>
    <n v="0.26"/>
    <s v="V: &gt; 25% and &lt;= 45%"/>
    <x v="1"/>
    <s v="Top Cropped Alfaiataria Orbe Areia-M"/>
    <n v="16.989999999999998"/>
    <x v="95"/>
    <s v="1113512003"/>
    <x v="3"/>
    <s v="alanis"/>
  </r>
  <r>
    <s v="1581425540"/>
    <s v="1459700902"/>
    <n v="1"/>
    <n v="179.9"/>
    <n v="289.89999999999998"/>
    <n v="289.89999999999998"/>
    <n v="289.89999999999998"/>
    <n v="0.28999999999999998"/>
    <s v="V: &gt; 25% and &lt;= 45%"/>
    <x v="1"/>
    <s v="Saia Alfaiataria York Pérola-38"/>
    <n v="0"/>
    <x v="92"/>
    <s v="1111821711"/>
    <x v="4"/>
    <s v="alanis"/>
  </r>
  <r>
    <s v="1581488440"/>
    <s v="1471189720"/>
    <n v="1"/>
    <n v="164.9"/>
    <n v="269.89999999999998"/>
    <n v="269.89999999999998"/>
    <n v="230.76"/>
    <n v="0.28999999999999998"/>
    <s v="V: &gt; 25% and &lt;= 45%"/>
    <x v="1"/>
    <s v="Calça Cenoura Alexandria Vinho-38"/>
    <n v="39.14"/>
    <x v="96"/>
    <s v="1116704511"/>
    <x v="4"/>
    <s v="alanis"/>
  </r>
  <r>
    <s v="1582216308"/>
    <s v="1480139842"/>
    <n v="1"/>
    <n v="229.9"/>
    <n v="379.9"/>
    <n v="379.9"/>
    <n v="341.90999999999997"/>
    <n v="0.28000000000000003"/>
    <s v="V: &gt; 25% and &lt;= 45%"/>
    <x v="1"/>
    <s v="Blazer Alfaiataria Cork Preto-PP"/>
    <n v="37.99"/>
    <x v="97"/>
    <s v="1117500101"/>
    <x v="5"/>
    <s v="alanis"/>
  </r>
  <r>
    <s v="1582216308"/>
    <s v="1483240049"/>
    <n v="1"/>
    <n v="159.9"/>
    <n v="259.89999999999998"/>
    <n v="259.89999999999998"/>
    <n v="233.90999999999997"/>
    <n v="0.3"/>
    <s v="V: &gt; 25% and &lt;= 45%"/>
    <x v="1"/>
    <s v="Calça Alfaiataria Quebec Preto-38"/>
    <n v="25.99"/>
    <x v="98"/>
    <s v="1118000111"/>
    <x v="5"/>
    <s v="alanis"/>
  </r>
  <r>
    <s v="1582325252"/>
    <s v="1451293570"/>
    <n v="1"/>
    <n v="164.9"/>
    <n v="269.89999999999998"/>
    <n v="269.89999999999998"/>
    <n v="269.89999999999998"/>
    <n v="0.28999999999999998"/>
    <s v="V: &gt; 25% and &lt;= 45%"/>
    <x v="1"/>
    <s v="Calça Reta Amarração Cami Caramelo-44"/>
    <n v="0"/>
    <x v="99"/>
    <s v="1103721314"/>
    <x v="5"/>
    <s v="alanis"/>
  </r>
  <r>
    <s v="1582386039"/>
    <s v="1483239863"/>
    <n v="1"/>
    <n v="159.9"/>
    <n v="259.89999999999998"/>
    <n v="259.89999999999998"/>
    <n v="222.21999999999997"/>
    <n v="0.3"/>
    <s v="V: &gt; 25% and &lt;= 45%"/>
    <x v="1"/>
    <s v="Calça Alfaiataria Quebec Marinho-38"/>
    <n v="37.68"/>
    <x v="100"/>
    <s v="1118004411"/>
    <x v="6"/>
    <s v="alanis"/>
  </r>
  <r>
    <s v="1582386039"/>
    <s v="1467067006"/>
    <n v="1"/>
    <n v="164.9"/>
    <n v="269.89999999999998"/>
    <n v="269.89999999999998"/>
    <n v="230.76999999999998"/>
    <n v="0.28999999999999998"/>
    <s v="V: &gt; 25% and &lt;= 45%"/>
    <x v="1"/>
    <s v="Calça Best-Seller Alfaiataria Versailles Bege-38"/>
    <n v="39.130000000000003"/>
    <x v="93"/>
    <s v="1111603411"/>
    <x v="6"/>
    <s v="alanis"/>
  </r>
  <r>
    <s v="1582416287"/>
    <s v="1453391796"/>
    <n v="1"/>
    <n v="164.9"/>
    <n v="269.89999999999998"/>
    <n v="269.89999999999998"/>
    <n v="269.89999999999998"/>
    <n v="0.28999999999999998"/>
    <s v="V: &gt; 25% and &lt;= 45%"/>
    <x v="1"/>
    <s v="Calça Best-Seller Alfaiataria Versailles Licor-46"/>
    <n v="0"/>
    <x v="101"/>
    <s v="1111622115"/>
    <x v="6"/>
    <s v="alanis"/>
  </r>
  <r>
    <s v="1582437250"/>
    <s v="1469505122"/>
    <n v="1"/>
    <n v="349.9"/>
    <n v="489.9"/>
    <n v="489.9"/>
    <n v="440.90999999999997"/>
    <n v="0.39"/>
    <s v="V: &gt; 25% and &lt;= 45%"/>
    <x v="1"/>
    <s v="Conjunto Em Moletom Circle Rosa-G"/>
    <n v="48.99"/>
    <x v="102"/>
    <s v="1120300504"/>
    <x v="6"/>
    <s v="alanis"/>
  </r>
  <r>
    <s v="1582448135"/>
    <s v="1483240049"/>
    <n v="1"/>
    <n v="159.9"/>
    <n v="259.89999999999998"/>
    <n v="259.89999999999998"/>
    <n v="259.89999999999998"/>
    <n v="0.3"/>
    <s v="V: &gt; 25% and &lt;= 45%"/>
    <x v="1"/>
    <s v="Calça Alfaiataria Quebec Preto-38"/>
    <n v="0"/>
    <x v="98"/>
    <s v="1118000111"/>
    <x v="6"/>
    <s v="alanis"/>
  </r>
  <r>
    <s v="1582655692"/>
    <s v="1480138354"/>
    <n v="1"/>
    <n v="99.9"/>
    <n v="169.9"/>
    <n v="169.9"/>
    <n v="152.91"/>
    <n v="0.26"/>
    <s v="V: &gt; 25% and &lt;= 45%"/>
    <x v="1"/>
    <s v="Top Cropped Alfaiataria Orbe Marinho-P"/>
    <n v="16.989999999999998"/>
    <x v="103"/>
    <s v="1113504402"/>
    <x v="7"/>
    <s v="alanis"/>
  </r>
  <r>
    <s v="1582655692"/>
    <s v="1453391775"/>
    <n v="1"/>
    <n v="164.9"/>
    <n v="269.89999999999998"/>
    <n v="269.89999999999998"/>
    <n v="242.90999999999997"/>
    <n v="0.28999999999999998"/>
    <s v="V: &gt; 25% and &lt;= 45%"/>
    <x v="1"/>
    <s v="Calça Best-Seller Alfaiataria Versailles Licor-34"/>
    <n v="26.99"/>
    <x v="101"/>
    <s v="1111622109"/>
    <x v="7"/>
    <s v="alanis"/>
  </r>
  <r>
    <s v="1582655692"/>
    <s v="1453484839"/>
    <n v="1"/>
    <n v="99.9"/>
    <n v="169.9"/>
    <n v="169.9"/>
    <n v="152.91"/>
    <n v="0.26"/>
    <s v="V: &gt; 25% and &lt;= 45%"/>
    <x v="1"/>
    <s v="Top Cropped Alfaiataria Orbe Licor-PP"/>
    <n v="16.989999999999998"/>
    <x v="104"/>
    <s v="1113522101"/>
    <x v="7"/>
    <s v="alanis"/>
  </r>
  <r>
    <s v="1582776643"/>
    <s v="1483240206"/>
    <n v="1"/>
    <n v="159.9"/>
    <n v="259.89999999999998"/>
    <n v="259.89999999999998"/>
    <n v="259.89999999999998"/>
    <n v="0.3"/>
    <s v="V: &gt; 25% and &lt;= 45%"/>
    <x v="1"/>
    <s v="Calça Alfaiataria Quebec Preto-44"/>
    <n v="0"/>
    <x v="98"/>
    <s v="1118000114"/>
    <x v="8"/>
    <s v="alanis"/>
  </r>
  <r>
    <s v="1577516061"/>
    <s v="1461813488"/>
    <n v="1"/>
    <n v="69.900000000000006"/>
    <n v="79.900000000000006"/>
    <n v="79.900000000000006"/>
    <n v="68.31"/>
    <n v="0.5"/>
    <s v="V: &gt; 45% and &lt;= 60%"/>
    <x v="1"/>
    <s v="Regata Canelada Coimbra Off-GG"/>
    <n v="11.59"/>
    <x v="105"/>
    <s v="1110803605"/>
    <x v="0"/>
    <s v="alanis"/>
  </r>
  <r>
    <s v="1577526660"/>
    <s v="1465498129"/>
    <n v="1"/>
    <n v="139.9"/>
    <n v="159.9"/>
    <n v="159.9"/>
    <n v="151.9"/>
    <n v="0.5"/>
    <s v="V: &gt; 45% and &lt;= 60%"/>
    <x v="1"/>
    <s v="Blusa Assimétrica Alça Newtok Marrom - G"/>
    <n v="8"/>
    <x v="106"/>
    <s v="1106703204"/>
    <x v="0"/>
    <s v="alanis"/>
  </r>
  <r>
    <s v="1577538082"/>
    <s v="1458296811"/>
    <n v="1"/>
    <n v="259.89999999999998"/>
    <n v="299.89999999999998"/>
    <n v="299.89999999999998"/>
    <n v="269.90999999999997"/>
    <n v="0.5"/>
    <s v="V: &gt; 45% and &lt;= 60%"/>
    <x v="1"/>
    <s v="Vestido Transpassado Bath Azul-GG"/>
    <n v="29.99"/>
    <x v="107"/>
    <s v="1110001605"/>
    <x v="0"/>
    <s v="alanis"/>
  </r>
  <r>
    <s v="1577575366"/>
    <s v="1467597450"/>
    <n v="1"/>
    <n v="149.9"/>
    <n v="179.9"/>
    <n v="179.9"/>
    <n v="161.91"/>
    <n v="0.49"/>
    <s v="V: &gt; 45% and &lt;= 60%"/>
    <x v="1"/>
    <s v="Camisa Tricoline Branca Annecy-G"/>
    <n v="17.989999999999998"/>
    <x v="108"/>
    <s v="1111703604"/>
    <x v="0"/>
    <s v="alanis"/>
  </r>
  <r>
    <s v="1577622768"/>
    <s v="1465520203"/>
    <n v="1"/>
    <n v="164.9"/>
    <n v="189.9"/>
    <n v="189.9"/>
    <n v="162.37"/>
    <n v="0.5"/>
    <s v="V: &gt; 45% and &lt;= 60%"/>
    <x v="1"/>
    <s v="Calça Cenoura Alexandria Marrom Escuro-42"/>
    <n v="27.53"/>
    <x v="109"/>
    <s v="1116703213"/>
    <x v="0"/>
    <s v="alanis"/>
  </r>
  <r>
    <s v="1577626103"/>
    <s v="1459733031"/>
    <n v="1"/>
    <n v="209.9"/>
    <n v="239.9"/>
    <n v="239.9"/>
    <n v="215.91"/>
    <n v="0.5"/>
    <s v="V: &gt; 45% and &lt;= 60%"/>
    <x v="1"/>
    <s v="Macacão Pantalona Contraste Preto-PP"/>
    <n v="23.99"/>
    <x v="110"/>
    <s v="1112514601"/>
    <x v="0"/>
    <s v="alanis"/>
  </r>
  <r>
    <s v="1577634243"/>
    <s v="1461813488"/>
    <n v="1"/>
    <n v="69.900000000000006"/>
    <n v="79.900000000000006"/>
    <n v="79.900000000000006"/>
    <n v="75.900000000000006"/>
    <n v="0.5"/>
    <s v="V: &gt; 45% and &lt;= 60%"/>
    <x v="1"/>
    <s v="Regata Canelada Coimbra Off-GG"/>
    <n v="4"/>
    <x v="105"/>
    <s v="1110803605"/>
    <x v="0"/>
    <s v="alanis"/>
  </r>
  <r>
    <s v="1578166783"/>
    <s v="1453446420"/>
    <n v="1"/>
    <n v="99.9"/>
    <n v="119.9"/>
    <n v="119.9"/>
    <n v="119.9"/>
    <n v="0.48"/>
    <s v="V: &gt; 45% and &lt;= 60%"/>
    <x v="1"/>
    <s v="Top Cropped Alfaiataria Orbe Vermelho-M"/>
    <n v="0"/>
    <x v="111"/>
    <s v="1113500903"/>
    <x v="1"/>
    <s v="alanis"/>
  </r>
  <r>
    <s v="1578298314"/>
    <s v="1499473707"/>
    <n v="1"/>
    <n v="99.9"/>
    <n v="119.9"/>
    <n v="119.9"/>
    <n v="119.9"/>
    <n v="0.48"/>
    <s v="V: &gt; 45% and &lt;= 60%"/>
    <x v="1"/>
    <s v="Blusa Manga Longa Preto Budapeste-G"/>
    <n v="0"/>
    <x v="112"/>
    <s v="1120700104"/>
    <x v="1"/>
    <s v="alanis"/>
  </r>
  <r>
    <s v="1578298314"/>
    <s v="1499474048"/>
    <n v="1"/>
    <n v="99.9"/>
    <n v="119.9"/>
    <n v="119.9"/>
    <n v="119.9"/>
    <n v="0.48"/>
    <s v="V: &gt; 45% and &lt;= 60%"/>
    <x v="1"/>
    <s v="Blusa Manga Longa Off White Budapeste-GG"/>
    <n v="0"/>
    <x v="113"/>
    <s v="1120703605"/>
    <x v="1"/>
    <s v="alanis"/>
  </r>
  <r>
    <s v="1578361378"/>
    <s v="1458296791"/>
    <n v="1"/>
    <n v="259.89999999999998"/>
    <n v="299.89999999999998"/>
    <n v="299.89999999999998"/>
    <n v="256.40999999999997"/>
    <n v="0.5"/>
    <s v="V: &gt; 45% and &lt;= 60%"/>
    <x v="1"/>
    <s v="Vestido Transpassado Bath Azul-P"/>
    <n v="43.49"/>
    <x v="107"/>
    <s v="1110001602"/>
    <x v="1"/>
    <s v="alanis"/>
  </r>
  <r>
    <s v="1578467895"/>
    <s v="1458341261"/>
    <n v="1"/>
    <n v="99.9"/>
    <n v="119.9"/>
    <n v="119.9"/>
    <n v="119.9"/>
    <n v="0.48"/>
    <s v="V: &gt; 45% and &lt;= 60%"/>
    <x v="1"/>
    <s v="Blusa Reta Malha Boston Bege-G"/>
    <n v="0"/>
    <x v="114"/>
    <s v="1107803404"/>
    <x v="1"/>
    <s v="alanis"/>
  </r>
  <r>
    <s v="1578724341"/>
    <s v="1467597370"/>
    <n v="1"/>
    <n v="149.9"/>
    <n v="179.9"/>
    <n v="179.9"/>
    <n v="179.9"/>
    <n v="0.49"/>
    <s v="V: &gt; 45% and &lt;= 60%"/>
    <x v="1"/>
    <s v="Camisa Tricoline Branca Annecy-M"/>
    <n v="0"/>
    <x v="108"/>
    <s v="1111703603"/>
    <x v="1"/>
    <s v="alanis"/>
  </r>
  <r>
    <s v="1578728929"/>
    <s v="1461813488"/>
    <n v="1"/>
    <n v="69.900000000000006"/>
    <n v="79.900000000000006"/>
    <n v="79.900000000000006"/>
    <n v="75.900000000000006"/>
    <n v="0.5"/>
    <s v="V: &gt; 45% and &lt;= 60%"/>
    <x v="1"/>
    <s v="Regata Canelada Coimbra Off-GG"/>
    <n v="4"/>
    <x v="105"/>
    <s v="1110803605"/>
    <x v="1"/>
    <s v="alanis"/>
  </r>
  <r>
    <s v="1578739026"/>
    <s v="1465519974"/>
    <n v="1"/>
    <n v="164.9"/>
    <n v="189.9"/>
    <n v="189.9"/>
    <n v="170.91"/>
    <n v="0.5"/>
    <s v="V: &gt; 45% and &lt;= 60%"/>
    <x v="1"/>
    <s v="Calça Cenoura Alexandria Marrom Escuro-36"/>
    <n v="18.989999999999998"/>
    <x v="109"/>
    <s v="1116703210"/>
    <x v="1"/>
    <s v="alanis"/>
  </r>
  <r>
    <s v="1579144357"/>
    <s v="1459768207"/>
    <n v="1"/>
    <n v="189.9"/>
    <n v="219.9"/>
    <n v="219.9"/>
    <n v="219.9"/>
    <n v="0.5"/>
    <s v="V: &gt; 45% and &lt;= 60%"/>
    <x v="1"/>
    <s v="Colete Alfaiataria York Perola-G"/>
    <n v="0"/>
    <x v="115"/>
    <s v="1112821704"/>
    <x v="2"/>
    <s v="alanis"/>
  </r>
  <r>
    <s v="1579538233"/>
    <s v="1459768196"/>
    <n v="1"/>
    <n v="189.9"/>
    <n v="219.9"/>
    <n v="219.9"/>
    <n v="197.91"/>
    <n v="0.5"/>
    <s v="V: &gt; 45% and &lt;= 60%"/>
    <x v="1"/>
    <s v="Colete Alfaiataria York Perola-M"/>
    <n v="21.99"/>
    <x v="115"/>
    <s v="1112821703"/>
    <x v="2"/>
    <s v="alanis"/>
  </r>
  <r>
    <s v="1579746018"/>
    <s v="1459768418"/>
    <n v="1"/>
    <n v="189.9"/>
    <n v="219.9"/>
    <n v="219.9"/>
    <n v="197.91"/>
    <n v="0.5"/>
    <s v="V: &gt; 45% and &lt;= 60%"/>
    <x v="1"/>
    <s v="Colete Alfaiataria York Azul-M"/>
    <n v="21.99"/>
    <x v="116"/>
    <s v="1112822203"/>
    <x v="2"/>
    <s v="alanis"/>
  </r>
  <r>
    <s v="1580144572"/>
    <s v="1458296788"/>
    <n v="1"/>
    <n v="259.89999999999998"/>
    <n v="299.89999999999998"/>
    <n v="299.89999999999998"/>
    <n v="269.90999999999997"/>
    <n v="0.5"/>
    <s v="V: &gt; 45% and &lt;= 60%"/>
    <x v="1"/>
    <s v="Vestido Transpassado Bath Azul-PP"/>
    <n v="29.99"/>
    <x v="107"/>
    <s v="1110001601"/>
    <x v="3"/>
    <s v="alanis"/>
  </r>
  <r>
    <s v="1580315443"/>
    <s v="1466606521"/>
    <n v="1"/>
    <n v="159.9"/>
    <n v="189.9"/>
    <n v="189.9"/>
    <n v="170.91"/>
    <n v="0.49"/>
    <s v="V: &gt; 45% and &lt;= 60%"/>
    <x v="1"/>
    <s v="Calça Clássica Vitória Off-36"/>
    <n v="18.989999999999998"/>
    <x v="117"/>
    <s v="1094603610"/>
    <x v="3"/>
    <s v="alanis"/>
  </r>
  <r>
    <s v="1580315443"/>
    <s v="1459796120"/>
    <n v="1"/>
    <n v="149.9"/>
    <n v="174.9"/>
    <n v="174.9"/>
    <n v="157.41"/>
    <n v="0.5"/>
    <s v="V: &gt; 45% and &lt;= 60%"/>
    <x v="1"/>
    <s v="Camisa  Clássica Vitória Off-P"/>
    <n v="17.489999999999998"/>
    <x v="118"/>
    <s v="1094703602"/>
    <x v="3"/>
    <s v="alanis"/>
  </r>
  <r>
    <s v="1580336580"/>
    <s v="1458075386"/>
    <n v="1"/>
    <n v="249.9"/>
    <n v="289.89999999999998"/>
    <n v="289.89999999999998"/>
    <n v="256.53999999999996"/>
    <n v="0.5"/>
    <s v="V: &gt; 45% and &lt;= 60%"/>
    <x v="1"/>
    <s v="Blazer Alfaiataria Cannes Vermelho-G"/>
    <n v="33.36"/>
    <x v="119"/>
    <s v="1113700904"/>
    <x v="3"/>
    <s v="alanis"/>
  </r>
  <r>
    <s v="1580336580"/>
    <s v="1531490809"/>
    <n v="1"/>
    <n v="249.9"/>
    <n v="289.89999999999998"/>
    <n v="289.89999999999998"/>
    <n v="256.53999999999996"/>
    <n v="0.5"/>
    <s v="V: &gt; 45% and &lt;= 60%"/>
    <x v="1"/>
    <s v="Blazer Alfaiataria Cannes Vinho-GG"/>
    <n v="33.36"/>
    <x v="120"/>
    <s v="1113704505"/>
    <x v="3"/>
    <s v="alanis"/>
  </r>
  <r>
    <s v="1580362066"/>
    <s v="1459768196"/>
    <n v="1"/>
    <n v="189.9"/>
    <n v="219.9"/>
    <n v="219.9"/>
    <n v="197.91"/>
    <n v="0.5"/>
    <s v="V: &gt; 45% and &lt;= 60%"/>
    <x v="1"/>
    <s v="Colete Alfaiataria York Perola-M"/>
    <n v="21.99"/>
    <x v="115"/>
    <s v="1112821703"/>
    <x v="3"/>
    <s v="alanis"/>
  </r>
  <r>
    <s v="1580496856"/>
    <s v="1499473827"/>
    <n v="1"/>
    <n v="99.9"/>
    <n v="119.9"/>
    <n v="119.9"/>
    <n v="102.51"/>
    <n v="0.48"/>
    <s v="V: &gt; 45% and &lt;= 60%"/>
    <x v="1"/>
    <s v="Blusa Manga Longa Rosa Budapeste-GG"/>
    <n v="17.39"/>
    <x v="121"/>
    <s v="1120722305"/>
    <x v="3"/>
    <s v="alanis"/>
  </r>
  <r>
    <s v="1580570971"/>
    <s v="1458341261"/>
    <n v="1"/>
    <n v="99.9"/>
    <n v="119.9"/>
    <n v="119.9"/>
    <n v="107.91000000000001"/>
    <n v="0.48"/>
    <s v="V: &gt; 45% and &lt;= 60%"/>
    <x v="1"/>
    <s v="Blusa Reta Malha Boston Bege-G"/>
    <n v="11.99"/>
    <x v="114"/>
    <s v="1107803404"/>
    <x v="3"/>
    <s v="alanis"/>
  </r>
  <r>
    <s v="1580605785"/>
    <s v="1451506383"/>
    <n v="1"/>
    <n v="164.9"/>
    <n v="189.9"/>
    <n v="189.9"/>
    <n v="189.9"/>
    <n v="0.5"/>
    <s v="V: &gt; 45% and &lt;= 60%"/>
    <x v="1"/>
    <s v="Calça Reta Amarração Cami Bege-40"/>
    <n v="0"/>
    <x v="122"/>
    <s v="1103703412"/>
    <x v="3"/>
    <s v="alanis"/>
  </r>
  <r>
    <s v="1580605785"/>
    <s v="1467503639"/>
    <n v="1"/>
    <n v="99.9"/>
    <n v="119.9"/>
    <n v="119.9"/>
    <n v="119.9"/>
    <n v="0.48"/>
    <s v="V: &gt; 45% and &lt;= 60%"/>
    <x v="1"/>
    <s v="Top Cropped Alfaiataria Orbe Bege-M"/>
    <n v="0"/>
    <x v="123"/>
    <s v="1113503403"/>
    <x v="3"/>
    <s v="alanis"/>
  </r>
  <r>
    <s v="1581106581"/>
    <s v="1459768196"/>
    <n v="1"/>
    <n v="189.9"/>
    <n v="219.9"/>
    <n v="219.9"/>
    <n v="188.01"/>
    <n v="0.5"/>
    <s v="V: &gt; 45% and &lt;= 60%"/>
    <x v="1"/>
    <s v="Colete Alfaiataria York Perola-M"/>
    <n v="31.89"/>
    <x v="115"/>
    <s v="1112821703"/>
    <x v="4"/>
    <s v="alanis"/>
  </r>
  <r>
    <s v="1581198860"/>
    <s v="1459768196"/>
    <n v="1"/>
    <n v="189.9"/>
    <n v="219.9"/>
    <n v="219.9"/>
    <n v="219.9"/>
    <n v="0.5"/>
    <s v="V: &gt; 45% and &lt;= 60%"/>
    <x v="1"/>
    <s v="Colete Alfaiataria York Perola-M"/>
    <n v="0"/>
    <x v="115"/>
    <s v="1112821703"/>
    <x v="4"/>
    <s v="alanis"/>
  </r>
  <r>
    <s v="1581425540"/>
    <s v="1459768148"/>
    <n v="1"/>
    <n v="189.9"/>
    <n v="219.9"/>
    <n v="219.9"/>
    <n v="219.9"/>
    <n v="0.5"/>
    <s v="V: &gt; 45% and &lt;= 60%"/>
    <x v="1"/>
    <s v="Colete Alfaiataria York Perola-PP"/>
    <n v="0"/>
    <x v="115"/>
    <s v="1112821701"/>
    <x v="4"/>
    <s v="alanis"/>
  </r>
  <r>
    <s v="1581470597"/>
    <s v="1463633162"/>
    <n v="1"/>
    <n v="64.900000000000006"/>
    <n v="79.900000000000006"/>
    <n v="79.900000000000006"/>
    <n v="79.900000000000006"/>
    <n v="0.47"/>
    <s v="V: &gt; 45% and &lt;= 60%"/>
    <x v="1"/>
    <s v="Camiseta Básica Lisa Marrom-PP"/>
    <n v="0"/>
    <x v="124"/>
    <s v="1115803201"/>
    <x v="4"/>
    <s v="alanis"/>
  </r>
  <r>
    <s v="1581488440"/>
    <s v="1453471835"/>
    <n v="1"/>
    <n v="99.9"/>
    <n v="119.9"/>
    <n v="119.9"/>
    <n v="102.51"/>
    <n v="0.48"/>
    <s v="V: &gt; 45% and &lt;= 60%"/>
    <x v="1"/>
    <s v="Top Cropped Alfaiataria Orbe Vinho-P"/>
    <n v="17.39"/>
    <x v="125"/>
    <s v="1113504502"/>
    <x v="4"/>
    <s v="alanis"/>
  </r>
  <r>
    <s v="1581516302"/>
    <s v="1473100289"/>
    <n v="1"/>
    <n v="329.9"/>
    <n v="379.9"/>
    <n v="379.9"/>
    <n v="341.90999999999997"/>
    <n v="0.5"/>
    <s v="V: &gt; 45% and &lt;= 60%"/>
    <x v="1"/>
    <s v="Casaco Longo Londres Marrom-P"/>
    <n v="37.99"/>
    <x v="126"/>
    <s v="1117303202"/>
    <x v="5"/>
    <s v="alanis"/>
  </r>
  <r>
    <s v="1582273322"/>
    <s v="1459780996"/>
    <n v="1"/>
    <n v="159.9"/>
    <n v="189.9"/>
    <n v="189.9"/>
    <n v="170.91"/>
    <n v="0.49"/>
    <s v="V: &gt; 45% and &lt;= 60%"/>
    <x v="1"/>
    <s v="Camisa Fendas Milão Caramelo-P"/>
    <n v="18.989999999999998"/>
    <x v="127"/>
    <s v="1113421302"/>
    <x v="5"/>
    <s v="alanis"/>
  </r>
  <r>
    <s v="1582313009"/>
    <s v="1458075517"/>
    <n v="1"/>
    <n v="249.9"/>
    <n v="289.89999999999998"/>
    <n v="289.89999999999998"/>
    <n v="275.39999999999998"/>
    <n v="0.5"/>
    <s v="V: &gt; 45% and &lt;= 60%"/>
    <x v="1"/>
    <s v="Blazer Alfaiataria Cannes Areia-G"/>
    <n v="14.5"/>
    <x v="128"/>
    <s v="1113712004"/>
    <x v="5"/>
    <s v="alanis"/>
  </r>
  <r>
    <s v="1582329623"/>
    <s v="1566465881"/>
    <n v="1"/>
    <n v="99.9"/>
    <n v="99.9"/>
    <n v="99.9"/>
    <n v="89.910000000000011"/>
    <n v="0.56999999999999995"/>
    <s v="V: &gt; 45% and &lt;= 60%"/>
    <x v="1"/>
    <s v="Camiseta Algodão Laço Adulto Off-PP"/>
    <n v="9.99"/>
    <x v="129"/>
    <s v="1129703601"/>
    <x v="5"/>
    <s v="alanis"/>
  </r>
  <r>
    <s v="1582336057"/>
    <s v="1567094969"/>
    <n v="1"/>
    <n v="69.900000000000006"/>
    <n v="79.900000000000006"/>
    <n v="79.900000000000006"/>
    <n v="71.910000000000011"/>
    <n v="0.5"/>
    <s v="V: &gt; 45% and &lt;= 60%"/>
    <x v="1"/>
    <s v="Camiseta Elegance Is Quiet-G"/>
    <n v="7.99"/>
    <x v="130"/>
    <s v="109873604"/>
    <x v="5"/>
    <s v="alanis"/>
  </r>
  <r>
    <s v="1582386039"/>
    <s v="1459796222"/>
    <n v="1"/>
    <n v="149.9"/>
    <n v="174.9"/>
    <n v="174.9"/>
    <n v="149.54000000000002"/>
    <n v="0.5"/>
    <s v="V: &gt; 45% and &lt;= 60%"/>
    <x v="1"/>
    <s v="Camisa  Clássica Vitória Off-M"/>
    <n v="25.36"/>
    <x v="118"/>
    <s v="1094703603"/>
    <x v="6"/>
    <s v="alanis"/>
  </r>
  <r>
    <s v="1582386039"/>
    <s v="1467483781"/>
    <n v="1"/>
    <n v="109.9"/>
    <n v="129.9"/>
    <n v="129.9"/>
    <n v="111.06"/>
    <n v="0.48"/>
    <s v="V: &gt; 45% and &lt;= 60%"/>
    <x v="1"/>
    <s v="Top Cropped Sem Alças San Lucas Marinho-M"/>
    <n v="18.84"/>
    <x v="131"/>
    <s v="1111104403"/>
    <x v="6"/>
    <s v="alanis"/>
  </r>
  <r>
    <s v="1582386039"/>
    <s v="1567336863"/>
    <n v="1"/>
    <n v="109.9"/>
    <n v="129.9"/>
    <n v="129.9"/>
    <n v="111.06"/>
    <n v="0.46"/>
    <s v="V: &gt; 45% and &lt;= 60%"/>
    <x v="1"/>
    <s v="Top Cropped Sem Alças San Lucas Preto-M"/>
    <n v="18.84"/>
    <x v="132"/>
    <s v="1111100103"/>
    <x v="6"/>
    <s v="alanis"/>
  </r>
  <r>
    <s v="1582416287"/>
    <s v="1465520203"/>
    <n v="1"/>
    <n v="164.9"/>
    <n v="189.9"/>
    <n v="189.9"/>
    <n v="189.9"/>
    <n v="0.5"/>
    <s v="V: &gt; 45% and &lt;= 60%"/>
    <x v="1"/>
    <s v="Calça Cenoura Alexandria Marrom Escuro-42"/>
    <n v="0"/>
    <x v="109"/>
    <s v="1116703213"/>
    <x v="6"/>
    <s v="alanis"/>
  </r>
  <r>
    <s v="1582454653"/>
    <s v="1473100289"/>
    <n v="1"/>
    <n v="329.9"/>
    <n v="379.9"/>
    <n v="379.9"/>
    <n v="341.90999999999997"/>
    <n v="0.5"/>
    <s v="V: &gt; 45% and &lt;= 60%"/>
    <x v="1"/>
    <s v="Casaco Longo Londres Marrom-P"/>
    <n v="37.99"/>
    <x v="126"/>
    <s v="1117303202"/>
    <x v="6"/>
    <s v="alanis"/>
  </r>
  <r>
    <s v="1582586880"/>
    <s v="1459781025"/>
    <n v="1"/>
    <n v="159.9"/>
    <n v="189.9"/>
    <n v="189.9"/>
    <n v="169.77"/>
    <n v="0.49"/>
    <s v="V: &gt; 45% and &lt;= 60%"/>
    <x v="1"/>
    <s v="Camisa Fendas Milão Caramelo-M"/>
    <n v="20.13"/>
    <x v="127"/>
    <s v="1113421303"/>
    <x v="7"/>
    <s v="alanis"/>
  </r>
  <r>
    <s v="1582608796"/>
    <s v="1466606537"/>
    <n v="1"/>
    <n v="159.9"/>
    <n v="189.9"/>
    <n v="189.9"/>
    <n v="180.41"/>
    <n v="0.49"/>
    <s v="V: &gt; 45% and &lt;= 60%"/>
    <x v="1"/>
    <s v="Calça Clássica Vitória Off-38"/>
    <n v="9.49"/>
    <x v="117"/>
    <s v="1094603611"/>
    <x v="7"/>
    <s v="alanis"/>
  </r>
  <r>
    <s v="1582611381"/>
    <s v="1473100238"/>
    <n v="1"/>
    <n v="329.9"/>
    <n v="379.9"/>
    <n v="379.9"/>
    <n v="379.9"/>
    <n v="0.5"/>
    <s v="V: &gt; 45% and &lt;= 60%"/>
    <x v="1"/>
    <s v="Casaco Longo Londres Mescla-G"/>
    <n v="0"/>
    <x v="133"/>
    <s v="1117301304"/>
    <x v="7"/>
    <s v="alanis"/>
  </r>
  <r>
    <s v="1582643017"/>
    <s v="1453446340"/>
    <n v="1"/>
    <n v="99.9"/>
    <n v="119.9"/>
    <n v="119.9"/>
    <n v="107.91000000000001"/>
    <n v="0.48"/>
    <s v="V: &gt; 45% and &lt;= 60%"/>
    <x v="1"/>
    <s v="Top Cropped Alfaiataria Orbe Vermelho-P"/>
    <n v="11.99"/>
    <x v="111"/>
    <s v="1113500902"/>
    <x v="7"/>
    <s v="alanis"/>
  </r>
  <r>
    <s v="1582655692"/>
    <s v="1465519758"/>
    <n v="1"/>
    <n v="164.9"/>
    <n v="189.9"/>
    <n v="189.9"/>
    <n v="170.91"/>
    <n v="0.5"/>
    <s v="V: &gt; 45% and &lt;= 60%"/>
    <x v="1"/>
    <s v="Calça Cenoura Alexandria Marrom Escuro-34"/>
    <n v="18.989999999999998"/>
    <x v="109"/>
    <s v="1116703209"/>
    <x v="7"/>
    <s v="alanis"/>
  </r>
  <r>
    <s v="1582700641"/>
    <s v="1459768207"/>
    <n v="1"/>
    <n v="189.9"/>
    <n v="219.9"/>
    <n v="219.9"/>
    <n v="208.9"/>
    <n v="0.5"/>
    <s v="V: &gt; 45% and &lt;= 60%"/>
    <x v="1"/>
    <s v="Colete Alfaiataria York Perola-G"/>
    <n v="11"/>
    <x v="115"/>
    <s v="1112821704"/>
    <x v="7"/>
    <s v="alanis"/>
  </r>
  <r>
    <s v="1582709895"/>
    <s v="1510085707"/>
    <n v="1"/>
    <n v="219.9"/>
    <n v="249.9"/>
    <n v="249.9"/>
    <n v="224.91"/>
    <n v="0.5"/>
    <s v="V: &gt; 45% and &lt;= 60%"/>
    <x v="1"/>
    <s v="Conjunto Bengaline Portland Militar-P"/>
    <n v="24.99"/>
    <x v="134"/>
    <s v="1108121502"/>
    <x v="7"/>
    <s v="alanis"/>
  </r>
  <r>
    <s v="1582834129"/>
    <s v="1467294877"/>
    <n v="1"/>
    <n v="169.9"/>
    <n v="199.9"/>
    <n v="199.9"/>
    <n v="199.9"/>
    <n v="0.49"/>
    <s v="V: &gt; 45% and &lt;= 60%"/>
    <x v="1"/>
    <s v="Saia Midi Atemporal San Lucas Bege-40"/>
    <n v="0"/>
    <x v="135"/>
    <s v="1111003412"/>
    <x v="8"/>
    <s v="alanis"/>
  </r>
  <r>
    <s v="1582834129"/>
    <s v="1467498985"/>
    <n v="1"/>
    <n v="109.9"/>
    <n v="129.9"/>
    <n v="129.9"/>
    <n v="129.9"/>
    <n v="0.48"/>
    <s v="V: &gt; 45% and &lt;= 60%"/>
    <x v="1"/>
    <s v="Top Cropped Sem Alças San Lucas Bege-M"/>
    <n v="0"/>
    <x v="136"/>
    <s v="1111103403"/>
    <x v="8"/>
    <s v="alanis"/>
  </r>
  <r>
    <s v="1583404910"/>
    <s v="1474080641"/>
    <n v="1"/>
    <n v="179.9"/>
    <n v="209.9"/>
    <n v="209.9"/>
    <n v="209.9"/>
    <n v="0.49"/>
    <s v="V: &gt; 45% and &lt;= 60%"/>
    <x v="1"/>
    <s v="Camisa Alfaitaria Sonho Caramelo-G"/>
    <n v="0"/>
    <x v="137"/>
    <s v="1114521304"/>
    <x v="8"/>
    <s v="alanis"/>
  </r>
  <r>
    <s v="1577513444"/>
    <s v="1480137451"/>
    <n v="1"/>
    <n v="149.9"/>
    <n v="109.9"/>
    <n v="109.9"/>
    <n v="93.960000000000008"/>
    <n v="0.69"/>
    <s v="V: &gt; 60%"/>
    <x v="1"/>
    <s v="Shorts Alfaiataria Delft Risca de Giz-40"/>
    <n v="15.94"/>
    <x v="138"/>
    <s v="1114405812"/>
    <x v="0"/>
    <s v="alanis"/>
  </r>
  <r>
    <s v="1577516061"/>
    <s v="1467470457"/>
    <n v="1"/>
    <n v="164.9"/>
    <n v="119.9"/>
    <n v="119.9"/>
    <n v="102.52000000000001"/>
    <n v="0.68"/>
    <s v="V: &gt; 60%"/>
    <x v="1"/>
    <s v="Calça Best-Seller Alfaiataria Versailles Fendi Risca de Giz-44"/>
    <n v="17.38"/>
    <x v="139"/>
    <s v="11116GIF14"/>
    <x v="0"/>
    <s v="alanis"/>
  </r>
  <r>
    <s v="1577540718"/>
    <s v="1480137438"/>
    <n v="1"/>
    <n v="149.9"/>
    <n v="109.9"/>
    <n v="109.9"/>
    <n v="104.4"/>
    <n v="0.69"/>
    <s v="V: &gt; 60%"/>
    <x v="1"/>
    <s v="Shorts Alfaiataria Delft Risca de Giz-38"/>
    <n v="5.5"/>
    <x v="138"/>
    <s v="1114405811"/>
    <x v="0"/>
    <s v="alanis"/>
  </r>
  <r>
    <s v="1577575366"/>
    <s v="1480137470"/>
    <n v="1"/>
    <n v="149.9"/>
    <n v="109.9"/>
    <n v="109.9"/>
    <n v="98.910000000000011"/>
    <n v="0.69"/>
    <s v="V: &gt; 60%"/>
    <x v="1"/>
    <s v="Shorts Alfaiataria Delft Risca de Giz-42"/>
    <n v="10.99"/>
    <x v="138"/>
    <s v="1114405813"/>
    <x v="0"/>
    <s v="alanis"/>
  </r>
  <r>
    <s v="1577575366"/>
    <s v="1483083468"/>
    <n v="1"/>
    <n v="159.9"/>
    <n v="129.9"/>
    <n v="129.9"/>
    <n v="116.91000000000001"/>
    <n v="0.65"/>
    <s v="V: &gt; 60%"/>
    <x v="1"/>
    <s v="Colete Alfaiataria Delft  Cinza-G"/>
    <n v="12.99"/>
    <x v="140"/>
    <s v="1120005804"/>
    <x v="0"/>
    <s v="alanis"/>
  </r>
  <r>
    <s v="1577575366"/>
    <s v="1569604066"/>
    <n v="1"/>
    <n v="164.9"/>
    <n v="139.9"/>
    <n v="139.9"/>
    <n v="125.91000000000001"/>
    <n v="0.63"/>
    <s v="V: &gt; 60%"/>
    <x v="1"/>
    <s v="Calça Reta Alfaiataria Cannes Risca de Giz Chumbo-42"/>
    <n v="13.99"/>
    <x v="141"/>
    <s v="1109621213"/>
    <x v="0"/>
    <s v="alanis"/>
  </r>
  <r>
    <s v="1577578539"/>
    <s v="1483083468"/>
    <n v="1"/>
    <n v="159.9"/>
    <n v="129.9"/>
    <n v="129.9"/>
    <n v="116.91000000000001"/>
    <n v="0.65"/>
    <s v="V: &gt; 60%"/>
    <x v="1"/>
    <s v="Colete Alfaiataria Delft  Cinza-G"/>
    <n v="12.99"/>
    <x v="140"/>
    <s v="1120005804"/>
    <x v="0"/>
    <s v="alanis"/>
  </r>
  <r>
    <s v="1577578539"/>
    <s v="1480137478"/>
    <n v="1"/>
    <n v="149.9"/>
    <n v="109.9"/>
    <n v="109.9"/>
    <n v="98.910000000000011"/>
    <n v="0.69"/>
    <s v="V: &gt; 60%"/>
    <x v="1"/>
    <s v="Shorts Alfaiataria Delft Risca de Giz-44"/>
    <n v="10.99"/>
    <x v="138"/>
    <s v="1114405814"/>
    <x v="0"/>
    <s v="alanis"/>
  </r>
  <r>
    <s v="1577591323"/>
    <s v="1498573667"/>
    <n v="1"/>
    <n v="164.9"/>
    <n v="139.9"/>
    <n v="139.9"/>
    <n v="125.91000000000001"/>
    <n v="0.63"/>
    <s v="V: &gt; 60%"/>
    <x v="1"/>
    <s v="Calça Reta Alfaiataria Cannes Risca de Giz Fendi-40"/>
    <n v="13.99"/>
    <x v="142"/>
    <s v="11096GIF12"/>
    <x v="0"/>
    <s v="alanis"/>
  </r>
  <r>
    <s v="1577594099"/>
    <s v="1480137478"/>
    <n v="1"/>
    <n v="149.9"/>
    <n v="109.9"/>
    <n v="109.9"/>
    <n v="104.4"/>
    <n v="0.69"/>
    <s v="V: &gt; 60%"/>
    <x v="1"/>
    <s v="Shorts Alfaiataria Delft Risca de Giz-44"/>
    <n v="5.5"/>
    <x v="138"/>
    <s v="1114405814"/>
    <x v="0"/>
    <s v="alanis"/>
  </r>
  <r>
    <s v="1577594123"/>
    <s v="1459720294"/>
    <n v="1"/>
    <n v="219.9"/>
    <n v="149.9"/>
    <n v="149.9"/>
    <n v="142.4"/>
    <n v="0.7"/>
    <s v="V: &gt; 60%"/>
    <x v="1"/>
    <s v="Colete Puffer Ecológico Dallas Preto-G"/>
    <n v="7.5"/>
    <x v="143"/>
    <s v="1112300104"/>
    <x v="0"/>
    <s v="alanis"/>
  </r>
  <r>
    <s v="1577615658"/>
    <s v="1478871232"/>
    <n v="1"/>
    <n v="249.9"/>
    <n v="179.9"/>
    <n v="179.9"/>
    <n v="179.9"/>
    <n v="0.69"/>
    <s v="V: &gt; 60%"/>
    <x v="1"/>
    <s v="Blazer Alfaiataria Cannes Cinza Risca de Giz-P"/>
    <n v="0"/>
    <x v="144"/>
    <s v="1113705802"/>
    <x v="0"/>
    <s v="alanis"/>
  </r>
  <r>
    <s v="1577622768"/>
    <s v="1498573667"/>
    <n v="1"/>
    <n v="164.9"/>
    <n v="139.9"/>
    <n v="139.9"/>
    <n v="119.61000000000001"/>
    <n v="0.63"/>
    <s v="V: &gt; 60%"/>
    <x v="1"/>
    <s v="Calça Reta Alfaiataria Cannes Risca de Giz Fendi-40"/>
    <n v="20.29"/>
    <x v="142"/>
    <s v="11096GIF12"/>
    <x v="0"/>
    <s v="alanis"/>
  </r>
  <r>
    <s v="1577634243"/>
    <s v="1459745547"/>
    <n v="1"/>
    <n v="279.89999999999998"/>
    <n v="199.9"/>
    <n v="199.9"/>
    <n v="189.9"/>
    <n v="0.69"/>
    <s v="V: &gt; 60%"/>
    <x v="1"/>
    <s v="Jaqueta Cropped Oversized Tucson Chumbo-P"/>
    <n v="10"/>
    <x v="145"/>
    <s v="1112721502"/>
    <x v="0"/>
    <s v="alanis"/>
  </r>
  <r>
    <s v="1577634243"/>
    <s v="1467453973"/>
    <n v="1"/>
    <n v="99.9"/>
    <n v="69.900000000000006"/>
    <n v="69.900000000000006"/>
    <n v="66.400000000000006"/>
    <n v="0.7"/>
    <s v="V: &gt; 60%"/>
    <x v="1"/>
    <s v="Top Cropped Alfaiataria Orbe Fendi Risca de Giz-G"/>
    <n v="3.5"/>
    <x v="146"/>
    <s v="11135GIF04"/>
    <x v="0"/>
    <s v="alanis"/>
  </r>
  <r>
    <s v="1577634243"/>
    <s v="1498573667"/>
    <n v="1"/>
    <n v="164.9"/>
    <n v="139.9"/>
    <n v="139.9"/>
    <n v="132.9"/>
    <n v="0.63"/>
    <s v="V: &gt; 60%"/>
    <x v="1"/>
    <s v="Calça Reta Alfaiataria Cannes Risca de Giz Fendi-40"/>
    <n v="7"/>
    <x v="142"/>
    <s v="11096GIF12"/>
    <x v="0"/>
    <s v="alanis"/>
  </r>
  <r>
    <s v="1577734314"/>
    <s v="1518935018"/>
    <n v="1"/>
    <n v="215.9"/>
    <n v="149.9"/>
    <n v="149.9"/>
    <n v="142.4"/>
    <n v="0.69"/>
    <s v="V: &gt; 60%"/>
    <x v="1"/>
    <s v="Macaquinho Off San Lucas-PP"/>
    <n v="7.5"/>
    <x v="147"/>
    <s v="1105703601"/>
    <x v="1"/>
    <s v="alanis"/>
  </r>
  <r>
    <s v="1577911794"/>
    <s v="1459773120"/>
    <n v="1"/>
    <n v="169.9"/>
    <n v="119.9"/>
    <n v="119.9"/>
    <n v="107.91000000000001"/>
    <n v="0.69"/>
    <s v="V: &gt; 60%"/>
    <x v="1"/>
    <s v="Calça Reta Alfaiataria Oklahoma Chumbo-38"/>
    <n v="11.99"/>
    <x v="148"/>
    <s v="1113121211"/>
    <x v="1"/>
    <s v="alanis"/>
  </r>
  <r>
    <s v="1577911794"/>
    <s v="1480137438"/>
    <n v="1"/>
    <n v="149.9"/>
    <n v="109.9"/>
    <n v="109.9"/>
    <n v="98.910000000000011"/>
    <n v="0.69"/>
    <s v="V: &gt; 60%"/>
    <x v="1"/>
    <s v="Shorts Alfaiataria Delft Risca de Giz-38"/>
    <n v="10.99"/>
    <x v="138"/>
    <s v="1114405811"/>
    <x v="1"/>
    <s v="alanis"/>
  </r>
  <r>
    <s v="1577911794"/>
    <s v="1459658184"/>
    <n v="1"/>
    <n v="149.9"/>
    <n v="109.9"/>
    <n v="109.9"/>
    <n v="98.910000000000011"/>
    <n v="0.69"/>
    <s v="V: &gt; 60%"/>
    <x v="1"/>
    <s v="Shorts Jeans Básico Texas Azul-38"/>
    <n v="10.99"/>
    <x v="149"/>
    <s v="1109322011"/>
    <x v="1"/>
    <s v="alanis"/>
  </r>
  <r>
    <s v="1578200958"/>
    <s v="1569604048"/>
    <n v="1"/>
    <n v="164.9"/>
    <n v="139.9"/>
    <n v="139.9"/>
    <n v="119.61000000000001"/>
    <n v="0.63"/>
    <s v="V: &gt; 60%"/>
    <x v="1"/>
    <s v="Calça Reta Alfaiataria Cannes Risca de Giz Chumbo-38"/>
    <n v="20.29"/>
    <x v="141"/>
    <s v="1109621211"/>
    <x v="1"/>
    <s v="alanis"/>
  </r>
  <r>
    <s v="1578467895"/>
    <s v="1480137478"/>
    <n v="1"/>
    <n v="149.9"/>
    <n v="109.9"/>
    <n v="109.9"/>
    <n v="109.9"/>
    <n v="0.69"/>
    <s v="V: &gt; 60%"/>
    <x v="1"/>
    <s v="Shorts Alfaiataria Delft Risca de Giz-44"/>
    <n v="0"/>
    <x v="138"/>
    <s v="1114405814"/>
    <x v="1"/>
    <s v="alanis"/>
  </r>
  <r>
    <s v="1578467895"/>
    <s v="1465480930"/>
    <n v="1"/>
    <n v="69.900000000000006"/>
    <n v="169.9"/>
    <n v="169.9"/>
    <n v="169.9"/>
    <n v="0.89"/>
    <s v="V: &gt; 60%"/>
    <x v="1"/>
    <s v="Regata Malha Lille  Cinza-GG"/>
    <n v="0"/>
    <x v="85"/>
    <s v="1114605805"/>
    <x v="1"/>
    <s v="alanis"/>
  </r>
  <r>
    <s v="1578468278"/>
    <s v="1483083296"/>
    <n v="1"/>
    <n v="159.9"/>
    <n v="129.9"/>
    <n v="129.9"/>
    <n v="116.91000000000001"/>
    <n v="0.65"/>
    <s v="V: &gt; 60%"/>
    <x v="1"/>
    <s v="Colete Alfaiataria Delft  Cinza-M"/>
    <n v="12.99"/>
    <x v="140"/>
    <s v="1120005803"/>
    <x v="1"/>
    <s v="alanis"/>
  </r>
  <r>
    <s v="1578468278"/>
    <s v="1480137451"/>
    <n v="1"/>
    <n v="149.9"/>
    <n v="109.9"/>
    <n v="109.9"/>
    <n v="98.910000000000011"/>
    <n v="0.69"/>
    <s v="V: &gt; 60%"/>
    <x v="1"/>
    <s v="Shorts Alfaiataria Delft Risca de Giz-40"/>
    <n v="10.99"/>
    <x v="138"/>
    <s v="1114405812"/>
    <x v="1"/>
    <s v="alanis"/>
  </r>
  <r>
    <s v="1578644356"/>
    <s v="1480137478"/>
    <n v="1"/>
    <n v="149.9"/>
    <n v="109.9"/>
    <n v="109.9"/>
    <n v="109.9"/>
    <n v="0.69"/>
    <s v="V: &gt; 60%"/>
    <x v="1"/>
    <s v="Shorts Alfaiataria Delft Risca de Giz-44"/>
    <n v="0"/>
    <x v="138"/>
    <s v="1114405814"/>
    <x v="1"/>
    <s v="alanis"/>
  </r>
  <r>
    <s v="1578710762"/>
    <s v="1459745606"/>
    <n v="1"/>
    <n v="279.89999999999998"/>
    <n v="199.9"/>
    <n v="199.9"/>
    <n v="170.91"/>
    <n v="0.69"/>
    <s v="V: &gt; 60%"/>
    <x v="1"/>
    <s v="Jaqueta Cropped Oversized Tucson Chumbo-G"/>
    <n v="28.99"/>
    <x v="145"/>
    <s v="1112721504"/>
    <x v="1"/>
    <s v="alanis"/>
  </r>
  <r>
    <s v="1578724341"/>
    <s v="1452805129"/>
    <n v="1"/>
    <n v="164.9"/>
    <n v="119.9"/>
    <n v="119.9"/>
    <n v="119.9"/>
    <n v="0.68"/>
    <s v="V: &gt; 60%"/>
    <x v="1"/>
    <s v="Calça Best-Seller Alfaiataria Versailles Cinza Risca de Giz-42"/>
    <n v="0"/>
    <x v="150"/>
    <s v="1111605813"/>
    <x v="1"/>
    <s v="alanis"/>
  </r>
  <r>
    <s v="1578724341"/>
    <s v="1453426825"/>
    <n v="1"/>
    <n v="99.9"/>
    <n v="69.900000000000006"/>
    <n v="69.900000000000006"/>
    <n v="69.900000000000006"/>
    <n v="0.7"/>
    <s v="V: &gt; 60%"/>
    <x v="1"/>
    <s v="Top Cropped Alfaiataria Orbe Cinza Risca de Giz-P"/>
    <n v="0"/>
    <x v="151"/>
    <s v="1113505802"/>
    <x v="1"/>
    <s v="alanis"/>
  </r>
  <r>
    <s v="1578733404"/>
    <s v="1453426825"/>
    <n v="1"/>
    <n v="99.9"/>
    <n v="69.900000000000006"/>
    <n v="69.900000000000006"/>
    <n v="62.910000000000004"/>
    <n v="0.7"/>
    <s v="V: &gt; 60%"/>
    <x v="1"/>
    <s v="Top Cropped Alfaiataria Orbe Cinza Risca de Giz-P"/>
    <n v="6.99"/>
    <x v="151"/>
    <s v="1113505802"/>
    <x v="1"/>
    <s v="alanis"/>
  </r>
  <r>
    <s v="1578760070"/>
    <s v="1483083296"/>
    <n v="1"/>
    <n v="159.9"/>
    <n v="129.9"/>
    <n v="129.9"/>
    <n v="116.91000000000001"/>
    <n v="0.65"/>
    <s v="V: &gt; 60%"/>
    <x v="1"/>
    <s v="Colete Alfaiataria Delft  Cinza-M"/>
    <n v="12.99"/>
    <x v="140"/>
    <s v="1120005803"/>
    <x v="1"/>
    <s v="alanis"/>
  </r>
  <r>
    <s v="1578760070"/>
    <s v="1480137451"/>
    <n v="1"/>
    <n v="149.9"/>
    <n v="109.9"/>
    <n v="109.9"/>
    <n v="98.910000000000011"/>
    <n v="0.69"/>
    <s v="V: &gt; 60%"/>
    <x v="1"/>
    <s v="Shorts Alfaiataria Delft Risca de Giz-40"/>
    <n v="10.99"/>
    <x v="138"/>
    <s v="1114405812"/>
    <x v="1"/>
    <s v="alanis"/>
  </r>
  <r>
    <s v="1578806266"/>
    <s v="1467453973"/>
    <n v="1"/>
    <n v="99.9"/>
    <n v="69.900000000000006"/>
    <n v="69.900000000000006"/>
    <n v="59.760000000000005"/>
    <n v="0.7"/>
    <s v="V: &gt; 60%"/>
    <x v="1"/>
    <s v="Top Cropped Alfaiataria Orbe Fendi Risca de Giz-G"/>
    <n v="10.14"/>
    <x v="146"/>
    <s v="11135GIF04"/>
    <x v="2"/>
    <s v="alanis"/>
  </r>
  <r>
    <s v="1578806266"/>
    <s v="1498573726"/>
    <n v="1"/>
    <n v="164.9"/>
    <n v="139.9"/>
    <n v="139.9"/>
    <n v="119.62"/>
    <n v="0.63"/>
    <s v="V: &gt; 60%"/>
    <x v="1"/>
    <s v="Calça Reta Alfaiataria Cannes Risca de Giz Fendi-44"/>
    <n v="20.28"/>
    <x v="142"/>
    <s v="11096GIF14"/>
    <x v="2"/>
    <s v="alanis"/>
  </r>
  <r>
    <s v="1578909100"/>
    <s v="1483083468"/>
    <n v="1"/>
    <n v="159.9"/>
    <n v="129.9"/>
    <n v="129.9"/>
    <n v="116.91000000000001"/>
    <n v="0.65"/>
    <s v="V: &gt; 60%"/>
    <x v="1"/>
    <s v="Colete Alfaiataria Delft  Cinza-G"/>
    <n v="12.99"/>
    <x v="140"/>
    <s v="1120005804"/>
    <x v="2"/>
    <s v="alanis"/>
  </r>
  <r>
    <s v="1578909100"/>
    <s v="1480137451"/>
    <n v="1"/>
    <n v="149.9"/>
    <n v="109.9"/>
    <n v="109.9"/>
    <n v="98.910000000000011"/>
    <n v="0.69"/>
    <s v="V: &gt; 60%"/>
    <x v="1"/>
    <s v="Shorts Alfaiataria Delft Risca de Giz-40"/>
    <n v="10.99"/>
    <x v="138"/>
    <s v="1114405812"/>
    <x v="2"/>
    <s v="alanis"/>
  </r>
  <r>
    <s v="1578909100"/>
    <s v="1569604057"/>
    <n v="1"/>
    <n v="164.9"/>
    <n v="139.9"/>
    <n v="139.9"/>
    <n v="125.91000000000001"/>
    <n v="0.63"/>
    <s v="V: &gt; 60%"/>
    <x v="1"/>
    <s v="Calça Reta Alfaiataria Cannes Risca de Giz Chumbo-40"/>
    <n v="13.99"/>
    <x v="141"/>
    <s v="1109621212"/>
    <x v="2"/>
    <s v="alanis"/>
  </r>
  <r>
    <s v="1578909100"/>
    <s v="1467425658"/>
    <n v="1"/>
    <n v="99.9"/>
    <n v="69.900000000000006"/>
    <n v="69.900000000000006"/>
    <n v="62.910000000000004"/>
    <n v="0.7"/>
    <s v="V: &gt; 60%"/>
    <x v="1"/>
    <s v="Top Cropped Alfaiataria Orbe Chumbo Risca de Giz-M"/>
    <n v="6.99"/>
    <x v="152"/>
    <s v="11135GIC03"/>
    <x v="2"/>
    <s v="alanis"/>
  </r>
  <r>
    <s v="1578909140"/>
    <s v="1459736425"/>
    <n v="1"/>
    <n v="169.9"/>
    <n v="119.9"/>
    <n v="119.9"/>
    <n v="102.51"/>
    <n v="0.69"/>
    <s v="V: &gt; 60%"/>
    <x v="1"/>
    <s v="Regata Pregas Ecológica Dallas Preto-G"/>
    <n v="17.39"/>
    <x v="153"/>
    <s v="1112600104"/>
    <x v="2"/>
    <s v="alanis"/>
  </r>
  <r>
    <s v="1578944967"/>
    <s v="1480137478"/>
    <n v="1"/>
    <n v="149.9"/>
    <n v="109.9"/>
    <n v="109.9"/>
    <n v="98.910000000000011"/>
    <n v="0.69"/>
    <s v="V: &gt; 60%"/>
    <x v="1"/>
    <s v="Shorts Alfaiataria Delft Risca de Giz-44"/>
    <n v="10.99"/>
    <x v="138"/>
    <s v="1114405814"/>
    <x v="2"/>
    <s v="alanis"/>
  </r>
  <r>
    <s v="1578944967"/>
    <s v="1569604085"/>
    <n v="1"/>
    <n v="164.9"/>
    <n v="139.9"/>
    <n v="139.9"/>
    <n v="125.91000000000001"/>
    <n v="0.63"/>
    <s v="V: &gt; 60%"/>
    <x v="1"/>
    <s v="Calça Reta Alfaiataria Cannes Risca de Giz Chumbo-44"/>
    <n v="13.99"/>
    <x v="141"/>
    <s v="1109621214"/>
    <x v="2"/>
    <s v="alanis"/>
  </r>
  <r>
    <s v="1579144357"/>
    <s v="1478871255"/>
    <n v="1"/>
    <n v="249.9"/>
    <n v="179.9"/>
    <n v="179.9"/>
    <n v="179.9"/>
    <n v="0.69"/>
    <s v="V: &gt; 60%"/>
    <x v="1"/>
    <s v="Blazer Alfaiataria Cannes Cinza Risca de Giz-G"/>
    <n v="0"/>
    <x v="144"/>
    <s v="1113705804"/>
    <x v="2"/>
    <s v="alanis"/>
  </r>
  <r>
    <s v="1579144357"/>
    <s v="1483083468"/>
    <n v="1"/>
    <n v="159.9"/>
    <n v="129.9"/>
    <n v="129.9"/>
    <n v="129.9"/>
    <n v="0.65"/>
    <s v="V: &gt; 60%"/>
    <x v="1"/>
    <s v="Colete Alfaiataria Delft  Cinza-G"/>
    <n v="0"/>
    <x v="140"/>
    <s v="1120005804"/>
    <x v="2"/>
    <s v="alanis"/>
  </r>
  <r>
    <s v="1579144357"/>
    <s v="1480137470"/>
    <n v="1"/>
    <n v="149.9"/>
    <n v="109.9"/>
    <n v="109.9"/>
    <n v="109.9"/>
    <n v="0.69"/>
    <s v="V: &gt; 60%"/>
    <x v="1"/>
    <s v="Shorts Alfaiataria Delft Risca de Giz-42"/>
    <n v="0"/>
    <x v="138"/>
    <s v="1114405813"/>
    <x v="2"/>
    <s v="alanis"/>
  </r>
  <r>
    <s v="1579362274"/>
    <s v="1483083296"/>
    <n v="1"/>
    <n v="159.9"/>
    <n v="129.9"/>
    <n v="129.9"/>
    <n v="111.06"/>
    <n v="0.65"/>
    <s v="V: &gt; 60%"/>
    <x v="1"/>
    <s v="Colete Alfaiataria Delft  Cinza-M"/>
    <n v="18.84"/>
    <x v="140"/>
    <s v="1120005803"/>
    <x v="2"/>
    <s v="alanis"/>
  </r>
  <r>
    <s v="1579538233"/>
    <s v="1483083296"/>
    <n v="1"/>
    <n v="159.9"/>
    <n v="129.9"/>
    <n v="129.9"/>
    <n v="116.91000000000001"/>
    <n v="0.65"/>
    <s v="V: &gt; 60%"/>
    <x v="1"/>
    <s v="Colete Alfaiataria Delft  Cinza-M"/>
    <n v="12.99"/>
    <x v="140"/>
    <s v="1120005803"/>
    <x v="2"/>
    <s v="alanis"/>
  </r>
  <r>
    <s v="1579538233"/>
    <s v="1480137451"/>
    <n v="1"/>
    <n v="149.9"/>
    <n v="109.9"/>
    <n v="109.9"/>
    <n v="98.910000000000011"/>
    <n v="0.69"/>
    <s v="V: &gt; 60%"/>
    <x v="1"/>
    <s v="Shorts Alfaiataria Delft Risca de Giz-40"/>
    <n v="10.99"/>
    <x v="138"/>
    <s v="1114405812"/>
    <x v="2"/>
    <s v="alanis"/>
  </r>
  <r>
    <s v="1579585855"/>
    <s v="1480137470"/>
    <n v="1"/>
    <n v="149.9"/>
    <n v="109.9"/>
    <n v="109.9"/>
    <n v="109.9"/>
    <n v="0.69"/>
    <s v="V: &gt; 60%"/>
    <x v="1"/>
    <s v="Shorts Alfaiataria Delft Risca de Giz-42"/>
    <n v="0"/>
    <x v="138"/>
    <s v="1114405813"/>
    <x v="2"/>
    <s v="alanis"/>
  </r>
  <r>
    <s v="1579585855"/>
    <s v="1483083468"/>
    <n v="1"/>
    <n v="159.9"/>
    <n v="129.9"/>
    <n v="129.9"/>
    <n v="129.9"/>
    <n v="0.65"/>
    <s v="V: &gt; 60%"/>
    <x v="1"/>
    <s v="Colete Alfaiataria Delft  Cinza-G"/>
    <n v="0"/>
    <x v="140"/>
    <s v="1120005804"/>
    <x v="2"/>
    <s v="alanis"/>
  </r>
  <r>
    <s v="1579629804"/>
    <s v="1483083183"/>
    <n v="1"/>
    <n v="159.9"/>
    <n v="129.9"/>
    <n v="129.9"/>
    <n v="129.9"/>
    <n v="0.65"/>
    <s v="V: &gt; 60%"/>
    <x v="1"/>
    <s v="Colete Alfaiataria Delft  Cinza-P"/>
    <n v="0"/>
    <x v="140"/>
    <s v="1120005802"/>
    <x v="2"/>
    <s v="alanis"/>
  </r>
  <r>
    <s v="1579629804"/>
    <s v="1480137438"/>
    <n v="1"/>
    <n v="149.9"/>
    <n v="109.9"/>
    <n v="109.9"/>
    <n v="109.9"/>
    <n v="0.69"/>
    <s v="V: &gt; 60%"/>
    <x v="1"/>
    <s v="Shorts Alfaiataria Delft Risca de Giz-38"/>
    <n v="0"/>
    <x v="138"/>
    <s v="1114405811"/>
    <x v="2"/>
    <s v="alanis"/>
  </r>
  <r>
    <s v="1579629804"/>
    <s v="1518932276"/>
    <n v="1"/>
    <n v="215.9"/>
    <n v="149.9"/>
    <n v="149.9"/>
    <n v="149.9"/>
    <n v="0.69"/>
    <s v="V: &gt; 60%"/>
    <x v="1"/>
    <s v="Macaquinho Preto San Lucas-PP"/>
    <n v="0"/>
    <x v="154"/>
    <s v="1105700101"/>
    <x v="2"/>
    <s v="alanis"/>
  </r>
  <r>
    <s v="1579685969"/>
    <s v="1465531627"/>
    <n v="1"/>
    <n v="169.9"/>
    <n v="119.9"/>
    <n v="119.9"/>
    <n v="113.91000000000001"/>
    <n v="0.69"/>
    <s v="V: &gt; 60%"/>
    <x v="1"/>
    <s v="Saia Longa Reta Atlanta Chumbo-42"/>
    <n v="5.99"/>
    <x v="155"/>
    <s v="1113021213"/>
    <x v="2"/>
    <s v="alanis"/>
  </r>
  <r>
    <s v="1579685969"/>
    <s v="1483083468"/>
    <n v="1"/>
    <n v="159.9"/>
    <n v="129.9"/>
    <n v="129.9"/>
    <n v="123.4"/>
    <n v="0.65"/>
    <s v="V: &gt; 60%"/>
    <x v="1"/>
    <s v="Colete Alfaiataria Delft  Cinza-G"/>
    <n v="6.5"/>
    <x v="140"/>
    <s v="1120005804"/>
    <x v="2"/>
    <s v="alanis"/>
  </r>
  <r>
    <s v="1579752887"/>
    <s v="1478871232"/>
    <n v="1"/>
    <n v="249.9"/>
    <n v="179.9"/>
    <n v="179.9"/>
    <n v="170.91"/>
    <n v="0.69"/>
    <s v="V: &gt; 60%"/>
    <x v="1"/>
    <s v="Blazer Alfaiataria Cannes Cinza Risca de Giz-P"/>
    <n v="8.99"/>
    <x v="144"/>
    <s v="1113705802"/>
    <x v="2"/>
    <s v="alanis"/>
  </r>
  <r>
    <s v="1579752887"/>
    <s v="1483083296"/>
    <n v="1"/>
    <n v="159.9"/>
    <n v="129.9"/>
    <n v="129.9"/>
    <n v="123.4"/>
    <n v="0.65"/>
    <s v="V: &gt; 60%"/>
    <x v="1"/>
    <s v="Colete Alfaiataria Delft  Cinza-M"/>
    <n v="6.5"/>
    <x v="140"/>
    <s v="1120005803"/>
    <x v="2"/>
    <s v="alanis"/>
  </r>
  <r>
    <s v="1579785214"/>
    <s v="1483083468"/>
    <n v="1"/>
    <n v="159.9"/>
    <n v="129.9"/>
    <n v="129.9"/>
    <n v="116.91000000000001"/>
    <n v="0.65"/>
    <s v="V: &gt; 60%"/>
    <x v="1"/>
    <s v="Colete Alfaiataria Delft  Cinza-G"/>
    <n v="12.99"/>
    <x v="140"/>
    <s v="1120005804"/>
    <x v="3"/>
    <s v="alanis"/>
  </r>
  <r>
    <s v="1579785214"/>
    <s v="1478871255"/>
    <n v="1"/>
    <n v="249.9"/>
    <n v="179.9"/>
    <n v="179.9"/>
    <n v="161.91"/>
    <n v="0.69"/>
    <s v="V: &gt; 60%"/>
    <x v="1"/>
    <s v="Blazer Alfaiataria Cannes Cinza Risca de Giz-G"/>
    <n v="17.989999999999998"/>
    <x v="144"/>
    <s v="1113705804"/>
    <x v="3"/>
    <s v="alanis"/>
  </r>
  <r>
    <s v="1579785214"/>
    <s v="1569604085"/>
    <n v="1"/>
    <n v="164.9"/>
    <n v="139.9"/>
    <n v="139.9"/>
    <n v="125.91000000000001"/>
    <n v="0.63"/>
    <s v="V: &gt; 60%"/>
    <x v="1"/>
    <s v="Calça Reta Alfaiataria Cannes Risca de Giz Chumbo-44"/>
    <n v="13.99"/>
    <x v="141"/>
    <s v="1109621214"/>
    <x v="3"/>
    <s v="alanis"/>
  </r>
  <r>
    <s v="1580144655"/>
    <s v="1569604038"/>
    <n v="1"/>
    <n v="164.9"/>
    <n v="139.9"/>
    <n v="139.9"/>
    <n v="126.91000000000001"/>
    <n v="0.63"/>
    <s v="V: &gt; 60%"/>
    <x v="1"/>
    <s v="Calça Reta Alfaiataria Cannes Risca de Giz Chumbo-34"/>
    <n v="12.99"/>
    <x v="141"/>
    <s v="1109621209"/>
    <x v="3"/>
    <s v="alanis"/>
  </r>
  <r>
    <s v="1580191943"/>
    <s v="1569604045"/>
    <n v="1"/>
    <n v="164.9"/>
    <n v="139.9"/>
    <n v="139.9"/>
    <n v="125.91000000000001"/>
    <n v="0.63"/>
    <s v="V: &gt; 60%"/>
    <x v="1"/>
    <s v="Calça Reta Alfaiataria Cannes Risca de Giz Chumbo-36"/>
    <n v="13.99"/>
    <x v="141"/>
    <s v="1109621210"/>
    <x v="3"/>
    <s v="alanis"/>
  </r>
  <r>
    <s v="1580191943"/>
    <s v="1483083296"/>
    <n v="1"/>
    <n v="159.9"/>
    <n v="129.9"/>
    <n v="129.9"/>
    <n v="116.91000000000001"/>
    <n v="0.65"/>
    <s v="V: &gt; 60%"/>
    <x v="1"/>
    <s v="Colete Alfaiataria Delft  Cinza-M"/>
    <n v="12.99"/>
    <x v="140"/>
    <s v="1120005803"/>
    <x v="3"/>
    <s v="alanis"/>
  </r>
  <r>
    <s v="1580224337"/>
    <s v="1480137478"/>
    <n v="1"/>
    <n v="149.9"/>
    <n v="109.9"/>
    <n v="109.9"/>
    <n v="98.910000000000011"/>
    <n v="0.69"/>
    <s v="V: &gt; 60%"/>
    <x v="1"/>
    <s v="Shorts Alfaiataria Delft Risca de Giz-44"/>
    <n v="10.99"/>
    <x v="138"/>
    <s v="1114405814"/>
    <x v="3"/>
    <s v="alanis"/>
  </r>
  <r>
    <s v="1580224337"/>
    <s v="1483083296"/>
    <n v="1"/>
    <n v="159.9"/>
    <n v="129.9"/>
    <n v="129.9"/>
    <n v="116.91000000000001"/>
    <n v="0.65"/>
    <s v="V: &gt; 60%"/>
    <x v="1"/>
    <s v="Colete Alfaiataria Delft  Cinza-M"/>
    <n v="12.99"/>
    <x v="140"/>
    <s v="1120005803"/>
    <x v="3"/>
    <s v="alanis"/>
  </r>
  <r>
    <s v="1580295861"/>
    <s v="1459773148"/>
    <n v="1"/>
    <n v="169.9"/>
    <n v="119.9"/>
    <n v="119.9"/>
    <n v="107.91000000000001"/>
    <n v="0.69"/>
    <s v="V: &gt; 60%"/>
    <x v="1"/>
    <s v="Calça Reta Alfaiataria Oklahoma Chumbo-42"/>
    <n v="11.99"/>
    <x v="148"/>
    <s v="1113121213"/>
    <x v="3"/>
    <s v="alanis"/>
  </r>
  <r>
    <s v="1580315443"/>
    <s v="1498573631"/>
    <n v="1"/>
    <n v="164.9"/>
    <n v="139.9"/>
    <n v="139.9"/>
    <n v="125.91000000000001"/>
    <n v="0.63"/>
    <s v="V: &gt; 60%"/>
    <x v="1"/>
    <s v="Calça Reta Alfaiataria Cannes Risca de Giz Fendi-36"/>
    <n v="13.99"/>
    <x v="142"/>
    <s v="11096GIF10"/>
    <x v="3"/>
    <s v="alanis"/>
  </r>
  <r>
    <s v="1580315443"/>
    <s v="1467453942"/>
    <n v="1"/>
    <n v="99.9"/>
    <n v="69.900000000000006"/>
    <n v="69.900000000000006"/>
    <n v="62.910000000000004"/>
    <n v="0.7"/>
    <s v="V: &gt; 60%"/>
    <x v="1"/>
    <s v="Top Cropped Alfaiataria Orbe Fendi Risca de Giz-P"/>
    <n v="6.99"/>
    <x v="146"/>
    <s v="11135GIF02"/>
    <x v="3"/>
    <s v="alanis"/>
  </r>
  <r>
    <s v="1580559010"/>
    <s v="1478871255"/>
    <n v="1"/>
    <n v="249.9"/>
    <n v="179.9"/>
    <n v="179.9"/>
    <n v="161.91"/>
    <n v="0.69"/>
    <s v="V: &gt; 60%"/>
    <x v="1"/>
    <s v="Blazer Alfaiataria Cannes Cinza Risca de Giz-G"/>
    <n v="17.989999999999998"/>
    <x v="144"/>
    <s v="1113705804"/>
    <x v="3"/>
    <s v="alanis"/>
  </r>
  <r>
    <s v="1580588013"/>
    <s v="1467425788"/>
    <n v="1"/>
    <n v="99.9"/>
    <n v="69.900000000000006"/>
    <n v="69.900000000000006"/>
    <n v="66.410000000000011"/>
    <n v="0.7"/>
    <s v="V: &gt; 60%"/>
    <x v="1"/>
    <s v="Top Cropped Alfaiataria Orbe Chumbo Risca de Giz-GG"/>
    <n v="3.49"/>
    <x v="152"/>
    <s v="11135GIC05"/>
    <x v="3"/>
    <s v="alanis"/>
  </r>
  <r>
    <s v="1580588013"/>
    <s v="1569604066"/>
    <n v="1"/>
    <n v="164.9"/>
    <n v="139.9"/>
    <n v="139.9"/>
    <n v="132.9"/>
    <n v="0.63"/>
    <s v="V: &gt; 60%"/>
    <x v="1"/>
    <s v="Calça Reta Alfaiataria Cannes Risca de Giz Chumbo-42"/>
    <n v="7"/>
    <x v="141"/>
    <s v="1109621213"/>
    <x v="3"/>
    <s v="alanis"/>
  </r>
  <r>
    <s v="1580897447"/>
    <s v="1467470282"/>
    <n v="1"/>
    <n v="164.9"/>
    <n v="119.9"/>
    <n v="119.9"/>
    <n v="107.91000000000001"/>
    <n v="0.68"/>
    <s v="V: &gt; 60%"/>
    <x v="1"/>
    <s v="Calça Best-Seller Alfaiataria Versailles Fendi Risca de Giz-34"/>
    <n v="11.99"/>
    <x v="139"/>
    <s v="11116GIF09"/>
    <x v="4"/>
    <s v="alanis"/>
  </r>
  <r>
    <s v="1580897447"/>
    <s v="1467453918"/>
    <n v="1"/>
    <n v="99.9"/>
    <n v="69.900000000000006"/>
    <n v="69.900000000000006"/>
    <n v="62.910000000000004"/>
    <n v="0.7"/>
    <s v="V: &gt; 60%"/>
    <x v="1"/>
    <s v="Top Cropped Alfaiataria Orbe Fendi Risca de Giz-PP"/>
    <n v="6.99"/>
    <x v="146"/>
    <s v="11135GIF01"/>
    <x v="4"/>
    <s v="alanis"/>
  </r>
  <r>
    <s v="1580936055"/>
    <s v="1480137470"/>
    <n v="1"/>
    <n v="149.9"/>
    <n v="109.9"/>
    <n v="109.9"/>
    <n v="93.97"/>
    <n v="0.69"/>
    <s v="V: &gt; 60%"/>
    <x v="1"/>
    <s v="Shorts Alfaiataria Delft Risca de Giz-42"/>
    <n v="15.93"/>
    <x v="138"/>
    <s v="1114405813"/>
    <x v="4"/>
    <s v="alanis"/>
  </r>
  <r>
    <s v="1580936055"/>
    <s v="1483083183"/>
    <n v="1"/>
    <n v="159.9"/>
    <n v="129.9"/>
    <n v="129.9"/>
    <n v="111.06"/>
    <n v="0.65"/>
    <s v="V: &gt; 60%"/>
    <x v="1"/>
    <s v="Colete Alfaiataria Delft  Cinza-P"/>
    <n v="18.84"/>
    <x v="140"/>
    <s v="1120005802"/>
    <x v="4"/>
    <s v="alanis"/>
  </r>
  <r>
    <s v="1580936055"/>
    <s v="1453426825"/>
    <n v="1"/>
    <n v="99.9"/>
    <n v="69.900000000000006"/>
    <n v="69.900000000000006"/>
    <n v="59.760000000000005"/>
    <n v="0.7"/>
    <s v="V: &gt; 60%"/>
    <x v="1"/>
    <s v="Top Cropped Alfaiataria Orbe Cinza Risca de Giz-P"/>
    <n v="10.14"/>
    <x v="151"/>
    <s v="1113505802"/>
    <x v="4"/>
    <s v="alanis"/>
  </r>
  <r>
    <s v="1581413885"/>
    <s v="1478871232"/>
    <n v="1"/>
    <n v="249.9"/>
    <n v="179.9"/>
    <n v="179.9"/>
    <n v="161.91"/>
    <n v="0.69"/>
    <s v="V: &gt; 60%"/>
    <x v="1"/>
    <s v="Blazer Alfaiataria Cannes Cinza Risca de Giz-P"/>
    <n v="17.989999999999998"/>
    <x v="144"/>
    <s v="1113705802"/>
    <x v="4"/>
    <s v="alanis"/>
  </r>
  <r>
    <s v="1581413885"/>
    <s v="1569604085"/>
    <n v="1"/>
    <n v="164.9"/>
    <n v="139.9"/>
    <n v="139.9"/>
    <n v="125.91000000000001"/>
    <n v="0.63"/>
    <s v="V: &gt; 60%"/>
    <x v="1"/>
    <s v="Calça Reta Alfaiataria Cannes Risca de Giz Chumbo-44"/>
    <n v="13.99"/>
    <x v="141"/>
    <s v="1109621214"/>
    <x v="4"/>
    <s v="alanis"/>
  </r>
  <r>
    <s v="1581475012"/>
    <s v="1459736425"/>
    <n v="1"/>
    <n v="169.9"/>
    <n v="119.9"/>
    <n v="119.9"/>
    <n v="119.9"/>
    <n v="0.69"/>
    <s v="V: &gt; 60%"/>
    <x v="1"/>
    <s v="Regata Pregas Ecológica Dallas Preto-G"/>
    <n v="0"/>
    <x v="153"/>
    <s v="1112600104"/>
    <x v="4"/>
    <s v="alanis"/>
  </r>
  <r>
    <s v="1581475012"/>
    <s v="1458506634"/>
    <n v="1"/>
    <n v="199.9"/>
    <n v="139.9"/>
    <n v="139.9"/>
    <n v="139.9"/>
    <n v="0.7"/>
    <s v="V: &gt; 60%"/>
    <x v="1"/>
    <s v="Saia Longa Eccológica Dallas Preto-38"/>
    <n v="0"/>
    <x v="156"/>
    <s v="1110500111"/>
    <x v="4"/>
    <s v="alanis"/>
  </r>
  <r>
    <s v="1581475012"/>
    <s v="1458515043"/>
    <n v="1"/>
    <n v="199.9"/>
    <n v="139.9"/>
    <n v="139.9"/>
    <n v="139.9"/>
    <n v="0.7"/>
    <s v="V: &gt; 60%"/>
    <x v="1"/>
    <s v="Saia Longa Eccológica Dallas Off-42"/>
    <n v="0"/>
    <x v="157"/>
    <s v="1110503613"/>
    <x v="4"/>
    <s v="alanis"/>
  </r>
  <r>
    <s v="1581495084"/>
    <s v="1459773120"/>
    <n v="1"/>
    <n v="169.9"/>
    <n v="119.9"/>
    <n v="119.9"/>
    <n v="119.9"/>
    <n v="0.69"/>
    <s v="V: &gt; 60%"/>
    <x v="1"/>
    <s v="Calça Reta Alfaiataria Oklahoma Chumbo-38"/>
    <n v="0"/>
    <x v="148"/>
    <s v="1113121211"/>
    <x v="4"/>
    <s v="alanis"/>
  </r>
  <r>
    <s v="1581504376"/>
    <s v="1569604066"/>
    <n v="1"/>
    <n v="164.9"/>
    <n v="139.9"/>
    <n v="139.9"/>
    <n v="132.9"/>
    <n v="0.63"/>
    <s v="V: &gt; 60%"/>
    <x v="1"/>
    <s v="Calça Reta Alfaiataria Cannes Risca de Giz Chumbo-42"/>
    <n v="7"/>
    <x v="141"/>
    <s v="1109621213"/>
    <x v="5"/>
    <s v="alanis"/>
  </r>
  <r>
    <s v="1581886233"/>
    <s v="1569604045"/>
    <n v="1"/>
    <n v="164.9"/>
    <n v="139.9"/>
    <n v="139.9"/>
    <n v="125.91000000000001"/>
    <n v="0.63"/>
    <s v="V: &gt; 60%"/>
    <x v="1"/>
    <s v="Calça Reta Alfaiataria Cannes Risca de Giz Chumbo-36"/>
    <n v="13.99"/>
    <x v="141"/>
    <s v="1109621210"/>
    <x v="5"/>
    <s v="alanis"/>
  </r>
  <r>
    <s v="1581886386"/>
    <s v="1483083183"/>
    <n v="1"/>
    <n v="159.9"/>
    <n v="129.9"/>
    <n v="129.9"/>
    <n v="129.9"/>
    <n v="0.65"/>
    <s v="V: &gt; 60%"/>
    <x v="1"/>
    <s v="Colete Alfaiataria Delft  Cinza-P"/>
    <n v="0"/>
    <x v="140"/>
    <s v="1120005802"/>
    <x v="5"/>
    <s v="alanis"/>
  </r>
  <r>
    <s v="1582329623"/>
    <s v="1480137451"/>
    <n v="1"/>
    <n v="149.9"/>
    <n v="109.9"/>
    <n v="109.9"/>
    <n v="98.910000000000011"/>
    <n v="0.69"/>
    <s v="V: &gt; 60%"/>
    <x v="1"/>
    <s v="Shorts Alfaiataria Delft Risca de Giz-40"/>
    <n v="10.99"/>
    <x v="138"/>
    <s v="1114405812"/>
    <x v="5"/>
    <s v="alanis"/>
  </r>
  <r>
    <s v="1582329623"/>
    <s v="1483083183"/>
    <n v="1"/>
    <n v="159.9"/>
    <n v="129.9"/>
    <n v="129.9"/>
    <n v="116.91000000000001"/>
    <n v="0.65"/>
    <s v="V: &gt; 60%"/>
    <x v="1"/>
    <s v="Colete Alfaiataria Delft  Cinza-P"/>
    <n v="12.99"/>
    <x v="140"/>
    <s v="1120005802"/>
    <x v="5"/>
    <s v="alanis"/>
  </r>
  <r>
    <s v="1582336057"/>
    <s v="1480137470"/>
    <n v="1"/>
    <n v="149.9"/>
    <n v="109.9"/>
    <n v="109.9"/>
    <n v="98.910000000000011"/>
    <n v="0.69"/>
    <s v="V: &gt; 60%"/>
    <x v="1"/>
    <s v="Shorts Alfaiataria Delft Risca de Giz-42"/>
    <n v="10.99"/>
    <x v="138"/>
    <s v="1114405813"/>
    <x v="5"/>
    <s v="alanis"/>
  </r>
  <r>
    <s v="1582336057"/>
    <s v="1459773148"/>
    <n v="1"/>
    <n v="169.9"/>
    <n v="119.9"/>
    <n v="119.9"/>
    <n v="107.91000000000001"/>
    <n v="0.69"/>
    <s v="V: &gt; 60%"/>
    <x v="1"/>
    <s v="Calça Reta Alfaiataria Oklahoma Chumbo-42"/>
    <n v="11.99"/>
    <x v="148"/>
    <s v="1113121213"/>
    <x v="5"/>
    <s v="alanis"/>
  </r>
  <r>
    <s v="1582364401"/>
    <s v="1467425658"/>
    <n v="1"/>
    <n v="99.9"/>
    <n v="69.900000000000006"/>
    <n v="69.900000000000006"/>
    <n v="62.910000000000004"/>
    <n v="0.7"/>
    <s v="V: &gt; 60%"/>
    <x v="1"/>
    <s v="Top Cropped Alfaiataria Orbe Chumbo Risca de Giz-M"/>
    <n v="6.99"/>
    <x v="152"/>
    <s v="11135GIC03"/>
    <x v="6"/>
    <s v="alanis"/>
  </r>
  <r>
    <s v="1582364401"/>
    <s v="1478871255"/>
    <n v="1"/>
    <n v="249.9"/>
    <n v="179.9"/>
    <n v="179.9"/>
    <n v="161.91"/>
    <n v="0.69"/>
    <s v="V: &gt; 60%"/>
    <x v="1"/>
    <s v="Blazer Alfaiataria Cannes Cinza Risca de Giz-G"/>
    <n v="17.989999999999998"/>
    <x v="144"/>
    <s v="1113705804"/>
    <x v="6"/>
    <s v="alanis"/>
  </r>
  <r>
    <s v="1582364401"/>
    <s v="1569604066"/>
    <n v="1"/>
    <n v="164.9"/>
    <n v="139.9"/>
    <n v="139.9"/>
    <n v="125.91000000000001"/>
    <n v="0.63"/>
    <s v="V: &gt; 60%"/>
    <x v="1"/>
    <s v="Calça Reta Alfaiataria Cannes Risca de Giz Chumbo-42"/>
    <n v="13.99"/>
    <x v="141"/>
    <s v="1109621213"/>
    <x v="6"/>
    <s v="alanis"/>
  </r>
  <r>
    <s v="1582377462"/>
    <s v="1498573726"/>
    <n v="1"/>
    <n v="164.9"/>
    <n v="139.9"/>
    <n v="139.9"/>
    <n v="125.91000000000001"/>
    <n v="0.63"/>
    <s v="V: &gt; 60%"/>
    <x v="1"/>
    <s v="Calça Reta Alfaiataria Cannes Risca de Giz Fendi-44"/>
    <n v="13.99"/>
    <x v="142"/>
    <s v="11096GIF14"/>
    <x v="6"/>
    <s v="alanis"/>
  </r>
  <r>
    <s v="1582377462"/>
    <s v="1467453973"/>
    <n v="1"/>
    <n v="99.9"/>
    <n v="69.900000000000006"/>
    <n v="69.900000000000006"/>
    <n v="62.910000000000004"/>
    <n v="0.7"/>
    <s v="V: &gt; 60%"/>
    <x v="1"/>
    <s v="Top Cropped Alfaiataria Orbe Fendi Risca de Giz-G"/>
    <n v="6.99"/>
    <x v="146"/>
    <s v="11135GIF04"/>
    <x v="6"/>
    <s v="alanis"/>
  </r>
  <r>
    <s v="1582386039"/>
    <s v="1569604057"/>
    <n v="1"/>
    <n v="164.9"/>
    <n v="139.9"/>
    <n v="139.9"/>
    <n v="119.62"/>
    <n v="0.63"/>
    <s v="V: &gt; 60%"/>
    <x v="1"/>
    <s v="Calça Reta Alfaiataria Cannes Risca de Giz Chumbo-40"/>
    <n v="20.28"/>
    <x v="141"/>
    <s v="1109621212"/>
    <x v="6"/>
    <s v="alanis"/>
  </r>
  <r>
    <s v="1582386039"/>
    <s v="1498573667"/>
    <n v="1"/>
    <n v="164.9"/>
    <n v="139.9"/>
    <n v="139.9"/>
    <n v="119.61000000000001"/>
    <n v="0.63"/>
    <s v="V: &gt; 60%"/>
    <x v="1"/>
    <s v="Calça Reta Alfaiataria Cannes Risca de Giz Fendi-40"/>
    <n v="20.29"/>
    <x v="142"/>
    <s v="11096GIF12"/>
    <x v="6"/>
    <s v="alanis"/>
  </r>
  <r>
    <s v="1582416287"/>
    <s v="1569604085"/>
    <n v="1"/>
    <n v="164.9"/>
    <n v="139.9"/>
    <n v="139.9"/>
    <n v="139.9"/>
    <n v="0.63"/>
    <s v="V: &gt; 60%"/>
    <x v="1"/>
    <s v="Calça Reta Alfaiataria Cannes Risca de Giz Chumbo-44"/>
    <n v="0"/>
    <x v="141"/>
    <s v="1109621214"/>
    <x v="6"/>
    <s v="alanis"/>
  </r>
  <r>
    <s v="1582416287"/>
    <s v="1498573726"/>
    <n v="1"/>
    <n v="164.9"/>
    <n v="139.9"/>
    <n v="139.9"/>
    <n v="139.9"/>
    <n v="0.63"/>
    <s v="V: &gt; 60%"/>
    <x v="1"/>
    <s v="Calça Reta Alfaiataria Cannes Risca de Giz Fendi-44"/>
    <n v="0"/>
    <x v="142"/>
    <s v="11096GIF14"/>
    <x v="6"/>
    <s v="alanis"/>
  </r>
  <r>
    <s v="1582437308"/>
    <s v="1480137470"/>
    <n v="1"/>
    <n v="149.9"/>
    <n v="109.9"/>
    <n v="109.9"/>
    <n v="109.9"/>
    <n v="0.69"/>
    <s v="V: &gt; 60%"/>
    <x v="1"/>
    <s v="Shorts Alfaiataria Delft Risca de Giz-42"/>
    <n v="0"/>
    <x v="138"/>
    <s v="1114405813"/>
    <x v="6"/>
    <s v="alanis"/>
  </r>
  <r>
    <s v="1582437308"/>
    <s v="1569604066"/>
    <n v="1"/>
    <n v="164.9"/>
    <n v="139.9"/>
    <n v="139.9"/>
    <n v="139.9"/>
    <n v="0.63"/>
    <s v="V: &gt; 60%"/>
    <x v="1"/>
    <s v="Calça Reta Alfaiataria Cannes Risca de Giz Chumbo-42"/>
    <n v="0"/>
    <x v="141"/>
    <s v="1109621213"/>
    <x v="6"/>
    <s v="alanis"/>
  </r>
  <r>
    <s v="1582437308"/>
    <s v="1459773148"/>
    <n v="1"/>
    <n v="169.9"/>
    <n v="119.9"/>
    <n v="119.9"/>
    <n v="119.9"/>
    <n v="0.69"/>
    <s v="V: &gt; 60%"/>
    <x v="1"/>
    <s v="Calça Reta Alfaiataria Oklahoma Chumbo-42"/>
    <n v="0"/>
    <x v="148"/>
    <s v="1113121213"/>
    <x v="6"/>
    <s v="alanis"/>
  </r>
  <r>
    <s v="1582448182"/>
    <s v="1498573693"/>
    <n v="1"/>
    <n v="164.9"/>
    <n v="139.9"/>
    <n v="139.9"/>
    <n v="125.91000000000001"/>
    <n v="0.63"/>
    <s v="V: &gt; 60%"/>
    <x v="1"/>
    <s v="Calça Reta Alfaiataria Cannes Risca de Giz Fendi-42"/>
    <n v="13.99"/>
    <x v="142"/>
    <s v="11096GIF13"/>
    <x v="6"/>
    <s v="alanis"/>
  </r>
  <r>
    <s v="1582448182"/>
    <s v="1467453973"/>
    <n v="1"/>
    <n v="99.9"/>
    <n v="69.900000000000006"/>
    <n v="69.900000000000006"/>
    <n v="62.910000000000004"/>
    <n v="0.7"/>
    <s v="V: &gt; 60%"/>
    <x v="1"/>
    <s v="Top Cropped Alfaiataria Orbe Fendi Risca de Giz-G"/>
    <n v="6.99"/>
    <x v="146"/>
    <s v="11135GIF04"/>
    <x v="6"/>
    <s v="alanis"/>
  </r>
  <r>
    <s v="1582454653"/>
    <s v="1483083183"/>
    <n v="1"/>
    <n v="159.9"/>
    <n v="129.9"/>
    <n v="129.9"/>
    <n v="116.91000000000001"/>
    <n v="0.65"/>
    <s v="V: &gt; 60%"/>
    <x v="1"/>
    <s v="Colete Alfaiataria Delft  Cinza-P"/>
    <n v="12.99"/>
    <x v="140"/>
    <s v="1120005802"/>
    <x v="6"/>
    <s v="alanis"/>
  </r>
  <r>
    <s v="1582454724"/>
    <s v="1458566946"/>
    <n v="1"/>
    <n v="229.9"/>
    <n v="189.9"/>
    <n v="189.9"/>
    <n v="189.9"/>
    <n v="0.64"/>
    <s v="V: &gt; 60%"/>
    <x v="1"/>
    <s v="Blazer Brilho Discreto Londres Prata-M"/>
    <n v="0"/>
    <x v="158"/>
    <s v="1110312803"/>
    <x v="6"/>
    <s v="alanis"/>
  </r>
  <r>
    <s v="1582454724"/>
    <s v="1458575472"/>
    <n v="1"/>
    <n v="179.9"/>
    <n v="149.9"/>
    <n v="149.9"/>
    <n v="149.9"/>
    <n v="0.63"/>
    <s v="V: &gt; 60%"/>
    <x v="1"/>
    <s v="Saia Brilho Discreto Londres Prata-38"/>
    <n v="0"/>
    <x v="159"/>
    <s v="1110412811"/>
    <x v="6"/>
    <s v="alanis"/>
  </r>
  <r>
    <s v="1582483232"/>
    <s v="1569604045"/>
    <n v="1"/>
    <n v="164.9"/>
    <n v="139.9"/>
    <n v="139.9"/>
    <n v="125.91000000000001"/>
    <n v="0.63"/>
    <s v="V: &gt; 60%"/>
    <x v="1"/>
    <s v="Calça Reta Alfaiataria Cannes Risca de Giz Chumbo-36"/>
    <n v="13.99"/>
    <x v="141"/>
    <s v="1109621210"/>
    <x v="6"/>
    <s v="alanis"/>
  </r>
  <r>
    <s v="1582530816"/>
    <s v="1480137482"/>
    <n v="1"/>
    <n v="149.9"/>
    <n v="109.9"/>
    <n v="109.9"/>
    <n v="109.9"/>
    <n v="0.69"/>
    <s v="V: &gt; 60%"/>
    <x v="1"/>
    <s v="Shorts Alfaiataria Delft Risca de Giz-46"/>
    <n v="0"/>
    <x v="138"/>
    <s v="1114405815"/>
    <x v="6"/>
    <s v="alanis"/>
  </r>
  <r>
    <s v="1582533856"/>
    <s v="1498573667"/>
    <n v="1"/>
    <n v="164.9"/>
    <n v="139.9"/>
    <n v="139.9"/>
    <n v="119.62"/>
    <n v="0.63"/>
    <s v="V: &gt; 60%"/>
    <x v="1"/>
    <s v="Calça Reta Alfaiataria Cannes Risca de Giz Fendi-40"/>
    <n v="20.28"/>
    <x v="142"/>
    <s v="11096GIF12"/>
    <x v="6"/>
    <s v="alanis"/>
  </r>
  <r>
    <s v="1582533856"/>
    <s v="1569604057"/>
    <n v="1"/>
    <n v="164.9"/>
    <n v="139.9"/>
    <n v="139.9"/>
    <n v="119.61000000000001"/>
    <n v="0.63"/>
    <s v="V: &gt; 60%"/>
    <x v="1"/>
    <s v="Calça Reta Alfaiataria Cannes Risca de Giz Chumbo-40"/>
    <n v="20.29"/>
    <x v="141"/>
    <s v="1109621212"/>
    <x v="6"/>
    <s v="alanis"/>
  </r>
  <r>
    <s v="1582576949"/>
    <s v="1480137470"/>
    <n v="1"/>
    <n v="149.9"/>
    <n v="109.9"/>
    <n v="109.9"/>
    <n v="109.9"/>
    <n v="0.69"/>
    <s v="V: &gt; 60%"/>
    <x v="1"/>
    <s v="Shorts Alfaiataria Delft Risca de Giz-42"/>
    <n v="0"/>
    <x v="138"/>
    <s v="1114405813"/>
    <x v="7"/>
    <s v="alanis"/>
  </r>
  <r>
    <s v="1582576949"/>
    <s v="1459773148"/>
    <n v="1"/>
    <n v="169.9"/>
    <n v="119.9"/>
    <n v="119.9"/>
    <n v="119.9"/>
    <n v="0.69"/>
    <s v="V: &gt; 60%"/>
    <x v="1"/>
    <s v="Calça Reta Alfaiataria Oklahoma Chumbo-42"/>
    <n v="0"/>
    <x v="148"/>
    <s v="1113121213"/>
    <x v="7"/>
    <s v="alanis"/>
  </r>
  <r>
    <s v="1582576949"/>
    <s v="1498573693"/>
    <n v="1"/>
    <n v="164.9"/>
    <n v="139.9"/>
    <n v="139.9"/>
    <n v="139.9"/>
    <n v="0.63"/>
    <s v="V: &gt; 60%"/>
    <x v="1"/>
    <s v="Calça Reta Alfaiataria Cannes Risca de Giz Fendi-42"/>
    <n v="0"/>
    <x v="142"/>
    <s v="11096GIF13"/>
    <x v="7"/>
    <s v="alanis"/>
  </r>
  <r>
    <s v="1582576949"/>
    <s v="1467425658"/>
    <n v="1"/>
    <n v="99.9"/>
    <n v="69.900000000000006"/>
    <n v="69.900000000000006"/>
    <n v="69.900000000000006"/>
    <n v="0.7"/>
    <s v="V: &gt; 60%"/>
    <x v="1"/>
    <s v="Top Cropped Alfaiataria Orbe Chumbo Risca de Giz-M"/>
    <n v="0"/>
    <x v="152"/>
    <s v="11135GIC03"/>
    <x v="7"/>
    <s v="alanis"/>
  </r>
  <r>
    <s v="1582586880"/>
    <s v="1498573667"/>
    <n v="1"/>
    <n v="164.9"/>
    <n v="139.9"/>
    <n v="139.9"/>
    <n v="125.07000000000001"/>
    <n v="0.63"/>
    <s v="V: &gt; 60%"/>
    <x v="1"/>
    <s v="Calça Reta Alfaiataria Cannes Risca de Giz Fendi-40"/>
    <n v="14.83"/>
    <x v="142"/>
    <s v="11096GIF12"/>
    <x v="7"/>
    <s v="alanis"/>
  </r>
  <r>
    <s v="1582603243"/>
    <s v="1480137470"/>
    <n v="1"/>
    <n v="149.9"/>
    <n v="109.9"/>
    <n v="109.9"/>
    <n v="109.9"/>
    <n v="0.69"/>
    <s v="V: &gt; 60%"/>
    <x v="1"/>
    <s v="Shorts Alfaiataria Delft Risca de Giz-42"/>
    <n v="0"/>
    <x v="138"/>
    <s v="1114405813"/>
    <x v="7"/>
    <s v="alanis"/>
  </r>
  <r>
    <s v="1582608796"/>
    <s v="1458515043"/>
    <n v="1"/>
    <n v="199.9"/>
    <n v="139.9"/>
    <n v="139.9"/>
    <n v="132.9"/>
    <n v="0.7"/>
    <s v="V: &gt; 60%"/>
    <x v="1"/>
    <s v="Saia Longa Eccológica Dallas Off-42"/>
    <n v="7"/>
    <x v="157"/>
    <s v="1110503613"/>
    <x v="7"/>
    <s v="alanis"/>
  </r>
  <r>
    <s v="1582608834"/>
    <s v="1480137482"/>
    <n v="1"/>
    <n v="149.9"/>
    <n v="109.9"/>
    <n v="109.9"/>
    <n v="104.41000000000001"/>
    <n v="0.69"/>
    <s v="V: &gt; 60%"/>
    <x v="1"/>
    <s v="Shorts Alfaiataria Delft Risca de Giz-46"/>
    <n v="5.49"/>
    <x v="138"/>
    <s v="1114405815"/>
    <x v="7"/>
    <s v="alanis"/>
  </r>
  <r>
    <s v="1582643017"/>
    <s v="1518935021"/>
    <n v="1"/>
    <n v="215.9"/>
    <n v="149.9"/>
    <n v="149.9"/>
    <n v="134.91"/>
    <n v="0.69"/>
    <s v="V: &gt; 60%"/>
    <x v="1"/>
    <s v="Macaquinho Off San Lucas-P"/>
    <n v="14.99"/>
    <x v="147"/>
    <s v="1105703602"/>
    <x v="7"/>
    <s v="alanis"/>
  </r>
  <r>
    <s v="1582676728"/>
    <s v="1467425624"/>
    <n v="1"/>
    <n v="99.9"/>
    <n v="69.900000000000006"/>
    <n v="69.900000000000006"/>
    <n v="62.910000000000004"/>
    <n v="0.7"/>
    <s v="V: &gt; 60%"/>
    <x v="1"/>
    <s v="Top Cropped Alfaiataria Orbe Chumbo Risca de Giz-P"/>
    <n v="6.99"/>
    <x v="152"/>
    <s v="11135GIC02"/>
    <x v="7"/>
    <s v="alanis"/>
  </r>
  <r>
    <s v="1582676728"/>
    <s v="1569604045"/>
    <n v="1"/>
    <n v="164.9"/>
    <n v="139.9"/>
    <n v="139.9"/>
    <n v="125.91000000000001"/>
    <n v="0.63"/>
    <s v="V: &gt; 60%"/>
    <x v="1"/>
    <s v="Calça Reta Alfaiataria Cannes Risca de Giz Chumbo-36"/>
    <n v="13.99"/>
    <x v="141"/>
    <s v="1109621210"/>
    <x v="7"/>
    <s v="alanis"/>
  </r>
  <r>
    <s v="1582676728"/>
    <s v="1458506631"/>
    <n v="1"/>
    <n v="199.9"/>
    <n v="139.9"/>
    <n v="139.9"/>
    <n v="125.91000000000001"/>
    <n v="0.7"/>
    <s v="V: &gt; 60%"/>
    <x v="1"/>
    <s v="Saia Longa Eccológica Dallas Preto-36"/>
    <n v="13.99"/>
    <x v="156"/>
    <s v="1110500110"/>
    <x v="7"/>
    <s v="alanis"/>
  </r>
  <r>
    <s v="1582676728"/>
    <s v="1459736388"/>
    <n v="1"/>
    <n v="169.9"/>
    <n v="119.9"/>
    <n v="119.9"/>
    <n v="107.91000000000001"/>
    <n v="0.69"/>
    <s v="V: &gt; 60%"/>
    <x v="1"/>
    <s v="Regata Pregas Ecológica Dallas Preto-P"/>
    <n v="11.99"/>
    <x v="153"/>
    <s v="1112600102"/>
    <x v="7"/>
    <s v="alanis"/>
  </r>
  <r>
    <s v="1582738033"/>
    <s v="1478871232"/>
    <n v="1"/>
    <n v="249.9"/>
    <n v="179.9"/>
    <n v="179.9"/>
    <n v="161.91"/>
    <n v="0.69"/>
    <s v="V: &gt; 60%"/>
    <x v="1"/>
    <s v="Blazer Alfaiataria Cannes Cinza Risca de Giz-P"/>
    <n v="17.989999999999998"/>
    <x v="144"/>
    <s v="1113705802"/>
    <x v="8"/>
    <s v="alanis"/>
  </r>
  <r>
    <s v="1582738033"/>
    <s v="1483083183"/>
    <n v="1"/>
    <n v="159.9"/>
    <n v="129.9"/>
    <n v="129.9"/>
    <n v="116.91000000000001"/>
    <n v="0.65"/>
    <s v="V: &gt; 60%"/>
    <x v="1"/>
    <s v="Colete Alfaiataria Delft  Cinza-P"/>
    <n v="12.99"/>
    <x v="140"/>
    <s v="1120005802"/>
    <x v="8"/>
    <s v="alanis"/>
  </r>
  <r>
    <s v="1582738033"/>
    <s v="1498573631"/>
    <n v="1"/>
    <n v="164.9"/>
    <n v="139.9"/>
    <n v="139.9"/>
    <n v="125.91000000000001"/>
    <n v="0.63"/>
    <s v="V: &gt; 60%"/>
    <x v="1"/>
    <s v="Calça Reta Alfaiataria Cannes Risca de Giz Fendi-36"/>
    <n v="13.99"/>
    <x v="142"/>
    <s v="11096GIF10"/>
    <x v="8"/>
    <s v="alanis"/>
  </r>
  <r>
    <s v="1582738033"/>
    <s v="1467453959"/>
    <n v="1"/>
    <n v="99.9"/>
    <n v="69.900000000000006"/>
    <n v="69.900000000000006"/>
    <n v="62.910000000000004"/>
    <n v="0.7"/>
    <s v="V: &gt; 60%"/>
    <x v="1"/>
    <s v="Top Cropped Alfaiataria Orbe Fendi Risca de Giz-M"/>
    <n v="6.99"/>
    <x v="146"/>
    <s v="11135GIF03"/>
    <x v="8"/>
    <s v="alanis"/>
  </r>
  <r>
    <s v="1583404910"/>
    <s v="1459773215"/>
    <n v="1"/>
    <n v="169.9"/>
    <n v="119.9"/>
    <n v="119.9"/>
    <n v="119.9"/>
    <n v="0.69"/>
    <s v="V: &gt; 60%"/>
    <x v="1"/>
    <s v="Calça Reta Alfaiataria Oklahoma Chumbo-44"/>
    <n v="0"/>
    <x v="148"/>
    <s v="1113121214"/>
    <x v="8"/>
    <s v="alanis"/>
  </r>
  <r>
    <s v="1583540803"/>
    <s v="1459773120"/>
    <n v="1"/>
    <n v="169.9"/>
    <n v="119.9"/>
    <n v="119.9"/>
    <n v="107.91000000000001"/>
    <n v="0.69"/>
    <s v="V: &gt; 60%"/>
    <x v="1"/>
    <s v="Calça Reta Alfaiataria Oklahoma Chumbo-38"/>
    <n v="11.99"/>
    <x v="148"/>
    <s v="1113121211"/>
    <x v="8"/>
    <s v="alanis"/>
  </r>
  <r>
    <s v="1583540803"/>
    <s v="1498573662"/>
    <n v="1"/>
    <n v="164.9"/>
    <n v="139.9"/>
    <n v="139.9"/>
    <n v="125.91000000000001"/>
    <n v="0.63"/>
    <s v="V: &gt; 60%"/>
    <x v="1"/>
    <s v="Calça Reta Alfaiataria Cannes Risca de Giz Fendi-38"/>
    <n v="13.99"/>
    <x v="142"/>
    <s v="11096GIF11"/>
    <x v="8"/>
    <s v="alanis"/>
  </r>
  <r>
    <s v="1583768868"/>
    <s v="1569604088"/>
    <n v="1"/>
    <n v="164.9"/>
    <n v="139.9"/>
    <n v="139.9"/>
    <n v="119.61000000000001"/>
    <n v="0.63"/>
    <s v="V: &gt; 60%"/>
    <x v="1"/>
    <s v="Calça Reta Alfaiataria Cannes Risca de Giz Chumbo-46"/>
    <n v="20.29"/>
    <x v="141"/>
    <s v="1109621215"/>
    <x v="8"/>
    <s v="alan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86AA7-6A5A-4CBB-9E1A-44F904B5AF56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J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Col" showAll="0" sortType="descending">
      <items count="161">
        <item x="117"/>
        <item x="118"/>
        <item x="35"/>
        <item x="130"/>
        <item x="122"/>
        <item x="50"/>
        <item x="99"/>
        <item x="39"/>
        <item x="154"/>
        <item x="147"/>
        <item x="106"/>
        <item x="114"/>
        <item x="134"/>
        <item x="149"/>
        <item x="38"/>
        <item x="57"/>
        <item x="69"/>
        <item x="83"/>
        <item x="141"/>
        <item x="5"/>
        <item x="142"/>
        <item x="107"/>
        <item x="158"/>
        <item x="159"/>
        <item x="156"/>
        <item x="157"/>
        <item x="91"/>
        <item x="105"/>
        <item x="21"/>
        <item x="70"/>
        <item x="53"/>
        <item x="84"/>
        <item x="135"/>
        <item x="132"/>
        <item x="136"/>
        <item x="131"/>
        <item x="28"/>
        <item x="62"/>
        <item x="76"/>
        <item x="93"/>
        <item x="75"/>
        <item x="150"/>
        <item x="101"/>
        <item x="66"/>
        <item x="139"/>
        <item x="108"/>
        <item x="92"/>
        <item x="94"/>
        <item x="143"/>
        <item x="110"/>
        <item x="153"/>
        <item x="145"/>
        <item x="115"/>
        <item x="116"/>
        <item x="89"/>
        <item x="155"/>
        <item x="148"/>
        <item x="127"/>
        <item x="81"/>
        <item x="61"/>
        <item x="111"/>
        <item x="13"/>
        <item x="123"/>
        <item x="103"/>
        <item x="125"/>
        <item x="151"/>
        <item x="95"/>
        <item x="104"/>
        <item x="6"/>
        <item x="152"/>
        <item x="146"/>
        <item x="119"/>
        <item x="120"/>
        <item x="144"/>
        <item x="128"/>
        <item x="9"/>
        <item x="12"/>
        <item x="41"/>
        <item x="60"/>
        <item x="138"/>
        <item x="137"/>
        <item x="4"/>
        <item x="85"/>
        <item x="68"/>
        <item x="79"/>
        <item x="124"/>
        <item x="78"/>
        <item x="31"/>
        <item x="72"/>
        <item x="109"/>
        <item x="96"/>
        <item x="88"/>
        <item x="133"/>
        <item x="126"/>
        <item x="58"/>
        <item x="97"/>
        <item x="90"/>
        <item x="82"/>
        <item x="98"/>
        <item x="54"/>
        <item x="100"/>
        <item x="32"/>
        <item x="71"/>
        <item x="11"/>
        <item x="18"/>
        <item x="140"/>
        <item x="102"/>
        <item x="112"/>
        <item x="113"/>
        <item x="121"/>
        <item x="49"/>
        <item x="44"/>
        <item x="86"/>
        <item x="87"/>
        <item x="51"/>
        <item x="15"/>
        <item x="77"/>
        <item x="43"/>
        <item x="46"/>
        <item x="8"/>
        <item x="67"/>
        <item x="65"/>
        <item x="23"/>
        <item x="1"/>
        <item x="74"/>
        <item x="3"/>
        <item x="2"/>
        <item x="27"/>
        <item x="55"/>
        <item x="26"/>
        <item x="24"/>
        <item x="40"/>
        <item x="25"/>
        <item x="36"/>
        <item x="30"/>
        <item x="73"/>
        <item x="63"/>
        <item x="48"/>
        <item x="0"/>
        <item x="56"/>
        <item x="16"/>
        <item x="64"/>
        <item x="45"/>
        <item x="33"/>
        <item x="42"/>
        <item x="52"/>
        <item x="14"/>
        <item x="22"/>
        <item x="7"/>
        <item x="20"/>
        <item x="34"/>
        <item x="17"/>
        <item x="59"/>
        <item x="29"/>
        <item x="19"/>
        <item x="10"/>
        <item x="37"/>
        <item x="47"/>
        <item x="80"/>
        <item x="1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87">
    <i>
      <x v="123"/>
    </i>
    <i>
      <x v="151"/>
    </i>
    <i>
      <x v="111"/>
    </i>
    <i>
      <x v="153"/>
    </i>
    <i>
      <x v="126"/>
    </i>
    <i>
      <x v="148"/>
    </i>
    <i>
      <x v="134"/>
    </i>
    <i>
      <x v="154"/>
    </i>
    <i>
      <x v="149"/>
    </i>
    <i>
      <x v="119"/>
    </i>
    <i>
      <x v="155"/>
    </i>
    <i>
      <x v="152"/>
    </i>
    <i>
      <x v="122"/>
    </i>
    <i>
      <x v="125"/>
    </i>
    <i>
      <x v="146"/>
    </i>
    <i>
      <x v="150"/>
    </i>
    <i>
      <x v="29"/>
    </i>
    <i>
      <x v="103"/>
    </i>
    <i>
      <x v="129"/>
    </i>
    <i>
      <x v="127"/>
    </i>
    <i>
      <x v="16"/>
    </i>
    <i>
      <x v="36"/>
    </i>
    <i>
      <x v="40"/>
    </i>
    <i>
      <x v="140"/>
    </i>
    <i>
      <x v="147"/>
    </i>
    <i>
      <x v="156"/>
    </i>
    <i>
      <x v="118"/>
    </i>
    <i>
      <x v="110"/>
    </i>
    <i>
      <x v="114"/>
    </i>
    <i>
      <x v="19"/>
    </i>
    <i>
      <x v="117"/>
    </i>
    <i>
      <x v="7"/>
    </i>
    <i>
      <x v="121"/>
    </i>
    <i>
      <x v="120"/>
    </i>
    <i>
      <x v="75"/>
    </i>
    <i>
      <x v="76"/>
    </i>
    <i>
      <x v="130"/>
    </i>
    <i>
      <x v="61"/>
    </i>
    <i>
      <x v="68"/>
    </i>
    <i>
      <x v="58"/>
    </i>
    <i>
      <x v="31"/>
    </i>
    <i>
      <x v="28"/>
    </i>
    <i>
      <x v="30"/>
    </i>
    <i>
      <x v="87"/>
    </i>
    <i>
      <x v="102"/>
    </i>
    <i>
      <x v="135"/>
    </i>
    <i>
      <x v="104"/>
    </i>
    <i>
      <x v="17"/>
    </i>
    <i>
      <x v="14"/>
    </i>
    <i>
      <x v="37"/>
    </i>
    <i>
      <x v="38"/>
    </i>
    <i>
      <x v="138"/>
    </i>
    <i>
      <x v="142"/>
    </i>
    <i>
      <x v="99"/>
    </i>
    <i>
      <x v="88"/>
    </i>
    <i>
      <x v="137"/>
    </i>
    <i>
      <x v="124"/>
    </i>
    <i>
      <x v="115"/>
    </i>
    <i>
      <x v="101"/>
    </i>
    <i>
      <x v="145"/>
    </i>
    <i>
      <x v="77"/>
    </i>
    <i>
      <x v="2"/>
    </i>
    <i>
      <x v="141"/>
    </i>
    <i>
      <x v="5"/>
    </i>
    <i>
      <x v="97"/>
    </i>
    <i>
      <x v="15"/>
    </i>
    <i>
      <x v="139"/>
    </i>
    <i>
      <x v="43"/>
    </i>
    <i>
      <x v="143"/>
    </i>
    <i>
      <x v="144"/>
    </i>
    <i>
      <x v="78"/>
    </i>
    <i>
      <x v="132"/>
    </i>
    <i>
      <x v="131"/>
    </i>
    <i>
      <x v="84"/>
    </i>
    <i>
      <x v="133"/>
    </i>
    <i>
      <x v="128"/>
    </i>
    <i>
      <x v="59"/>
    </i>
    <i>
      <x v="116"/>
    </i>
    <i>
      <x v="158"/>
    </i>
    <i>
      <x v="82"/>
    </i>
    <i>
      <x v="86"/>
    </i>
    <i>
      <x v="81"/>
    </i>
    <i>
      <x v="157"/>
    </i>
    <i>
      <x v="136"/>
    </i>
    <i>
      <x v="83"/>
    </i>
    <i>
      <x v="94"/>
    </i>
    <i t="grand">
      <x/>
    </i>
  </colItems>
  <pageFields count="1">
    <pageField fld="9" hier="-1"/>
  </pageFields>
  <dataFields count="1">
    <dataField name="Soma de venda_produto_liqui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6BE3-9A93-4EA0-8335-FEB167C3EB45}">
  <dimension ref="A2:CN26"/>
  <sheetViews>
    <sheetView tabSelected="1" workbookViewId="0">
      <selection activeCell="H16" sqref="H16"/>
    </sheetView>
  </sheetViews>
  <sheetFormatPr defaultRowHeight="14.5" x14ac:dyDescent="0.35"/>
  <cols>
    <col min="1" max="1" width="8.7265625" style="6"/>
    <col min="2" max="2" width="10.08984375" style="5" bestFit="1" customWidth="1"/>
    <col min="3" max="3" width="13.453125" style="12" customWidth="1"/>
    <col min="4" max="6" width="13.453125" style="6" customWidth="1"/>
    <col min="7" max="7" width="11.36328125" style="6" bestFit="1" customWidth="1"/>
    <col min="8" max="22" width="10.36328125" style="6" bestFit="1" customWidth="1"/>
    <col min="23" max="92" width="8.81640625" style="6" bestFit="1" customWidth="1"/>
    <col min="93" max="16384" width="8.7265625" style="6"/>
  </cols>
  <sheetData>
    <row r="2" spans="1:92" s="30" customFormat="1" x14ac:dyDescent="0.35">
      <c r="C2" s="31"/>
      <c r="G2" s="30">
        <v>1</v>
      </c>
      <c r="H2" s="30">
        <v>2</v>
      </c>
      <c r="I2" s="30">
        <v>3</v>
      </c>
      <c r="J2" s="30">
        <v>4</v>
      </c>
      <c r="K2" s="30">
        <v>5</v>
      </c>
      <c r="L2" s="30">
        <v>6</v>
      </c>
      <c r="M2" s="30">
        <v>7</v>
      </c>
      <c r="N2" s="30">
        <v>8</v>
      </c>
      <c r="O2" s="30">
        <v>9</v>
      </c>
      <c r="P2" s="30">
        <v>10</v>
      </c>
      <c r="Q2" s="30">
        <v>11</v>
      </c>
      <c r="R2" s="30">
        <v>12</v>
      </c>
      <c r="S2" s="30">
        <v>13</v>
      </c>
      <c r="T2" s="30">
        <v>14</v>
      </c>
      <c r="U2" s="30">
        <v>15</v>
      </c>
      <c r="V2" s="30">
        <v>16</v>
      </c>
      <c r="W2" s="30">
        <v>17</v>
      </c>
      <c r="X2" s="30">
        <v>18</v>
      </c>
      <c r="Y2" s="30">
        <v>19</v>
      </c>
      <c r="Z2" s="30">
        <v>20</v>
      </c>
      <c r="AA2" s="30">
        <v>21</v>
      </c>
      <c r="AB2" s="30">
        <v>22</v>
      </c>
      <c r="AC2" s="30">
        <v>23</v>
      </c>
      <c r="AD2" s="30">
        <v>24</v>
      </c>
      <c r="AE2" s="30">
        <v>25</v>
      </c>
      <c r="AF2" s="30">
        <v>26</v>
      </c>
      <c r="AG2" s="30">
        <v>27</v>
      </c>
      <c r="AH2" s="30">
        <v>28</v>
      </c>
      <c r="AI2" s="30">
        <v>29</v>
      </c>
      <c r="AJ2" s="30">
        <v>30</v>
      </c>
      <c r="AK2" s="30">
        <v>31</v>
      </c>
      <c r="AL2" s="30">
        <v>32</v>
      </c>
      <c r="AM2" s="30">
        <v>33</v>
      </c>
      <c r="AN2" s="30">
        <v>34</v>
      </c>
      <c r="AO2" s="30">
        <v>35</v>
      </c>
      <c r="AP2" s="30">
        <v>36</v>
      </c>
      <c r="AQ2" s="30">
        <v>37</v>
      </c>
      <c r="AR2" s="30">
        <v>38</v>
      </c>
      <c r="AS2" s="30">
        <v>39</v>
      </c>
      <c r="AT2" s="30">
        <v>40</v>
      </c>
      <c r="AU2" s="30">
        <v>41</v>
      </c>
      <c r="AV2" s="30">
        <v>42</v>
      </c>
      <c r="AW2" s="30">
        <v>43</v>
      </c>
      <c r="AX2" s="30">
        <v>44</v>
      </c>
      <c r="AY2" s="30">
        <v>45</v>
      </c>
      <c r="AZ2" s="30">
        <v>46</v>
      </c>
      <c r="BA2" s="30">
        <v>47</v>
      </c>
      <c r="BB2" s="30">
        <v>48</v>
      </c>
      <c r="BC2" s="30">
        <v>49</v>
      </c>
      <c r="BD2" s="30">
        <v>50</v>
      </c>
      <c r="BE2" s="30">
        <v>51</v>
      </c>
      <c r="BF2" s="30">
        <v>52</v>
      </c>
      <c r="BG2" s="30">
        <v>53</v>
      </c>
      <c r="BH2" s="30">
        <v>54</v>
      </c>
      <c r="BI2" s="30">
        <v>55</v>
      </c>
      <c r="BJ2" s="30">
        <v>56</v>
      </c>
      <c r="BK2" s="30">
        <v>57</v>
      </c>
      <c r="BL2" s="30">
        <v>58</v>
      </c>
      <c r="BM2" s="30">
        <v>59</v>
      </c>
      <c r="BN2" s="30">
        <v>60</v>
      </c>
      <c r="BO2" s="30">
        <v>61</v>
      </c>
      <c r="BP2" s="30">
        <v>62</v>
      </c>
      <c r="BQ2" s="30">
        <v>63</v>
      </c>
      <c r="BR2" s="30">
        <v>64</v>
      </c>
      <c r="BS2" s="30">
        <v>65</v>
      </c>
      <c r="BT2" s="30">
        <v>66</v>
      </c>
      <c r="BU2" s="30">
        <v>67</v>
      </c>
      <c r="BV2" s="30">
        <v>68</v>
      </c>
      <c r="BW2" s="30">
        <v>69</v>
      </c>
      <c r="BX2" s="30">
        <v>70</v>
      </c>
      <c r="BY2" s="30">
        <v>71</v>
      </c>
      <c r="BZ2" s="30">
        <v>72</v>
      </c>
      <c r="CA2" s="30">
        <v>73</v>
      </c>
      <c r="CB2" s="30">
        <v>74</v>
      </c>
      <c r="CC2" s="30">
        <v>75</v>
      </c>
      <c r="CD2" s="30">
        <v>76</v>
      </c>
      <c r="CE2" s="30">
        <v>77</v>
      </c>
      <c r="CF2" s="30">
        <v>78</v>
      </c>
      <c r="CG2" s="30">
        <v>79</v>
      </c>
      <c r="CH2" s="30">
        <v>80</v>
      </c>
      <c r="CI2" s="30">
        <v>81</v>
      </c>
      <c r="CJ2" s="30">
        <v>82</v>
      </c>
      <c r="CK2" s="30">
        <v>83</v>
      </c>
      <c r="CL2" s="30">
        <v>84</v>
      </c>
      <c r="CM2" s="30">
        <v>85</v>
      </c>
      <c r="CN2" s="30">
        <v>86</v>
      </c>
    </row>
    <row r="3" spans="1:92" s="33" customFormat="1" x14ac:dyDescent="0.35">
      <c r="B3" s="34"/>
      <c r="C3" s="35"/>
      <c r="G3" s="36" t="s">
        <v>1150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7" t="s">
        <v>1152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8" t="s">
        <v>1151</v>
      </c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x14ac:dyDescent="0.35">
      <c r="C4" s="12">
        <f>SUBTOTAL(9,C6:C14)</f>
        <v>81777.779999999984</v>
      </c>
      <c r="D4" s="9"/>
      <c r="E4" s="9"/>
      <c r="F4" s="9"/>
      <c r="G4" s="6">
        <f t="shared" ref="G4:BR4" si="0">SUBTOTAL(9,G6:G14)</f>
        <v>12725.509999999998</v>
      </c>
      <c r="H4" s="6">
        <f t="shared" si="0"/>
        <v>5309.58</v>
      </c>
      <c r="I4" s="6">
        <f t="shared" si="0"/>
        <v>4778.41</v>
      </c>
      <c r="J4" s="6">
        <f t="shared" si="0"/>
        <v>4376.88</v>
      </c>
      <c r="K4" s="6">
        <f t="shared" si="0"/>
        <v>3674.24</v>
      </c>
      <c r="L4" s="6">
        <f t="shared" si="0"/>
        <v>2968.6499999999996</v>
      </c>
      <c r="M4" s="6">
        <f t="shared" si="0"/>
        <v>2703.4999999999995</v>
      </c>
      <c r="N4" s="6">
        <f t="shared" si="0"/>
        <v>2239.4299999999998</v>
      </c>
      <c r="O4" s="6">
        <f t="shared" si="0"/>
        <v>2110.3399999999997</v>
      </c>
      <c r="P4" s="6">
        <f t="shared" si="0"/>
        <v>2071.2299999999996</v>
      </c>
      <c r="Q4" s="6">
        <f t="shared" si="0"/>
        <v>1899.52</v>
      </c>
      <c r="R4" s="6">
        <f t="shared" si="0"/>
        <v>1536.6999999999998</v>
      </c>
      <c r="S4" s="6">
        <f t="shared" si="0"/>
        <v>1521.62</v>
      </c>
      <c r="T4" s="6">
        <f t="shared" si="0"/>
        <v>1333.4499999999998</v>
      </c>
      <c r="U4" s="6">
        <f t="shared" si="0"/>
        <v>1329.62</v>
      </c>
      <c r="V4" s="6">
        <f t="shared" si="0"/>
        <v>1120.6999999999998</v>
      </c>
      <c r="W4" s="6">
        <f t="shared" si="0"/>
        <v>863.81999999999994</v>
      </c>
      <c r="X4" s="6">
        <f t="shared" si="0"/>
        <v>835.81</v>
      </c>
      <c r="Y4" s="6">
        <f t="shared" si="0"/>
        <v>811.71999999999991</v>
      </c>
      <c r="Z4" s="6">
        <f t="shared" si="0"/>
        <v>721.81</v>
      </c>
      <c r="AA4" s="6">
        <f t="shared" si="0"/>
        <v>721.81</v>
      </c>
      <c r="AB4" s="6">
        <f t="shared" si="0"/>
        <v>721.81</v>
      </c>
      <c r="AC4" s="6">
        <f t="shared" si="0"/>
        <v>721.81</v>
      </c>
      <c r="AD4" s="6">
        <f t="shared" si="0"/>
        <v>721.81</v>
      </c>
      <c r="AE4" s="6">
        <f t="shared" si="0"/>
        <v>721.64</v>
      </c>
      <c r="AF4" s="6">
        <f t="shared" si="0"/>
        <v>701.82999999999993</v>
      </c>
      <c r="AG4" s="6">
        <f t="shared" si="0"/>
        <v>701.81</v>
      </c>
      <c r="AH4" s="6">
        <f t="shared" si="0"/>
        <v>692.46</v>
      </c>
      <c r="AI4" s="6">
        <f t="shared" si="0"/>
        <v>689.9</v>
      </c>
      <c r="AJ4" s="6">
        <f t="shared" si="0"/>
        <v>683.81</v>
      </c>
      <c r="AK4" s="6">
        <f t="shared" si="0"/>
        <v>665.81</v>
      </c>
      <c r="AL4" s="6">
        <f t="shared" si="0"/>
        <v>659.8</v>
      </c>
      <c r="AM4" s="6">
        <f t="shared" si="0"/>
        <v>539.91</v>
      </c>
      <c r="AN4" s="6">
        <f t="shared" si="0"/>
        <v>539.91</v>
      </c>
      <c r="AO4" s="6">
        <f t="shared" si="0"/>
        <v>521.91</v>
      </c>
      <c r="AP4" s="6">
        <f t="shared" si="0"/>
        <v>521.91</v>
      </c>
      <c r="AQ4" s="6">
        <f t="shared" si="0"/>
        <v>459.9</v>
      </c>
      <c r="AR4" s="6">
        <f t="shared" si="0"/>
        <v>436.81</v>
      </c>
      <c r="AS4" s="6">
        <f t="shared" si="0"/>
        <v>436.81</v>
      </c>
      <c r="AT4" s="6">
        <f t="shared" si="0"/>
        <v>435.44000000000005</v>
      </c>
      <c r="AU4" s="6">
        <f t="shared" si="0"/>
        <v>431.90999999999997</v>
      </c>
      <c r="AV4" s="6">
        <f t="shared" si="0"/>
        <v>431.90999999999997</v>
      </c>
      <c r="AW4" s="6">
        <f t="shared" si="0"/>
        <v>431.90999999999997</v>
      </c>
      <c r="AX4" s="6">
        <f t="shared" si="0"/>
        <v>423.96000000000004</v>
      </c>
      <c r="AY4" s="6">
        <f t="shared" si="0"/>
        <v>413.90999999999997</v>
      </c>
      <c r="AZ4" s="6">
        <f t="shared" si="0"/>
        <v>413.90999999999997</v>
      </c>
      <c r="BA4" s="6">
        <f t="shared" si="0"/>
        <v>395.90999999999997</v>
      </c>
      <c r="BB4" s="6">
        <f t="shared" si="0"/>
        <v>379.9</v>
      </c>
      <c r="BC4" s="6">
        <f t="shared" si="0"/>
        <v>379.9</v>
      </c>
      <c r="BD4" s="6">
        <f t="shared" si="0"/>
        <v>369.9</v>
      </c>
      <c r="BE4" s="6">
        <f t="shared" si="0"/>
        <v>369.9</v>
      </c>
      <c r="BF4" s="6">
        <f t="shared" si="0"/>
        <v>360.90999999999997</v>
      </c>
      <c r="BG4" s="6">
        <f t="shared" si="0"/>
        <v>360.9</v>
      </c>
      <c r="BH4" s="6">
        <f t="shared" si="0"/>
        <v>360.9</v>
      </c>
      <c r="BI4" s="6">
        <f t="shared" si="0"/>
        <v>360.9</v>
      </c>
      <c r="BJ4" s="6">
        <f t="shared" si="0"/>
        <v>359.90999999999997</v>
      </c>
      <c r="BK4" s="6">
        <f t="shared" si="0"/>
        <v>359.9</v>
      </c>
      <c r="BL4" s="6">
        <f t="shared" si="0"/>
        <v>359.01</v>
      </c>
      <c r="BM4" s="6">
        <f t="shared" si="0"/>
        <v>351.4</v>
      </c>
      <c r="BN4" s="6">
        <f t="shared" si="0"/>
        <v>349.9</v>
      </c>
      <c r="BO4" s="6">
        <f t="shared" si="0"/>
        <v>349.9</v>
      </c>
      <c r="BP4" s="6">
        <f t="shared" si="0"/>
        <v>341.90999999999997</v>
      </c>
      <c r="BQ4" s="6">
        <f t="shared" si="0"/>
        <v>341.90999999999997</v>
      </c>
      <c r="BR4" s="6">
        <f t="shared" si="0"/>
        <v>341.9</v>
      </c>
      <c r="BS4" s="6">
        <f t="shared" ref="BS4:CN4" si="1">SUBTOTAL(9,BS6:BS14)</f>
        <v>339.64</v>
      </c>
      <c r="BT4" s="6">
        <f t="shared" si="1"/>
        <v>336.17999999999995</v>
      </c>
      <c r="BU4" s="6">
        <f t="shared" si="1"/>
        <v>336.17999999999995</v>
      </c>
      <c r="BV4" s="6">
        <f t="shared" si="1"/>
        <v>332.90999999999997</v>
      </c>
      <c r="BW4" s="6">
        <f t="shared" si="1"/>
        <v>332.90999999999997</v>
      </c>
      <c r="BX4" s="6">
        <f t="shared" si="1"/>
        <v>332.90999999999997</v>
      </c>
      <c r="BY4" s="6">
        <f t="shared" si="1"/>
        <v>329.9</v>
      </c>
      <c r="BZ4" s="6">
        <f t="shared" si="1"/>
        <v>329.9</v>
      </c>
      <c r="CA4" s="6">
        <f t="shared" si="1"/>
        <v>329.9</v>
      </c>
      <c r="CB4" s="6">
        <f t="shared" si="1"/>
        <v>322.81</v>
      </c>
      <c r="CC4" s="6">
        <f t="shared" si="1"/>
        <v>282.05999999999995</v>
      </c>
      <c r="CD4" s="6">
        <f t="shared" si="1"/>
        <v>256.52999999999997</v>
      </c>
      <c r="CE4" s="6">
        <f t="shared" si="1"/>
        <v>229.9</v>
      </c>
      <c r="CF4" s="6">
        <f t="shared" si="1"/>
        <v>169.9</v>
      </c>
      <c r="CG4" s="6">
        <f t="shared" si="1"/>
        <v>169.9</v>
      </c>
      <c r="CH4" s="6">
        <f t="shared" si="1"/>
        <v>161.4</v>
      </c>
      <c r="CI4" s="6">
        <f t="shared" si="1"/>
        <v>159.9</v>
      </c>
      <c r="CJ4" s="6">
        <f t="shared" si="1"/>
        <v>152.91</v>
      </c>
      <c r="CK4" s="6">
        <f t="shared" si="1"/>
        <v>152.91</v>
      </c>
      <c r="CL4" s="6">
        <f t="shared" si="1"/>
        <v>152.91</v>
      </c>
      <c r="CM4" s="6">
        <f t="shared" si="1"/>
        <v>152.91</v>
      </c>
      <c r="CN4" s="6">
        <f t="shared" si="1"/>
        <v>141.5</v>
      </c>
    </row>
    <row r="5" spans="1:92" s="10" customFormat="1" ht="29" x14ac:dyDescent="0.35">
      <c r="A5" s="10" t="s">
        <v>1143</v>
      </c>
      <c r="B5" s="11" t="s">
        <v>1141</v>
      </c>
      <c r="C5" s="10" t="s">
        <v>1142</v>
      </c>
      <c r="D5" s="15" t="s">
        <v>1146</v>
      </c>
      <c r="E5" s="10" t="s">
        <v>1149</v>
      </c>
      <c r="F5" s="10" t="s">
        <v>1165</v>
      </c>
      <c r="G5" s="44">
        <v>11246080</v>
      </c>
      <c r="H5" s="39">
        <v>11275001</v>
      </c>
      <c r="I5" s="39">
        <v>11211186</v>
      </c>
      <c r="J5" s="44">
        <v>11276004</v>
      </c>
      <c r="K5" s="44">
        <v>11254080</v>
      </c>
      <c r="L5" s="44">
        <v>11272080</v>
      </c>
      <c r="M5" s="44">
        <v>11261227</v>
      </c>
      <c r="N5" s="44">
        <v>11276017</v>
      </c>
      <c r="O5" s="44">
        <v>11273017</v>
      </c>
      <c r="P5" s="39">
        <v>11239036</v>
      </c>
      <c r="Q5" s="39">
        <v>11276036</v>
      </c>
      <c r="R5" s="44">
        <v>11275036</v>
      </c>
      <c r="S5" s="44">
        <v>11246001</v>
      </c>
      <c r="T5" s="39">
        <v>11251036</v>
      </c>
      <c r="U5" s="39">
        <v>11269009</v>
      </c>
      <c r="V5" s="39">
        <v>11273036</v>
      </c>
      <c r="W5" s="44">
        <v>11109004</v>
      </c>
      <c r="X5" s="39">
        <v>11196001</v>
      </c>
      <c r="Y5" s="39">
        <v>11258036</v>
      </c>
      <c r="Z5" s="39">
        <v>11256036</v>
      </c>
      <c r="AA5" s="39">
        <v>11096036</v>
      </c>
      <c r="AB5" s="39">
        <v>11116001</v>
      </c>
      <c r="AC5" s="39">
        <v>11116036</v>
      </c>
      <c r="AD5" s="39">
        <v>11267036</v>
      </c>
      <c r="AE5" s="39">
        <v>11271001</v>
      </c>
      <c r="AF5" s="39">
        <v>11276225</v>
      </c>
      <c r="AG5" s="39">
        <v>11239005</v>
      </c>
      <c r="AH5" s="39">
        <v>11211141</v>
      </c>
      <c r="AI5" s="39">
        <v>11219001</v>
      </c>
      <c r="AJ5" s="39">
        <v>11096213</v>
      </c>
      <c r="AK5" s="39">
        <v>11239001</v>
      </c>
      <c r="AL5" s="39">
        <v>11049036</v>
      </c>
      <c r="AM5" s="39">
        <v>11242225</v>
      </c>
      <c r="AN5" s="39">
        <v>11242175</v>
      </c>
      <c r="AO5" s="39">
        <v>11140001</v>
      </c>
      <c r="AP5" s="39">
        <v>11140036</v>
      </c>
      <c r="AQ5" s="39">
        <v>11259036</v>
      </c>
      <c r="AR5" s="39">
        <v>11135010</v>
      </c>
      <c r="AS5" s="39">
        <v>11135223</v>
      </c>
      <c r="AT5" s="39">
        <v>11135001</v>
      </c>
      <c r="AU5" s="39">
        <v>11109034</v>
      </c>
      <c r="AV5" s="39">
        <v>11109001</v>
      </c>
      <c r="AW5" s="39">
        <v>11109028</v>
      </c>
      <c r="AX5" s="39">
        <v>11162036</v>
      </c>
      <c r="AY5" s="39">
        <v>11194036</v>
      </c>
      <c r="AZ5" s="39">
        <v>11263036</v>
      </c>
      <c r="BA5" s="39">
        <v>11196036</v>
      </c>
      <c r="BB5" s="39">
        <v>11096058</v>
      </c>
      <c r="BC5" s="39">
        <v>11096001</v>
      </c>
      <c r="BD5" s="39">
        <v>11116005</v>
      </c>
      <c r="BE5" s="39">
        <v>11116017</v>
      </c>
      <c r="BF5" s="39">
        <v>11267001</v>
      </c>
      <c r="BG5" s="39">
        <v>11267227</v>
      </c>
      <c r="BH5" s="39">
        <v>11180004</v>
      </c>
      <c r="BI5" s="39">
        <v>11167001</v>
      </c>
      <c r="BJ5" s="39">
        <v>11266006</v>
      </c>
      <c r="BK5" s="39">
        <v>11251001</v>
      </c>
      <c r="BL5" s="39">
        <v>11232212</v>
      </c>
      <c r="BM5" s="39">
        <v>11186212</v>
      </c>
      <c r="BN5" s="39">
        <v>11269001</v>
      </c>
      <c r="BO5" s="39">
        <v>11144001</v>
      </c>
      <c r="BP5" s="39">
        <v>10964034</v>
      </c>
      <c r="BQ5" s="39">
        <v>11267225</v>
      </c>
      <c r="BR5" s="39">
        <v>11037036</v>
      </c>
      <c r="BS5" s="39">
        <v>11179036</v>
      </c>
      <c r="BT5" s="39">
        <v>11096009</v>
      </c>
      <c r="BU5" s="39">
        <v>11267009</v>
      </c>
      <c r="BV5" s="39">
        <v>11116225</v>
      </c>
      <c r="BW5" s="39">
        <v>11268005</v>
      </c>
      <c r="BX5" s="39">
        <v>11268036</v>
      </c>
      <c r="BY5" s="39">
        <v>11144005</v>
      </c>
      <c r="BZ5" s="39">
        <v>11261036</v>
      </c>
      <c r="CA5" s="39">
        <v>11261032</v>
      </c>
      <c r="CB5" s="39">
        <v>11146219</v>
      </c>
      <c r="CC5" s="39">
        <v>11261225</v>
      </c>
      <c r="CD5" s="39">
        <v>11258009</v>
      </c>
      <c r="CE5" s="39">
        <v>11135005</v>
      </c>
      <c r="CF5" s="39">
        <v>11234001</v>
      </c>
      <c r="CG5" s="39">
        <v>11283036</v>
      </c>
      <c r="CH5" s="39">
        <v>11146058</v>
      </c>
      <c r="CI5" s="39">
        <v>11160218</v>
      </c>
      <c r="CJ5" s="39">
        <v>11146036</v>
      </c>
      <c r="CK5" s="39">
        <v>11277226</v>
      </c>
      <c r="CL5" s="39">
        <v>11265225</v>
      </c>
      <c r="CM5" s="39">
        <v>11146175</v>
      </c>
      <c r="CN5" s="39">
        <v>11174036</v>
      </c>
    </row>
    <row r="6" spans="1:92" x14ac:dyDescent="0.35">
      <c r="A6" s="19" t="s">
        <v>1144</v>
      </c>
      <c r="B6" s="5" t="s">
        <v>17</v>
      </c>
      <c r="C6" s="12">
        <v>9746.1399999999958</v>
      </c>
      <c r="D6" s="16">
        <f>AVERAGE(C6:C9)</f>
        <v>12327.564999999995</v>
      </c>
      <c r="E6" s="26">
        <f>SUM(G6:W6)</f>
        <v>5741.15</v>
      </c>
      <c r="F6" s="16">
        <f>AVERAGE(E6:E9)</f>
        <v>7165.847499999998</v>
      </c>
      <c r="G6" s="6">
        <v>2013.6099999999997</v>
      </c>
      <c r="H6" s="6">
        <v>453.05999999999995</v>
      </c>
      <c r="K6" s="6">
        <v>440.90999999999997</v>
      </c>
      <c r="L6" s="6">
        <v>393.21</v>
      </c>
      <c r="P6" s="6">
        <v>359.9</v>
      </c>
      <c r="Q6" s="6">
        <v>739.81</v>
      </c>
      <c r="T6" s="6">
        <v>1025.7399999999998</v>
      </c>
      <c r="U6" s="6">
        <v>314.90999999999997</v>
      </c>
      <c r="X6" s="6">
        <v>395.90999999999997</v>
      </c>
      <c r="AD6" s="6">
        <v>341.90999999999997</v>
      </c>
      <c r="AJ6" s="6">
        <v>683.81</v>
      </c>
      <c r="AO6" s="6">
        <v>521.91</v>
      </c>
      <c r="AP6" s="6">
        <v>521.91</v>
      </c>
      <c r="AR6" s="6">
        <v>229.9</v>
      </c>
      <c r="AS6" s="6">
        <v>436.81</v>
      </c>
      <c r="BF6" s="6">
        <v>360.90999999999997</v>
      </c>
      <c r="BL6" s="6">
        <v>359.01</v>
      </c>
      <c r="CJ6" s="6">
        <v>152.91</v>
      </c>
    </row>
    <row r="7" spans="1:92" x14ac:dyDescent="0.35">
      <c r="A7" s="20"/>
      <c r="B7" s="5" t="s">
        <v>189</v>
      </c>
      <c r="C7" s="12">
        <v>13120.049999999996</v>
      </c>
      <c r="D7" s="17"/>
      <c r="E7" s="26">
        <f t="shared" ref="E7:E14" si="2">SUM(G7:W7)</f>
        <v>8318.2599999999984</v>
      </c>
      <c r="F7" s="17"/>
      <c r="G7" s="6">
        <v>2464.0299999999997</v>
      </c>
      <c r="H7" s="6">
        <v>929.98</v>
      </c>
      <c r="J7" s="6">
        <v>719.81999999999994</v>
      </c>
      <c r="K7" s="6">
        <v>465.4</v>
      </c>
      <c r="L7" s="6">
        <v>459.9</v>
      </c>
      <c r="M7" s="6">
        <v>296.90999999999997</v>
      </c>
      <c r="N7" s="6">
        <v>359.90999999999997</v>
      </c>
      <c r="O7" s="6">
        <v>341.90999999999997</v>
      </c>
      <c r="P7" s="6">
        <v>359.9</v>
      </c>
      <c r="Q7" s="6">
        <v>399.9</v>
      </c>
      <c r="S7" s="6">
        <v>779.8</v>
      </c>
      <c r="V7" s="6">
        <v>740.8</v>
      </c>
      <c r="Y7" s="6">
        <v>260.90999999999997</v>
      </c>
      <c r="Z7" s="6">
        <v>341.90999999999997</v>
      </c>
      <c r="AB7" s="6">
        <v>341.90999999999997</v>
      </c>
      <c r="AE7" s="6">
        <v>370.82000000000005</v>
      </c>
      <c r="AF7" s="6">
        <v>341.91999999999996</v>
      </c>
      <c r="AQ7" s="6">
        <v>459.9</v>
      </c>
      <c r="AV7" s="6">
        <v>431.90999999999997</v>
      </c>
      <c r="AX7" s="6">
        <v>218.42000000000002</v>
      </c>
      <c r="BA7" s="6">
        <v>395.90999999999997</v>
      </c>
      <c r="BM7" s="6">
        <v>351.4</v>
      </c>
      <c r="BP7" s="6">
        <v>341.90999999999997</v>
      </c>
      <c r="BW7" s="6">
        <v>332.90999999999997</v>
      </c>
      <c r="BZ7" s="6">
        <v>329.9</v>
      </c>
      <c r="CC7" s="6">
        <v>282.05999999999995</v>
      </c>
    </row>
    <row r="8" spans="1:92" x14ac:dyDescent="0.35">
      <c r="A8" s="20"/>
      <c r="B8" s="5" t="s">
        <v>356</v>
      </c>
      <c r="C8" s="12">
        <v>10781.459999999995</v>
      </c>
      <c r="D8" s="17"/>
      <c r="E8" s="26">
        <f t="shared" si="2"/>
        <v>6485.0499999999984</v>
      </c>
      <c r="F8" s="17"/>
      <c r="H8" s="6">
        <v>476.90999999999997</v>
      </c>
      <c r="I8" s="6">
        <v>1538.81</v>
      </c>
      <c r="J8" s="6">
        <v>1099.7199999999998</v>
      </c>
      <c r="K8" s="6">
        <v>489.9</v>
      </c>
      <c r="M8" s="6">
        <v>610.30999999999995</v>
      </c>
      <c r="N8" s="6">
        <v>399.9</v>
      </c>
      <c r="O8" s="6">
        <v>759.8</v>
      </c>
      <c r="P8" s="6">
        <v>359.9</v>
      </c>
      <c r="Q8" s="6">
        <v>399.9</v>
      </c>
      <c r="U8" s="6">
        <v>349.9</v>
      </c>
      <c r="AG8" s="6">
        <v>341.90999999999997</v>
      </c>
      <c r="AH8" s="6">
        <v>692.46</v>
      </c>
      <c r="AK8" s="6">
        <v>323.90999999999997</v>
      </c>
      <c r="AL8" s="6">
        <v>329.9</v>
      </c>
      <c r="BC8" s="6">
        <v>379.9</v>
      </c>
      <c r="BG8" s="6">
        <v>360.9</v>
      </c>
      <c r="BJ8" s="6">
        <v>359.90999999999997</v>
      </c>
      <c r="BO8" s="6">
        <v>349.9</v>
      </c>
      <c r="BR8" s="6">
        <v>341.9</v>
      </c>
      <c r="BX8" s="6">
        <v>332.90999999999997</v>
      </c>
      <c r="CA8" s="6">
        <v>329.9</v>
      </c>
      <c r="CK8" s="6">
        <v>152.91</v>
      </c>
    </row>
    <row r="9" spans="1:92" s="8" customFormat="1" x14ac:dyDescent="0.35">
      <c r="A9" s="21"/>
      <c r="B9" s="7" t="s">
        <v>496</v>
      </c>
      <c r="C9" s="13">
        <v>15662.609999999995</v>
      </c>
      <c r="D9" s="18"/>
      <c r="E9" s="27">
        <f t="shared" si="2"/>
        <v>8118.9299999999985</v>
      </c>
      <c r="F9" s="18"/>
      <c r="G9" s="8">
        <v>956.45999999999992</v>
      </c>
      <c r="H9" s="8">
        <v>982.95999999999992</v>
      </c>
      <c r="I9" s="8">
        <v>809.9</v>
      </c>
      <c r="J9" s="8">
        <v>1873.5</v>
      </c>
      <c r="L9" s="8">
        <v>413.90999999999997</v>
      </c>
      <c r="M9" s="8">
        <v>1232.1599999999999</v>
      </c>
      <c r="N9" s="8">
        <v>379.9</v>
      </c>
      <c r="O9" s="8">
        <v>324.80999999999995</v>
      </c>
      <c r="P9" s="8">
        <v>307.71999999999997</v>
      </c>
      <c r="R9" s="8">
        <v>529.9</v>
      </c>
      <c r="T9" s="8">
        <v>307.70999999999998</v>
      </c>
      <c r="Y9" s="8">
        <v>550.80999999999995</v>
      </c>
      <c r="Z9" s="8">
        <v>379.9</v>
      </c>
      <c r="AF9" s="8">
        <v>359.90999999999997</v>
      </c>
      <c r="AG9" s="8">
        <v>359.9</v>
      </c>
      <c r="AI9" s="8">
        <v>689.9</v>
      </c>
      <c r="AM9" s="8">
        <v>539.91</v>
      </c>
      <c r="AN9" s="8">
        <v>539.91</v>
      </c>
      <c r="AW9" s="8">
        <v>431.90999999999997</v>
      </c>
      <c r="BD9" s="8">
        <v>369.9</v>
      </c>
      <c r="BH9" s="8">
        <v>360.9</v>
      </c>
      <c r="BN9" s="8">
        <v>349.9</v>
      </c>
      <c r="BQ9" s="8">
        <v>341.90999999999997</v>
      </c>
      <c r="BT9" s="8">
        <v>336.17999999999995</v>
      </c>
      <c r="BU9" s="8">
        <v>336.17999999999995</v>
      </c>
      <c r="BV9" s="8">
        <v>332.90999999999997</v>
      </c>
      <c r="BY9" s="8">
        <v>329.9</v>
      </c>
      <c r="CD9" s="8">
        <v>256.52999999999997</v>
      </c>
      <c r="CE9" s="8">
        <v>229.9</v>
      </c>
      <c r="CL9" s="8">
        <v>152.91</v>
      </c>
      <c r="CM9" s="8">
        <v>152.91</v>
      </c>
      <c r="CN9" s="8">
        <v>141.5</v>
      </c>
    </row>
    <row r="10" spans="1:92" x14ac:dyDescent="0.35">
      <c r="A10" s="22" t="s">
        <v>1145</v>
      </c>
      <c r="B10" s="5" t="s">
        <v>658</v>
      </c>
      <c r="C10" s="12">
        <v>8016.0399999999991</v>
      </c>
      <c r="D10" s="24">
        <f>AVERAGE(C10:C14)</f>
        <v>6493.503999999999</v>
      </c>
      <c r="E10" s="28">
        <f t="shared" si="2"/>
        <v>6793.4199999999983</v>
      </c>
      <c r="F10" s="24">
        <f>AVERAGE(E10:E14)</f>
        <v>4779.9619999999995</v>
      </c>
      <c r="G10" s="6">
        <v>1457.2199999999998</v>
      </c>
      <c r="H10" s="6">
        <v>1936.77</v>
      </c>
      <c r="I10" s="6">
        <v>809.9</v>
      </c>
      <c r="J10" s="6">
        <v>341.91999999999996</v>
      </c>
      <c r="M10" s="6">
        <v>282.05999999999995</v>
      </c>
      <c r="Q10" s="6">
        <v>359.90999999999997</v>
      </c>
      <c r="S10" s="6">
        <v>741.81999999999994</v>
      </c>
      <c r="W10" s="6">
        <v>863.81999999999994</v>
      </c>
      <c r="AA10" s="6">
        <v>721.81</v>
      </c>
      <c r="AE10" s="6">
        <v>170.91</v>
      </c>
      <c r="AL10" s="6">
        <v>329.9</v>
      </c>
    </row>
    <row r="11" spans="1:92" x14ac:dyDescent="0.35">
      <c r="A11" s="23"/>
      <c r="B11" s="5" t="s">
        <v>734</v>
      </c>
      <c r="C11" s="12">
        <v>5291.0199999999995</v>
      </c>
      <c r="D11" s="25"/>
      <c r="E11" s="28">
        <f t="shared" si="2"/>
        <v>3742.4</v>
      </c>
      <c r="F11" s="25"/>
      <c r="G11" s="6">
        <v>1883.79</v>
      </c>
      <c r="H11" s="6">
        <v>529.9</v>
      </c>
      <c r="K11" s="6">
        <v>465.40999999999997</v>
      </c>
      <c r="P11" s="6">
        <v>359.9</v>
      </c>
      <c r="R11" s="6">
        <v>503.4</v>
      </c>
      <c r="AY11" s="6">
        <v>413.90999999999997</v>
      </c>
      <c r="AZ11" s="6">
        <v>413.90999999999997</v>
      </c>
      <c r="BI11" s="6">
        <v>360.9</v>
      </c>
      <c r="BK11" s="6">
        <v>359.9</v>
      </c>
    </row>
    <row r="12" spans="1:92" x14ac:dyDescent="0.35">
      <c r="A12" s="23"/>
      <c r="B12" s="5" t="s">
        <v>798</v>
      </c>
      <c r="C12" s="12">
        <v>8275.8799999999974</v>
      </c>
      <c r="D12" s="25"/>
      <c r="E12" s="28">
        <f t="shared" si="2"/>
        <v>6323.6699999999983</v>
      </c>
      <c r="F12" s="25"/>
      <c r="G12" s="6">
        <v>1483.7199999999998</v>
      </c>
      <c r="I12" s="6">
        <v>809.9</v>
      </c>
      <c r="K12" s="6">
        <v>906.31</v>
      </c>
      <c r="L12" s="6">
        <v>873.81</v>
      </c>
      <c r="N12" s="6">
        <v>359.90999999999997</v>
      </c>
      <c r="O12" s="6">
        <v>341.90999999999997</v>
      </c>
      <c r="R12" s="6">
        <v>503.4</v>
      </c>
      <c r="U12" s="6">
        <v>664.81</v>
      </c>
      <c r="V12" s="6">
        <v>379.9</v>
      </c>
      <c r="AB12" s="6">
        <v>379.9</v>
      </c>
      <c r="AC12" s="6">
        <v>379.9</v>
      </c>
      <c r="BE12" s="6">
        <v>369.9</v>
      </c>
      <c r="CB12" s="6">
        <v>322.81</v>
      </c>
      <c r="CF12" s="6">
        <v>169.9</v>
      </c>
      <c r="CG12" s="6">
        <v>169.9</v>
      </c>
      <c r="CI12" s="6">
        <v>159.9</v>
      </c>
    </row>
    <row r="13" spans="1:92" x14ac:dyDescent="0.35">
      <c r="A13" s="23"/>
      <c r="B13" s="5" t="s">
        <v>898</v>
      </c>
      <c r="C13" s="12">
        <v>5021.92</v>
      </c>
      <c r="D13" s="25"/>
      <c r="E13" s="28">
        <f t="shared" si="2"/>
        <v>2620.6799999999998</v>
      </c>
      <c r="F13" s="25"/>
      <c r="G13" s="6">
        <v>982.95999999999992</v>
      </c>
      <c r="I13" s="6">
        <v>809.9</v>
      </c>
      <c r="L13" s="6">
        <v>827.81999999999994</v>
      </c>
      <c r="AC13" s="6">
        <v>341.90999999999997</v>
      </c>
      <c r="AD13" s="6">
        <v>379.9</v>
      </c>
      <c r="AK13" s="6">
        <v>341.9</v>
      </c>
      <c r="AR13" s="6">
        <v>206.91</v>
      </c>
      <c r="AT13" s="6">
        <v>205.54000000000002</v>
      </c>
      <c r="AX13" s="6">
        <v>205.54000000000002</v>
      </c>
      <c r="BB13" s="6">
        <v>379.9</v>
      </c>
      <c r="BS13" s="6">
        <v>339.64</v>
      </c>
    </row>
    <row r="14" spans="1:92" x14ac:dyDescent="0.35">
      <c r="A14" s="23"/>
      <c r="B14" s="5" t="s">
        <v>980</v>
      </c>
      <c r="C14" s="12">
        <v>5862.66</v>
      </c>
      <c r="D14" s="25"/>
      <c r="E14" s="28">
        <f t="shared" si="2"/>
        <v>4419.6399999999994</v>
      </c>
      <c r="F14" s="25"/>
      <c r="G14" s="6">
        <v>1483.7199999999998</v>
      </c>
      <c r="J14" s="6">
        <v>341.91999999999996</v>
      </c>
      <c r="K14" s="6">
        <v>906.31</v>
      </c>
      <c r="M14" s="6">
        <v>282.05999999999995</v>
      </c>
      <c r="N14" s="6">
        <v>739.81</v>
      </c>
      <c r="O14" s="6">
        <v>341.90999999999997</v>
      </c>
      <c r="P14" s="6">
        <v>323.90999999999997</v>
      </c>
      <c r="X14" s="6">
        <v>439.9</v>
      </c>
      <c r="AE14" s="6">
        <v>179.91</v>
      </c>
      <c r="AT14" s="6">
        <v>229.9</v>
      </c>
      <c r="AU14" s="6">
        <v>431.90999999999997</v>
      </c>
      <c r="CH14" s="6">
        <v>161.4</v>
      </c>
    </row>
    <row r="16" spans="1:92" s="30" customFormat="1" ht="29" x14ac:dyDescent="0.35">
      <c r="A16" s="6"/>
      <c r="B16" s="5"/>
      <c r="C16" s="12" t="s">
        <v>1147</v>
      </c>
      <c r="D16" s="6">
        <f>D6-D10</f>
        <v>5834.0609999999961</v>
      </c>
      <c r="F16" s="6">
        <f>F6-F10</f>
        <v>2385.8854999999985</v>
      </c>
      <c r="H16" s="42"/>
    </row>
    <row r="17" spans="1:92" s="30" customFormat="1" ht="29" x14ac:dyDescent="0.35">
      <c r="A17" s="6"/>
      <c r="B17" s="5"/>
      <c r="C17" s="12" t="s">
        <v>1148</v>
      </c>
      <c r="D17" s="14">
        <f>1-(D10/D6)</f>
        <v>0.47325331482738064</v>
      </c>
      <c r="F17" s="14">
        <f>1-(F10/F6)</f>
        <v>0.33295231303764128</v>
      </c>
    </row>
    <row r="19" spans="1:92" x14ac:dyDescent="0.35">
      <c r="N19" s="32"/>
    </row>
    <row r="20" spans="1:92" x14ac:dyDescent="0.35">
      <c r="F20" s="29" t="s">
        <v>1163</v>
      </c>
      <c r="G20" s="30">
        <f>HLOOKUP(G5,estoque!$E$1:$AIW$3,2,FALSE)</f>
        <v>12</v>
      </c>
      <c r="H20" s="30">
        <f>HLOOKUP(H5,estoque!$E$1:$AIW$3,2,FALSE)</f>
        <v>3</v>
      </c>
      <c r="I20" s="30">
        <f>HLOOKUP(I5,estoque!$E$1:$AIW$3,2,FALSE)</f>
        <v>10</v>
      </c>
      <c r="J20" s="30">
        <f>HLOOKUP(J5,estoque!$E$1:$AIW$3,2,FALSE)</f>
        <v>28</v>
      </c>
      <c r="K20" s="30">
        <f>HLOOKUP(K5,estoque!$E$1:$AIW$3,2,FALSE)</f>
        <v>33</v>
      </c>
      <c r="L20" s="30">
        <f>HLOOKUP(L5,estoque!$E$1:$AIW$3,2,FALSE)</f>
        <v>13</v>
      </c>
      <c r="M20" s="30">
        <f>HLOOKUP(M5,estoque!$E$1:$AIW$3,2,FALSE)</f>
        <v>32</v>
      </c>
      <c r="N20" s="30">
        <f>HLOOKUP(N5,estoque!$E$1:$AIW$3,2,FALSE)</f>
        <v>14</v>
      </c>
      <c r="O20" s="30">
        <f>HLOOKUP(O5,estoque!$E$1:$AIW$3,2,FALSE)</f>
        <v>9</v>
      </c>
      <c r="P20" s="30">
        <f>HLOOKUP(P5,estoque!$E$1:$AIW$3,2,FALSE)</f>
        <v>13</v>
      </c>
      <c r="Q20" s="30">
        <f>HLOOKUP(Q5,estoque!$E$1:$AIW$3,2,FALSE)</f>
        <v>2</v>
      </c>
      <c r="R20" s="30">
        <f>HLOOKUP(R5,estoque!$E$1:$AIW$3,2,FALSE)</f>
        <v>13</v>
      </c>
      <c r="S20" s="30">
        <f>HLOOKUP(S5,estoque!$E$1:$AIW$3,2,FALSE)</f>
        <v>35</v>
      </c>
      <c r="T20" s="30">
        <f>HLOOKUP(T5,estoque!$E$1:$AIW$3,2,FALSE)</f>
        <v>4</v>
      </c>
      <c r="U20" s="30">
        <f>HLOOKUP(U5,estoque!$E$1:$AIW$3,2,FALSE)</f>
        <v>3</v>
      </c>
      <c r="V20" s="30">
        <f>HLOOKUP(V5,estoque!$E$1:$AIW$3,2,FALSE)</f>
        <v>5</v>
      </c>
      <c r="W20" s="30">
        <f>HLOOKUP(W5,estoque!$E$1:$AIW$3,2,FALSE)</f>
        <v>43</v>
      </c>
      <c r="X20" s="30">
        <f>HLOOKUP(X5,estoque!$E$1:$AIW$3,2,FALSE)</f>
        <v>5</v>
      </c>
      <c r="Y20" s="30">
        <f>HLOOKUP(Y5,estoque!$E$1:$AIW$3,2,FALSE)</f>
        <v>21</v>
      </c>
      <c r="Z20" s="30">
        <f>HLOOKUP(Z5,estoque!$E$1:$AIW$3,2,FALSE)</f>
        <v>17</v>
      </c>
      <c r="AA20" s="30">
        <f>HLOOKUP(AA5,estoque!$E$1:$AIW$3,2,FALSE)</f>
        <v>8</v>
      </c>
      <c r="AB20" s="30">
        <f>HLOOKUP(AB5,estoque!$E$1:$AIW$3,2,FALSE)</f>
        <v>24</v>
      </c>
      <c r="AC20" s="30">
        <f>HLOOKUP(AC5,estoque!$E$1:$AIW$3,2,FALSE)</f>
        <v>30</v>
      </c>
      <c r="AD20" s="30">
        <f>HLOOKUP(AD5,estoque!$E$1:$AIW$3,2,FALSE)</f>
        <v>13</v>
      </c>
      <c r="AE20" s="30">
        <f>HLOOKUP(AE5,estoque!$E$1:$AIW$3,2,FALSE)</f>
        <v>3</v>
      </c>
      <c r="AF20" s="30">
        <f>HLOOKUP(AF5,estoque!$E$1:$AIW$3,2,FALSE)</f>
        <v>42</v>
      </c>
      <c r="AG20" s="30">
        <f>HLOOKUP(AG5,estoque!$E$1:$AIW$3,2,FALSE)</f>
        <v>13</v>
      </c>
      <c r="AH20" s="30">
        <f>HLOOKUP(AH5,estoque!$E$1:$AIW$3,2,FALSE)</f>
        <v>12</v>
      </c>
      <c r="AI20" s="30">
        <f>HLOOKUP(AI5,estoque!$E$1:$AIW$3,2,FALSE)</f>
        <v>33</v>
      </c>
      <c r="AJ20" s="30">
        <f>HLOOKUP(AJ5,estoque!$E$1:$AIW$3,2,FALSE)</f>
        <v>9</v>
      </c>
      <c r="AK20" s="30">
        <f>HLOOKUP(AK5,estoque!$E$1:$AIW$3,2,FALSE)</f>
        <v>6</v>
      </c>
      <c r="AL20" s="30">
        <f>HLOOKUP(AL5,estoque!$E$1:$AIW$3,2,FALSE)</f>
        <v>5</v>
      </c>
      <c r="AM20" s="30">
        <f>HLOOKUP(AM5,estoque!$E$1:$AIW$3,2,FALSE)</f>
        <v>3</v>
      </c>
      <c r="AN20" s="30">
        <f>HLOOKUP(AN5,estoque!$E$1:$AIW$3,2,FALSE)</f>
        <v>1</v>
      </c>
      <c r="AO20" s="30">
        <f>HLOOKUP(AO5,estoque!$E$1:$AIW$3,2,FALSE)</f>
        <v>15</v>
      </c>
      <c r="AP20" s="30">
        <f>HLOOKUP(AP5,estoque!$E$1:$AIW$3,2,FALSE)</f>
        <v>2</v>
      </c>
      <c r="AQ20" s="30">
        <f>HLOOKUP(AQ5,estoque!$E$1:$AIW$3,2,FALSE)</f>
        <v>17</v>
      </c>
      <c r="AR20" s="30">
        <f>HLOOKUP(AR5,estoque!$E$1:$AIW$3,2,FALSE)</f>
        <v>28</v>
      </c>
      <c r="AS20" s="30">
        <f>HLOOKUP(AS5,estoque!$E$1:$AIW$3,2,FALSE)</f>
        <v>76</v>
      </c>
      <c r="AT20" s="30">
        <f>HLOOKUP(AT5,estoque!$E$1:$AIW$3,2,FALSE)</f>
        <v>34</v>
      </c>
      <c r="AU20" s="30">
        <f>HLOOKUP(AU5,estoque!$E$1:$AIW$3,2,FALSE)</f>
        <v>7</v>
      </c>
      <c r="AV20" s="30">
        <f>HLOOKUP(AV5,estoque!$E$1:$AIW$3,2,FALSE)</f>
        <v>6</v>
      </c>
      <c r="AW20" s="30">
        <f>HLOOKUP(AW5,estoque!$E$1:$AIW$3,2,FALSE)</f>
        <v>1</v>
      </c>
      <c r="AX20" s="30">
        <f>HLOOKUP(AX5,estoque!$E$1:$AIW$3,2,FALSE)</f>
        <v>8</v>
      </c>
      <c r="AY20" s="30">
        <f>HLOOKUP(AY5,estoque!$E$1:$AIW$3,2,FALSE)</f>
        <v>5</v>
      </c>
      <c r="AZ20" s="30">
        <f>HLOOKUP(AZ5,estoque!$E$1:$AIW$3,2,FALSE)</f>
        <v>7</v>
      </c>
      <c r="BA20" s="30">
        <f>HLOOKUP(BA5,estoque!$E$1:$AIW$3,2,FALSE)</f>
        <v>7</v>
      </c>
      <c r="BB20" s="30">
        <f>HLOOKUP(BB5,estoque!$E$1:$AIW$3,2,FALSE)</f>
        <v>3</v>
      </c>
      <c r="BC20" s="30">
        <f>HLOOKUP(BC5,estoque!$E$1:$AIW$3,2,FALSE)</f>
        <v>4</v>
      </c>
      <c r="BD20" s="30">
        <f>HLOOKUP(BD5,estoque!$E$1:$AIW$3,2,FALSE)</f>
        <v>20</v>
      </c>
      <c r="BE20" s="30">
        <f>HLOOKUP(BE5,estoque!$E$1:$AIW$3,2,FALSE)</f>
        <v>3</v>
      </c>
      <c r="BF20" s="30">
        <f>HLOOKUP(BF5,estoque!$E$1:$AIW$3,2,FALSE)</f>
        <v>11</v>
      </c>
      <c r="BG20" s="30">
        <f>HLOOKUP(BG5,estoque!$E$1:$AIW$3,2,FALSE)</f>
        <v>6</v>
      </c>
      <c r="BH20" s="30">
        <f>HLOOKUP(BH5,estoque!$E$1:$AIW$3,2,FALSE)</f>
        <v>15</v>
      </c>
      <c r="BI20" s="30">
        <f>HLOOKUP(BI5,estoque!$E$1:$AIW$3,2,FALSE)</f>
        <v>6</v>
      </c>
      <c r="BJ20" s="30">
        <f>HLOOKUP(BJ5,estoque!$E$1:$AIW$3,2,FALSE)</f>
        <v>17</v>
      </c>
      <c r="BK20" s="30">
        <f>HLOOKUP(BK5,estoque!$E$1:$AIW$3,2,FALSE)</f>
        <v>9</v>
      </c>
      <c r="BL20" s="30">
        <f>HLOOKUP(BL5,estoque!$E$1:$AIW$3,2,FALSE)</f>
        <v>7</v>
      </c>
      <c r="BM20" s="30">
        <f>HLOOKUP(BM5,estoque!$E$1:$AIW$3,2,FALSE)</f>
        <v>6</v>
      </c>
      <c r="BN20" s="30">
        <f>HLOOKUP(BN5,estoque!$E$1:$AIW$3,2,FALSE)</f>
        <v>7</v>
      </c>
      <c r="BO20" s="30">
        <f>HLOOKUP(BO5,estoque!$E$1:$AIW$3,2,FALSE)</f>
        <v>3</v>
      </c>
      <c r="BP20" s="30">
        <f>HLOOKUP(BP5,estoque!$E$1:$AIW$3,2,FALSE)</f>
        <v>29</v>
      </c>
      <c r="BQ20" s="30">
        <f>HLOOKUP(BQ5,estoque!$E$1:$AIW$3,2,FALSE)</f>
        <v>13</v>
      </c>
      <c r="BR20" s="30">
        <f>HLOOKUP(BR5,estoque!$E$1:$AIW$3,2,FALSE)</f>
        <v>9</v>
      </c>
      <c r="BS20" s="30">
        <f>HLOOKUP(BS5,estoque!$E$1:$AIW$3,2,FALSE)</f>
        <v>6</v>
      </c>
      <c r="BT20" s="30">
        <f>HLOOKUP(BT5,estoque!$E$1:$AIW$3,2,FALSE)</f>
        <v>3</v>
      </c>
      <c r="BU20" s="30">
        <f>HLOOKUP(BU5,estoque!$E$1:$AIW$3,2,FALSE)</f>
        <v>11</v>
      </c>
      <c r="BV20" s="30">
        <f>HLOOKUP(BV5,estoque!$E$1:$AIW$3,2,FALSE)</f>
        <v>13</v>
      </c>
      <c r="BW20" s="30">
        <f>HLOOKUP(BW5,estoque!$E$1:$AIW$3,2,FALSE)</f>
        <v>6</v>
      </c>
      <c r="BX20" s="30">
        <f>HLOOKUP(BX5,estoque!$E$1:$AIW$3,2,FALSE)</f>
        <v>7</v>
      </c>
      <c r="BY20" s="30">
        <f>HLOOKUP(BY5,estoque!$E$1:$AIW$3,2,FALSE)</f>
        <v>9</v>
      </c>
      <c r="BZ20" s="30">
        <f>HLOOKUP(BZ5,estoque!$E$1:$AIW$3,2,FALSE)</f>
        <v>23</v>
      </c>
      <c r="CA20" s="30">
        <f>HLOOKUP(CA5,estoque!$E$1:$AIW$3,2,FALSE)</f>
        <v>14</v>
      </c>
      <c r="CB20" s="30">
        <f>HLOOKUP(CB5,estoque!$E$1:$AIW$3,2,FALSE)</f>
        <v>9</v>
      </c>
      <c r="CC20" s="30">
        <f>HLOOKUP(CC5,estoque!$E$1:$AIW$3,2,FALSE)</f>
        <v>42</v>
      </c>
      <c r="CD20" s="30">
        <f>HLOOKUP(CD5,estoque!$E$1:$AIW$3,2,FALSE)</f>
        <v>12</v>
      </c>
      <c r="CE20" s="30">
        <f>HLOOKUP(CE5,estoque!$E$1:$AIW$3,2,FALSE)</f>
        <v>13</v>
      </c>
      <c r="CF20" s="30">
        <f>HLOOKUP(CF5,estoque!$E$1:$AIW$3,2,FALSE)</f>
        <v>17</v>
      </c>
      <c r="CG20" s="30">
        <f>HLOOKUP(CG5,estoque!$E$1:$AIW$3,2,FALSE)</f>
        <v>16</v>
      </c>
      <c r="CH20" s="30">
        <f>HLOOKUP(CH5,estoque!$E$1:$AIW$3,2,FALSE)</f>
        <v>6</v>
      </c>
      <c r="CI20" s="30">
        <f>HLOOKUP(CI5,estoque!$E$1:$AIW$3,2,FALSE)</f>
        <v>0</v>
      </c>
      <c r="CJ20" s="30">
        <f>HLOOKUP(CJ5,estoque!$E$1:$AIW$3,2,FALSE)</f>
        <v>11</v>
      </c>
      <c r="CK20" s="30">
        <f>HLOOKUP(CK5,estoque!$E$1:$AIW$3,2,FALSE)</f>
        <v>13</v>
      </c>
      <c r="CL20" s="30">
        <f>HLOOKUP(CL5,estoque!$E$1:$AIW$3,2,FALSE)</f>
        <v>7</v>
      </c>
      <c r="CM20" s="30">
        <f>HLOOKUP(CM5,estoque!$E$1:$AIW$3,2,FALSE)</f>
        <v>2</v>
      </c>
      <c r="CN20" s="30">
        <f>HLOOKUP(CN5,estoque!$E$1:$AIW$3,2,FALSE)</f>
        <v>7</v>
      </c>
    </row>
    <row r="21" spans="1:92" x14ac:dyDescent="0.35">
      <c r="F21" s="41" t="s">
        <v>1164</v>
      </c>
      <c r="G21" s="30">
        <f>HLOOKUP(G5,estoque!$E$1:$AIW$3,3,FALSE)</f>
        <v>4</v>
      </c>
      <c r="H21" s="30">
        <f>HLOOKUP(H5,estoque!$E$1:$AIW$3,3,FALSE)</f>
        <v>2</v>
      </c>
      <c r="I21" s="30">
        <f>HLOOKUP(I5,estoque!$E$1:$AIW$3,3,FALSE)</f>
        <v>3</v>
      </c>
      <c r="J21" s="30">
        <f>HLOOKUP(J5,estoque!$E$1:$AIW$3,3,FALSE)</f>
        <v>5</v>
      </c>
      <c r="K21" s="30">
        <f>HLOOKUP(K5,estoque!$E$1:$AIW$3,3,FALSE)</f>
        <v>5</v>
      </c>
      <c r="L21" s="30">
        <f>HLOOKUP(L5,estoque!$E$1:$AIW$3,3,FALSE)</f>
        <v>5</v>
      </c>
      <c r="M21" s="30">
        <f>HLOOKUP(M5,estoque!$E$1:$AIW$3,3,FALSE)</f>
        <v>7</v>
      </c>
      <c r="N21" s="30">
        <f>HLOOKUP(N5,estoque!$E$1:$AIW$3,3,FALSE)</f>
        <v>4</v>
      </c>
      <c r="O21" s="30">
        <f>HLOOKUP(O5,estoque!$E$1:$AIW$3,3,FALSE)</f>
        <v>4</v>
      </c>
      <c r="P21" s="30">
        <f>HLOOKUP(P5,estoque!$E$1:$AIW$3,3,FALSE)</f>
        <v>3</v>
      </c>
      <c r="Q21" s="30">
        <f>HLOOKUP(Q5,estoque!$E$1:$AIW$3,3,FALSE)</f>
        <v>1</v>
      </c>
      <c r="R21" s="30">
        <f>HLOOKUP(R5,estoque!$E$1:$AIW$3,3,FALSE)</f>
        <v>6</v>
      </c>
      <c r="S21" s="30">
        <f>HLOOKUP(S5,estoque!$E$1:$AIW$3,3,FALSE)</f>
        <v>5</v>
      </c>
      <c r="T21" s="30">
        <f>HLOOKUP(T5,estoque!$E$1:$AIW$3,3,FALSE)</f>
        <v>2</v>
      </c>
      <c r="U21" s="30">
        <f>HLOOKUP(U5,estoque!$E$1:$AIW$3,3,FALSE)</f>
        <v>3</v>
      </c>
      <c r="V21" s="30">
        <f>HLOOKUP(V5,estoque!$E$1:$AIW$3,3,FALSE)</f>
        <v>2</v>
      </c>
      <c r="W21" s="30">
        <f>HLOOKUP(W5,estoque!$E$1:$AIW$3,3,FALSE)</f>
        <v>5</v>
      </c>
      <c r="X21" s="30">
        <f>HLOOKUP(X5,estoque!$E$1:$AIW$3,3,FALSE)</f>
        <v>2</v>
      </c>
      <c r="Y21" s="30">
        <f>HLOOKUP(Y5,estoque!$E$1:$AIW$3,3,FALSE)</f>
        <v>10</v>
      </c>
      <c r="Z21" s="30">
        <f>HLOOKUP(Z5,estoque!$E$1:$AIW$3,3,FALSE)</f>
        <v>5</v>
      </c>
      <c r="AA21" s="30">
        <f>HLOOKUP(AA5,estoque!$E$1:$AIW$3,3,FALSE)</f>
        <v>5</v>
      </c>
      <c r="AB21" s="30">
        <f>HLOOKUP(AB5,estoque!$E$1:$AIW$3,3,FALSE)</f>
        <v>6</v>
      </c>
      <c r="AC21" s="30">
        <f>HLOOKUP(AC5,estoque!$E$1:$AIW$3,3,FALSE)</f>
        <v>6</v>
      </c>
      <c r="AD21" s="30">
        <f>HLOOKUP(AD5,estoque!$E$1:$AIW$3,3,FALSE)</f>
        <v>6</v>
      </c>
      <c r="AE21" s="30">
        <f>HLOOKUP(AE5,estoque!$E$1:$AIW$3,3,FALSE)</f>
        <v>2</v>
      </c>
      <c r="AF21" s="30">
        <f>HLOOKUP(AF5,estoque!$E$1:$AIW$3,3,FALSE)</f>
        <v>5</v>
      </c>
      <c r="AG21" s="30">
        <f>HLOOKUP(AG5,estoque!$E$1:$AIW$3,3,FALSE)</f>
        <v>5</v>
      </c>
      <c r="AH21" s="30">
        <f>HLOOKUP(AH5,estoque!$E$1:$AIW$3,3,FALSE)</f>
        <v>3</v>
      </c>
      <c r="AI21" s="30">
        <f>HLOOKUP(AI5,estoque!$E$1:$AIW$3,3,FALSE)</f>
        <v>4</v>
      </c>
      <c r="AJ21" s="30">
        <f>HLOOKUP(AJ5,estoque!$E$1:$AIW$3,3,FALSE)</f>
        <v>5</v>
      </c>
      <c r="AK21" s="30">
        <f>HLOOKUP(AK5,estoque!$E$1:$AIW$3,3,FALSE)</f>
        <v>4</v>
      </c>
      <c r="AL21" s="30">
        <f>HLOOKUP(AL5,estoque!$E$1:$AIW$3,3,FALSE)</f>
        <v>2</v>
      </c>
      <c r="AM21" s="30">
        <f>HLOOKUP(AM5,estoque!$E$1:$AIW$3,3,FALSE)</f>
        <v>2</v>
      </c>
      <c r="AN21" s="30">
        <f>HLOOKUP(AN5,estoque!$E$1:$AIW$3,3,FALSE)</f>
        <v>1</v>
      </c>
      <c r="AO21" s="30">
        <f>HLOOKUP(AO5,estoque!$E$1:$AIW$3,3,FALSE)</f>
        <v>4</v>
      </c>
      <c r="AP21" s="30">
        <f>HLOOKUP(AP5,estoque!$E$1:$AIW$3,3,FALSE)</f>
        <v>1</v>
      </c>
      <c r="AQ21" s="30">
        <f>HLOOKUP(AQ5,estoque!$E$1:$AIW$3,3,FALSE)</f>
        <v>4</v>
      </c>
      <c r="AR21" s="30">
        <f>HLOOKUP(AR5,estoque!$E$1:$AIW$3,3,FALSE)</f>
        <v>5</v>
      </c>
      <c r="AS21" s="30">
        <f>HLOOKUP(AS5,estoque!$E$1:$AIW$3,3,FALSE)</f>
        <v>4</v>
      </c>
      <c r="AT21" s="30">
        <f>HLOOKUP(AT5,estoque!$E$1:$AIW$3,3,FALSE)</f>
        <v>5</v>
      </c>
      <c r="AU21" s="30">
        <f>HLOOKUP(AU5,estoque!$E$1:$AIW$3,3,FALSE)</f>
        <v>2</v>
      </c>
      <c r="AV21" s="30">
        <f>HLOOKUP(AV5,estoque!$E$1:$AIW$3,3,FALSE)</f>
        <v>2</v>
      </c>
      <c r="AW21" s="30">
        <f>HLOOKUP(AW5,estoque!$E$1:$AIW$3,3,FALSE)</f>
        <v>1</v>
      </c>
      <c r="AX21" s="30">
        <f>HLOOKUP(AX5,estoque!$E$1:$AIW$3,3,FALSE)</f>
        <v>4</v>
      </c>
      <c r="AY21" s="30">
        <f>HLOOKUP(AY5,estoque!$E$1:$AIW$3,3,FALSE)</f>
        <v>2</v>
      </c>
      <c r="AZ21" s="30">
        <f>HLOOKUP(AZ5,estoque!$E$1:$AIW$3,3,FALSE)</f>
        <v>4</v>
      </c>
      <c r="BA21" s="30">
        <f>HLOOKUP(BA5,estoque!$E$1:$AIW$3,3,FALSE)</f>
        <v>4</v>
      </c>
      <c r="BB21" s="30">
        <f>HLOOKUP(BB5,estoque!$E$1:$AIW$3,3,FALSE)</f>
        <v>2</v>
      </c>
      <c r="BC21" s="30">
        <f>HLOOKUP(BC5,estoque!$E$1:$AIW$3,3,FALSE)</f>
        <v>2</v>
      </c>
      <c r="BD21" s="30">
        <f>HLOOKUP(BD5,estoque!$E$1:$AIW$3,3,FALSE)</f>
        <v>7</v>
      </c>
      <c r="BE21" s="30">
        <f>HLOOKUP(BE5,estoque!$E$1:$AIW$3,3,FALSE)</f>
        <v>2</v>
      </c>
      <c r="BF21" s="30">
        <f>HLOOKUP(BF5,estoque!$E$1:$AIW$3,3,FALSE)</f>
        <v>5</v>
      </c>
      <c r="BG21" s="30">
        <f>HLOOKUP(BG5,estoque!$E$1:$AIW$3,3,FALSE)</f>
        <v>4</v>
      </c>
      <c r="BH21" s="30">
        <f>HLOOKUP(BH5,estoque!$E$1:$AIW$3,3,FALSE)</f>
        <v>5</v>
      </c>
      <c r="BI21" s="30">
        <f>HLOOKUP(BI5,estoque!$E$1:$AIW$3,3,FALSE)</f>
        <v>3</v>
      </c>
      <c r="BJ21" s="30">
        <f>HLOOKUP(BJ5,estoque!$E$1:$AIW$3,3,FALSE)</f>
        <v>6</v>
      </c>
      <c r="BK21" s="30">
        <f>HLOOKUP(BK5,estoque!$E$1:$AIW$3,3,FALSE)</f>
        <v>5</v>
      </c>
      <c r="BL21" s="30">
        <f>HLOOKUP(BL5,estoque!$E$1:$AIW$3,3,FALSE)</f>
        <v>4</v>
      </c>
      <c r="BM21" s="30">
        <f>HLOOKUP(BM5,estoque!$E$1:$AIW$3,3,FALSE)</f>
        <v>4</v>
      </c>
      <c r="BN21" s="30">
        <f>HLOOKUP(BN5,estoque!$E$1:$AIW$3,3,FALSE)</f>
        <v>4</v>
      </c>
      <c r="BO21" s="30">
        <f>HLOOKUP(BO5,estoque!$E$1:$AIW$3,3,FALSE)</f>
        <v>3</v>
      </c>
      <c r="BP21" s="30">
        <f>HLOOKUP(BP5,estoque!$E$1:$AIW$3,3,FALSE)</f>
        <v>4</v>
      </c>
      <c r="BQ21" s="30">
        <f>HLOOKUP(BQ5,estoque!$E$1:$AIW$3,3,FALSE)</f>
        <v>6</v>
      </c>
      <c r="BR21" s="30">
        <f>HLOOKUP(BR5,estoque!$E$1:$AIW$3,3,FALSE)</f>
        <v>4</v>
      </c>
      <c r="BS21" s="30">
        <f>HLOOKUP(BS5,estoque!$E$1:$AIW$3,3,FALSE)</f>
        <v>3</v>
      </c>
      <c r="BT21" s="30">
        <f>HLOOKUP(BT5,estoque!$E$1:$AIW$3,3,FALSE)</f>
        <v>3</v>
      </c>
      <c r="BU21" s="30">
        <f>HLOOKUP(BU5,estoque!$E$1:$AIW$3,3,FALSE)</f>
        <v>6</v>
      </c>
      <c r="BV21" s="30">
        <f>HLOOKUP(BV5,estoque!$E$1:$AIW$3,3,FALSE)</f>
        <v>5</v>
      </c>
      <c r="BW21" s="30">
        <f>HLOOKUP(BW5,estoque!$E$1:$AIW$3,3,FALSE)</f>
        <v>3</v>
      </c>
      <c r="BX21" s="30">
        <f>HLOOKUP(BX5,estoque!$E$1:$AIW$3,3,FALSE)</f>
        <v>3</v>
      </c>
      <c r="BY21" s="30">
        <f>HLOOKUP(BY5,estoque!$E$1:$AIW$3,3,FALSE)</f>
        <v>4</v>
      </c>
      <c r="BZ21" s="30">
        <f>HLOOKUP(BZ5,estoque!$E$1:$AIW$3,3,FALSE)</f>
        <v>5</v>
      </c>
      <c r="CA21" s="30">
        <f>HLOOKUP(CA5,estoque!$E$1:$AIW$3,3,FALSE)</f>
        <v>5</v>
      </c>
      <c r="CB21" s="30">
        <f>HLOOKUP(CB5,estoque!$E$1:$AIW$3,3,FALSE)</f>
        <v>3</v>
      </c>
      <c r="CC21" s="30">
        <f>HLOOKUP(CC5,estoque!$E$1:$AIW$3,3,FALSE)</f>
        <v>7</v>
      </c>
      <c r="CD21" s="30">
        <f>HLOOKUP(CD5,estoque!$E$1:$AIW$3,3,FALSE)</f>
        <v>5</v>
      </c>
      <c r="CE21" s="30">
        <f>HLOOKUP(CE5,estoque!$E$1:$AIW$3,3,FALSE)</f>
        <v>5</v>
      </c>
      <c r="CF21" s="30">
        <f>HLOOKUP(CF5,estoque!$E$1:$AIW$3,3,FALSE)</f>
        <v>3</v>
      </c>
      <c r="CG21" s="30">
        <f>HLOOKUP(CG5,estoque!$E$1:$AIW$3,3,FALSE)</f>
        <v>5</v>
      </c>
      <c r="CH21" s="30">
        <f>HLOOKUP(CH5,estoque!$E$1:$AIW$3,3,FALSE)</f>
        <v>3</v>
      </c>
      <c r="CI21" s="30">
        <f>HLOOKUP(CI5,estoque!$E$1:$AIW$3,3,FALSE)</f>
        <v>0</v>
      </c>
      <c r="CJ21" s="30">
        <f>HLOOKUP(CJ5,estoque!$E$1:$AIW$3,3,FALSE)</f>
        <v>5</v>
      </c>
      <c r="CK21" s="30">
        <f>HLOOKUP(CK5,estoque!$E$1:$AIW$3,3,FALSE)</f>
        <v>5</v>
      </c>
      <c r="CL21" s="30">
        <f>HLOOKUP(CL5,estoque!$E$1:$AIW$3,3,FALSE)</f>
        <v>4</v>
      </c>
      <c r="CM21" s="30">
        <f>HLOOKUP(CM5,estoque!$E$1:$AIW$3,3,FALSE)</f>
        <v>1</v>
      </c>
      <c r="CN21" s="30">
        <f>HLOOKUP(CN5,estoque!$E$1:$AIW$3,3,FALSE)</f>
        <v>4</v>
      </c>
    </row>
    <row r="22" spans="1:92" x14ac:dyDescent="0.35">
      <c r="D22" s="6" t="s">
        <v>1170</v>
      </c>
      <c r="E22" s="6" t="s">
        <v>1169</v>
      </c>
      <c r="F22" s="6" t="s">
        <v>1166</v>
      </c>
      <c r="G22" s="6" t="str">
        <f>IF(G21&lt;=3,"furado","completo")</f>
        <v>completo</v>
      </c>
      <c r="H22" s="6" t="str">
        <f t="shared" ref="H22:BS22" si="3">IF(H21&lt;=3,"furado","completo")</f>
        <v>furado</v>
      </c>
      <c r="I22" s="6" t="str">
        <f t="shared" si="3"/>
        <v>furado</v>
      </c>
      <c r="J22" s="6" t="str">
        <f t="shared" si="3"/>
        <v>completo</v>
      </c>
      <c r="K22" s="6" t="str">
        <f t="shared" si="3"/>
        <v>completo</v>
      </c>
      <c r="L22" s="6" t="str">
        <f t="shared" si="3"/>
        <v>completo</v>
      </c>
      <c r="M22" s="6" t="str">
        <f t="shared" si="3"/>
        <v>completo</v>
      </c>
      <c r="N22" s="6" t="str">
        <f t="shared" si="3"/>
        <v>completo</v>
      </c>
      <c r="O22" s="6" t="str">
        <f t="shared" si="3"/>
        <v>completo</v>
      </c>
      <c r="P22" s="6" t="str">
        <f t="shared" si="3"/>
        <v>furado</v>
      </c>
      <c r="Q22" s="6" t="str">
        <f t="shared" si="3"/>
        <v>furado</v>
      </c>
      <c r="R22" s="6" t="str">
        <f t="shared" si="3"/>
        <v>completo</v>
      </c>
      <c r="S22" s="6" t="str">
        <f t="shared" si="3"/>
        <v>completo</v>
      </c>
      <c r="T22" s="6" t="str">
        <f t="shared" si="3"/>
        <v>furado</v>
      </c>
      <c r="U22" s="6" t="str">
        <f t="shared" si="3"/>
        <v>furado</v>
      </c>
      <c r="V22" s="6" t="str">
        <f t="shared" si="3"/>
        <v>furado</v>
      </c>
      <c r="W22" s="6" t="str">
        <f t="shared" si="3"/>
        <v>completo</v>
      </c>
      <c r="X22" s="6" t="str">
        <f t="shared" si="3"/>
        <v>furado</v>
      </c>
      <c r="Y22" s="6" t="str">
        <f t="shared" si="3"/>
        <v>completo</v>
      </c>
      <c r="Z22" s="6" t="str">
        <f t="shared" si="3"/>
        <v>completo</v>
      </c>
      <c r="AA22" s="6" t="str">
        <f t="shared" si="3"/>
        <v>completo</v>
      </c>
      <c r="AB22" s="6" t="str">
        <f t="shared" si="3"/>
        <v>completo</v>
      </c>
      <c r="AC22" s="6" t="str">
        <f t="shared" si="3"/>
        <v>completo</v>
      </c>
      <c r="AD22" s="6" t="str">
        <f t="shared" si="3"/>
        <v>completo</v>
      </c>
      <c r="AE22" s="6" t="str">
        <f t="shared" si="3"/>
        <v>furado</v>
      </c>
      <c r="AF22" s="6" t="str">
        <f t="shared" si="3"/>
        <v>completo</v>
      </c>
      <c r="AG22" s="6" t="str">
        <f t="shared" si="3"/>
        <v>completo</v>
      </c>
      <c r="AH22" s="6" t="str">
        <f t="shared" si="3"/>
        <v>furado</v>
      </c>
      <c r="AI22" s="6" t="str">
        <f t="shared" si="3"/>
        <v>completo</v>
      </c>
      <c r="AJ22" s="6" t="str">
        <f t="shared" si="3"/>
        <v>completo</v>
      </c>
      <c r="AK22" s="6" t="str">
        <f t="shared" si="3"/>
        <v>completo</v>
      </c>
      <c r="AL22" s="6" t="str">
        <f t="shared" si="3"/>
        <v>furado</v>
      </c>
      <c r="AM22" s="6" t="str">
        <f t="shared" si="3"/>
        <v>furado</v>
      </c>
      <c r="AN22" s="6" t="str">
        <f t="shared" si="3"/>
        <v>furado</v>
      </c>
      <c r="AO22" s="6" t="str">
        <f t="shared" si="3"/>
        <v>completo</v>
      </c>
      <c r="AP22" s="6" t="str">
        <f t="shared" si="3"/>
        <v>furado</v>
      </c>
      <c r="AQ22" s="6" t="str">
        <f t="shared" si="3"/>
        <v>completo</v>
      </c>
      <c r="AR22" s="6" t="str">
        <f t="shared" si="3"/>
        <v>completo</v>
      </c>
      <c r="AS22" s="6" t="str">
        <f t="shared" si="3"/>
        <v>completo</v>
      </c>
      <c r="AT22" s="6" t="str">
        <f t="shared" si="3"/>
        <v>completo</v>
      </c>
      <c r="AU22" s="6" t="str">
        <f t="shared" si="3"/>
        <v>furado</v>
      </c>
      <c r="AV22" s="6" t="str">
        <f t="shared" si="3"/>
        <v>furado</v>
      </c>
      <c r="AW22" s="6" t="str">
        <f t="shared" si="3"/>
        <v>furado</v>
      </c>
      <c r="AX22" s="6" t="str">
        <f t="shared" si="3"/>
        <v>completo</v>
      </c>
      <c r="AY22" s="6" t="str">
        <f t="shared" si="3"/>
        <v>furado</v>
      </c>
      <c r="AZ22" s="6" t="str">
        <f t="shared" si="3"/>
        <v>completo</v>
      </c>
      <c r="BA22" s="6" t="str">
        <f t="shared" si="3"/>
        <v>completo</v>
      </c>
      <c r="BB22" s="6" t="str">
        <f t="shared" si="3"/>
        <v>furado</v>
      </c>
      <c r="BC22" s="6" t="str">
        <f t="shared" si="3"/>
        <v>furado</v>
      </c>
      <c r="BD22" s="6" t="str">
        <f t="shared" si="3"/>
        <v>completo</v>
      </c>
      <c r="BE22" s="6" t="str">
        <f t="shared" si="3"/>
        <v>furado</v>
      </c>
      <c r="BF22" s="6" t="str">
        <f t="shared" si="3"/>
        <v>completo</v>
      </c>
      <c r="BG22" s="6" t="str">
        <f t="shared" si="3"/>
        <v>completo</v>
      </c>
      <c r="BH22" s="6" t="str">
        <f t="shared" si="3"/>
        <v>completo</v>
      </c>
      <c r="BI22" s="6" t="str">
        <f t="shared" si="3"/>
        <v>furado</v>
      </c>
      <c r="BJ22" s="6" t="str">
        <f t="shared" si="3"/>
        <v>completo</v>
      </c>
      <c r="BK22" s="6" t="str">
        <f t="shared" si="3"/>
        <v>completo</v>
      </c>
      <c r="BL22" s="6" t="str">
        <f t="shared" si="3"/>
        <v>completo</v>
      </c>
      <c r="BM22" s="6" t="str">
        <f t="shared" si="3"/>
        <v>completo</v>
      </c>
      <c r="BN22" s="6" t="str">
        <f t="shared" si="3"/>
        <v>completo</v>
      </c>
      <c r="BO22" s="6" t="str">
        <f t="shared" si="3"/>
        <v>furado</v>
      </c>
      <c r="BP22" s="6" t="str">
        <f t="shared" si="3"/>
        <v>completo</v>
      </c>
      <c r="BQ22" s="6" t="str">
        <f t="shared" si="3"/>
        <v>completo</v>
      </c>
      <c r="BR22" s="6" t="str">
        <f t="shared" si="3"/>
        <v>completo</v>
      </c>
      <c r="BS22" s="6" t="str">
        <f t="shared" si="3"/>
        <v>furado</v>
      </c>
      <c r="BT22" s="6" t="str">
        <f t="shared" ref="BT22:CN22" si="4">IF(BT21&lt;=3,"furado","completo")</f>
        <v>furado</v>
      </c>
      <c r="BU22" s="6" t="str">
        <f t="shared" si="4"/>
        <v>completo</v>
      </c>
      <c r="BV22" s="6" t="str">
        <f t="shared" si="4"/>
        <v>completo</v>
      </c>
      <c r="BW22" s="6" t="str">
        <f t="shared" si="4"/>
        <v>furado</v>
      </c>
      <c r="BX22" s="6" t="str">
        <f t="shared" si="4"/>
        <v>furado</v>
      </c>
      <c r="BY22" s="6" t="str">
        <f t="shared" si="4"/>
        <v>completo</v>
      </c>
      <c r="BZ22" s="6" t="str">
        <f t="shared" si="4"/>
        <v>completo</v>
      </c>
      <c r="CA22" s="6" t="str">
        <f t="shared" si="4"/>
        <v>completo</v>
      </c>
      <c r="CB22" s="6" t="str">
        <f t="shared" si="4"/>
        <v>furado</v>
      </c>
      <c r="CC22" s="6" t="str">
        <f t="shared" si="4"/>
        <v>completo</v>
      </c>
      <c r="CD22" s="6" t="str">
        <f t="shared" si="4"/>
        <v>completo</v>
      </c>
      <c r="CE22" s="6" t="str">
        <f t="shared" si="4"/>
        <v>completo</v>
      </c>
      <c r="CF22" s="6" t="str">
        <f t="shared" si="4"/>
        <v>furado</v>
      </c>
      <c r="CG22" s="6" t="str">
        <f t="shared" si="4"/>
        <v>completo</v>
      </c>
      <c r="CH22" s="6" t="str">
        <f t="shared" si="4"/>
        <v>furado</v>
      </c>
      <c r="CI22" s="6" t="str">
        <f t="shared" si="4"/>
        <v>furado</v>
      </c>
      <c r="CJ22" s="6" t="str">
        <f t="shared" si="4"/>
        <v>completo</v>
      </c>
      <c r="CK22" s="6" t="str">
        <f t="shared" si="4"/>
        <v>completo</v>
      </c>
      <c r="CL22" s="6" t="str">
        <f t="shared" si="4"/>
        <v>completo</v>
      </c>
      <c r="CM22" s="6" t="str">
        <f t="shared" si="4"/>
        <v>furado</v>
      </c>
      <c r="CN22" s="6" t="str">
        <f t="shared" si="4"/>
        <v>completo</v>
      </c>
    </row>
    <row r="23" spans="1:92" ht="29" x14ac:dyDescent="0.35">
      <c r="C23" s="43"/>
      <c r="D23" s="6">
        <f>E23/4</f>
        <v>8078.3000000000047</v>
      </c>
      <c r="E23" s="6">
        <f>SUM(G23:CN23)</f>
        <v>32313.200000000019</v>
      </c>
      <c r="F23" s="43" t="s">
        <v>1167</v>
      </c>
      <c r="G23" s="6">
        <f>IF(G22="completo",SUM(G6:G9),0)</f>
        <v>5434.0999999999995</v>
      </c>
      <c r="H23" s="6">
        <f t="shared" ref="H23:BS23" si="5">IF(H22="completo",SUM(H6:H9),0)</f>
        <v>0</v>
      </c>
      <c r="I23" s="6">
        <f t="shared" si="5"/>
        <v>0</v>
      </c>
      <c r="J23" s="6">
        <f t="shared" si="5"/>
        <v>3693.04</v>
      </c>
      <c r="K23" s="6">
        <f t="shared" si="5"/>
        <v>1396.21</v>
      </c>
      <c r="L23" s="6">
        <f t="shared" si="5"/>
        <v>1267.02</v>
      </c>
      <c r="M23" s="6">
        <f t="shared" si="5"/>
        <v>2139.3799999999997</v>
      </c>
      <c r="N23" s="6">
        <f t="shared" si="5"/>
        <v>1139.71</v>
      </c>
      <c r="O23" s="6">
        <f t="shared" si="5"/>
        <v>1426.52</v>
      </c>
      <c r="P23" s="6">
        <f t="shared" si="5"/>
        <v>0</v>
      </c>
      <c r="Q23" s="6">
        <f t="shared" si="5"/>
        <v>0</v>
      </c>
      <c r="R23" s="6">
        <f t="shared" si="5"/>
        <v>529.9</v>
      </c>
      <c r="S23" s="6">
        <f t="shared" si="5"/>
        <v>779.8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811.71999999999991</v>
      </c>
      <c r="Z23" s="6">
        <f t="shared" si="5"/>
        <v>721.81</v>
      </c>
      <c r="AA23" s="6">
        <f t="shared" si="5"/>
        <v>0</v>
      </c>
      <c r="AB23" s="6">
        <f t="shared" si="5"/>
        <v>341.90999999999997</v>
      </c>
      <c r="AC23" s="6">
        <f t="shared" si="5"/>
        <v>0</v>
      </c>
      <c r="AD23" s="6">
        <f t="shared" si="5"/>
        <v>341.90999999999997</v>
      </c>
      <c r="AE23" s="6">
        <f t="shared" si="5"/>
        <v>0</v>
      </c>
      <c r="AF23" s="6">
        <f t="shared" si="5"/>
        <v>701.82999999999993</v>
      </c>
      <c r="AG23" s="6">
        <f t="shared" si="5"/>
        <v>701.81</v>
      </c>
      <c r="AH23" s="6">
        <f t="shared" si="5"/>
        <v>0</v>
      </c>
      <c r="AI23" s="6">
        <f t="shared" si="5"/>
        <v>689.9</v>
      </c>
      <c r="AJ23" s="6">
        <f t="shared" si="5"/>
        <v>683.81</v>
      </c>
      <c r="AK23" s="6">
        <f t="shared" si="5"/>
        <v>323.90999999999997</v>
      </c>
      <c r="AL23" s="6">
        <f t="shared" si="5"/>
        <v>0</v>
      </c>
      <c r="AM23" s="6">
        <f t="shared" si="5"/>
        <v>0</v>
      </c>
      <c r="AN23" s="6">
        <f t="shared" si="5"/>
        <v>0</v>
      </c>
      <c r="AO23" s="6">
        <f t="shared" si="5"/>
        <v>521.91</v>
      </c>
      <c r="AP23" s="6">
        <f t="shared" si="5"/>
        <v>0</v>
      </c>
      <c r="AQ23" s="6">
        <f t="shared" si="5"/>
        <v>459.9</v>
      </c>
      <c r="AR23" s="6">
        <f t="shared" si="5"/>
        <v>229.9</v>
      </c>
      <c r="AS23" s="6">
        <f t="shared" si="5"/>
        <v>436.81</v>
      </c>
      <c r="AT23" s="6">
        <f t="shared" si="5"/>
        <v>0</v>
      </c>
      <c r="AU23" s="6">
        <f t="shared" si="5"/>
        <v>0</v>
      </c>
      <c r="AV23" s="6">
        <f t="shared" si="5"/>
        <v>0</v>
      </c>
      <c r="AW23" s="6">
        <f t="shared" si="5"/>
        <v>0</v>
      </c>
      <c r="AX23" s="6">
        <f t="shared" si="5"/>
        <v>218.42000000000002</v>
      </c>
      <c r="AY23" s="6">
        <f t="shared" si="5"/>
        <v>0</v>
      </c>
      <c r="AZ23" s="6">
        <f t="shared" si="5"/>
        <v>0</v>
      </c>
      <c r="BA23" s="6">
        <f t="shared" si="5"/>
        <v>395.90999999999997</v>
      </c>
      <c r="BB23" s="6">
        <f t="shared" si="5"/>
        <v>0</v>
      </c>
      <c r="BC23" s="6">
        <f t="shared" si="5"/>
        <v>0</v>
      </c>
      <c r="BD23" s="6">
        <f t="shared" si="5"/>
        <v>369.9</v>
      </c>
      <c r="BE23" s="6">
        <f t="shared" si="5"/>
        <v>0</v>
      </c>
      <c r="BF23" s="6">
        <f t="shared" si="5"/>
        <v>360.90999999999997</v>
      </c>
      <c r="BG23" s="6">
        <f t="shared" si="5"/>
        <v>360.9</v>
      </c>
      <c r="BH23" s="6">
        <f t="shared" si="5"/>
        <v>360.9</v>
      </c>
      <c r="BI23" s="6">
        <f t="shared" si="5"/>
        <v>0</v>
      </c>
      <c r="BJ23" s="6">
        <f t="shared" si="5"/>
        <v>359.90999999999997</v>
      </c>
      <c r="BK23" s="6">
        <f t="shared" si="5"/>
        <v>0</v>
      </c>
      <c r="BL23" s="6">
        <f t="shared" si="5"/>
        <v>359.01</v>
      </c>
      <c r="BM23" s="6">
        <f t="shared" si="5"/>
        <v>351.4</v>
      </c>
      <c r="BN23" s="6">
        <f t="shared" si="5"/>
        <v>349.9</v>
      </c>
      <c r="BO23" s="6">
        <f t="shared" si="5"/>
        <v>0</v>
      </c>
      <c r="BP23" s="6">
        <f t="shared" si="5"/>
        <v>341.90999999999997</v>
      </c>
      <c r="BQ23" s="6">
        <f t="shared" si="5"/>
        <v>341.90999999999997</v>
      </c>
      <c r="BR23" s="6">
        <f t="shared" si="5"/>
        <v>341.9</v>
      </c>
      <c r="BS23" s="6">
        <f t="shared" si="5"/>
        <v>0</v>
      </c>
      <c r="BT23" s="6">
        <f t="shared" ref="BT23:CN23" si="6">IF(BT22="completo",SUM(BT6:BT9),0)</f>
        <v>0</v>
      </c>
      <c r="BU23" s="6">
        <f t="shared" si="6"/>
        <v>336.17999999999995</v>
      </c>
      <c r="BV23" s="6">
        <f t="shared" si="6"/>
        <v>332.90999999999997</v>
      </c>
      <c r="BW23" s="6">
        <f t="shared" si="6"/>
        <v>0</v>
      </c>
      <c r="BX23" s="6">
        <f t="shared" si="6"/>
        <v>0</v>
      </c>
      <c r="BY23" s="6">
        <f t="shared" si="6"/>
        <v>329.9</v>
      </c>
      <c r="BZ23" s="6">
        <f t="shared" si="6"/>
        <v>329.9</v>
      </c>
      <c r="CA23" s="6">
        <f t="shared" si="6"/>
        <v>329.9</v>
      </c>
      <c r="CB23" s="6">
        <f t="shared" si="6"/>
        <v>0</v>
      </c>
      <c r="CC23" s="6">
        <f t="shared" si="6"/>
        <v>282.05999999999995</v>
      </c>
      <c r="CD23" s="6">
        <f t="shared" si="6"/>
        <v>256.52999999999997</v>
      </c>
      <c r="CE23" s="6">
        <f t="shared" si="6"/>
        <v>229.9</v>
      </c>
      <c r="CF23" s="6">
        <f t="shared" si="6"/>
        <v>0</v>
      </c>
      <c r="CG23" s="6">
        <f t="shared" si="6"/>
        <v>0</v>
      </c>
      <c r="CH23" s="6">
        <f t="shared" si="6"/>
        <v>0</v>
      </c>
      <c r="CI23" s="6">
        <f t="shared" si="6"/>
        <v>0</v>
      </c>
      <c r="CJ23" s="6">
        <f t="shared" si="6"/>
        <v>152.91</v>
      </c>
      <c r="CK23" s="6">
        <f t="shared" si="6"/>
        <v>152.91</v>
      </c>
      <c r="CL23" s="6">
        <f t="shared" si="6"/>
        <v>152.91</v>
      </c>
      <c r="CM23" s="6">
        <f t="shared" si="6"/>
        <v>0</v>
      </c>
      <c r="CN23" s="6">
        <f t="shared" si="6"/>
        <v>141.5</v>
      </c>
    </row>
    <row r="24" spans="1:92" ht="29" x14ac:dyDescent="0.35">
      <c r="D24" s="6">
        <f>E24/5</f>
        <v>4250.3860000000013</v>
      </c>
      <c r="E24" s="6">
        <f>SUM(G24:CN24)</f>
        <v>21251.930000000008</v>
      </c>
      <c r="F24" s="43" t="s">
        <v>1168</v>
      </c>
      <c r="G24" s="6">
        <f>IF(G22="completo",SUM(G10:G14),0)</f>
        <v>7291.41</v>
      </c>
      <c r="H24" s="6">
        <f t="shared" ref="H24:BS24" si="7">IF(H22="completo",SUM(H10:H14),0)</f>
        <v>0</v>
      </c>
      <c r="I24" s="6">
        <f t="shared" si="7"/>
        <v>0</v>
      </c>
      <c r="J24" s="6">
        <f t="shared" si="7"/>
        <v>683.83999999999992</v>
      </c>
      <c r="K24" s="6">
        <f t="shared" si="7"/>
        <v>2278.0299999999997</v>
      </c>
      <c r="L24" s="6">
        <f t="shared" si="7"/>
        <v>1701.6299999999999</v>
      </c>
      <c r="M24" s="6">
        <f t="shared" si="7"/>
        <v>564.11999999999989</v>
      </c>
      <c r="N24" s="6">
        <f t="shared" si="7"/>
        <v>1099.7199999999998</v>
      </c>
      <c r="O24" s="6">
        <f t="shared" si="7"/>
        <v>683.81999999999994</v>
      </c>
      <c r="P24" s="6">
        <f t="shared" si="7"/>
        <v>0</v>
      </c>
      <c r="Q24" s="6">
        <f t="shared" si="7"/>
        <v>0</v>
      </c>
      <c r="R24" s="6">
        <f t="shared" si="7"/>
        <v>1006.8</v>
      </c>
      <c r="S24" s="6">
        <f t="shared" si="7"/>
        <v>741.81999999999994</v>
      </c>
      <c r="T24" s="6">
        <f t="shared" si="7"/>
        <v>0</v>
      </c>
      <c r="U24" s="6">
        <f t="shared" si="7"/>
        <v>0</v>
      </c>
      <c r="V24" s="6">
        <f t="shared" si="7"/>
        <v>0</v>
      </c>
      <c r="W24" s="6">
        <f t="shared" si="7"/>
        <v>863.81999999999994</v>
      </c>
      <c r="X24" s="6">
        <f t="shared" si="7"/>
        <v>0</v>
      </c>
      <c r="Y24" s="6">
        <f t="shared" si="7"/>
        <v>0</v>
      </c>
      <c r="Z24" s="6">
        <f t="shared" si="7"/>
        <v>0</v>
      </c>
      <c r="AA24" s="6">
        <f t="shared" si="7"/>
        <v>721.81</v>
      </c>
      <c r="AB24" s="6">
        <f t="shared" si="7"/>
        <v>379.9</v>
      </c>
      <c r="AC24" s="6">
        <f t="shared" si="7"/>
        <v>721.81</v>
      </c>
      <c r="AD24" s="6">
        <f t="shared" si="7"/>
        <v>379.9</v>
      </c>
      <c r="AE24" s="6">
        <f t="shared" si="7"/>
        <v>0</v>
      </c>
      <c r="AF24" s="6">
        <f t="shared" si="7"/>
        <v>0</v>
      </c>
      <c r="AG24" s="6">
        <f t="shared" si="7"/>
        <v>0</v>
      </c>
      <c r="AH24" s="6">
        <f t="shared" si="7"/>
        <v>0</v>
      </c>
      <c r="AI24" s="6">
        <f t="shared" si="7"/>
        <v>0</v>
      </c>
      <c r="AJ24" s="6">
        <f t="shared" si="7"/>
        <v>0</v>
      </c>
      <c r="AK24" s="6">
        <f t="shared" si="7"/>
        <v>341.9</v>
      </c>
      <c r="AL24" s="6">
        <f t="shared" si="7"/>
        <v>0</v>
      </c>
      <c r="AM24" s="6">
        <f t="shared" si="7"/>
        <v>0</v>
      </c>
      <c r="AN24" s="6">
        <f t="shared" si="7"/>
        <v>0</v>
      </c>
      <c r="AO24" s="6">
        <f t="shared" si="7"/>
        <v>0</v>
      </c>
      <c r="AP24" s="6">
        <f t="shared" si="7"/>
        <v>0</v>
      </c>
      <c r="AQ24" s="6">
        <f t="shared" si="7"/>
        <v>0</v>
      </c>
      <c r="AR24" s="6">
        <f t="shared" si="7"/>
        <v>206.91</v>
      </c>
      <c r="AS24" s="6">
        <f t="shared" si="7"/>
        <v>0</v>
      </c>
      <c r="AT24" s="6">
        <f t="shared" si="7"/>
        <v>435.44000000000005</v>
      </c>
      <c r="AU24" s="6">
        <f t="shared" si="7"/>
        <v>0</v>
      </c>
      <c r="AV24" s="6">
        <f t="shared" si="7"/>
        <v>0</v>
      </c>
      <c r="AW24" s="6">
        <f t="shared" si="7"/>
        <v>0</v>
      </c>
      <c r="AX24" s="6">
        <f t="shared" si="7"/>
        <v>205.54000000000002</v>
      </c>
      <c r="AY24" s="6">
        <f t="shared" si="7"/>
        <v>0</v>
      </c>
      <c r="AZ24" s="6">
        <f t="shared" si="7"/>
        <v>413.90999999999997</v>
      </c>
      <c r="BA24" s="6">
        <f t="shared" si="7"/>
        <v>0</v>
      </c>
      <c r="BB24" s="6">
        <f t="shared" si="7"/>
        <v>0</v>
      </c>
      <c r="BC24" s="6">
        <f t="shared" si="7"/>
        <v>0</v>
      </c>
      <c r="BD24" s="6">
        <f t="shared" si="7"/>
        <v>0</v>
      </c>
      <c r="BE24" s="6">
        <f t="shared" si="7"/>
        <v>0</v>
      </c>
      <c r="BF24" s="6">
        <f t="shared" si="7"/>
        <v>0</v>
      </c>
      <c r="BG24" s="6">
        <f t="shared" si="7"/>
        <v>0</v>
      </c>
      <c r="BH24" s="6">
        <f t="shared" si="7"/>
        <v>0</v>
      </c>
      <c r="BI24" s="6">
        <f t="shared" si="7"/>
        <v>0</v>
      </c>
      <c r="BJ24" s="6">
        <f t="shared" si="7"/>
        <v>0</v>
      </c>
      <c r="BK24" s="6">
        <f t="shared" si="7"/>
        <v>359.9</v>
      </c>
      <c r="BL24" s="6">
        <f t="shared" si="7"/>
        <v>0</v>
      </c>
      <c r="BM24" s="6">
        <f t="shared" si="7"/>
        <v>0</v>
      </c>
      <c r="BN24" s="6">
        <f t="shared" si="7"/>
        <v>0</v>
      </c>
      <c r="BO24" s="6">
        <f t="shared" si="7"/>
        <v>0</v>
      </c>
      <c r="BP24" s="6">
        <f t="shared" si="7"/>
        <v>0</v>
      </c>
      <c r="BQ24" s="6">
        <f t="shared" si="7"/>
        <v>0</v>
      </c>
      <c r="BR24" s="6">
        <f t="shared" si="7"/>
        <v>0</v>
      </c>
      <c r="BS24" s="6">
        <f t="shared" si="7"/>
        <v>0</v>
      </c>
      <c r="BT24" s="6">
        <f t="shared" ref="BT24:CN24" si="8">IF(BT22="completo",SUM(BT10:BT14),0)</f>
        <v>0</v>
      </c>
      <c r="BU24" s="6">
        <f t="shared" si="8"/>
        <v>0</v>
      </c>
      <c r="BV24" s="6">
        <f t="shared" si="8"/>
        <v>0</v>
      </c>
      <c r="BW24" s="6">
        <f t="shared" si="8"/>
        <v>0</v>
      </c>
      <c r="BX24" s="6">
        <f t="shared" si="8"/>
        <v>0</v>
      </c>
      <c r="BY24" s="6">
        <f t="shared" si="8"/>
        <v>0</v>
      </c>
      <c r="BZ24" s="6">
        <f t="shared" si="8"/>
        <v>0</v>
      </c>
      <c r="CA24" s="6">
        <f t="shared" si="8"/>
        <v>0</v>
      </c>
      <c r="CB24" s="6">
        <f t="shared" si="8"/>
        <v>0</v>
      </c>
      <c r="CC24" s="6">
        <f t="shared" si="8"/>
        <v>0</v>
      </c>
      <c r="CD24" s="6">
        <f t="shared" si="8"/>
        <v>0</v>
      </c>
      <c r="CE24" s="6">
        <f t="shared" si="8"/>
        <v>0</v>
      </c>
      <c r="CF24" s="6">
        <f t="shared" si="8"/>
        <v>0</v>
      </c>
      <c r="CG24" s="6">
        <f t="shared" si="8"/>
        <v>169.9</v>
      </c>
      <c r="CH24" s="6">
        <f t="shared" si="8"/>
        <v>0</v>
      </c>
      <c r="CI24" s="6">
        <f t="shared" si="8"/>
        <v>0</v>
      </c>
      <c r="CJ24" s="6">
        <f t="shared" si="8"/>
        <v>0</v>
      </c>
      <c r="CK24" s="6">
        <f t="shared" si="8"/>
        <v>0</v>
      </c>
      <c r="CL24" s="6">
        <f t="shared" si="8"/>
        <v>0</v>
      </c>
      <c r="CM24" s="6">
        <f t="shared" si="8"/>
        <v>0</v>
      </c>
      <c r="CN24" s="6">
        <f t="shared" si="8"/>
        <v>0</v>
      </c>
    </row>
    <row r="26" spans="1:92" x14ac:dyDescent="0.35">
      <c r="G26" s="14">
        <f>IFERROR(G24/G23-1,"-")</f>
        <v>0.3417879685688523</v>
      </c>
      <c r="H26" s="14" t="str">
        <f t="shared" ref="H26:W26" si="9">IFERROR(H24/H23-1,"-")</f>
        <v>-</v>
      </c>
      <c r="I26" s="14" t="str">
        <f t="shared" si="9"/>
        <v>-</v>
      </c>
      <c r="J26" s="14">
        <f t="shared" si="9"/>
        <v>-0.81483005870502356</v>
      </c>
      <c r="K26" s="14">
        <f t="shared" si="9"/>
        <v>0.63158120913043136</v>
      </c>
      <c r="L26" s="14">
        <f t="shared" si="9"/>
        <v>0.34301747407302163</v>
      </c>
      <c r="M26" s="14">
        <f t="shared" si="9"/>
        <v>-0.73631612897194509</v>
      </c>
      <c r="N26" s="14">
        <f t="shared" si="9"/>
        <v>-3.5087873230909783E-2</v>
      </c>
      <c r="O26" s="14">
        <f t="shared" si="9"/>
        <v>-0.52063763564478593</v>
      </c>
      <c r="P26" s="14" t="str">
        <f t="shared" si="9"/>
        <v>-</v>
      </c>
      <c r="Q26" s="14" t="str">
        <f t="shared" si="9"/>
        <v>-</v>
      </c>
      <c r="R26" s="14">
        <f t="shared" si="9"/>
        <v>0.89998112851481404</v>
      </c>
      <c r="S26" s="14">
        <f t="shared" si="9"/>
        <v>-4.8704796101564529E-2</v>
      </c>
      <c r="T26" s="14" t="str">
        <f t="shared" si="9"/>
        <v>-</v>
      </c>
      <c r="U26" s="14" t="str">
        <f t="shared" si="9"/>
        <v>-</v>
      </c>
      <c r="V26" s="14" t="str">
        <f t="shared" si="9"/>
        <v>-</v>
      </c>
      <c r="W26" s="14" t="str">
        <f t="shared" si="9"/>
        <v>-</v>
      </c>
    </row>
  </sheetData>
  <mergeCells count="9">
    <mergeCell ref="X3:AV3"/>
    <mergeCell ref="AW3:CN3"/>
    <mergeCell ref="F6:F9"/>
    <mergeCell ref="F10:F14"/>
    <mergeCell ref="A6:A9"/>
    <mergeCell ref="A10:A14"/>
    <mergeCell ref="D6:D9"/>
    <mergeCell ref="D10:D14"/>
    <mergeCell ref="G3:W3"/>
  </mergeCells>
  <conditionalFormatting sqref="C6: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CN21">
    <cfRule type="cellIs" dxfId="1" priority="2" operator="lessThanOrEqual">
      <formula>3</formula>
    </cfRule>
  </conditionalFormatting>
  <conditionalFormatting sqref="G26:W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ignoredErrors>
    <ignoredError sqref="D6:D14 E6:E14 G23:CN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2E58-4234-425C-A0FC-4F9005502034}">
  <sheetPr codeName="Planilha1"/>
  <dimension ref="A1:AIW929"/>
  <sheetViews>
    <sheetView topLeftCell="AIW1" workbookViewId="0">
      <selection activeCell="H5" sqref="H5"/>
    </sheetView>
  </sheetViews>
  <sheetFormatPr defaultRowHeight="14.5" x14ac:dyDescent="0.35"/>
  <sheetData>
    <row r="1" spans="1:933" s="40" customFormat="1" x14ac:dyDescent="0.35">
      <c r="A1" s="40" t="s">
        <v>1153</v>
      </c>
      <c r="B1" s="40" t="s">
        <v>1162</v>
      </c>
      <c r="C1" s="40" t="s">
        <v>1154</v>
      </c>
      <c r="E1" s="40" t="s">
        <v>1153</v>
      </c>
      <c r="F1" s="40">
        <v>11135123</v>
      </c>
      <c r="H1" s="40">
        <v>11263017</v>
      </c>
      <c r="I1" s="40">
        <v>11211186</v>
      </c>
      <c r="J1" s="40">
        <v>11180004</v>
      </c>
      <c r="K1" s="40">
        <v>11276004</v>
      </c>
      <c r="L1" s="40">
        <v>11096212</v>
      </c>
      <c r="M1" s="40">
        <v>10881032</v>
      </c>
      <c r="N1" s="40">
        <v>11267001</v>
      </c>
      <c r="O1" s="40" t="s">
        <v>1069</v>
      </c>
      <c r="P1" s="40">
        <v>11144058</v>
      </c>
      <c r="Q1" s="40">
        <v>11116218</v>
      </c>
      <c r="R1" s="40">
        <v>11211141</v>
      </c>
      <c r="S1" s="40">
        <v>11246080</v>
      </c>
      <c r="T1" s="40">
        <v>11267036</v>
      </c>
      <c r="U1" s="40">
        <v>11116058</v>
      </c>
      <c r="V1" s="40">
        <v>11200058</v>
      </c>
      <c r="W1" s="40" t="s">
        <v>1155</v>
      </c>
      <c r="X1" s="40" t="s">
        <v>1059</v>
      </c>
      <c r="Y1" s="40">
        <v>11261227</v>
      </c>
      <c r="Z1" s="40">
        <v>11137058</v>
      </c>
      <c r="AA1" s="40">
        <v>11057036</v>
      </c>
      <c r="AB1" s="40">
        <v>11275001</v>
      </c>
      <c r="AC1" s="40" t="s">
        <v>1156</v>
      </c>
      <c r="AD1" s="40">
        <v>11265227</v>
      </c>
      <c r="AE1" s="40">
        <v>11263001</v>
      </c>
      <c r="AF1" s="40">
        <v>10881034</v>
      </c>
      <c r="AG1" s="40">
        <v>11269009</v>
      </c>
      <c r="AH1" s="40" t="s">
        <v>1157</v>
      </c>
      <c r="AI1" s="40">
        <v>11240080</v>
      </c>
      <c r="AJ1" s="40">
        <v>11096044</v>
      </c>
      <c r="AK1" s="40">
        <v>11100016</v>
      </c>
      <c r="AL1" s="40">
        <v>11275036</v>
      </c>
      <c r="AM1" s="40">
        <v>11276036</v>
      </c>
      <c r="AN1" s="40">
        <v>11057001</v>
      </c>
      <c r="AO1" s="40">
        <v>11276225</v>
      </c>
      <c r="AP1" s="40">
        <v>11131212</v>
      </c>
      <c r="AQ1" s="40">
        <v>11244080</v>
      </c>
      <c r="AR1" s="40">
        <v>11167198</v>
      </c>
      <c r="AS1" s="40">
        <v>11128217</v>
      </c>
      <c r="AT1" s="40">
        <v>11153135</v>
      </c>
      <c r="AU1" s="40" t="s">
        <v>1075</v>
      </c>
      <c r="AV1" s="40">
        <v>11158032</v>
      </c>
      <c r="AW1" s="40">
        <v>11253006</v>
      </c>
      <c r="AX1" s="40">
        <v>11267175</v>
      </c>
      <c r="AY1" s="40">
        <v>11057034</v>
      </c>
      <c r="AZ1" s="40">
        <v>11219001</v>
      </c>
      <c r="BA1" s="40">
        <v>11263036</v>
      </c>
      <c r="BB1" s="40">
        <v>11037044</v>
      </c>
      <c r="BC1" s="40">
        <v>11267225</v>
      </c>
      <c r="BD1" s="40">
        <v>11140036</v>
      </c>
      <c r="BE1" s="40">
        <v>11267227</v>
      </c>
      <c r="BF1" s="40">
        <v>11109004</v>
      </c>
      <c r="BG1" s="40">
        <v>11251036</v>
      </c>
      <c r="BH1" s="40">
        <v>11261225</v>
      </c>
      <c r="BI1" s="40">
        <v>11254080</v>
      </c>
      <c r="BJ1" s="40">
        <v>11160036</v>
      </c>
      <c r="BK1" s="40">
        <v>11167032</v>
      </c>
      <c r="BL1" s="40">
        <v>11253044</v>
      </c>
      <c r="BM1" s="40">
        <v>11267009</v>
      </c>
      <c r="BN1" s="40" t="s">
        <v>1074</v>
      </c>
      <c r="BO1" s="40">
        <v>11253009</v>
      </c>
      <c r="BP1" s="40" t="s">
        <v>1158</v>
      </c>
      <c r="BQ1" s="40">
        <v>11119216</v>
      </c>
      <c r="BR1" s="40">
        <v>11179036</v>
      </c>
      <c r="BS1" s="40">
        <v>11130029</v>
      </c>
      <c r="BT1" s="40">
        <v>11273017</v>
      </c>
      <c r="BU1" s="40">
        <v>11180044</v>
      </c>
      <c r="BV1" s="40">
        <v>11297036</v>
      </c>
      <c r="BW1" s="40">
        <v>11118217</v>
      </c>
      <c r="BX1" s="40">
        <v>11167036</v>
      </c>
      <c r="BY1" s="40">
        <v>11116006</v>
      </c>
      <c r="BZ1" s="40">
        <v>11103128</v>
      </c>
      <c r="CA1" s="40">
        <v>11109028</v>
      </c>
      <c r="CB1" s="40">
        <v>11116034</v>
      </c>
      <c r="CC1" s="40">
        <v>11137120</v>
      </c>
      <c r="CD1" s="40">
        <v>11173013</v>
      </c>
      <c r="CE1" s="40">
        <v>11216120</v>
      </c>
      <c r="CF1" s="40">
        <v>11273036</v>
      </c>
      <c r="CG1" s="40">
        <v>11216212</v>
      </c>
      <c r="CH1" s="40">
        <v>11081044</v>
      </c>
      <c r="CI1" s="40">
        <v>11144006</v>
      </c>
      <c r="CJ1" s="40">
        <v>11097004</v>
      </c>
      <c r="CK1" s="40">
        <v>11269001</v>
      </c>
      <c r="CL1" s="40">
        <v>11167044</v>
      </c>
      <c r="CM1" s="40">
        <v>11140045</v>
      </c>
      <c r="CN1" s="40">
        <v>11265225</v>
      </c>
      <c r="CO1" s="40">
        <v>11096032</v>
      </c>
      <c r="CP1" s="40">
        <v>11108036</v>
      </c>
      <c r="CQ1" s="40">
        <v>11081215</v>
      </c>
      <c r="CR1" s="40">
        <v>11116017</v>
      </c>
      <c r="CS1" s="40">
        <v>11037213</v>
      </c>
      <c r="CT1" s="40">
        <v>11169045</v>
      </c>
      <c r="CU1" s="40">
        <v>11179221</v>
      </c>
      <c r="CV1" s="40">
        <v>11100009</v>
      </c>
      <c r="CW1" s="40">
        <v>11089001</v>
      </c>
      <c r="CX1" s="40">
        <v>11239001</v>
      </c>
      <c r="CY1" s="40">
        <v>11173032</v>
      </c>
      <c r="CZ1" s="40">
        <v>11107001</v>
      </c>
      <c r="DA1" s="40">
        <v>11139123</v>
      </c>
      <c r="DB1" s="40">
        <v>11162212</v>
      </c>
      <c r="DC1" s="40">
        <v>11155017</v>
      </c>
      <c r="DD1" s="40">
        <v>11239036</v>
      </c>
      <c r="DE1" s="40">
        <v>11256036</v>
      </c>
      <c r="DF1" s="40">
        <v>11049044</v>
      </c>
      <c r="DG1" s="40">
        <v>11110034</v>
      </c>
      <c r="DH1" s="40">
        <v>11251001</v>
      </c>
      <c r="DI1" s="40">
        <v>11137123</v>
      </c>
      <c r="DJ1" s="40">
        <v>1098736</v>
      </c>
      <c r="DK1" s="40">
        <v>11145219</v>
      </c>
      <c r="DL1" s="40">
        <v>11140001</v>
      </c>
      <c r="DM1" s="40">
        <v>11117036</v>
      </c>
      <c r="DN1" s="40">
        <v>11096017</v>
      </c>
      <c r="DO1" s="40">
        <v>11246001</v>
      </c>
      <c r="DP1" s="40">
        <v>11116221</v>
      </c>
      <c r="DQ1" s="40">
        <v>11124158</v>
      </c>
      <c r="DR1" s="40">
        <v>11196217</v>
      </c>
      <c r="DS1" s="40">
        <v>11096217</v>
      </c>
      <c r="DT1" s="40">
        <v>11137045</v>
      </c>
      <c r="DU1" s="40">
        <v>11130212</v>
      </c>
      <c r="DV1" s="40">
        <v>11118222</v>
      </c>
      <c r="DW1" s="40">
        <v>11191135</v>
      </c>
      <c r="DX1" s="40">
        <v>11111001</v>
      </c>
      <c r="DY1" s="40">
        <v>11156013</v>
      </c>
      <c r="DZ1" s="40">
        <v>11104128</v>
      </c>
      <c r="EA1" s="40">
        <v>11153036</v>
      </c>
      <c r="EB1" s="40">
        <v>11194129</v>
      </c>
      <c r="EC1" s="40">
        <v>11096213</v>
      </c>
      <c r="ED1" s="40">
        <v>11137009</v>
      </c>
      <c r="EE1" s="40">
        <v>11134213</v>
      </c>
      <c r="EF1" s="40">
        <v>11116036</v>
      </c>
      <c r="EG1" s="40">
        <v>11096036</v>
      </c>
      <c r="EH1" s="40">
        <v>11116217</v>
      </c>
      <c r="EI1" s="40">
        <v>11106044</v>
      </c>
      <c r="EJ1" s="40">
        <v>11096058</v>
      </c>
      <c r="EK1" s="40">
        <v>11134006</v>
      </c>
      <c r="EL1" s="40">
        <v>11251005</v>
      </c>
      <c r="EM1" s="40">
        <v>11126036</v>
      </c>
      <c r="EN1" s="40">
        <v>11088058</v>
      </c>
      <c r="EO1" s="40">
        <v>11135058</v>
      </c>
      <c r="EP1" s="40">
        <v>11116005</v>
      </c>
      <c r="EQ1" s="40">
        <v>11284175</v>
      </c>
      <c r="ER1" s="40">
        <v>11116225</v>
      </c>
      <c r="ES1" s="40">
        <v>11268006</v>
      </c>
      <c r="ET1" s="40">
        <v>11131123</v>
      </c>
      <c r="EU1" s="40">
        <v>11120216</v>
      </c>
      <c r="EV1" s="40">
        <v>11196036</v>
      </c>
      <c r="EW1" s="40">
        <v>11258009</v>
      </c>
      <c r="EX1" s="40">
        <v>11105036</v>
      </c>
      <c r="EY1" s="40">
        <v>11110044</v>
      </c>
      <c r="EZ1" s="40">
        <v>11216218</v>
      </c>
      <c r="FA1" s="40">
        <v>11105001</v>
      </c>
      <c r="FB1" s="40">
        <v>11128222</v>
      </c>
      <c r="FC1" s="40">
        <v>11271001</v>
      </c>
      <c r="FD1" s="40">
        <v>11123001</v>
      </c>
      <c r="FE1" s="40">
        <v>11180034</v>
      </c>
      <c r="FF1" s="40">
        <v>11037034</v>
      </c>
      <c r="FG1" s="40">
        <v>11135212</v>
      </c>
      <c r="FH1" s="40">
        <v>11142013</v>
      </c>
      <c r="FI1" s="40">
        <v>11232212</v>
      </c>
      <c r="FJ1" s="40">
        <v>11116175</v>
      </c>
      <c r="FK1" s="40">
        <v>11256009</v>
      </c>
      <c r="FL1" s="40">
        <v>11258001</v>
      </c>
      <c r="FM1" s="40">
        <v>11261001</v>
      </c>
      <c r="FN1" s="40">
        <v>10947036</v>
      </c>
      <c r="FO1" s="40">
        <v>10946001</v>
      </c>
      <c r="FP1" s="40">
        <v>11268036</v>
      </c>
      <c r="FQ1" s="40">
        <v>11137212</v>
      </c>
      <c r="FR1" s="40">
        <v>11162044</v>
      </c>
      <c r="FS1" s="40">
        <v>11258036</v>
      </c>
      <c r="FT1" s="40">
        <v>11259001</v>
      </c>
      <c r="FU1" s="40">
        <v>11106034</v>
      </c>
      <c r="FV1" s="40">
        <v>11155036</v>
      </c>
      <c r="FW1" s="40">
        <v>11236005</v>
      </c>
      <c r="FX1" s="40">
        <v>11284227</v>
      </c>
      <c r="FY1" s="40">
        <v>11302036</v>
      </c>
      <c r="FZ1" s="40">
        <v>11078034</v>
      </c>
      <c r="GA1" s="40">
        <v>10947001</v>
      </c>
      <c r="GB1" s="40">
        <v>11170045</v>
      </c>
      <c r="GC1" s="40">
        <v>11109034</v>
      </c>
      <c r="GD1" s="40">
        <v>11253001</v>
      </c>
      <c r="GE1" s="40">
        <v>11196213</v>
      </c>
      <c r="GF1" s="40">
        <v>11256001</v>
      </c>
      <c r="GG1" s="40">
        <v>11097036</v>
      </c>
      <c r="GH1" s="40">
        <v>11127215</v>
      </c>
      <c r="GI1" s="40">
        <v>11152220</v>
      </c>
      <c r="GJ1" s="40">
        <v>11184146</v>
      </c>
      <c r="GK1" s="40">
        <v>11144213</v>
      </c>
      <c r="GL1" s="40">
        <v>11144036</v>
      </c>
      <c r="GM1" s="40">
        <v>11109001</v>
      </c>
      <c r="GN1" s="40">
        <v>11203036</v>
      </c>
      <c r="GO1" s="40">
        <v>11156045</v>
      </c>
      <c r="GP1" s="40">
        <v>11207001</v>
      </c>
      <c r="GQ1" s="40">
        <v>11237058</v>
      </c>
      <c r="GR1" s="40">
        <v>11276017</v>
      </c>
      <c r="GS1" s="40">
        <v>11127032</v>
      </c>
      <c r="GT1" s="40">
        <v>11160218</v>
      </c>
      <c r="GU1" s="40">
        <v>11146219</v>
      </c>
      <c r="GV1" s="40">
        <v>11116001</v>
      </c>
      <c r="GW1" s="40">
        <v>11116219</v>
      </c>
      <c r="GX1" s="40">
        <v>11175044</v>
      </c>
      <c r="GY1" s="40">
        <v>11253032</v>
      </c>
      <c r="GZ1" s="40">
        <v>11134036</v>
      </c>
      <c r="HA1" s="40">
        <v>11144005</v>
      </c>
      <c r="HB1" s="40">
        <v>11067032</v>
      </c>
      <c r="HC1" s="40">
        <v>11174001</v>
      </c>
      <c r="HD1" s="40">
        <v>11108001</v>
      </c>
      <c r="HE1" s="40">
        <v>11180001</v>
      </c>
      <c r="HF1" s="40">
        <v>11144217</v>
      </c>
      <c r="HG1" s="40">
        <v>11096009</v>
      </c>
      <c r="HH1" s="40">
        <v>11126001</v>
      </c>
      <c r="HI1" s="40">
        <v>11116009</v>
      </c>
      <c r="HJ1" s="40">
        <v>11125146</v>
      </c>
      <c r="HK1" s="40">
        <v>11135223</v>
      </c>
      <c r="HL1" s="40">
        <v>11145213</v>
      </c>
      <c r="HM1" s="40">
        <v>11037010</v>
      </c>
      <c r="HN1" s="40">
        <v>10981036</v>
      </c>
      <c r="HO1" s="40">
        <v>11049045</v>
      </c>
      <c r="HP1" s="40">
        <v>11134034</v>
      </c>
      <c r="HQ1" s="40">
        <v>11049036</v>
      </c>
      <c r="HR1" s="40">
        <v>11146175</v>
      </c>
      <c r="HS1" s="40">
        <v>11237017</v>
      </c>
      <c r="HT1" s="40">
        <v>11239005</v>
      </c>
      <c r="HU1" s="40">
        <v>11266006</v>
      </c>
      <c r="HV1" s="40">
        <v>11116070</v>
      </c>
      <c r="HW1" s="40">
        <v>11162005</v>
      </c>
      <c r="HX1" s="40">
        <v>11037006</v>
      </c>
      <c r="HY1" s="40">
        <v>11265175</v>
      </c>
      <c r="HZ1" s="40">
        <v>11148058</v>
      </c>
      <c r="IA1" s="40">
        <v>11203005</v>
      </c>
      <c r="IB1" s="40">
        <v>11199219</v>
      </c>
      <c r="IC1" s="40">
        <v>11145036</v>
      </c>
      <c r="ID1" s="40">
        <v>11110045</v>
      </c>
      <c r="IE1" s="40">
        <v>11199175</v>
      </c>
      <c r="IF1" s="40">
        <v>11037036</v>
      </c>
      <c r="IG1" s="40">
        <v>11261036</v>
      </c>
      <c r="IH1" s="40">
        <v>11236058</v>
      </c>
      <c r="II1" s="40">
        <v>11268005</v>
      </c>
      <c r="IJ1" s="40">
        <v>11135017</v>
      </c>
      <c r="IK1" s="40">
        <v>11096001</v>
      </c>
      <c r="IL1" s="40">
        <v>11272080</v>
      </c>
      <c r="IM1" s="40">
        <v>11146224</v>
      </c>
      <c r="IN1" s="40">
        <v>11237005</v>
      </c>
      <c r="IO1" s="40">
        <v>11302017</v>
      </c>
      <c r="IP1" s="40">
        <v>11074216</v>
      </c>
      <c r="IQ1" s="40">
        <v>11196001</v>
      </c>
      <c r="IR1" s="40">
        <v>11265001</v>
      </c>
      <c r="IS1" s="40">
        <v>11146001</v>
      </c>
      <c r="IT1" s="40">
        <v>11194036</v>
      </c>
      <c r="IU1" s="40">
        <v>11265009</v>
      </c>
      <c r="IV1" s="40">
        <v>11266036</v>
      </c>
      <c r="IW1" s="40">
        <v>11162036</v>
      </c>
      <c r="IX1" s="40">
        <v>11153001</v>
      </c>
      <c r="IY1" s="40">
        <v>11135044</v>
      </c>
      <c r="IZ1" s="40">
        <v>11236017</v>
      </c>
      <c r="JA1" s="40">
        <v>11259036</v>
      </c>
      <c r="JB1" s="40">
        <v>11116045</v>
      </c>
      <c r="JC1" s="40">
        <v>11116224</v>
      </c>
      <c r="JD1" s="40">
        <v>11142036</v>
      </c>
      <c r="JE1" s="40">
        <v>11158009</v>
      </c>
      <c r="JF1" s="40">
        <v>11146058</v>
      </c>
      <c r="JG1" s="40">
        <v>11175001</v>
      </c>
      <c r="JH1" s="40">
        <v>11242036</v>
      </c>
      <c r="JI1" s="40">
        <v>11144216</v>
      </c>
      <c r="JJ1" s="40">
        <v>11145217</v>
      </c>
      <c r="JK1" s="40">
        <v>11186212</v>
      </c>
      <c r="JL1" s="40">
        <v>11266005</v>
      </c>
      <c r="JM1" s="40">
        <v>11301036</v>
      </c>
      <c r="JN1" s="40">
        <v>11135106</v>
      </c>
      <c r="JO1" s="40">
        <v>11111045</v>
      </c>
      <c r="JP1" s="40">
        <v>11142001</v>
      </c>
      <c r="JQ1" s="40">
        <v>11129080</v>
      </c>
      <c r="JR1" s="40">
        <v>11185212</v>
      </c>
      <c r="JS1" s="40">
        <v>11135717</v>
      </c>
      <c r="JT1" s="40">
        <v>11259032</v>
      </c>
      <c r="JU1" s="40">
        <v>11096045</v>
      </c>
      <c r="JV1" s="40">
        <v>11101001</v>
      </c>
      <c r="JW1" s="40">
        <v>11135009</v>
      </c>
      <c r="JX1" s="40">
        <v>11207223</v>
      </c>
      <c r="JY1" s="40">
        <v>11120220</v>
      </c>
      <c r="JZ1" s="40">
        <v>11284225</v>
      </c>
      <c r="KA1" s="40">
        <v>11274036</v>
      </c>
      <c r="KB1" s="40">
        <v>11216036</v>
      </c>
      <c r="KC1" s="40">
        <v>11135221</v>
      </c>
      <c r="KD1" s="40">
        <v>11167045</v>
      </c>
      <c r="KE1" s="40">
        <v>11145001</v>
      </c>
      <c r="KF1" s="40">
        <v>11232218</v>
      </c>
      <c r="KG1" s="40">
        <v>11135120</v>
      </c>
      <c r="KH1" s="40">
        <v>11139212</v>
      </c>
      <c r="KI1" s="40">
        <v>11049001</v>
      </c>
      <c r="KJ1" s="40">
        <v>11075216</v>
      </c>
      <c r="KK1" s="40">
        <v>11093220</v>
      </c>
      <c r="KL1" s="40">
        <v>11135016</v>
      </c>
      <c r="KM1" s="40">
        <v>11271005</v>
      </c>
      <c r="KN1" s="40">
        <v>11137036</v>
      </c>
      <c r="KO1" s="40">
        <v>10946036</v>
      </c>
      <c r="KP1" s="40">
        <v>11092016</v>
      </c>
      <c r="KQ1" s="40">
        <v>11175034</v>
      </c>
      <c r="KR1" s="40">
        <v>11261032</v>
      </c>
      <c r="KS1" s="40">
        <v>11154080</v>
      </c>
      <c r="KT1" s="40">
        <v>11135216</v>
      </c>
      <c r="KU1" s="40">
        <v>11135010</v>
      </c>
      <c r="KV1" s="40">
        <v>11135218</v>
      </c>
      <c r="KW1" s="40">
        <v>11146044</v>
      </c>
      <c r="KX1" s="40">
        <v>11144208</v>
      </c>
      <c r="KY1" s="40">
        <v>11302004</v>
      </c>
      <c r="KZ1" s="40">
        <v>11146009</v>
      </c>
      <c r="LA1" s="40">
        <v>11135006</v>
      </c>
      <c r="LB1" s="40">
        <v>11160010</v>
      </c>
      <c r="LC1" s="40">
        <v>11167001</v>
      </c>
      <c r="LD1" s="40">
        <v>11146036</v>
      </c>
      <c r="LE1" s="40">
        <v>11199223</v>
      </c>
      <c r="LF1" s="40">
        <v>11265217</v>
      </c>
      <c r="LG1" s="40">
        <v>11051058</v>
      </c>
      <c r="LH1" s="40">
        <v>11184017</v>
      </c>
      <c r="LI1" s="40">
        <v>11199212</v>
      </c>
      <c r="LJ1" s="40">
        <v>11207036</v>
      </c>
      <c r="LK1" s="40">
        <v>11242175</v>
      </c>
      <c r="LL1" s="40">
        <v>11135005</v>
      </c>
      <c r="LM1" s="40">
        <v>10964034</v>
      </c>
      <c r="LN1" s="40">
        <v>11135001</v>
      </c>
      <c r="LO1" s="40">
        <v>11135217</v>
      </c>
      <c r="LP1" s="40">
        <v>11111044</v>
      </c>
      <c r="LQ1" s="40">
        <v>11078001</v>
      </c>
      <c r="LR1" s="40">
        <v>11135045</v>
      </c>
      <c r="LS1" s="40">
        <v>11234223</v>
      </c>
      <c r="LT1" s="40">
        <v>10981034</v>
      </c>
      <c r="LU1" s="40">
        <v>11227005</v>
      </c>
      <c r="LV1" s="40">
        <v>11234036</v>
      </c>
      <c r="LW1" s="40">
        <v>11227017</v>
      </c>
      <c r="LX1" s="40">
        <v>11174036</v>
      </c>
      <c r="LY1" s="40">
        <v>11242225</v>
      </c>
      <c r="LZ1" s="40">
        <v>11283036</v>
      </c>
      <c r="MA1" s="40">
        <v>11153009</v>
      </c>
      <c r="MB1" s="40">
        <v>11111034</v>
      </c>
      <c r="MC1" s="40">
        <v>11144001</v>
      </c>
      <c r="MD1" s="40">
        <v>11224036</v>
      </c>
      <c r="ME1" s="40">
        <v>11145218</v>
      </c>
      <c r="MF1" s="40">
        <v>11135034</v>
      </c>
      <c r="MG1" s="40">
        <v>11199218</v>
      </c>
      <c r="MH1" s="40">
        <v>11146214</v>
      </c>
      <c r="MI1" s="40">
        <v>11067001</v>
      </c>
      <c r="MJ1" s="40">
        <v>11168220</v>
      </c>
      <c r="MK1" s="40">
        <v>11223036</v>
      </c>
      <c r="ML1" s="40">
        <v>11096223</v>
      </c>
      <c r="MM1" s="40">
        <v>11234001</v>
      </c>
      <c r="MN1" s="40">
        <v>11135061</v>
      </c>
      <c r="MO1" s="40">
        <v>11135208</v>
      </c>
      <c r="MP1" s="40">
        <v>11277226</v>
      </c>
      <c r="MQ1" s="40">
        <v>11277032</v>
      </c>
      <c r="MR1" s="40">
        <v>11271036</v>
      </c>
      <c r="MS1" s="40">
        <v>11234003</v>
      </c>
      <c r="MT1" s="40">
        <v>11255036</v>
      </c>
      <c r="MU1" s="40">
        <v>10900005</v>
      </c>
      <c r="MV1" s="40">
        <v>10865032</v>
      </c>
      <c r="MW1" s="40">
        <v>10865044</v>
      </c>
      <c r="MX1" s="40">
        <v>11227001</v>
      </c>
      <c r="MY1" s="40">
        <v>11277223</v>
      </c>
      <c r="MZ1" s="40">
        <v>11255001</v>
      </c>
      <c r="NA1" s="40">
        <v>10900001</v>
      </c>
      <c r="NB1" s="40">
        <v>10900156</v>
      </c>
      <c r="NC1" s="40">
        <v>10865036</v>
      </c>
      <c r="ND1" s="40">
        <v>11217005</v>
      </c>
      <c r="NE1" s="40">
        <v>10865034</v>
      </c>
      <c r="NF1" s="40">
        <v>11094016</v>
      </c>
      <c r="NI1" s="40">
        <v>1113203609</v>
      </c>
      <c r="NJ1" s="40">
        <v>1113203610</v>
      </c>
      <c r="NK1" s="40">
        <v>1113203611</v>
      </c>
      <c r="NL1" s="40">
        <v>1113203612</v>
      </c>
      <c r="NM1" s="40">
        <v>1113203613</v>
      </c>
      <c r="NN1" s="40">
        <v>1113203614</v>
      </c>
      <c r="NO1" s="40">
        <v>1113203615</v>
      </c>
      <c r="NP1" s="40">
        <v>1116303209</v>
      </c>
      <c r="NQ1" s="40">
        <v>1116303210</v>
      </c>
      <c r="NR1" s="40">
        <v>1116303211</v>
      </c>
      <c r="NS1" s="40">
        <v>1116303212</v>
      </c>
      <c r="NT1" s="40">
        <v>1116303213</v>
      </c>
      <c r="NU1" s="40">
        <v>1116303214</v>
      </c>
      <c r="NV1" s="40">
        <v>1116303215</v>
      </c>
      <c r="NW1" s="40">
        <v>1109600115</v>
      </c>
      <c r="NX1" s="40">
        <v>1109600109</v>
      </c>
      <c r="NY1" s="40">
        <v>1094700101</v>
      </c>
      <c r="NZ1" s="40">
        <v>11162120</v>
      </c>
      <c r="OA1" s="40">
        <v>1116212001</v>
      </c>
      <c r="OB1" s="40">
        <v>1116212002</v>
      </c>
      <c r="OC1" s="40">
        <v>1116212003</v>
      </c>
      <c r="OD1" s="40">
        <v>1116212004</v>
      </c>
      <c r="OE1" s="40">
        <v>1116212005</v>
      </c>
      <c r="OF1" s="40">
        <v>1116003601</v>
      </c>
      <c r="OG1" s="40">
        <v>1116003602</v>
      </c>
      <c r="OH1" s="40">
        <v>1116003603</v>
      </c>
      <c r="OI1" s="40">
        <v>1116003604</v>
      </c>
      <c r="OJ1" s="40">
        <v>1116003605</v>
      </c>
      <c r="OK1" s="40">
        <v>1111621909</v>
      </c>
      <c r="OL1" s="40">
        <v>1122700518</v>
      </c>
      <c r="OM1" s="40">
        <v>11151045</v>
      </c>
      <c r="ON1" s="40">
        <v>1121900101</v>
      </c>
      <c r="OO1" s="40">
        <v>1114500101</v>
      </c>
      <c r="OP1" s="40">
        <v>1116700110</v>
      </c>
      <c r="OQ1" s="40">
        <v>1104900102</v>
      </c>
      <c r="OR1" s="40">
        <v>1111607009</v>
      </c>
      <c r="OS1" s="40">
        <v>1111607010</v>
      </c>
      <c r="OT1" s="40">
        <v>1111607011</v>
      </c>
      <c r="OU1" s="40">
        <v>11237005</v>
      </c>
      <c r="OV1" s="40">
        <v>1123700510</v>
      </c>
      <c r="OW1" s="40">
        <v>1123700511</v>
      </c>
      <c r="OX1" s="40">
        <v>1123700512</v>
      </c>
      <c r="OY1" s="40">
        <v>1123700513</v>
      </c>
      <c r="OZ1" s="40">
        <v>1113503401</v>
      </c>
      <c r="PA1" s="40">
        <v>1113504501</v>
      </c>
      <c r="PB1" s="40">
        <v>1113522301</v>
      </c>
      <c r="PC1" s="40">
        <v>1094700116</v>
      </c>
      <c r="PD1" s="40">
        <v>1094703616</v>
      </c>
      <c r="PE1" s="40">
        <v>1094603614</v>
      </c>
      <c r="PF1" s="40">
        <v>1113421301</v>
      </c>
      <c r="PG1" s="40">
        <v>1117903614</v>
      </c>
      <c r="PH1" s="40">
        <v>11146005</v>
      </c>
      <c r="PI1" s="40">
        <v>1114600501</v>
      </c>
      <c r="PJ1" s="40">
        <v>1114600502</v>
      </c>
      <c r="PK1" s="40">
        <v>1114600503</v>
      </c>
      <c r="PL1" s="40">
        <v>1114600504</v>
      </c>
      <c r="PM1" s="40">
        <v>1111622509</v>
      </c>
      <c r="PN1" s="40">
        <v>1111622510</v>
      </c>
      <c r="PO1" s="40">
        <v>1111622511</v>
      </c>
      <c r="PP1" s="40">
        <v>1124608001</v>
      </c>
      <c r="PQ1" s="40">
        <v>1124608002</v>
      </c>
      <c r="PR1" s="40">
        <v>1124608003</v>
      </c>
      <c r="PS1" s="40">
        <v>1124608004</v>
      </c>
      <c r="PT1" s="40">
        <v>1124608005</v>
      </c>
      <c r="PU1" s="40">
        <v>1124608016</v>
      </c>
      <c r="PV1" s="40">
        <v>1124408016</v>
      </c>
      <c r="PW1" s="40">
        <v>1116204401</v>
      </c>
      <c r="PX1" s="40">
        <v>1116204402</v>
      </c>
      <c r="PY1" s="40">
        <v>1116204403</v>
      </c>
      <c r="PZ1" s="40">
        <v>1116204404</v>
      </c>
      <c r="QA1" s="40">
        <v>1116204405</v>
      </c>
      <c r="QB1" s="40">
        <v>1111617509</v>
      </c>
      <c r="QC1" s="40">
        <v>1111617510</v>
      </c>
      <c r="QD1" s="40">
        <v>1111617511</v>
      </c>
      <c r="QE1" s="40">
        <v>1111617512</v>
      </c>
      <c r="QF1" s="40">
        <v>1111617513</v>
      </c>
      <c r="QG1" s="40">
        <v>1111617514</v>
      </c>
      <c r="QH1" s="40">
        <v>1125303201</v>
      </c>
      <c r="QI1" s="40">
        <v>1125303202</v>
      </c>
      <c r="QJ1" s="40">
        <v>1125303203</v>
      </c>
      <c r="QK1" s="40">
        <v>1125303204</v>
      </c>
      <c r="QL1" s="40">
        <v>1125303205</v>
      </c>
      <c r="QM1" s="40">
        <v>1125300601</v>
      </c>
      <c r="QN1" s="40">
        <v>1125300602</v>
      </c>
      <c r="QO1" s="40">
        <v>1125300603</v>
      </c>
      <c r="QP1" s="40">
        <v>1125300604</v>
      </c>
      <c r="QQ1" s="40">
        <v>1125304401</v>
      </c>
      <c r="QR1" s="40">
        <v>1123903601</v>
      </c>
      <c r="QS1" s="40">
        <v>1123903602</v>
      </c>
      <c r="QT1" s="40">
        <v>1113501001</v>
      </c>
      <c r="QU1" s="40">
        <v>1113501005</v>
      </c>
      <c r="QV1" s="40">
        <v>1116704509</v>
      </c>
      <c r="QW1" s="40">
        <v>1116704515</v>
      </c>
      <c r="QX1" s="40">
        <v>1116703609</v>
      </c>
      <c r="QY1" s="40">
        <v>1116703610</v>
      </c>
      <c r="QZ1" s="40">
        <v>1116703611</v>
      </c>
      <c r="RA1" s="40">
        <v>1116703612</v>
      </c>
      <c r="RB1" s="40">
        <v>1116703613</v>
      </c>
      <c r="RC1" s="40">
        <v>1116703614</v>
      </c>
      <c r="RD1" s="40">
        <v>1116703615</v>
      </c>
      <c r="RE1" s="40">
        <v>1126700110</v>
      </c>
      <c r="RF1" s="40">
        <v>1126700111</v>
      </c>
      <c r="RG1" s="40">
        <v>1126700112</v>
      </c>
      <c r="RH1" s="40">
        <v>1126700113</v>
      </c>
      <c r="RI1" s="40">
        <v>1126700114</v>
      </c>
      <c r="RJ1" s="40">
        <v>1126700115</v>
      </c>
      <c r="RK1" s="40">
        <v>1114420809</v>
      </c>
      <c r="RL1" s="40">
        <v>1114420810</v>
      </c>
      <c r="RM1" s="40">
        <v>1114420814</v>
      </c>
      <c r="RN1" s="40">
        <v>1114420815</v>
      </c>
      <c r="RO1" s="40">
        <v>1123605805</v>
      </c>
      <c r="RP1" s="40">
        <v>1123705814</v>
      </c>
      <c r="RQ1" s="40">
        <v>1111603409</v>
      </c>
      <c r="RR1" s="40">
        <v>1113571701</v>
      </c>
      <c r="RS1" s="40">
        <v>1113571702</v>
      </c>
      <c r="RT1" s="40">
        <v>1113571703</v>
      </c>
      <c r="RU1" s="40">
        <v>1113571704</v>
      </c>
      <c r="RV1" s="40">
        <v>1113571705</v>
      </c>
      <c r="RW1" s="40">
        <v>1114403609</v>
      </c>
      <c r="RX1" s="40">
        <v>1114403610</v>
      </c>
      <c r="RY1" s="40">
        <v>1114403611</v>
      </c>
      <c r="RZ1" s="40">
        <v>1114403612</v>
      </c>
      <c r="SA1" s="40">
        <v>1114403613</v>
      </c>
      <c r="SB1" s="40">
        <v>1114403614</v>
      </c>
      <c r="SC1" s="40">
        <v>1114403615</v>
      </c>
      <c r="SD1" s="40">
        <v>1119922305</v>
      </c>
      <c r="SE1" s="40">
        <v>1114421709</v>
      </c>
      <c r="SF1" s="40">
        <v>1114421710</v>
      </c>
      <c r="SG1" s="40">
        <v>1114421711</v>
      </c>
      <c r="SH1" s="40">
        <v>1114421712</v>
      </c>
      <c r="SI1" s="40">
        <v>1114421713</v>
      </c>
      <c r="SJ1" s="40">
        <v>1114421714</v>
      </c>
      <c r="SK1" s="40">
        <v>1114421715</v>
      </c>
      <c r="SL1" s="40">
        <v>11145203601</v>
      </c>
      <c r="SM1" s="40">
        <v>11145203602</v>
      </c>
      <c r="SN1" s="40">
        <v>11145203603</v>
      </c>
      <c r="SO1" s="40">
        <v>11145203604</v>
      </c>
      <c r="SP1" s="40">
        <v>11145203605</v>
      </c>
      <c r="SQ1" s="40">
        <v>1114521701</v>
      </c>
      <c r="SR1" s="40">
        <v>1114521702</v>
      </c>
      <c r="SS1" s="40">
        <v>1114521703</v>
      </c>
      <c r="ST1" s="40">
        <v>1114521705</v>
      </c>
      <c r="SU1" s="40">
        <v>1114521704</v>
      </c>
      <c r="SV1" s="40">
        <v>1119603601</v>
      </c>
      <c r="SW1" s="40">
        <v>1119603602</v>
      </c>
      <c r="SX1" s="40">
        <v>1119603603</v>
      </c>
      <c r="SY1" s="40">
        <v>1119603604</v>
      </c>
      <c r="SZ1" s="40">
        <v>1119603605</v>
      </c>
      <c r="TA1" s="40">
        <v>1119621301</v>
      </c>
      <c r="TB1" s="40">
        <v>1119621302</v>
      </c>
      <c r="TC1" s="40">
        <v>1119621303</v>
      </c>
      <c r="TD1" s="40">
        <v>1119621304</v>
      </c>
      <c r="TE1" s="40">
        <v>1119621305</v>
      </c>
      <c r="TF1" s="40">
        <v>1119600101</v>
      </c>
      <c r="TG1" s="40">
        <v>1119600102</v>
      </c>
      <c r="TH1" s="40">
        <v>1119600103</v>
      </c>
      <c r="TI1" s="40">
        <v>1119600104</v>
      </c>
      <c r="TJ1" s="40">
        <v>1119600105</v>
      </c>
      <c r="TK1" s="40">
        <v>1109621309</v>
      </c>
      <c r="TL1" s="40">
        <v>1109621310</v>
      </c>
      <c r="TM1" s="40">
        <v>1109621311</v>
      </c>
      <c r="TN1" s="40">
        <v>1109621312</v>
      </c>
      <c r="TO1" s="40">
        <v>1109621313</v>
      </c>
      <c r="TP1" s="40">
        <v>1109621314</v>
      </c>
      <c r="TQ1" s="40">
        <v>1109621315</v>
      </c>
      <c r="TR1" s="40">
        <v>1126301701</v>
      </c>
      <c r="TS1" s="40">
        <v>1126301702</v>
      </c>
      <c r="TT1" s="40">
        <v>1126301703</v>
      </c>
      <c r="TU1" s="40">
        <v>1126301704</v>
      </c>
      <c r="TV1" s="40">
        <v>1126301705</v>
      </c>
      <c r="TW1" s="40">
        <v>1126303601</v>
      </c>
      <c r="TX1" s="40">
        <v>1126303602</v>
      </c>
      <c r="TY1" s="40">
        <v>1126303603</v>
      </c>
      <c r="TZ1" s="40">
        <v>1126303604</v>
      </c>
      <c r="UA1" s="40">
        <v>1126303605</v>
      </c>
      <c r="UB1" s="40">
        <v>1115604501</v>
      </c>
      <c r="UC1" s="40">
        <v>1120005801</v>
      </c>
      <c r="UD1" s="40">
        <v>1111600609</v>
      </c>
      <c r="UE1" s="40">
        <v>1111600610</v>
      </c>
      <c r="UF1" s="40">
        <v>1111600611</v>
      </c>
      <c r="UG1" s="40">
        <v>1111600612</v>
      </c>
      <c r="UH1" s="40">
        <v>1111600613</v>
      </c>
      <c r="UI1" s="40">
        <v>1111600614</v>
      </c>
      <c r="UJ1" s="40">
        <v>1111600615</v>
      </c>
      <c r="UK1" s="40">
        <v>1113510601</v>
      </c>
      <c r="UL1" s="40">
        <v>1113510602</v>
      </c>
      <c r="UM1" s="40">
        <v>1113510603</v>
      </c>
      <c r="UN1" s="40">
        <v>1113510604</v>
      </c>
      <c r="UO1" s="40">
        <v>1113510605</v>
      </c>
      <c r="UP1" s="40">
        <v>1111600509</v>
      </c>
      <c r="UQ1" s="40">
        <v>1111600510</v>
      </c>
      <c r="UR1" s="40">
        <v>1111600511</v>
      </c>
      <c r="US1" s="40">
        <v>1111600512</v>
      </c>
      <c r="UT1" s="40">
        <v>1111600513</v>
      </c>
      <c r="UU1" s="40">
        <v>1111600514</v>
      </c>
      <c r="UV1" s="40">
        <v>1111600515</v>
      </c>
      <c r="UW1" s="40">
        <v>1126500101</v>
      </c>
      <c r="UX1" s="40">
        <v>1126500102</v>
      </c>
      <c r="UY1" s="40">
        <v>1126500103</v>
      </c>
      <c r="UZ1" s="40">
        <v>1126500104</v>
      </c>
      <c r="VA1" s="40">
        <v>1126500105</v>
      </c>
      <c r="VB1" s="40">
        <v>1126500116</v>
      </c>
      <c r="VC1" s="40">
        <v>1125100109</v>
      </c>
      <c r="VD1" s="40">
        <v>1125100110</v>
      </c>
      <c r="VE1" s="40">
        <v>1125100111</v>
      </c>
      <c r="VF1" s="40">
        <v>1125100112</v>
      </c>
      <c r="VG1" s="40">
        <v>1125100113</v>
      </c>
      <c r="VH1" s="40">
        <v>1125100114</v>
      </c>
      <c r="VI1" s="40">
        <v>1125100115</v>
      </c>
      <c r="VJ1" s="40">
        <v>1128303601</v>
      </c>
      <c r="VK1" s="40">
        <v>1128303602</v>
      </c>
      <c r="VL1" s="40">
        <v>1128303603</v>
      </c>
      <c r="VM1" s="40">
        <v>1128303604</v>
      </c>
      <c r="VN1" s="40">
        <v>1128303605</v>
      </c>
      <c r="VO1" s="40">
        <v>1123700514</v>
      </c>
      <c r="VP1" s="40">
        <v>1123400105</v>
      </c>
      <c r="VQ1" s="40">
        <v>1123422305</v>
      </c>
      <c r="VR1" s="40">
        <v>1123400302</v>
      </c>
      <c r="VS1" s="40">
        <v>1111621715</v>
      </c>
      <c r="VT1" s="40">
        <v>1119921205</v>
      </c>
      <c r="VU1" s="40">
        <v>1115313502</v>
      </c>
      <c r="VV1" s="40">
        <v>1126600509</v>
      </c>
      <c r="VW1" s="40">
        <v>1126600510</v>
      </c>
      <c r="VX1" s="40">
        <v>1126600511</v>
      </c>
      <c r="VY1" s="40">
        <v>1126600512</v>
      </c>
      <c r="VZ1" s="40">
        <v>1126600513</v>
      </c>
      <c r="WA1" s="40">
        <v>1126600514</v>
      </c>
      <c r="WB1" s="40">
        <v>1126600515</v>
      </c>
      <c r="WC1" s="40">
        <v>1126603609</v>
      </c>
      <c r="WD1" s="40">
        <v>1126603610</v>
      </c>
      <c r="WE1" s="40">
        <v>1126603611</v>
      </c>
      <c r="WF1" s="40">
        <v>1126603612</v>
      </c>
      <c r="WG1" s="40">
        <v>1126603613</v>
      </c>
      <c r="WH1" s="40">
        <v>1126603614</v>
      </c>
      <c r="WI1" s="40">
        <v>1126603615</v>
      </c>
      <c r="WJ1" s="40">
        <v>1126803601</v>
      </c>
      <c r="WK1" s="40">
        <v>1126803602</v>
      </c>
      <c r="WL1" s="40">
        <v>1126803603</v>
      </c>
      <c r="WM1" s="40">
        <v>1126803604</v>
      </c>
      <c r="WN1" s="40">
        <v>1126803605</v>
      </c>
      <c r="WO1" s="40">
        <v>1125600109</v>
      </c>
      <c r="WP1" s="40">
        <v>1125600110</v>
      </c>
      <c r="WQ1" s="40">
        <v>1125600111</v>
      </c>
      <c r="WR1" s="40">
        <v>1125600112</v>
      </c>
      <c r="WS1" s="40">
        <v>1125600113</v>
      </c>
      <c r="WT1" s="40">
        <v>1125600114</v>
      </c>
      <c r="WU1" s="40">
        <v>1125600115</v>
      </c>
      <c r="WV1" s="40">
        <v>1125603609</v>
      </c>
      <c r="WW1" s="40">
        <v>1125603610</v>
      </c>
      <c r="WX1" s="40">
        <v>1125603611</v>
      </c>
      <c r="WY1" s="40">
        <v>1125603612</v>
      </c>
      <c r="WZ1" s="40">
        <v>1125603613</v>
      </c>
      <c r="XA1" s="40">
        <v>1125603614</v>
      </c>
      <c r="XB1" s="40">
        <v>1125603615</v>
      </c>
      <c r="XC1" s="40">
        <v>1126900901</v>
      </c>
      <c r="XD1" s="40">
        <v>1126900902</v>
      </c>
      <c r="XE1" s="40">
        <v>1126900903</v>
      </c>
      <c r="XF1" s="40">
        <v>1126900904</v>
      </c>
      <c r="XG1" s="40">
        <v>1126900905</v>
      </c>
      <c r="XH1" s="40">
        <v>1126900101</v>
      </c>
      <c r="XI1" s="40">
        <v>1126900102</v>
      </c>
      <c r="XJ1" s="40">
        <v>1126900103</v>
      </c>
      <c r="XK1" s="40">
        <v>1126900104</v>
      </c>
      <c r="XL1" s="40">
        <v>1126900105</v>
      </c>
      <c r="XM1" s="40">
        <v>1125800901</v>
      </c>
      <c r="XN1" s="40">
        <v>1125800902</v>
      </c>
      <c r="XO1" s="40">
        <v>1125800903</v>
      </c>
      <c r="XP1" s="40">
        <v>1125800904</v>
      </c>
      <c r="XQ1" s="40">
        <v>1125800905</v>
      </c>
      <c r="XR1" s="40">
        <v>1125800101</v>
      </c>
      <c r="XS1" s="40">
        <v>1125800102</v>
      </c>
      <c r="XT1" s="40">
        <v>1125800103</v>
      </c>
      <c r="XU1" s="40">
        <v>1125800104</v>
      </c>
      <c r="XV1" s="40">
        <v>1125800105</v>
      </c>
      <c r="XW1" s="40">
        <v>1125803601</v>
      </c>
      <c r="XX1" s="40">
        <v>1125803602</v>
      </c>
      <c r="XY1" s="40">
        <v>1125803603</v>
      </c>
      <c r="XZ1" s="40">
        <v>1125803604</v>
      </c>
      <c r="YA1" s="40">
        <v>1125803605</v>
      </c>
      <c r="YB1" s="40">
        <v>1126522701</v>
      </c>
      <c r="YC1" s="40">
        <v>1126522702</v>
      </c>
      <c r="YD1" s="40">
        <v>1126522703</v>
      </c>
      <c r="YE1" s="40">
        <v>1126522704</v>
      </c>
      <c r="YF1" s="40">
        <v>1126522705</v>
      </c>
      <c r="YG1" s="40">
        <v>1126522501</v>
      </c>
      <c r="YH1" s="40">
        <v>1126522502</v>
      </c>
      <c r="YI1" s="40">
        <v>1126522503</v>
      </c>
      <c r="YJ1" s="40">
        <v>1126522504</v>
      </c>
      <c r="YK1" s="40">
        <v>1126522505</v>
      </c>
      <c r="YL1" s="40">
        <v>1115601301</v>
      </c>
      <c r="YM1" s="40">
        <v>1126722509</v>
      </c>
      <c r="YN1" s="40">
        <v>1126722510</v>
      </c>
      <c r="YO1" s="40">
        <v>1126722511</v>
      </c>
      <c r="YP1" s="40">
        <v>1126722512</v>
      </c>
      <c r="YQ1" s="40">
        <v>1126722513</v>
      </c>
      <c r="YR1" s="40">
        <v>1126722514</v>
      </c>
      <c r="YS1" s="40">
        <v>1126722515</v>
      </c>
      <c r="YT1" s="40">
        <v>1128422709</v>
      </c>
      <c r="YU1" s="40">
        <v>1128422710</v>
      </c>
      <c r="YV1" s="40">
        <v>1128422711</v>
      </c>
      <c r="YW1" s="40">
        <v>1128422712</v>
      </c>
      <c r="YX1" s="40">
        <v>1128422713</v>
      </c>
      <c r="YY1" s="40">
        <v>1128422714</v>
      </c>
      <c r="YZ1" s="40">
        <v>1128422715</v>
      </c>
      <c r="ZA1" s="40">
        <v>1128422509</v>
      </c>
      <c r="ZB1" s="40">
        <v>1128422510</v>
      </c>
      <c r="ZC1" s="40">
        <v>1128422511</v>
      </c>
      <c r="ZD1" s="40">
        <v>1128422512</v>
      </c>
      <c r="ZE1" s="40">
        <v>1128422513</v>
      </c>
      <c r="ZF1" s="40">
        <v>1128422514</v>
      </c>
      <c r="ZG1" s="40">
        <v>1128422515</v>
      </c>
      <c r="ZH1" s="40">
        <v>1128417509</v>
      </c>
      <c r="ZI1" s="40">
        <v>1128417510</v>
      </c>
      <c r="ZJ1" s="40">
        <v>1128417511</v>
      </c>
      <c r="ZK1" s="40">
        <v>1128417512</v>
      </c>
      <c r="ZL1" s="40">
        <v>1128417513</v>
      </c>
      <c r="ZM1" s="40">
        <v>1128417514</v>
      </c>
      <c r="ZN1" s="40">
        <v>1128417515</v>
      </c>
      <c r="ZO1" s="40">
        <v>1125408001</v>
      </c>
      <c r="ZP1" s="40">
        <v>1125408002</v>
      </c>
      <c r="ZQ1" s="40">
        <v>1125408003</v>
      </c>
      <c r="ZR1" s="40">
        <v>1125408004</v>
      </c>
      <c r="ZS1" s="40">
        <v>1125408005</v>
      </c>
      <c r="ZT1" s="40">
        <v>1129703601</v>
      </c>
      <c r="ZU1" s="40">
        <v>1129703602</v>
      </c>
      <c r="ZV1" s="40">
        <v>1129703603</v>
      </c>
      <c r="ZW1" s="40">
        <v>1129703604</v>
      </c>
      <c r="ZX1" s="40">
        <v>1129703605</v>
      </c>
      <c r="ZY1" s="40">
        <v>1129703616</v>
      </c>
      <c r="ZZ1" s="40">
        <v>1116001001</v>
      </c>
      <c r="AAA1" s="40">
        <v>1116001002</v>
      </c>
      <c r="AAB1" s="40">
        <v>1116001003</v>
      </c>
      <c r="AAC1" s="40">
        <v>1116001004</v>
      </c>
      <c r="AAD1" s="40">
        <v>1116001005</v>
      </c>
      <c r="AAE1" s="40">
        <v>1116001016</v>
      </c>
      <c r="AAF1" s="40">
        <v>11227036</v>
      </c>
      <c r="AAG1" s="40">
        <v>1121603601</v>
      </c>
      <c r="AAH1" s="40">
        <v>1121603602</v>
      </c>
      <c r="AAI1" s="40">
        <v>1121603603</v>
      </c>
      <c r="AAJ1" s="40">
        <v>1121603604</v>
      </c>
      <c r="AAK1" s="40">
        <v>1121603605</v>
      </c>
      <c r="AAL1" s="40">
        <v>1113501601</v>
      </c>
      <c r="AAM1" s="40">
        <v>1113501602</v>
      </c>
      <c r="AAN1" s="40">
        <v>1113501603</v>
      </c>
      <c r="AAO1" s="40">
        <v>1113501604</v>
      </c>
      <c r="AAP1" s="40">
        <v>1113501605</v>
      </c>
      <c r="AAQ1" s="40">
        <v>1103704409</v>
      </c>
      <c r="AAR1" s="40">
        <v>1103704410</v>
      </c>
      <c r="AAS1" s="40">
        <v>1103704411</v>
      </c>
      <c r="AAT1" s="40">
        <v>1103704412</v>
      </c>
      <c r="AAU1" s="40">
        <v>1103704413</v>
      </c>
      <c r="AAV1" s="40">
        <v>1103704414</v>
      </c>
      <c r="AAW1" s="40">
        <v>1103704415</v>
      </c>
      <c r="AAX1" s="40">
        <v>1111100101</v>
      </c>
      <c r="AAY1" s="40">
        <v>1111100102</v>
      </c>
      <c r="AAZ1" s="40">
        <v>1111100103</v>
      </c>
      <c r="ABA1" s="40">
        <v>1111100104</v>
      </c>
      <c r="ABB1" s="40">
        <v>1111100105</v>
      </c>
      <c r="ABC1" s="40">
        <v>1109621209</v>
      </c>
      <c r="ABD1" s="40">
        <v>1109621210</v>
      </c>
      <c r="ABE1" s="40">
        <v>1109621211</v>
      </c>
      <c r="ABF1" s="40">
        <v>1109621212</v>
      </c>
      <c r="ABG1" s="40">
        <v>1109621213</v>
      </c>
      <c r="ABH1" s="40">
        <v>1109621214</v>
      </c>
      <c r="ABI1" s="40">
        <v>1109621215</v>
      </c>
      <c r="ABJ1" s="40">
        <v>1126103609</v>
      </c>
      <c r="ABK1" s="40">
        <v>1126103610</v>
      </c>
      <c r="ABL1" s="40">
        <v>1126103611</v>
      </c>
      <c r="ABM1" s="40">
        <v>1126103612</v>
      </c>
      <c r="ABN1" s="40">
        <v>1126103613</v>
      </c>
      <c r="ABO1" s="40">
        <v>1126103614</v>
      </c>
      <c r="ABP1" s="40">
        <v>1126103615</v>
      </c>
      <c r="ABQ1" s="40">
        <v>1126103209</v>
      </c>
      <c r="ABR1" s="40">
        <v>1126103210</v>
      </c>
      <c r="ABS1" s="40">
        <v>1126103211</v>
      </c>
      <c r="ABT1" s="40">
        <v>1126103212</v>
      </c>
      <c r="ABU1" s="40">
        <v>1126103213</v>
      </c>
      <c r="ABV1" s="40">
        <v>1126103214</v>
      </c>
      <c r="ABW1" s="40">
        <v>1126103215</v>
      </c>
      <c r="ABX1" s="40">
        <v>1126100109</v>
      </c>
      <c r="ABY1" s="40">
        <v>1126100110</v>
      </c>
      <c r="ABZ1" s="40">
        <v>1126100111</v>
      </c>
      <c r="ACA1" s="40">
        <v>1126100112</v>
      </c>
      <c r="ACB1" s="40">
        <v>1126100113</v>
      </c>
      <c r="ACC1" s="40">
        <v>1126100114</v>
      </c>
      <c r="ACD1" s="40">
        <v>1126100115</v>
      </c>
      <c r="ACE1" s="40">
        <v>1125903601</v>
      </c>
      <c r="ACF1" s="40">
        <v>1125903602</v>
      </c>
      <c r="ACG1" s="40">
        <v>1127603601</v>
      </c>
      <c r="ACH1" s="40">
        <v>1127603602</v>
      </c>
      <c r="ACI1" s="40">
        <v>1127603603</v>
      </c>
      <c r="ACJ1" s="40">
        <v>1127603604</v>
      </c>
      <c r="ACK1" s="40">
        <v>1127603605</v>
      </c>
      <c r="ACL1" s="40">
        <v>1127601701</v>
      </c>
      <c r="ACM1" s="40">
        <v>1127601702</v>
      </c>
      <c r="ACN1" s="40">
        <v>1127601703</v>
      </c>
      <c r="ACO1" s="40">
        <v>1127601704</v>
      </c>
      <c r="ACP1" s="40">
        <v>1127601705</v>
      </c>
      <c r="ACQ1" s="40">
        <v>1127303609</v>
      </c>
      <c r="ACR1" s="40">
        <v>1127303610</v>
      </c>
      <c r="ACS1" s="40">
        <v>1127303611</v>
      </c>
      <c r="ACT1" s="40">
        <v>1127303612</v>
      </c>
      <c r="ACU1" s="40">
        <v>1127303613</v>
      </c>
      <c r="ACV1" s="40">
        <v>1127303614</v>
      </c>
      <c r="ACW1" s="40">
        <v>1127303615</v>
      </c>
      <c r="ACX1" s="40">
        <v>1127208001</v>
      </c>
      <c r="ACY1" s="40">
        <v>1127208002</v>
      </c>
      <c r="ACZ1" s="40">
        <v>1127208003</v>
      </c>
      <c r="ADA1" s="40">
        <v>1127208004</v>
      </c>
      <c r="ADB1" s="40">
        <v>1127208005</v>
      </c>
      <c r="ADC1" s="40">
        <v>1127208016</v>
      </c>
      <c r="ADD1" s="40">
        <v>1127100501</v>
      </c>
      <c r="ADE1" s="40">
        <v>1127100502</v>
      </c>
      <c r="ADF1" s="40">
        <v>1127100503</v>
      </c>
      <c r="ADG1" s="40">
        <v>1121118601</v>
      </c>
      <c r="ADH1" s="40">
        <v>1121118602</v>
      </c>
      <c r="ADI1" s="40">
        <v>1121118603</v>
      </c>
      <c r="ADJ1" s="40">
        <v>1121118604</v>
      </c>
      <c r="ADK1" s="40">
        <v>1121118605</v>
      </c>
      <c r="ADL1" s="40">
        <v>1098103409</v>
      </c>
      <c r="ADM1" s="40">
        <v>1098103410</v>
      </c>
      <c r="ADN1" s="40">
        <v>1098103411</v>
      </c>
      <c r="ADO1" s="40">
        <v>1098103412</v>
      </c>
      <c r="ADP1" s="40">
        <v>1098103413</v>
      </c>
      <c r="ADQ1" s="40">
        <v>1098103414</v>
      </c>
      <c r="ADR1" s="40">
        <v>1098103415</v>
      </c>
      <c r="ADS1" s="40">
        <v>1098103609</v>
      </c>
      <c r="ADT1" s="40">
        <v>1098103610</v>
      </c>
      <c r="ADU1" s="40">
        <v>1098103611</v>
      </c>
      <c r="ADV1" s="40">
        <v>1098103612</v>
      </c>
      <c r="ADW1" s="40">
        <v>1098103613</v>
      </c>
      <c r="ADX1" s="40">
        <v>1098103614</v>
      </c>
      <c r="ADY1" s="40">
        <v>1098103615</v>
      </c>
      <c r="ADZ1" s="40">
        <v>1127500101</v>
      </c>
      <c r="AEA1" s="40">
        <v>1127500102</v>
      </c>
      <c r="AEB1" s="40">
        <v>1127500103</v>
      </c>
      <c r="AEC1" s="40">
        <v>1127500104</v>
      </c>
      <c r="AED1" s="40">
        <v>1127500105</v>
      </c>
      <c r="AEE1" s="40">
        <v>1127500116</v>
      </c>
      <c r="AEF1" s="40">
        <v>1127503601</v>
      </c>
      <c r="AEG1" s="40">
        <v>1127503602</v>
      </c>
      <c r="AEH1" s="40">
        <v>1127503603</v>
      </c>
      <c r="AEI1" s="40">
        <v>1127503604</v>
      </c>
      <c r="AEJ1" s="40">
        <v>1127503605</v>
      </c>
      <c r="AEK1" s="40">
        <v>1127503616</v>
      </c>
      <c r="AEL1" s="40">
        <v>1127622501</v>
      </c>
      <c r="AEM1" s="40">
        <v>1127622502</v>
      </c>
      <c r="AEN1" s="40">
        <v>1127622503</v>
      </c>
      <c r="AEO1" s="40">
        <v>1127622504</v>
      </c>
      <c r="AEP1" s="40">
        <v>1127622505</v>
      </c>
      <c r="AEQ1" s="40">
        <v>1127600401</v>
      </c>
      <c r="AER1" s="40">
        <v>1127600402</v>
      </c>
      <c r="AES1" s="40">
        <v>1127600403</v>
      </c>
      <c r="AET1" s="40">
        <v>1127600404</v>
      </c>
      <c r="AEU1" s="40">
        <v>1127600405</v>
      </c>
      <c r="AEV1" s="40">
        <v>1126122709</v>
      </c>
      <c r="AEW1" s="40">
        <v>1126122710</v>
      </c>
      <c r="AEX1" s="40">
        <v>1126122711</v>
      </c>
      <c r="AEY1" s="40">
        <v>1126122712</v>
      </c>
      <c r="AEZ1" s="40">
        <v>1126122713</v>
      </c>
      <c r="AFA1" s="40">
        <v>1126122714</v>
      </c>
      <c r="AFB1" s="40">
        <v>1126122715</v>
      </c>
      <c r="AFC1" s="40">
        <v>1126122509</v>
      </c>
      <c r="AFD1" s="40">
        <v>1126122510</v>
      </c>
      <c r="AFE1" s="40">
        <v>1126122511</v>
      </c>
      <c r="AFF1" s="40">
        <v>1126122512</v>
      </c>
      <c r="AFG1" s="40">
        <v>1126122513</v>
      </c>
      <c r="AFH1" s="40">
        <v>1126122514</v>
      </c>
      <c r="AFI1" s="40">
        <v>1126122515</v>
      </c>
      <c r="AFJ1" s="40">
        <v>1110900401</v>
      </c>
      <c r="AFK1" s="40">
        <v>1110900402</v>
      </c>
      <c r="AFL1" s="40">
        <v>1110900403</v>
      </c>
      <c r="AFM1" s="40">
        <v>1110900404</v>
      </c>
      <c r="AFN1" s="40">
        <v>1110900405</v>
      </c>
      <c r="AFO1" s="40">
        <v>1090015601</v>
      </c>
      <c r="AFP1" s="40">
        <v>1090015602</v>
      </c>
      <c r="AFQ1" s="40">
        <v>1090015603</v>
      </c>
      <c r="AFR1" s="40">
        <v>1090015604</v>
      </c>
      <c r="AFS1" s="40">
        <v>1090015605</v>
      </c>
      <c r="AFT1" s="40">
        <v>1090000101</v>
      </c>
      <c r="AFU1" s="40">
        <v>1090000102</v>
      </c>
      <c r="AFV1" s="40">
        <v>1090000103</v>
      </c>
      <c r="AFW1" s="40">
        <v>1090000104</v>
      </c>
      <c r="AFX1" s="40">
        <v>1090000105</v>
      </c>
      <c r="AFY1" s="40">
        <v>1090000501</v>
      </c>
      <c r="AFZ1" s="40">
        <v>1090000502</v>
      </c>
      <c r="AGA1" s="40">
        <v>1090000503</v>
      </c>
      <c r="AGB1" s="40">
        <v>1090000504</v>
      </c>
      <c r="AGC1" s="40">
        <v>1090000505</v>
      </c>
      <c r="AGD1" s="40">
        <v>1088103201</v>
      </c>
      <c r="AGE1" s="40">
        <v>1088103202</v>
      </c>
      <c r="AGF1" s="40">
        <v>1088103203</v>
      </c>
      <c r="AGG1" s="40">
        <v>1088103204</v>
      </c>
      <c r="AGH1" s="40">
        <v>1088103205</v>
      </c>
      <c r="AGI1" s="40">
        <v>1088103216</v>
      </c>
      <c r="AGJ1" s="40">
        <v>1088103401</v>
      </c>
      <c r="AGK1" s="40">
        <v>1088103402</v>
      </c>
      <c r="AGL1" s="40">
        <v>1088103403</v>
      </c>
      <c r="AGM1" s="40">
        <v>1088103404</v>
      </c>
      <c r="AGN1" s="40">
        <v>1088103405</v>
      </c>
      <c r="AGO1" s="40">
        <v>1088103416</v>
      </c>
      <c r="AGP1" s="40">
        <v>1109700401</v>
      </c>
      <c r="AGQ1" s="40">
        <v>1109700402</v>
      </c>
      <c r="AGR1" s="40">
        <v>1109700403</v>
      </c>
      <c r="AGS1" s="40">
        <v>1109700404</v>
      </c>
      <c r="AGT1" s="40">
        <v>1109700405</v>
      </c>
      <c r="AGU1" s="40">
        <v>1118000409</v>
      </c>
      <c r="AGV1" s="40">
        <v>1118000410</v>
      </c>
      <c r="AGW1" s="40">
        <v>1118000411</v>
      </c>
      <c r="AGX1" s="40">
        <v>1118000412</v>
      </c>
      <c r="AGY1" s="40">
        <v>1118000413</v>
      </c>
      <c r="AGZ1" s="40">
        <v>1118000414</v>
      </c>
      <c r="AHA1" s="40">
        <v>1118000415</v>
      </c>
      <c r="AHB1" s="40">
        <v>1086503201</v>
      </c>
      <c r="AHC1" s="40">
        <v>1086503202</v>
      </c>
      <c r="AHD1" s="40">
        <v>1086503203</v>
      </c>
      <c r="AHE1" s="40">
        <v>1086503204</v>
      </c>
      <c r="AHF1" s="40">
        <v>1086503205</v>
      </c>
      <c r="AHG1" s="40">
        <v>1086504401</v>
      </c>
      <c r="AHH1" s="40">
        <v>1086504402</v>
      </c>
      <c r="AHI1" s="40">
        <v>1086504403</v>
      </c>
      <c r="AHJ1" s="40">
        <v>1086504404</v>
      </c>
      <c r="AHK1" s="40">
        <v>1086504405</v>
      </c>
      <c r="AHL1" s="40">
        <v>1086504416</v>
      </c>
      <c r="AHM1" s="40">
        <v>1086503401</v>
      </c>
      <c r="AHN1" s="40">
        <v>1086503402</v>
      </c>
      <c r="AHO1" s="40">
        <v>1086503403</v>
      </c>
      <c r="AHP1" s="40">
        <v>1086503404</v>
      </c>
      <c r="AHQ1" s="40">
        <v>1086503405</v>
      </c>
      <c r="AHR1" s="40">
        <v>1086503416</v>
      </c>
      <c r="AHS1" s="40">
        <v>1086503601</v>
      </c>
      <c r="AHT1" s="40">
        <v>1086503602</v>
      </c>
      <c r="AHU1" s="40">
        <v>1086503603</v>
      </c>
      <c r="AHV1" s="40">
        <v>1086503604</v>
      </c>
      <c r="AHW1" s="40">
        <v>1086503605</v>
      </c>
      <c r="AHX1" s="40">
        <v>1086503616</v>
      </c>
      <c r="AHY1" s="40">
        <v>1109401601</v>
      </c>
      <c r="AHZ1" s="40">
        <v>1109401602</v>
      </c>
      <c r="AIA1" s="40">
        <v>1109401603</v>
      </c>
      <c r="AIB1" s="40">
        <v>1109401604</v>
      </c>
      <c r="AIC1" s="40">
        <v>1109401605</v>
      </c>
      <c r="AID1" s="40">
        <v>1130203601</v>
      </c>
      <c r="AIE1" s="40">
        <v>1130203602</v>
      </c>
      <c r="AIF1" s="40">
        <v>1130203603</v>
      </c>
      <c r="AIG1" s="40">
        <v>1130203604</v>
      </c>
      <c r="AIH1" s="40">
        <v>1130203605</v>
      </c>
      <c r="AII1" s="40">
        <v>1130200401</v>
      </c>
      <c r="AIJ1" s="40">
        <v>1130200402</v>
      </c>
      <c r="AIK1" s="40">
        <v>1130200403</v>
      </c>
      <c r="AIL1" s="40">
        <v>1130200404</v>
      </c>
      <c r="AIM1" s="40">
        <v>1130200405</v>
      </c>
      <c r="AIN1" s="40">
        <v>1130201701</v>
      </c>
      <c r="AIO1" s="40">
        <v>1130201702</v>
      </c>
      <c r="AIP1" s="40">
        <v>1130201703</v>
      </c>
      <c r="AIQ1" s="40">
        <v>1130201704</v>
      </c>
      <c r="AIR1" s="40">
        <v>1130201705</v>
      </c>
      <c r="AIT1" s="40" t="s">
        <v>1159</v>
      </c>
      <c r="AIU1" s="40">
        <v>1000</v>
      </c>
      <c r="AIV1" s="40" t="s">
        <v>1160</v>
      </c>
      <c r="AIW1" s="40" t="s">
        <v>1161</v>
      </c>
    </row>
    <row r="2" spans="1:933" x14ac:dyDescent="0.35">
      <c r="A2">
        <v>11135123</v>
      </c>
      <c r="B2">
        <v>67</v>
      </c>
      <c r="C2">
        <v>5</v>
      </c>
      <c r="E2" t="s">
        <v>1162</v>
      </c>
      <c r="F2">
        <v>67</v>
      </c>
      <c r="G2">
        <v>0</v>
      </c>
      <c r="H2">
        <v>0</v>
      </c>
      <c r="I2">
        <v>10</v>
      </c>
      <c r="J2">
        <v>15</v>
      </c>
      <c r="K2">
        <v>28</v>
      </c>
      <c r="L2">
        <v>141</v>
      </c>
      <c r="M2">
        <v>6</v>
      </c>
      <c r="N2">
        <v>11</v>
      </c>
      <c r="O2">
        <v>0</v>
      </c>
      <c r="P2">
        <v>15</v>
      </c>
      <c r="Q2">
        <v>0</v>
      </c>
      <c r="R2">
        <v>12</v>
      </c>
      <c r="S2">
        <v>12</v>
      </c>
      <c r="T2">
        <v>13</v>
      </c>
      <c r="U2">
        <v>0</v>
      </c>
      <c r="V2">
        <v>1</v>
      </c>
      <c r="W2">
        <v>0</v>
      </c>
      <c r="X2">
        <v>48</v>
      </c>
      <c r="Y2">
        <v>32</v>
      </c>
      <c r="Z2">
        <v>24</v>
      </c>
      <c r="AA2">
        <v>1</v>
      </c>
      <c r="AB2">
        <v>3</v>
      </c>
      <c r="AC2">
        <v>0</v>
      </c>
      <c r="AD2">
        <v>3</v>
      </c>
      <c r="AE2">
        <v>0</v>
      </c>
      <c r="AF2">
        <v>7</v>
      </c>
      <c r="AG2">
        <v>3</v>
      </c>
      <c r="AH2">
        <v>0</v>
      </c>
      <c r="AI2">
        <v>0</v>
      </c>
      <c r="AJ2">
        <v>0</v>
      </c>
      <c r="AK2">
        <v>5</v>
      </c>
      <c r="AL2">
        <v>13</v>
      </c>
      <c r="AM2">
        <v>2</v>
      </c>
      <c r="AN2">
        <v>1</v>
      </c>
      <c r="AO2">
        <v>42</v>
      </c>
      <c r="AP2">
        <v>54</v>
      </c>
      <c r="AQ2">
        <v>5</v>
      </c>
      <c r="AR2">
        <v>0</v>
      </c>
      <c r="AS2">
        <v>12</v>
      </c>
      <c r="AT2">
        <v>0</v>
      </c>
      <c r="AU2">
        <v>0</v>
      </c>
      <c r="AV2">
        <v>5</v>
      </c>
      <c r="AW2">
        <v>15</v>
      </c>
      <c r="AX2">
        <v>9</v>
      </c>
      <c r="AY2">
        <v>0</v>
      </c>
      <c r="AZ2">
        <v>33</v>
      </c>
      <c r="BA2">
        <v>7</v>
      </c>
      <c r="BB2">
        <v>1</v>
      </c>
      <c r="BC2">
        <v>13</v>
      </c>
      <c r="BD2">
        <v>2</v>
      </c>
      <c r="BE2">
        <v>6</v>
      </c>
      <c r="BF2">
        <v>43</v>
      </c>
      <c r="BG2">
        <v>4</v>
      </c>
      <c r="BH2">
        <v>42</v>
      </c>
      <c r="BI2">
        <v>33</v>
      </c>
      <c r="BJ2">
        <v>0</v>
      </c>
      <c r="BK2">
        <v>4</v>
      </c>
      <c r="BL2">
        <v>0</v>
      </c>
      <c r="BM2">
        <v>11</v>
      </c>
      <c r="BN2">
        <v>31</v>
      </c>
      <c r="BO2">
        <v>0</v>
      </c>
      <c r="BP2">
        <v>2</v>
      </c>
      <c r="BQ2">
        <v>8</v>
      </c>
      <c r="BR2">
        <v>6</v>
      </c>
      <c r="BS2">
        <v>24</v>
      </c>
      <c r="BT2">
        <v>9</v>
      </c>
      <c r="BU2">
        <v>13</v>
      </c>
      <c r="BV2">
        <v>0</v>
      </c>
      <c r="BW2">
        <v>38</v>
      </c>
      <c r="BX2">
        <v>26</v>
      </c>
      <c r="BY2">
        <v>14</v>
      </c>
      <c r="BZ2">
        <v>34</v>
      </c>
      <c r="CA2">
        <v>1</v>
      </c>
      <c r="CB2">
        <v>21</v>
      </c>
      <c r="CC2">
        <v>9</v>
      </c>
      <c r="CD2">
        <v>12</v>
      </c>
      <c r="CE2">
        <v>0</v>
      </c>
      <c r="CF2">
        <v>5</v>
      </c>
      <c r="CG2">
        <v>0</v>
      </c>
      <c r="CH2">
        <v>1</v>
      </c>
      <c r="CI2">
        <v>15</v>
      </c>
      <c r="CJ2">
        <v>20</v>
      </c>
      <c r="CK2">
        <v>7</v>
      </c>
      <c r="CL2">
        <v>1</v>
      </c>
      <c r="CM2">
        <v>0</v>
      </c>
      <c r="CN2">
        <v>7</v>
      </c>
      <c r="CO2">
        <v>0</v>
      </c>
      <c r="CP2">
        <v>0</v>
      </c>
      <c r="CQ2">
        <v>10</v>
      </c>
      <c r="CR2">
        <v>3</v>
      </c>
      <c r="CS2">
        <v>2</v>
      </c>
      <c r="CT2">
        <v>21</v>
      </c>
      <c r="CU2">
        <v>3</v>
      </c>
      <c r="CV2">
        <v>0</v>
      </c>
      <c r="CW2">
        <v>0</v>
      </c>
      <c r="CX2">
        <v>6</v>
      </c>
      <c r="CY2">
        <v>18</v>
      </c>
      <c r="CZ2">
        <v>0</v>
      </c>
      <c r="DA2">
        <v>1</v>
      </c>
      <c r="DB2">
        <v>0</v>
      </c>
      <c r="DC2">
        <v>0</v>
      </c>
      <c r="DD2">
        <v>13</v>
      </c>
      <c r="DE2">
        <v>17</v>
      </c>
      <c r="DF2">
        <v>0</v>
      </c>
      <c r="DG2">
        <v>10</v>
      </c>
      <c r="DH2">
        <v>9</v>
      </c>
      <c r="DI2">
        <v>2</v>
      </c>
      <c r="DJ2">
        <v>13</v>
      </c>
      <c r="DK2">
        <v>0</v>
      </c>
      <c r="DL2">
        <v>15</v>
      </c>
      <c r="DM2">
        <v>9</v>
      </c>
      <c r="DN2">
        <v>3</v>
      </c>
      <c r="DO2">
        <v>35</v>
      </c>
      <c r="DP2">
        <v>4</v>
      </c>
      <c r="DQ2">
        <v>0</v>
      </c>
      <c r="DR2">
        <v>12</v>
      </c>
      <c r="DS2">
        <v>19</v>
      </c>
      <c r="DT2">
        <v>11</v>
      </c>
      <c r="DU2">
        <v>28</v>
      </c>
      <c r="DV2">
        <v>1</v>
      </c>
      <c r="DW2">
        <v>0</v>
      </c>
      <c r="DX2">
        <v>17</v>
      </c>
      <c r="DY2">
        <v>13</v>
      </c>
      <c r="DZ2">
        <v>38</v>
      </c>
      <c r="EA2">
        <v>0</v>
      </c>
      <c r="EB2">
        <v>5</v>
      </c>
      <c r="EC2">
        <v>9</v>
      </c>
      <c r="ED2">
        <v>2</v>
      </c>
      <c r="EE2">
        <v>9</v>
      </c>
      <c r="EF2">
        <v>30</v>
      </c>
      <c r="EG2">
        <v>8</v>
      </c>
      <c r="EH2">
        <v>20</v>
      </c>
      <c r="EI2">
        <v>5</v>
      </c>
      <c r="EJ2">
        <v>3</v>
      </c>
      <c r="EK2">
        <v>7</v>
      </c>
      <c r="EL2">
        <v>15</v>
      </c>
      <c r="EM2">
        <v>0</v>
      </c>
      <c r="EN2">
        <v>0</v>
      </c>
      <c r="EO2">
        <v>12</v>
      </c>
      <c r="EP2">
        <v>20</v>
      </c>
      <c r="EQ2">
        <v>16</v>
      </c>
      <c r="ER2">
        <v>13</v>
      </c>
      <c r="ES2">
        <v>12</v>
      </c>
      <c r="ET2">
        <v>10</v>
      </c>
      <c r="EU2">
        <v>3</v>
      </c>
      <c r="EV2">
        <v>7</v>
      </c>
      <c r="EW2">
        <v>12</v>
      </c>
      <c r="EX2">
        <v>7</v>
      </c>
      <c r="EY2">
        <v>23</v>
      </c>
      <c r="EZ2">
        <v>7</v>
      </c>
      <c r="FA2">
        <v>21</v>
      </c>
      <c r="FB2">
        <v>13</v>
      </c>
      <c r="FC2">
        <v>3</v>
      </c>
      <c r="FD2">
        <v>43</v>
      </c>
      <c r="FE2">
        <v>17</v>
      </c>
      <c r="FF2">
        <v>11</v>
      </c>
      <c r="FG2">
        <v>0</v>
      </c>
      <c r="FH2">
        <v>13</v>
      </c>
      <c r="FI2">
        <v>7</v>
      </c>
      <c r="FJ2">
        <v>0</v>
      </c>
      <c r="FK2">
        <v>13</v>
      </c>
      <c r="FL2">
        <v>3</v>
      </c>
      <c r="FM2">
        <v>24</v>
      </c>
      <c r="FN2">
        <v>34</v>
      </c>
      <c r="FO2">
        <v>15</v>
      </c>
      <c r="FP2">
        <v>7</v>
      </c>
      <c r="FQ2">
        <v>0</v>
      </c>
      <c r="FR2">
        <v>5</v>
      </c>
      <c r="FS2">
        <v>21</v>
      </c>
      <c r="FT2">
        <v>19</v>
      </c>
      <c r="FU2">
        <v>1</v>
      </c>
      <c r="FV2">
        <v>26</v>
      </c>
      <c r="FW2">
        <v>0</v>
      </c>
      <c r="FX2">
        <v>16</v>
      </c>
      <c r="FY2">
        <v>11</v>
      </c>
      <c r="FZ2">
        <v>0</v>
      </c>
      <c r="GA2">
        <v>4</v>
      </c>
      <c r="GB2">
        <v>5</v>
      </c>
      <c r="GC2">
        <v>7</v>
      </c>
      <c r="GD2">
        <v>2</v>
      </c>
      <c r="GE2">
        <v>6</v>
      </c>
      <c r="GF2">
        <v>9</v>
      </c>
      <c r="GG2">
        <v>0</v>
      </c>
      <c r="GH2">
        <v>8</v>
      </c>
      <c r="GI2">
        <v>6</v>
      </c>
      <c r="GJ2">
        <v>9</v>
      </c>
      <c r="GK2">
        <v>2</v>
      </c>
      <c r="GL2">
        <v>22</v>
      </c>
      <c r="GM2">
        <v>6</v>
      </c>
      <c r="GN2">
        <v>5</v>
      </c>
      <c r="GO2">
        <v>12</v>
      </c>
      <c r="GP2">
        <v>4</v>
      </c>
      <c r="GQ2">
        <v>11</v>
      </c>
      <c r="GR2">
        <v>14</v>
      </c>
      <c r="GS2">
        <v>0</v>
      </c>
      <c r="GT2">
        <v>0</v>
      </c>
      <c r="GU2">
        <v>9</v>
      </c>
      <c r="GV2">
        <v>24</v>
      </c>
      <c r="GW2">
        <v>2</v>
      </c>
      <c r="GX2">
        <v>24</v>
      </c>
      <c r="GY2">
        <v>0</v>
      </c>
      <c r="GZ2">
        <v>2</v>
      </c>
      <c r="HA2">
        <v>9</v>
      </c>
      <c r="HB2">
        <v>1</v>
      </c>
      <c r="HC2">
        <v>5</v>
      </c>
      <c r="HD2">
        <v>7</v>
      </c>
      <c r="HE2">
        <v>24</v>
      </c>
      <c r="HF2">
        <v>17</v>
      </c>
      <c r="HG2">
        <v>3</v>
      </c>
      <c r="HH2">
        <v>8</v>
      </c>
      <c r="HI2">
        <v>18</v>
      </c>
      <c r="HJ2">
        <v>1</v>
      </c>
      <c r="HK2">
        <v>76</v>
      </c>
      <c r="HL2">
        <v>5</v>
      </c>
      <c r="HM2">
        <v>10</v>
      </c>
      <c r="HN2">
        <v>22</v>
      </c>
      <c r="HO2">
        <v>0</v>
      </c>
      <c r="HP2">
        <v>0</v>
      </c>
      <c r="HQ2">
        <v>5</v>
      </c>
      <c r="HR2">
        <v>2</v>
      </c>
      <c r="HS2">
        <v>3</v>
      </c>
      <c r="HT2">
        <v>13</v>
      </c>
      <c r="HU2">
        <v>17</v>
      </c>
      <c r="HV2">
        <v>12</v>
      </c>
      <c r="HW2">
        <v>14</v>
      </c>
      <c r="HX2">
        <v>10</v>
      </c>
      <c r="HY2">
        <v>0</v>
      </c>
      <c r="HZ2">
        <v>38</v>
      </c>
      <c r="IA2">
        <v>2</v>
      </c>
      <c r="IB2">
        <v>5</v>
      </c>
      <c r="IC2">
        <v>8</v>
      </c>
      <c r="ID2">
        <v>3</v>
      </c>
      <c r="IE2">
        <v>0</v>
      </c>
      <c r="IF2">
        <v>9</v>
      </c>
      <c r="IG2">
        <v>23</v>
      </c>
      <c r="IH2">
        <v>14</v>
      </c>
      <c r="II2">
        <v>6</v>
      </c>
      <c r="IJ2">
        <v>4</v>
      </c>
      <c r="IK2">
        <v>4</v>
      </c>
      <c r="IL2">
        <v>13</v>
      </c>
      <c r="IM2">
        <v>1</v>
      </c>
      <c r="IN2">
        <v>6</v>
      </c>
      <c r="IO2">
        <v>12</v>
      </c>
      <c r="IP2">
        <v>6</v>
      </c>
      <c r="IQ2">
        <v>5</v>
      </c>
      <c r="IR2">
        <v>13</v>
      </c>
      <c r="IS2">
        <v>6</v>
      </c>
      <c r="IT2">
        <v>5</v>
      </c>
      <c r="IU2">
        <v>15</v>
      </c>
      <c r="IV2">
        <v>18</v>
      </c>
      <c r="IW2">
        <v>8</v>
      </c>
      <c r="IX2">
        <v>0</v>
      </c>
      <c r="IY2">
        <v>48</v>
      </c>
      <c r="IZ2">
        <v>1</v>
      </c>
      <c r="JA2">
        <v>17</v>
      </c>
      <c r="JB2">
        <v>1</v>
      </c>
      <c r="JC2">
        <v>13</v>
      </c>
      <c r="JD2">
        <v>2</v>
      </c>
      <c r="JE2">
        <v>1</v>
      </c>
      <c r="JF2">
        <v>6</v>
      </c>
      <c r="JG2">
        <v>24</v>
      </c>
      <c r="JH2">
        <v>4</v>
      </c>
      <c r="JI2">
        <v>15</v>
      </c>
      <c r="JJ2">
        <v>12</v>
      </c>
      <c r="JK2">
        <v>6</v>
      </c>
      <c r="JL2">
        <v>18</v>
      </c>
      <c r="JM2">
        <v>9</v>
      </c>
      <c r="JN2">
        <v>14</v>
      </c>
      <c r="JO2">
        <v>4</v>
      </c>
      <c r="JP2">
        <v>2</v>
      </c>
      <c r="JQ2">
        <v>25</v>
      </c>
      <c r="JR2">
        <v>8</v>
      </c>
      <c r="JS2">
        <v>12</v>
      </c>
      <c r="JT2">
        <v>12</v>
      </c>
      <c r="JU2">
        <v>1</v>
      </c>
      <c r="JV2">
        <v>7</v>
      </c>
      <c r="JW2">
        <v>19</v>
      </c>
      <c r="JX2">
        <v>24</v>
      </c>
      <c r="JY2">
        <v>14</v>
      </c>
      <c r="JZ2">
        <v>17</v>
      </c>
      <c r="KA2">
        <v>5</v>
      </c>
      <c r="KB2">
        <v>17</v>
      </c>
      <c r="KC2">
        <v>2</v>
      </c>
      <c r="KD2">
        <v>11</v>
      </c>
      <c r="KE2">
        <v>8</v>
      </c>
      <c r="KF2">
        <v>6</v>
      </c>
      <c r="KG2">
        <v>0</v>
      </c>
      <c r="KH2">
        <v>74</v>
      </c>
      <c r="KI2">
        <v>6</v>
      </c>
      <c r="KJ2">
        <v>0</v>
      </c>
      <c r="KK2">
        <v>5</v>
      </c>
      <c r="KL2">
        <v>11</v>
      </c>
      <c r="KM2">
        <v>12</v>
      </c>
      <c r="KN2">
        <v>4</v>
      </c>
      <c r="KO2">
        <v>34</v>
      </c>
      <c r="KP2">
        <v>16</v>
      </c>
      <c r="KQ2">
        <v>22</v>
      </c>
      <c r="KR2">
        <v>14</v>
      </c>
      <c r="KS2">
        <v>0</v>
      </c>
      <c r="KT2">
        <v>7</v>
      </c>
      <c r="KU2">
        <v>28</v>
      </c>
      <c r="KV2">
        <v>5</v>
      </c>
      <c r="KW2">
        <v>8</v>
      </c>
      <c r="KX2">
        <v>8</v>
      </c>
      <c r="KY2">
        <v>12</v>
      </c>
      <c r="KZ2">
        <v>9</v>
      </c>
      <c r="LA2">
        <v>10</v>
      </c>
      <c r="LB2">
        <v>3</v>
      </c>
      <c r="LC2">
        <v>6</v>
      </c>
      <c r="LD2">
        <v>11</v>
      </c>
      <c r="LE2">
        <v>7</v>
      </c>
      <c r="LF2">
        <v>18</v>
      </c>
      <c r="LG2">
        <v>36</v>
      </c>
      <c r="LH2">
        <v>0</v>
      </c>
      <c r="LI2">
        <v>18</v>
      </c>
      <c r="LJ2">
        <v>23</v>
      </c>
      <c r="LK2">
        <v>1</v>
      </c>
      <c r="LL2">
        <v>13</v>
      </c>
      <c r="LM2">
        <v>29</v>
      </c>
      <c r="LN2">
        <v>34</v>
      </c>
      <c r="LO2">
        <v>16</v>
      </c>
      <c r="LP2">
        <v>21</v>
      </c>
      <c r="LQ2">
        <v>1</v>
      </c>
      <c r="LR2">
        <v>2</v>
      </c>
      <c r="LS2">
        <v>14</v>
      </c>
      <c r="LT2">
        <v>35</v>
      </c>
      <c r="LU2">
        <v>8</v>
      </c>
      <c r="LV2">
        <v>20</v>
      </c>
      <c r="LW2">
        <v>12</v>
      </c>
      <c r="LX2">
        <v>7</v>
      </c>
      <c r="LY2">
        <v>3</v>
      </c>
      <c r="LZ2">
        <v>16</v>
      </c>
      <c r="MA2">
        <v>3</v>
      </c>
      <c r="MB2">
        <v>25</v>
      </c>
      <c r="MC2">
        <v>3</v>
      </c>
      <c r="MD2">
        <v>14</v>
      </c>
      <c r="ME2">
        <v>0</v>
      </c>
      <c r="MF2">
        <v>54</v>
      </c>
      <c r="MG2">
        <v>4</v>
      </c>
      <c r="MH2">
        <v>14</v>
      </c>
      <c r="MI2">
        <v>0</v>
      </c>
      <c r="MJ2">
        <v>6</v>
      </c>
      <c r="MK2">
        <v>16</v>
      </c>
      <c r="ML2">
        <v>5</v>
      </c>
      <c r="MM2">
        <v>17</v>
      </c>
      <c r="MN2">
        <v>28</v>
      </c>
      <c r="MO2">
        <v>6</v>
      </c>
      <c r="MP2">
        <v>13</v>
      </c>
      <c r="MQ2">
        <v>15</v>
      </c>
      <c r="MR2">
        <v>12</v>
      </c>
      <c r="MS2">
        <v>14</v>
      </c>
      <c r="MT2">
        <v>9</v>
      </c>
      <c r="MU2">
        <v>17</v>
      </c>
      <c r="MV2">
        <v>21</v>
      </c>
      <c r="MW2">
        <v>28</v>
      </c>
      <c r="MX2">
        <v>9</v>
      </c>
      <c r="MY2">
        <v>14</v>
      </c>
      <c r="MZ2">
        <v>9</v>
      </c>
      <c r="NA2">
        <v>10</v>
      </c>
      <c r="NB2">
        <v>44</v>
      </c>
      <c r="NC2">
        <v>9</v>
      </c>
      <c r="ND2">
        <v>0</v>
      </c>
      <c r="NE2">
        <v>30</v>
      </c>
      <c r="NF2">
        <v>9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5</v>
      </c>
      <c r="NX2">
        <v>5</v>
      </c>
      <c r="NY2">
        <v>11</v>
      </c>
      <c r="NZ2">
        <v>0</v>
      </c>
      <c r="OA2">
        <v>0</v>
      </c>
      <c r="OB2">
        <v>0</v>
      </c>
      <c r="OC2">
        <v>1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2</v>
      </c>
      <c r="OM2">
        <v>0</v>
      </c>
      <c r="ON2">
        <v>8</v>
      </c>
      <c r="OO2">
        <v>0</v>
      </c>
      <c r="OP2">
        <v>0</v>
      </c>
      <c r="OQ2">
        <v>1</v>
      </c>
      <c r="OR2">
        <v>2</v>
      </c>
      <c r="OS2">
        <v>1</v>
      </c>
      <c r="OT2">
        <v>1</v>
      </c>
      <c r="OU2">
        <v>0</v>
      </c>
      <c r="OV2">
        <v>0</v>
      </c>
      <c r="OW2">
        <v>0</v>
      </c>
      <c r="OX2">
        <v>0</v>
      </c>
      <c r="OY2">
        <v>0</v>
      </c>
      <c r="OZ2">
        <v>9</v>
      </c>
      <c r="PA2">
        <v>0</v>
      </c>
      <c r="PB2">
        <v>9</v>
      </c>
      <c r="PC2">
        <v>2</v>
      </c>
      <c r="PD2">
        <v>4</v>
      </c>
      <c r="PE2">
        <v>7</v>
      </c>
      <c r="PF2">
        <v>0</v>
      </c>
      <c r="PG2">
        <v>1</v>
      </c>
      <c r="PH2">
        <v>9</v>
      </c>
      <c r="PI2">
        <v>3</v>
      </c>
      <c r="PJ2">
        <v>0</v>
      </c>
      <c r="PK2">
        <v>3</v>
      </c>
      <c r="PL2">
        <v>3</v>
      </c>
      <c r="PM2">
        <v>0</v>
      </c>
      <c r="PN2">
        <v>1</v>
      </c>
      <c r="PO2">
        <v>0</v>
      </c>
      <c r="PP2">
        <v>6</v>
      </c>
      <c r="PQ2">
        <v>0</v>
      </c>
      <c r="PR2">
        <v>0</v>
      </c>
      <c r="PS2">
        <v>4</v>
      </c>
      <c r="PT2">
        <v>1</v>
      </c>
      <c r="PU2">
        <v>1</v>
      </c>
      <c r="PV2">
        <v>4</v>
      </c>
      <c r="PW2">
        <v>1</v>
      </c>
      <c r="PX2">
        <v>1</v>
      </c>
      <c r="PY2">
        <v>2</v>
      </c>
      <c r="PZ2">
        <v>0</v>
      </c>
      <c r="QA2">
        <v>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2</v>
      </c>
      <c r="QN2">
        <v>3</v>
      </c>
      <c r="QO2">
        <v>2</v>
      </c>
      <c r="QP2">
        <v>4</v>
      </c>
      <c r="QQ2">
        <v>0</v>
      </c>
      <c r="QR2">
        <v>7</v>
      </c>
      <c r="QS2">
        <v>0</v>
      </c>
      <c r="QT2">
        <v>10</v>
      </c>
      <c r="QU2">
        <v>4</v>
      </c>
      <c r="QV2">
        <v>1</v>
      </c>
      <c r="QW2">
        <v>1</v>
      </c>
      <c r="QX2">
        <v>2</v>
      </c>
      <c r="QY2">
        <v>0</v>
      </c>
      <c r="QZ2">
        <v>5</v>
      </c>
      <c r="RA2">
        <v>4</v>
      </c>
      <c r="RB2">
        <v>4</v>
      </c>
      <c r="RC2">
        <v>6</v>
      </c>
      <c r="RD2">
        <v>5</v>
      </c>
      <c r="RE2">
        <v>3</v>
      </c>
      <c r="RF2">
        <v>1</v>
      </c>
      <c r="RG2">
        <v>0</v>
      </c>
      <c r="RH2">
        <v>3</v>
      </c>
      <c r="RI2">
        <v>2</v>
      </c>
      <c r="RJ2">
        <v>2</v>
      </c>
      <c r="RK2">
        <v>0</v>
      </c>
      <c r="RL2">
        <v>0</v>
      </c>
      <c r="RM2">
        <v>0</v>
      </c>
      <c r="RN2">
        <v>0</v>
      </c>
      <c r="RO2">
        <v>5</v>
      </c>
      <c r="RP2">
        <v>4</v>
      </c>
      <c r="RQ2">
        <v>1</v>
      </c>
      <c r="RR2">
        <v>3</v>
      </c>
      <c r="RS2">
        <v>3</v>
      </c>
      <c r="RT2">
        <v>2</v>
      </c>
      <c r="RU2">
        <v>2</v>
      </c>
      <c r="RV2">
        <v>2</v>
      </c>
      <c r="RW2">
        <v>3</v>
      </c>
      <c r="RX2">
        <v>4</v>
      </c>
      <c r="RY2">
        <v>2</v>
      </c>
      <c r="RZ2">
        <v>3</v>
      </c>
      <c r="SA2">
        <v>5</v>
      </c>
      <c r="SB2">
        <v>4</v>
      </c>
      <c r="SC2">
        <v>1</v>
      </c>
      <c r="SD2">
        <v>1</v>
      </c>
      <c r="SE2">
        <v>3</v>
      </c>
      <c r="SF2">
        <v>3</v>
      </c>
      <c r="SG2">
        <v>2</v>
      </c>
      <c r="SH2">
        <v>3</v>
      </c>
      <c r="SI2">
        <v>2</v>
      </c>
      <c r="SJ2">
        <v>1</v>
      </c>
      <c r="SK2">
        <v>3</v>
      </c>
      <c r="SL2">
        <v>2</v>
      </c>
      <c r="SM2">
        <v>2</v>
      </c>
      <c r="SN2">
        <v>0</v>
      </c>
      <c r="SO2">
        <v>1</v>
      </c>
      <c r="SP2">
        <v>3</v>
      </c>
      <c r="SQ2">
        <v>2</v>
      </c>
      <c r="SR2">
        <v>3</v>
      </c>
      <c r="SS2">
        <v>2</v>
      </c>
      <c r="ST2">
        <v>2</v>
      </c>
      <c r="SU2">
        <v>3</v>
      </c>
      <c r="SV2">
        <v>1</v>
      </c>
      <c r="SW2">
        <v>2</v>
      </c>
      <c r="SX2">
        <v>0</v>
      </c>
      <c r="SY2">
        <v>1</v>
      </c>
      <c r="SZ2">
        <v>3</v>
      </c>
      <c r="TA2">
        <v>2</v>
      </c>
      <c r="TB2">
        <v>2</v>
      </c>
      <c r="TC2">
        <v>1</v>
      </c>
      <c r="TD2">
        <v>0</v>
      </c>
      <c r="TE2">
        <v>1</v>
      </c>
      <c r="TF2">
        <v>2</v>
      </c>
      <c r="TG2">
        <v>3</v>
      </c>
      <c r="TH2">
        <v>0</v>
      </c>
      <c r="TI2">
        <v>0</v>
      </c>
      <c r="TJ2">
        <v>0</v>
      </c>
      <c r="TK2">
        <v>2</v>
      </c>
      <c r="TL2">
        <v>2</v>
      </c>
      <c r="TM2">
        <v>0</v>
      </c>
      <c r="TN2">
        <v>1</v>
      </c>
      <c r="TO2">
        <v>2</v>
      </c>
      <c r="TP2">
        <v>0</v>
      </c>
      <c r="TQ2">
        <v>2</v>
      </c>
      <c r="TR2">
        <v>0</v>
      </c>
      <c r="TS2">
        <v>0</v>
      </c>
      <c r="TT2">
        <v>0</v>
      </c>
      <c r="TU2">
        <v>0</v>
      </c>
      <c r="TV2">
        <v>0</v>
      </c>
      <c r="TW2">
        <v>1</v>
      </c>
      <c r="TX2">
        <v>2</v>
      </c>
      <c r="TY2">
        <v>1</v>
      </c>
      <c r="TZ2">
        <v>3</v>
      </c>
      <c r="UA2">
        <v>0</v>
      </c>
      <c r="UB2">
        <v>1</v>
      </c>
      <c r="UC2">
        <v>0</v>
      </c>
      <c r="UD2">
        <v>0</v>
      </c>
      <c r="UE2">
        <v>2</v>
      </c>
      <c r="UF2">
        <v>3</v>
      </c>
      <c r="UG2">
        <v>3</v>
      </c>
      <c r="UH2">
        <v>3</v>
      </c>
      <c r="UI2">
        <v>3</v>
      </c>
      <c r="UJ2">
        <v>0</v>
      </c>
      <c r="UK2">
        <v>2</v>
      </c>
      <c r="UL2">
        <v>3</v>
      </c>
      <c r="UM2">
        <v>3</v>
      </c>
      <c r="UN2">
        <v>3</v>
      </c>
      <c r="UO2">
        <v>3</v>
      </c>
      <c r="UP2">
        <v>3</v>
      </c>
      <c r="UQ2">
        <v>3</v>
      </c>
      <c r="UR2">
        <v>3</v>
      </c>
      <c r="US2">
        <v>3</v>
      </c>
      <c r="UT2">
        <v>3</v>
      </c>
      <c r="UU2">
        <v>2</v>
      </c>
      <c r="UV2">
        <v>3</v>
      </c>
      <c r="UW2">
        <v>3</v>
      </c>
      <c r="UX2">
        <v>2</v>
      </c>
      <c r="UY2">
        <v>2</v>
      </c>
      <c r="UZ2">
        <v>1</v>
      </c>
      <c r="VA2">
        <v>2</v>
      </c>
      <c r="VB2">
        <v>3</v>
      </c>
      <c r="VC2">
        <v>0</v>
      </c>
      <c r="VD2">
        <v>2</v>
      </c>
      <c r="VE2">
        <v>2</v>
      </c>
      <c r="VF2">
        <v>1</v>
      </c>
      <c r="VG2">
        <v>0</v>
      </c>
      <c r="VH2">
        <v>3</v>
      </c>
      <c r="VI2">
        <v>1</v>
      </c>
      <c r="VJ2">
        <v>3</v>
      </c>
      <c r="VK2">
        <v>4</v>
      </c>
      <c r="VL2">
        <v>2</v>
      </c>
      <c r="VM2">
        <v>4</v>
      </c>
      <c r="VN2">
        <v>3</v>
      </c>
      <c r="VO2">
        <v>2</v>
      </c>
      <c r="VP2">
        <v>0</v>
      </c>
      <c r="VQ2">
        <v>1</v>
      </c>
      <c r="VR2">
        <v>1</v>
      </c>
      <c r="VS2">
        <v>1</v>
      </c>
      <c r="VT2">
        <v>4</v>
      </c>
      <c r="VU2">
        <v>1</v>
      </c>
      <c r="VV2">
        <v>0</v>
      </c>
      <c r="VW2">
        <v>3</v>
      </c>
      <c r="VX2">
        <v>3</v>
      </c>
      <c r="VY2">
        <v>3</v>
      </c>
      <c r="VZ2">
        <v>3</v>
      </c>
      <c r="WA2">
        <v>3</v>
      </c>
      <c r="WB2">
        <v>3</v>
      </c>
      <c r="WC2">
        <v>0</v>
      </c>
      <c r="WD2">
        <v>3</v>
      </c>
      <c r="WE2">
        <v>3</v>
      </c>
      <c r="WF2">
        <v>3</v>
      </c>
      <c r="WG2">
        <v>3</v>
      </c>
      <c r="WH2">
        <v>3</v>
      </c>
      <c r="WI2">
        <v>3</v>
      </c>
      <c r="WJ2">
        <v>3</v>
      </c>
      <c r="WK2">
        <v>1</v>
      </c>
      <c r="WL2">
        <v>3</v>
      </c>
      <c r="WM2">
        <v>0</v>
      </c>
      <c r="WN2">
        <v>0</v>
      </c>
      <c r="WO2">
        <v>0</v>
      </c>
      <c r="WP2">
        <v>0</v>
      </c>
      <c r="WQ2">
        <v>2</v>
      </c>
      <c r="WR2">
        <v>1</v>
      </c>
      <c r="WS2">
        <v>3</v>
      </c>
      <c r="WT2">
        <v>3</v>
      </c>
      <c r="WU2">
        <v>0</v>
      </c>
      <c r="WV2">
        <v>0</v>
      </c>
      <c r="WW2">
        <v>2</v>
      </c>
      <c r="WX2">
        <v>5</v>
      </c>
      <c r="WY2">
        <v>4</v>
      </c>
      <c r="WZ2">
        <v>3</v>
      </c>
      <c r="XA2">
        <v>3</v>
      </c>
      <c r="XB2">
        <v>0</v>
      </c>
      <c r="XC2">
        <v>1</v>
      </c>
      <c r="XD2">
        <v>0</v>
      </c>
      <c r="XE2">
        <v>1</v>
      </c>
      <c r="XF2">
        <v>0</v>
      </c>
      <c r="XG2">
        <v>1</v>
      </c>
      <c r="XH2">
        <v>2</v>
      </c>
      <c r="XI2">
        <v>1</v>
      </c>
      <c r="XJ2">
        <v>0</v>
      </c>
      <c r="XK2">
        <v>1</v>
      </c>
      <c r="XL2">
        <v>3</v>
      </c>
      <c r="XM2">
        <v>2</v>
      </c>
      <c r="XN2">
        <v>3</v>
      </c>
      <c r="XO2">
        <v>2</v>
      </c>
      <c r="XP2">
        <v>3</v>
      </c>
      <c r="XQ2">
        <v>2</v>
      </c>
      <c r="XR2">
        <v>0</v>
      </c>
      <c r="XS2">
        <v>0</v>
      </c>
      <c r="XT2">
        <v>0</v>
      </c>
      <c r="XU2">
        <v>3</v>
      </c>
      <c r="XV2">
        <v>0</v>
      </c>
      <c r="XW2">
        <v>1</v>
      </c>
      <c r="XX2">
        <v>2</v>
      </c>
      <c r="XY2">
        <v>2</v>
      </c>
      <c r="XZ2">
        <v>2</v>
      </c>
      <c r="YA2">
        <v>2</v>
      </c>
      <c r="YB2">
        <v>3</v>
      </c>
      <c r="YC2">
        <v>0</v>
      </c>
      <c r="YD2">
        <v>0</v>
      </c>
      <c r="YE2">
        <v>0</v>
      </c>
      <c r="YF2">
        <v>0</v>
      </c>
      <c r="YG2">
        <v>2</v>
      </c>
      <c r="YH2">
        <v>1</v>
      </c>
      <c r="YI2">
        <v>2</v>
      </c>
      <c r="YJ2">
        <v>2</v>
      </c>
      <c r="YK2">
        <v>0</v>
      </c>
      <c r="YL2">
        <v>1</v>
      </c>
      <c r="YM2">
        <v>2</v>
      </c>
      <c r="YN2">
        <v>2</v>
      </c>
      <c r="YO2">
        <v>4</v>
      </c>
      <c r="YP2">
        <v>2</v>
      </c>
      <c r="YQ2">
        <v>1</v>
      </c>
      <c r="YR2">
        <v>0</v>
      </c>
      <c r="YS2">
        <v>2</v>
      </c>
      <c r="YT2">
        <v>2</v>
      </c>
      <c r="YU2">
        <v>2</v>
      </c>
      <c r="YV2">
        <v>4</v>
      </c>
      <c r="YW2">
        <v>3</v>
      </c>
      <c r="YX2">
        <v>2</v>
      </c>
      <c r="YY2">
        <v>1</v>
      </c>
      <c r="YZ2">
        <v>2</v>
      </c>
      <c r="ZA2">
        <v>2</v>
      </c>
      <c r="ZB2">
        <v>2</v>
      </c>
      <c r="ZC2">
        <v>4</v>
      </c>
      <c r="ZD2">
        <v>3</v>
      </c>
      <c r="ZE2">
        <v>2</v>
      </c>
      <c r="ZF2">
        <v>2</v>
      </c>
      <c r="ZG2">
        <v>2</v>
      </c>
      <c r="ZH2">
        <v>2</v>
      </c>
      <c r="ZI2">
        <v>2</v>
      </c>
      <c r="ZJ2">
        <v>4</v>
      </c>
      <c r="ZK2">
        <v>3</v>
      </c>
      <c r="ZL2">
        <v>2</v>
      </c>
      <c r="ZM2">
        <v>1</v>
      </c>
      <c r="ZN2">
        <v>2</v>
      </c>
      <c r="ZO2">
        <v>6</v>
      </c>
      <c r="ZP2">
        <v>12</v>
      </c>
      <c r="ZQ2">
        <v>2</v>
      </c>
      <c r="ZR2">
        <v>10</v>
      </c>
      <c r="ZS2">
        <v>3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1</v>
      </c>
      <c r="AAD2">
        <v>1</v>
      </c>
      <c r="AAE2">
        <v>1</v>
      </c>
      <c r="AAF2">
        <v>12</v>
      </c>
      <c r="AAG2">
        <v>1</v>
      </c>
      <c r="AAH2">
        <v>1</v>
      </c>
      <c r="AAI2">
        <v>1</v>
      </c>
      <c r="AAJ2">
        <v>8</v>
      </c>
      <c r="AAK2">
        <v>6</v>
      </c>
      <c r="AAL2">
        <v>0</v>
      </c>
      <c r="AAM2">
        <v>11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1</v>
      </c>
      <c r="AAT2">
        <v>0</v>
      </c>
      <c r="AAU2">
        <v>0</v>
      </c>
      <c r="AAV2">
        <v>0</v>
      </c>
      <c r="AAW2">
        <v>0</v>
      </c>
      <c r="AAX2">
        <v>6</v>
      </c>
      <c r="AAY2">
        <v>4</v>
      </c>
      <c r="AAZ2">
        <v>3</v>
      </c>
      <c r="ABA2">
        <v>4</v>
      </c>
      <c r="ABB2">
        <v>0</v>
      </c>
      <c r="ABC2">
        <v>3</v>
      </c>
      <c r="ABD2">
        <v>12</v>
      </c>
      <c r="ABE2">
        <v>35</v>
      </c>
      <c r="ABF2">
        <v>33</v>
      </c>
      <c r="ABG2">
        <v>38</v>
      </c>
      <c r="ABH2">
        <v>17</v>
      </c>
      <c r="ABI2">
        <v>3</v>
      </c>
      <c r="ABJ2">
        <v>0</v>
      </c>
      <c r="ABK2">
        <v>5</v>
      </c>
      <c r="ABL2">
        <v>5</v>
      </c>
      <c r="ABM2">
        <v>4</v>
      </c>
      <c r="ABN2">
        <v>5</v>
      </c>
      <c r="ABO2">
        <v>4</v>
      </c>
      <c r="ABP2">
        <v>0</v>
      </c>
      <c r="ABQ2">
        <v>0</v>
      </c>
      <c r="ABR2">
        <v>3</v>
      </c>
      <c r="ABS2">
        <v>3</v>
      </c>
      <c r="ABT2">
        <v>3</v>
      </c>
      <c r="ABU2">
        <v>3</v>
      </c>
      <c r="ABV2">
        <v>2</v>
      </c>
      <c r="ABW2">
        <v>0</v>
      </c>
      <c r="ABX2">
        <v>0</v>
      </c>
      <c r="ABY2">
        <v>5</v>
      </c>
      <c r="ABZ2">
        <v>5</v>
      </c>
      <c r="ACA2">
        <v>5</v>
      </c>
      <c r="ACB2">
        <v>5</v>
      </c>
      <c r="ACC2">
        <v>4</v>
      </c>
      <c r="ACD2">
        <v>0</v>
      </c>
      <c r="ACE2">
        <v>5</v>
      </c>
      <c r="ACF2">
        <v>5</v>
      </c>
      <c r="ACG2">
        <v>2</v>
      </c>
      <c r="ACH2">
        <v>0</v>
      </c>
      <c r="ACI2">
        <v>0</v>
      </c>
      <c r="ACJ2">
        <v>0</v>
      </c>
      <c r="ACK2">
        <v>0</v>
      </c>
      <c r="ACL2">
        <v>4</v>
      </c>
      <c r="ACM2">
        <v>3</v>
      </c>
      <c r="ACN2">
        <v>2</v>
      </c>
      <c r="ACO2">
        <v>5</v>
      </c>
      <c r="ACP2">
        <v>0</v>
      </c>
      <c r="ACQ2">
        <v>0</v>
      </c>
      <c r="ACR2">
        <v>3</v>
      </c>
      <c r="ACS2">
        <v>2</v>
      </c>
      <c r="ACT2">
        <v>0</v>
      </c>
      <c r="ACU2">
        <v>0</v>
      </c>
      <c r="ACV2">
        <v>0</v>
      </c>
      <c r="ACW2">
        <v>0</v>
      </c>
      <c r="ACX2">
        <v>1</v>
      </c>
      <c r="ACY2">
        <v>3</v>
      </c>
      <c r="ACZ2">
        <v>6</v>
      </c>
      <c r="ADA2">
        <v>2</v>
      </c>
      <c r="ADB2">
        <v>1</v>
      </c>
      <c r="ADC2">
        <v>0</v>
      </c>
      <c r="ADD2">
        <v>2</v>
      </c>
      <c r="ADE2">
        <v>4</v>
      </c>
      <c r="ADF2">
        <v>4</v>
      </c>
      <c r="ADG2">
        <v>0</v>
      </c>
      <c r="ADH2">
        <v>3</v>
      </c>
      <c r="ADI2">
        <v>3</v>
      </c>
      <c r="ADJ2">
        <v>4</v>
      </c>
      <c r="ADK2">
        <v>0</v>
      </c>
      <c r="ADL2">
        <v>0</v>
      </c>
      <c r="ADM2">
        <v>26</v>
      </c>
      <c r="ADN2">
        <v>0</v>
      </c>
      <c r="ADO2">
        <v>3</v>
      </c>
      <c r="ADP2">
        <v>5</v>
      </c>
      <c r="ADQ2">
        <v>1</v>
      </c>
      <c r="ADR2">
        <v>0</v>
      </c>
      <c r="ADS2">
        <v>0</v>
      </c>
      <c r="ADT2">
        <v>3</v>
      </c>
      <c r="ADU2">
        <v>5</v>
      </c>
      <c r="ADV2">
        <v>7</v>
      </c>
      <c r="ADW2">
        <v>6</v>
      </c>
      <c r="ADX2">
        <v>0</v>
      </c>
      <c r="ADY2">
        <v>1</v>
      </c>
      <c r="ADZ2">
        <v>1</v>
      </c>
      <c r="AEA2">
        <v>0</v>
      </c>
      <c r="AEB2">
        <v>0</v>
      </c>
      <c r="AEC2">
        <v>2</v>
      </c>
      <c r="AED2">
        <v>0</v>
      </c>
      <c r="AEE2">
        <v>0</v>
      </c>
      <c r="AEF2">
        <v>1</v>
      </c>
      <c r="AEG2">
        <v>4</v>
      </c>
      <c r="AEH2">
        <v>2</v>
      </c>
      <c r="AEI2">
        <v>4</v>
      </c>
      <c r="AEJ2">
        <v>1</v>
      </c>
      <c r="AEK2">
        <v>1</v>
      </c>
      <c r="AEL2">
        <v>11</v>
      </c>
      <c r="AEM2">
        <v>9</v>
      </c>
      <c r="AEN2">
        <v>8</v>
      </c>
      <c r="AEO2">
        <v>8</v>
      </c>
      <c r="AEP2">
        <v>6</v>
      </c>
      <c r="AEQ2">
        <v>8</v>
      </c>
      <c r="AER2">
        <v>6</v>
      </c>
      <c r="AES2">
        <v>6</v>
      </c>
      <c r="AET2">
        <v>3</v>
      </c>
      <c r="AEU2">
        <v>5</v>
      </c>
      <c r="AEV2">
        <v>3</v>
      </c>
      <c r="AEW2">
        <v>6</v>
      </c>
      <c r="AEX2">
        <v>5</v>
      </c>
      <c r="AEY2">
        <v>7</v>
      </c>
      <c r="AEZ2">
        <v>7</v>
      </c>
      <c r="AFA2">
        <v>2</v>
      </c>
      <c r="AFB2">
        <v>2</v>
      </c>
      <c r="AFC2">
        <v>3</v>
      </c>
      <c r="AFD2">
        <v>8</v>
      </c>
      <c r="AFE2">
        <v>9</v>
      </c>
      <c r="AFF2">
        <v>8</v>
      </c>
      <c r="AFG2">
        <v>8</v>
      </c>
      <c r="AFH2">
        <v>3</v>
      </c>
      <c r="AFI2">
        <v>3</v>
      </c>
      <c r="AFJ2">
        <v>9</v>
      </c>
      <c r="AFK2">
        <v>12</v>
      </c>
      <c r="AFL2">
        <v>11</v>
      </c>
      <c r="AFM2">
        <v>7</v>
      </c>
      <c r="AFN2">
        <v>4</v>
      </c>
      <c r="AFO2">
        <v>1</v>
      </c>
      <c r="AFP2">
        <v>14</v>
      </c>
      <c r="AFQ2">
        <v>12</v>
      </c>
      <c r="AFR2">
        <v>16</v>
      </c>
      <c r="AFS2">
        <v>1</v>
      </c>
      <c r="AFT2">
        <v>0</v>
      </c>
      <c r="AFU2">
        <v>4</v>
      </c>
      <c r="AFV2">
        <v>2</v>
      </c>
      <c r="AFW2">
        <v>4</v>
      </c>
      <c r="AFX2">
        <v>0</v>
      </c>
      <c r="AFY2">
        <v>3</v>
      </c>
      <c r="AFZ2">
        <v>5</v>
      </c>
      <c r="AGA2">
        <v>4</v>
      </c>
      <c r="AGB2">
        <v>3</v>
      </c>
      <c r="AGC2">
        <v>2</v>
      </c>
      <c r="AGD2">
        <v>0</v>
      </c>
      <c r="AGE2">
        <v>3</v>
      </c>
      <c r="AGF2">
        <v>2</v>
      </c>
      <c r="AGG2">
        <v>0</v>
      </c>
      <c r="AGH2">
        <v>0</v>
      </c>
      <c r="AGI2">
        <v>1</v>
      </c>
      <c r="AGJ2">
        <v>0</v>
      </c>
      <c r="AGK2">
        <v>1</v>
      </c>
      <c r="AGL2">
        <v>2</v>
      </c>
      <c r="AGM2">
        <v>3</v>
      </c>
      <c r="AGN2">
        <v>0</v>
      </c>
      <c r="AGO2">
        <v>1</v>
      </c>
      <c r="AGP2">
        <v>4</v>
      </c>
      <c r="AGQ2">
        <v>6</v>
      </c>
      <c r="AGR2">
        <v>6</v>
      </c>
      <c r="AGS2">
        <v>4</v>
      </c>
      <c r="AGT2">
        <v>0</v>
      </c>
      <c r="AGU2">
        <v>0</v>
      </c>
      <c r="AGV2">
        <v>4</v>
      </c>
      <c r="AGW2">
        <v>4</v>
      </c>
      <c r="AGX2">
        <v>3</v>
      </c>
      <c r="AGY2">
        <v>2</v>
      </c>
      <c r="AGZ2">
        <v>2</v>
      </c>
      <c r="AHA2">
        <v>0</v>
      </c>
      <c r="AHB2">
        <v>1</v>
      </c>
      <c r="AHC2">
        <v>8</v>
      </c>
      <c r="AHD2">
        <v>5</v>
      </c>
      <c r="AHE2">
        <v>7</v>
      </c>
      <c r="AHF2">
        <v>0</v>
      </c>
      <c r="AHG2">
        <v>2</v>
      </c>
      <c r="AHH2">
        <v>8</v>
      </c>
      <c r="AHI2">
        <v>8</v>
      </c>
      <c r="AHJ2">
        <v>7</v>
      </c>
      <c r="AHK2">
        <v>2</v>
      </c>
      <c r="AHL2">
        <v>1</v>
      </c>
      <c r="AHM2">
        <v>2</v>
      </c>
      <c r="AHN2">
        <v>9</v>
      </c>
      <c r="AHO2">
        <v>8</v>
      </c>
      <c r="AHP2">
        <v>9</v>
      </c>
      <c r="AHQ2">
        <v>0</v>
      </c>
      <c r="AHR2">
        <v>2</v>
      </c>
      <c r="AHS2">
        <v>0</v>
      </c>
      <c r="AHT2">
        <v>2</v>
      </c>
      <c r="AHU2">
        <v>5</v>
      </c>
      <c r="AHV2">
        <v>2</v>
      </c>
      <c r="AHW2">
        <v>0</v>
      </c>
      <c r="AHX2">
        <v>0</v>
      </c>
      <c r="AHY2">
        <v>1</v>
      </c>
      <c r="AHZ2">
        <v>4</v>
      </c>
      <c r="AIA2">
        <v>3</v>
      </c>
      <c r="AIB2">
        <v>1</v>
      </c>
      <c r="AIC2">
        <v>0</v>
      </c>
      <c r="AID2">
        <v>2</v>
      </c>
      <c r="AIE2">
        <v>3</v>
      </c>
      <c r="AIF2">
        <v>3</v>
      </c>
      <c r="AIG2">
        <v>3</v>
      </c>
      <c r="AIH2">
        <v>0</v>
      </c>
      <c r="AII2">
        <v>3</v>
      </c>
      <c r="AIJ2">
        <v>3</v>
      </c>
      <c r="AIK2">
        <v>3</v>
      </c>
      <c r="AIL2">
        <v>3</v>
      </c>
      <c r="AIM2">
        <v>0</v>
      </c>
      <c r="AIN2">
        <v>3</v>
      </c>
      <c r="AIO2">
        <v>3</v>
      </c>
      <c r="AIP2">
        <v>3</v>
      </c>
      <c r="AIQ2">
        <v>3</v>
      </c>
      <c r="AIR2">
        <v>0</v>
      </c>
      <c r="AIS2">
        <v>5646</v>
      </c>
    </row>
    <row r="3" spans="1:933" x14ac:dyDescent="0.35">
      <c r="B3">
        <v>0</v>
      </c>
      <c r="C3">
        <v>0</v>
      </c>
      <c r="E3" t="s">
        <v>1154</v>
      </c>
      <c r="F3">
        <v>5</v>
      </c>
      <c r="G3">
        <v>0</v>
      </c>
      <c r="H3">
        <v>0</v>
      </c>
      <c r="I3">
        <v>3</v>
      </c>
      <c r="J3">
        <v>5</v>
      </c>
      <c r="K3">
        <v>5</v>
      </c>
      <c r="L3">
        <v>7</v>
      </c>
      <c r="M3">
        <v>3</v>
      </c>
      <c r="N3">
        <v>5</v>
      </c>
      <c r="O3">
        <v>0</v>
      </c>
      <c r="P3">
        <v>5</v>
      </c>
      <c r="Q3">
        <v>0</v>
      </c>
      <c r="R3">
        <v>3</v>
      </c>
      <c r="S3">
        <v>4</v>
      </c>
      <c r="T3">
        <v>6</v>
      </c>
      <c r="U3">
        <v>0</v>
      </c>
      <c r="V3">
        <v>1</v>
      </c>
      <c r="W3">
        <v>0</v>
      </c>
      <c r="X3">
        <v>5</v>
      </c>
      <c r="Y3">
        <v>7</v>
      </c>
      <c r="Z3">
        <v>3</v>
      </c>
      <c r="AA3">
        <v>1</v>
      </c>
      <c r="AB3">
        <v>2</v>
      </c>
      <c r="AC3">
        <v>0</v>
      </c>
      <c r="AD3">
        <v>1</v>
      </c>
      <c r="AE3">
        <v>0</v>
      </c>
      <c r="AF3">
        <v>4</v>
      </c>
      <c r="AG3">
        <v>3</v>
      </c>
      <c r="AH3">
        <v>0</v>
      </c>
      <c r="AI3">
        <v>0</v>
      </c>
      <c r="AJ3">
        <v>0</v>
      </c>
      <c r="AK3">
        <v>2</v>
      </c>
      <c r="AL3">
        <v>6</v>
      </c>
      <c r="AM3">
        <v>1</v>
      </c>
      <c r="AN3">
        <v>1</v>
      </c>
      <c r="AO3">
        <v>5</v>
      </c>
      <c r="AP3">
        <v>4</v>
      </c>
      <c r="AQ3">
        <v>2</v>
      </c>
      <c r="AR3">
        <v>0</v>
      </c>
      <c r="AS3">
        <v>2</v>
      </c>
      <c r="AT3">
        <v>0</v>
      </c>
      <c r="AU3">
        <v>0</v>
      </c>
      <c r="AV3">
        <v>1</v>
      </c>
      <c r="AW3">
        <v>5</v>
      </c>
      <c r="AX3">
        <v>4</v>
      </c>
      <c r="AY3">
        <v>0</v>
      </c>
      <c r="AZ3">
        <v>4</v>
      </c>
      <c r="BA3">
        <v>4</v>
      </c>
      <c r="BB3">
        <v>1</v>
      </c>
      <c r="BC3">
        <v>6</v>
      </c>
      <c r="BD3">
        <v>1</v>
      </c>
      <c r="BE3">
        <v>4</v>
      </c>
      <c r="BF3">
        <v>5</v>
      </c>
      <c r="BG3">
        <v>2</v>
      </c>
      <c r="BH3">
        <v>7</v>
      </c>
      <c r="BI3">
        <v>5</v>
      </c>
      <c r="BJ3">
        <v>0</v>
      </c>
      <c r="BK3">
        <v>2</v>
      </c>
      <c r="BL3">
        <v>0</v>
      </c>
      <c r="BM3">
        <v>6</v>
      </c>
      <c r="BN3">
        <v>3</v>
      </c>
      <c r="BO3">
        <v>0</v>
      </c>
      <c r="BP3">
        <v>1</v>
      </c>
      <c r="BQ3">
        <v>5</v>
      </c>
      <c r="BR3">
        <v>3</v>
      </c>
      <c r="BS3">
        <v>4</v>
      </c>
      <c r="BT3">
        <v>4</v>
      </c>
      <c r="BU3">
        <v>5</v>
      </c>
      <c r="BV3">
        <v>0</v>
      </c>
      <c r="BW3">
        <v>4</v>
      </c>
      <c r="BX3">
        <v>6</v>
      </c>
      <c r="BY3">
        <v>5</v>
      </c>
      <c r="BZ3">
        <v>3</v>
      </c>
      <c r="CA3">
        <v>1</v>
      </c>
      <c r="CB3">
        <v>3</v>
      </c>
      <c r="CC3">
        <v>1</v>
      </c>
      <c r="CD3">
        <v>2</v>
      </c>
      <c r="CE3">
        <v>0</v>
      </c>
      <c r="CF3">
        <v>2</v>
      </c>
      <c r="CG3">
        <v>0</v>
      </c>
      <c r="CH3">
        <v>1</v>
      </c>
      <c r="CI3">
        <v>5</v>
      </c>
      <c r="CJ3">
        <v>4</v>
      </c>
      <c r="CK3">
        <v>4</v>
      </c>
      <c r="CL3">
        <v>1</v>
      </c>
      <c r="CM3">
        <v>0</v>
      </c>
      <c r="CN3">
        <v>4</v>
      </c>
      <c r="CO3">
        <v>0</v>
      </c>
      <c r="CP3">
        <v>0</v>
      </c>
      <c r="CQ3">
        <v>1</v>
      </c>
      <c r="CR3">
        <v>2</v>
      </c>
      <c r="CS3">
        <v>2</v>
      </c>
      <c r="CT3">
        <v>3</v>
      </c>
      <c r="CU3">
        <v>3</v>
      </c>
      <c r="CV3">
        <v>0</v>
      </c>
      <c r="CW3">
        <v>0</v>
      </c>
      <c r="CX3">
        <v>4</v>
      </c>
      <c r="CY3">
        <v>3</v>
      </c>
      <c r="CZ3">
        <v>0</v>
      </c>
      <c r="DA3">
        <v>1</v>
      </c>
      <c r="DB3">
        <v>0</v>
      </c>
      <c r="DC3">
        <v>0</v>
      </c>
      <c r="DD3">
        <v>3</v>
      </c>
      <c r="DE3">
        <v>5</v>
      </c>
      <c r="DF3">
        <v>0</v>
      </c>
      <c r="DG3">
        <v>2</v>
      </c>
      <c r="DH3">
        <v>5</v>
      </c>
      <c r="DI3">
        <v>1</v>
      </c>
      <c r="DJ3">
        <v>2</v>
      </c>
      <c r="DK3">
        <v>0</v>
      </c>
      <c r="DL3">
        <v>4</v>
      </c>
      <c r="DM3">
        <v>3</v>
      </c>
      <c r="DN3">
        <v>2</v>
      </c>
      <c r="DO3">
        <v>5</v>
      </c>
      <c r="DP3">
        <v>2</v>
      </c>
      <c r="DQ3">
        <v>0</v>
      </c>
      <c r="DR3">
        <v>5</v>
      </c>
      <c r="DS3">
        <v>7</v>
      </c>
      <c r="DT3">
        <v>2</v>
      </c>
      <c r="DU3">
        <v>3</v>
      </c>
      <c r="DV3">
        <v>1</v>
      </c>
      <c r="DW3">
        <v>0</v>
      </c>
      <c r="DX3">
        <v>4</v>
      </c>
      <c r="DY3">
        <v>4</v>
      </c>
      <c r="DZ3">
        <v>5</v>
      </c>
      <c r="EA3">
        <v>0</v>
      </c>
      <c r="EB3">
        <v>4</v>
      </c>
      <c r="EC3">
        <v>5</v>
      </c>
      <c r="ED3">
        <v>1</v>
      </c>
      <c r="EE3">
        <v>2</v>
      </c>
      <c r="EF3">
        <v>6</v>
      </c>
      <c r="EG3">
        <v>5</v>
      </c>
      <c r="EH3">
        <v>4</v>
      </c>
      <c r="EI3">
        <v>5</v>
      </c>
      <c r="EJ3">
        <v>2</v>
      </c>
      <c r="EK3">
        <v>3</v>
      </c>
      <c r="EL3">
        <v>6</v>
      </c>
      <c r="EM3">
        <v>0</v>
      </c>
      <c r="EN3">
        <v>0</v>
      </c>
      <c r="EO3">
        <v>1</v>
      </c>
      <c r="EP3">
        <v>7</v>
      </c>
      <c r="EQ3">
        <v>7</v>
      </c>
      <c r="ER3">
        <v>5</v>
      </c>
      <c r="ES3">
        <v>4</v>
      </c>
      <c r="ET3">
        <v>5</v>
      </c>
      <c r="EU3">
        <v>3</v>
      </c>
      <c r="EV3">
        <v>4</v>
      </c>
      <c r="EW3">
        <v>5</v>
      </c>
      <c r="EX3">
        <v>1</v>
      </c>
      <c r="EY3">
        <v>4</v>
      </c>
      <c r="EZ3">
        <v>2</v>
      </c>
      <c r="FA3">
        <v>3</v>
      </c>
      <c r="FB3">
        <v>2</v>
      </c>
      <c r="FC3">
        <v>2</v>
      </c>
      <c r="FD3">
        <v>3</v>
      </c>
      <c r="FE3">
        <v>3</v>
      </c>
      <c r="FF3">
        <v>4</v>
      </c>
      <c r="FG3">
        <v>0</v>
      </c>
      <c r="FH3">
        <v>3</v>
      </c>
      <c r="FI3">
        <v>4</v>
      </c>
      <c r="FJ3">
        <v>0</v>
      </c>
      <c r="FK3">
        <v>5</v>
      </c>
      <c r="FL3">
        <v>1</v>
      </c>
      <c r="FM3">
        <v>5</v>
      </c>
      <c r="FN3">
        <v>5</v>
      </c>
      <c r="FO3">
        <v>2</v>
      </c>
      <c r="FP3">
        <v>3</v>
      </c>
      <c r="FQ3">
        <v>0</v>
      </c>
      <c r="FR3">
        <v>4</v>
      </c>
      <c r="FS3">
        <v>10</v>
      </c>
      <c r="FT3">
        <v>4</v>
      </c>
      <c r="FU3">
        <v>1</v>
      </c>
      <c r="FV3">
        <v>5</v>
      </c>
      <c r="FW3">
        <v>0</v>
      </c>
      <c r="FX3">
        <v>7</v>
      </c>
      <c r="FY3">
        <v>4</v>
      </c>
      <c r="FZ3">
        <v>0</v>
      </c>
      <c r="GA3">
        <v>2</v>
      </c>
      <c r="GB3">
        <v>3</v>
      </c>
      <c r="GC3">
        <v>2</v>
      </c>
      <c r="GD3">
        <v>1</v>
      </c>
      <c r="GE3">
        <v>4</v>
      </c>
      <c r="GF3">
        <v>4</v>
      </c>
      <c r="GG3">
        <v>0</v>
      </c>
      <c r="GH3">
        <v>2</v>
      </c>
      <c r="GI3">
        <v>4</v>
      </c>
      <c r="GJ3">
        <v>5</v>
      </c>
      <c r="GK3">
        <v>1</v>
      </c>
      <c r="GL3">
        <v>7</v>
      </c>
      <c r="GM3">
        <v>2</v>
      </c>
      <c r="GN3">
        <v>3</v>
      </c>
      <c r="GO3">
        <v>4</v>
      </c>
      <c r="GP3">
        <v>3</v>
      </c>
      <c r="GQ3">
        <v>4</v>
      </c>
      <c r="GR3">
        <v>4</v>
      </c>
      <c r="GS3">
        <v>0</v>
      </c>
      <c r="GT3">
        <v>0</v>
      </c>
      <c r="GU3">
        <v>3</v>
      </c>
      <c r="GV3">
        <v>6</v>
      </c>
      <c r="GW3">
        <v>2</v>
      </c>
      <c r="GX3">
        <v>4</v>
      </c>
      <c r="GY3">
        <v>0</v>
      </c>
      <c r="GZ3">
        <v>2</v>
      </c>
      <c r="HA3">
        <v>4</v>
      </c>
      <c r="HB3">
        <v>1</v>
      </c>
      <c r="HC3">
        <v>3</v>
      </c>
      <c r="HD3">
        <v>1</v>
      </c>
      <c r="HE3">
        <v>4</v>
      </c>
      <c r="HF3">
        <v>7</v>
      </c>
      <c r="HG3">
        <v>3</v>
      </c>
      <c r="HH3">
        <v>2</v>
      </c>
      <c r="HI3">
        <v>5</v>
      </c>
      <c r="HJ3">
        <v>1</v>
      </c>
      <c r="HK3">
        <v>4</v>
      </c>
      <c r="HL3">
        <v>3</v>
      </c>
      <c r="HM3">
        <v>3</v>
      </c>
      <c r="HN3">
        <v>5</v>
      </c>
      <c r="HO3">
        <v>0</v>
      </c>
      <c r="HP3">
        <v>0</v>
      </c>
      <c r="HQ3">
        <v>2</v>
      </c>
      <c r="HR3">
        <v>1</v>
      </c>
      <c r="HS3">
        <v>2</v>
      </c>
      <c r="HT3">
        <v>5</v>
      </c>
      <c r="HU3">
        <v>6</v>
      </c>
      <c r="HV3">
        <v>6</v>
      </c>
      <c r="HW3">
        <v>5</v>
      </c>
      <c r="HX3">
        <v>5</v>
      </c>
      <c r="HY3">
        <v>0</v>
      </c>
      <c r="HZ3">
        <v>4</v>
      </c>
      <c r="IA3">
        <v>2</v>
      </c>
      <c r="IB3">
        <v>2</v>
      </c>
      <c r="IC3">
        <v>4</v>
      </c>
      <c r="ID3">
        <v>2</v>
      </c>
      <c r="IE3">
        <v>0</v>
      </c>
      <c r="IF3">
        <v>4</v>
      </c>
      <c r="IG3">
        <v>5</v>
      </c>
      <c r="IH3">
        <v>4</v>
      </c>
      <c r="II3">
        <v>3</v>
      </c>
      <c r="IJ3">
        <v>3</v>
      </c>
      <c r="IK3">
        <v>2</v>
      </c>
      <c r="IL3">
        <v>5</v>
      </c>
      <c r="IM3">
        <v>1</v>
      </c>
      <c r="IN3">
        <v>3</v>
      </c>
      <c r="IO3">
        <v>4</v>
      </c>
      <c r="IP3">
        <v>3</v>
      </c>
      <c r="IQ3">
        <v>2</v>
      </c>
      <c r="IR3">
        <v>6</v>
      </c>
      <c r="IS3">
        <v>4</v>
      </c>
      <c r="IT3">
        <v>2</v>
      </c>
      <c r="IU3">
        <v>6</v>
      </c>
      <c r="IV3">
        <v>6</v>
      </c>
      <c r="IW3">
        <v>4</v>
      </c>
      <c r="IX3">
        <v>0</v>
      </c>
      <c r="IY3">
        <v>5</v>
      </c>
      <c r="IZ3">
        <v>1</v>
      </c>
      <c r="JA3">
        <v>4</v>
      </c>
      <c r="JB3">
        <v>1</v>
      </c>
      <c r="JC3">
        <v>5</v>
      </c>
      <c r="JD3">
        <v>1</v>
      </c>
      <c r="JE3">
        <v>1</v>
      </c>
      <c r="JF3">
        <v>3</v>
      </c>
      <c r="JG3">
        <v>5</v>
      </c>
      <c r="JH3">
        <v>3</v>
      </c>
      <c r="JI3">
        <v>6</v>
      </c>
      <c r="JJ3">
        <v>5</v>
      </c>
      <c r="JK3">
        <v>4</v>
      </c>
      <c r="JL3">
        <v>6</v>
      </c>
      <c r="JM3">
        <v>5</v>
      </c>
      <c r="JN3">
        <v>5</v>
      </c>
      <c r="JO3">
        <v>2</v>
      </c>
      <c r="JP3">
        <v>1</v>
      </c>
      <c r="JQ3">
        <v>5</v>
      </c>
      <c r="JR3">
        <v>3</v>
      </c>
      <c r="JS3">
        <v>5</v>
      </c>
      <c r="JT3">
        <v>4</v>
      </c>
      <c r="JU3">
        <v>1</v>
      </c>
      <c r="JV3">
        <v>2</v>
      </c>
      <c r="JW3">
        <v>3</v>
      </c>
      <c r="JX3">
        <v>4</v>
      </c>
      <c r="JY3">
        <v>5</v>
      </c>
      <c r="JZ3">
        <v>7</v>
      </c>
      <c r="KA3">
        <v>4</v>
      </c>
      <c r="KB3">
        <v>5</v>
      </c>
      <c r="KC3">
        <v>2</v>
      </c>
      <c r="KD3">
        <v>4</v>
      </c>
      <c r="KE3">
        <v>4</v>
      </c>
      <c r="KF3">
        <v>5</v>
      </c>
      <c r="KG3">
        <v>0</v>
      </c>
      <c r="KH3">
        <v>6</v>
      </c>
      <c r="KI3">
        <v>4</v>
      </c>
      <c r="KJ3">
        <v>0</v>
      </c>
      <c r="KK3">
        <v>3</v>
      </c>
      <c r="KL3">
        <v>1</v>
      </c>
      <c r="KM3">
        <v>4</v>
      </c>
      <c r="KN3">
        <v>1</v>
      </c>
      <c r="KO3">
        <v>4</v>
      </c>
      <c r="KP3">
        <v>3</v>
      </c>
      <c r="KQ3">
        <v>4</v>
      </c>
      <c r="KR3">
        <v>5</v>
      </c>
      <c r="KS3">
        <v>0</v>
      </c>
      <c r="KT3">
        <v>5</v>
      </c>
      <c r="KU3">
        <v>5</v>
      </c>
      <c r="KV3">
        <v>1</v>
      </c>
      <c r="KW3">
        <v>5</v>
      </c>
      <c r="KX3">
        <v>3</v>
      </c>
      <c r="KY3">
        <v>4</v>
      </c>
      <c r="KZ3">
        <v>2</v>
      </c>
      <c r="LA3">
        <v>5</v>
      </c>
      <c r="LB3">
        <v>3</v>
      </c>
      <c r="LC3">
        <v>3</v>
      </c>
      <c r="LD3">
        <v>5</v>
      </c>
      <c r="LE3">
        <v>2</v>
      </c>
      <c r="LF3">
        <v>6</v>
      </c>
      <c r="LG3">
        <v>3</v>
      </c>
      <c r="LH3">
        <v>0</v>
      </c>
      <c r="LI3">
        <v>5</v>
      </c>
      <c r="LJ3">
        <v>4</v>
      </c>
      <c r="LK3">
        <v>1</v>
      </c>
      <c r="LL3">
        <v>5</v>
      </c>
      <c r="LM3">
        <v>4</v>
      </c>
      <c r="LN3">
        <v>5</v>
      </c>
      <c r="LO3">
        <v>3</v>
      </c>
      <c r="LP3">
        <v>4</v>
      </c>
      <c r="LQ3">
        <v>1</v>
      </c>
      <c r="LR3">
        <v>1</v>
      </c>
      <c r="LS3">
        <v>5</v>
      </c>
      <c r="LT3">
        <v>4</v>
      </c>
      <c r="LU3">
        <v>5</v>
      </c>
      <c r="LV3">
        <v>5</v>
      </c>
      <c r="LW3">
        <v>6</v>
      </c>
      <c r="LX3">
        <v>4</v>
      </c>
      <c r="LY3">
        <v>2</v>
      </c>
      <c r="LZ3">
        <v>5</v>
      </c>
      <c r="MA3">
        <v>2</v>
      </c>
      <c r="MB3">
        <v>4</v>
      </c>
      <c r="MC3">
        <v>3</v>
      </c>
      <c r="MD3">
        <v>6</v>
      </c>
      <c r="ME3">
        <v>0</v>
      </c>
      <c r="MF3">
        <v>4</v>
      </c>
      <c r="MG3">
        <v>2</v>
      </c>
      <c r="MH3">
        <v>5</v>
      </c>
      <c r="MI3">
        <v>0</v>
      </c>
      <c r="MJ3">
        <v>3</v>
      </c>
      <c r="MK3">
        <v>6</v>
      </c>
      <c r="ML3">
        <v>5</v>
      </c>
      <c r="MM3">
        <v>3</v>
      </c>
      <c r="MN3">
        <v>5</v>
      </c>
      <c r="MO3">
        <v>3</v>
      </c>
      <c r="MP3">
        <v>5</v>
      </c>
      <c r="MQ3">
        <v>5</v>
      </c>
      <c r="MR3">
        <v>4</v>
      </c>
      <c r="MS3">
        <v>4</v>
      </c>
      <c r="MT3">
        <v>3</v>
      </c>
      <c r="MU3">
        <v>5</v>
      </c>
      <c r="MV3">
        <v>4</v>
      </c>
      <c r="MW3">
        <v>6</v>
      </c>
      <c r="MX3">
        <v>5</v>
      </c>
      <c r="MY3">
        <v>5</v>
      </c>
      <c r="MZ3">
        <v>3</v>
      </c>
      <c r="NA3">
        <v>3</v>
      </c>
      <c r="NB3">
        <v>5</v>
      </c>
      <c r="NC3">
        <v>3</v>
      </c>
      <c r="ND3">
        <v>0</v>
      </c>
      <c r="NE3">
        <v>5</v>
      </c>
      <c r="NF3">
        <v>4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1</v>
      </c>
      <c r="NX3">
        <v>1</v>
      </c>
      <c r="NY3">
        <v>1</v>
      </c>
      <c r="NZ3">
        <v>0</v>
      </c>
      <c r="OA3">
        <v>0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1</v>
      </c>
      <c r="OM3">
        <v>0</v>
      </c>
      <c r="ON3">
        <v>1</v>
      </c>
      <c r="OO3">
        <v>0</v>
      </c>
      <c r="OP3">
        <v>0</v>
      </c>
      <c r="OQ3">
        <v>1</v>
      </c>
      <c r="OR3">
        <v>1</v>
      </c>
      <c r="OS3">
        <v>1</v>
      </c>
      <c r="OT3">
        <v>1</v>
      </c>
      <c r="OU3">
        <v>0</v>
      </c>
      <c r="OV3">
        <v>0</v>
      </c>
      <c r="OW3">
        <v>0</v>
      </c>
      <c r="OX3">
        <v>0</v>
      </c>
      <c r="OY3">
        <v>0</v>
      </c>
      <c r="OZ3">
        <v>1</v>
      </c>
      <c r="PA3">
        <v>0</v>
      </c>
      <c r="PB3">
        <v>1</v>
      </c>
      <c r="PC3">
        <v>1</v>
      </c>
      <c r="PD3">
        <v>1</v>
      </c>
      <c r="PE3">
        <v>1</v>
      </c>
      <c r="PF3">
        <v>0</v>
      </c>
      <c r="PG3">
        <v>1</v>
      </c>
      <c r="PH3">
        <v>3</v>
      </c>
      <c r="PI3">
        <v>1</v>
      </c>
      <c r="PJ3">
        <v>0</v>
      </c>
      <c r="PK3">
        <v>1</v>
      </c>
      <c r="PL3">
        <v>1</v>
      </c>
      <c r="PM3">
        <v>0</v>
      </c>
      <c r="PN3">
        <v>1</v>
      </c>
      <c r="PO3">
        <v>0</v>
      </c>
      <c r="PP3">
        <v>1</v>
      </c>
      <c r="PQ3">
        <v>0</v>
      </c>
      <c r="PR3">
        <v>0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0</v>
      </c>
      <c r="QA3">
        <v>1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1</v>
      </c>
      <c r="QN3">
        <v>1</v>
      </c>
      <c r="QO3">
        <v>1</v>
      </c>
      <c r="QP3">
        <v>1</v>
      </c>
      <c r="QQ3">
        <v>0</v>
      </c>
      <c r="QR3">
        <v>1</v>
      </c>
      <c r="QS3">
        <v>0</v>
      </c>
      <c r="QT3">
        <v>1</v>
      </c>
      <c r="QU3">
        <v>1</v>
      </c>
      <c r="QV3">
        <v>1</v>
      </c>
      <c r="QW3">
        <v>1</v>
      </c>
      <c r="QX3">
        <v>1</v>
      </c>
      <c r="QY3">
        <v>0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0</v>
      </c>
      <c r="RH3">
        <v>1</v>
      </c>
      <c r="RI3">
        <v>1</v>
      </c>
      <c r="RJ3">
        <v>1</v>
      </c>
      <c r="RK3">
        <v>0</v>
      </c>
      <c r="RL3">
        <v>0</v>
      </c>
      <c r="RM3">
        <v>0</v>
      </c>
      <c r="RN3">
        <v>0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0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0</v>
      </c>
      <c r="SY3">
        <v>1</v>
      </c>
      <c r="SZ3">
        <v>1</v>
      </c>
      <c r="TA3">
        <v>1</v>
      </c>
      <c r="TB3">
        <v>1</v>
      </c>
      <c r="TC3">
        <v>1</v>
      </c>
      <c r="TD3">
        <v>0</v>
      </c>
      <c r="TE3">
        <v>1</v>
      </c>
      <c r="TF3">
        <v>1</v>
      </c>
      <c r="TG3">
        <v>1</v>
      </c>
      <c r="TH3">
        <v>0</v>
      </c>
      <c r="TI3">
        <v>0</v>
      </c>
      <c r="TJ3">
        <v>0</v>
      </c>
      <c r="TK3">
        <v>1</v>
      </c>
      <c r="TL3">
        <v>1</v>
      </c>
      <c r="TM3">
        <v>0</v>
      </c>
      <c r="TN3">
        <v>1</v>
      </c>
      <c r="TO3">
        <v>1</v>
      </c>
      <c r="TP3">
        <v>0</v>
      </c>
      <c r="TQ3">
        <v>1</v>
      </c>
      <c r="TR3">
        <v>0</v>
      </c>
      <c r="TS3">
        <v>0</v>
      </c>
      <c r="TT3">
        <v>0</v>
      </c>
      <c r="TU3">
        <v>0</v>
      </c>
      <c r="TV3">
        <v>0</v>
      </c>
      <c r="TW3">
        <v>1</v>
      </c>
      <c r="TX3">
        <v>1</v>
      </c>
      <c r="TY3">
        <v>1</v>
      </c>
      <c r="TZ3">
        <v>1</v>
      </c>
      <c r="UA3">
        <v>0</v>
      </c>
      <c r="UB3">
        <v>1</v>
      </c>
      <c r="UC3">
        <v>0</v>
      </c>
      <c r="UD3">
        <v>0</v>
      </c>
      <c r="UE3">
        <v>1</v>
      </c>
      <c r="UF3">
        <v>1</v>
      </c>
      <c r="UG3">
        <v>1</v>
      </c>
      <c r="UH3">
        <v>1</v>
      </c>
      <c r="UI3">
        <v>1</v>
      </c>
      <c r="UJ3">
        <v>0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0</v>
      </c>
      <c r="VD3">
        <v>1</v>
      </c>
      <c r="VE3">
        <v>1</v>
      </c>
      <c r="VF3">
        <v>1</v>
      </c>
      <c r="VG3">
        <v>0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0</v>
      </c>
      <c r="VQ3">
        <v>1</v>
      </c>
      <c r="VR3">
        <v>1</v>
      </c>
      <c r="VS3">
        <v>1</v>
      </c>
      <c r="VT3">
        <v>1</v>
      </c>
      <c r="VU3">
        <v>1</v>
      </c>
      <c r="VV3">
        <v>0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0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0</v>
      </c>
      <c r="WN3">
        <v>0</v>
      </c>
      <c r="WO3">
        <v>0</v>
      </c>
      <c r="WP3">
        <v>0</v>
      </c>
      <c r="WQ3">
        <v>1</v>
      </c>
      <c r="WR3">
        <v>1</v>
      </c>
      <c r="WS3">
        <v>1</v>
      </c>
      <c r="WT3">
        <v>1</v>
      </c>
      <c r="WU3">
        <v>0</v>
      </c>
      <c r="WV3">
        <v>0</v>
      </c>
      <c r="WW3">
        <v>1</v>
      </c>
      <c r="WX3">
        <v>1</v>
      </c>
      <c r="WY3">
        <v>1</v>
      </c>
      <c r="WZ3">
        <v>1</v>
      </c>
      <c r="XA3">
        <v>1</v>
      </c>
      <c r="XB3">
        <v>0</v>
      </c>
      <c r="XC3">
        <v>1</v>
      </c>
      <c r="XD3">
        <v>0</v>
      </c>
      <c r="XE3">
        <v>1</v>
      </c>
      <c r="XF3">
        <v>0</v>
      </c>
      <c r="XG3">
        <v>1</v>
      </c>
      <c r="XH3">
        <v>1</v>
      </c>
      <c r="XI3">
        <v>1</v>
      </c>
      <c r="XJ3">
        <v>0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0</v>
      </c>
      <c r="XS3">
        <v>0</v>
      </c>
      <c r="XT3">
        <v>0</v>
      </c>
      <c r="XU3">
        <v>1</v>
      </c>
      <c r="XV3">
        <v>0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0</v>
      </c>
      <c r="YD3">
        <v>0</v>
      </c>
      <c r="YE3">
        <v>0</v>
      </c>
      <c r="YF3">
        <v>0</v>
      </c>
      <c r="YG3">
        <v>1</v>
      </c>
      <c r="YH3">
        <v>1</v>
      </c>
      <c r="YI3">
        <v>1</v>
      </c>
      <c r="YJ3">
        <v>1</v>
      </c>
      <c r="YK3">
        <v>0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0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1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1</v>
      </c>
      <c r="ZL3">
        <v>1</v>
      </c>
      <c r="ZM3">
        <v>1</v>
      </c>
      <c r="ZN3">
        <v>1</v>
      </c>
      <c r="ZO3">
        <v>1</v>
      </c>
      <c r="ZP3">
        <v>1</v>
      </c>
      <c r="ZQ3">
        <v>1</v>
      </c>
      <c r="ZR3">
        <v>1</v>
      </c>
      <c r="ZS3">
        <v>1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1</v>
      </c>
      <c r="AAD3">
        <v>1</v>
      </c>
      <c r="AAE3">
        <v>1</v>
      </c>
      <c r="AAF3">
        <v>6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0</v>
      </c>
      <c r="AAM3">
        <v>1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1</v>
      </c>
      <c r="AAT3">
        <v>0</v>
      </c>
      <c r="AAU3">
        <v>0</v>
      </c>
      <c r="AAV3">
        <v>0</v>
      </c>
      <c r="AAW3">
        <v>0</v>
      </c>
      <c r="AAX3">
        <v>1</v>
      </c>
      <c r="AAY3">
        <v>1</v>
      </c>
      <c r="AAZ3">
        <v>1</v>
      </c>
      <c r="ABA3">
        <v>1</v>
      </c>
      <c r="ABB3">
        <v>0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0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0</v>
      </c>
      <c r="ABQ3">
        <v>0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0</v>
      </c>
      <c r="ABX3">
        <v>0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0</v>
      </c>
      <c r="ACE3">
        <v>1</v>
      </c>
      <c r="ACF3">
        <v>1</v>
      </c>
      <c r="ACG3">
        <v>1</v>
      </c>
      <c r="ACH3">
        <v>0</v>
      </c>
      <c r="ACI3">
        <v>0</v>
      </c>
      <c r="ACJ3">
        <v>0</v>
      </c>
      <c r="ACK3">
        <v>0</v>
      </c>
      <c r="ACL3">
        <v>1</v>
      </c>
      <c r="ACM3">
        <v>1</v>
      </c>
      <c r="ACN3">
        <v>1</v>
      </c>
      <c r="ACO3">
        <v>1</v>
      </c>
      <c r="ACP3">
        <v>0</v>
      </c>
      <c r="ACQ3">
        <v>0</v>
      </c>
      <c r="ACR3">
        <v>1</v>
      </c>
      <c r="ACS3">
        <v>1</v>
      </c>
      <c r="ACT3">
        <v>0</v>
      </c>
      <c r="ACU3">
        <v>0</v>
      </c>
      <c r="ACV3">
        <v>0</v>
      </c>
      <c r="ACW3">
        <v>0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0</v>
      </c>
      <c r="ADD3">
        <v>1</v>
      </c>
      <c r="ADE3">
        <v>1</v>
      </c>
      <c r="ADF3">
        <v>1</v>
      </c>
      <c r="ADG3">
        <v>0</v>
      </c>
      <c r="ADH3">
        <v>1</v>
      </c>
      <c r="ADI3">
        <v>1</v>
      </c>
      <c r="ADJ3">
        <v>1</v>
      </c>
      <c r="ADK3">
        <v>0</v>
      </c>
      <c r="ADL3">
        <v>0</v>
      </c>
      <c r="ADM3">
        <v>1</v>
      </c>
      <c r="ADN3">
        <v>0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1</v>
      </c>
      <c r="ADU3">
        <v>1</v>
      </c>
      <c r="ADV3">
        <v>1</v>
      </c>
      <c r="ADW3">
        <v>1</v>
      </c>
      <c r="ADX3">
        <v>0</v>
      </c>
      <c r="ADY3">
        <v>1</v>
      </c>
      <c r="ADZ3">
        <v>1</v>
      </c>
      <c r="AEA3">
        <v>0</v>
      </c>
      <c r="AEB3">
        <v>0</v>
      </c>
      <c r="AEC3">
        <v>1</v>
      </c>
      <c r="AED3">
        <v>0</v>
      </c>
      <c r="AEE3">
        <v>0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0</v>
      </c>
      <c r="AFU3">
        <v>1</v>
      </c>
      <c r="AFV3">
        <v>1</v>
      </c>
      <c r="AFW3">
        <v>1</v>
      </c>
      <c r="AFX3">
        <v>0</v>
      </c>
      <c r="AFY3">
        <v>1</v>
      </c>
      <c r="AFZ3">
        <v>1</v>
      </c>
      <c r="AGA3">
        <v>1</v>
      </c>
      <c r="AGB3">
        <v>1</v>
      </c>
      <c r="AGC3">
        <v>1</v>
      </c>
      <c r="AGD3">
        <v>0</v>
      </c>
      <c r="AGE3">
        <v>1</v>
      </c>
      <c r="AGF3">
        <v>1</v>
      </c>
      <c r="AGG3">
        <v>0</v>
      </c>
      <c r="AGH3">
        <v>0</v>
      </c>
      <c r="AGI3">
        <v>1</v>
      </c>
      <c r="AGJ3">
        <v>0</v>
      </c>
      <c r="AGK3">
        <v>1</v>
      </c>
      <c r="AGL3">
        <v>1</v>
      </c>
      <c r="AGM3">
        <v>1</v>
      </c>
      <c r="AGN3">
        <v>0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0</v>
      </c>
      <c r="AGU3">
        <v>0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0</v>
      </c>
      <c r="AHB3">
        <v>1</v>
      </c>
      <c r="AHC3">
        <v>1</v>
      </c>
      <c r="AHD3">
        <v>1</v>
      </c>
      <c r="AHE3">
        <v>1</v>
      </c>
      <c r="AHF3">
        <v>0</v>
      </c>
      <c r="AHG3">
        <v>1</v>
      </c>
      <c r="AHH3">
        <v>1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0</v>
      </c>
      <c r="AHR3">
        <v>1</v>
      </c>
      <c r="AHS3">
        <v>0</v>
      </c>
      <c r="AHT3">
        <v>1</v>
      </c>
      <c r="AHU3">
        <v>1</v>
      </c>
      <c r="AHV3">
        <v>1</v>
      </c>
      <c r="AHW3">
        <v>0</v>
      </c>
      <c r="AHX3">
        <v>0</v>
      </c>
      <c r="AHY3">
        <v>1</v>
      </c>
      <c r="AHZ3">
        <v>1</v>
      </c>
      <c r="AIA3">
        <v>1</v>
      </c>
      <c r="AIB3">
        <v>1</v>
      </c>
      <c r="AIC3">
        <v>0</v>
      </c>
      <c r="AID3">
        <v>1</v>
      </c>
      <c r="AIE3">
        <v>1</v>
      </c>
      <c r="AIF3">
        <v>1</v>
      </c>
      <c r="AIG3">
        <v>1</v>
      </c>
      <c r="AIH3">
        <v>0</v>
      </c>
      <c r="AII3">
        <v>1</v>
      </c>
      <c r="AIJ3">
        <v>1</v>
      </c>
      <c r="AIK3">
        <v>1</v>
      </c>
      <c r="AIL3">
        <v>1</v>
      </c>
      <c r="AIM3">
        <v>0</v>
      </c>
      <c r="AIN3">
        <v>1</v>
      </c>
      <c r="AIO3">
        <v>1</v>
      </c>
      <c r="AIP3">
        <v>1</v>
      </c>
      <c r="AIQ3">
        <v>1</v>
      </c>
      <c r="AIR3">
        <v>0</v>
      </c>
      <c r="AIS3">
        <v>1509</v>
      </c>
    </row>
    <row r="4" spans="1:933" x14ac:dyDescent="0.35">
      <c r="A4">
        <v>11263017</v>
      </c>
      <c r="B4">
        <v>0</v>
      </c>
      <c r="C4">
        <v>0</v>
      </c>
    </row>
    <row r="5" spans="1:933" x14ac:dyDescent="0.35">
      <c r="A5">
        <v>11211186</v>
      </c>
      <c r="B5">
        <v>10</v>
      </c>
      <c r="C5">
        <v>3</v>
      </c>
    </row>
    <row r="6" spans="1:933" x14ac:dyDescent="0.35">
      <c r="A6">
        <v>11180004</v>
      </c>
      <c r="B6">
        <v>15</v>
      </c>
      <c r="C6">
        <v>5</v>
      </c>
    </row>
    <row r="7" spans="1:933" x14ac:dyDescent="0.35">
      <c r="A7">
        <v>11276004</v>
      </c>
      <c r="B7">
        <v>28</v>
      </c>
      <c r="C7">
        <v>5</v>
      </c>
    </row>
    <row r="8" spans="1:933" x14ac:dyDescent="0.35">
      <c r="A8">
        <v>11096212</v>
      </c>
      <c r="B8">
        <v>141</v>
      </c>
      <c r="C8">
        <v>7</v>
      </c>
    </row>
    <row r="9" spans="1:933" x14ac:dyDescent="0.35">
      <c r="A9">
        <v>10881032</v>
      </c>
      <c r="B9">
        <v>6</v>
      </c>
      <c r="C9">
        <v>3</v>
      </c>
    </row>
    <row r="10" spans="1:933" x14ac:dyDescent="0.35">
      <c r="A10">
        <v>11267001</v>
      </c>
      <c r="B10">
        <v>11</v>
      </c>
      <c r="C10">
        <v>5</v>
      </c>
    </row>
    <row r="11" spans="1:933" x14ac:dyDescent="0.35">
      <c r="A11" t="s">
        <v>1069</v>
      </c>
      <c r="B11">
        <v>0</v>
      </c>
      <c r="C11">
        <v>0</v>
      </c>
    </row>
    <row r="12" spans="1:933" x14ac:dyDescent="0.35">
      <c r="A12">
        <v>11144058</v>
      </c>
      <c r="B12">
        <v>15</v>
      </c>
      <c r="C12">
        <v>5</v>
      </c>
    </row>
    <row r="13" spans="1:933" x14ac:dyDescent="0.35">
      <c r="A13">
        <v>11116218</v>
      </c>
      <c r="B13">
        <v>0</v>
      </c>
      <c r="C13">
        <v>0</v>
      </c>
    </row>
    <row r="14" spans="1:933" x14ac:dyDescent="0.35">
      <c r="A14">
        <v>11211141</v>
      </c>
      <c r="B14">
        <v>12</v>
      </c>
      <c r="C14">
        <v>3</v>
      </c>
    </row>
    <row r="15" spans="1:933" x14ac:dyDescent="0.35">
      <c r="A15">
        <v>11246080</v>
      </c>
      <c r="B15">
        <v>12</v>
      </c>
      <c r="C15">
        <v>4</v>
      </c>
    </row>
    <row r="16" spans="1:933" x14ac:dyDescent="0.35">
      <c r="A16">
        <v>11267036</v>
      </c>
      <c r="B16">
        <v>13</v>
      </c>
      <c r="C16">
        <v>6</v>
      </c>
    </row>
    <row r="17" spans="1:3" x14ac:dyDescent="0.35">
      <c r="A17">
        <v>11116058</v>
      </c>
      <c r="B17">
        <v>0</v>
      </c>
      <c r="C17">
        <v>0</v>
      </c>
    </row>
    <row r="18" spans="1:3" x14ac:dyDescent="0.35">
      <c r="A18">
        <v>11200058</v>
      </c>
      <c r="B18">
        <v>1</v>
      </c>
      <c r="C18">
        <v>1</v>
      </c>
    </row>
    <row r="19" spans="1:3" x14ac:dyDescent="0.35">
      <c r="A19" t="s">
        <v>1155</v>
      </c>
      <c r="B19">
        <v>0</v>
      </c>
      <c r="C19">
        <v>0</v>
      </c>
    </row>
    <row r="20" spans="1:3" x14ac:dyDescent="0.35">
      <c r="A20" t="s">
        <v>1059</v>
      </c>
      <c r="B20">
        <v>48</v>
      </c>
      <c r="C20">
        <v>5</v>
      </c>
    </row>
    <row r="21" spans="1:3" x14ac:dyDescent="0.35">
      <c r="A21">
        <v>11261227</v>
      </c>
      <c r="B21">
        <v>32</v>
      </c>
      <c r="C21">
        <v>7</v>
      </c>
    </row>
    <row r="22" spans="1:3" x14ac:dyDescent="0.35">
      <c r="A22">
        <v>11137058</v>
      </c>
      <c r="B22">
        <v>24</v>
      </c>
      <c r="C22">
        <v>3</v>
      </c>
    </row>
    <row r="23" spans="1:3" x14ac:dyDescent="0.35">
      <c r="A23">
        <v>11057036</v>
      </c>
      <c r="B23">
        <v>1</v>
      </c>
      <c r="C23">
        <v>1</v>
      </c>
    </row>
    <row r="24" spans="1:3" x14ac:dyDescent="0.35">
      <c r="A24">
        <v>11275001</v>
      </c>
      <c r="B24">
        <v>3</v>
      </c>
      <c r="C24">
        <v>2</v>
      </c>
    </row>
    <row r="25" spans="1:3" x14ac:dyDescent="0.35">
      <c r="A25" t="s">
        <v>1156</v>
      </c>
      <c r="B25">
        <v>0</v>
      </c>
      <c r="C25">
        <v>0</v>
      </c>
    </row>
    <row r="26" spans="1:3" x14ac:dyDescent="0.35">
      <c r="A26">
        <v>11265227</v>
      </c>
      <c r="B26">
        <v>3</v>
      </c>
      <c r="C26">
        <v>1</v>
      </c>
    </row>
    <row r="27" spans="1:3" x14ac:dyDescent="0.35">
      <c r="A27">
        <v>11263001</v>
      </c>
      <c r="B27">
        <v>0</v>
      </c>
      <c r="C27">
        <v>0</v>
      </c>
    </row>
    <row r="28" spans="1:3" x14ac:dyDescent="0.35">
      <c r="A28">
        <v>10881034</v>
      </c>
      <c r="B28">
        <v>7</v>
      </c>
      <c r="C28">
        <v>4</v>
      </c>
    </row>
    <row r="29" spans="1:3" x14ac:dyDescent="0.35">
      <c r="A29">
        <v>11269009</v>
      </c>
      <c r="B29">
        <v>3</v>
      </c>
      <c r="C29">
        <v>3</v>
      </c>
    </row>
    <row r="30" spans="1:3" x14ac:dyDescent="0.35">
      <c r="A30" t="s">
        <v>1157</v>
      </c>
      <c r="B30">
        <v>0</v>
      </c>
      <c r="C30">
        <v>0</v>
      </c>
    </row>
    <row r="31" spans="1:3" x14ac:dyDescent="0.35">
      <c r="A31">
        <v>11240080</v>
      </c>
      <c r="B31">
        <v>0</v>
      </c>
      <c r="C31">
        <v>0</v>
      </c>
    </row>
    <row r="32" spans="1:3" x14ac:dyDescent="0.35">
      <c r="A32">
        <v>11096044</v>
      </c>
      <c r="B32">
        <v>0</v>
      </c>
      <c r="C32">
        <v>0</v>
      </c>
    </row>
    <row r="33" spans="1:3" x14ac:dyDescent="0.35">
      <c r="A33">
        <v>11100016</v>
      </c>
      <c r="B33">
        <v>5</v>
      </c>
      <c r="C33">
        <v>2</v>
      </c>
    </row>
    <row r="34" spans="1:3" x14ac:dyDescent="0.35">
      <c r="A34">
        <v>11275036</v>
      </c>
      <c r="B34">
        <v>13</v>
      </c>
      <c r="C34">
        <v>6</v>
      </c>
    </row>
    <row r="35" spans="1:3" x14ac:dyDescent="0.35">
      <c r="A35">
        <v>11276036</v>
      </c>
      <c r="B35">
        <v>2</v>
      </c>
      <c r="C35">
        <v>1</v>
      </c>
    </row>
    <row r="36" spans="1:3" x14ac:dyDescent="0.35">
      <c r="A36">
        <v>11057001</v>
      </c>
      <c r="B36">
        <v>1</v>
      </c>
      <c r="C36">
        <v>1</v>
      </c>
    </row>
    <row r="37" spans="1:3" x14ac:dyDescent="0.35">
      <c r="A37">
        <v>11276225</v>
      </c>
      <c r="B37">
        <v>42</v>
      </c>
      <c r="C37">
        <v>5</v>
      </c>
    </row>
    <row r="38" spans="1:3" x14ac:dyDescent="0.35">
      <c r="A38">
        <v>11131212</v>
      </c>
      <c r="B38">
        <v>54</v>
      </c>
      <c r="C38">
        <v>4</v>
      </c>
    </row>
    <row r="39" spans="1:3" x14ac:dyDescent="0.35">
      <c r="A39">
        <v>11244080</v>
      </c>
      <c r="B39">
        <v>5</v>
      </c>
      <c r="C39">
        <v>2</v>
      </c>
    </row>
    <row r="40" spans="1:3" x14ac:dyDescent="0.35">
      <c r="A40">
        <v>11167198</v>
      </c>
      <c r="B40">
        <v>0</v>
      </c>
      <c r="C40">
        <v>0</v>
      </c>
    </row>
    <row r="41" spans="1:3" x14ac:dyDescent="0.35">
      <c r="A41">
        <v>11128217</v>
      </c>
      <c r="B41">
        <v>12</v>
      </c>
      <c r="C41">
        <v>2</v>
      </c>
    </row>
    <row r="42" spans="1:3" x14ac:dyDescent="0.35">
      <c r="A42">
        <v>11153135</v>
      </c>
      <c r="B42">
        <v>0</v>
      </c>
      <c r="C42">
        <v>0</v>
      </c>
    </row>
    <row r="43" spans="1:3" x14ac:dyDescent="0.35">
      <c r="A43" t="s">
        <v>1075</v>
      </c>
      <c r="B43">
        <v>0</v>
      </c>
      <c r="C43">
        <v>0</v>
      </c>
    </row>
    <row r="44" spans="1:3" x14ac:dyDescent="0.35">
      <c r="A44">
        <v>11158032</v>
      </c>
      <c r="B44">
        <v>5</v>
      </c>
      <c r="C44">
        <v>1</v>
      </c>
    </row>
    <row r="45" spans="1:3" x14ac:dyDescent="0.35">
      <c r="A45">
        <v>11253006</v>
      </c>
      <c r="B45">
        <v>15</v>
      </c>
      <c r="C45">
        <v>5</v>
      </c>
    </row>
    <row r="46" spans="1:3" x14ac:dyDescent="0.35">
      <c r="A46">
        <v>11267175</v>
      </c>
      <c r="B46">
        <v>9</v>
      </c>
      <c r="C46">
        <v>4</v>
      </c>
    </row>
    <row r="47" spans="1:3" x14ac:dyDescent="0.35">
      <c r="A47">
        <v>11057034</v>
      </c>
      <c r="B47">
        <v>0</v>
      </c>
      <c r="C47">
        <v>0</v>
      </c>
    </row>
    <row r="48" spans="1:3" x14ac:dyDescent="0.35">
      <c r="A48">
        <v>11219001</v>
      </c>
      <c r="B48">
        <v>33</v>
      </c>
      <c r="C48">
        <v>4</v>
      </c>
    </row>
    <row r="49" spans="1:3" x14ac:dyDescent="0.35">
      <c r="A49">
        <v>11263036</v>
      </c>
      <c r="B49">
        <v>7</v>
      </c>
      <c r="C49">
        <v>4</v>
      </c>
    </row>
    <row r="50" spans="1:3" x14ac:dyDescent="0.35">
      <c r="A50">
        <v>11037044</v>
      </c>
      <c r="B50">
        <v>1</v>
      </c>
      <c r="C50">
        <v>1</v>
      </c>
    </row>
    <row r="51" spans="1:3" x14ac:dyDescent="0.35">
      <c r="A51">
        <v>11267225</v>
      </c>
      <c r="B51">
        <v>13</v>
      </c>
      <c r="C51">
        <v>6</v>
      </c>
    </row>
    <row r="52" spans="1:3" x14ac:dyDescent="0.35">
      <c r="A52">
        <v>11140036</v>
      </c>
      <c r="B52">
        <v>2</v>
      </c>
      <c r="C52">
        <v>1</v>
      </c>
    </row>
    <row r="53" spans="1:3" x14ac:dyDescent="0.35">
      <c r="A53">
        <v>11267227</v>
      </c>
      <c r="B53">
        <v>6</v>
      </c>
      <c r="C53">
        <v>4</v>
      </c>
    </row>
    <row r="54" spans="1:3" x14ac:dyDescent="0.35">
      <c r="A54">
        <v>11109004</v>
      </c>
      <c r="B54">
        <v>43</v>
      </c>
      <c r="C54">
        <v>5</v>
      </c>
    </row>
    <row r="55" spans="1:3" x14ac:dyDescent="0.35">
      <c r="A55">
        <v>11251036</v>
      </c>
      <c r="B55">
        <v>4</v>
      </c>
      <c r="C55">
        <v>2</v>
      </c>
    </row>
    <row r="56" spans="1:3" x14ac:dyDescent="0.35">
      <c r="A56">
        <v>11261225</v>
      </c>
      <c r="B56">
        <v>42</v>
      </c>
      <c r="C56">
        <v>7</v>
      </c>
    </row>
    <row r="57" spans="1:3" x14ac:dyDescent="0.35">
      <c r="A57">
        <v>11254080</v>
      </c>
      <c r="B57">
        <v>33</v>
      </c>
      <c r="C57">
        <v>5</v>
      </c>
    </row>
    <row r="58" spans="1:3" x14ac:dyDescent="0.35">
      <c r="A58">
        <v>11160036</v>
      </c>
      <c r="B58">
        <v>0</v>
      </c>
      <c r="C58">
        <v>0</v>
      </c>
    </row>
    <row r="59" spans="1:3" x14ac:dyDescent="0.35">
      <c r="A59">
        <v>11167032</v>
      </c>
      <c r="B59">
        <v>4</v>
      </c>
      <c r="C59">
        <v>2</v>
      </c>
    </row>
    <row r="60" spans="1:3" x14ac:dyDescent="0.35">
      <c r="A60">
        <v>11253044</v>
      </c>
      <c r="B60">
        <v>0</v>
      </c>
      <c r="C60">
        <v>0</v>
      </c>
    </row>
    <row r="61" spans="1:3" x14ac:dyDescent="0.35">
      <c r="A61">
        <v>11267009</v>
      </c>
      <c r="B61">
        <v>11</v>
      </c>
      <c r="C61">
        <v>6</v>
      </c>
    </row>
    <row r="62" spans="1:3" x14ac:dyDescent="0.35">
      <c r="A62" t="s">
        <v>1074</v>
      </c>
      <c r="B62">
        <v>31</v>
      </c>
      <c r="C62">
        <v>3</v>
      </c>
    </row>
    <row r="63" spans="1:3" x14ac:dyDescent="0.35">
      <c r="A63">
        <v>11253009</v>
      </c>
      <c r="B63">
        <v>0</v>
      </c>
      <c r="C63">
        <v>0</v>
      </c>
    </row>
    <row r="64" spans="1:3" x14ac:dyDescent="0.35">
      <c r="A64" t="s">
        <v>1158</v>
      </c>
      <c r="B64">
        <v>2</v>
      </c>
      <c r="C64">
        <v>1</v>
      </c>
    </row>
    <row r="65" spans="1:3" x14ac:dyDescent="0.35">
      <c r="A65">
        <v>11119216</v>
      </c>
      <c r="B65">
        <v>8</v>
      </c>
      <c r="C65">
        <v>5</v>
      </c>
    </row>
    <row r="66" spans="1:3" x14ac:dyDescent="0.35">
      <c r="A66">
        <v>11179036</v>
      </c>
      <c r="B66">
        <v>6</v>
      </c>
      <c r="C66">
        <v>3</v>
      </c>
    </row>
    <row r="67" spans="1:3" x14ac:dyDescent="0.35">
      <c r="A67">
        <v>11130029</v>
      </c>
      <c r="B67">
        <v>24</v>
      </c>
      <c r="C67">
        <v>4</v>
      </c>
    </row>
    <row r="68" spans="1:3" x14ac:dyDescent="0.35">
      <c r="A68">
        <v>11273017</v>
      </c>
      <c r="B68">
        <v>9</v>
      </c>
      <c r="C68">
        <v>4</v>
      </c>
    </row>
    <row r="69" spans="1:3" x14ac:dyDescent="0.35">
      <c r="A69">
        <v>11180044</v>
      </c>
      <c r="B69">
        <v>13</v>
      </c>
      <c r="C69">
        <v>5</v>
      </c>
    </row>
    <row r="70" spans="1:3" x14ac:dyDescent="0.35">
      <c r="A70">
        <v>11297036</v>
      </c>
      <c r="B70">
        <v>0</v>
      </c>
      <c r="C70">
        <v>0</v>
      </c>
    </row>
    <row r="71" spans="1:3" x14ac:dyDescent="0.35">
      <c r="A71">
        <v>11118217</v>
      </c>
      <c r="B71">
        <v>38</v>
      </c>
      <c r="C71">
        <v>4</v>
      </c>
    </row>
    <row r="72" spans="1:3" x14ac:dyDescent="0.35">
      <c r="A72">
        <v>11167036</v>
      </c>
      <c r="B72">
        <v>26</v>
      </c>
      <c r="C72">
        <v>6</v>
      </c>
    </row>
    <row r="73" spans="1:3" x14ac:dyDescent="0.35">
      <c r="A73">
        <v>11116006</v>
      </c>
      <c r="B73">
        <v>14</v>
      </c>
      <c r="C73">
        <v>5</v>
      </c>
    </row>
    <row r="74" spans="1:3" x14ac:dyDescent="0.35">
      <c r="A74">
        <v>11103128</v>
      </c>
      <c r="B74">
        <v>34</v>
      </c>
      <c r="C74">
        <v>3</v>
      </c>
    </row>
    <row r="75" spans="1:3" x14ac:dyDescent="0.35">
      <c r="A75">
        <v>11109028</v>
      </c>
      <c r="B75">
        <v>1</v>
      </c>
      <c r="C75">
        <v>1</v>
      </c>
    </row>
    <row r="76" spans="1:3" x14ac:dyDescent="0.35">
      <c r="A76">
        <v>11116034</v>
      </c>
      <c r="B76">
        <v>21</v>
      </c>
      <c r="C76">
        <v>3</v>
      </c>
    </row>
    <row r="77" spans="1:3" x14ac:dyDescent="0.35">
      <c r="A77">
        <v>11137120</v>
      </c>
      <c r="B77">
        <v>9</v>
      </c>
      <c r="C77">
        <v>1</v>
      </c>
    </row>
    <row r="78" spans="1:3" x14ac:dyDescent="0.35">
      <c r="A78">
        <v>11173013</v>
      </c>
      <c r="B78">
        <v>12</v>
      </c>
      <c r="C78">
        <v>2</v>
      </c>
    </row>
    <row r="79" spans="1:3" x14ac:dyDescent="0.35">
      <c r="A79">
        <v>11216120</v>
      </c>
      <c r="B79">
        <v>0</v>
      </c>
      <c r="C79">
        <v>0</v>
      </c>
    </row>
    <row r="80" spans="1:3" x14ac:dyDescent="0.35">
      <c r="A80">
        <v>11273036</v>
      </c>
      <c r="B80">
        <v>5</v>
      </c>
      <c r="C80">
        <v>2</v>
      </c>
    </row>
    <row r="81" spans="1:3" x14ac:dyDescent="0.35">
      <c r="A81">
        <v>11216212</v>
      </c>
      <c r="B81">
        <v>0</v>
      </c>
      <c r="C81">
        <v>0</v>
      </c>
    </row>
    <row r="82" spans="1:3" x14ac:dyDescent="0.35">
      <c r="A82">
        <v>11081044</v>
      </c>
      <c r="B82">
        <v>1</v>
      </c>
      <c r="C82">
        <v>1</v>
      </c>
    </row>
    <row r="83" spans="1:3" x14ac:dyDescent="0.35">
      <c r="A83">
        <v>11144006</v>
      </c>
      <c r="B83">
        <v>15</v>
      </c>
      <c r="C83">
        <v>5</v>
      </c>
    </row>
    <row r="84" spans="1:3" x14ac:dyDescent="0.35">
      <c r="A84">
        <v>11097004</v>
      </c>
      <c r="B84">
        <v>20</v>
      </c>
      <c r="C84">
        <v>4</v>
      </c>
    </row>
    <row r="85" spans="1:3" x14ac:dyDescent="0.35">
      <c r="A85">
        <v>11269001</v>
      </c>
      <c r="B85">
        <v>7</v>
      </c>
      <c r="C85">
        <v>4</v>
      </c>
    </row>
    <row r="86" spans="1:3" x14ac:dyDescent="0.35">
      <c r="A86">
        <v>11167044</v>
      </c>
      <c r="B86">
        <v>1</v>
      </c>
      <c r="C86">
        <v>1</v>
      </c>
    </row>
    <row r="87" spans="1:3" x14ac:dyDescent="0.35">
      <c r="A87">
        <v>11140045</v>
      </c>
      <c r="B87">
        <v>0</v>
      </c>
      <c r="C87">
        <v>0</v>
      </c>
    </row>
    <row r="88" spans="1:3" x14ac:dyDescent="0.35">
      <c r="A88">
        <v>11265225</v>
      </c>
      <c r="B88">
        <v>7</v>
      </c>
      <c r="C88">
        <v>4</v>
      </c>
    </row>
    <row r="89" spans="1:3" x14ac:dyDescent="0.35">
      <c r="A89">
        <v>11096032</v>
      </c>
      <c r="B89">
        <v>0</v>
      </c>
      <c r="C89">
        <v>0</v>
      </c>
    </row>
    <row r="90" spans="1:3" x14ac:dyDescent="0.35">
      <c r="A90">
        <v>11108036</v>
      </c>
      <c r="B90">
        <v>0</v>
      </c>
      <c r="C90">
        <v>0</v>
      </c>
    </row>
    <row r="91" spans="1:3" x14ac:dyDescent="0.35">
      <c r="A91">
        <v>11081215</v>
      </c>
      <c r="B91">
        <v>10</v>
      </c>
      <c r="C91">
        <v>1</v>
      </c>
    </row>
    <row r="92" spans="1:3" x14ac:dyDescent="0.35">
      <c r="A92">
        <v>11116017</v>
      </c>
      <c r="B92">
        <v>3</v>
      </c>
      <c r="C92">
        <v>2</v>
      </c>
    </row>
    <row r="93" spans="1:3" x14ac:dyDescent="0.35">
      <c r="A93">
        <v>11037213</v>
      </c>
      <c r="B93">
        <v>2</v>
      </c>
      <c r="C93">
        <v>2</v>
      </c>
    </row>
    <row r="94" spans="1:3" x14ac:dyDescent="0.35">
      <c r="A94">
        <v>11169045</v>
      </c>
      <c r="B94">
        <v>21</v>
      </c>
      <c r="C94">
        <v>3</v>
      </c>
    </row>
    <row r="95" spans="1:3" x14ac:dyDescent="0.35">
      <c r="A95">
        <v>11179221</v>
      </c>
      <c r="B95">
        <v>3</v>
      </c>
      <c r="C95">
        <v>3</v>
      </c>
    </row>
    <row r="96" spans="1:3" x14ac:dyDescent="0.35">
      <c r="A96">
        <v>11100009</v>
      </c>
      <c r="B96">
        <v>0</v>
      </c>
      <c r="C96">
        <v>0</v>
      </c>
    </row>
    <row r="97" spans="1:3" x14ac:dyDescent="0.35">
      <c r="A97">
        <v>11089001</v>
      </c>
      <c r="B97">
        <v>0</v>
      </c>
      <c r="C97">
        <v>0</v>
      </c>
    </row>
    <row r="98" spans="1:3" x14ac:dyDescent="0.35">
      <c r="A98">
        <v>11239001</v>
      </c>
      <c r="B98">
        <v>6</v>
      </c>
      <c r="C98">
        <v>4</v>
      </c>
    </row>
    <row r="99" spans="1:3" x14ac:dyDescent="0.35">
      <c r="A99">
        <v>11173032</v>
      </c>
      <c r="B99">
        <v>18</v>
      </c>
      <c r="C99">
        <v>3</v>
      </c>
    </row>
    <row r="100" spans="1:3" x14ac:dyDescent="0.35">
      <c r="A100">
        <v>11107001</v>
      </c>
      <c r="B100">
        <v>0</v>
      </c>
      <c r="C100">
        <v>0</v>
      </c>
    </row>
    <row r="101" spans="1:3" x14ac:dyDescent="0.35">
      <c r="A101">
        <v>11139123</v>
      </c>
      <c r="B101">
        <v>1</v>
      </c>
      <c r="C101">
        <v>1</v>
      </c>
    </row>
    <row r="102" spans="1:3" x14ac:dyDescent="0.35">
      <c r="A102">
        <v>11162212</v>
      </c>
      <c r="B102">
        <v>0</v>
      </c>
      <c r="C102">
        <v>0</v>
      </c>
    </row>
    <row r="103" spans="1:3" x14ac:dyDescent="0.35">
      <c r="A103">
        <v>11155017</v>
      </c>
      <c r="B103">
        <v>0</v>
      </c>
      <c r="C103">
        <v>0</v>
      </c>
    </row>
    <row r="104" spans="1:3" x14ac:dyDescent="0.35">
      <c r="A104">
        <v>11239036</v>
      </c>
      <c r="B104">
        <v>13</v>
      </c>
      <c r="C104">
        <v>3</v>
      </c>
    </row>
    <row r="105" spans="1:3" x14ac:dyDescent="0.35">
      <c r="A105">
        <v>11256036</v>
      </c>
      <c r="B105">
        <v>17</v>
      </c>
      <c r="C105">
        <v>5</v>
      </c>
    </row>
    <row r="106" spans="1:3" x14ac:dyDescent="0.35">
      <c r="A106">
        <v>11049044</v>
      </c>
      <c r="B106">
        <v>0</v>
      </c>
      <c r="C106">
        <v>0</v>
      </c>
    </row>
    <row r="107" spans="1:3" x14ac:dyDescent="0.35">
      <c r="A107">
        <v>11110034</v>
      </c>
      <c r="B107">
        <v>10</v>
      </c>
      <c r="C107">
        <v>2</v>
      </c>
    </row>
    <row r="108" spans="1:3" x14ac:dyDescent="0.35">
      <c r="A108">
        <v>11251001</v>
      </c>
      <c r="B108">
        <v>9</v>
      </c>
      <c r="C108">
        <v>5</v>
      </c>
    </row>
    <row r="109" spans="1:3" x14ac:dyDescent="0.35">
      <c r="A109">
        <v>11137123</v>
      </c>
      <c r="B109">
        <v>2</v>
      </c>
      <c r="C109">
        <v>1</v>
      </c>
    </row>
    <row r="110" spans="1:3" x14ac:dyDescent="0.35">
      <c r="A110">
        <v>1098736</v>
      </c>
      <c r="B110">
        <v>13</v>
      </c>
      <c r="C110">
        <v>2</v>
      </c>
    </row>
    <row r="111" spans="1:3" x14ac:dyDescent="0.35">
      <c r="A111">
        <v>11145219</v>
      </c>
      <c r="B111">
        <v>0</v>
      </c>
      <c r="C111">
        <v>0</v>
      </c>
    </row>
    <row r="112" spans="1:3" x14ac:dyDescent="0.35">
      <c r="A112">
        <v>11140001</v>
      </c>
      <c r="B112">
        <v>15</v>
      </c>
      <c r="C112">
        <v>4</v>
      </c>
    </row>
    <row r="113" spans="1:3" x14ac:dyDescent="0.35">
      <c r="A113">
        <v>11117036</v>
      </c>
      <c r="B113">
        <v>9</v>
      </c>
      <c r="C113">
        <v>3</v>
      </c>
    </row>
    <row r="114" spans="1:3" x14ac:dyDescent="0.35">
      <c r="A114">
        <v>11096017</v>
      </c>
      <c r="B114">
        <v>3</v>
      </c>
      <c r="C114">
        <v>2</v>
      </c>
    </row>
    <row r="115" spans="1:3" x14ac:dyDescent="0.35">
      <c r="A115">
        <v>11246001</v>
      </c>
      <c r="B115">
        <v>35</v>
      </c>
      <c r="C115">
        <v>5</v>
      </c>
    </row>
    <row r="116" spans="1:3" x14ac:dyDescent="0.35">
      <c r="A116">
        <v>11116221</v>
      </c>
      <c r="B116">
        <v>4</v>
      </c>
      <c r="C116">
        <v>2</v>
      </c>
    </row>
    <row r="117" spans="1:3" x14ac:dyDescent="0.35">
      <c r="A117">
        <v>11124158</v>
      </c>
      <c r="B117">
        <v>0</v>
      </c>
      <c r="C117">
        <v>0</v>
      </c>
    </row>
    <row r="118" spans="1:3" x14ac:dyDescent="0.35">
      <c r="A118">
        <v>11196217</v>
      </c>
      <c r="B118">
        <v>12</v>
      </c>
      <c r="C118">
        <v>5</v>
      </c>
    </row>
    <row r="119" spans="1:3" x14ac:dyDescent="0.35">
      <c r="A119">
        <v>11096217</v>
      </c>
      <c r="B119">
        <v>19</v>
      </c>
      <c r="C119">
        <v>7</v>
      </c>
    </row>
    <row r="120" spans="1:3" x14ac:dyDescent="0.35">
      <c r="A120">
        <v>11137045</v>
      </c>
      <c r="B120">
        <v>11</v>
      </c>
      <c r="C120">
        <v>2</v>
      </c>
    </row>
    <row r="121" spans="1:3" x14ac:dyDescent="0.35">
      <c r="A121">
        <v>11130212</v>
      </c>
      <c r="B121">
        <v>28</v>
      </c>
      <c r="C121">
        <v>3</v>
      </c>
    </row>
    <row r="122" spans="1:3" x14ac:dyDescent="0.35">
      <c r="A122">
        <v>11118222</v>
      </c>
      <c r="B122">
        <v>1</v>
      </c>
      <c r="C122">
        <v>1</v>
      </c>
    </row>
    <row r="123" spans="1:3" x14ac:dyDescent="0.35">
      <c r="A123">
        <v>11191135</v>
      </c>
      <c r="B123">
        <v>0</v>
      </c>
      <c r="C123">
        <v>0</v>
      </c>
    </row>
    <row r="124" spans="1:3" x14ac:dyDescent="0.35">
      <c r="A124">
        <v>11111001</v>
      </c>
      <c r="B124">
        <v>17</v>
      </c>
      <c r="C124">
        <v>4</v>
      </c>
    </row>
    <row r="125" spans="1:3" x14ac:dyDescent="0.35">
      <c r="A125">
        <v>11156013</v>
      </c>
      <c r="B125">
        <v>13</v>
      </c>
      <c r="C125">
        <v>4</v>
      </c>
    </row>
    <row r="126" spans="1:3" x14ac:dyDescent="0.35">
      <c r="A126">
        <v>11104128</v>
      </c>
      <c r="B126">
        <v>38</v>
      </c>
      <c r="C126">
        <v>5</v>
      </c>
    </row>
    <row r="127" spans="1:3" x14ac:dyDescent="0.35">
      <c r="A127">
        <v>11153036</v>
      </c>
      <c r="B127">
        <v>0</v>
      </c>
      <c r="C127">
        <v>0</v>
      </c>
    </row>
    <row r="128" spans="1:3" x14ac:dyDescent="0.35">
      <c r="A128">
        <v>11194129</v>
      </c>
      <c r="B128">
        <v>5</v>
      </c>
      <c r="C128">
        <v>4</v>
      </c>
    </row>
    <row r="129" spans="1:3" x14ac:dyDescent="0.35">
      <c r="A129">
        <v>11096213</v>
      </c>
      <c r="B129">
        <v>9</v>
      </c>
      <c r="C129">
        <v>5</v>
      </c>
    </row>
    <row r="130" spans="1:3" x14ac:dyDescent="0.35">
      <c r="A130">
        <v>11137009</v>
      </c>
      <c r="B130">
        <v>2</v>
      </c>
      <c r="C130">
        <v>1</v>
      </c>
    </row>
    <row r="131" spans="1:3" x14ac:dyDescent="0.35">
      <c r="A131">
        <v>11134213</v>
      </c>
      <c r="B131">
        <v>9</v>
      </c>
      <c r="C131">
        <v>2</v>
      </c>
    </row>
    <row r="132" spans="1:3" x14ac:dyDescent="0.35">
      <c r="A132">
        <v>11116036</v>
      </c>
      <c r="B132">
        <v>30</v>
      </c>
      <c r="C132">
        <v>6</v>
      </c>
    </row>
    <row r="133" spans="1:3" x14ac:dyDescent="0.35">
      <c r="A133">
        <v>11096036</v>
      </c>
      <c r="B133">
        <v>8</v>
      </c>
      <c r="C133">
        <v>5</v>
      </c>
    </row>
    <row r="134" spans="1:3" x14ac:dyDescent="0.35">
      <c r="A134">
        <v>11116217</v>
      </c>
      <c r="B134">
        <v>20</v>
      </c>
      <c r="C134">
        <v>4</v>
      </c>
    </row>
    <row r="135" spans="1:3" x14ac:dyDescent="0.35">
      <c r="A135">
        <v>11106044</v>
      </c>
      <c r="B135">
        <v>5</v>
      </c>
      <c r="C135">
        <v>5</v>
      </c>
    </row>
    <row r="136" spans="1:3" x14ac:dyDescent="0.35">
      <c r="A136">
        <v>11096058</v>
      </c>
      <c r="B136">
        <v>3</v>
      </c>
      <c r="C136">
        <v>2</v>
      </c>
    </row>
    <row r="137" spans="1:3" x14ac:dyDescent="0.35">
      <c r="A137">
        <v>11134006</v>
      </c>
      <c r="B137">
        <v>7</v>
      </c>
      <c r="C137">
        <v>3</v>
      </c>
    </row>
    <row r="138" spans="1:3" x14ac:dyDescent="0.35">
      <c r="A138">
        <v>11251005</v>
      </c>
      <c r="B138">
        <v>15</v>
      </c>
      <c r="C138">
        <v>6</v>
      </c>
    </row>
    <row r="139" spans="1:3" x14ac:dyDescent="0.35">
      <c r="A139">
        <v>11126036</v>
      </c>
      <c r="B139">
        <v>0</v>
      </c>
      <c r="C139">
        <v>0</v>
      </c>
    </row>
    <row r="140" spans="1:3" x14ac:dyDescent="0.35">
      <c r="A140">
        <v>11088058</v>
      </c>
      <c r="B140">
        <v>0</v>
      </c>
      <c r="C140">
        <v>0</v>
      </c>
    </row>
    <row r="141" spans="1:3" x14ac:dyDescent="0.35">
      <c r="A141">
        <v>11135058</v>
      </c>
      <c r="B141">
        <v>12</v>
      </c>
      <c r="C141">
        <v>1</v>
      </c>
    </row>
    <row r="142" spans="1:3" x14ac:dyDescent="0.35">
      <c r="A142">
        <v>11116005</v>
      </c>
      <c r="B142">
        <v>20</v>
      </c>
      <c r="C142">
        <v>7</v>
      </c>
    </row>
    <row r="143" spans="1:3" x14ac:dyDescent="0.35">
      <c r="A143">
        <v>11284175</v>
      </c>
      <c r="B143">
        <v>16</v>
      </c>
      <c r="C143">
        <v>7</v>
      </c>
    </row>
    <row r="144" spans="1:3" x14ac:dyDescent="0.35">
      <c r="A144">
        <v>11116225</v>
      </c>
      <c r="B144">
        <v>13</v>
      </c>
      <c r="C144">
        <v>5</v>
      </c>
    </row>
    <row r="145" spans="1:3" x14ac:dyDescent="0.35">
      <c r="A145">
        <v>11268006</v>
      </c>
      <c r="B145">
        <v>12</v>
      </c>
      <c r="C145">
        <v>4</v>
      </c>
    </row>
    <row r="146" spans="1:3" x14ac:dyDescent="0.35">
      <c r="A146">
        <v>11131123</v>
      </c>
      <c r="B146">
        <v>10</v>
      </c>
      <c r="C146">
        <v>5</v>
      </c>
    </row>
    <row r="147" spans="1:3" x14ac:dyDescent="0.35">
      <c r="A147">
        <v>11120216</v>
      </c>
      <c r="B147">
        <v>3</v>
      </c>
      <c r="C147">
        <v>3</v>
      </c>
    </row>
    <row r="148" spans="1:3" x14ac:dyDescent="0.35">
      <c r="A148">
        <v>11196036</v>
      </c>
      <c r="B148">
        <v>7</v>
      </c>
      <c r="C148">
        <v>4</v>
      </c>
    </row>
    <row r="149" spans="1:3" x14ac:dyDescent="0.35">
      <c r="A149">
        <v>11258009</v>
      </c>
      <c r="B149">
        <v>12</v>
      </c>
      <c r="C149">
        <v>5</v>
      </c>
    </row>
    <row r="150" spans="1:3" x14ac:dyDescent="0.35">
      <c r="A150">
        <v>11105036</v>
      </c>
      <c r="B150">
        <v>7</v>
      </c>
      <c r="C150">
        <v>1</v>
      </c>
    </row>
    <row r="151" spans="1:3" x14ac:dyDescent="0.35">
      <c r="A151">
        <v>11110044</v>
      </c>
      <c r="B151">
        <v>23</v>
      </c>
      <c r="C151">
        <v>4</v>
      </c>
    </row>
    <row r="152" spans="1:3" x14ac:dyDescent="0.35">
      <c r="A152">
        <v>11216218</v>
      </c>
      <c r="B152">
        <v>7</v>
      </c>
      <c r="C152">
        <v>2</v>
      </c>
    </row>
    <row r="153" spans="1:3" x14ac:dyDescent="0.35">
      <c r="A153">
        <v>11105001</v>
      </c>
      <c r="B153">
        <v>21</v>
      </c>
      <c r="C153">
        <v>3</v>
      </c>
    </row>
    <row r="154" spans="1:3" x14ac:dyDescent="0.35">
      <c r="A154">
        <v>11128222</v>
      </c>
      <c r="B154">
        <v>13</v>
      </c>
      <c r="C154">
        <v>2</v>
      </c>
    </row>
    <row r="155" spans="1:3" x14ac:dyDescent="0.35">
      <c r="A155">
        <v>11271001</v>
      </c>
      <c r="B155">
        <v>3</v>
      </c>
      <c r="C155">
        <v>2</v>
      </c>
    </row>
    <row r="156" spans="1:3" x14ac:dyDescent="0.35">
      <c r="A156">
        <v>11123001</v>
      </c>
      <c r="B156">
        <v>43</v>
      </c>
      <c r="C156">
        <v>3</v>
      </c>
    </row>
    <row r="157" spans="1:3" x14ac:dyDescent="0.35">
      <c r="A157">
        <v>11180034</v>
      </c>
      <c r="B157">
        <v>17</v>
      </c>
      <c r="C157">
        <v>3</v>
      </c>
    </row>
    <row r="158" spans="1:3" x14ac:dyDescent="0.35">
      <c r="A158">
        <v>11037034</v>
      </c>
      <c r="B158">
        <v>11</v>
      </c>
      <c r="C158">
        <v>4</v>
      </c>
    </row>
    <row r="159" spans="1:3" x14ac:dyDescent="0.35">
      <c r="A159">
        <v>11135212</v>
      </c>
      <c r="B159">
        <v>0</v>
      </c>
      <c r="C159">
        <v>0</v>
      </c>
    </row>
    <row r="160" spans="1:3" x14ac:dyDescent="0.35">
      <c r="A160">
        <v>11142013</v>
      </c>
      <c r="B160">
        <v>13</v>
      </c>
      <c r="C160">
        <v>3</v>
      </c>
    </row>
    <row r="161" spans="1:3" x14ac:dyDescent="0.35">
      <c r="A161">
        <v>11232212</v>
      </c>
      <c r="B161">
        <v>7</v>
      </c>
      <c r="C161">
        <v>4</v>
      </c>
    </row>
    <row r="162" spans="1:3" x14ac:dyDescent="0.35">
      <c r="A162">
        <v>11116175</v>
      </c>
      <c r="B162">
        <v>0</v>
      </c>
      <c r="C162">
        <v>0</v>
      </c>
    </row>
    <row r="163" spans="1:3" x14ac:dyDescent="0.35">
      <c r="A163">
        <v>11256009</v>
      </c>
      <c r="B163">
        <v>13</v>
      </c>
      <c r="C163">
        <v>5</v>
      </c>
    </row>
    <row r="164" spans="1:3" x14ac:dyDescent="0.35">
      <c r="A164">
        <v>11258001</v>
      </c>
      <c r="B164">
        <v>3</v>
      </c>
      <c r="C164">
        <v>1</v>
      </c>
    </row>
    <row r="165" spans="1:3" x14ac:dyDescent="0.35">
      <c r="A165">
        <v>11261001</v>
      </c>
      <c r="B165">
        <v>24</v>
      </c>
      <c r="C165">
        <v>5</v>
      </c>
    </row>
    <row r="166" spans="1:3" x14ac:dyDescent="0.35">
      <c r="A166">
        <v>10947036</v>
      </c>
      <c r="B166">
        <v>34</v>
      </c>
      <c r="C166">
        <v>5</v>
      </c>
    </row>
    <row r="167" spans="1:3" x14ac:dyDescent="0.35">
      <c r="A167">
        <v>10946001</v>
      </c>
      <c r="B167">
        <v>15</v>
      </c>
      <c r="C167">
        <v>2</v>
      </c>
    </row>
    <row r="168" spans="1:3" x14ac:dyDescent="0.35">
      <c r="A168">
        <v>11268036</v>
      </c>
      <c r="B168">
        <v>7</v>
      </c>
      <c r="C168">
        <v>3</v>
      </c>
    </row>
    <row r="169" spans="1:3" x14ac:dyDescent="0.35">
      <c r="A169">
        <v>11137212</v>
      </c>
      <c r="B169">
        <v>0</v>
      </c>
      <c r="C169">
        <v>0</v>
      </c>
    </row>
    <row r="170" spans="1:3" x14ac:dyDescent="0.35">
      <c r="A170">
        <v>11162044</v>
      </c>
      <c r="B170">
        <v>5</v>
      </c>
      <c r="C170">
        <v>4</v>
      </c>
    </row>
    <row r="171" spans="1:3" x14ac:dyDescent="0.35">
      <c r="A171">
        <v>11258036</v>
      </c>
      <c r="B171">
        <v>21</v>
      </c>
      <c r="C171">
        <v>10</v>
      </c>
    </row>
    <row r="172" spans="1:3" x14ac:dyDescent="0.35">
      <c r="A172">
        <v>11259001</v>
      </c>
      <c r="B172">
        <v>19</v>
      </c>
      <c r="C172">
        <v>4</v>
      </c>
    </row>
    <row r="173" spans="1:3" x14ac:dyDescent="0.35">
      <c r="A173">
        <v>11106034</v>
      </c>
      <c r="B173">
        <v>1</v>
      </c>
      <c r="C173">
        <v>1</v>
      </c>
    </row>
    <row r="174" spans="1:3" x14ac:dyDescent="0.35">
      <c r="A174">
        <v>11155036</v>
      </c>
      <c r="B174">
        <v>26</v>
      </c>
      <c r="C174">
        <v>5</v>
      </c>
    </row>
    <row r="175" spans="1:3" x14ac:dyDescent="0.35">
      <c r="A175">
        <v>11236005</v>
      </c>
      <c r="B175">
        <v>0</v>
      </c>
      <c r="C175">
        <v>0</v>
      </c>
    </row>
    <row r="176" spans="1:3" x14ac:dyDescent="0.35">
      <c r="A176">
        <v>11284227</v>
      </c>
      <c r="B176">
        <v>16</v>
      </c>
      <c r="C176">
        <v>7</v>
      </c>
    </row>
    <row r="177" spans="1:3" x14ac:dyDescent="0.35">
      <c r="A177">
        <v>11302036</v>
      </c>
      <c r="B177">
        <v>11</v>
      </c>
      <c r="C177">
        <v>4</v>
      </c>
    </row>
    <row r="178" spans="1:3" x14ac:dyDescent="0.35">
      <c r="A178">
        <v>11078034</v>
      </c>
      <c r="B178">
        <v>0</v>
      </c>
      <c r="C178">
        <v>0</v>
      </c>
    </row>
    <row r="179" spans="1:3" x14ac:dyDescent="0.35">
      <c r="A179">
        <v>10947001</v>
      </c>
      <c r="B179">
        <v>4</v>
      </c>
      <c r="C179">
        <v>2</v>
      </c>
    </row>
    <row r="180" spans="1:3" x14ac:dyDescent="0.35">
      <c r="A180">
        <v>11170045</v>
      </c>
      <c r="B180">
        <v>5</v>
      </c>
      <c r="C180">
        <v>3</v>
      </c>
    </row>
    <row r="181" spans="1:3" x14ac:dyDescent="0.35">
      <c r="A181">
        <v>11109034</v>
      </c>
      <c r="B181">
        <v>7</v>
      </c>
      <c r="C181">
        <v>2</v>
      </c>
    </row>
    <row r="182" spans="1:3" x14ac:dyDescent="0.35">
      <c r="A182">
        <v>11253001</v>
      </c>
      <c r="B182">
        <v>2</v>
      </c>
      <c r="C182">
        <v>1</v>
      </c>
    </row>
    <row r="183" spans="1:3" x14ac:dyDescent="0.35">
      <c r="A183">
        <v>11196213</v>
      </c>
      <c r="B183">
        <v>6</v>
      </c>
      <c r="C183">
        <v>4</v>
      </c>
    </row>
    <row r="184" spans="1:3" x14ac:dyDescent="0.35">
      <c r="A184">
        <v>11256001</v>
      </c>
      <c r="B184">
        <v>9</v>
      </c>
      <c r="C184">
        <v>4</v>
      </c>
    </row>
    <row r="185" spans="1:3" x14ac:dyDescent="0.35">
      <c r="A185">
        <v>11097036</v>
      </c>
      <c r="B185">
        <v>0</v>
      </c>
      <c r="C185">
        <v>0</v>
      </c>
    </row>
    <row r="186" spans="1:3" x14ac:dyDescent="0.35">
      <c r="A186">
        <v>11127215</v>
      </c>
      <c r="B186">
        <v>8</v>
      </c>
      <c r="C186">
        <v>2</v>
      </c>
    </row>
    <row r="187" spans="1:3" x14ac:dyDescent="0.35">
      <c r="A187">
        <v>11152220</v>
      </c>
      <c r="B187">
        <v>6</v>
      </c>
      <c r="C187">
        <v>4</v>
      </c>
    </row>
    <row r="188" spans="1:3" x14ac:dyDescent="0.35">
      <c r="A188">
        <v>11184146</v>
      </c>
      <c r="B188">
        <v>9</v>
      </c>
      <c r="C188">
        <v>5</v>
      </c>
    </row>
    <row r="189" spans="1:3" x14ac:dyDescent="0.35">
      <c r="A189">
        <v>11144213</v>
      </c>
      <c r="B189">
        <v>2</v>
      </c>
      <c r="C189">
        <v>1</v>
      </c>
    </row>
    <row r="190" spans="1:3" x14ac:dyDescent="0.35">
      <c r="A190">
        <v>11144036</v>
      </c>
      <c r="B190">
        <v>22</v>
      </c>
      <c r="C190">
        <v>7</v>
      </c>
    </row>
    <row r="191" spans="1:3" x14ac:dyDescent="0.35">
      <c r="A191">
        <v>11109001</v>
      </c>
      <c r="B191">
        <v>6</v>
      </c>
      <c r="C191">
        <v>2</v>
      </c>
    </row>
    <row r="192" spans="1:3" x14ac:dyDescent="0.35">
      <c r="A192">
        <v>11203036</v>
      </c>
      <c r="B192">
        <v>5</v>
      </c>
      <c r="C192">
        <v>3</v>
      </c>
    </row>
    <row r="193" spans="1:3" x14ac:dyDescent="0.35">
      <c r="A193">
        <v>11156045</v>
      </c>
      <c r="B193">
        <v>12</v>
      </c>
      <c r="C193">
        <v>4</v>
      </c>
    </row>
    <row r="194" spans="1:3" x14ac:dyDescent="0.35">
      <c r="A194">
        <v>11207001</v>
      </c>
      <c r="B194">
        <v>4</v>
      </c>
      <c r="C194">
        <v>3</v>
      </c>
    </row>
    <row r="195" spans="1:3" x14ac:dyDescent="0.35">
      <c r="A195">
        <v>11237058</v>
      </c>
      <c r="B195">
        <v>11</v>
      </c>
      <c r="C195">
        <v>4</v>
      </c>
    </row>
    <row r="196" spans="1:3" x14ac:dyDescent="0.35">
      <c r="A196">
        <v>11276017</v>
      </c>
      <c r="B196">
        <v>14</v>
      </c>
      <c r="C196">
        <v>4</v>
      </c>
    </row>
    <row r="197" spans="1:3" x14ac:dyDescent="0.35">
      <c r="A197">
        <v>11127032</v>
      </c>
      <c r="B197">
        <v>0</v>
      </c>
      <c r="C197">
        <v>0</v>
      </c>
    </row>
    <row r="198" spans="1:3" x14ac:dyDescent="0.35">
      <c r="A198">
        <v>11160218</v>
      </c>
      <c r="B198">
        <v>0</v>
      </c>
      <c r="C198">
        <v>0</v>
      </c>
    </row>
    <row r="199" spans="1:3" x14ac:dyDescent="0.35">
      <c r="A199">
        <v>11146219</v>
      </c>
      <c r="B199">
        <v>9</v>
      </c>
      <c r="C199">
        <v>3</v>
      </c>
    </row>
    <row r="200" spans="1:3" x14ac:dyDescent="0.35">
      <c r="A200">
        <v>11116001</v>
      </c>
      <c r="B200">
        <v>24</v>
      </c>
      <c r="C200">
        <v>6</v>
      </c>
    </row>
    <row r="201" spans="1:3" x14ac:dyDescent="0.35">
      <c r="A201">
        <v>11116219</v>
      </c>
      <c r="B201">
        <v>2</v>
      </c>
      <c r="C201">
        <v>2</v>
      </c>
    </row>
    <row r="202" spans="1:3" x14ac:dyDescent="0.35">
      <c r="A202">
        <v>11175044</v>
      </c>
      <c r="B202">
        <v>24</v>
      </c>
      <c r="C202">
        <v>4</v>
      </c>
    </row>
    <row r="203" spans="1:3" x14ac:dyDescent="0.35">
      <c r="A203">
        <v>11253032</v>
      </c>
      <c r="B203">
        <v>0</v>
      </c>
      <c r="C203">
        <v>0</v>
      </c>
    </row>
    <row r="204" spans="1:3" x14ac:dyDescent="0.35">
      <c r="A204">
        <v>11134036</v>
      </c>
      <c r="B204">
        <v>2</v>
      </c>
      <c r="C204">
        <v>2</v>
      </c>
    </row>
    <row r="205" spans="1:3" x14ac:dyDescent="0.35">
      <c r="A205">
        <v>11144005</v>
      </c>
      <c r="B205">
        <v>9</v>
      </c>
      <c r="C205">
        <v>4</v>
      </c>
    </row>
    <row r="206" spans="1:3" x14ac:dyDescent="0.35">
      <c r="A206">
        <v>11067032</v>
      </c>
      <c r="B206">
        <v>1</v>
      </c>
      <c r="C206">
        <v>1</v>
      </c>
    </row>
    <row r="207" spans="1:3" x14ac:dyDescent="0.35">
      <c r="A207">
        <v>11174001</v>
      </c>
      <c r="B207">
        <v>5</v>
      </c>
      <c r="C207">
        <v>3</v>
      </c>
    </row>
    <row r="208" spans="1:3" x14ac:dyDescent="0.35">
      <c r="A208">
        <v>11108001</v>
      </c>
      <c r="B208">
        <v>7</v>
      </c>
      <c r="C208">
        <v>1</v>
      </c>
    </row>
    <row r="209" spans="1:3" x14ac:dyDescent="0.35">
      <c r="A209">
        <v>11180001</v>
      </c>
      <c r="B209">
        <v>24</v>
      </c>
      <c r="C209">
        <v>4</v>
      </c>
    </row>
    <row r="210" spans="1:3" x14ac:dyDescent="0.35">
      <c r="A210">
        <v>11144217</v>
      </c>
      <c r="B210">
        <v>17</v>
      </c>
      <c r="C210">
        <v>7</v>
      </c>
    </row>
    <row r="211" spans="1:3" x14ac:dyDescent="0.35">
      <c r="A211">
        <v>11096009</v>
      </c>
      <c r="B211">
        <v>3</v>
      </c>
      <c r="C211">
        <v>3</v>
      </c>
    </row>
    <row r="212" spans="1:3" x14ac:dyDescent="0.35">
      <c r="A212">
        <v>11126001</v>
      </c>
      <c r="B212">
        <v>8</v>
      </c>
      <c r="C212">
        <v>2</v>
      </c>
    </row>
    <row r="213" spans="1:3" x14ac:dyDescent="0.35">
      <c r="A213">
        <v>11116009</v>
      </c>
      <c r="B213">
        <v>18</v>
      </c>
      <c r="C213">
        <v>5</v>
      </c>
    </row>
    <row r="214" spans="1:3" x14ac:dyDescent="0.35">
      <c r="A214">
        <v>11125146</v>
      </c>
      <c r="B214">
        <v>1</v>
      </c>
      <c r="C214">
        <v>1</v>
      </c>
    </row>
    <row r="215" spans="1:3" x14ac:dyDescent="0.35">
      <c r="A215">
        <v>11135223</v>
      </c>
      <c r="B215">
        <v>76</v>
      </c>
      <c r="C215">
        <v>4</v>
      </c>
    </row>
    <row r="216" spans="1:3" x14ac:dyDescent="0.35">
      <c r="A216">
        <v>11145213</v>
      </c>
      <c r="B216">
        <v>5</v>
      </c>
      <c r="C216">
        <v>3</v>
      </c>
    </row>
    <row r="217" spans="1:3" x14ac:dyDescent="0.35">
      <c r="A217">
        <v>11037010</v>
      </c>
      <c r="B217">
        <v>10</v>
      </c>
      <c r="C217">
        <v>3</v>
      </c>
    </row>
    <row r="218" spans="1:3" x14ac:dyDescent="0.35">
      <c r="A218">
        <v>10981036</v>
      </c>
      <c r="B218">
        <v>22</v>
      </c>
      <c r="C218">
        <v>5</v>
      </c>
    </row>
    <row r="219" spans="1:3" x14ac:dyDescent="0.35">
      <c r="A219">
        <v>11049045</v>
      </c>
      <c r="B219">
        <v>0</v>
      </c>
      <c r="C219">
        <v>0</v>
      </c>
    </row>
    <row r="220" spans="1:3" x14ac:dyDescent="0.35">
      <c r="A220">
        <v>11134034</v>
      </c>
      <c r="B220">
        <v>0</v>
      </c>
      <c r="C220">
        <v>0</v>
      </c>
    </row>
    <row r="221" spans="1:3" x14ac:dyDescent="0.35">
      <c r="A221">
        <v>11049036</v>
      </c>
      <c r="B221">
        <v>5</v>
      </c>
      <c r="C221">
        <v>2</v>
      </c>
    </row>
    <row r="222" spans="1:3" x14ac:dyDescent="0.35">
      <c r="A222">
        <v>11146175</v>
      </c>
      <c r="B222">
        <v>2</v>
      </c>
      <c r="C222">
        <v>1</v>
      </c>
    </row>
    <row r="223" spans="1:3" x14ac:dyDescent="0.35">
      <c r="A223">
        <v>11237017</v>
      </c>
      <c r="B223">
        <v>3</v>
      </c>
      <c r="C223">
        <v>2</v>
      </c>
    </row>
    <row r="224" spans="1:3" x14ac:dyDescent="0.35">
      <c r="A224">
        <v>11239005</v>
      </c>
      <c r="B224">
        <v>13</v>
      </c>
      <c r="C224">
        <v>5</v>
      </c>
    </row>
    <row r="225" spans="1:3" x14ac:dyDescent="0.35">
      <c r="A225">
        <v>11266006</v>
      </c>
      <c r="B225">
        <v>17</v>
      </c>
      <c r="C225">
        <v>6</v>
      </c>
    </row>
    <row r="226" spans="1:3" x14ac:dyDescent="0.35">
      <c r="A226">
        <v>11116070</v>
      </c>
      <c r="B226">
        <v>12</v>
      </c>
      <c r="C226">
        <v>6</v>
      </c>
    </row>
    <row r="227" spans="1:3" x14ac:dyDescent="0.35">
      <c r="A227">
        <v>11162005</v>
      </c>
      <c r="B227">
        <v>14</v>
      </c>
      <c r="C227">
        <v>5</v>
      </c>
    </row>
    <row r="228" spans="1:3" x14ac:dyDescent="0.35">
      <c r="A228">
        <v>11037006</v>
      </c>
      <c r="B228">
        <v>10</v>
      </c>
      <c r="C228">
        <v>5</v>
      </c>
    </row>
    <row r="229" spans="1:3" x14ac:dyDescent="0.35">
      <c r="A229">
        <v>11265175</v>
      </c>
      <c r="B229">
        <v>0</v>
      </c>
      <c r="C229">
        <v>0</v>
      </c>
    </row>
    <row r="230" spans="1:3" x14ac:dyDescent="0.35">
      <c r="A230">
        <v>11148058</v>
      </c>
      <c r="B230">
        <v>38</v>
      </c>
      <c r="C230">
        <v>4</v>
      </c>
    </row>
    <row r="231" spans="1:3" x14ac:dyDescent="0.35">
      <c r="A231">
        <v>11203005</v>
      </c>
      <c r="B231">
        <v>2</v>
      </c>
      <c r="C231">
        <v>2</v>
      </c>
    </row>
    <row r="232" spans="1:3" x14ac:dyDescent="0.35">
      <c r="A232">
        <v>11199219</v>
      </c>
      <c r="B232">
        <v>5</v>
      </c>
      <c r="C232">
        <v>2</v>
      </c>
    </row>
    <row r="233" spans="1:3" x14ac:dyDescent="0.35">
      <c r="A233">
        <v>11145036</v>
      </c>
      <c r="B233">
        <v>8</v>
      </c>
      <c r="C233">
        <v>4</v>
      </c>
    </row>
    <row r="234" spans="1:3" x14ac:dyDescent="0.35">
      <c r="A234">
        <v>11110045</v>
      </c>
      <c r="B234">
        <v>3</v>
      </c>
      <c r="C234">
        <v>2</v>
      </c>
    </row>
    <row r="235" spans="1:3" x14ac:dyDescent="0.35">
      <c r="A235">
        <v>11199175</v>
      </c>
      <c r="B235">
        <v>0</v>
      </c>
      <c r="C235">
        <v>0</v>
      </c>
    </row>
    <row r="236" spans="1:3" x14ac:dyDescent="0.35">
      <c r="A236">
        <v>11037036</v>
      </c>
      <c r="B236">
        <v>9</v>
      </c>
      <c r="C236">
        <v>4</v>
      </c>
    </row>
    <row r="237" spans="1:3" x14ac:dyDescent="0.35">
      <c r="A237">
        <v>11261036</v>
      </c>
      <c r="B237">
        <v>23</v>
      </c>
      <c r="C237">
        <v>5</v>
      </c>
    </row>
    <row r="238" spans="1:3" x14ac:dyDescent="0.35">
      <c r="A238">
        <v>11236058</v>
      </c>
      <c r="B238">
        <v>14</v>
      </c>
      <c r="C238">
        <v>4</v>
      </c>
    </row>
    <row r="239" spans="1:3" x14ac:dyDescent="0.35">
      <c r="A239">
        <v>11268005</v>
      </c>
      <c r="B239">
        <v>6</v>
      </c>
      <c r="C239">
        <v>3</v>
      </c>
    </row>
    <row r="240" spans="1:3" x14ac:dyDescent="0.35">
      <c r="A240">
        <v>11135017</v>
      </c>
      <c r="B240">
        <v>4</v>
      </c>
      <c r="C240">
        <v>3</v>
      </c>
    </row>
    <row r="241" spans="1:3" x14ac:dyDescent="0.35">
      <c r="A241">
        <v>11096001</v>
      </c>
      <c r="B241">
        <v>4</v>
      </c>
      <c r="C241">
        <v>2</v>
      </c>
    </row>
    <row r="242" spans="1:3" x14ac:dyDescent="0.35">
      <c r="A242">
        <v>11272080</v>
      </c>
      <c r="B242">
        <v>13</v>
      </c>
      <c r="C242">
        <v>5</v>
      </c>
    </row>
    <row r="243" spans="1:3" x14ac:dyDescent="0.35">
      <c r="A243">
        <v>11146224</v>
      </c>
      <c r="B243">
        <v>1</v>
      </c>
      <c r="C243">
        <v>1</v>
      </c>
    </row>
    <row r="244" spans="1:3" x14ac:dyDescent="0.35">
      <c r="A244">
        <v>11237005</v>
      </c>
      <c r="B244">
        <v>6</v>
      </c>
      <c r="C244">
        <v>3</v>
      </c>
    </row>
    <row r="245" spans="1:3" x14ac:dyDescent="0.35">
      <c r="A245">
        <v>11302017</v>
      </c>
      <c r="B245">
        <v>12</v>
      </c>
      <c r="C245">
        <v>4</v>
      </c>
    </row>
    <row r="246" spans="1:3" x14ac:dyDescent="0.35">
      <c r="A246">
        <v>11074216</v>
      </c>
      <c r="B246">
        <v>6</v>
      </c>
      <c r="C246">
        <v>3</v>
      </c>
    </row>
    <row r="247" spans="1:3" x14ac:dyDescent="0.35">
      <c r="A247">
        <v>11196001</v>
      </c>
      <c r="B247">
        <v>5</v>
      </c>
      <c r="C247">
        <v>2</v>
      </c>
    </row>
    <row r="248" spans="1:3" x14ac:dyDescent="0.35">
      <c r="A248">
        <v>11265001</v>
      </c>
      <c r="B248">
        <v>13</v>
      </c>
      <c r="C248">
        <v>6</v>
      </c>
    </row>
    <row r="249" spans="1:3" x14ac:dyDescent="0.35">
      <c r="A249">
        <v>11146001</v>
      </c>
      <c r="B249">
        <v>6</v>
      </c>
      <c r="C249">
        <v>4</v>
      </c>
    </row>
    <row r="250" spans="1:3" x14ac:dyDescent="0.35">
      <c r="A250">
        <v>11194036</v>
      </c>
      <c r="B250">
        <v>5</v>
      </c>
      <c r="C250">
        <v>2</v>
      </c>
    </row>
    <row r="251" spans="1:3" x14ac:dyDescent="0.35">
      <c r="A251">
        <v>11265009</v>
      </c>
      <c r="B251">
        <v>15</v>
      </c>
      <c r="C251">
        <v>6</v>
      </c>
    </row>
    <row r="252" spans="1:3" x14ac:dyDescent="0.35">
      <c r="A252">
        <v>11266036</v>
      </c>
      <c r="B252">
        <v>18</v>
      </c>
      <c r="C252">
        <v>6</v>
      </c>
    </row>
    <row r="253" spans="1:3" x14ac:dyDescent="0.35">
      <c r="A253">
        <v>11162036</v>
      </c>
      <c r="B253">
        <v>8</v>
      </c>
      <c r="C253">
        <v>4</v>
      </c>
    </row>
    <row r="254" spans="1:3" x14ac:dyDescent="0.35">
      <c r="A254">
        <v>11153001</v>
      </c>
      <c r="B254">
        <v>0</v>
      </c>
      <c r="C254">
        <v>0</v>
      </c>
    </row>
    <row r="255" spans="1:3" x14ac:dyDescent="0.35">
      <c r="A255">
        <v>11135044</v>
      </c>
      <c r="B255">
        <v>48</v>
      </c>
      <c r="C255">
        <v>5</v>
      </c>
    </row>
    <row r="256" spans="1:3" x14ac:dyDescent="0.35">
      <c r="A256">
        <v>11236017</v>
      </c>
      <c r="B256">
        <v>1</v>
      </c>
      <c r="C256">
        <v>1</v>
      </c>
    </row>
    <row r="257" spans="1:3" x14ac:dyDescent="0.35">
      <c r="A257">
        <v>11259036</v>
      </c>
      <c r="B257">
        <v>17</v>
      </c>
      <c r="C257">
        <v>4</v>
      </c>
    </row>
    <row r="258" spans="1:3" x14ac:dyDescent="0.35">
      <c r="A258">
        <v>11116045</v>
      </c>
      <c r="B258">
        <v>1</v>
      </c>
      <c r="C258">
        <v>1</v>
      </c>
    </row>
    <row r="259" spans="1:3" x14ac:dyDescent="0.35">
      <c r="A259">
        <v>11116224</v>
      </c>
      <c r="B259">
        <v>13</v>
      </c>
      <c r="C259">
        <v>5</v>
      </c>
    </row>
    <row r="260" spans="1:3" x14ac:dyDescent="0.35">
      <c r="A260">
        <v>11142036</v>
      </c>
      <c r="B260">
        <v>2</v>
      </c>
      <c r="C260">
        <v>1</v>
      </c>
    </row>
    <row r="261" spans="1:3" x14ac:dyDescent="0.35">
      <c r="A261">
        <v>11158009</v>
      </c>
      <c r="B261">
        <v>1</v>
      </c>
      <c r="C261">
        <v>1</v>
      </c>
    </row>
    <row r="262" spans="1:3" x14ac:dyDescent="0.35">
      <c r="A262">
        <v>11146058</v>
      </c>
      <c r="B262">
        <v>6</v>
      </c>
      <c r="C262">
        <v>3</v>
      </c>
    </row>
    <row r="263" spans="1:3" x14ac:dyDescent="0.35">
      <c r="A263">
        <v>11175001</v>
      </c>
      <c r="B263">
        <v>24</v>
      </c>
      <c r="C263">
        <v>5</v>
      </c>
    </row>
    <row r="264" spans="1:3" x14ac:dyDescent="0.35">
      <c r="A264">
        <v>11242036</v>
      </c>
      <c r="B264">
        <v>4</v>
      </c>
      <c r="C264">
        <v>3</v>
      </c>
    </row>
    <row r="265" spans="1:3" x14ac:dyDescent="0.35">
      <c r="A265">
        <v>11144216</v>
      </c>
      <c r="B265">
        <v>15</v>
      </c>
      <c r="C265">
        <v>6</v>
      </c>
    </row>
    <row r="266" spans="1:3" x14ac:dyDescent="0.35">
      <c r="A266">
        <v>11145217</v>
      </c>
      <c r="B266">
        <v>12</v>
      </c>
      <c r="C266">
        <v>5</v>
      </c>
    </row>
    <row r="267" spans="1:3" x14ac:dyDescent="0.35">
      <c r="A267">
        <v>11186212</v>
      </c>
      <c r="B267">
        <v>6</v>
      </c>
      <c r="C267">
        <v>4</v>
      </c>
    </row>
    <row r="268" spans="1:3" x14ac:dyDescent="0.35">
      <c r="A268">
        <v>11266005</v>
      </c>
      <c r="B268">
        <v>18</v>
      </c>
      <c r="C268">
        <v>6</v>
      </c>
    </row>
    <row r="269" spans="1:3" x14ac:dyDescent="0.35">
      <c r="A269">
        <v>11301036</v>
      </c>
      <c r="B269">
        <v>9</v>
      </c>
      <c r="C269">
        <v>5</v>
      </c>
    </row>
    <row r="270" spans="1:3" x14ac:dyDescent="0.35">
      <c r="A270">
        <v>11135106</v>
      </c>
      <c r="B270">
        <v>14</v>
      </c>
      <c r="C270">
        <v>5</v>
      </c>
    </row>
    <row r="271" spans="1:3" x14ac:dyDescent="0.35">
      <c r="A271">
        <v>11111045</v>
      </c>
      <c r="B271">
        <v>4</v>
      </c>
      <c r="C271">
        <v>2</v>
      </c>
    </row>
    <row r="272" spans="1:3" x14ac:dyDescent="0.35">
      <c r="A272">
        <v>11142001</v>
      </c>
      <c r="B272">
        <v>2</v>
      </c>
      <c r="C272">
        <v>1</v>
      </c>
    </row>
    <row r="273" spans="1:3" x14ac:dyDescent="0.35">
      <c r="A273">
        <v>11129080</v>
      </c>
      <c r="B273">
        <v>25</v>
      </c>
      <c r="C273">
        <v>5</v>
      </c>
    </row>
    <row r="274" spans="1:3" x14ac:dyDescent="0.35">
      <c r="A274">
        <v>11185212</v>
      </c>
      <c r="B274">
        <v>8</v>
      </c>
      <c r="C274">
        <v>3</v>
      </c>
    </row>
    <row r="275" spans="1:3" x14ac:dyDescent="0.35">
      <c r="A275">
        <v>11135717</v>
      </c>
      <c r="B275">
        <v>12</v>
      </c>
      <c r="C275">
        <v>5</v>
      </c>
    </row>
    <row r="276" spans="1:3" x14ac:dyDescent="0.35">
      <c r="A276">
        <v>11259032</v>
      </c>
      <c r="B276">
        <v>12</v>
      </c>
      <c r="C276">
        <v>4</v>
      </c>
    </row>
    <row r="277" spans="1:3" x14ac:dyDescent="0.35">
      <c r="A277">
        <v>11096045</v>
      </c>
      <c r="B277">
        <v>1</v>
      </c>
      <c r="C277">
        <v>1</v>
      </c>
    </row>
    <row r="278" spans="1:3" x14ac:dyDescent="0.35">
      <c r="A278">
        <v>11101001</v>
      </c>
      <c r="B278">
        <v>7</v>
      </c>
      <c r="C278">
        <v>2</v>
      </c>
    </row>
    <row r="279" spans="1:3" x14ac:dyDescent="0.35">
      <c r="A279">
        <v>11135009</v>
      </c>
      <c r="B279">
        <v>19</v>
      </c>
      <c r="C279">
        <v>3</v>
      </c>
    </row>
    <row r="280" spans="1:3" x14ac:dyDescent="0.35">
      <c r="A280">
        <v>11207223</v>
      </c>
      <c r="B280">
        <v>24</v>
      </c>
      <c r="C280">
        <v>4</v>
      </c>
    </row>
    <row r="281" spans="1:3" x14ac:dyDescent="0.35">
      <c r="A281">
        <v>11120220</v>
      </c>
      <c r="B281">
        <v>14</v>
      </c>
      <c r="C281">
        <v>5</v>
      </c>
    </row>
    <row r="282" spans="1:3" x14ac:dyDescent="0.35">
      <c r="A282">
        <v>11284225</v>
      </c>
      <c r="B282">
        <v>17</v>
      </c>
      <c r="C282">
        <v>7</v>
      </c>
    </row>
    <row r="283" spans="1:3" x14ac:dyDescent="0.35">
      <c r="A283">
        <v>11274036</v>
      </c>
      <c r="B283">
        <v>5</v>
      </c>
      <c r="C283">
        <v>4</v>
      </c>
    </row>
    <row r="284" spans="1:3" x14ac:dyDescent="0.35">
      <c r="A284">
        <v>11216036</v>
      </c>
      <c r="B284">
        <v>17</v>
      </c>
      <c r="C284">
        <v>5</v>
      </c>
    </row>
    <row r="285" spans="1:3" x14ac:dyDescent="0.35">
      <c r="A285">
        <v>11135221</v>
      </c>
      <c r="B285">
        <v>2</v>
      </c>
      <c r="C285">
        <v>2</v>
      </c>
    </row>
    <row r="286" spans="1:3" x14ac:dyDescent="0.35">
      <c r="A286">
        <v>11167045</v>
      </c>
      <c r="B286">
        <v>11</v>
      </c>
      <c r="C286">
        <v>4</v>
      </c>
    </row>
    <row r="287" spans="1:3" x14ac:dyDescent="0.35">
      <c r="A287">
        <v>11145001</v>
      </c>
      <c r="B287">
        <v>8</v>
      </c>
      <c r="C287">
        <v>4</v>
      </c>
    </row>
    <row r="288" spans="1:3" x14ac:dyDescent="0.35">
      <c r="A288">
        <v>11232218</v>
      </c>
      <c r="B288">
        <v>6</v>
      </c>
      <c r="C288">
        <v>5</v>
      </c>
    </row>
    <row r="289" spans="1:3" x14ac:dyDescent="0.35">
      <c r="A289">
        <v>11135120</v>
      </c>
      <c r="B289">
        <v>0</v>
      </c>
      <c r="C289">
        <v>0</v>
      </c>
    </row>
    <row r="290" spans="1:3" x14ac:dyDescent="0.35">
      <c r="A290">
        <v>11139212</v>
      </c>
      <c r="B290">
        <v>74</v>
      </c>
      <c r="C290">
        <v>6</v>
      </c>
    </row>
    <row r="291" spans="1:3" x14ac:dyDescent="0.35">
      <c r="A291">
        <v>11049001</v>
      </c>
      <c r="B291">
        <v>6</v>
      </c>
      <c r="C291">
        <v>4</v>
      </c>
    </row>
    <row r="292" spans="1:3" x14ac:dyDescent="0.35">
      <c r="A292">
        <v>11075216</v>
      </c>
      <c r="B292">
        <v>0</v>
      </c>
      <c r="C292">
        <v>0</v>
      </c>
    </row>
    <row r="293" spans="1:3" x14ac:dyDescent="0.35">
      <c r="A293">
        <v>11093220</v>
      </c>
      <c r="B293">
        <v>5</v>
      </c>
      <c r="C293">
        <v>3</v>
      </c>
    </row>
    <row r="294" spans="1:3" x14ac:dyDescent="0.35">
      <c r="A294">
        <v>11135016</v>
      </c>
      <c r="B294">
        <v>11</v>
      </c>
      <c r="C294">
        <v>1</v>
      </c>
    </row>
    <row r="295" spans="1:3" x14ac:dyDescent="0.35">
      <c r="A295">
        <v>11271005</v>
      </c>
      <c r="B295">
        <v>12</v>
      </c>
      <c r="C295">
        <v>4</v>
      </c>
    </row>
    <row r="296" spans="1:3" x14ac:dyDescent="0.35">
      <c r="A296">
        <v>11137036</v>
      </c>
      <c r="B296">
        <v>4</v>
      </c>
      <c r="C296">
        <v>1</v>
      </c>
    </row>
    <row r="297" spans="1:3" x14ac:dyDescent="0.35">
      <c r="A297">
        <v>10946036</v>
      </c>
      <c r="B297">
        <v>34</v>
      </c>
      <c r="C297">
        <v>4</v>
      </c>
    </row>
    <row r="298" spans="1:3" x14ac:dyDescent="0.35">
      <c r="A298">
        <v>11092016</v>
      </c>
      <c r="B298">
        <v>16</v>
      </c>
      <c r="C298">
        <v>3</v>
      </c>
    </row>
    <row r="299" spans="1:3" x14ac:dyDescent="0.35">
      <c r="A299">
        <v>11175034</v>
      </c>
      <c r="B299">
        <v>22</v>
      </c>
      <c r="C299">
        <v>4</v>
      </c>
    </row>
    <row r="300" spans="1:3" x14ac:dyDescent="0.35">
      <c r="A300">
        <v>11261032</v>
      </c>
      <c r="B300">
        <v>14</v>
      </c>
      <c r="C300">
        <v>5</v>
      </c>
    </row>
    <row r="301" spans="1:3" x14ac:dyDescent="0.35">
      <c r="A301">
        <v>11154080</v>
      </c>
      <c r="B301">
        <v>0</v>
      </c>
      <c r="C301">
        <v>0</v>
      </c>
    </row>
    <row r="302" spans="1:3" x14ac:dyDescent="0.35">
      <c r="A302">
        <v>11135216</v>
      </c>
      <c r="B302">
        <v>7</v>
      </c>
      <c r="C302">
        <v>5</v>
      </c>
    </row>
    <row r="303" spans="1:3" x14ac:dyDescent="0.35">
      <c r="A303">
        <v>11135010</v>
      </c>
      <c r="B303">
        <v>28</v>
      </c>
      <c r="C303">
        <v>5</v>
      </c>
    </row>
    <row r="304" spans="1:3" x14ac:dyDescent="0.35">
      <c r="A304">
        <v>11135218</v>
      </c>
      <c r="B304">
        <v>5</v>
      </c>
      <c r="C304">
        <v>1</v>
      </c>
    </row>
    <row r="305" spans="1:3" x14ac:dyDescent="0.35">
      <c r="A305">
        <v>11146044</v>
      </c>
      <c r="B305">
        <v>8</v>
      </c>
      <c r="C305">
        <v>5</v>
      </c>
    </row>
    <row r="306" spans="1:3" x14ac:dyDescent="0.35">
      <c r="A306">
        <v>11144208</v>
      </c>
      <c r="B306">
        <v>8</v>
      </c>
      <c r="C306">
        <v>3</v>
      </c>
    </row>
    <row r="307" spans="1:3" x14ac:dyDescent="0.35">
      <c r="A307">
        <v>11302004</v>
      </c>
      <c r="B307">
        <v>12</v>
      </c>
      <c r="C307">
        <v>4</v>
      </c>
    </row>
    <row r="308" spans="1:3" x14ac:dyDescent="0.35">
      <c r="A308">
        <v>11146009</v>
      </c>
      <c r="B308">
        <v>9</v>
      </c>
      <c r="C308">
        <v>2</v>
      </c>
    </row>
    <row r="309" spans="1:3" x14ac:dyDescent="0.35">
      <c r="A309">
        <v>11135006</v>
      </c>
      <c r="B309">
        <v>10</v>
      </c>
      <c r="C309">
        <v>5</v>
      </c>
    </row>
    <row r="310" spans="1:3" x14ac:dyDescent="0.35">
      <c r="A310">
        <v>11160010</v>
      </c>
      <c r="B310">
        <v>3</v>
      </c>
      <c r="C310">
        <v>3</v>
      </c>
    </row>
    <row r="311" spans="1:3" x14ac:dyDescent="0.35">
      <c r="A311">
        <v>11167001</v>
      </c>
      <c r="B311">
        <v>6</v>
      </c>
      <c r="C311">
        <v>3</v>
      </c>
    </row>
    <row r="312" spans="1:3" x14ac:dyDescent="0.35">
      <c r="A312">
        <v>11146036</v>
      </c>
      <c r="B312">
        <v>11</v>
      </c>
      <c r="C312">
        <v>5</v>
      </c>
    </row>
    <row r="313" spans="1:3" x14ac:dyDescent="0.35">
      <c r="A313">
        <v>11199223</v>
      </c>
      <c r="B313">
        <v>7</v>
      </c>
      <c r="C313">
        <v>2</v>
      </c>
    </row>
    <row r="314" spans="1:3" x14ac:dyDescent="0.35">
      <c r="A314">
        <v>11265217</v>
      </c>
      <c r="B314">
        <v>18</v>
      </c>
      <c r="C314">
        <v>6</v>
      </c>
    </row>
    <row r="315" spans="1:3" x14ac:dyDescent="0.35">
      <c r="A315">
        <v>11051058</v>
      </c>
      <c r="B315">
        <v>36</v>
      </c>
      <c r="C315">
        <v>3</v>
      </c>
    </row>
    <row r="316" spans="1:3" x14ac:dyDescent="0.35">
      <c r="A316">
        <v>11184017</v>
      </c>
      <c r="B316">
        <v>0</v>
      </c>
      <c r="C316">
        <v>0</v>
      </c>
    </row>
    <row r="317" spans="1:3" x14ac:dyDescent="0.35">
      <c r="A317">
        <v>11199212</v>
      </c>
      <c r="B317">
        <v>18</v>
      </c>
      <c r="C317">
        <v>5</v>
      </c>
    </row>
    <row r="318" spans="1:3" x14ac:dyDescent="0.35">
      <c r="A318">
        <v>11207036</v>
      </c>
      <c r="B318">
        <v>23</v>
      </c>
      <c r="C318">
        <v>4</v>
      </c>
    </row>
    <row r="319" spans="1:3" x14ac:dyDescent="0.35">
      <c r="A319">
        <v>11242175</v>
      </c>
      <c r="B319">
        <v>1</v>
      </c>
      <c r="C319">
        <v>1</v>
      </c>
    </row>
    <row r="320" spans="1:3" x14ac:dyDescent="0.35">
      <c r="A320">
        <v>11135005</v>
      </c>
      <c r="B320">
        <v>13</v>
      </c>
      <c r="C320">
        <v>5</v>
      </c>
    </row>
    <row r="321" spans="1:3" x14ac:dyDescent="0.35">
      <c r="A321">
        <v>10964034</v>
      </c>
      <c r="B321">
        <v>29</v>
      </c>
      <c r="C321">
        <v>4</v>
      </c>
    </row>
    <row r="322" spans="1:3" x14ac:dyDescent="0.35">
      <c r="A322">
        <v>11135001</v>
      </c>
      <c r="B322">
        <v>34</v>
      </c>
      <c r="C322">
        <v>5</v>
      </c>
    </row>
    <row r="323" spans="1:3" x14ac:dyDescent="0.35">
      <c r="A323">
        <v>11135217</v>
      </c>
      <c r="B323">
        <v>16</v>
      </c>
      <c r="C323">
        <v>3</v>
      </c>
    </row>
    <row r="324" spans="1:3" x14ac:dyDescent="0.35">
      <c r="A324">
        <v>11111044</v>
      </c>
      <c r="B324">
        <v>21</v>
      </c>
      <c r="C324">
        <v>4</v>
      </c>
    </row>
    <row r="325" spans="1:3" x14ac:dyDescent="0.35">
      <c r="A325">
        <v>11078001</v>
      </c>
      <c r="B325">
        <v>1</v>
      </c>
      <c r="C325">
        <v>1</v>
      </c>
    </row>
    <row r="326" spans="1:3" x14ac:dyDescent="0.35">
      <c r="A326">
        <v>11135045</v>
      </c>
      <c r="B326">
        <v>2</v>
      </c>
      <c r="C326">
        <v>1</v>
      </c>
    </row>
    <row r="327" spans="1:3" x14ac:dyDescent="0.35">
      <c r="A327">
        <v>11234223</v>
      </c>
      <c r="B327">
        <v>14</v>
      </c>
      <c r="C327">
        <v>5</v>
      </c>
    </row>
    <row r="328" spans="1:3" x14ac:dyDescent="0.35">
      <c r="A328">
        <v>10981034</v>
      </c>
      <c r="B328">
        <v>35</v>
      </c>
      <c r="C328">
        <v>4</v>
      </c>
    </row>
    <row r="329" spans="1:3" x14ac:dyDescent="0.35">
      <c r="A329">
        <v>11227005</v>
      </c>
      <c r="B329">
        <v>8</v>
      </c>
      <c r="C329">
        <v>5</v>
      </c>
    </row>
    <row r="330" spans="1:3" x14ac:dyDescent="0.35">
      <c r="A330">
        <v>11234036</v>
      </c>
      <c r="B330">
        <v>20</v>
      </c>
      <c r="C330">
        <v>5</v>
      </c>
    </row>
    <row r="331" spans="1:3" x14ac:dyDescent="0.35">
      <c r="A331">
        <v>11227017</v>
      </c>
      <c r="B331">
        <v>12</v>
      </c>
      <c r="C331">
        <v>6</v>
      </c>
    </row>
    <row r="332" spans="1:3" x14ac:dyDescent="0.35">
      <c r="A332">
        <v>11174036</v>
      </c>
      <c r="B332">
        <v>7</v>
      </c>
      <c r="C332">
        <v>4</v>
      </c>
    </row>
    <row r="333" spans="1:3" x14ac:dyDescent="0.35">
      <c r="A333">
        <v>11242225</v>
      </c>
      <c r="B333">
        <v>3</v>
      </c>
      <c r="C333">
        <v>2</v>
      </c>
    </row>
    <row r="334" spans="1:3" x14ac:dyDescent="0.35">
      <c r="A334">
        <v>11283036</v>
      </c>
      <c r="B334">
        <v>16</v>
      </c>
      <c r="C334">
        <v>5</v>
      </c>
    </row>
    <row r="335" spans="1:3" x14ac:dyDescent="0.35">
      <c r="A335">
        <v>11153009</v>
      </c>
      <c r="B335">
        <v>3</v>
      </c>
      <c r="C335">
        <v>2</v>
      </c>
    </row>
    <row r="336" spans="1:3" x14ac:dyDescent="0.35">
      <c r="A336">
        <v>11111034</v>
      </c>
      <c r="B336">
        <v>25</v>
      </c>
      <c r="C336">
        <v>4</v>
      </c>
    </row>
    <row r="337" spans="1:3" x14ac:dyDescent="0.35">
      <c r="A337">
        <v>11144001</v>
      </c>
      <c r="B337">
        <v>3</v>
      </c>
      <c r="C337">
        <v>3</v>
      </c>
    </row>
    <row r="338" spans="1:3" x14ac:dyDescent="0.35">
      <c r="A338">
        <v>11224036</v>
      </c>
      <c r="B338">
        <v>14</v>
      </c>
      <c r="C338">
        <v>6</v>
      </c>
    </row>
    <row r="339" spans="1:3" x14ac:dyDescent="0.35">
      <c r="A339">
        <v>11145218</v>
      </c>
      <c r="B339">
        <v>0</v>
      </c>
      <c r="C339">
        <v>0</v>
      </c>
    </row>
    <row r="340" spans="1:3" x14ac:dyDescent="0.35">
      <c r="A340">
        <v>11135034</v>
      </c>
      <c r="B340">
        <v>54</v>
      </c>
      <c r="C340">
        <v>4</v>
      </c>
    </row>
    <row r="341" spans="1:3" x14ac:dyDescent="0.35">
      <c r="A341">
        <v>11199218</v>
      </c>
      <c r="B341">
        <v>4</v>
      </c>
      <c r="C341">
        <v>2</v>
      </c>
    </row>
    <row r="342" spans="1:3" x14ac:dyDescent="0.35">
      <c r="A342">
        <v>11146214</v>
      </c>
      <c r="B342">
        <v>14</v>
      </c>
      <c r="C342">
        <v>5</v>
      </c>
    </row>
    <row r="343" spans="1:3" x14ac:dyDescent="0.35">
      <c r="A343">
        <v>11067001</v>
      </c>
      <c r="B343">
        <v>0</v>
      </c>
      <c r="C343">
        <v>0</v>
      </c>
    </row>
    <row r="344" spans="1:3" x14ac:dyDescent="0.35">
      <c r="A344">
        <v>11168220</v>
      </c>
      <c r="B344">
        <v>6</v>
      </c>
      <c r="C344">
        <v>3</v>
      </c>
    </row>
    <row r="345" spans="1:3" x14ac:dyDescent="0.35">
      <c r="A345">
        <v>11223036</v>
      </c>
      <c r="B345">
        <v>16</v>
      </c>
      <c r="C345">
        <v>6</v>
      </c>
    </row>
    <row r="346" spans="1:3" x14ac:dyDescent="0.35">
      <c r="A346">
        <v>11096223</v>
      </c>
      <c r="B346">
        <v>5</v>
      </c>
      <c r="C346">
        <v>5</v>
      </c>
    </row>
    <row r="347" spans="1:3" x14ac:dyDescent="0.35">
      <c r="A347">
        <v>11234001</v>
      </c>
      <c r="B347">
        <v>17</v>
      </c>
      <c r="C347">
        <v>3</v>
      </c>
    </row>
    <row r="348" spans="1:3" x14ac:dyDescent="0.35">
      <c r="A348">
        <v>11135061</v>
      </c>
      <c r="B348">
        <v>28</v>
      </c>
      <c r="C348">
        <v>5</v>
      </c>
    </row>
    <row r="349" spans="1:3" x14ac:dyDescent="0.35">
      <c r="A349">
        <v>11135208</v>
      </c>
      <c r="B349">
        <v>6</v>
      </c>
      <c r="C349">
        <v>3</v>
      </c>
    </row>
    <row r="350" spans="1:3" x14ac:dyDescent="0.35">
      <c r="A350">
        <v>11277226</v>
      </c>
      <c r="B350">
        <v>13</v>
      </c>
      <c r="C350">
        <v>5</v>
      </c>
    </row>
    <row r="351" spans="1:3" x14ac:dyDescent="0.35">
      <c r="A351">
        <v>11277032</v>
      </c>
      <c r="B351">
        <v>15</v>
      </c>
      <c r="C351">
        <v>5</v>
      </c>
    </row>
    <row r="352" spans="1:3" x14ac:dyDescent="0.35">
      <c r="A352">
        <v>11271036</v>
      </c>
      <c r="B352">
        <v>12</v>
      </c>
      <c r="C352">
        <v>4</v>
      </c>
    </row>
    <row r="353" spans="1:3" x14ac:dyDescent="0.35">
      <c r="A353">
        <v>11234003</v>
      </c>
      <c r="B353">
        <v>14</v>
      </c>
      <c r="C353">
        <v>4</v>
      </c>
    </row>
    <row r="354" spans="1:3" x14ac:dyDescent="0.35">
      <c r="A354">
        <v>11255036</v>
      </c>
      <c r="B354">
        <v>9</v>
      </c>
      <c r="C354">
        <v>3</v>
      </c>
    </row>
    <row r="355" spans="1:3" x14ac:dyDescent="0.35">
      <c r="A355">
        <v>10900005</v>
      </c>
      <c r="B355">
        <v>17</v>
      </c>
      <c r="C355">
        <v>5</v>
      </c>
    </row>
    <row r="356" spans="1:3" x14ac:dyDescent="0.35">
      <c r="A356">
        <v>10865032</v>
      </c>
      <c r="B356">
        <v>21</v>
      </c>
      <c r="C356">
        <v>4</v>
      </c>
    </row>
    <row r="357" spans="1:3" x14ac:dyDescent="0.35">
      <c r="A357">
        <v>10865044</v>
      </c>
      <c r="B357">
        <v>28</v>
      </c>
      <c r="C357">
        <v>6</v>
      </c>
    </row>
    <row r="358" spans="1:3" x14ac:dyDescent="0.35">
      <c r="A358">
        <v>11227001</v>
      </c>
      <c r="B358">
        <v>9</v>
      </c>
      <c r="C358">
        <v>5</v>
      </c>
    </row>
    <row r="359" spans="1:3" x14ac:dyDescent="0.35">
      <c r="A359">
        <v>11277223</v>
      </c>
      <c r="B359">
        <v>14</v>
      </c>
      <c r="C359">
        <v>5</v>
      </c>
    </row>
    <row r="360" spans="1:3" x14ac:dyDescent="0.35">
      <c r="A360">
        <v>11255001</v>
      </c>
      <c r="B360">
        <v>9</v>
      </c>
      <c r="C360">
        <v>3</v>
      </c>
    </row>
    <row r="361" spans="1:3" x14ac:dyDescent="0.35">
      <c r="A361">
        <v>10900001</v>
      </c>
      <c r="B361">
        <v>10</v>
      </c>
      <c r="C361">
        <v>3</v>
      </c>
    </row>
    <row r="362" spans="1:3" x14ac:dyDescent="0.35">
      <c r="A362">
        <v>10900156</v>
      </c>
      <c r="B362">
        <v>44</v>
      </c>
      <c r="C362">
        <v>5</v>
      </c>
    </row>
    <row r="363" spans="1:3" x14ac:dyDescent="0.35">
      <c r="A363">
        <v>10865036</v>
      </c>
      <c r="B363">
        <v>9</v>
      </c>
      <c r="C363">
        <v>3</v>
      </c>
    </row>
    <row r="364" spans="1:3" x14ac:dyDescent="0.35">
      <c r="A364">
        <v>11217005</v>
      </c>
      <c r="B364">
        <v>0</v>
      </c>
      <c r="C364">
        <v>0</v>
      </c>
    </row>
    <row r="365" spans="1:3" x14ac:dyDescent="0.35">
      <c r="A365">
        <v>10865034</v>
      </c>
      <c r="B365">
        <v>30</v>
      </c>
      <c r="C365">
        <v>5</v>
      </c>
    </row>
    <row r="366" spans="1:3" x14ac:dyDescent="0.35">
      <c r="A366">
        <v>11094016</v>
      </c>
      <c r="B366">
        <v>9</v>
      </c>
      <c r="C366">
        <v>4</v>
      </c>
    </row>
    <row r="367" spans="1:3" x14ac:dyDescent="0.35">
      <c r="B367">
        <v>0</v>
      </c>
      <c r="C367">
        <v>0</v>
      </c>
    </row>
    <row r="368" spans="1:3" x14ac:dyDescent="0.35">
      <c r="B368">
        <v>0</v>
      </c>
      <c r="C368">
        <v>0</v>
      </c>
    </row>
    <row r="369" spans="1:3" x14ac:dyDescent="0.35">
      <c r="A369">
        <v>1113203609</v>
      </c>
      <c r="B369">
        <v>0</v>
      </c>
      <c r="C369">
        <v>0</v>
      </c>
    </row>
    <row r="370" spans="1:3" x14ac:dyDescent="0.35">
      <c r="A370">
        <v>1113203610</v>
      </c>
      <c r="B370">
        <v>0</v>
      </c>
      <c r="C370">
        <v>0</v>
      </c>
    </row>
    <row r="371" spans="1:3" x14ac:dyDescent="0.35">
      <c r="A371">
        <v>1113203611</v>
      </c>
      <c r="B371">
        <v>0</v>
      </c>
      <c r="C371">
        <v>0</v>
      </c>
    </row>
    <row r="372" spans="1:3" x14ac:dyDescent="0.35">
      <c r="A372">
        <v>1113203612</v>
      </c>
      <c r="B372">
        <v>0</v>
      </c>
      <c r="C372">
        <v>0</v>
      </c>
    </row>
    <row r="373" spans="1:3" x14ac:dyDescent="0.35">
      <c r="A373">
        <v>1113203613</v>
      </c>
      <c r="B373">
        <v>0</v>
      </c>
      <c r="C373">
        <v>0</v>
      </c>
    </row>
    <row r="374" spans="1:3" x14ac:dyDescent="0.35">
      <c r="A374">
        <v>1113203614</v>
      </c>
      <c r="B374">
        <v>0</v>
      </c>
      <c r="C374">
        <v>0</v>
      </c>
    </row>
    <row r="375" spans="1:3" x14ac:dyDescent="0.35">
      <c r="A375">
        <v>1113203615</v>
      </c>
      <c r="B375">
        <v>0</v>
      </c>
      <c r="C375">
        <v>0</v>
      </c>
    </row>
    <row r="376" spans="1:3" x14ac:dyDescent="0.35">
      <c r="A376">
        <v>1116303209</v>
      </c>
      <c r="B376">
        <v>0</v>
      </c>
      <c r="C376">
        <v>0</v>
      </c>
    </row>
    <row r="377" spans="1:3" x14ac:dyDescent="0.35">
      <c r="A377">
        <v>1116303210</v>
      </c>
      <c r="B377">
        <v>0</v>
      </c>
      <c r="C377">
        <v>0</v>
      </c>
    </row>
    <row r="378" spans="1:3" x14ac:dyDescent="0.35">
      <c r="A378">
        <v>1116303211</v>
      </c>
      <c r="B378">
        <v>0</v>
      </c>
      <c r="C378">
        <v>0</v>
      </c>
    </row>
    <row r="379" spans="1:3" x14ac:dyDescent="0.35">
      <c r="A379">
        <v>1116303212</v>
      </c>
      <c r="B379">
        <v>0</v>
      </c>
      <c r="C379">
        <v>0</v>
      </c>
    </row>
    <row r="380" spans="1:3" x14ac:dyDescent="0.35">
      <c r="A380">
        <v>1116303213</v>
      </c>
      <c r="B380">
        <v>0</v>
      </c>
      <c r="C380">
        <v>0</v>
      </c>
    </row>
    <row r="381" spans="1:3" x14ac:dyDescent="0.35">
      <c r="A381">
        <v>1116303214</v>
      </c>
      <c r="B381">
        <v>0</v>
      </c>
      <c r="C381">
        <v>0</v>
      </c>
    </row>
    <row r="382" spans="1:3" x14ac:dyDescent="0.35">
      <c r="A382">
        <v>1116303215</v>
      </c>
      <c r="B382">
        <v>0</v>
      </c>
      <c r="C382">
        <v>0</v>
      </c>
    </row>
    <row r="383" spans="1:3" x14ac:dyDescent="0.35">
      <c r="A383">
        <v>1109600115</v>
      </c>
      <c r="B383">
        <v>5</v>
      </c>
      <c r="C383">
        <v>1</v>
      </c>
    </row>
    <row r="384" spans="1:3" x14ac:dyDescent="0.35">
      <c r="A384">
        <v>1109600109</v>
      </c>
      <c r="B384">
        <v>5</v>
      </c>
      <c r="C384">
        <v>1</v>
      </c>
    </row>
    <row r="385" spans="1:3" x14ac:dyDescent="0.35">
      <c r="A385">
        <v>1094700101</v>
      </c>
      <c r="B385">
        <v>11</v>
      </c>
      <c r="C385">
        <v>1</v>
      </c>
    </row>
    <row r="386" spans="1:3" x14ac:dyDescent="0.35">
      <c r="A386">
        <v>11162120</v>
      </c>
      <c r="B386">
        <v>0</v>
      </c>
      <c r="C386">
        <v>0</v>
      </c>
    </row>
    <row r="387" spans="1:3" x14ac:dyDescent="0.35">
      <c r="A387">
        <v>1116212001</v>
      </c>
      <c r="B387">
        <v>0</v>
      </c>
      <c r="C387">
        <v>0</v>
      </c>
    </row>
    <row r="388" spans="1:3" x14ac:dyDescent="0.35">
      <c r="A388">
        <v>1116212002</v>
      </c>
      <c r="B388">
        <v>0</v>
      </c>
      <c r="C388">
        <v>0</v>
      </c>
    </row>
    <row r="389" spans="1:3" x14ac:dyDescent="0.35">
      <c r="A389">
        <v>1116212003</v>
      </c>
      <c r="B389">
        <v>1</v>
      </c>
      <c r="C389">
        <v>1</v>
      </c>
    </row>
    <row r="390" spans="1:3" x14ac:dyDescent="0.35">
      <c r="A390">
        <v>1116212004</v>
      </c>
      <c r="B390">
        <v>0</v>
      </c>
      <c r="C390">
        <v>0</v>
      </c>
    </row>
    <row r="391" spans="1:3" x14ac:dyDescent="0.35">
      <c r="A391">
        <v>1116212005</v>
      </c>
      <c r="B391">
        <v>0</v>
      </c>
      <c r="C391">
        <v>0</v>
      </c>
    </row>
    <row r="392" spans="1:3" x14ac:dyDescent="0.35">
      <c r="A392">
        <v>1116003601</v>
      </c>
      <c r="B392">
        <v>0</v>
      </c>
      <c r="C392">
        <v>0</v>
      </c>
    </row>
    <row r="393" spans="1:3" x14ac:dyDescent="0.35">
      <c r="A393">
        <v>1116003602</v>
      </c>
      <c r="B393">
        <v>0</v>
      </c>
      <c r="C393">
        <v>0</v>
      </c>
    </row>
    <row r="394" spans="1:3" x14ac:dyDescent="0.35">
      <c r="A394">
        <v>1116003603</v>
      </c>
      <c r="B394">
        <v>0</v>
      </c>
      <c r="C394">
        <v>0</v>
      </c>
    </row>
    <row r="395" spans="1:3" x14ac:dyDescent="0.35">
      <c r="A395">
        <v>1116003604</v>
      </c>
      <c r="B395">
        <v>0</v>
      </c>
      <c r="C395">
        <v>0</v>
      </c>
    </row>
    <row r="396" spans="1:3" x14ac:dyDescent="0.35">
      <c r="A396">
        <v>1116003605</v>
      </c>
      <c r="B396">
        <v>0</v>
      </c>
      <c r="C396">
        <v>0</v>
      </c>
    </row>
    <row r="397" spans="1:3" x14ac:dyDescent="0.35">
      <c r="A397">
        <v>1111621909</v>
      </c>
      <c r="B397">
        <v>0</v>
      </c>
      <c r="C397">
        <v>0</v>
      </c>
    </row>
    <row r="398" spans="1:3" x14ac:dyDescent="0.35">
      <c r="A398">
        <v>1122700518</v>
      </c>
      <c r="B398">
        <v>2</v>
      </c>
      <c r="C398">
        <v>1</v>
      </c>
    </row>
    <row r="399" spans="1:3" x14ac:dyDescent="0.35">
      <c r="A399">
        <v>11151045</v>
      </c>
      <c r="B399">
        <v>0</v>
      </c>
      <c r="C399">
        <v>0</v>
      </c>
    </row>
    <row r="400" spans="1:3" x14ac:dyDescent="0.35">
      <c r="A400">
        <v>1121900101</v>
      </c>
      <c r="B400">
        <v>8</v>
      </c>
      <c r="C400">
        <v>1</v>
      </c>
    </row>
    <row r="401" spans="1:3" x14ac:dyDescent="0.35">
      <c r="A401">
        <v>1114500101</v>
      </c>
      <c r="B401">
        <v>0</v>
      </c>
      <c r="C401">
        <v>0</v>
      </c>
    </row>
    <row r="402" spans="1:3" x14ac:dyDescent="0.35">
      <c r="A402">
        <v>1116700110</v>
      </c>
      <c r="B402">
        <v>0</v>
      </c>
      <c r="C402">
        <v>0</v>
      </c>
    </row>
    <row r="403" spans="1:3" x14ac:dyDescent="0.35">
      <c r="A403">
        <v>1104900102</v>
      </c>
      <c r="B403">
        <v>1</v>
      </c>
      <c r="C403">
        <v>1</v>
      </c>
    </row>
    <row r="404" spans="1:3" x14ac:dyDescent="0.35">
      <c r="A404">
        <v>1111607009</v>
      </c>
      <c r="B404">
        <v>2</v>
      </c>
      <c r="C404">
        <v>1</v>
      </c>
    </row>
    <row r="405" spans="1:3" x14ac:dyDescent="0.35">
      <c r="A405">
        <v>1111607010</v>
      </c>
      <c r="B405">
        <v>1</v>
      </c>
      <c r="C405">
        <v>1</v>
      </c>
    </row>
    <row r="406" spans="1:3" x14ac:dyDescent="0.35">
      <c r="A406">
        <v>1111607011</v>
      </c>
      <c r="B406">
        <v>1</v>
      </c>
      <c r="C406">
        <v>1</v>
      </c>
    </row>
    <row r="407" spans="1:3" x14ac:dyDescent="0.35">
      <c r="A407">
        <v>11237005</v>
      </c>
      <c r="B407">
        <v>0</v>
      </c>
      <c r="C407">
        <v>0</v>
      </c>
    </row>
    <row r="408" spans="1:3" x14ac:dyDescent="0.35">
      <c r="A408">
        <v>1123700510</v>
      </c>
      <c r="B408">
        <v>0</v>
      </c>
      <c r="C408">
        <v>0</v>
      </c>
    </row>
    <row r="409" spans="1:3" x14ac:dyDescent="0.35">
      <c r="A409">
        <v>1123700511</v>
      </c>
      <c r="B409">
        <v>0</v>
      </c>
      <c r="C409">
        <v>0</v>
      </c>
    </row>
    <row r="410" spans="1:3" x14ac:dyDescent="0.35">
      <c r="A410">
        <v>1123700512</v>
      </c>
      <c r="B410">
        <v>0</v>
      </c>
      <c r="C410">
        <v>0</v>
      </c>
    </row>
    <row r="411" spans="1:3" x14ac:dyDescent="0.35">
      <c r="A411">
        <v>1123700513</v>
      </c>
      <c r="B411">
        <v>0</v>
      </c>
      <c r="C411">
        <v>0</v>
      </c>
    </row>
    <row r="412" spans="1:3" x14ac:dyDescent="0.35">
      <c r="A412">
        <v>1113503401</v>
      </c>
      <c r="B412">
        <v>9</v>
      </c>
      <c r="C412">
        <v>1</v>
      </c>
    </row>
    <row r="413" spans="1:3" x14ac:dyDescent="0.35">
      <c r="A413">
        <v>1113504501</v>
      </c>
      <c r="B413">
        <v>0</v>
      </c>
      <c r="C413">
        <v>0</v>
      </c>
    </row>
    <row r="414" spans="1:3" x14ac:dyDescent="0.35">
      <c r="A414">
        <v>1113522301</v>
      </c>
      <c r="B414">
        <v>9</v>
      </c>
      <c r="C414">
        <v>1</v>
      </c>
    </row>
    <row r="415" spans="1:3" x14ac:dyDescent="0.35">
      <c r="A415">
        <v>1094700116</v>
      </c>
      <c r="B415">
        <v>2</v>
      </c>
      <c r="C415">
        <v>1</v>
      </c>
    </row>
    <row r="416" spans="1:3" x14ac:dyDescent="0.35">
      <c r="A416">
        <v>1094703616</v>
      </c>
      <c r="B416">
        <v>4</v>
      </c>
      <c r="C416">
        <v>1</v>
      </c>
    </row>
    <row r="417" spans="1:3" x14ac:dyDescent="0.35">
      <c r="A417">
        <v>1094603614</v>
      </c>
      <c r="B417">
        <v>7</v>
      </c>
      <c r="C417">
        <v>1</v>
      </c>
    </row>
    <row r="418" spans="1:3" x14ac:dyDescent="0.35">
      <c r="A418">
        <v>1113421301</v>
      </c>
      <c r="B418">
        <v>0</v>
      </c>
      <c r="C418">
        <v>0</v>
      </c>
    </row>
    <row r="419" spans="1:3" x14ac:dyDescent="0.35">
      <c r="A419">
        <v>1117903614</v>
      </c>
      <c r="B419">
        <v>1</v>
      </c>
      <c r="C419">
        <v>1</v>
      </c>
    </row>
    <row r="420" spans="1:3" x14ac:dyDescent="0.35">
      <c r="A420">
        <v>11146005</v>
      </c>
      <c r="B420">
        <v>9</v>
      </c>
      <c r="C420">
        <v>3</v>
      </c>
    </row>
    <row r="421" spans="1:3" x14ac:dyDescent="0.35">
      <c r="A421">
        <v>1114600501</v>
      </c>
      <c r="B421">
        <v>3</v>
      </c>
      <c r="C421">
        <v>1</v>
      </c>
    </row>
    <row r="422" spans="1:3" x14ac:dyDescent="0.35">
      <c r="A422">
        <v>1114600502</v>
      </c>
      <c r="B422">
        <v>0</v>
      </c>
      <c r="C422">
        <v>0</v>
      </c>
    </row>
    <row r="423" spans="1:3" x14ac:dyDescent="0.35">
      <c r="A423">
        <v>1114600503</v>
      </c>
      <c r="B423">
        <v>3</v>
      </c>
      <c r="C423">
        <v>1</v>
      </c>
    </row>
    <row r="424" spans="1:3" x14ac:dyDescent="0.35">
      <c r="A424">
        <v>1114600504</v>
      </c>
      <c r="B424">
        <v>3</v>
      </c>
      <c r="C424">
        <v>1</v>
      </c>
    </row>
    <row r="425" spans="1:3" x14ac:dyDescent="0.35">
      <c r="A425">
        <v>1111622509</v>
      </c>
      <c r="B425">
        <v>0</v>
      </c>
      <c r="C425">
        <v>0</v>
      </c>
    </row>
    <row r="426" spans="1:3" x14ac:dyDescent="0.35">
      <c r="A426">
        <v>1111622510</v>
      </c>
      <c r="B426">
        <v>1</v>
      </c>
      <c r="C426">
        <v>1</v>
      </c>
    </row>
    <row r="427" spans="1:3" x14ac:dyDescent="0.35">
      <c r="A427">
        <v>1111622511</v>
      </c>
      <c r="B427">
        <v>0</v>
      </c>
      <c r="C427">
        <v>0</v>
      </c>
    </row>
    <row r="428" spans="1:3" x14ac:dyDescent="0.35">
      <c r="A428">
        <v>1124608001</v>
      </c>
      <c r="B428">
        <v>6</v>
      </c>
      <c r="C428">
        <v>1</v>
      </c>
    </row>
    <row r="429" spans="1:3" x14ac:dyDescent="0.35">
      <c r="A429">
        <v>1124608002</v>
      </c>
      <c r="B429">
        <v>0</v>
      </c>
      <c r="C429">
        <v>0</v>
      </c>
    </row>
    <row r="430" spans="1:3" x14ac:dyDescent="0.35">
      <c r="A430">
        <v>1124608003</v>
      </c>
      <c r="B430">
        <v>0</v>
      </c>
      <c r="C430">
        <v>0</v>
      </c>
    </row>
    <row r="431" spans="1:3" x14ac:dyDescent="0.35">
      <c r="A431">
        <v>1124608004</v>
      </c>
      <c r="B431">
        <v>4</v>
      </c>
      <c r="C431">
        <v>1</v>
      </c>
    </row>
    <row r="432" spans="1:3" x14ac:dyDescent="0.35">
      <c r="A432">
        <v>1124608005</v>
      </c>
      <c r="B432">
        <v>1</v>
      </c>
      <c r="C432">
        <v>1</v>
      </c>
    </row>
    <row r="433" spans="1:3" x14ac:dyDescent="0.35">
      <c r="A433">
        <v>1124608016</v>
      </c>
      <c r="B433">
        <v>1</v>
      </c>
      <c r="C433">
        <v>1</v>
      </c>
    </row>
    <row r="434" spans="1:3" x14ac:dyDescent="0.35">
      <c r="A434">
        <v>1124408016</v>
      </c>
      <c r="B434">
        <v>4</v>
      </c>
      <c r="C434">
        <v>1</v>
      </c>
    </row>
    <row r="435" spans="1:3" x14ac:dyDescent="0.35">
      <c r="A435">
        <v>1116204401</v>
      </c>
      <c r="B435">
        <v>1</v>
      </c>
      <c r="C435">
        <v>1</v>
      </c>
    </row>
    <row r="436" spans="1:3" x14ac:dyDescent="0.35">
      <c r="A436">
        <v>1116204402</v>
      </c>
      <c r="B436">
        <v>1</v>
      </c>
      <c r="C436">
        <v>1</v>
      </c>
    </row>
    <row r="437" spans="1:3" x14ac:dyDescent="0.35">
      <c r="A437">
        <v>1116204403</v>
      </c>
      <c r="B437">
        <v>2</v>
      </c>
      <c r="C437">
        <v>1</v>
      </c>
    </row>
    <row r="438" spans="1:3" x14ac:dyDescent="0.35">
      <c r="A438">
        <v>1116204404</v>
      </c>
      <c r="B438">
        <v>0</v>
      </c>
      <c r="C438">
        <v>0</v>
      </c>
    </row>
    <row r="439" spans="1:3" x14ac:dyDescent="0.35">
      <c r="A439">
        <v>1116204405</v>
      </c>
      <c r="B439">
        <v>1</v>
      </c>
      <c r="C439">
        <v>1</v>
      </c>
    </row>
    <row r="440" spans="1:3" x14ac:dyDescent="0.35">
      <c r="A440">
        <v>1111617509</v>
      </c>
      <c r="B440">
        <v>0</v>
      </c>
      <c r="C440">
        <v>0</v>
      </c>
    </row>
    <row r="441" spans="1:3" x14ac:dyDescent="0.35">
      <c r="A441">
        <v>1111617510</v>
      </c>
      <c r="B441">
        <v>0</v>
      </c>
      <c r="C441">
        <v>0</v>
      </c>
    </row>
    <row r="442" spans="1:3" x14ac:dyDescent="0.35">
      <c r="A442">
        <v>1111617511</v>
      </c>
      <c r="B442">
        <v>0</v>
      </c>
      <c r="C442">
        <v>0</v>
      </c>
    </row>
    <row r="443" spans="1:3" x14ac:dyDescent="0.35">
      <c r="A443">
        <v>1111617512</v>
      </c>
      <c r="B443">
        <v>0</v>
      </c>
      <c r="C443">
        <v>0</v>
      </c>
    </row>
    <row r="444" spans="1:3" x14ac:dyDescent="0.35">
      <c r="A444">
        <v>1111617513</v>
      </c>
      <c r="B444">
        <v>0</v>
      </c>
      <c r="C444">
        <v>0</v>
      </c>
    </row>
    <row r="445" spans="1:3" x14ac:dyDescent="0.35">
      <c r="A445">
        <v>1111617514</v>
      </c>
      <c r="B445">
        <v>0</v>
      </c>
      <c r="C445">
        <v>0</v>
      </c>
    </row>
    <row r="446" spans="1:3" x14ac:dyDescent="0.35">
      <c r="A446">
        <v>1125303201</v>
      </c>
      <c r="B446">
        <v>0</v>
      </c>
      <c r="C446">
        <v>0</v>
      </c>
    </row>
    <row r="447" spans="1:3" x14ac:dyDescent="0.35">
      <c r="A447">
        <v>1125303202</v>
      </c>
      <c r="B447">
        <v>0</v>
      </c>
      <c r="C447">
        <v>0</v>
      </c>
    </row>
    <row r="448" spans="1:3" x14ac:dyDescent="0.35">
      <c r="A448">
        <v>1125303203</v>
      </c>
      <c r="B448">
        <v>0</v>
      </c>
      <c r="C448">
        <v>0</v>
      </c>
    </row>
    <row r="449" spans="1:3" x14ac:dyDescent="0.35">
      <c r="A449">
        <v>1125303204</v>
      </c>
      <c r="B449">
        <v>0</v>
      </c>
      <c r="C449">
        <v>0</v>
      </c>
    </row>
    <row r="450" spans="1:3" x14ac:dyDescent="0.35">
      <c r="A450">
        <v>1125303205</v>
      </c>
      <c r="B450">
        <v>0</v>
      </c>
      <c r="C450">
        <v>0</v>
      </c>
    </row>
    <row r="451" spans="1:3" x14ac:dyDescent="0.35">
      <c r="A451">
        <v>1125300601</v>
      </c>
      <c r="B451">
        <v>2</v>
      </c>
      <c r="C451">
        <v>1</v>
      </c>
    </row>
    <row r="452" spans="1:3" x14ac:dyDescent="0.35">
      <c r="A452">
        <v>1125300602</v>
      </c>
      <c r="B452">
        <v>3</v>
      </c>
      <c r="C452">
        <v>1</v>
      </c>
    </row>
    <row r="453" spans="1:3" x14ac:dyDescent="0.35">
      <c r="A453">
        <v>1125300603</v>
      </c>
      <c r="B453">
        <v>2</v>
      </c>
      <c r="C453">
        <v>1</v>
      </c>
    </row>
    <row r="454" spans="1:3" x14ac:dyDescent="0.35">
      <c r="A454">
        <v>1125300604</v>
      </c>
      <c r="B454">
        <v>4</v>
      </c>
      <c r="C454">
        <v>1</v>
      </c>
    </row>
    <row r="455" spans="1:3" x14ac:dyDescent="0.35">
      <c r="A455">
        <v>1125304401</v>
      </c>
      <c r="B455">
        <v>0</v>
      </c>
      <c r="C455">
        <v>0</v>
      </c>
    </row>
    <row r="456" spans="1:3" x14ac:dyDescent="0.35">
      <c r="A456">
        <v>1123903601</v>
      </c>
      <c r="B456">
        <v>7</v>
      </c>
      <c r="C456">
        <v>1</v>
      </c>
    </row>
    <row r="457" spans="1:3" x14ac:dyDescent="0.35">
      <c r="A457">
        <v>1123903602</v>
      </c>
      <c r="B457">
        <v>0</v>
      </c>
      <c r="C457">
        <v>0</v>
      </c>
    </row>
    <row r="458" spans="1:3" x14ac:dyDescent="0.35">
      <c r="A458">
        <v>1113501001</v>
      </c>
      <c r="B458">
        <v>10</v>
      </c>
      <c r="C458">
        <v>1</v>
      </c>
    </row>
    <row r="459" spans="1:3" x14ac:dyDescent="0.35">
      <c r="A459">
        <v>1113501005</v>
      </c>
      <c r="B459">
        <v>4</v>
      </c>
      <c r="C459">
        <v>1</v>
      </c>
    </row>
    <row r="460" spans="1:3" x14ac:dyDescent="0.35">
      <c r="A460">
        <v>1116704509</v>
      </c>
      <c r="B460">
        <v>1</v>
      </c>
      <c r="C460">
        <v>1</v>
      </c>
    </row>
    <row r="461" spans="1:3" x14ac:dyDescent="0.35">
      <c r="A461">
        <v>1116704515</v>
      </c>
      <c r="B461">
        <v>1</v>
      </c>
      <c r="C461">
        <v>1</v>
      </c>
    </row>
    <row r="462" spans="1:3" x14ac:dyDescent="0.35">
      <c r="A462">
        <v>1116703609</v>
      </c>
      <c r="B462">
        <v>2</v>
      </c>
      <c r="C462">
        <v>1</v>
      </c>
    </row>
    <row r="463" spans="1:3" x14ac:dyDescent="0.35">
      <c r="A463">
        <v>1116703610</v>
      </c>
      <c r="B463">
        <v>0</v>
      </c>
      <c r="C463">
        <v>0</v>
      </c>
    </row>
    <row r="464" spans="1:3" x14ac:dyDescent="0.35">
      <c r="A464">
        <v>1116703611</v>
      </c>
      <c r="B464">
        <v>5</v>
      </c>
      <c r="C464">
        <v>1</v>
      </c>
    </row>
    <row r="465" spans="1:3" x14ac:dyDescent="0.35">
      <c r="A465">
        <v>1116703612</v>
      </c>
      <c r="B465">
        <v>4</v>
      </c>
      <c r="C465">
        <v>1</v>
      </c>
    </row>
    <row r="466" spans="1:3" x14ac:dyDescent="0.35">
      <c r="A466">
        <v>1116703613</v>
      </c>
      <c r="B466">
        <v>4</v>
      </c>
      <c r="C466">
        <v>1</v>
      </c>
    </row>
    <row r="467" spans="1:3" x14ac:dyDescent="0.35">
      <c r="A467">
        <v>1116703614</v>
      </c>
      <c r="B467">
        <v>6</v>
      </c>
      <c r="C467">
        <v>1</v>
      </c>
    </row>
    <row r="468" spans="1:3" x14ac:dyDescent="0.35">
      <c r="A468">
        <v>1116703615</v>
      </c>
      <c r="B468">
        <v>5</v>
      </c>
      <c r="C468">
        <v>1</v>
      </c>
    </row>
    <row r="469" spans="1:3" x14ac:dyDescent="0.35">
      <c r="A469">
        <v>1126700110</v>
      </c>
      <c r="B469">
        <v>3</v>
      </c>
      <c r="C469">
        <v>1</v>
      </c>
    </row>
    <row r="470" spans="1:3" x14ac:dyDescent="0.35">
      <c r="A470">
        <v>1126700111</v>
      </c>
      <c r="B470">
        <v>1</v>
      </c>
      <c r="C470">
        <v>1</v>
      </c>
    </row>
    <row r="471" spans="1:3" x14ac:dyDescent="0.35">
      <c r="A471">
        <v>1126700112</v>
      </c>
      <c r="B471">
        <v>0</v>
      </c>
      <c r="C471">
        <v>0</v>
      </c>
    </row>
    <row r="472" spans="1:3" x14ac:dyDescent="0.35">
      <c r="A472">
        <v>1126700113</v>
      </c>
      <c r="B472">
        <v>3</v>
      </c>
      <c r="C472">
        <v>1</v>
      </c>
    </row>
    <row r="473" spans="1:3" x14ac:dyDescent="0.35">
      <c r="A473">
        <v>1126700114</v>
      </c>
      <c r="B473">
        <v>2</v>
      </c>
      <c r="C473">
        <v>1</v>
      </c>
    </row>
    <row r="474" spans="1:3" x14ac:dyDescent="0.35">
      <c r="A474">
        <v>1126700115</v>
      </c>
      <c r="B474">
        <v>2</v>
      </c>
      <c r="C474">
        <v>1</v>
      </c>
    </row>
    <row r="475" spans="1:3" x14ac:dyDescent="0.35">
      <c r="A475">
        <v>1114420809</v>
      </c>
      <c r="B475">
        <v>0</v>
      </c>
      <c r="C475">
        <v>0</v>
      </c>
    </row>
    <row r="476" spans="1:3" x14ac:dyDescent="0.35">
      <c r="A476">
        <v>1114420810</v>
      </c>
      <c r="B476">
        <v>0</v>
      </c>
      <c r="C476">
        <v>0</v>
      </c>
    </row>
    <row r="477" spans="1:3" x14ac:dyDescent="0.35">
      <c r="A477">
        <v>1114420814</v>
      </c>
      <c r="B477">
        <v>0</v>
      </c>
      <c r="C477">
        <v>0</v>
      </c>
    </row>
    <row r="478" spans="1:3" x14ac:dyDescent="0.35">
      <c r="A478">
        <v>1114420815</v>
      </c>
      <c r="B478">
        <v>0</v>
      </c>
      <c r="C478">
        <v>0</v>
      </c>
    </row>
    <row r="479" spans="1:3" x14ac:dyDescent="0.35">
      <c r="A479">
        <v>1123605805</v>
      </c>
      <c r="B479">
        <v>5</v>
      </c>
      <c r="C479">
        <v>1</v>
      </c>
    </row>
    <row r="480" spans="1:3" x14ac:dyDescent="0.35">
      <c r="A480">
        <v>1123705814</v>
      </c>
      <c r="B480">
        <v>4</v>
      </c>
      <c r="C480">
        <v>1</v>
      </c>
    </row>
    <row r="481" spans="1:3" x14ac:dyDescent="0.35">
      <c r="A481">
        <v>1111603409</v>
      </c>
      <c r="B481">
        <v>1</v>
      </c>
      <c r="C481">
        <v>1</v>
      </c>
    </row>
    <row r="482" spans="1:3" x14ac:dyDescent="0.35">
      <c r="A482">
        <v>1113571701</v>
      </c>
      <c r="B482">
        <v>3</v>
      </c>
      <c r="C482">
        <v>1</v>
      </c>
    </row>
    <row r="483" spans="1:3" x14ac:dyDescent="0.35">
      <c r="A483">
        <v>1113571702</v>
      </c>
      <c r="B483">
        <v>3</v>
      </c>
      <c r="C483">
        <v>1</v>
      </c>
    </row>
    <row r="484" spans="1:3" x14ac:dyDescent="0.35">
      <c r="A484">
        <v>1113571703</v>
      </c>
      <c r="B484">
        <v>2</v>
      </c>
      <c r="C484">
        <v>1</v>
      </c>
    </row>
    <row r="485" spans="1:3" x14ac:dyDescent="0.35">
      <c r="A485">
        <v>1113571704</v>
      </c>
      <c r="B485">
        <v>2</v>
      </c>
      <c r="C485">
        <v>1</v>
      </c>
    </row>
    <row r="486" spans="1:3" x14ac:dyDescent="0.35">
      <c r="A486">
        <v>1113571705</v>
      </c>
      <c r="B486">
        <v>2</v>
      </c>
      <c r="C486">
        <v>1</v>
      </c>
    </row>
    <row r="487" spans="1:3" x14ac:dyDescent="0.35">
      <c r="A487">
        <v>1114403609</v>
      </c>
      <c r="B487">
        <v>3</v>
      </c>
      <c r="C487">
        <v>1</v>
      </c>
    </row>
    <row r="488" spans="1:3" x14ac:dyDescent="0.35">
      <c r="A488">
        <v>1114403610</v>
      </c>
      <c r="B488">
        <v>4</v>
      </c>
      <c r="C488">
        <v>1</v>
      </c>
    </row>
    <row r="489" spans="1:3" x14ac:dyDescent="0.35">
      <c r="A489">
        <v>1114403611</v>
      </c>
      <c r="B489">
        <v>2</v>
      </c>
      <c r="C489">
        <v>1</v>
      </c>
    </row>
    <row r="490" spans="1:3" x14ac:dyDescent="0.35">
      <c r="A490">
        <v>1114403612</v>
      </c>
      <c r="B490">
        <v>3</v>
      </c>
      <c r="C490">
        <v>1</v>
      </c>
    </row>
    <row r="491" spans="1:3" x14ac:dyDescent="0.35">
      <c r="A491">
        <v>1114403613</v>
      </c>
      <c r="B491">
        <v>5</v>
      </c>
      <c r="C491">
        <v>1</v>
      </c>
    </row>
    <row r="492" spans="1:3" x14ac:dyDescent="0.35">
      <c r="A492">
        <v>1114403614</v>
      </c>
      <c r="B492">
        <v>4</v>
      </c>
      <c r="C492">
        <v>1</v>
      </c>
    </row>
    <row r="493" spans="1:3" x14ac:dyDescent="0.35">
      <c r="A493">
        <v>1114403615</v>
      </c>
      <c r="B493">
        <v>1</v>
      </c>
      <c r="C493">
        <v>1</v>
      </c>
    </row>
    <row r="494" spans="1:3" x14ac:dyDescent="0.35">
      <c r="A494">
        <v>1119922305</v>
      </c>
      <c r="B494">
        <v>1</v>
      </c>
      <c r="C494">
        <v>1</v>
      </c>
    </row>
    <row r="495" spans="1:3" x14ac:dyDescent="0.35">
      <c r="A495">
        <v>1114421709</v>
      </c>
      <c r="B495">
        <v>3</v>
      </c>
      <c r="C495">
        <v>1</v>
      </c>
    </row>
    <row r="496" spans="1:3" x14ac:dyDescent="0.35">
      <c r="A496">
        <v>1114421710</v>
      </c>
      <c r="B496">
        <v>3</v>
      </c>
      <c r="C496">
        <v>1</v>
      </c>
    </row>
    <row r="497" spans="1:3" x14ac:dyDescent="0.35">
      <c r="A497">
        <v>1114421711</v>
      </c>
      <c r="B497">
        <v>2</v>
      </c>
      <c r="C497">
        <v>1</v>
      </c>
    </row>
    <row r="498" spans="1:3" x14ac:dyDescent="0.35">
      <c r="A498">
        <v>1114421712</v>
      </c>
      <c r="B498">
        <v>3</v>
      </c>
      <c r="C498">
        <v>1</v>
      </c>
    </row>
    <row r="499" spans="1:3" x14ac:dyDescent="0.35">
      <c r="A499">
        <v>1114421713</v>
      </c>
      <c r="B499">
        <v>2</v>
      </c>
      <c r="C499">
        <v>1</v>
      </c>
    </row>
    <row r="500" spans="1:3" x14ac:dyDescent="0.35">
      <c r="A500">
        <v>1114421714</v>
      </c>
      <c r="B500">
        <v>1</v>
      </c>
      <c r="C500">
        <v>1</v>
      </c>
    </row>
    <row r="501" spans="1:3" x14ac:dyDescent="0.35">
      <c r="A501">
        <v>1114421715</v>
      </c>
      <c r="B501">
        <v>3</v>
      </c>
      <c r="C501">
        <v>1</v>
      </c>
    </row>
    <row r="502" spans="1:3" x14ac:dyDescent="0.35">
      <c r="A502">
        <v>11145203601</v>
      </c>
      <c r="B502">
        <v>2</v>
      </c>
      <c r="C502">
        <v>1</v>
      </c>
    </row>
    <row r="503" spans="1:3" x14ac:dyDescent="0.35">
      <c r="A503">
        <v>11145203602</v>
      </c>
      <c r="B503">
        <v>2</v>
      </c>
      <c r="C503">
        <v>1</v>
      </c>
    </row>
    <row r="504" spans="1:3" x14ac:dyDescent="0.35">
      <c r="A504">
        <v>11145203603</v>
      </c>
      <c r="B504">
        <v>0</v>
      </c>
      <c r="C504">
        <v>0</v>
      </c>
    </row>
    <row r="505" spans="1:3" x14ac:dyDescent="0.35">
      <c r="A505">
        <v>11145203604</v>
      </c>
      <c r="B505">
        <v>1</v>
      </c>
      <c r="C505">
        <v>1</v>
      </c>
    </row>
    <row r="506" spans="1:3" x14ac:dyDescent="0.35">
      <c r="A506">
        <v>11145203605</v>
      </c>
      <c r="B506">
        <v>3</v>
      </c>
      <c r="C506">
        <v>1</v>
      </c>
    </row>
    <row r="507" spans="1:3" x14ac:dyDescent="0.35">
      <c r="A507">
        <v>1114521701</v>
      </c>
      <c r="B507">
        <v>2</v>
      </c>
      <c r="C507">
        <v>1</v>
      </c>
    </row>
    <row r="508" spans="1:3" x14ac:dyDescent="0.35">
      <c r="A508">
        <v>1114521702</v>
      </c>
      <c r="B508">
        <v>3</v>
      </c>
      <c r="C508">
        <v>1</v>
      </c>
    </row>
    <row r="509" spans="1:3" x14ac:dyDescent="0.35">
      <c r="A509">
        <v>1114521703</v>
      </c>
      <c r="B509">
        <v>2</v>
      </c>
      <c r="C509">
        <v>1</v>
      </c>
    </row>
    <row r="510" spans="1:3" x14ac:dyDescent="0.35">
      <c r="A510">
        <v>1114521705</v>
      </c>
      <c r="B510">
        <v>2</v>
      </c>
      <c r="C510">
        <v>1</v>
      </c>
    </row>
    <row r="511" spans="1:3" x14ac:dyDescent="0.35">
      <c r="A511">
        <v>1114521704</v>
      </c>
      <c r="B511">
        <v>3</v>
      </c>
      <c r="C511">
        <v>1</v>
      </c>
    </row>
    <row r="512" spans="1:3" x14ac:dyDescent="0.35">
      <c r="A512">
        <v>1119603601</v>
      </c>
      <c r="B512">
        <v>1</v>
      </c>
      <c r="C512">
        <v>1</v>
      </c>
    </row>
    <row r="513" spans="1:3" x14ac:dyDescent="0.35">
      <c r="A513">
        <v>1119603602</v>
      </c>
      <c r="B513">
        <v>2</v>
      </c>
      <c r="C513">
        <v>1</v>
      </c>
    </row>
    <row r="514" spans="1:3" x14ac:dyDescent="0.35">
      <c r="A514">
        <v>1119603603</v>
      </c>
      <c r="B514">
        <v>0</v>
      </c>
      <c r="C514">
        <v>0</v>
      </c>
    </row>
    <row r="515" spans="1:3" x14ac:dyDescent="0.35">
      <c r="A515">
        <v>1119603604</v>
      </c>
      <c r="B515">
        <v>1</v>
      </c>
      <c r="C515">
        <v>1</v>
      </c>
    </row>
    <row r="516" spans="1:3" x14ac:dyDescent="0.35">
      <c r="A516">
        <v>1119603605</v>
      </c>
      <c r="B516">
        <v>3</v>
      </c>
      <c r="C516">
        <v>1</v>
      </c>
    </row>
    <row r="517" spans="1:3" x14ac:dyDescent="0.35">
      <c r="A517">
        <v>1119621301</v>
      </c>
      <c r="B517">
        <v>2</v>
      </c>
      <c r="C517">
        <v>1</v>
      </c>
    </row>
    <row r="518" spans="1:3" x14ac:dyDescent="0.35">
      <c r="A518">
        <v>1119621302</v>
      </c>
      <c r="B518">
        <v>2</v>
      </c>
      <c r="C518">
        <v>1</v>
      </c>
    </row>
    <row r="519" spans="1:3" x14ac:dyDescent="0.35">
      <c r="A519">
        <v>1119621303</v>
      </c>
      <c r="B519">
        <v>1</v>
      </c>
      <c r="C519">
        <v>1</v>
      </c>
    </row>
    <row r="520" spans="1:3" x14ac:dyDescent="0.35">
      <c r="A520">
        <v>1119621304</v>
      </c>
      <c r="B520">
        <v>0</v>
      </c>
      <c r="C520">
        <v>0</v>
      </c>
    </row>
    <row r="521" spans="1:3" x14ac:dyDescent="0.35">
      <c r="A521">
        <v>1119621305</v>
      </c>
      <c r="B521">
        <v>1</v>
      </c>
      <c r="C521">
        <v>1</v>
      </c>
    </row>
    <row r="522" spans="1:3" x14ac:dyDescent="0.35">
      <c r="A522">
        <v>1119600101</v>
      </c>
      <c r="B522">
        <v>2</v>
      </c>
      <c r="C522">
        <v>1</v>
      </c>
    </row>
    <row r="523" spans="1:3" x14ac:dyDescent="0.35">
      <c r="A523">
        <v>1119600102</v>
      </c>
      <c r="B523">
        <v>3</v>
      </c>
      <c r="C523">
        <v>1</v>
      </c>
    </row>
    <row r="524" spans="1:3" x14ac:dyDescent="0.35">
      <c r="A524">
        <v>1119600103</v>
      </c>
      <c r="B524">
        <v>0</v>
      </c>
      <c r="C524">
        <v>0</v>
      </c>
    </row>
    <row r="525" spans="1:3" x14ac:dyDescent="0.35">
      <c r="A525">
        <v>1119600104</v>
      </c>
      <c r="B525">
        <v>0</v>
      </c>
      <c r="C525">
        <v>0</v>
      </c>
    </row>
    <row r="526" spans="1:3" x14ac:dyDescent="0.35">
      <c r="A526">
        <v>1119600105</v>
      </c>
      <c r="B526">
        <v>0</v>
      </c>
      <c r="C526">
        <v>0</v>
      </c>
    </row>
    <row r="527" spans="1:3" x14ac:dyDescent="0.35">
      <c r="A527">
        <v>1109621309</v>
      </c>
      <c r="B527">
        <v>2</v>
      </c>
      <c r="C527">
        <v>1</v>
      </c>
    </row>
    <row r="528" spans="1:3" x14ac:dyDescent="0.35">
      <c r="A528">
        <v>1109621310</v>
      </c>
      <c r="B528">
        <v>2</v>
      </c>
      <c r="C528">
        <v>1</v>
      </c>
    </row>
    <row r="529" spans="1:3" x14ac:dyDescent="0.35">
      <c r="A529">
        <v>1109621311</v>
      </c>
      <c r="B529">
        <v>0</v>
      </c>
      <c r="C529">
        <v>0</v>
      </c>
    </row>
    <row r="530" spans="1:3" x14ac:dyDescent="0.35">
      <c r="A530">
        <v>1109621312</v>
      </c>
      <c r="B530">
        <v>1</v>
      </c>
      <c r="C530">
        <v>1</v>
      </c>
    </row>
    <row r="531" spans="1:3" x14ac:dyDescent="0.35">
      <c r="A531">
        <v>1109621313</v>
      </c>
      <c r="B531">
        <v>2</v>
      </c>
      <c r="C531">
        <v>1</v>
      </c>
    </row>
    <row r="532" spans="1:3" x14ac:dyDescent="0.35">
      <c r="A532">
        <v>1109621314</v>
      </c>
      <c r="B532">
        <v>0</v>
      </c>
      <c r="C532">
        <v>0</v>
      </c>
    </row>
    <row r="533" spans="1:3" x14ac:dyDescent="0.35">
      <c r="A533">
        <v>1109621315</v>
      </c>
      <c r="B533">
        <v>2</v>
      </c>
      <c r="C533">
        <v>1</v>
      </c>
    </row>
    <row r="534" spans="1:3" x14ac:dyDescent="0.35">
      <c r="A534">
        <v>1126301701</v>
      </c>
      <c r="B534">
        <v>0</v>
      </c>
      <c r="C534">
        <v>0</v>
      </c>
    </row>
    <row r="535" spans="1:3" x14ac:dyDescent="0.35">
      <c r="A535">
        <v>1126301702</v>
      </c>
      <c r="B535">
        <v>0</v>
      </c>
      <c r="C535">
        <v>0</v>
      </c>
    </row>
    <row r="536" spans="1:3" x14ac:dyDescent="0.35">
      <c r="A536">
        <v>1126301703</v>
      </c>
      <c r="B536">
        <v>0</v>
      </c>
      <c r="C536">
        <v>0</v>
      </c>
    </row>
    <row r="537" spans="1:3" x14ac:dyDescent="0.35">
      <c r="A537">
        <v>1126301704</v>
      </c>
      <c r="B537">
        <v>0</v>
      </c>
      <c r="C537">
        <v>0</v>
      </c>
    </row>
    <row r="538" spans="1:3" x14ac:dyDescent="0.35">
      <c r="A538">
        <v>1126301705</v>
      </c>
      <c r="B538">
        <v>0</v>
      </c>
      <c r="C538">
        <v>0</v>
      </c>
    </row>
    <row r="539" spans="1:3" x14ac:dyDescent="0.35">
      <c r="A539">
        <v>1126303601</v>
      </c>
      <c r="B539">
        <v>1</v>
      </c>
      <c r="C539">
        <v>1</v>
      </c>
    </row>
    <row r="540" spans="1:3" x14ac:dyDescent="0.35">
      <c r="A540">
        <v>1126303602</v>
      </c>
      <c r="B540">
        <v>2</v>
      </c>
      <c r="C540">
        <v>1</v>
      </c>
    </row>
    <row r="541" spans="1:3" x14ac:dyDescent="0.35">
      <c r="A541">
        <v>1126303603</v>
      </c>
      <c r="B541">
        <v>1</v>
      </c>
      <c r="C541">
        <v>1</v>
      </c>
    </row>
    <row r="542" spans="1:3" x14ac:dyDescent="0.35">
      <c r="A542">
        <v>1126303604</v>
      </c>
      <c r="B542">
        <v>3</v>
      </c>
      <c r="C542">
        <v>1</v>
      </c>
    </row>
    <row r="543" spans="1:3" x14ac:dyDescent="0.35">
      <c r="A543">
        <v>1126303605</v>
      </c>
      <c r="B543">
        <v>0</v>
      </c>
      <c r="C543">
        <v>0</v>
      </c>
    </row>
    <row r="544" spans="1:3" x14ac:dyDescent="0.35">
      <c r="A544">
        <v>1115604501</v>
      </c>
      <c r="B544">
        <v>1</v>
      </c>
      <c r="C544">
        <v>1</v>
      </c>
    </row>
    <row r="545" spans="1:3" x14ac:dyDescent="0.35">
      <c r="A545">
        <v>1120005801</v>
      </c>
      <c r="B545">
        <v>0</v>
      </c>
      <c r="C545">
        <v>0</v>
      </c>
    </row>
    <row r="546" spans="1:3" x14ac:dyDescent="0.35">
      <c r="A546">
        <v>1111600609</v>
      </c>
      <c r="B546">
        <v>0</v>
      </c>
      <c r="C546">
        <v>0</v>
      </c>
    </row>
    <row r="547" spans="1:3" x14ac:dyDescent="0.35">
      <c r="A547">
        <v>1111600610</v>
      </c>
      <c r="B547">
        <v>2</v>
      </c>
      <c r="C547">
        <v>1</v>
      </c>
    </row>
    <row r="548" spans="1:3" x14ac:dyDescent="0.35">
      <c r="A548">
        <v>1111600611</v>
      </c>
      <c r="B548">
        <v>3</v>
      </c>
      <c r="C548">
        <v>1</v>
      </c>
    </row>
    <row r="549" spans="1:3" x14ac:dyDescent="0.35">
      <c r="A549">
        <v>1111600612</v>
      </c>
      <c r="B549">
        <v>3</v>
      </c>
      <c r="C549">
        <v>1</v>
      </c>
    </row>
    <row r="550" spans="1:3" x14ac:dyDescent="0.35">
      <c r="A550">
        <v>1111600613</v>
      </c>
      <c r="B550">
        <v>3</v>
      </c>
      <c r="C550">
        <v>1</v>
      </c>
    </row>
    <row r="551" spans="1:3" x14ac:dyDescent="0.35">
      <c r="A551">
        <v>1111600614</v>
      </c>
      <c r="B551">
        <v>3</v>
      </c>
      <c r="C551">
        <v>1</v>
      </c>
    </row>
    <row r="552" spans="1:3" x14ac:dyDescent="0.35">
      <c r="A552">
        <v>1111600615</v>
      </c>
      <c r="B552">
        <v>0</v>
      </c>
      <c r="C552">
        <v>0</v>
      </c>
    </row>
    <row r="553" spans="1:3" x14ac:dyDescent="0.35">
      <c r="A553">
        <v>1113510601</v>
      </c>
      <c r="B553">
        <v>2</v>
      </c>
      <c r="C553">
        <v>1</v>
      </c>
    </row>
    <row r="554" spans="1:3" x14ac:dyDescent="0.35">
      <c r="A554">
        <v>1113510602</v>
      </c>
      <c r="B554">
        <v>3</v>
      </c>
      <c r="C554">
        <v>1</v>
      </c>
    </row>
    <row r="555" spans="1:3" x14ac:dyDescent="0.35">
      <c r="A555">
        <v>1113510603</v>
      </c>
      <c r="B555">
        <v>3</v>
      </c>
      <c r="C555">
        <v>1</v>
      </c>
    </row>
    <row r="556" spans="1:3" x14ac:dyDescent="0.35">
      <c r="A556">
        <v>1113510604</v>
      </c>
      <c r="B556">
        <v>3</v>
      </c>
      <c r="C556">
        <v>1</v>
      </c>
    </row>
    <row r="557" spans="1:3" x14ac:dyDescent="0.35">
      <c r="A557">
        <v>1113510605</v>
      </c>
      <c r="B557">
        <v>3</v>
      </c>
      <c r="C557">
        <v>1</v>
      </c>
    </row>
    <row r="558" spans="1:3" x14ac:dyDescent="0.35">
      <c r="A558">
        <v>1111600509</v>
      </c>
      <c r="B558">
        <v>3</v>
      </c>
      <c r="C558">
        <v>1</v>
      </c>
    </row>
    <row r="559" spans="1:3" x14ac:dyDescent="0.35">
      <c r="A559">
        <v>1111600510</v>
      </c>
      <c r="B559">
        <v>3</v>
      </c>
      <c r="C559">
        <v>1</v>
      </c>
    </row>
    <row r="560" spans="1:3" x14ac:dyDescent="0.35">
      <c r="A560">
        <v>1111600511</v>
      </c>
      <c r="B560">
        <v>3</v>
      </c>
      <c r="C560">
        <v>1</v>
      </c>
    </row>
    <row r="561" spans="1:3" x14ac:dyDescent="0.35">
      <c r="A561">
        <v>1111600512</v>
      </c>
      <c r="B561">
        <v>3</v>
      </c>
      <c r="C561">
        <v>1</v>
      </c>
    </row>
    <row r="562" spans="1:3" x14ac:dyDescent="0.35">
      <c r="A562">
        <v>1111600513</v>
      </c>
      <c r="B562">
        <v>3</v>
      </c>
      <c r="C562">
        <v>1</v>
      </c>
    </row>
    <row r="563" spans="1:3" x14ac:dyDescent="0.35">
      <c r="A563">
        <v>1111600514</v>
      </c>
      <c r="B563">
        <v>2</v>
      </c>
      <c r="C563">
        <v>1</v>
      </c>
    </row>
    <row r="564" spans="1:3" x14ac:dyDescent="0.35">
      <c r="A564">
        <v>1111600515</v>
      </c>
      <c r="B564">
        <v>3</v>
      </c>
      <c r="C564">
        <v>1</v>
      </c>
    </row>
    <row r="565" spans="1:3" x14ac:dyDescent="0.35">
      <c r="A565">
        <v>1126500101</v>
      </c>
      <c r="B565">
        <v>3</v>
      </c>
      <c r="C565">
        <v>1</v>
      </c>
    </row>
    <row r="566" spans="1:3" x14ac:dyDescent="0.35">
      <c r="A566">
        <v>1126500102</v>
      </c>
      <c r="B566">
        <v>2</v>
      </c>
      <c r="C566">
        <v>1</v>
      </c>
    </row>
    <row r="567" spans="1:3" x14ac:dyDescent="0.35">
      <c r="A567">
        <v>1126500103</v>
      </c>
      <c r="B567">
        <v>2</v>
      </c>
      <c r="C567">
        <v>1</v>
      </c>
    </row>
    <row r="568" spans="1:3" x14ac:dyDescent="0.35">
      <c r="A568">
        <v>1126500104</v>
      </c>
      <c r="B568">
        <v>1</v>
      </c>
      <c r="C568">
        <v>1</v>
      </c>
    </row>
    <row r="569" spans="1:3" x14ac:dyDescent="0.35">
      <c r="A569">
        <v>1126500105</v>
      </c>
      <c r="B569">
        <v>2</v>
      </c>
      <c r="C569">
        <v>1</v>
      </c>
    </row>
    <row r="570" spans="1:3" x14ac:dyDescent="0.35">
      <c r="A570">
        <v>1126500116</v>
      </c>
      <c r="B570">
        <v>3</v>
      </c>
      <c r="C570">
        <v>1</v>
      </c>
    </row>
    <row r="571" spans="1:3" x14ac:dyDescent="0.35">
      <c r="A571">
        <v>1125100109</v>
      </c>
      <c r="B571">
        <v>0</v>
      </c>
      <c r="C571">
        <v>0</v>
      </c>
    </row>
    <row r="572" spans="1:3" x14ac:dyDescent="0.35">
      <c r="A572">
        <v>1125100110</v>
      </c>
      <c r="B572">
        <v>2</v>
      </c>
      <c r="C572">
        <v>1</v>
      </c>
    </row>
    <row r="573" spans="1:3" x14ac:dyDescent="0.35">
      <c r="A573">
        <v>1125100111</v>
      </c>
      <c r="B573">
        <v>2</v>
      </c>
      <c r="C573">
        <v>1</v>
      </c>
    </row>
    <row r="574" spans="1:3" x14ac:dyDescent="0.35">
      <c r="A574">
        <v>1125100112</v>
      </c>
      <c r="B574">
        <v>1</v>
      </c>
      <c r="C574">
        <v>1</v>
      </c>
    </row>
    <row r="575" spans="1:3" x14ac:dyDescent="0.35">
      <c r="A575">
        <v>1125100113</v>
      </c>
      <c r="B575">
        <v>0</v>
      </c>
      <c r="C575">
        <v>0</v>
      </c>
    </row>
    <row r="576" spans="1:3" x14ac:dyDescent="0.35">
      <c r="A576">
        <v>1125100114</v>
      </c>
      <c r="B576">
        <v>3</v>
      </c>
      <c r="C576">
        <v>1</v>
      </c>
    </row>
    <row r="577" spans="1:3" x14ac:dyDescent="0.35">
      <c r="A577">
        <v>1125100115</v>
      </c>
      <c r="B577">
        <v>1</v>
      </c>
      <c r="C577">
        <v>1</v>
      </c>
    </row>
    <row r="578" spans="1:3" x14ac:dyDescent="0.35">
      <c r="A578">
        <v>1128303601</v>
      </c>
      <c r="B578">
        <v>3</v>
      </c>
      <c r="C578">
        <v>1</v>
      </c>
    </row>
    <row r="579" spans="1:3" x14ac:dyDescent="0.35">
      <c r="A579">
        <v>1128303602</v>
      </c>
      <c r="B579">
        <v>4</v>
      </c>
      <c r="C579">
        <v>1</v>
      </c>
    </row>
    <row r="580" spans="1:3" x14ac:dyDescent="0.35">
      <c r="A580">
        <v>1128303603</v>
      </c>
      <c r="B580">
        <v>2</v>
      </c>
      <c r="C580">
        <v>1</v>
      </c>
    </row>
    <row r="581" spans="1:3" x14ac:dyDescent="0.35">
      <c r="A581">
        <v>1128303604</v>
      </c>
      <c r="B581">
        <v>4</v>
      </c>
      <c r="C581">
        <v>1</v>
      </c>
    </row>
    <row r="582" spans="1:3" x14ac:dyDescent="0.35">
      <c r="A582">
        <v>1128303605</v>
      </c>
      <c r="B582">
        <v>3</v>
      </c>
      <c r="C582">
        <v>1</v>
      </c>
    </row>
    <row r="583" spans="1:3" x14ac:dyDescent="0.35">
      <c r="A583">
        <v>1123700514</v>
      </c>
      <c r="B583">
        <v>2</v>
      </c>
      <c r="C583">
        <v>1</v>
      </c>
    </row>
    <row r="584" spans="1:3" x14ac:dyDescent="0.35">
      <c r="A584">
        <v>1123400105</v>
      </c>
      <c r="B584">
        <v>0</v>
      </c>
      <c r="C584">
        <v>0</v>
      </c>
    </row>
    <row r="585" spans="1:3" x14ac:dyDescent="0.35">
      <c r="A585">
        <v>1123422305</v>
      </c>
      <c r="B585">
        <v>1</v>
      </c>
      <c r="C585">
        <v>1</v>
      </c>
    </row>
    <row r="586" spans="1:3" x14ac:dyDescent="0.35">
      <c r="A586">
        <v>1123400302</v>
      </c>
      <c r="B586">
        <v>1</v>
      </c>
      <c r="C586">
        <v>1</v>
      </c>
    </row>
    <row r="587" spans="1:3" x14ac:dyDescent="0.35">
      <c r="A587">
        <v>1111621715</v>
      </c>
      <c r="B587">
        <v>1</v>
      </c>
      <c r="C587">
        <v>1</v>
      </c>
    </row>
    <row r="588" spans="1:3" x14ac:dyDescent="0.35">
      <c r="A588">
        <v>1119921205</v>
      </c>
      <c r="B588">
        <v>4</v>
      </c>
      <c r="C588">
        <v>1</v>
      </c>
    </row>
    <row r="589" spans="1:3" x14ac:dyDescent="0.35">
      <c r="A589">
        <v>1115313502</v>
      </c>
      <c r="B589">
        <v>1</v>
      </c>
      <c r="C589">
        <v>1</v>
      </c>
    </row>
    <row r="590" spans="1:3" x14ac:dyDescent="0.35">
      <c r="A590">
        <v>1126600509</v>
      </c>
      <c r="B590">
        <v>0</v>
      </c>
      <c r="C590">
        <v>0</v>
      </c>
    </row>
    <row r="591" spans="1:3" x14ac:dyDescent="0.35">
      <c r="A591">
        <v>1126600510</v>
      </c>
      <c r="B591">
        <v>3</v>
      </c>
      <c r="C591">
        <v>1</v>
      </c>
    </row>
    <row r="592" spans="1:3" x14ac:dyDescent="0.35">
      <c r="A592">
        <v>1126600511</v>
      </c>
      <c r="B592">
        <v>3</v>
      </c>
      <c r="C592">
        <v>1</v>
      </c>
    </row>
    <row r="593" spans="1:3" x14ac:dyDescent="0.35">
      <c r="A593">
        <v>1126600512</v>
      </c>
      <c r="B593">
        <v>3</v>
      </c>
      <c r="C593">
        <v>1</v>
      </c>
    </row>
    <row r="594" spans="1:3" x14ac:dyDescent="0.35">
      <c r="A594">
        <v>1126600513</v>
      </c>
      <c r="B594">
        <v>3</v>
      </c>
      <c r="C594">
        <v>1</v>
      </c>
    </row>
    <row r="595" spans="1:3" x14ac:dyDescent="0.35">
      <c r="A595">
        <v>1126600514</v>
      </c>
      <c r="B595">
        <v>3</v>
      </c>
      <c r="C595">
        <v>1</v>
      </c>
    </row>
    <row r="596" spans="1:3" x14ac:dyDescent="0.35">
      <c r="A596">
        <v>1126600515</v>
      </c>
      <c r="B596">
        <v>3</v>
      </c>
      <c r="C596">
        <v>1</v>
      </c>
    </row>
    <row r="597" spans="1:3" x14ac:dyDescent="0.35">
      <c r="A597">
        <v>1126603609</v>
      </c>
      <c r="B597">
        <v>0</v>
      </c>
      <c r="C597">
        <v>0</v>
      </c>
    </row>
    <row r="598" spans="1:3" x14ac:dyDescent="0.35">
      <c r="A598">
        <v>1126603610</v>
      </c>
      <c r="B598">
        <v>3</v>
      </c>
      <c r="C598">
        <v>1</v>
      </c>
    </row>
    <row r="599" spans="1:3" x14ac:dyDescent="0.35">
      <c r="A599">
        <v>1126603611</v>
      </c>
      <c r="B599">
        <v>3</v>
      </c>
      <c r="C599">
        <v>1</v>
      </c>
    </row>
    <row r="600" spans="1:3" x14ac:dyDescent="0.35">
      <c r="A600">
        <v>1126603612</v>
      </c>
      <c r="B600">
        <v>3</v>
      </c>
      <c r="C600">
        <v>1</v>
      </c>
    </row>
    <row r="601" spans="1:3" x14ac:dyDescent="0.35">
      <c r="A601">
        <v>1126603613</v>
      </c>
      <c r="B601">
        <v>3</v>
      </c>
      <c r="C601">
        <v>1</v>
      </c>
    </row>
    <row r="602" spans="1:3" x14ac:dyDescent="0.35">
      <c r="A602">
        <v>1126603614</v>
      </c>
      <c r="B602">
        <v>3</v>
      </c>
      <c r="C602">
        <v>1</v>
      </c>
    </row>
    <row r="603" spans="1:3" x14ac:dyDescent="0.35">
      <c r="A603">
        <v>1126603615</v>
      </c>
      <c r="B603">
        <v>3</v>
      </c>
      <c r="C603">
        <v>1</v>
      </c>
    </row>
    <row r="604" spans="1:3" x14ac:dyDescent="0.35">
      <c r="A604">
        <v>1126803601</v>
      </c>
      <c r="B604">
        <v>3</v>
      </c>
      <c r="C604">
        <v>1</v>
      </c>
    </row>
    <row r="605" spans="1:3" x14ac:dyDescent="0.35">
      <c r="A605">
        <v>1126803602</v>
      </c>
      <c r="B605">
        <v>1</v>
      </c>
      <c r="C605">
        <v>1</v>
      </c>
    </row>
    <row r="606" spans="1:3" x14ac:dyDescent="0.35">
      <c r="A606">
        <v>1126803603</v>
      </c>
      <c r="B606">
        <v>3</v>
      </c>
      <c r="C606">
        <v>1</v>
      </c>
    </row>
    <row r="607" spans="1:3" x14ac:dyDescent="0.35">
      <c r="A607">
        <v>1126803604</v>
      </c>
      <c r="B607">
        <v>0</v>
      </c>
      <c r="C607">
        <v>0</v>
      </c>
    </row>
    <row r="608" spans="1:3" x14ac:dyDescent="0.35">
      <c r="A608">
        <v>1126803605</v>
      </c>
      <c r="B608">
        <v>0</v>
      </c>
      <c r="C608">
        <v>0</v>
      </c>
    </row>
    <row r="609" spans="1:3" x14ac:dyDescent="0.35">
      <c r="A609">
        <v>1125600109</v>
      </c>
      <c r="B609">
        <v>0</v>
      </c>
      <c r="C609">
        <v>0</v>
      </c>
    </row>
    <row r="610" spans="1:3" x14ac:dyDescent="0.35">
      <c r="A610">
        <v>1125600110</v>
      </c>
      <c r="B610">
        <v>0</v>
      </c>
      <c r="C610">
        <v>0</v>
      </c>
    </row>
    <row r="611" spans="1:3" x14ac:dyDescent="0.35">
      <c r="A611">
        <v>1125600111</v>
      </c>
      <c r="B611">
        <v>2</v>
      </c>
      <c r="C611">
        <v>1</v>
      </c>
    </row>
    <row r="612" spans="1:3" x14ac:dyDescent="0.35">
      <c r="A612">
        <v>1125600112</v>
      </c>
      <c r="B612">
        <v>1</v>
      </c>
      <c r="C612">
        <v>1</v>
      </c>
    </row>
    <row r="613" spans="1:3" x14ac:dyDescent="0.35">
      <c r="A613">
        <v>1125600113</v>
      </c>
      <c r="B613">
        <v>3</v>
      </c>
      <c r="C613">
        <v>1</v>
      </c>
    </row>
    <row r="614" spans="1:3" x14ac:dyDescent="0.35">
      <c r="A614">
        <v>1125600114</v>
      </c>
      <c r="B614">
        <v>3</v>
      </c>
      <c r="C614">
        <v>1</v>
      </c>
    </row>
    <row r="615" spans="1:3" x14ac:dyDescent="0.35">
      <c r="A615">
        <v>1125600115</v>
      </c>
      <c r="B615">
        <v>0</v>
      </c>
      <c r="C615">
        <v>0</v>
      </c>
    </row>
    <row r="616" spans="1:3" x14ac:dyDescent="0.35">
      <c r="A616">
        <v>1125603609</v>
      </c>
      <c r="B616">
        <v>0</v>
      </c>
      <c r="C616">
        <v>0</v>
      </c>
    </row>
    <row r="617" spans="1:3" x14ac:dyDescent="0.35">
      <c r="A617">
        <v>1125603610</v>
      </c>
      <c r="B617">
        <v>2</v>
      </c>
      <c r="C617">
        <v>1</v>
      </c>
    </row>
    <row r="618" spans="1:3" x14ac:dyDescent="0.35">
      <c r="A618">
        <v>1125603611</v>
      </c>
      <c r="B618">
        <v>5</v>
      </c>
      <c r="C618">
        <v>1</v>
      </c>
    </row>
    <row r="619" spans="1:3" x14ac:dyDescent="0.35">
      <c r="A619">
        <v>1125603612</v>
      </c>
      <c r="B619">
        <v>4</v>
      </c>
      <c r="C619">
        <v>1</v>
      </c>
    </row>
    <row r="620" spans="1:3" x14ac:dyDescent="0.35">
      <c r="A620">
        <v>1125603613</v>
      </c>
      <c r="B620">
        <v>3</v>
      </c>
      <c r="C620">
        <v>1</v>
      </c>
    </row>
    <row r="621" spans="1:3" x14ac:dyDescent="0.35">
      <c r="A621">
        <v>1125603614</v>
      </c>
      <c r="B621">
        <v>3</v>
      </c>
      <c r="C621">
        <v>1</v>
      </c>
    </row>
    <row r="622" spans="1:3" x14ac:dyDescent="0.35">
      <c r="A622">
        <v>1125603615</v>
      </c>
      <c r="B622">
        <v>0</v>
      </c>
      <c r="C622">
        <v>0</v>
      </c>
    </row>
    <row r="623" spans="1:3" x14ac:dyDescent="0.35">
      <c r="A623">
        <v>1126900901</v>
      </c>
      <c r="B623">
        <v>1</v>
      </c>
      <c r="C623">
        <v>1</v>
      </c>
    </row>
    <row r="624" spans="1:3" x14ac:dyDescent="0.35">
      <c r="A624">
        <v>1126900902</v>
      </c>
      <c r="B624">
        <v>0</v>
      </c>
      <c r="C624">
        <v>0</v>
      </c>
    </row>
    <row r="625" spans="1:3" x14ac:dyDescent="0.35">
      <c r="A625">
        <v>1126900903</v>
      </c>
      <c r="B625">
        <v>1</v>
      </c>
      <c r="C625">
        <v>1</v>
      </c>
    </row>
    <row r="626" spans="1:3" x14ac:dyDescent="0.35">
      <c r="A626">
        <v>1126900904</v>
      </c>
      <c r="B626">
        <v>0</v>
      </c>
      <c r="C626">
        <v>0</v>
      </c>
    </row>
    <row r="627" spans="1:3" x14ac:dyDescent="0.35">
      <c r="A627">
        <v>1126900905</v>
      </c>
      <c r="B627">
        <v>1</v>
      </c>
      <c r="C627">
        <v>1</v>
      </c>
    </row>
    <row r="628" spans="1:3" x14ac:dyDescent="0.35">
      <c r="A628">
        <v>1126900101</v>
      </c>
      <c r="B628">
        <v>2</v>
      </c>
      <c r="C628">
        <v>1</v>
      </c>
    </row>
    <row r="629" spans="1:3" x14ac:dyDescent="0.35">
      <c r="A629">
        <v>1126900102</v>
      </c>
      <c r="B629">
        <v>1</v>
      </c>
      <c r="C629">
        <v>1</v>
      </c>
    </row>
    <row r="630" spans="1:3" x14ac:dyDescent="0.35">
      <c r="A630">
        <v>1126900103</v>
      </c>
      <c r="B630">
        <v>0</v>
      </c>
      <c r="C630">
        <v>0</v>
      </c>
    </row>
    <row r="631" spans="1:3" x14ac:dyDescent="0.35">
      <c r="A631">
        <v>1126900104</v>
      </c>
      <c r="B631">
        <v>1</v>
      </c>
      <c r="C631">
        <v>1</v>
      </c>
    </row>
    <row r="632" spans="1:3" x14ac:dyDescent="0.35">
      <c r="A632">
        <v>1126900105</v>
      </c>
      <c r="B632">
        <v>3</v>
      </c>
      <c r="C632">
        <v>1</v>
      </c>
    </row>
    <row r="633" spans="1:3" x14ac:dyDescent="0.35">
      <c r="A633">
        <v>1125800901</v>
      </c>
      <c r="B633">
        <v>2</v>
      </c>
      <c r="C633">
        <v>1</v>
      </c>
    </row>
    <row r="634" spans="1:3" x14ac:dyDescent="0.35">
      <c r="A634">
        <v>1125800902</v>
      </c>
      <c r="B634">
        <v>3</v>
      </c>
      <c r="C634">
        <v>1</v>
      </c>
    </row>
    <row r="635" spans="1:3" x14ac:dyDescent="0.35">
      <c r="A635">
        <v>1125800903</v>
      </c>
      <c r="B635">
        <v>2</v>
      </c>
      <c r="C635">
        <v>1</v>
      </c>
    </row>
    <row r="636" spans="1:3" x14ac:dyDescent="0.35">
      <c r="A636">
        <v>1125800904</v>
      </c>
      <c r="B636">
        <v>3</v>
      </c>
      <c r="C636">
        <v>1</v>
      </c>
    </row>
    <row r="637" spans="1:3" x14ac:dyDescent="0.35">
      <c r="A637">
        <v>1125800905</v>
      </c>
      <c r="B637">
        <v>2</v>
      </c>
      <c r="C637">
        <v>1</v>
      </c>
    </row>
    <row r="638" spans="1:3" x14ac:dyDescent="0.35">
      <c r="A638">
        <v>1125800101</v>
      </c>
      <c r="B638">
        <v>0</v>
      </c>
      <c r="C638">
        <v>0</v>
      </c>
    </row>
    <row r="639" spans="1:3" x14ac:dyDescent="0.35">
      <c r="A639">
        <v>1125800102</v>
      </c>
      <c r="B639">
        <v>0</v>
      </c>
      <c r="C639">
        <v>0</v>
      </c>
    </row>
    <row r="640" spans="1:3" x14ac:dyDescent="0.35">
      <c r="A640">
        <v>1125800103</v>
      </c>
      <c r="B640">
        <v>0</v>
      </c>
      <c r="C640">
        <v>0</v>
      </c>
    </row>
    <row r="641" spans="1:3" x14ac:dyDescent="0.35">
      <c r="A641">
        <v>1125800104</v>
      </c>
      <c r="B641">
        <v>3</v>
      </c>
      <c r="C641">
        <v>1</v>
      </c>
    </row>
    <row r="642" spans="1:3" x14ac:dyDescent="0.35">
      <c r="A642">
        <v>1125800105</v>
      </c>
      <c r="B642">
        <v>0</v>
      </c>
      <c r="C642">
        <v>0</v>
      </c>
    </row>
    <row r="643" spans="1:3" x14ac:dyDescent="0.35">
      <c r="A643">
        <v>1125803601</v>
      </c>
      <c r="B643">
        <v>1</v>
      </c>
      <c r="C643">
        <v>1</v>
      </c>
    </row>
    <row r="644" spans="1:3" x14ac:dyDescent="0.35">
      <c r="A644">
        <v>1125803602</v>
      </c>
      <c r="B644">
        <v>2</v>
      </c>
      <c r="C644">
        <v>1</v>
      </c>
    </row>
    <row r="645" spans="1:3" x14ac:dyDescent="0.35">
      <c r="A645">
        <v>1125803603</v>
      </c>
      <c r="B645">
        <v>2</v>
      </c>
      <c r="C645">
        <v>1</v>
      </c>
    </row>
    <row r="646" spans="1:3" x14ac:dyDescent="0.35">
      <c r="A646">
        <v>1125803604</v>
      </c>
      <c r="B646">
        <v>2</v>
      </c>
      <c r="C646">
        <v>1</v>
      </c>
    </row>
    <row r="647" spans="1:3" x14ac:dyDescent="0.35">
      <c r="A647">
        <v>1125803605</v>
      </c>
      <c r="B647">
        <v>2</v>
      </c>
      <c r="C647">
        <v>1</v>
      </c>
    </row>
    <row r="648" spans="1:3" x14ac:dyDescent="0.35">
      <c r="A648">
        <v>1126522701</v>
      </c>
      <c r="B648">
        <v>3</v>
      </c>
      <c r="C648">
        <v>1</v>
      </c>
    </row>
    <row r="649" spans="1:3" x14ac:dyDescent="0.35">
      <c r="A649">
        <v>1126522702</v>
      </c>
      <c r="B649">
        <v>0</v>
      </c>
      <c r="C649">
        <v>0</v>
      </c>
    </row>
    <row r="650" spans="1:3" x14ac:dyDescent="0.35">
      <c r="A650">
        <v>1126522703</v>
      </c>
      <c r="B650">
        <v>0</v>
      </c>
      <c r="C650">
        <v>0</v>
      </c>
    </row>
    <row r="651" spans="1:3" x14ac:dyDescent="0.35">
      <c r="A651">
        <v>1126522704</v>
      </c>
      <c r="B651">
        <v>0</v>
      </c>
      <c r="C651">
        <v>0</v>
      </c>
    </row>
    <row r="652" spans="1:3" x14ac:dyDescent="0.35">
      <c r="A652">
        <v>1126522705</v>
      </c>
      <c r="B652">
        <v>0</v>
      </c>
      <c r="C652">
        <v>0</v>
      </c>
    </row>
    <row r="653" spans="1:3" x14ac:dyDescent="0.35">
      <c r="A653">
        <v>1126522501</v>
      </c>
      <c r="B653">
        <v>2</v>
      </c>
      <c r="C653">
        <v>1</v>
      </c>
    </row>
    <row r="654" spans="1:3" x14ac:dyDescent="0.35">
      <c r="A654">
        <v>1126522502</v>
      </c>
      <c r="B654">
        <v>1</v>
      </c>
      <c r="C654">
        <v>1</v>
      </c>
    </row>
    <row r="655" spans="1:3" x14ac:dyDescent="0.35">
      <c r="A655">
        <v>1126522503</v>
      </c>
      <c r="B655">
        <v>2</v>
      </c>
      <c r="C655">
        <v>1</v>
      </c>
    </row>
    <row r="656" spans="1:3" x14ac:dyDescent="0.35">
      <c r="A656">
        <v>1126522504</v>
      </c>
      <c r="B656">
        <v>2</v>
      </c>
      <c r="C656">
        <v>1</v>
      </c>
    </row>
    <row r="657" spans="1:3" x14ac:dyDescent="0.35">
      <c r="A657">
        <v>1126522505</v>
      </c>
      <c r="B657">
        <v>0</v>
      </c>
      <c r="C657">
        <v>0</v>
      </c>
    </row>
    <row r="658" spans="1:3" x14ac:dyDescent="0.35">
      <c r="A658">
        <v>1115601301</v>
      </c>
      <c r="B658">
        <v>1</v>
      </c>
      <c r="C658">
        <v>1</v>
      </c>
    </row>
    <row r="659" spans="1:3" x14ac:dyDescent="0.35">
      <c r="A659">
        <v>1126722509</v>
      </c>
      <c r="B659">
        <v>2</v>
      </c>
      <c r="C659">
        <v>1</v>
      </c>
    </row>
    <row r="660" spans="1:3" x14ac:dyDescent="0.35">
      <c r="A660">
        <v>1126722510</v>
      </c>
      <c r="B660">
        <v>2</v>
      </c>
      <c r="C660">
        <v>1</v>
      </c>
    </row>
    <row r="661" spans="1:3" x14ac:dyDescent="0.35">
      <c r="A661">
        <v>1126722511</v>
      </c>
      <c r="B661">
        <v>4</v>
      </c>
      <c r="C661">
        <v>1</v>
      </c>
    </row>
    <row r="662" spans="1:3" x14ac:dyDescent="0.35">
      <c r="A662">
        <v>1126722512</v>
      </c>
      <c r="B662">
        <v>2</v>
      </c>
      <c r="C662">
        <v>1</v>
      </c>
    </row>
    <row r="663" spans="1:3" x14ac:dyDescent="0.35">
      <c r="A663">
        <v>1126722513</v>
      </c>
      <c r="B663">
        <v>1</v>
      </c>
      <c r="C663">
        <v>1</v>
      </c>
    </row>
    <row r="664" spans="1:3" x14ac:dyDescent="0.35">
      <c r="A664">
        <v>1126722514</v>
      </c>
      <c r="B664">
        <v>0</v>
      </c>
      <c r="C664">
        <v>0</v>
      </c>
    </row>
    <row r="665" spans="1:3" x14ac:dyDescent="0.35">
      <c r="A665">
        <v>1126722515</v>
      </c>
      <c r="B665">
        <v>2</v>
      </c>
      <c r="C665">
        <v>1</v>
      </c>
    </row>
    <row r="666" spans="1:3" x14ac:dyDescent="0.35">
      <c r="A666">
        <v>1128422709</v>
      </c>
      <c r="B666">
        <v>2</v>
      </c>
      <c r="C666">
        <v>1</v>
      </c>
    </row>
    <row r="667" spans="1:3" x14ac:dyDescent="0.35">
      <c r="A667">
        <v>1128422710</v>
      </c>
      <c r="B667">
        <v>2</v>
      </c>
      <c r="C667">
        <v>1</v>
      </c>
    </row>
    <row r="668" spans="1:3" x14ac:dyDescent="0.35">
      <c r="A668">
        <v>1128422711</v>
      </c>
      <c r="B668">
        <v>4</v>
      </c>
      <c r="C668">
        <v>1</v>
      </c>
    </row>
    <row r="669" spans="1:3" x14ac:dyDescent="0.35">
      <c r="A669">
        <v>1128422712</v>
      </c>
      <c r="B669">
        <v>3</v>
      </c>
      <c r="C669">
        <v>1</v>
      </c>
    </row>
    <row r="670" spans="1:3" x14ac:dyDescent="0.35">
      <c r="A670">
        <v>1128422713</v>
      </c>
      <c r="B670">
        <v>2</v>
      </c>
      <c r="C670">
        <v>1</v>
      </c>
    </row>
    <row r="671" spans="1:3" x14ac:dyDescent="0.35">
      <c r="A671">
        <v>1128422714</v>
      </c>
      <c r="B671">
        <v>1</v>
      </c>
      <c r="C671">
        <v>1</v>
      </c>
    </row>
    <row r="672" spans="1:3" x14ac:dyDescent="0.35">
      <c r="A672">
        <v>1128422715</v>
      </c>
      <c r="B672">
        <v>2</v>
      </c>
      <c r="C672">
        <v>1</v>
      </c>
    </row>
    <row r="673" spans="1:3" x14ac:dyDescent="0.35">
      <c r="A673">
        <v>1128422509</v>
      </c>
      <c r="B673">
        <v>2</v>
      </c>
      <c r="C673">
        <v>1</v>
      </c>
    </row>
    <row r="674" spans="1:3" x14ac:dyDescent="0.35">
      <c r="A674">
        <v>1128422510</v>
      </c>
      <c r="B674">
        <v>2</v>
      </c>
      <c r="C674">
        <v>1</v>
      </c>
    </row>
    <row r="675" spans="1:3" x14ac:dyDescent="0.35">
      <c r="A675">
        <v>1128422511</v>
      </c>
      <c r="B675">
        <v>4</v>
      </c>
      <c r="C675">
        <v>1</v>
      </c>
    </row>
    <row r="676" spans="1:3" x14ac:dyDescent="0.35">
      <c r="A676">
        <v>1128422512</v>
      </c>
      <c r="B676">
        <v>3</v>
      </c>
      <c r="C676">
        <v>1</v>
      </c>
    </row>
    <row r="677" spans="1:3" x14ac:dyDescent="0.35">
      <c r="A677">
        <v>1128422513</v>
      </c>
      <c r="B677">
        <v>2</v>
      </c>
      <c r="C677">
        <v>1</v>
      </c>
    </row>
    <row r="678" spans="1:3" x14ac:dyDescent="0.35">
      <c r="A678">
        <v>1128422514</v>
      </c>
      <c r="B678">
        <v>2</v>
      </c>
      <c r="C678">
        <v>1</v>
      </c>
    </row>
    <row r="679" spans="1:3" x14ac:dyDescent="0.35">
      <c r="A679">
        <v>1128422515</v>
      </c>
      <c r="B679">
        <v>2</v>
      </c>
      <c r="C679">
        <v>1</v>
      </c>
    </row>
    <row r="680" spans="1:3" x14ac:dyDescent="0.35">
      <c r="A680">
        <v>1128417509</v>
      </c>
      <c r="B680">
        <v>2</v>
      </c>
      <c r="C680">
        <v>1</v>
      </c>
    </row>
    <row r="681" spans="1:3" x14ac:dyDescent="0.35">
      <c r="A681">
        <v>1128417510</v>
      </c>
      <c r="B681">
        <v>2</v>
      </c>
      <c r="C681">
        <v>1</v>
      </c>
    </row>
    <row r="682" spans="1:3" x14ac:dyDescent="0.35">
      <c r="A682">
        <v>1128417511</v>
      </c>
      <c r="B682">
        <v>4</v>
      </c>
      <c r="C682">
        <v>1</v>
      </c>
    </row>
    <row r="683" spans="1:3" x14ac:dyDescent="0.35">
      <c r="A683">
        <v>1128417512</v>
      </c>
      <c r="B683">
        <v>3</v>
      </c>
      <c r="C683">
        <v>1</v>
      </c>
    </row>
    <row r="684" spans="1:3" x14ac:dyDescent="0.35">
      <c r="A684">
        <v>1128417513</v>
      </c>
      <c r="B684">
        <v>2</v>
      </c>
      <c r="C684">
        <v>1</v>
      </c>
    </row>
    <row r="685" spans="1:3" x14ac:dyDescent="0.35">
      <c r="A685">
        <v>1128417514</v>
      </c>
      <c r="B685">
        <v>1</v>
      </c>
      <c r="C685">
        <v>1</v>
      </c>
    </row>
    <row r="686" spans="1:3" x14ac:dyDescent="0.35">
      <c r="A686">
        <v>1128417515</v>
      </c>
      <c r="B686">
        <v>2</v>
      </c>
      <c r="C686">
        <v>1</v>
      </c>
    </row>
    <row r="687" spans="1:3" x14ac:dyDescent="0.35">
      <c r="A687">
        <v>1125408001</v>
      </c>
      <c r="B687">
        <v>6</v>
      </c>
      <c r="C687">
        <v>1</v>
      </c>
    </row>
    <row r="688" spans="1:3" x14ac:dyDescent="0.35">
      <c r="A688">
        <v>1125408002</v>
      </c>
      <c r="B688">
        <v>12</v>
      </c>
      <c r="C688">
        <v>1</v>
      </c>
    </row>
    <row r="689" spans="1:3" x14ac:dyDescent="0.35">
      <c r="A689">
        <v>1125408003</v>
      </c>
      <c r="B689">
        <v>2</v>
      </c>
      <c r="C689">
        <v>1</v>
      </c>
    </row>
    <row r="690" spans="1:3" x14ac:dyDescent="0.35">
      <c r="A690">
        <v>1125408004</v>
      </c>
      <c r="B690">
        <v>10</v>
      </c>
      <c r="C690">
        <v>1</v>
      </c>
    </row>
    <row r="691" spans="1:3" x14ac:dyDescent="0.35">
      <c r="A691">
        <v>1125408005</v>
      </c>
      <c r="B691">
        <v>3</v>
      </c>
      <c r="C691">
        <v>1</v>
      </c>
    </row>
    <row r="692" spans="1:3" x14ac:dyDescent="0.35">
      <c r="A692">
        <v>1129703601</v>
      </c>
      <c r="B692">
        <v>0</v>
      </c>
      <c r="C692">
        <v>0</v>
      </c>
    </row>
    <row r="693" spans="1:3" x14ac:dyDescent="0.35">
      <c r="A693">
        <v>1129703602</v>
      </c>
      <c r="B693">
        <v>0</v>
      </c>
      <c r="C693">
        <v>0</v>
      </c>
    </row>
    <row r="694" spans="1:3" x14ac:dyDescent="0.35">
      <c r="A694">
        <v>1129703603</v>
      </c>
      <c r="B694">
        <v>0</v>
      </c>
      <c r="C694">
        <v>0</v>
      </c>
    </row>
    <row r="695" spans="1:3" x14ac:dyDescent="0.35">
      <c r="A695">
        <v>1129703604</v>
      </c>
      <c r="B695">
        <v>0</v>
      </c>
      <c r="C695">
        <v>0</v>
      </c>
    </row>
    <row r="696" spans="1:3" x14ac:dyDescent="0.35">
      <c r="A696">
        <v>1129703605</v>
      </c>
      <c r="B696">
        <v>0</v>
      </c>
      <c r="C696">
        <v>0</v>
      </c>
    </row>
    <row r="697" spans="1:3" x14ac:dyDescent="0.35">
      <c r="A697">
        <v>1129703616</v>
      </c>
      <c r="B697">
        <v>0</v>
      </c>
      <c r="C697">
        <v>0</v>
      </c>
    </row>
    <row r="698" spans="1:3" x14ac:dyDescent="0.35">
      <c r="A698">
        <v>1116001001</v>
      </c>
      <c r="B698">
        <v>0</v>
      </c>
      <c r="C698">
        <v>0</v>
      </c>
    </row>
    <row r="699" spans="1:3" x14ac:dyDescent="0.35">
      <c r="A699">
        <v>1116001002</v>
      </c>
      <c r="B699">
        <v>0</v>
      </c>
      <c r="C699">
        <v>0</v>
      </c>
    </row>
    <row r="700" spans="1:3" x14ac:dyDescent="0.35">
      <c r="A700">
        <v>1116001003</v>
      </c>
      <c r="B700">
        <v>0</v>
      </c>
      <c r="C700">
        <v>0</v>
      </c>
    </row>
    <row r="701" spans="1:3" x14ac:dyDescent="0.35">
      <c r="A701">
        <v>1116001004</v>
      </c>
      <c r="B701">
        <v>1</v>
      </c>
      <c r="C701">
        <v>1</v>
      </c>
    </row>
    <row r="702" spans="1:3" x14ac:dyDescent="0.35">
      <c r="A702">
        <v>1116001005</v>
      </c>
      <c r="B702">
        <v>1</v>
      </c>
      <c r="C702">
        <v>1</v>
      </c>
    </row>
    <row r="703" spans="1:3" x14ac:dyDescent="0.35">
      <c r="A703">
        <v>1116001016</v>
      </c>
      <c r="B703">
        <v>1</v>
      </c>
      <c r="C703">
        <v>1</v>
      </c>
    </row>
    <row r="704" spans="1:3" x14ac:dyDescent="0.35">
      <c r="A704">
        <v>11227036</v>
      </c>
      <c r="B704">
        <v>12</v>
      </c>
      <c r="C704">
        <v>6</v>
      </c>
    </row>
    <row r="705" spans="1:3" x14ac:dyDescent="0.35">
      <c r="A705">
        <v>1121603601</v>
      </c>
      <c r="B705">
        <v>1</v>
      </c>
      <c r="C705">
        <v>1</v>
      </c>
    </row>
    <row r="706" spans="1:3" x14ac:dyDescent="0.35">
      <c r="A706">
        <v>1121603602</v>
      </c>
      <c r="B706">
        <v>1</v>
      </c>
      <c r="C706">
        <v>1</v>
      </c>
    </row>
    <row r="707" spans="1:3" x14ac:dyDescent="0.35">
      <c r="A707">
        <v>1121603603</v>
      </c>
      <c r="B707">
        <v>1</v>
      </c>
      <c r="C707">
        <v>1</v>
      </c>
    </row>
    <row r="708" spans="1:3" x14ac:dyDescent="0.35">
      <c r="A708">
        <v>1121603604</v>
      </c>
      <c r="B708">
        <v>8</v>
      </c>
      <c r="C708">
        <v>1</v>
      </c>
    </row>
    <row r="709" spans="1:3" x14ac:dyDescent="0.35">
      <c r="A709">
        <v>1121603605</v>
      </c>
      <c r="B709">
        <v>6</v>
      </c>
      <c r="C709">
        <v>1</v>
      </c>
    </row>
    <row r="710" spans="1:3" x14ac:dyDescent="0.35">
      <c r="A710">
        <v>1113501601</v>
      </c>
      <c r="B710">
        <v>0</v>
      </c>
      <c r="C710">
        <v>0</v>
      </c>
    </row>
    <row r="711" spans="1:3" x14ac:dyDescent="0.35">
      <c r="A711">
        <v>1113501602</v>
      </c>
      <c r="B711">
        <v>11</v>
      </c>
      <c r="C711">
        <v>1</v>
      </c>
    </row>
    <row r="712" spans="1:3" x14ac:dyDescent="0.35">
      <c r="A712">
        <v>1113501603</v>
      </c>
      <c r="B712">
        <v>0</v>
      </c>
      <c r="C712">
        <v>0</v>
      </c>
    </row>
    <row r="713" spans="1:3" x14ac:dyDescent="0.35">
      <c r="A713">
        <v>1113501604</v>
      </c>
      <c r="B713">
        <v>0</v>
      </c>
      <c r="C713">
        <v>0</v>
      </c>
    </row>
    <row r="714" spans="1:3" x14ac:dyDescent="0.35">
      <c r="A714">
        <v>1113501605</v>
      </c>
      <c r="B714">
        <v>0</v>
      </c>
      <c r="C714">
        <v>0</v>
      </c>
    </row>
    <row r="715" spans="1:3" x14ac:dyDescent="0.35">
      <c r="A715">
        <v>1103704409</v>
      </c>
      <c r="B715">
        <v>0</v>
      </c>
      <c r="C715">
        <v>0</v>
      </c>
    </row>
    <row r="716" spans="1:3" x14ac:dyDescent="0.35">
      <c r="A716">
        <v>1103704410</v>
      </c>
      <c r="B716">
        <v>0</v>
      </c>
      <c r="C716">
        <v>0</v>
      </c>
    </row>
    <row r="717" spans="1:3" x14ac:dyDescent="0.35">
      <c r="A717">
        <v>1103704411</v>
      </c>
      <c r="B717">
        <v>1</v>
      </c>
      <c r="C717">
        <v>1</v>
      </c>
    </row>
    <row r="718" spans="1:3" x14ac:dyDescent="0.35">
      <c r="A718">
        <v>1103704412</v>
      </c>
      <c r="B718">
        <v>0</v>
      </c>
      <c r="C718">
        <v>0</v>
      </c>
    </row>
    <row r="719" spans="1:3" x14ac:dyDescent="0.35">
      <c r="A719">
        <v>1103704413</v>
      </c>
      <c r="B719">
        <v>0</v>
      </c>
      <c r="C719">
        <v>0</v>
      </c>
    </row>
    <row r="720" spans="1:3" x14ac:dyDescent="0.35">
      <c r="A720">
        <v>1103704414</v>
      </c>
      <c r="B720">
        <v>0</v>
      </c>
      <c r="C720">
        <v>0</v>
      </c>
    </row>
    <row r="721" spans="1:3" x14ac:dyDescent="0.35">
      <c r="A721">
        <v>1103704415</v>
      </c>
      <c r="B721">
        <v>0</v>
      </c>
      <c r="C721">
        <v>0</v>
      </c>
    </row>
    <row r="722" spans="1:3" x14ac:dyDescent="0.35">
      <c r="A722">
        <v>1111100101</v>
      </c>
      <c r="B722">
        <v>6</v>
      </c>
      <c r="C722">
        <v>1</v>
      </c>
    </row>
    <row r="723" spans="1:3" x14ac:dyDescent="0.35">
      <c r="A723">
        <v>1111100102</v>
      </c>
      <c r="B723">
        <v>4</v>
      </c>
      <c r="C723">
        <v>1</v>
      </c>
    </row>
    <row r="724" spans="1:3" x14ac:dyDescent="0.35">
      <c r="A724">
        <v>1111100103</v>
      </c>
      <c r="B724">
        <v>3</v>
      </c>
      <c r="C724">
        <v>1</v>
      </c>
    </row>
    <row r="725" spans="1:3" x14ac:dyDescent="0.35">
      <c r="A725">
        <v>1111100104</v>
      </c>
      <c r="B725">
        <v>4</v>
      </c>
      <c r="C725">
        <v>1</v>
      </c>
    </row>
    <row r="726" spans="1:3" x14ac:dyDescent="0.35">
      <c r="A726">
        <v>1111100105</v>
      </c>
      <c r="B726">
        <v>0</v>
      </c>
      <c r="C726">
        <v>0</v>
      </c>
    </row>
    <row r="727" spans="1:3" x14ac:dyDescent="0.35">
      <c r="A727">
        <v>1109621209</v>
      </c>
      <c r="B727">
        <v>3</v>
      </c>
      <c r="C727">
        <v>1</v>
      </c>
    </row>
    <row r="728" spans="1:3" x14ac:dyDescent="0.35">
      <c r="A728">
        <v>1109621210</v>
      </c>
      <c r="B728">
        <v>12</v>
      </c>
      <c r="C728">
        <v>1</v>
      </c>
    </row>
    <row r="729" spans="1:3" x14ac:dyDescent="0.35">
      <c r="A729">
        <v>1109621211</v>
      </c>
      <c r="B729">
        <v>35</v>
      </c>
      <c r="C729">
        <v>1</v>
      </c>
    </row>
    <row r="730" spans="1:3" x14ac:dyDescent="0.35">
      <c r="A730">
        <v>1109621212</v>
      </c>
      <c r="B730">
        <v>33</v>
      </c>
      <c r="C730">
        <v>1</v>
      </c>
    </row>
    <row r="731" spans="1:3" x14ac:dyDescent="0.35">
      <c r="A731">
        <v>1109621213</v>
      </c>
      <c r="B731">
        <v>38</v>
      </c>
      <c r="C731">
        <v>1</v>
      </c>
    </row>
    <row r="732" spans="1:3" x14ac:dyDescent="0.35">
      <c r="A732">
        <v>1109621214</v>
      </c>
      <c r="B732">
        <v>17</v>
      </c>
      <c r="C732">
        <v>1</v>
      </c>
    </row>
    <row r="733" spans="1:3" x14ac:dyDescent="0.35">
      <c r="A733">
        <v>1109621215</v>
      </c>
      <c r="B733">
        <v>3</v>
      </c>
      <c r="C733">
        <v>1</v>
      </c>
    </row>
    <row r="734" spans="1:3" x14ac:dyDescent="0.35">
      <c r="A734">
        <v>1126103609</v>
      </c>
      <c r="B734">
        <v>0</v>
      </c>
      <c r="C734">
        <v>0</v>
      </c>
    </row>
    <row r="735" spans="1:3" x14ac:dyDescent="0.35">
      <c r="A735">
        <v>1126103610</v>
      </c>
      <c r="B735">
        <v>5</v>
      </c>
      <c r="C735">
        <v>1</v>
      </c>
    </row>
    <row r="736" spans="1:3" x14ac:dyDescent="0.35">
      <c r="A736">
        <v>1126103611</v>
      </c>
      <c r="B736">
        <v>5</v>
      </c>
      <c r="C736">
        <v>1</v>
      </c>
    </row>
    <row r="737" spans="1:3" x14ac:dyDescent="0.35">
      <c r="A737">
        <v>1126103612</v>
      </c>
      <c r="B737">
        <v>4</v>
      </c>
      <c r="C737">
        <v>1</v>
      </c>
    </row>
    <row r="738" spans="1:3" x14ac:dyDescent="0.35">
      <c r="A738">
        <v>1126103613</v>
      </c>
      <c r="B738">
        <v>5</v>
      </c>
      <c r="C738">
        <v>1</v>
      </c>
    </row>
    <row r="739" spans="1:3" x14ac:dyDescent="0.35">
      <c r="A739">
        <v>1126103614</v>
      </c>
      <c r="B739">
        <v>4</v>
      </c>
      <c r="C739">
        <v>1</v>
      </c>
    </row>
    <row r="740" spans="1:3" x14ac:dyDescent="0.35">
      <c r="A740">
        <v>1126103615</v>
      </c>
      <c r="B740">
        <v>0</v>
      </c>
      <c r="C740">
        <v>0</v>
      </c>
    </row>
    <row r="741" spans="1:3" x14ac:dyDescent="0.35">
      <c r="A741">
        <v>1126103209</v>
      </c>
      <c r="B741">
        <v>0</v>
      </c>
      <c r="C741">
        <v>0</v>
      </c>
    </row>
    <row r="742" spans="1:3" x14ac:dyDescent="0.35">
      <c r="A742">
        <v>1126103210</v>
      </c>
      <c r="B742">
        <v>3</v>
      </c>
      <c r="C742">
        <v>1</v>
      </c>
    </row>
    <row r="743" spans="1:3" x14ac:dyDescent="0.35">
      <c r="A743">
        <v>1126103211</v>
      </c>
      <c r="B743">
        <v>3</v>
      </c>
      <c r="C743">
        <v>1</v>
      </c>
    </row>
    <row r="744" spans="1:3" x14ac:dyDescent="0.35">
      <c r="A744">
        <v>1126103212</v>
      </c>
      <c r="B744">
        <v>3</v>
      </c>
      <c r="C744">
        <v>1</v>
      </c>
    </row>
    <row r="745" spans="1:3" x14ac:dyDescent="0.35">
      <c r="A745">
        <v>1126103213</v>
      </c>
      <c r="B745">
        <v>3</v>
      </c>
      <c r="C745">
        <v>1</v>
      </c>
    </row>
    <row r="746" spans="1:3" x14ac:dyDescent="0.35">
      <c r="A746">
        <v>1126103214</v>
      </c>
      <c r="B746">
        <v>2</v>
      </c>
      <c r="C746">
        <v>1</v>
      </c>
    </row>
    <row r="747" spans="1:3" x14ac:dyDescent="0.35">
      <c r="A747">
        <v>1126103215</v>
      </c>
      <c r="B747">
        <v>0</v>
      </c>
      <c r="C747">
        <v>0</v>
      </c>
    </row>
    <row r="748" spans="1:3" x14ac:dyDescent="0.35">
      <c r="A748">
        <v>1126100109</v>
      </c>
      <c r="B748">
        <v>0</v>
      </c>
      <c r="C748">
        <v>0</v>
      </c>
    </row>
    <row r="749" spans="1:3" x14ac:dyDescent="0.35">
      <c r="A749">
        <v>1126100110</v>
      </c>
      <c r="B749">
        <v>5</v>
      </c>
      <c r="C749">
        <v>1</v>
      </c>
    </row>
    <row r="750" spans="1:3" x14ac:dyDescent="0.35">
      <c r="A750">
        <v>1126100111</v>
      </c>
      <c r="B750">
        <v>5</v>
      </c>
      <c r="C750">
        <v>1</v>
      </c>
    </row>
    <row r="751" spans="1:3" x14ac:dyDescent="0.35">
      <c r="A751">
        <v>1126100112</v>
      </c>
      <c r="B751">
        <v>5</v>
      </c>
      <c r="C751">
        <v>1</v>
      </c>
    </row>
    <row r="752" spans="1:3" x14ac:dyDescent="0.35">
      <c r="A752">
        <v>1126100113</v>
      </c>
      <c r="B752">
        <v>5</v>
      </c>
      <c r="C752">
        <v>1</v>
      </c>
    </row>
    <row r="753" spans="1:3" x14ac:dyDescent="0.35">
      <c r="A753">
        <v>1126100114</v>
      </c>
      <c r="B753">
        <v>4</v>
      </c>
      <c r="C753">
        <v>1</v>
      </c>
    </row>
    <row r="754" spans="1:3" x14ac:dyDescent="0.35">
      <c r="A754">
        <v>1126100115</v>
      </c>
      <c r="B754">
        <v>0</v>
      </c>
      <c r="C754">
        <v>0</v>
      </c>
    </row>
    <row r="755" spans="1:3" x14ac:dyDescent="0.35">
      <c r="A755">
        <v>1125903601</v>
      </c>
      <c r="B755">
        <v>5</v>
      </c>
      <c r="C755">
        <v>1</v>
      </c>
    </row>
    <row r="756" spans="1:3" x14ac:dyDescent="0.35">
      <c r="A756">
        <v>1125903602</v>
      </c>
      <c r="B756">
        <v>5</v>
      </c>
      <c r="C756">
        <v>1</v>
      </c>
    </row>
    <row r="757" spans="1:3" x14ac:dyDescent="0.35">
      <c r="A757">
        <v>1127603601</v>
      </c>
      <c r="B757">
        <v>2</v>
      </c>
      <c r="C757">
        <v>1</v>
      </c>
    </row>
    <row r="758" spans="1:3" x14ac:dyDescent="0.35">
      <c r="A758">
        <v>1127603602</v>
      </c>
      <c r="B758">
        <v>0</v>
      </c>
      <c r="C758">
        <v>0</v>
      </c>
    </row>
    <row r="759" spans="1:3" x14ac:dyDescent="0.35">
      <c r="A759">
        <v>1127603603</v>
      </c>
      <c r="B759">
        <v>0</v>
      </c>
      <c r="C759">
        <v>0</v>
      </c>
    </row>
    <row r="760" spans="1:3" x14ac:dyDescent="0.35">
      <c r="A760">
        <v>1127603604</v>
      </c>
      <c r="B760">
        <v>0</v>
      </c>
      <c r="C760">
        <v>0</v>
      </c>
    </row>
    <row r="761" spans="1:3" x14ac:dyDescent="0.35">
      <c r="A761">
        <v>1127603605</v>
      </c>
      <c r="B761">
        <v>0</v>
      </c>
      <c r="C761">
        <v>0</v>
      </c>
    </row>
    <row r="762" spans="1:3" x14ac:dyDescent="0.35">
      <c r="A762">
        <v>1127601701</v>
      </c>
      <c r="B762">
        <v>4</v>
      </c>
      <c r="C762">
        <v>1</v>
      </c>
    </row>
    <row r="763" spans="1:3" x14ac:dyDescent="0.35">
      <c r="A763">
        <v>1127601702</v>
      </c>
      <c r="B763">
        <v>3</v>
      </c>
      <c r="C763">
        <v>1</v>
      </c>
    </row>
    <row r="764" spans="1:3" x14ac:dyDescent="0.35">
      <c r="A764">
        <v>1127601703</v>
      </c>
      <c r="B764">
        <v>2</v>
      </c>
      <c r="C764">
        <v>1</v>
      </c>
    </row>
    <row r="765" spans="1:3" x14ac:dyDescent="0.35">
      <c r="A765">
        <v>1127601704</v>
      </c>
      <c r="B765">
        <v>5</v>
      </c>
      <c r="C765">
        <v>1</v>
      </c>
    </row>
    <row r="766" spans="1:3" x14ac:dyDescent="0.35">
      <c r="A766">
        <v>1127601705</v>
      </c>
      <c r="B766">
        <v>0</v>
      </c>
      <c r="C766">
        <v>0</v>
      </c>
    </row>
    <row r="767" spans="1:3" x14ac:dyDescent="0.35">
      <c r="A767">
        <v>1127303609</v>
      </c>
      <c r="B767">
        <v>0</v>
      </c>
      <c r="C767">
        <v>0</v>
      </c>
    </row>
    <row r="768" spans="1:3" x14ac:dyDescent="0.35">
      <c r="A768">
        <v>1127303610</v>
      </c>
      <c r="B768">
        <v>3</v>
      </c>
      <c r="C768">
        <v>1</v>
      </c>
    </row>
    <row r="769" spans="1:3" x14ac:dyDescent="0.35">
      <c r="A769">
        <v>1127303611</v>
      </c>
      <c r="B769">
        <v>2</v>
      </c>
      <c r="C769">
        <v>1</v>
      </c>
    </row>
    <row r="770" spans="1:3" x14ac:dyDescent="0.35">
      <c r="A770">
        <v>1127303612</v>
      </c>
      <c r="B770">
        <v>0</v>
      </c>
      <c r="C770">
        <v>0</v>
      </c>
    </row>
    <row r="771" spans="1:3" x14ac:dyDescent="0.35">
      <c r="A771">
        <v>1127303613</v>
      </c>
      <c r="B771">
        <v>0</v>
      </c>
      <c r="C771">
        <v>0</v>
      </c>
    </row>
    <row r="772" spans="1:3" x14ac:dyDescent="0.35">
      <c r="A772">
        <v>1127303614</v>
      </c>
      <c r="B772">
        <v>0</v>
      </c>
      <c r="C772">
        <v>0</v>
      </c>
    </row>
    <row r="773" spans="1:3" x14ac:dyDescent="0.35">
      <c r="A773">
        <v>1127303615</v>
      </c>
      <c r="B773">
        <v>0</v>
      </c>
      <c r="C773">
        <v>0</v>
      </c>
    </row>
    <row r="774" spans="1:3" x14ac:dyDescent="0.35">
      <c r="A774">
        <v>1127208001</v>
      </c>
      <c r="B774">
        <v>1</v>
      </c>
      <c r="C774">
        <v>1</v>
      </c>
    </row>
    <row r="775" spans="1:3" x14ac:dyDescent="0.35">
      <c r="A775">
        <v>1127208002</v>
      </c>
      <c r="B775">
        <v>3</v>
      </c>
      <c r="C775">
        <v>1</v>
      </c>
    </row>
    <row r="776" spans="1:3" x14ac:dyDescent="0.35">
      <c r="A776">
        <v>1127208003</v>
      </c>
      <c r="B776">
        <v>6</v>
      </c>
      <c r="C776">
        <v>1</v>
      </c>
    </row>
    <row r="777" spans="1:3" x14ac:dyDescent="0.35">
      <c r="A777">
        <v>1127208004</v>
      </c>
      <c r="B777">
        <v>2</v>
      </c>
      <c r="C777">
        <v>1</v>
      </c>
    </row>
    <row r="778" spans="1:3" x14ac:dyDescent="0.35">
      <c r="A778">
        <v>1127208005</v>
      </c>
      <c r="B778">
        <v>1</v>
      </c>
      <c r="C778">
        <v>1</v>
      </c>
    </row>
    <row r="779" spans="1:3" x14ac:dyDescent="0.35">
      <c r="A779">
        <v>1127208016</v>
      </c>
      <c r="B779">
        <v>0</v>
      </c>
      <c r="C779">
        <v>0</v>
      </c>
    </row>
    <row r="780" spans="1:3" x14ac:dyDescent="0.35">
      <c r="A780">
        <v>1127100501</v>
      </c>
      <c r="B780">
        <v>2</v>
      </c>
      <c r="C780">
        <v>1</v>
      </c>
    </row>
    <row r="781" spans="1:3" x14ac:dyDescent="0.35">
      <c r="A781">
        <v>1127100502</v>
      </c>
      <c r="B781">
        <v>4</v>
      </c>
      <c r="C781">
        <v>1</v>
      </c>
    </row>
    <row r="782" spans="1:3" x14ac:dyDescent="0.35">
      <c r="A782">
        <v>1127100503</v>
      </c>
      <c r="B782">
        <v>4</v>
      </c>
      <c r="C782">
        <v>1</v>
      </c>
    </row>
    <row r="783" spans="1:3" x14ac:dyDescent="0.35">
      <c r="A783">
        <v>1121118601</v>
      </c>
      <c r="B783">
        <v>0</v>
      </c>
      <c r="C783">
        <v>0</v>
      </c>
    </row>
    <row r="784" spans="1:3" x14ac:dyDescent="0.35">
      <c r="A784">
        <v>1121118602</v>
      </c>
      <c r="B784">
        <v>3</v>
      </c>
      <c r="C784">
        <v>1</v>
      </c>
    </row>
    <row r="785" spans="1:3" x14ac:dyDescent="0.35">
      <c r="A785">
        <v>1121118603</v>
      </c>
      <c r="B785">
        <v>3</v>
      </c>
      <c r="C785">
        <v>1</v>
      </c>
    </row>
    <row r="786" spans="1:3" x14ac:dyDescent="0.35">
      <c r="A786">
        <v>1121118604</v>
      </c>
      <c r="B786">
        <v>4</v>
      </c>
      <c r="C786">
        <v>1</v>
      </c>
    </row>
    <row r="787" spans="1:3" x14ac:dyDescent="0.35">
      <c r="A787">
        <v>1121118605</v>
      </c>
      <c r="B787">
        <v>0</v>
      </c>
      <c r="C787">
        <v>0</v>
      </c>
    </row>
    <row r="788" spans="1:3" x14ac:dyDescent="0.35">
      <c r="A788">
        <v>1098103409</v>
      </c>
      <c r="B788">
        <v>0</v>
      </c>
      <c r="C788">
        <v>0</v>
      </c>
    </row>
    <row r="789" spans="1:3" x14ac:dyDescent="0.35">
      <c r="A789">
        <v>1098103410</v>
      </c>
      <c r="B789">
        <v>26</v>
      </c>
      <c r="C789">
        <v>1</v>
      </c>
    </row>
    <row r="790" spans="1:3" x14ac:dyDescent="0.35">
      <c r="A790">
        <v>1098103411</v>
      </c>
      <c r="B790">
        <v>0</v>
      </c>
      <c r="C790">
        <v>0</v>
      </c>
    </row>
    <row r="791" spans="1:3" x14ac:dyDescent="0.35">
      <c r="A791">
        <v>1098103412</v>
      </c>
      <c r="B791">
        <v>3</v>
      </c>
      <c r="C791">
        <v>1</v>
      </c>
    </row>
    <row r="792" spans="1:3" x14ac:dyDescent="0.35">
      <c r="A792">
        <v>1098103413</v>
      </c>
      <c r="B792">
        <v>5</v>
      </c>
      <c r="C792">
        <v>1</v>
      </c>
    </row>
    <row r="793" spans="1:3" x14ac:dyDescent="0.35">
      <c r="A793">
        <v>1098103414</v>
      </c>
      <c r="B793">
        <v>1</v>
      </c>
      <c r="C793">
        <v>1</v>
      </c>
    </row>
    <row r="794" spans="1:3" x14ac:dyDescent="0.35">
      <c r="A794">
        <v>1098103415</v>
      </c>
      <c r="B794">
        <v>0</v>
      </c>
      <c r="C794">
        <v>0</v>
      </c>
    </row>
    <row r="795" spans="1:3" x14ac:dyDescent="0.35">
      <c r="A795">
        <v>1098103609</v>
      </c>
      <c r="B795">
        <v>0</v>
      </c>
      <c r="C795">
        <v>0</v>
      </c>
    </row>
    <row r="796" spans="1:3" x14ac:dyDescent="0.35">
      <c r="A796">
        <v>1098103610</v>
      </c>
      <c r="B796">
        <v>3</v>
      </c>
      <c r="C796">
        <v>1</v>
      </c>
    </row>
    <row r="797" spans="1:3" x14ac:dyDescent="0.35">
      <c r="A797">
        <v>1098103611</v>
      </c>
      <c r="B797">
        <v>5</v>
      </c>
      <c r="C797">
        <v>1</v>
      </c>
    </row>
    <row r="798" spans="1:3" x14ac:dyDescent="0.35">
      <c r="A798">
        <v>1098103612</v>
      </c>
      <c r="B798">
        <v>7</v>
      </c>
      <c r="C798">
        <v>1</v>
      </c>
    </row>
    <row r="799" spans="1:3" x14ac:dyDescent="0.35">
      <c r="A799">
        <v>1098103613</v>
      </c>
      <c r="B799">
        <v>6</v>
      </c>
      <c r="C799">
        <v>1</v>
      </c>
    </row>
    <row r="800" spans="1:3" x14ac:dyDescent="0.35">
      <c r="A800">
        <v>1098103614</v>
      </c>
      <c r="B800">
        <v>0</v>
      </c>
      <c r="C800">
        <v>0</v>
      </c>
    </row>
    <row r="801" spans="1:3" x14ac:dyDescent="0.35">
      <c r="A801">
        <v>1098103615</v>
      </c>
      <c r="B801">
        <v>1</v>
      </c>
      <c r="C801">
        <v>1</v>
      </c>
    </row>
    <row r="802" spans="1:3" x14ac:dyDescent="0.35">
      <c r="A802">
        <v>1127500101</v>
      </c>
      <c r="B802">
        <v>1</v>
      </c>
      <c r="C802">
        <v>1</v>
      </c>
    </row>
    <row r="803" spans="1:3" x14ac:dyDescent="0.35">
      <c r="A803">
        <v>1127500102</v>
      </c>
      <c r="B803">
        <v>0</v>
      </c>
      <c r="C803">
        <v>0</v>
      </c>
    </row>
    <row r="804" spans="1:3" x14ac:dyDescent="0.35">
      <c r="A804">
        <v>1127500103</v>
      </c>
      <c r="B804">
        <v>0</v>
      </c>
      <c r="C804">
        <v>0</v>
      </c>
    </row>
    <row r="805" spans="1:3" x14ac:dyDescent="0.35">
      <c r="A805">
        <v>1127500104</v>
      </c>
      <c r="B805">
        <v>2</v>
      </c>
      <c r="C805">
        <v>1</v>
      </c>
    </row>
    <row r="806" spans="1:3" x14ac:dyDescent="0.35">
      <c r="A806">
        <v>1127500105</v>
      </c>
      <c r="B806">
        <v>0</v>
      </c>
      <c r="C806">
        <v>0</v>
      </c>
    </row>
    <row r="807" spans="1:3" x14ac:dyDescent="0.35">
      <c r="A807">
        <v>1127500116</v>
      </c>
      <c r="B807">
        <v>0</v>
      </c>
      <c r="C807">
        <v>0</v>
      </c>
    </row>
    <row r="808" spans="1:3" x14ac:dyDescent="0.35">
      <c r="A808">
        <v>1127503601</v>
      </c>
      <c r="B808">
        <v>1</v>
      </c>
      <c r="C808">
        <v>1</v>
      </c>
    </row>
    <row r="809" spans="1:3" x14ac:dyDescent="0.35">
      <c r="A809">
        <v>1127503602</v>
      </c>
      <c r="B809">
        <v>4</v>
      </c>
      <c r="C809">
        <v>1</v>
      </c>
    </row>
    <row r="810" spans="1:3" x14ac:dyDescent="0.35">
      <c r="A810">
        <v>1127503603</v>
      </c>
      <c r="B810">
        <v>2</v>
      </c>
      <c r="C810">
        <v>1</v>
      </c>
    </row>
    <row r="811" spans="1:3" x14ac:dyDescent="0.35">
      <c r="A811">
        <v>1127503604</v>
      </c>
      <c r="B811">
        <v>4</v>
      </c>
      <c r="C811">
        <v>1</v>
      </c>
    </row>
    <row r="812" spans="1:3" x14ac:dyDescent="0.35">
      <c r="A812">
        <v>1127503605</v>
      </c>
      <c r="B812">
        <v>1</v>
      </c>
      <c r="C812">
        <v>1</v>
      </c>
    </row>
    <row r="813" spans="1:3" x14ac:dyDescent="0.35">
      <c r="A813">
        <v>1127503616</v>
      </c>
      <c r="B813">
        <v>1</v>
      </c>
      <c r="C813">
        <v>1</v>
      </c>
    </row>
    <row r="814" spans="1:3" x14ac:dyDescent="0.35">
      <c r="A814">
        <v>1127622501</v>
      </c>
      <c r="B814">
        <v>11</v>
      </c>
      <c r="C814">
        <v>1</v>
      </c>
    </row>
    <row r="815" spans="1:3" x14ac:dyDescent="0.35">
      <c r="A815">
        <v>1127622502</v>
      </c>
      <c r="B815">
        <v>9</v>
      </c>
      <c r="C815">
        <v>1</v>
      </c>
    </row>
    <row r="816" spans="1:3" x14ac:dyDescent="0.35">
      <c r="A816">
        <v>1127622503</v>
      </c>
      <c r="B816">
        <v>8</v>
      </c>
      <c r="C816">
        <v>1</v>
      </c>
    </row>
    <row r="817" spans="1:3" x14ac:dyDescent="0.35">
      <c r="A817">
        <v>1127622504</v>
      </c>
      <c r="B817">
        <v>8</v>
      </c>
      <c r="C817">
        <v>1</v>
      </c>
    </row>
    <row r="818" spans="1:3" x14ac:dyDescent="0.35">
      <c r="A818">
        <v>1127622505</v>
      </c>
      <c r="B818">
        <v>6</v>
      </c>
      <c r="C818">
        <v>1</v>
      </c>
    </row>
    <row r="819" spans="1:3" x14ac:dyDescent="0.35">
      <c r="A819">
        <v>1127600401</v>
      </c>
      <c r="B819">
        <v>8</v>
      </c>
      <c r="C819">
        <v>1</v>
      </c>
    </row>
    <row r="820" spans="1:3" x14ac:dyDescent="0.35">
      <c r="A820">
        <v>1127600402</v>
      </c>
      <c r="B820">
        <v>6</v>
      </c>
      <c r="C820">
        <v>1</v>
      </c>
    </row>
    <row r="821" spans="1:3" x14ac:dyDescent="0.35">
      <c r="A821">
        <v>1127600403</v>
      </c>
      <c r="B821">
        <v>6</v>
      </c>
      <c r="C821">
        <v>1</v>
      </c>
    </row>
    <row r="822" spans="1:3" x14ac:dyDescent="0.35">
      <c r="A822">
        <v>1127600404</v>
      </c>
      <c r="B822">
        <v>3</v>
      </c>
      <c r="C822">
        <v>1</v>
      </c>
    </row>
    <row r="823" spans="1:3" x14ac:dyDescent="0.35">
      <c r="A823">
        <v>1127600405</v>
      </c>
      <c r="B823">
        <v>5</v>
      </c>
      <c r="C823">
        <v>1</v>
      </c>
    </row>
    <row r="824" spans="1:3" x14ac:dyDescent="0.35">
      <c r="A824">
        <v>1126122709</v>
      </c>
      <c r="B824">
        <v>3</v>
      </c>
      <c r="C824">
        <v>1</v>
      </c>
    </row>
    <row r="825" spans="1:3" x14ac:dyDescent="0.35">
      <c r="A825">
        <v>1126122710</v>
      </c>
      <c r="B825">
        <v>6</v>
      </c>
      <c r="C825">
        <v>1</v>
      </c>
    </row>
    <row r="826" spans="1:3" x14ac:dyDescent="0.35">
      <c r="A826">
        <v>1126122711</v>
      </c>
      <c r="B826">
        <v>5</v>
      </c>
      <c r="C826">
        <v>1</v>
      </c>
    </row>
    <row r="827" spans="1:3" x14ac:dyDescent="0.35">
      <c r="A827">
        <v>1126122712</v>
      </c>
      <c r="B827">
        <v>7</v>
      </c>
      <c r="C827">
        <v>1</v>
      </c>
    </row>
    <row r="828" spans="1:3" x14ac:dyDescent="0.35">
      <c r="A828">
        <v>1126122713</v>
      </c>
      <c r="B828">
        <v>7</v>
      </c>
      <c r="C828">
        <v>1</v>
      </c>
    </row>
    <row r="829" spans="1:3" x14ac:dyDescent="0.35">
      <c r="A829">
        <v>1126122714</v>
      </c>
      <c r="B829">
        <v>2</v>
      </c>
      <c r="C829">
        <v>1</v>
      </c>
    </row>
    <row r="830" spans="1:3" x14ac:dyDescent="0.35">
      <c r="A830">
        <v>1126122715</v>
      </c>
      <c r="B830">
        <v>2</v>
      </c>
      <c r="C830">
        <v>1</v>
      </c>
    </row>
    <row r="831" spans="1:3" x14ac:dyDescent="0.35">
      <c r="A831">
        <v>1126122509</v>
      </c>
      <c r="B831">
        <v>3</v>
      </c>
      <c r="C831">
        <v>1</v>
      </c>
    </row>
    <row r="832" spans="1:3" x14ac:dyDescent="0.35">
      <c r="A832">
        <v>1126122510</v>
      </c>
      <c r="B832">
        <v>8</v>
      </c>
      <c r="C832">
        <v>1</v>
      </c>
    </row>
    <row r="833" spans="1:3" x14ac:dyDescent="0.35">
      <c r="A833">
        <v>1126122511</v>
      </c>
      <c r="B833">
        <v>9</v>
      </c>
      <c r="C833">
        <v>1</v>
      </c>
    </row>
    <row r="834" spans="1:3" x14ac:dyDescent="0.35">
      <c r="A834">
        <v>1126122512</v>
      </c>
      <c r="B834">
        <v>8</v>
      </c>
      <c r="C834">
        <v>1</v>
      </c>
    </row>
    <row r="835" spans="1:3" x14ac:dyDescent="0.35">
      <c r="A835">
        <v>1126122513</v>
      </c>
      <c r="B835">
        <v>8</v>
      </c>
      <c r="C835">
        <v>1</v>
      </c>
    </row>
    <row r="836" spans="1:3" x14ac:dyDescent="0.35">
      <c r="A836">
        <v>1126122514</v>
      </c>
      <c r="B836">
        <v>3</v>
      </c>
      <c r="C836">
        <v>1</v>
      </c>
    </row>
    <row r="837" spans="1:3" x14ac:dyDescent="0.35">
      <c r="A837">
        <v>1126122515</v>
      </c>
      <c r="B837">
        <v>3</v>
      </c>
      <c r="C837">
        <v>1</v>
      </c>
    </row>
    <row r="838" spans="1:3" x14ac:dyDescent="0.35">
      <c r="A838">
        <v>1110900401</v>
      </c>
      <c r="B838">
        <v>9</v>
      </c>
      <c r="C838">
        <v>1</v>
      </c>
    </row>
    <row r="839" spans="1:3" x14ac:dyDescent="0.35">
      <c r="A839">
        <v>1110900402</v>
      </c>
      <c r="B839">
        <v>12</v>
      </c>
      <c r="C839">
        <v>1</v>
      </c>
    </row>
    <row r="840" spans="1:3" x14ac:dyDescent="0.35">
      <c r="A840">
        <v>1110900403</v>
      </c>
      <c r="B840">
        <v>11</v>
      </c>
      <c r="C840">
        <v>1</v>
      </c>
    </row>
    <row r="841" spans="1:3" x14ac:dyDescent="0.35">
      <c r="A841">
        <v>1110900404</v>
      </c>
      <c r="B841">
        <v>7</v>
      </c>
      <c r="C841">
        <v>1</v>
      </c>
    </row>
    <row r="842" spans="1:3" x14ac:dyDescent="0.35">
      <c r="A842">
        <v>1110900405</v>
      </c>
      <c r="B842">
        <v>4</v>
      </c>
      <c r="C842">
        <v>1</v>
      </c>
    </row>
    <row r="843" spans="1:3" x14ac:dyDescent="0.35">
      <c r="A843">
        <v>1090015601</v>
      </c>
      <c r="B843">
        <v>1</v>
      </c>
      <c r="C843">
        <v>1</v>
      </c>
    </row>
    <row r="844" spans="1:3" x14ac:dyDescent="0.35">
      <c r="A844">
        <v>1090015602</v>
      </c>
      <c r="B844">
        <v>14</v>
      </c>
      <c r="C844">
        <v>1</v>
      </c>
    </row>
    <row r="845" spans="1:3" x14ac:dyDescent="0.35">
      <c r="A845">
        <v>1090015603</v>
      </c>
      <c r="B845">
        <v>12</v>
      </c>
      <c r="C845">
        <v>1</v>
      </c>
    </row>
    <row r="846" spans="1:3" x14ac:dyDescent="0.35">
      <c r="A846">
        <v>1090015604</v>
      </c>
      <c r="B846">
        <v>16</v>
      </c>
      <c r="C846">
        <v>1</v>
      </c>
    </row>
    <row r="847" spans="1:3" x14ac:dyDescent="0.35">
      <c r="A847">
        <v>1090015605</v>
      </c>
      <c r="B847">
        <v>1</v>
      </c>
      <c r="C847">
        <v>1</v>
      </c>
    </row>
    <row r="848" spans="1:3" x14ac:dyDescent="0.35">
      <c r="A848">
        <v>1090000101</v>
      </c>
      <c r="B848">
        <v>0</v>
      </c>
      <c r="C848">
        <v>0</v>
      </c>
    </row>
    <row r="849" spans="1:3" x14ac:dyDescent="0.35">
      <c r="A849">
        <v>1090000102</v>
      </c>
      <c r="B849">
        <v>4</v>
      </c>
      <c r="C849">
        <v>1</v>
      </c>
    </row>
    <row r="850" spans="1:3" x14ac:dyDescent="0.35">
      <c r="A850">
        <v>1090000103</v>
      </c>
      <c r="B850">
        <v>2</v>
      </c>
      <c r="C850">
        <v>1</v>
      </c>
    </row>
    <row r="851" spans="1:3" x14ac:dyDescent="0.35">
      <c r="A851">
        <v>1090000104</v>
      </c>
      <c r="B851">
        <v>4</v>
      </c>
      <c r="C851">
        <v>1</v>
      </c>
    </row>
    <row r="852" spans="1:3" x14ac:dyDescent="0.35">
      <c r="A852">
        <v>1090000105</v>
      </c>
      <c r="B852">
        <v>0</v>
      </c>
      <c r="C852">
        <v>0</v>
      </c>
    </row>
    <row r="853" spans="1:3" x14ac:dyDescent="0.35">
      <c r="A853">
        <v>1090000501</v>
      </c>
      <c r="B853">
        <v>3</v>
      </c>
      <c r="C853">
        <v>1</v>
      </c>
    </row>
    <row r="854" spans="1:3" x14ac:dyDescent="0.35">
      <c r="A854">
        <v>1090000502</v>
      </c>
      <c r="B854">
        <v>5</v>
      </c>
      <c r="C854">
        <v>1</v>
      </c>
    </row>
    <row r="855" spans="1:3" x14ac:dyDescent="0.35">
      <c r="A855">
        <v>1090000503</v>
      </c>
      <c r="B855">
        <v>4</v>
      </c>
      <c r="C855">
        <v>1</v>
      </c>
    </row>
    <row r="856" spans="1:3" x14ac:dyDescent="0.35">
      <c r="A856">
        <v>1090000504</v>
      </c>
      <c r="B856">
        <v>3</v>
      </c>
      <c r="C856">
        <v>1</v>
      </c>
    </row>
    <row r="857" spans="1:3" x14ac:dyDescent="0.35">
      <c r="A857">
        <v>1090000505</v>
      </c>
      <c r="B857">
        <v>2</v>
      </c>
      <c r="C857">
        <v>1</v>
      </c>
    </row>
    <row r="858" spans="1:3" x14ac:dyDescent="0.35">
      <c r="A858">
        <v>1088103201</v>
      </c>
      <c r="B858">
        <v>0</v>
      </c>
      <c r="C858">
        <v>0</v>
      </c>
    </row>
    <row r="859" spans="1:3" x14ac:dyDescent="0.35">
      <c r="A859">
        <v>1088103202</v>
      </c>
      <c r="B859">
        <v>3</v>
      </c>
      <c r="C859">
        <v>1</v>
      </c>
    </row>
    <row r="860" spans="1:3" x14ac:dyDescent="0.35">
      <c r="A860">
        <v>1088103203</v>
      </c>
      <c r="B860">
        <v>2</v>
      </c>
      <c r="C860">
        <v>1</v>
      </c>
    </row>
    <row r="861" spans="1:3" x14ac:dyDescent="0.35">
      <c r="A861">
        <v>1088103204</v>
      </c>
      <c r="B861">
        <v>0</v>
      </c>
      <c r="C861">
        <v>0</v>
      </c>
    </row>
    <row r="862" spans="1:3" x14ac:dyDescent="0.35">
      <c r="A862">
        <v>1088103205</v>
      </c>
      <c r="B862">
        <v>0</v>
      </c>
      <c r="C862">
        <v>0</v>
      </c>
    </row>
    <row r="863" spans="1:3" x14ac:dyDescent="0.35">
      <c r="A863">
        <v>1088103216</v>
      </c>
      <c r="B863">
        <v>1</v>
      </c>
      <c r="C863">
        <v>1</v>
      </c>
    </row>
    <row r="864" spans="1:3" x14ac:dyDescent="0.35">
      <c r="A864">
        <v>1088103401</v>
      </c>
      <c r="B864">
        <v>0</v>
      </c>
      <c r="C864">
        <v>0</v>
      </c>
    </row>
    <row r="865" spans="1:3" x14ac:dyDescent="0.35">
      <c r="A865">
        <v>1088103402</v>
      </c>
      <c r="B865">
        <v>1</v>
      </c>
      <c r="C865">
        <v>1</v>
      </c>
    </row>
    <row r="866" spans="1:3" x14ac:dyDescent="0.35">
      <c r="A866">
        <v>1088103403</v>
      </c>
      <c r="B866">
        <v>2</v>
      </c>
      <c r="C866">
        <v>1</v>
      </c>
    </row>
    <row r="867" spans="1:3" x14ac:dyDescent="0.35">
      <c r="A867">
        <v>1088103404</v>
      </c>
      <c r="B867">
        <v>3</v>
      </c>
      <c r="C867">
        <v>1</v>
      </c>
    </row>
    <row r="868" spans="1:3" x14ac:dyDescent="0.35">
      <c r="A868">
        <v>1088103405</v>
      </c>
      <c r="B868">
        <v>0</v>
      </c>
      <c r="C868">
        <v>0</v>
      </c>
    </row>
    <row r="869" spans="1:3" x14ac:dyDescent="0.35">
      <c r="A869">
        <v>1088103416</v>
      </c>
      <c r="B869">
        <v>1</v>
      </c>
      <c r="C869">
        <v>1</v>
      </c>
    </row>
    <row r="870" spans="1:3" x14ac:dyDescent="0.35">
      <c r="A870">
        <v>1109700401</v>
      </c>
      <c r="B870">
        <v>4</v>
      </c>
      <c r="C870">
        <v>1</v>
      </c>
    </row>
    <row r="871" spans="1:3" x14ac:dyDescent="0.35">
      <c r="A871">
        <v>1109700402</v>
      </c>
      <c r="B871">
        <v>6</v>
      </c>
      <c r="C871">
        <v>1</v>
      </c>
    </row>
    <row r="872" spans="1:3" x14ac:dyDescent="0.35">
      <c r="A872">
        <v>1109700403</v>
      </c>
      <c r="B872">
        <v>6</v>
      </c>
      <c r="C872">
        <v>1</v>
      </c>
    </row>
    <row r="873" spans="1:3" x14ac:dyDescent="0.35">
      <c r="A873">
        <v>1109700404</v>
      </c>
      <c r="B873">
        <v>4</v>
      </c>
      <c r="C873">
        <v>1</v>
      </c>
    </row>
    <row r="874" spans="1:3" x14ac:dyDescent="0.35">
      <c r="A874">
        <v>1109700405</v>
      </c>
      <c r="B874">
        <v>0</v>
      </c>
      <c r="C874">
        <v>0</v>
      </c>
    </row>
    <row r="875" spans="1:3" x14ac:dyDescent="0.35">
      <c r="A875">
        <v>1118000409</v>
      </c>
      <c r="B875">
        <v>0</v>
      </c>
      <c r="C875">
        <v>0</v>
      </c>
    </row>
    <row r="876" spans="1:3" x14ac:dyDescent="0.35">
      <c r="A876">
        <v>1118000410</v>
      </c>
      <c r="B876">
        <v>4</v>
      </c>
      <c r="C876">
        <v>1</v>
      </c>
    </row>
    <row r="877" spans="1:3" x14ac:dyDescent="0.35">
      <c r="A877">
        <v>1118000411</v>
      </c>
      <c r="B877">
        <v>4</v>
      </c>
      <c r="C877">
        <v>1</v>
      </c>
    </row>
    <row r="878" spans="1:3" x14ac:dyDescent="0.35">
      <c r="A878">
        <v>1118000412</v>
      </c>
      <c r="B878">
        <v>3</v>
      </c>
      <c r="C878">
        <v>1</v>
      </c>
    </row>
    <row r="879" spans="1:3" x14ac:dyDescent="0.35">
      <c r="A879">
        <v>1118000413</v>
      </c>
      <c r="B879">
        <v>2</v>
      </c>
      <c r="C879">
        <v>1</v>
      </c>
    </row>
    <row r="880" spans="1:3" x14ac:dyDescent="0.35">
      <c r="A880">
        <v>1118000414</v>
      </c>
      <c r="B880">
        <v>2</v>
      </c>
      <c r="C880">
        <v>1</v>
      </c>
    </row>
    <row r="881" spans="1:3" x14ac:dyDescent="0.35">
      <c r="A881">
        <v>1118000415</v>
      </c>
      <c r="B881">
        <v>0</v>
      </c>
      <c r="C881">
        <v>0</v>
      </c>
    </row>
    <row r="882" spans="1:3" x14ac:dyDescent="0.35">
      <c r="A882">
        <v>1086503201</v>
      </c>
      <c r="B882">
        <v>1</v>
      </c>
      <c r="C882">
        <v>1</v>
      </c>
    </row>
    <row r="883" spans="1:3" x14ac:dyDescent="0.35">
      <c r="A883">
        <v>1086503202</v>
      </c>
      <c r="B883">
        <v>8</v>
      </c>
      <c r="C883">
        <v>1</v>
      </c>
    </row>
    <row r="884" spans="1:3" x14ac:dyDescent="0.35">
      <c r="A884">
        <v>1086503203</v>
      </c>
      <c r="B884">
        <v>5</v>
      </c>
      <c r="C884">
        <v>1</v>
      </c>
    </row>
    <row r="885" spans="1:3" x14ac:dyDescent="0.35">
      <c r="A885">
        <v>1086503204</v>
      </c>
      <c r="B885">
        <v>7</v>
      </c>
      <c r="C885">
        <v>1</v>
      </c>
    </row>
    <row r="886" spans="1:3" x14ac:dyDescent="0.35">
      <c r="A886">
        <v>1086503205</v>
      </c>
      <c r="B886">
        <v>0</v>
      </c>
      <c r="C886">
        <v>0</v>
      </c>
    </row>
    <row r="887" spans="1:3" x14ac:dyDescent="0.35">
      <c r="A887">
        <v>1086504401</v>
      </c>
      <c r="B887">
        <v>2</v>
      </c>
      <c r="C887">
        <v>1</v>
      </c>
    </row>
    <row r="888" spans="1:3" x14ac:dyDescent="0.35">
      <c r="A888">
        <v>1086504402</v>
      </c>
      <c r="B888">
        <v>8</v>
      </c>
      <c r="C888">
        <v>1</v>
      </c>
    </row>
    <row r="889" spans="1:3" x14ac:dyDescent="0.35">
      <c r="A889">
        <v>1086504403</v>
      </c>
      <c r="B889">
        <v>8</v>
      </c>
      <c r="C889">
        <v>1</v>
      </c>
    </row>
    <row r="890" spans="1:3" x14ac:dyDescent="0.35">
      <c r="A890">
        <v>1086504404</v>
      </c>
      <c r="B890">
        <v>7</v>
      </c>
      <c r="C890">
        <v>1</v>
      </c>
    </row>
    <row r="891" spans="1:3" x14ac:dyDescent="0.35">
      <c r="A891">
        <v>1086504405</v>
      </c>
      <c r="B891">
        <v>2</v>
      </c>
      <c r="C891">
        <v>1</v>
      </c>
    </row>
    <row r="892" spans="1:3" x14ac:dyDescent="0.35">
      <c r="A892">
        <v>1086504416</v>
      </c>
      <c r="B892">
        <v>1</v>
      </c>
      <c r="C892">
        <v>1</v>
      </c>
    </row>
    <row r="893" spans="1:3" x14ac:dyDescent="0.35">
      <c r="A893">
        <v>1086503401</v>
      </c>
      <c r="B893">
        <v>2</v>
      </c>
      <c r="C893">
        <v>1</v>
      </c>
    </row>
    <row r="894" spans="1:3" x14ac:dyDescent="0.35">
      <c r="A894">
        <v>1086503402</v>
      </c>
      <c r="B894">
        <v>9</v>
      </c>
      <c r="C894">
        <v>1</v>
      </c>
    </row>
    <row r="895" spans="1:3" x14ac:dyDescent="0.35">
      <c r="A895">
        <v>1086503403</v>
      </c>
      <c r="B895">
        <v>8</v>
      </c>
      <c r="C895">
        <v>1</v>
      </c>
    </row>
    <row r="896" spans="1:3" x14ac:dyDescent="0.35">
      <c r="A896">
        <v>1086503404</v>
      </c>
      <c r="B896">
        <v>9</v>
      </c>
      <c r="C896">
        <v>1</v>
      </c>
    </row>
    <row r="897" spans="1:3" x14ac:dyDescent="0.35">
      <c r="A897">
        <v>1086503405</v>
      </c>
      <c r="B897">
        <v>0</v>
      </c>
      <c r="C897">
        <v>0</v>
      </c>
    </row>
    <row r="898" spans="1:3" x14ac:dyDescent="0.35">
      <c r="A898">
        <v>1086503416</v>
      </c>
      <c r="B898">
        <v>2</v>
      </c>
      <c r="C898">
        <v>1</v>
      </c>
    </row>
    <row r="899" spans="1:3" x14ac:dyDescent="0.35">
      <c r="A899">
        <v>1086503601</v>
      </c>
      <c r="B899">
        <v>0</v>
      </c>
      <c r="C899">
        <v>0</v>
      </c>
    </row>
    <row r="900" spans="1:3" x14ac:dyDescent="0.35">
      <c r="A900">
        <v>1086503602</v>
      </c>
      <c r="B900">
        <v>2</v>
      </c>
      <c r="C900">
        <v>1</v>
      </c>
    </row>
    <row r="901" spans="1:3" x14ac:dyDescent="0.35">
      <c r="A901">
        <v>1086503603</v>
      </c>
      <c r="B901">
        <v>5</v>
      </c>
      <c r="C901">
        <v>1</v>
      </c>
    </row>
    <row r="902" spans="1:3" x14ac:dyDescent="0.35">
      <c r="A902">
        <v>1086503604</v>
      </c>
      <c r="B902">
        <v>2</v>
      </c>
      <c r="C902">
        <v>1</v>
      </c>
    </row>
    <row r="903" spans="1:3" x14ac:dyDescent="0.35">
      <c r="A903">
        <v>1086503605</v>
      </c>
      <c r="B903">
        <v>0</v>
      </c>
      <c r="C903">
        <v>0</v>
      </c>
    </row>
    <row r="904" spans="1:3" x14ac:dyDescent="0.35">
      <c r="A904">
        <v>1086503616</v>
      </c>
      <c r="B904">
        <v>0</v>
      </c>
      <c r="C904">
        <v>0</v>
      </c>
    </row>
    <row r="905" spans="1:3" x14ac:dyDescent="0.35">
      <c r="A905">
        <v>1109401601</v>
      </c>
      <c r="B905">
        <v>1</v>
      </c>
      <c r="C905">
        <v>1</v>
      </c>
    </row>
    <row r="906" spans="1:3" x14ac:dyDescent="0.35">
      <c r="A906">
        <v>1109401602</v>
      </c>
      <c r="B906">
        <v>4</v>
      </c>
      <c r="C906">
        <v>1</v>
      </c>
    </row>
    <row r="907" spans="1:3" x14ac:dyDescent="0.35">
      <c r="A907">
        <v>1109401603</v>
      </c>
      <c r="B907">
        <v>3</v>
      </c>
      <c r="C907">
        <v>1</v>
      </c>
    </row>
    <row r="908" spans="1:3" x14ac:dyDescent="0.35">
      <c r="A908">
        <v>1109401604</v>
      </c>
      <c r="B908">
        <v>1</v>
      </c>
      <c r="C908">
        <v>1</v>
      </c>
    </row>
    <row r="909" spans="1:3" x14ac:dyDescent="0.35">
      <c r="A909">
        <v>1109401605</v>
      </c>
      <c r="B909">
        <v>0</v>
      </c>
      <c r="C909">
        <v>0</v>
      </c>
    </row>
    <row r="910" spans="1:3" x14ac:dyDescent="0.35">
      <c r="A910">
        <v>1130203601</v>
      </c>
      <c r="B910">
        <v>2</v>
      </c>
      <c r="C910">
        <v>1</v>
      </c>
    </row>
    <row r="911" spans="1:3" x14ac:dyDescent="0.35">
      <c r="A911">
        <v>1130203602</v>
      </c>
      <c r="B911">
        <v>3</v>
      </c>
      <c r="C911">
        <v>1</v>
      </c>
    </row>
    <row r="912" spans="1:3" x14ac:dyDescent="0.35">
      <c r="A912">
        <v>1130203603</v>
      </c>
      <c r="B912">
        <v>3</v>
      </c>
      <c r="C912">
        <v>1</v>
      </c>
    </row>
    <row r="913" spans="1:3" x14ac:dyDescent="0.35">
      <c r="A913">
        <v>1130203604</v>
      </c>
      <c r="B913">
        <v>3</v>
      </c>
      <c r="C913">
        <v>1</v>
      </c>
    </row>
    <row r="914" spans="1:3" x14ac:dyDescent="0.35">
      <c r="A914">
        <v>1130203605</v>
      </c>
      <c r="B914">
        <v>0</v>
      </c>
      <c r="C914">
        <v>0</v>
      </c>
    </row>
    <row r="915" spans="1:3" x14ac:dyDescent="0.35">
      <c r="A915">
        <v>1130200401</v>
      </c>
      <c r="B915">
        <v>3</v>
      </c>
      <c r="C915">
        <v>1</v>
      </c>
    </row>
    <row r="916" spans="1:3" x14ac:dyDescent="0.35">
      <c r="A916">
        <v>1130200402</v>
      </c>
      <c r="B916">
        <v>3</v>
      </c>
      <c r="C916">
        <v>1</v>
      </c>
    </row>
    <row r="917" spans="1:3" x14ac:dyDescent="0.35">
      <c r="A917">
        <v>1130200403</v>
      </c>
      <c r="B917">
        <v>3</v>
      </c>
      <c r="C917">
        <v>1</v>
      </c>
    </row>
    <row r="918" spans="1:3" x14ac:dyDescent="0.35">
      <c r="A918">
        <v>1130200404</v>
      </c>
      <c r="B918">
        <v>3</v>
      </c>
      <c r="C918">
        <v>1</v>
      </c>
    </row>
    <row r="919" spans="1:3" x14ac:dyDescent="0.35">
      <c r="A919">
        <v>1130200405</v>
      </c>
      <c r="B919">
        <v>0</v>
      </c>
      <c r="C919">
        <v>0</v>
      </c>
    </row>
    <row r="920" spans="1:3" x14ac:dyDescent="0.35">
      <c r="A920">
        <v>1130201701</v>
      </c>
      <c r="B920">
        <v>3</v>
      </c>
      <c r="C920">
        <v>1</v>
      </c>
    </row>
    <row r="921" spans="1:3" x14ac:dyDescent="0.35">
      <c r="A921">
        <v>1130201702</v>
      </c>
      <c r="B921">
        <v>3</v>
      </c>
      <c r="C921">
        <v>1</v>
      </c>
    </row>
    <row r="922" spans="1:3" x14ac:dyDescent="0.35">
      <c r="A922">
        <v>1130201703</v>
      </c>
      <c r="B922">
        <v>3</v>
      </c>
      <c r="C922">
        <v>1</v>
      </c>
    </row>
    <row r="923" spans="1:3" x14ac:dyDescent="0.35">
      <c r="A923">
        <v>1130201704</v>
      </c>
      <c r="B923">
        <v>3</v>
      </c>
      <c r="C923">
        <v>1</v>
      </c>
    </row>
    <row r="924" spans="1:3" x14ac:dyDescent="0.35">
      <c r="A924">
        <v>1130201705</v>
      </c>
      <c r="B924">
        <v>0</v>
      </c>
      <c r="C924">
        <v>0</v>
      </c>
    </row>
    <row r="925" spans="1:3" x14ac:dyDescent="0.35">
      <c r="B925">
        <v>5646</v>
      </c>
      <c r="C925">
        <v>1509</v>
      </c>
    </row>
    <row r="926" spans="1:3" x14ac:dyDescent="0.35">
      <c r="A926" t="s">
        <v>1159</v>
      </c>
    </row>
    <row r="927" spans="1:3" x14ac:dyDescent="0.35">
      <c r="A927">
        <v>1000</v>
      </c>
    </row>
    <row r="928" spans="1:3" x14ac:dyDescent="0.35">
      <c r="A928" t="s">
        <v>1160</v>
      </c>
    </row>
    <row r="929" spans="1:1" x14ac:dyDescent="0.35">
      <c r="A929" t="s">
        <v>1161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429B-2DCF-4C0F-A90E-C16635A6B882}">
  <dimension ref="A1:CJ14"/>
  <sheetViews>
    <sheetView workbookViewId="0">
      <selection activeCell="B9" sqref="A3:CJ14"/>
    </sheetView>
  </sheetViews>
  <sheetFormatPr defaultRowHeight="14.5" x14ac:dyDescent="0.35"/>
  <cols>
    <col min="1" max="1" width="28.54296875" bestFit="1" customWidth="1"/>
    <col min="2" max="2" width="18.36328125" bestFit="1" customWidth="1"/>
    <col min="3" max="87" width="8.81640625" bestFit="1" customWidth="1"/>
    <col min="88" max="88" width="10" bestFit="1" customWidth="1"/>
    <col min="89" max="100" width="8.81640625" bestFit="1" customWidth="1"/>
    <col min="101" max="101" width="8.7265625" bestFit="1" customWidth="1"/>
    <col min="102" max="123" width="8.81640625" bestFit="1" customWidth="1"/>
    <col min="124" max="124" width="8.54296875" bestFit="1" customWidth="1"/>
    <col min="125" max="161" width="8.81640625" bestFit="1" customWidth="1"/>
    <col min="162" max="162" width="10" bestFit="1" customWidth="1"/>
  </cols>
  <sheetData>
    <row r="1" spans="1:88" x14ac:dyDescent="0.35">
      <c r="A1" s="2" t="s">
        <v>1044</v>
      </c>
      <c r="B1" t="s">
        <v>1045</v>
      </c>
    </row>
    <row r="3" spans="1:88" x14ac:dyDescent="0.35">
      <c r="A3" s="2" t="s">
        <v>1049</v>
      </c>
      <c r="B3" s="2" t="s">
        <v>1050</v>
      </c>
    </row>
    <row r="4" spans="1:88" x14ac:dyDescent="0.35">
      <c r="A4" s="2" t="s">
        <v>1047</v>
      </c>
      <c r="B4" t="s">
        <v>1105</v>
      </c>
      <c r="C4" t="s">
        <v>1133</v>
      </c>
      <c r="D4" t="s">
        <v>1095</v>
      </c>
      <c r="E4" t="s">
        <v>1135</v>
      </c>
      <c r="F4" t="s">
        <v>1108</v>
      </c>
      <c r="G4" t="s">
        <v>1130</v>
      </c>
      <c r="H4" t="s">
        <v>1116</v>
      </c>
      <c r="I4" t="s">
        <v>1136</v>
      </c>
      <c r="J4" t="s">
        <v>1131</v>
      </c>
      <c r="K4" t="s">
        <v>1101</v>
      </c>
      <c r="L4" t="s">
        <v>1137</v>
      </c>
      <c r="M4" t="s">
        <v>1134</v>
      </c>
      <c r="N4" t="s">
        <v>1104</v>
      </c>
      <c r="O4" t="s">
        <v>1107</v>
      </c>
      <c r="P4" t="s">
        <v>1128</v>
      </c>
      <c r="Q4" t="s">
        <v>1132</v>
      </c>
      <c r="R4" t="s">
        <v>1061</v>
      </c>
      <c r="S4" t="s">
        <v>1092</v>
      </c>
      <c r="T4" t="s">
        <v>1111</v>
      </c>
      <c r="U4" t="s">
        <v>1109</v>
      </c>
      <c r="V4" t="s">
        <v>1056</v>
      </c>
      <c r="W4" t="s">
        <v>1064</v>
      </c>
      <c r="X4" t="s">
        <v>1067</v>
      </c>
      <c r="Y4" t="s">
        <v>1122</v>
      </c>
      <c r="Z4" t="s">
        <v>1129</v>
      </c>
      <c r="AA4" t="s">
        <v>1138</v>
      </c>
      <c r="AB4" t="s">
        <v>1100</v>
      </c>
      <c r="AC4" t="s">
        <v>1094</v>
      </c>
      <c r="AD4" t="s">
        <v>1096</v>
      </c>
      <c r="AE4" t="s">
        <v>1058</v>
      </c>
      <c r="AF4" t="s">
        <v>1099</v>
      </c>
      <c r="AG4" t="s">
        <v>1053</v>
      </c>
      <c r="AH4" t="s">
        <v>1103</v>
      </c>
      <c r="AI4" t="s">
        <v>1102</v>
      </c>
      <c r="AJ4" t="s">
        <v>1076</v>
      </c>
      <c r="AK4" t="s">
        <v>1077</v>
      </c>
      <c r="AL4" t="s">
        <v>1112</v>
      </c>
      <c r="AM4" t="s">
        <v>1072</v>
      </c>
      <c r="AN4" t="s">
        <v>1073</v>
      </c>
      <c r="AO4" t="s">
        <v>1070</v>
      </c>
      <c r="AP4" t="s">
        <v>1063</v>
      </c>
      <c r="AQ4" t="s">
        <v>1060</v>
      </c>
      <c r="AR4" t="s">
        <v>1062</v>
      </c>
      <c r="AS4" t="s">
        <v>1085</v>
      </c>
      <c r="AT4" t="s">
        <v>1091</v>
      </c>
      <c r="AU4" t="s">
        <v>1117</v>
      </c>
      <c r="AV4" t="s">
        <v>1093</v>
      </c>
      <c r="AW4" t="s">
        <v>1057</v>
      </c>
      <c r="AX4" t="s">
        <v>1054</v>
      </c>
      <c r="AY4" t="s">
        <v>1065</v>
      </c>
      <c r="AZ4" t="s">
        <v>1066</v>
      </c>
      <c r="BA4" t="s">
        <v>1120</v>
      </c>
      <c r="BB4" t="s">
        <v>1124</v>
      </c>
      <c r="BC4" t="s">
        <v>1089</v>
      </c>
      <c r="BD4" t="s">
        <v>1086</v>
      </c>
      <c r="BE4" t="s">
        <v>1119</v>
      </c>
      <c r="BF4" t="s">
        <v>1106</v>
      </c>
      <c r="BG4" t="s">
        <v>1097</v>
      </c>
      <c r="BH4" t="s">
        <v>1090</v>
      </c>
      <c r="BI4" t="s">
        <v>1127</v>
      </c>
      <c r="BJ4" t="s">
        <v>1078</v>
      </c>
      <c r="BK4" t="s">
        <v>1051</v>
      </c>
      <c r="BL4" t="s">
        <v>1123</v>
      </c>
      <c r="BM4" t="s">
        <v>1052</v>
      </c>
      <c r="BN4" t="s">
        <v>1088</v>
      </c>
      <c r="BO4" t="s">
        <v>1055</v>
      </c>
      <c r="BP4" t="s">
        <v>1121</v>
      </c>
      <c r="BQ4" t="s">
        <v>1068</v>
      </c>
      <c r="BR4" t="s">
        <v>1125</v>
      </c>
      <c r="BS4" t="s">
        <v>1126</v>
      </c>
      <c r="BT4" t="s">
        <v>1079</v>
      </c>
      <c r="BU4" t="s">
        <v>1114</v>
      </c>
      <c r="BV4" t="s">
        <v>1113</v>
      </c>
      <c r="BW4" t="s">
        <v>1083</v>
      </c>
      <c r="BX4" t="s">
        <v>1115</v>
      </c>
      <c r="BY4" t="s">
        <v>1110</v>
      </c>
      <c r="BZ4" t="s">
        <v>1071</v>
      </c>
      <c r="CA4" t="s">
        <v>1098</v>
      </c>
      <c r="CB4" t="s">
        <v>1140</v>
      </c>
      <c r="CC4" t="s">
        <v>1081</v>
      </c>
      <c r="CD4" t="s">
        <v>1084</v>
      </c>
      <c r="CE4" t="s">
        <v>1080</v>
      </c>
      <c r="CF4" t="s">
        <v>1139</v>
      </c>
      <c r="CG4" t="s">
        <v>1118</v>
      </c>
      <c r="CH4" t="s">
        <v>1082</v>
      </c>
      <c r="CI4" t="s">
        <v>1087</v>
      </c>
      <c r="CJ4" t="s">
        <v>1048</v>
      </c>
    </row>
    <row r="5" spans="1:88" x14ac:dyDescent="0.35">
      <c r="A5" s="3" t="s">
        <v>17</v>
      </c>
      <c r="B5" s="4">
        <v>2013.6099999999997</v>
      </c>
      <c r="C5" s="4">
        <v>453.05999999999995</v>
      </c>
      <c r="D5" s="4"/>
      <c r="E5" s="4"/>
      <c r="F5" s="4">
        <v>440.90999999999997</v>
      </c>
      <c r="G5" s="4">
        <v>393.21</v>
      </c>
      <c r="H5" s="4"/>
      <c r="I5" s="4"/>
      <c r="J5" s="4"/>
      <c r="K5" s="4">
        <v>359.9</v>
      </c>
      <c r="L5" s="4">
        <v>739.81</v>
      </c>
      <c r="M5" s="4"/>
      <c r="N5" s="4"/>
      <c r="O5" s="4">
        <v>1025.7399999999998</v>
      </c>
      <c r="P5" s="4">
        <v>314.90999999999997</v>
      </c>
      <c r="Q5" s="4"/>
      <c r="R5" s="4"/>
      <c r="S5" s="4">
        <v>395.90999999999997</v>
      </c>
      <c r="T5" s="4"/>
      <c r="U5" s="4"/>
      <c r="V5" s="4"/>
      <c r="W5" s="4"/>
      <c r="X5" s="4"/>
      <c r="Y5" s="4">
        <v>341.90999999999997</v>
      </c>
      <c r="Z5" s="4"/>
      <c r="AA5" s="4"/>
      <c r="AB5" s="4"/>
      <c r="AC5" s="4"/>
      <c r="AD5" s="4"/>
      <c r="AE5" s="4">
        <v>683.81</v>
      </c>
      <c r="AF5" s="4"/>
      <c r="AG5" s="4"/>
      <c r="AH5" s="4"/>
      <c r="AI5" s="4"/>
      <c r="AJ5" s="4">
        <v>521.91</v>
      </c>
      <c r="AK5" s="4">
        <v>521.91</v>
      </c>
      <c r="AL5" s="4"/>
      <c r="AM5" s="4">
        <v>229.9</v>
      </c>
      <c r="AN5" s="4">
        <v>436.81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>
        <v>360.90999999999997</v>
      </c>
      <c r="BB5" s="4"/>
      <c r="BC5" s="4"/>
      <c r="BD5" s="4"/>
      <c r="BE5" s="4"/>
      <c r="BF5" s="4"/>
      <c r="BG5" s="4">
        <v>359.01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>
        <v>152.91</v>
      </c>
      <c r="CF5" s="4"/>
      <c r="CG5" s="4"/>
      <c r="CH5" s="4"/>
      <c r="CI5" s="4"/>
      <c r="CJ5" s="4">
        <v>9746.1399999999958</v>
      </c>
    </row>
    <row r="6" spans="1:88" x14ac:dyDescent="0.35">
      <c r="A6" s="3" t="s">
        <v>189</v>
      </c>
      <c r="B6" s="4">
        <v>2464.0299999999997</v>
      </c>
      <c r="C6" s="4">
        <v>929.98</v>
      </c>
      <c r="D6" s="4"/>
      <c r="E6" s="4">
        <v>719.81999999999994</v>
      </c>
      <c r="F6" s="4">
        <v>465.4</v>
      </c>
      <c r="G6" s="4">
        <v>459.9</v>
      </c>
      <c r="H6" s="4">
        <v>296.90999999999997</v>
      </c>
      <c r="I6" s="4">
        <v>359.90999999999997</v>
      </c>
      <c r="J6" s="4">
        <v>341.90999999999997</v>
      </c>
      <c r="K6" s="4">
        <v>359.9</v>
      </c>
      <c r="L6" s="4">
        <v>399.9</v>
      </c>
      <c r="M6" s="4"/>
      <c r="N6" s="4">
        <v>779.8</v>
      </c>
      <c r="O6" s="4"/>
      <c r="P6" s="4"/>
      <c r="Q6" s="4">
        <v>740.8</v>
      </c>
      <c r="R6" s="4"/>
      <c r="S6" s="4"/>
      <c r="T6" s="4">
        <v>260.90999999999997</v>
      </c>
      <c r="U6" s="4">
        <v>341.90999999999997</v>
      </c>
      <c r="V6" s="4"/>
      <c r="W6" s="4">
        <v>341.90999999999997</v>
      </c>
      <c r="X6" s="4"/>
      <c r="Y6" s="4"/>
      <c r="Z6" s="4">
        <v>370.82000000000005</v>
      </c>
      <c r="AA6" s="4">
        <v>341.91999999999996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459.9</v>
      </c>
      <c r="AM6" s="4"/>
      <c r="AN6" s="4"/>
      <c r="AO6" s="4"/>
      <c r="AP6" s="4"/>
      <c r="AQ6" s="4">
        <v>431.90999999999997</v>
      </c>
      <c r="AR6" s="4"/>
      <c r="AS6" s="4">
        <v>218.42000000000002</v>
      </c>
      <c r="AT6" s="4"/>
      <c r="AU6" s="4"/>
      <c r="AV6" s="4">
        <v>395.90999999999997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>
        <v>351.4</v>
      </c>
      <c r="BI6" s="4"/>
      <c r="BJ6" s="4"/>
      <c r="BK6" s="4">
        <v>341.90999999999997</v>
      </c>
      <c r="BL6" s="4"/>
      <c r="BM6" s="4"/>
      <c r="BN6" s="4"/>
      <c r="BO6" s="4"/>
      <c r="BP6" s="4"/>
      <c r="BQ6" s="4"/>
      <c r="BR6" s="4">
        <v>332.90999999999997</v>
      </c>
      <c r="BS6" s="4"/>
      <c r="BT6" s="4"/>
      <c r="BU6" s="4">
        <v>329.9</v>
      </c>
      <c r="BV6" s="4"/>
      <c r="BW6" s="4"/>
      <c r="BX6" s="4">
        <v>282.05999999999995</v>
      </c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>
        <v>13120.049999999996</v>
      </c>
    </row>
    <row r="7" spans="1:88" x14ac:dyDescent="0.35">
      <c r="A7" s="3" t="s">
        <v>356</v>
      </c>
      <c r="B7" s="4"/>
      <c r="C7" s="4">
        <v>476.90999999999997</v>
      </c>
      <c r="D7" s="4">
        <v>1538.81</v>
      </c>
      <c r="E7" s="4">
        <v>1099.7199999999998</v>
      </c>
      <c r="F7" s="4">
        <v>489.9</v>
      </c>
      <c r="G7" s="4"/>
      <c r="H7" s="4">
        <v>610.30999999999995</v>
      </c>
      <c r="I7" s="4">
        <v>399.9</v>
      </c>
      <c r="J7" s="4">
        <v>759.8</v>
      </c>
      <c r="K7" s="4">
        <v>359.9</v>
      </c>
      <c r="L7" s="4">
        <v>399.9</v>
      </c>
      <c r="M7" s="4"/>
      <c r="N7" s="4"/>
      <c r="O7" s="4"/>
      <c r="P7" s="4">
        <v>349.9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v>341.90999999999997</v>
      </c>
      <c r="AC7" s="4">
        <v>692.46</v>
      </c>
      <c r="AD7" s="4"/>
      <c r="AE7" s="4"/>
      <c r="AF7" s="4">
        <v>323.90999999999997</v>
      </c>
      <c r="AG7" s="4">
        <v>329.9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>
        <v>379.9</v>
      </c>
      <c r="AY7" s="4"/>
      <c r="AZ7" s="4"/>
      <c r="BA7" s="4"/>
      <c r="BB7" s="4">
        <v>360.9</v>
      </c>
      <c r="BC7" s="4"/>
      <c r="BD7" s="4"/>
      <c r="BE7" s="4">
        <v>359.90999999999997</v>
      </c>
      <c r="BF7" s="4"/>
      <c r="BG7" s="4"/>
      <c r="BH7" s="4"/>
      <c r="BI7" s="4"/>
      <c r="BJ7" s="4">
        <v>349.9</v>
      </c>
      <c r="BK7" s="4"/>
      <c r="BL7" s="4"/>
      <c r="BM7" s="4">
        <v>341.9</v>
      </c>
      <c r="BN7" s="4"/>
      <c r="BO7" s="4"/>
      <c r="BP7" s="4"/>
      <c r="BQ7" s="4"/>
      <c r="BR7" s="4"/>
      <c r="BS7" s="4">
        <v>332.90999999999997</v>
      </c>
      <c r="BT7" s="4"/>
      <c r="BU7" s="4"/>
      <c r="BV7" s="4">
        <v>329.9</v>
      </c>
      <c r="BW7" s="4"/>
      <c r="BX7" s="4"/>
      <c r="BY7" s="4"/>
      <c r="BZ7" s="4"/>
      <c r="CA7" s="4"/>
      <c r="CB7" s="4"/>
      <c r="CC7" s="4"/>
      <c r="CD7" s="4"/>
      <c r="CE7" s="4"/>
      <c r="CF7" s="4">
        <v>152.91</v>
      </c>
      <c r="CG7" s="4"/>
      <c r="CH7" s="4"/>
      <c r="CI7" s="4"/>
      <c r="CJ7" s="4">
        <v>10781.459999999995</v>
      </c>
    </row>
    <row r="8" spans="1:88" x14ac:dyDescent="0.35">
      <c r="A8" s="3" t="s">
        <v>496</v>
      </c>
      <c r="B8" s="4">
        <v>956.45999999999992</v>
      </c>
      <c r="C8" s="4">
        <v>982.95999999999992</v>
      </c>
      <c r="D8" s="4">
        <v>809.9</v>
      </c>
      <c r="E8" s="4">
        <v>1873.5</v>
      </c>
      <c r="F8" s="4"/>
      <c r="G8" s="4">
        <v>413.90999999999997</v>
      </c>
      <c r="H8" s="4">
        <v>1232.1599999999999</v>
      </c>
      <c r="I8" s="4">
        <v>379.9</v>
      </c>
      <c r="J8" s="4">
        <v>324.80999999999995</v>
      </c>
      <c r="K8" s="4">
        <v>307.71999999999997</v>
      </c>
      <c r="L8" s="4"/>
      <c r="M8" s="4">
        <v>529.9</v>
      </c>
      <c r="N8" s="4"/>
      <c r="O8" s="4">
        <v>307.70999999999998</v>
      </c>
      <c r="P8" s="4"/>
      <c r="Q8" s="4"/>
      <c r="R8" s="4"/>
      <c r="S8" s="4"/>
      <c r="T8" s="4">
        <v>550.80999999999995</v>
      </c>
      <c r="U8" s="4">
        <v>379.9</v>
      </c>
      <c r="V8" s="4"/>
      <c r="W8" s="4"/>
      <c r="X8" s="4"/>
      <c r="Y8" s="4"/>
      <c r="Z8" s="4"/>
      <c r="AA8" s="4">
        <v>359.90999999999997</v>
      </c>
      <c r="AB8" s="4">
        <v>359.9</v>
      </c>
      <c r="AC8" s="4"/>
      <c r="AD8" s="4">
        <v>689.9</v>
      </c>
      <c r="AE8" s="4"/>
      <c r="AF8" s="4"/>
      <c r="AG8" s="4"/>
      <c r="AH8" s="4">
        <v>539.91</v>
      </c>
      <c r="AI8" s="4">
        <v>539.91</v>
      </c>
      <c r="AJ8" s="4"/>
      <c r="AK8" s="4"/>
      <c r="AL8" s="4"/>
      <c r="AM8" s="4"/>
      <c r="AN8" s="4"/>
      <c r="AO8" s="4"/>
      <c r="AP8" s="4"/>
      <c r="AQ8" s="4"/>
      <c r="AR8" s="4">
        <v>431.90999999999997</v>
      </c>
      <c r="AS8" s="4"/>
      <c r="AT8" s="4"/>
      <c r="AU8" s="4"/>
      <c r="AV8" s="4"/>
      <c r="AW8" s="4"/>
      <c r="AX8" s="4"/>
      <c r="AY8" s="4">
        <v>369.9</v>
      </c>
      <c r="AZ8" s="4"/>
      <c r="BA8" s="4"/>
      <c r="BB8" s="4"/>
      <c r="BC8" s="4">
        <v>360.9</v>
      </c>
      <c r="BD8" s="4"/>
      <c r="BE8" s="4"/>
      <c r="BF8" s="4"/>
      <c r="BG8" s="4"/>
      <c r="BH8" s="4"/>
      <c r="BI8" s="4">
        <v>349.9</v>
      </c>
      <c r="BJ8" s="4"/>
      <c r="BK8" s="4"/>
      <c r="BL8" s="4">
        <v>341.90999999999997</v>
      </c>
      <c r="BM8" s="4"/>
      <c r="BN8" s="4"/>
      <c r="BO8" s="4">
        <v>336.17999999999995</v>
      </c>
      <c r="BP8" s="4">
        <v>336.17999999999995</v>
      </c>
      <c r="BQ8" s="4">
        <v>332.90999999999997</v>
      </c>
      <c r="BR8" s="4"/>
      <c r="BS8" s="4"/>
      <c r="BT8" s="4">
        <v>329.9</v>
      </c>
      <c r="BU8" s="4"/>
      <c r="BV8" s="4"/>
      <c r="BW8" s="4"/>
      <c r="BX8" s="4"/>
      <c r="BY8" s="4">
        <v>256.52999999999997</v>
      </c>
      <c r="BZ8" s="4">
        <v>229.9</v>
      </c>
      <c r="CA8" s="4"/>
      <c r="CB8" s="4"/>
      <c r="CC8" s="4"/>
      <c r="CD8" s="4"/>
      <c r="CE8" s="4"/>
      <c r="CF8" s="4"/>
      <c r="CG8" s="4">
        <v>152.91</v>
      </c>
      <c r="CH8" s="4">
        <v>152.91</v>
      </c>
      <c r="CI8" s="4">
        <v>141.5</v>
      </c>
      <c r="CJ8" s="4">
        <v>15662.609999999995</v>
      </c>
    </row>
    <row r="9" spans="1:88" x14ac:dyDescent="0.35">
      <c r="A9" s="3" t="s">
        <v>658</v>
      </c>
      <c r="B9" s="4">
        <v>1457.2199999999998</v>
      </c>
      <c r="C9" s="4">
        <v>1936.77</v>
      </c>
      <c r="D9" s="4">
        <v>809.9</v>
      </c>
      <c r="E9" s="4">
        <v>341.91999999999996</v>
      </c>
      <c r="F9" s="4"/>
      <c r="G9" s="4"/>
      <c r="H9" s="4">
        <v>282.05999999999995</v>
      </c>
      <c r="I9" s="4"/>
      <c r="J9" s="4"/>
      <c r="K9" s="4"/>
      <c r="L9" s="4">
        <v>359.90999999999997</v>
      </c>
      <c r="M9" s="4"/>
      <c r="N9" s="4">
        <v>741.81999999999994</v>
      </c>
      <c r="O9" s="4"/>
      <c r="P9" s="4"/>
      <c r="Q9" s="4"/>
      <c r="R9" s="4">
        <v>863.81999999999994</v>
      </c>
      <c r="S9" s="4"/>
      <c r="T9" s="4"/>
      <c r="U9" s="4"/>
      <c r="V9" s="4">
        <v>721.81</v>
      </c>
      <c r="W9" s="4"/>
      <c r="X9" s="4"/>
      <c r="Y9" s="4"/>
      <c r="Z9" s="4">
        <v>170.91</v>
      </c>
      <c r="AA9" s="4"/>
      <c r="AB9" s="4"/>
      <c r="AC9" s="4"/>
      <c r="AD9" s="4"/>
      <c r="AE9" s="4"/>
      <c r="AF9" s="4"/>
      <c r="AG9" s="4">
        <v>329.9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>
        <v>8016.0399999999991</v>
      </c>
    </row>
    <row r="10" spans="1:88" x14ac:dyDescent="0.35">
      <c r="A10" s="3" t="s">
        <v>734</v>
      </c>
      <c r="B10" s="4">
        <v>1883.79</v>
      </c>
      <c r="C10" s="4">
        <v>529.9</v>
      </c>
      <c r="D10" s="4"/>
      <c r="E10" s="4"/>
      <c r="F10" s="4">
        <v>465.40999999999997</v>
      </c>
      <c r="G10" s="4"/>
      <c r="H10" s="4"/>
      <c r="I10" s="4"/>
      <c r="J10" s="4"/>
      <c r="K10" s="4">
        <v>359.9</v>
      </c>
      <c r="L10" s="4"/>
      <c r="M10" s="4">
        <v>503.4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>
        <v>413.90999999999997</v>
      </c>
      <c r="AU10" s="4">
        <v>413.90999999999997</v>
      </c>
      <c r="AV10" s="4"/>
      <c r="AW10" s="4"/>
      <c r="AX10" s="4"/>
      <c r="AY10" s="4"/>
      <c r="AZ10" s="4"/>
      <c r="BA10" s="4"/>
      <c r="BB10" s="4"/>
      <c r="BC10" s="4"/>
      <c r="BD10" s="4">
        <v>360.9</v>
      </c>
      <c r="BE10" s="4"/>
      <c r="BF10" s="4">
        <v>359.9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>
        <v>5291.0199999999995</v>
      </c>
    </row>
    <row r="11" spans="1:88" x14ac:dyDescent="0.35">
      <c r="A11" s="3" t="s">
        <v>798</v>
      </c>
      <c r="B11" s="4">
        <v>1483.7199999999998</v>
      </c>
      <c r="C11" s="4"/>
      <c r="D11" s="4">
        <v>809.9</v>
      </c>
      <c r="E11" s="4"/>
      <c r="F11" s="4">
        <v>906.31</v>
      </c>
      <c r="G11" s="4">
        <v>873.81</v>
      </c>
      <c r="H11" s="4"/>
      <c r="I11" s="4">
        <v>359.90999999999997</v>
      </c>
      <c r="J11" s="4">
        <v>341.90999999999997</v>
      </c>
      <c r="K11" s="4"/>
      <c r="L11" s="4"/>
      <c r="M11" s="4">
        <v>503.4</v>
      </c>
      <c r="N11" s="4"/>
      <c r="O11" s="4"/>
      <c r="P11" s="4">
        <v>664.81</v>
      </c>
      <c r="Q11" s="4">
        <v>379.9</v>
      </c>
      <c r="R11" s="4"/>
      <c r="S11" s="4"/>
      <c r="T11" s="4"/>
      <c r="U11" s="4"/>
      <c r="V11" s="4"/>
      <c r="W11" s="4">
        <v>379.9</v>
      </c>
      <c r="X11" s="4">
        <v>379.9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>
        <v>369.9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>
        <v>322.81</v>
      </c>
      <c r="BX11" s="4"/>
      <c r="BY11" s="4"/>
      <c r="BZ11" s="4"/>
      <c r="CA11" s="4">
        <v>169.9</v>
      </c>
      <c r="CB11" s="4">
        <v>169.9</v>
      </c>
      <c r="CC11" s="4"/>
      <c r="CD11" s="4">
        <v>159.9</v>
      </c>
      <c r="CE11" s="4"/>
      <c r="CF11" s="4"/>
      <c r="CG11" s="4"/>
      <c r="CH11" s="4"/>
      <c r="CI11" s="4"/>
      <c r="CJ11" s="4">
        <v>8275.8799999999974</v>
      </c>
    </row>
    <row r="12" spans="1:88" x14ac:dyDescent="0.35">
      <c r="A12" s="3" t="s">
        <v>898</v>
      </c>
      <c r="B12" s="4">
        <v>982.95999999999992</v>
      </c>
      <c r="C12" s="4"/>
      <c r="D12" s="4">
        <v>809.9</v>
      </c>
      <c r="E12" s="4"/>
      <c r="F12" s="4"/>
      <c r="G12" s="4">
        <v>827.81999999999994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341.90999999999997</v>
      </c>
      <c r="Y12" s="4">
        <v>379.9</v>
      </c>
      <c r="Z12" s="4"/>
      <c r="AA12" s="4"/>
      <c r="AB12" s="4"/>
      <c r="AC12" s="4"/>
      <c r="AD12" s="4"/>
      <c r="AE12" s="4"/>
      <c r="AF12" s="4">
        <v>341.9</v>
      </c>
      <c r="AG12" s="4"/>
      <c r="AH12" s="4"/>
      <c r="AI12" s="4"/>
      <c r="AJ12" s="4"/>
      <c r="AK12" s="4"/>
      <c r="AL12" s="4"/>
      <c r="AM12" s="4">
        <v>206.91</v>
      </c>
      <c r="AN12" s="4"/>
      <c r="AO12" s="4">
        <v>205.54000000000002</v>
      </c>
      <c r="AP12" s="4"/>
      <c r="AQ12" s="4"/>
      <c r="AR12" s="4"/>
      <c r="AS12" s="4">
        <v>205.54000000000002</v>
      </c>
      <c r="AT12" s="4"/>
      <c r="AU12" s="4"/>
      <c r="AV12" s="4"/>
      <c r="AW12" s="4">
        <v>379.9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v>339.64</v>
      </c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>
        <v>5021.92</v>
      </c>
    </row>
    <row r="13" spans="1:88" x14ac:dyDescent="0.35">
      <c r="A13" s="3" t="s">
        <v>980</v>
      </c>
      <c r="B13" s="4">
        <v>1483.7199999999998</v>
      </c>
      <c r="C13" s="4"/>
      <c r="D13" s="4"/>
      <c r="E13" s="4">
        <v>341.91999999999996</v>
      </c>
      <c r="F13" s="4">
        <v>906.31</v>
      </c>
      <c r="G13" s="4"/>
      <c r="H13" s="4">
        <v>282.05999999999995</v>
      </c>
      <c r="I13" s="4">
        <v>739.81</v>
      </c>
      <c r="J13" s="4">
        <v>341.90999999999997</v>
      </c>
      <c r="K13" s="4">
        <v>323.90999999999997</v>
      </c>
      <c r="L13" s="4"/>
      <c r="M13" s="4"/>
      <c r="N13" s="4"/>
      <c r="O13" s="4"/>
      <c r="P13" s="4"/>
      <c r="Q13" s="4"/>
      <c r="R13" s="4"/>
      <c r="S13" s="4">
        <v>439.9</v>
      </c>
      <c r="T13" s="4"/>
      <c r="U13" s="4"/>
      <c r="V13" s="4"/>
      <c r="W13" s="4"/>
      <c r="X13" s="4"/>
      <c r="Y13" s="4"/>
      <c r="Z13" s="4">
        <v>179.91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229.9</v>
      </c>
      <c r="AP13" s="4">
        <v>431.90999999999997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161.4</v>
      </c>
      <c r="CD13" s="4"/>
      <c r="CE13" s="4"/>
      <c r="CF13" s="4"/>
      <c r="CG13" s="4"/>
      <c r="CH13" s="4"/>
      <c r="CI13" s="4"/>
      <c r="CJ13" s="4">
        <v>5862.66</v>
      </c>
    </row>
    <row r="14" spans="1:88" x14ac:dyDescent="0.35">
      <c r="A14" s="3" t="s">
        <v>1048</v>
      </c>
      <c r="B14" s="4">
        <v>12725.509999999998</v>
      </c>
      <c r="C14" s="4">
        <v>5309.58</v>
      </c>
      <c r="D14" s="4">
        <v>4778.41</v>
      </c>
      <c r="E14" s="4">
        <v>4376.88</v>
      </c>
      <c r="F14" s="4">
        <v>3674.24</v>
      </c>
      <c r="G14" s="4">
        <v>2968.6499999999996</v>
      </c>
      <c r="H14" s="4">
        <v>2703.4999999999995</v>
      </c>
      <c r="I14" s="4">
        <v>2239.4299999999998</v>
      </c>
      <c r="J14" s="4">
        <v>2110.3399999999997</v>
      </c>
      <c r="K14" s="4">
        <v>2071.2299999999996</v>
      </c>
      <c r="L14" s="4">
        <v>1899.52</v>
      </c>
      <c r="M14" s="4">
        <v>1536.6999999999998</v>
      </c>
      <c r="N14" s="4">
        <v>1521.62</v>
      </c>
      <c r="O14" s="4">
        <v>1333.4499999999998</v>
      </c>
      <c r="P14" s="4">
        <v>1329.62</v>
      </c>
      <c r="Q14" s="4">
        <v>1120.6999999999998</v>
      </c>
      <c r="R14" s="4">
        <v>863.81999999999994</v>
      </c>
      <c r="S14" s="4">
        <v>835.81</v>
      </c>
      <c r="T14" s="4">
        <v>811.71999999999991</v>
      </c>
      <c r="U14" s="4">
        <v>721.81</v>
      </c>
      <c r="V14" s="4">
        <v>721.81</v>
      </c>
      <c r="W14" s="4">
        <v>721.81</v>
      </c>
      <c r="X14" s="4">
        <v>721.81</v>
      </c>
      <c r="Y14" s="4">
        <v>721.81</v>
      </c>
      <c r="Z14" s="4">
        <v>721.64</v>
      </c>
      <c r="AA14" s="4">
        <v>701.82999999999993</v>
      </c>
      <c r="AB14" s="4">
        <v>701.81</v>
      </c>
      <c r="AC14" s="4">
        <v>692.46</v>
      </c>
      <c r="AD14" s="4">
        <v>689.9</v>
      </c>
      <c r="AE14" s="4">
        <v>683.81</v>
      </c>
      <c r="AF14" s="4">
        <v>665.81</v>
      </c>
      <c r="AG14" s="4">
        <v>659.8</v>
      </c>
      <c r="AH14" s="4">
        <v>539.91</v>
      </c>
      <c r="AI14" s="4">
        <v>539.91</v>
      </c>
      <c r="AJ14" s="4">
        <v>521.91</v>
      </c>
      <c r="AK14" s="4">
        <v>521.91</v>
      </c>
      <c r="AL14" s="4">
        <v>459.9</v>
      </c>
      <c r="AM14" s="4">
        <v>436.81</v>
      </c>
      <c r="AN14" s="4">
        <v>436.81</v>
      </c>
      <c r="AO14" s="4">
        <v>435.44000000000005</v>
      </c>
      <c r="AP14" s="4">
        <v>431.90999999999997</v>
      </c>
      <c r="AQ14" s="4">
        <v>431.90999999999997</v>
      </c>
      <c r="AR14" s="4">
        <v>431.90999999999997</v>
      </c>
      <c r="AS14" s="4">
        <v>423.96000000000004</v>
      </c>
      <c r="AT14" s="4">
        <v>413.90999999999997</v>
      </c>
      <c r="AU14" s="4">
        <v>413.90999999999997</v>
      </c>
      <c r="AV14" s="4">
        <v>395.90999999999997</v>
      </c>
      <c r="AW14" s="4">
        <v>379.9</v>
      </c>
      <c r="AX14" s="4">
        <v>379.9</v>
      </c>
      <c r="AY14" s="4">
        <v>369.9</v>
      </c>
      <c r="AZ14" s="4">
        <v>369.9</v>
      </c>
      <c r="BA14" s="4">
        <v>360.90999999999997</v>
      </c>
      <c r="BB14" s="4">
        <v>360.9</v>
      </c>
      <c r="BC14" s="4">
        <v>360.9</v>
      </c>
      <c r="BD14" s="4">
        <v>360.9</v>
      </c>
      <c r="BE14" s="4">
        <v>359.90999999999997</v>
      </c>
      <c r="BF14" s="4">
        <v>359.9</v>
      </c>
      <c r="BG14" s="4">
        <v>359.01</v>
      </c>
      <c r="BH14" s="4">
        <v>351.4</v>
      </c>
      <c r="BI14" s="4">
        <v>349.9</v>
      </c>
      <c r="BJ14" s="4">
        <v>349.9</v>
      </c>
      <c r="BK14" s="4">
        <v>341.90999999999997</v>
      </c>
      <c r="BL14" s="4">
        <v>341.90999999999997</v>
      </c>
      <c r="BM14" s="4">
        <v>341.9</v>
      </c>
      <c r="BN14" s="4">
        <v>339.64</v>
      </c>
      <c r="BO14" s="4">
        <v>336.17999999999995</v>
      </c>
      <c r="BP14" s="4">
        <v>336.17999999999995</v>
      </c>
      <c r="BQ14" s="4">
        <v>332.90999999999997</v>
      </c>
      <c r="BR14" s="4">
        <v>332.90999999999997</v>
      </c>
      <c r="BS14" s="4">
        <v>332.90999999999997</v>
      </c>
      <c r="BT14" s="4">
        <v>329.9</v>
      </c>
      <c r="BU14" s="4">
        <v>329.9</v>
      </c>
      <c r="BV14" s="4">
        <v>329.9</v>
      </c>
      <c r="BW14" s="4">
        <v>322.81</v>
      </c>
      <c r="BX14" s="4">
        <v>282.05999999999995</v>
      </c>
      <c r="BY14" s="4">
        <v>256.52999999999997</v>
      </c>
      <c r="BZ14" s="4">
        <v>229.9</v>
      </c>
      <c r="CA14" s="4">
        <v>169.9</v>
      </c>
      <c r="CB14" s="4">
        <v>169.9</v>
      </c>
      <c r="CC14" s="4">
        <v>161.4</v>
      </c>
      <c r="CD14" s="4">
        <v>159.9</v>
      </c>
      <c r="CE14" s="4">
        <v>152.91</v>
      </c>
      <c r="CF14" s="4">
        <v>152.91</v>
      </c>
      <c r="CG14" s="4">
        <v>152.91</v>
      </c>
      <c r="CH14" s="4">
        <v>152.91</v>
      </c>
      <c r="CI14" s="4">
        <v>141.5</v>
      </c>
      <c r="CJ14" s="4">
        <v>81777.779999999984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5"/>
  <sheetViews>
    <sheetView workbookViewId="0">
      <selection activeCell="K13" sqref="A1:P425"/>
    </sheetView>
  </sheetViews>
  <sheetFormatPr defaultRowHeight="14.5" x14ac:dyDescent="0.35"/>
  <cols>
    <col min="1" max="2" width="10.81640625" bestFit="1" customWidth="1"/>
    <col min="3" max="3" width="16.1796875" bestFit="1" customWidth="1"/>
    <col min="4" max="4" width="23.6328125" bestFit="1" customWidth="1"/>
    <col min="5" max="5" width="14.26953125" bestFit="1" customWidth="1"/>
    <col min="6" max="7" width="14.26953125" customWidth="1"/>
    <col min="8" max="8" width="27.08984375" bestFit="1" customWidth="1"/>
    <col min="9" max="9" width="20.08984375" bestFit="1" customWidth="1"/>
    <col min="10" max="10" width="20.08984375" customWidth="1"/>
    <col min="11" max="11" width="50.36328125" bestFit="1" customWidth="1"/>
    <col min="12" max="12" width="19.1796875" bestFit="1" customWidth="1"/>
    <col min="13" max="13" width="19.1796875" customWidth="1"/>
    <col min="14" max="14" width="13.54296875" bestFit="1" customWidth="1"/>
    <col min="15" max="15" width="16.08984375" bestFit="1" customWidth="1"/>
    <col min="16" max="16" width="11.9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1042</v>
      </c>
      <c r="G1" s="1" t="s">
        <v>1041</v>
      </c>
      <c r="H1" s="1" t="s">
        <v>5</v>
      </c>
      <c r="I1" s="1" t="s">
        <v>6</v>
      </c>
      <c r="J1" s="1" t="s">
        <v>1044</v>
      </c>
      <c r="K1" s="1" t="s">
        <v>7</v>
      </c>
      <c r="L1" s="1" t="s">
        <v>8</v>
      </c>
      <c r="M1" s="1" t="s">
        <v>1043</v>
      </c>
      <c r="N1" s="1" t="s">
        <v>9</v>
      </c>
      <c r="O1" s="1" t="s">
        <v>10</v>
      </c>
      <c r="P1" s="1" t="s">
        <v>11</v>
      </c>
    </row>
    <row r="2" spans="1:16" x14ac:dyDescent="0.35">
      <c r="A2" t="s">
        <v>12</v>
      </c>
      <c r="B2" t="s">
        <v>13</v>
      </c>
      <c r="C2">
        <v>1</v>
      </c>
      <c r="D2">
        <v>164.9</v>
      </c>
      <c r="E2">
        <v>379.9</v>
      </c>
      <c r="F2">
        <f>E2*C2</f>
        <v>379.9</v>
      </c>
      <c r="G2">
        <f>F2-L2</f>
        <v>360.90999999999997</v>
      </c>
      <c r="H2">
        <v>0</v>
      </c>
      <c r="I2" t="s">
        <v>14</v>
      </c>
      <c r="J2" t="s">
        <v>1045</v>
      </c>
      <c r="K2" t="s">
        <v>15</v>
      </c>
      <c r="L2">
        <v>18.989999999999998</v>
      </c>
      <c r="M2" t="str">
        <f>LEFT(N2,8)</f>
        <v>11267001</v>
      </c>
      <c r="N2" t="s">
        <v>16</v>
      </c>
      <c r="O2" t="s">
        <v>17</v>
      </c>
      <c r="P2" t="s">
        <v>18</v>
      </c>
    </row>
    <row r="3" spans="1:16" x14ac:dyDescent="0.35">
      <c r="A3" t="s">
        <v>12</v>
      </c>
      <c r="B3" t="s">
        <v>19</v>
      </c>
      <c r="C3">
        <v>1</v>
      </c>
      <c r="D3">
        <v>229.9</v>
      </c>
      <c r="E3">
        <v>529.9</v>
      </c>
      <c r="F3">
        <f>E3*C3</f>
        <v>529.9</v>
      </c>
      <c r="G3">
        <f>F3-L3</f>
        <v>503.4</v>
      </c>
      <c r="H3">
        <v>0</v>
      </c>
      <c r="I3" t="s">
        <v>14</v>
      </c>
      <c r="J3" t="s">
        <v>1045</v>
      </c>
      <c r="K3" t="s">
        <v>20</v>
      </c>
      <c r="L3">
        <v>26.5</v>
      </c>
      <c r="M3" t="str">
        <f>LEFT(N3,8)</f>
        <v>11246080</v>
      </c>
      <c r="N3" t="s">
        <v>21</v>
      </c>
      <c r="O3" t="s">
        <v>17</v>
      </c>
      <c r="P3" t="s">
        <v>18</v>
      </c>
    </row>
    <row r="4" spans="1:16" x14ac:dyDescent="0.35">
      <c r="A4" t="s">
        <v>22</v>
      </c>
      <c r="B4" t="s">
        <v>23</v>
      </c>
      <c r="C4">
        <v>1</v>
      </c>
      <c r="D4">
        <v>209.9</v>
      </c>
      <c r="E4">
        <v>489.9</v>
      </c>
      <c r="F4">
        <f>E4*C4</f>
        <v>489.9</v>
      </c>
      <c r="G4">
        <f>F4-L4</f>
        <v>440.90999999999997</v>
      </c>
      <c r="H4">
        <v>0</v>
      </c>
      <c r="I4" t="s">
        <v>14</v>
      </c>
      <c r="J4" t="s">
        <v>1045</v>
      </c>
      <c r="K4" t="s">
        <v>24</v>
      </c>
      <c r="L4">
        <v>48.99</v>
      </c>
      <c r="M4" t="str">
        <f>LEFT(N4,8)</f>
        <v>11254080</v>
      </c>
      <c r="N4" t="s">
        <v>25</v>
      </c>
      <c r="O4" t="s">
        <v>17</v>
      </c>
      <c r="P4" t="s">
        <v>18</v>
      </c>
    </row>
    <row r="5" spans="1:16" x14ac:dyDescent="0.35">
      <c r="A5" t="s">
        <v>26</v>
      </c>
      <c r="B5" t="s">
        <v>27</v>
      </c>
      <c r="C5">
        <v>1</v>
      </c>
      <c r="D5">
        <v>169.9</v>
      </c>
      <c r="E5">
        <v>359.9</v>
      </c>
      <c r="F5">
        <f>E5*C5</f>
        <v>359.9</v>
      </c>
      <c r="G5">
        <f>F5-L5</f>
        <v>323.90999999999997</v>
      </c>
      <c r="H5">
        <v>0</v>
      </c>
      <c r="I5" t="s">
        <v>14</v>
      </c>
      <c r="J5" t="s">
        <v>1045</v>
      </c>
      <c r="K5" t="s">
        <v>28</v>
      </c>
      <c r="L5">
        <v>35.99</v>
      </c>
      <c r="M5" t="str">
        <f>LEFT(N5,8)</f>
        <v>11251036</v>
      </c>
      <c r="N5" t="s">
        <v>29</v>
      </c>
      <c r="O5" t="s">
        <v>17</v>
      </c>
      <c r="P5" t="s">
        <v>18</v>
      </c>
    </row>
    <row r="6" spans="1:16" x14ac:dyDescent="0.35">
      <c r="A6" t="s">
        <v>26</v>
      </c>
      <c r="B6" t="s">
        <v>30</v>
      </c>
      <c r="C6">
        <v>1</v>
      </c>
      <c r="D6">
        <v>69.900000000000006</v>
      </c>
      <c r="E6">
        <v>169.9</v>
      </c>
      <c r="F6">
        <f>E6*C6</f>
        <v>169.9</v>
      </c>
      <c r="G6">
        <f>F6-L6</f>
        <v>152.91</v>
      </c>
      <c r="H6">
        <v>0</v>
      </c>
      <c r="I6" t="s">
        <v>14</v>
      </c>
      <c r="J6" t="s">
        <v>1045</v>
      </c>
      <c r="K6" t="s">
        <v>31</v>
      </c>
      <c r="L6">
        <v>16.989999999999998</v>
      </c>
      <c r="M6" t="str">
        <f>LEFT(N6,8)</f>
        <v>11146036</v>
      </c>
      <c r="N6" t="s">
        <v>32</v>
      </c>
      <c r="O6" t="s">
        <v>17</v>
      </c>
      <c r="P6" t="s">
        <v>18</v>
      </c>
    </row>
    <row r="7" spans="1:16" x14ac:dyDescent="0.35">
      <c r="A7" t="s">
        <v>26</v>
      </c>
      <c r="B7" t="s">
        <v>33</v>
      </c>
      <c r="C7">
        <v>1</v>
      </c>
      <c r="D7">
        <v>164.9</v>
      </c>
      <c r="E7">
        <v>359.9</v>
      </c>
      <c r="F7">
        <f>E7*C7</f>
        <v>359.9</v>
      </c>
      <c r="G7">
        <f>F7-L7</f>
        <v>323.90999999999997</v>
      </c>
      <c r="H7">
        <v>0</v>
      </c>
      <c r="I7" t="s">
        <v>14</v>
      </c>
      <c r="J7" t="s">
        <v>1045</v>
      </c>
      <c r="K7" t="s">
        <v>34</v>
      </c>
      <c r="L7">
        <v>35.99</v>
      </c>
      <c r="M7" t="str">
        <f>LEFT(N7,8)</f>
        <v>11096213</v>
      </c>
      <c r="N7" t="s">
        <v>35</v>
      </c>
      <c r="O7" t="s">
        <v>17</v>
      </c>
      <c r="P7" t="s">
        <v>18</v>
      </c>
    </row>
    <row r="8" spans="1:16" x14ac:dyDescent="0.35">
      <c r="A8" t="s">
        <v>26</v>
      </c>
      <c r="B8" t="s">
        <v>36</v>
      </c>
      <c r="C8">
        <v>1</v>
      </c>
      <c r="D8">
        <v>99.9</v>
      </c>
      <c r="E8">
        <v>229.9</v>
      </c>
      <c r="F8">
        <f>E8*C8</f>
        <v>229.9</v>
      </c>
      <c r="G8">
        <f>F8-L8</f>
        <v>206.91</v>
      </c>
      <c r="H8">
        <v>0</v>
      </c>
      <c r="I8" t="s">
        <v>14</v>
      </c>
      <c r="J8" t="s">
        <v>1045</v>
      </c>
      <c r="K8" t="s">
        <v>37</v>
      </c>
      <c r="L8">
        <v>22.99</v>
      </c>
      <c r="M8" t="str">
        <f>LEFT(N8,8)</f>
        <v>11135223</v>
      </c>
      <c r="N8" t="s">
        <v>38</v>
      </c>
      <c r="O8" t="s">
        <v>17</v>
      </c>
      <c r="P8" t="s">
        <v>18</v>
      </c>
    </row>
    <row r="9" spans="1:16" x14ac:dyDescent="0.35">
      <c r="A9" t="s">
        <v>39</v>
      </c>
      <c r="B9" t="s">
        <v>40</v>
      </c>
      <c r="C9">
        <v>1</v>
      </c>
      <c r="D9">
        <v>199.9</v>
      </c>
      <c r="E9">
        <v>459.9</v>
      </c>
      <c r="F9">
        <f>E9*C9</f>
        <v>459.9</v>
      </c>
      <c r="G9">
        <f>F9-L9</f>
        <v>393.21</v>
      </c>
      <c r="H9">
        <v>0</v>
      </c>
      <c r="I9" t="s">
        <v>14</v>
      </c>
      <c r="J9" t="s">
        <v>1045</v>
      </c>
      <c r="K9" t="s">
        <v>41</v>
      </c>
      <c r="L9">
        <v>66.69</v>
      </c>
      <c r="M9" t="str">
        <f>LEFT(N9,8)</f>
        <v>11272080</v>
      </c>
      <c r="N9" t="s">
        <v>42</v>
      </c>
      <c r="O9" t="s">
        <v>17</v>
      </c>
      <c r="P9" t="s">
        <v>18</v>
      </c>
    </row>
    <row r="10" spans="1:16" x14ac:dyDescent="0.35">
      <c r="A10" t="s">
        <v>56</v>
      </c>
      <c r="B10" t="s">
        <v>57</v>
      </c>
      <c r="C10">
        <v>1</v>
      </c>
      <c r="D10">
        <v>169.9</v>
      </c>
      <c r="E10">
        <v>359.9</v>
      </c>
      <c r="F10">
        <f>E10*C10</f>
        <v>359.9</v>
      </c>
      <c r="G10">
        <f>F10-L10</f>
        <v>359.9</v>
      </c>
      <c r="H10">
        <v>0</v>
      </c>
      <c r="I10" t="s">
        <v>14</v>
      </c>
      <c r="J10" t="s">
        <v>1045</v>
      </c>
      <c r="K10" t="s">
        <v>58</v>
      </c>
      <c r="L10">
        <v>0</v>
      </c>
      <c r="M10" t="str">
        <f>LEFT(N10,8)</f>
        <v>11251036</v>
      </c>
      <c r="N10" t="s">
        <v>59</v>
      </c>
      <c r="O10" t="s">
        <v>17</v>
      </c>
      <c r="P10" t="s">
        <v>18</v>
      </c>
    </row>
    <row r="11" spans="1:16" x14ac:dyDescent="0.35">
      <c r="A11" t="s">
        <v>56</v>
      </c>
      <c r="B11" t="s">
        <v>60</v>
      </c>
      <c r="C11">
        <v>1</v>
      </c>
      <c r="D11">
        <v>154.9</v>
      </c>
      <c r="E11">
        <v>359.9</v>
      </c>
      <c r="F11">
        <f>E11*C11</f>
        <v>359.9</v>
      </c>
      <c r="G11">
        <f>F11-L11</f>
        <v>359.9</v>
      </c>
      <c r="H11">
        <v>0</v>
      </c>
      <c r="I11" t="s">
        <v>14</v>
      </c>
      <c r="J11" t="s">
        <v>1045</v>
      </c>
      <c r="K11" t="s">
        <v>61</v>
      </c>
      <c r="L11">
        <v>0</v>
      </c>
      <c r="M11" t="str">
        <f>LEFT(N11,8)</f>
        <v>11239036</v>
      </c>
      <c r="N11" t="s">
        <v>62</v>
      </c>
      <c r="O11" t="s">
        <v>17</v>
      </c>
      <c r="P11" t="s">
        <v>18</v>
      </c>
    </row>
    <row r="12" spans="1:16" x14ac:dyDescent="0.35">
      <c r="A12" t="s">
        <v>56</v>
      </c>
      <c r="B12" t="s">
        <v>63</v>
      </c>
      <c r="C12">
        <v>1</v>
      </c>
      <c r="D12">
        <v>164.9</v>
      </c>
      <c r="E12">
        <v>359.9</v>
      </c>
      <c r="F12">
        <f>E12*C12</f>
        <v>359.9</v>
      </c>
      <c r="G12">
        <f>F12-L12</f>
        <v>359.9</v>
      </c>
      <c r="H12">
        <v>0</v>
      </c>
      <c r="I12" t="s">
        <v>14</v>
      </c>
      <c r="J12" t="s">
        <v>1045</v>
      </c>
      <c r="K12" t="s">
        <v>64</v>
      </c>
      <c r="L12">
        <v>0</v>
      </c>
      <c r="M12" t="str">
        <f>LEFT(N12,8)</f>
        <v>11096213</v>
      </c>
      <c r="N12" t="s">
        <v>65</v>
      </c>
      <c r="O12" t="s">
        <v>17</v>
      </c>
      <c r="P12" t="s">
        <v>18</v>
      </c>
    </row>
    <row r="13" spans="1:16" x14ac:dyDescent="0.35">
      <c r="A13" t="s">
        <v>56</v>
      </c>
      <c r="B13" t="s">
        <v>66</v>
      </c>
      <c r="C13">
        <v>1</v>
      </c>
      <c r="D13">
        <v>99.9</v>
      </c>
      <c r="E13">
        <v>229.9</v>
      </c>
      <c r="F13">
        <f>E13*C13</f>
        <v>229.9</v>
      </c>
      <c r="G13">
        <f>F13-L13</f>
        <v>229.9</v>
      </c>
      <c r="H13">
        <v>0</v>
      </c>
      <c r="I13" t="s">
        <v>14</v>
      </c>
      <c r="J13" t="s">
        <v>1045</v>
      </c>
      <c r="K13" t="s">
        <v>67</v>
      </c>
      <c r="L13">
        <v>0</v>
      </c>
      <c r="M13" t="str">
        <f>LEFT(N13,8)</f>
        <v>11135223</v>
      </c>
      <c r="N13" t="s">
        <v>68</v>
      </c>
      <c r="O13" t="s">
        <v>17</v>
      </c>
      <c r="P13" t="s">
        <v>18</v>
      </c>
    </row>
    <row r="14" spans="1:16" x14ac:dyDescent="0.35">
      <c r="A14" t="s">
        <v>73</v>
      </c>
      <c r="B14" t="s">
        <v>74</v>
      </c>
      <c r="C14">
        <v>1</v>
      </c>
      <c r="D14">
        <v>249.9</v>
      </c>
      <c r="E14">
        <v>579.9</v>
      </c>
      <c r="F14">
        <f>E14*C14</f>
        <v>579.9</v>
      </c>
      <c r="G14">
        <f>F14-L14</f>
        <v>521.91</v>
      </c>
      <c r="H14">
        <v>0</v>
      </c>
      <c r="I14" t="s">
        <v>14</v>
      </c>
      <c r="J14" t="s">
        <v>1045</v>
      </c>
      <c r="K14" t="s">
        <v>75</v>
      </c>
      <c r="L14">
        <v>57.99</v>
      </c>
      <c r="M14" t="str">
        <f>LEFT(N14,8)</f>
        <v>11140001</v>
      </c>
      <c r="N14" t="s">
        <v>76</v>
      </c>
      <c r="O14" t="s">
        <v>17</v>
      </c>
      <c r="P14" t="s">
        <v>18</v>
      </c>
    </row>
    <row r="15" spans="1:16" x14ac:dyDescent="0.35">
      <c r="A15" t="s">
        <v>73</v>
      </c>
      <c r="B15" t="s">
        <v>84</v>
      </c>
      <c r="C15">
        <v>1</v>
      </c>
      <c r="D15">
        <v>169.9</v>
      </c>
      <c r="E15">
        <v>399.9</v>
      </c>
      <c r="F15">
        <f>E15*C15</f>
        <v>399.9</v>
      </c>
      <c r="G15">
        <f>F15-L15</f>
        <v>359.90999999999997</v>
      </c>
      <c r="H15">
        <v>0</v>
      </c>
      <c r="I15" t="s">
        <v>14</v>
      </c>
      <c r="J15" t="s">
        <v>1045</v>
      </c>
      <c r="K15" t="s">
        <v>85</v>
      </c>
      <c r="L15">
        <v>39.99</v>
      </c>
      <c r="M15" t="str">
        <f>LEFT(N15,8)</f>
        <v>11276036</v>
      </c>
      <c r="N15" t="s">
        <v>86</v>
      </c>
      <c r="O15" t="s">
        <v>17</v>
      </c>
      <c r="P15" t="s">
        <v>18</v>
      </c>
    </row>
    <row r="16" spans="1:16" x14ac:dyDescent="0.35">
      <c r="A16" t="s">
        <v>73</v>
      </c>
      <c r="B16" t="s">
        <v>87</v>
      </c>
      <c r="C16">
        <v>1</v>
      </c>
      <c r="D16">
        <v>189.9</v>
      </c>
      <c r="E16">
        <v>439.9</v>
      </c>
      <c r="F16">
        <f>E16*C16</f>
        <v>439.9</v>
      </c>
      <c r="G16">
        <f>F16-L16</f>
        <v>395.90999999999997</v>
      </c>
      <c r="H16">
        <v>0</v>
      </c>
      <c r="I16" t="s">
        <v>14</v>
      </c>
      <c r="J16" t="s">
        <v>1045</v>
      </c>
      <c r="K16" t="s">
        <v>88</v>
      </c>
      <c r="L16">
        <v>43.99</v>
      </c>
      <c r="M16" t="str">
        <f>LEFT(N16,8)</f>
        <v>11196001</v>
      </c>
      <c r="N16" t="s">
        <v>89</v>
      </c>
      <c r="O16" t="s">
        <v>17</v>
      </c>
      <c r="P16" t="s">
        <v>18</v>
      </c>
    </row>
    <row r="17" spans="1:16" x14ac:dyDescent="0.35">
      <c r="A17" t="s">
        <v>73</v>
      </c>
      <c r="B17" t="s">
        <v>90</v>
      </c>
      <c r="C17">
        <v>1</v>
      </c>
      <c r="D17">
        <v>249.9</v>
      </c>
      <c r="E17">
        <v>579.9</v>
      </c>
      <c r="F17">
        <f>E17*C17</f>
        <v>579.9</v>
      </c>
      <c r="G17">
        <f>F17-L17</f>
        <v>521.91</v>
      </c>
      <c r="H17">
        <v>0</v>
      </c>
      <c r="I17" t="s">
        <v>14</v>
      </c>
      <c r="J17" t="s">
        <v>1045</v>
      </c>
      <c r="K17" t="s">
        <v>91</v>
      </c>
      <c r="L17">
        <v>57.99</v>
      </c>
      <c r="M17" t="str">
        <f>LEFT(N17,8)</f>
        <v>11140036</v>
      </c>
      <c r="N17" t="s">
        <v>92</v>
      </c>
      <c r="O17" t="s">
        <v>17</v>
      </c>
      <c r="P17" t="s">
        <v>18</v>
      </c>
    </row>
    <row r="18" spans="1:16" x14ac:dyDescent="0.35">
      <c r="A18" t="s">
        <v>114</v>
      </c>
      <c r="B18" t="s">
        <v>115</v>
      </c>
      <c r="C18">
        <v>1</v>
      </c>
      <c r="D18">
        <v>99.9</v>
      </c>
      <c r="E18">
        <v>229.9</v>
      </c>
      <c r="F18">
        <f>E18*C18</f>
        <v>229.9</v>
      </c>
      <c r="G18">
        <f>F18-L18</f>
        <v>229.9</v>
      </c>
      <c r="H18">
        <v>0</v>
      </c>
      <c r="I18" t="s">
        <v>14</v>
      </c>
      <c r="J18" t="s">
        <v>1045</v>
      </c>
      <c r="K18" t="s">
        <v>116</v>
      </c>
      <c r="L18">
        <v>0</v>
      </c>
      <c r="M18" t="str">
        <f>LEFT(N18,8)</f>
        <v>11135010</v>
      </c>
      <c r="N18" t="s">
        <v>117</v>
      </c>
      <c r="O18" t="s">
        <v>17</v>
      </c>
      <c r="P18" t="s">
        <v>18</v>
      </c>
    </row>
    <row r="19" spans="1:16" x14ac:dyDescent="0.35">
      <c r="A19" t="s">
        <v>127</v>
      </c>
      <c r="B19" t="s">
        <v>128</v>
      </c>
      <c r="C19">
        <v>1</v>
      </c>
      <c r="D19">
        <v>124.9</v>
      </c>
      <c r="E19">
        <v>349.9</v>
      </c>
      <c r="F19">
        <f>E19*C19</f>
        <v>349.9</v>
      </c>
      <c r="G19">
        <f>F19-L19</f>
        <v>314.90999999999997</v>
      </c>
      <c r="H19">
        <v>0</v>
      </c>
      <c r="I19" t="s">
        <v>14</v>
      </c>
      <c r="J19" t="s">
        <v>1045</v>
      </c>
      <c r="K19" t="s">
        <v>129</v>
      </c>
      <c r="L19">
        <v>34.99</v>
      </c>
      <c r="M19" t="str">
        <f>LEFT(N19,8)</f>
        <v>11269009</v>
      </c>
      <c r="N19" t="s">
        <v>130</v>
      </c>
      <c r="O19" t="s">
        <v>17</v>
      </c>
      <c r="P19" t="s">
        <v>18</v>
      </c>
    </row>
    <row r="20" spans="1:16" x14ac:dyDescent="0.35">
      <c r="A20" t="s">
        <v>131</v>
      </c>
      <c r="B20" t="s">
        <v>132</v>
      </c>
      <c r="C20">
        <v>1</v>
      </c>
      <c r="D20">
        <v>179.9</v>
      </c>
      <c r="E20">
        <v>419.9</v>
      </c>
      <c r="F20">
        <f>E20*C20</f>
        <v>419.9</v>
      </c>
      <c r="G20">
        <f>F20-L20</f>
        <v>359.01</v>
      </c>
      <c r="H20">
        <v>0</v>
      </c>
      <c r="I20" t="s">
        <v>14</v>
      </c>
      <c r="J20" t="s">
        <v>1045</v>
      </c>
      <c r="K20" t="s">
        <v>133</v>
      </c>
      <c r="L20">
        <v>60.89</v>
      </c>
      <c r="M20" t="str">
        <f>LEFT(N20,8)</f>
        <v>11232212</v>
      </c>
      <c r="N20" t="s">
        <v>134</v>
      </c>
      <c r="O20" t="s">
        <v>17</v>
      </c>
      <c r="P20" t="s">
        <v>18</v>
      </c>
    </row>
    <row r="21" spans="1:16" x14ac:dyDescent="0.35">
      <c r="A21" t="s">
        <v>143</v>
      </c>
      <c r="B21" t="s">
        <v>144</v>
      </c>
      <c r="C21">
        <v>1</v>
      </c>
      <c r="D21">
        <v>164.9</v>
      </c>
      <c r="E21">
        <v>379.9</v>
      </c>
      <c r="F21">
        <f>E21*C21</f>
        <v>379.9</v>
      </c>
      <c r="G21">
        <f>F21-L21</f>
        <v>341.90999999999997</v>
      </c>
      <c r="H21">
        <v>0</v>
      </c>
      <c r="I21" t="s">
        <v>14</v>
      </c>
      <c r="J21" t="s">
        <v>1045</v>
      </c>
      <c r="K21" t="s">
        <v>145</v>
      </c>
      <c r="L21">
        <v>37.99</v>
      </c>
      <c r="M21" t="str">
        <f>LEFT(N21,8)</f>
        <v>11267036</v>
      </c>
      <c r="N21" t="s">
        <v>146</v>
      </c>
      <c r="O21" t="s">
        <v>17</v>
      </c>
      <c r="P21" t="s">
        <v>18</v>
      </c>
    </row>
    <row r="22" spans="1:16" x14ac:dyDescent="0.35">
      <c r="A22" t="s">
        <v>153</v>
      </c>
      <c r="B22" t="s">
        <v>154</v>
      </c>
      <c r="C22">
        <v>1</v>
      </c>
      <c r="D22">
        <v>229.9</v>
      </c>
      <c r="E22">
        <v>529.9</v>
      </c>
      <c r="F22">
        <f>E22*C22</f>
        <v>529.9</v>
      </c>
      <c r="G22">
        <f>F22-L22</f>
        <v>453.05999999999995</v>
      </c>
      <c r="H22">
        <v>0</v>
      </c>
      <c r="I22" t="s">
        <v>14</v>
      </c>
      <c r="J22" t="s">
        <v>1045</v>
      </c>
      <c r="K22" t="s">
        <v>155</v>
      </c>
      <c r="L22">
        <v>76.84</v>
      </c>
      <c r="M22" t="str">
        <f>LEFT(N22,8)</f>
        <v>11275001</v>
      </c>
      <c r="N22" t="s">
        <v>156</v>
      </c>
      <c r="O22" t="s">
        <v>17</v>
      </c>
      <c r="P22" t="s">
        <v>18</v>
      </c>
    </row>
    <row r="23" spans="1:16" x14ac:dyDescent="0.35">
      <c r="A23" t="s">
        <v>157</v>
      </c>
      <c r="B23" t="s">
        <v>158</v>
      </c>
      <c r="C23">
        <v>1</v>
      </c>
      <c r="D23">
        <v>229.9</v>
      </c>
      <c r="E23">
        <v>529.9</v>
      </c>
      <c r="F23">
        <f>E23*C23</f>
        <v>529.9</v>
      </c>
      <c r="G23">
        <f>F23-L23</f>
        <v>503.4</v>
      </c>
      <c r="H23">
        <v>0</v>
      </c>
      <c r="I23" t="s">
        <v>14</v>
      </c>
      <c r="J23" t="s">
        <v>1045</v>
      </c>
      <c r="K23" t="s">
        <v>159</v>
      </c>
      <c r="L23">
        <v>26.5</v>
      </c>
      <c r="M23" t="str">
        <f>LEFT(N23,8)</f>
        <v>11246080</v>
      </c>
      <c r="N23" t="s">
        <v>160</v>
      </c>
      <c r="O23" t="s">
        <v>17</v>
      </c>
      <c r="P23" t="s">
        <v>18</v>
      </c>
    </row>
    <row r="24" spans="1:16" x14ac:dyDescent="0.35">
      <c r="A24" t="s">
        <v>161</v>
      </c>
      <c r="B24" t="s">
        <v>162</v>
      </c>
      <c r="C24">
        <v>1</v>
      </c>
      <c r="D24">
        <v>169.9</v>
      </c>
      <c r="E24">
        <v>359.9</v>
      </c>
      <c r="F24">
        <f>E24*C24</f>
        <v>359.9</v>
      </c>
      <c r="G24">
        <f>F24-L24</f>
        <v>341.92999999999995</v>
      </c>
      <c r="H24">
        <v>0</v>
      </c>
      <c r="I24" t="s">
        <v>14</v>
      </c>
      <c r="J24" t="s">
        <v>1045</v>
      </c>
      <c r="K24" t="s">
        <v>163</v>
      </c>
      <c r="L24">
        <v>17.97</v>
      </c>
      <c r="M24" t="str">
        <f>LEFT(N24,8)</f>
        <v>11251036</v>
      </c>
      <c r="N24" t="s">
        <v>164</v>
      </c>
      <c r="O24" t="s">
        <v>17</v>
      </c>
      <c r="P24" t="s">
        <v>18</v>
      </c>
    </row>
    <row r="25" spans="1:16" x14ac:dyDescent="0.35">
      <c r="A25" t="s">
        <v>161</v>
      </c>
      <c r="B25" t="s">
        <v>174</v>
      </c>
      <c r="C25">
        <v>1</v>
      </c>
      <c r="D25">
        <v>169.9</v>
      </c>
      <c r="E25">
        <v>399.9</v>
      </c>
      <c r="F25">
        <f>E25*C25</f>
        <v>399.9</v>
      </c>
      <c r="G25">
        <f>F25-L25</f>
        <v>379.9</v>
      </c>
      <c r="H25">
        <v>0</v>
      </c>
      <c r="I25" t="s">
        <v>14</v>
      </c>
      <c r="J25" t="s">
        <v>1045</v>
      </c>
      <c r="K25" t="s">
        <v>175</v>
      </c>
      <c r="L25">
        <v>20</v>
      </c>
      <c r="M25" t="str">
        <f>LEFT(N25,8)</f>
        <v>11276036</v>
      </c>
      <c r="N25" t="s">
        <v>176</v>
      </c>
      <c r="O25" t="s">
        <v>17</v>
      </c>
      <c r="P25" t="s">
        <v>18</v>
      </c>
    </row>
    <row r="26" spans="1:16" x14ac:dyDescent="0.35">
      <c r="A26" t="s">
        <v>177</v>
      </c>
      <c r="B26" t="s">
        <v>178</v>
      </c>
      <c r="C26">
        <v>1</v>
      </c>
      <c r="D26">
        <v>229.9</v>
      </c>
      <c r="E26">
        <v>529.9</v>
      </c>
      <c r="F26">
        <f>E26*C26</f>
        <v>529.9</v>
      </c>
      <c r="G26">
        <f>F26-L26</f>
        <v>529.9</v>
      </c>
      <c r="H26">
        <v>0</v>
      </c>
      <c r="I26" t="s">
        <v>14</v>
      </c>
      <c r="J26" t="s">
        <v>1045</v>
      </c>
      <c r="K26" t="s">
        <v>179</v>
      </c>
      <c r="L26">
        <v>0</v>
      </c>
      <c r="M26" t="str">
        <f>LEFT(N26,8)</f>
        <v>11246080</v>
      </c>
      <c r="N26" t="s">
        <v>180</v>
      </c>
      <c r="O26" t="s">
        <v>17</v>
      </c>
      <c r="P26" t="s">
        <v>18</v>
      </c>
    </row>
    <row r="27" spans="1:16" x14ac:dyDescent="0.35">
      <c r="A27" t="s">
        <v>181</v>
      </c>
      <c r="B27" t="s">
        <v>182</v>
      </c>
      <c r="C27">
        <v>1</v>
      </c>
      <c r="D27">
        <v>229.9</v>
      </c>
      <c r="E27">
        <v>529.9</v>
      </c>
      <c r="F27">
        <f>E27*C27</f>
        <v>529.9</v>
      </c>
      <c r="G27">
        <f>F27-L27</f>
        <v>476.90999999999997</v>
      </c>
      <c r="H27">
        <v>0</v>
      </c>
      <c r="I27" t="s">
        <v>14</v>
      </c>
      <c r="J27" t="s">
        <v>1045</v>
      </c>
      <c r="K27" t="s">
        <v>183</v>
      </c>
      <c r="L27">
        <v>52.99</v>
      </c>
      <c r="M27" t="str">
        <f>LEFT(N27,8)</f>
        <v>11246080</v>
      </c>
      <c r="N27" t="s">
        <v>184</v>
      </c>
      <c r="O27" t="s">
        <v>17</v>
      </c>
      <c r="P27" t="s">
        <v>18</v>
      </c>
    </row>
    <row r="28" spans="1:16" x14ac:dyDescent="0.35">
      <c r="A28" t="s">
        <v>190</v>
      </c>
      <c r="B28" t="s">
        <v>191</v>
      </c>
      <c r="C28">
        <v>1</v>
      </c>
      <c r="D28">
        <v>189.9</v>
      </c>
      <c r="E28">
        <v>439.9</v>
      </c>
      <c r="F28">
        <f>E28*C28</f>
        <v>439.9</v>
      </c>
      <c r="G28">
        <f>F28-L28</f>
        <v>395.90999999999997</v>
      </c>
      <c r="H28">
        <v>0</v>
      </c>
      <c r="I28" t="s">
        <v>14</v>
      </c>
      <c r="J28" t="s">
        <v>1045</v>
      </c>
      <c r="K28" t="s">
        <v>192</v>
      </c>
      <c r="L28">
        <v>43.99</v>
      </c>
      <c r="M28" t="str">
        <f>LEFT(N28,8)</f>
        <v>11196036</v>
      </c>
      <c r="N28" t="s">
        <v>193</v>
      </c>
      <c r="O28" t="s">
        <v>189</v>
      </c>
      <c r="P28" t="s">
        <v>18</v>
      </c>
    </row>
    <row r="29" spans="1:16" x14ac:dyDescent="0.35">
      <c r="A29" t="s">
        <v>194</v>
      </c>
      <c r="B29" t="s">
        <v>154</v>
      </c>
      <c r="C29">
        <v>1</v>
      </c>
      <c r="D29">
        <v>229.9</v>
      </c>
      <c r="E29">
        <v>529.9</v>
      </c>
      <c r="F29">
        <f>E29*C29</f>
        <v>529.9</v>
      </c>
      <c r="G29">
        <f>F29-L29</f>
        <v>476.90999999999997</v>
      </c>
      <c r="H29">
        <v>0</v>
      </c>
      <c r="I29" t="s">
        <v>14</v>
      </c>
      <c r="J29" t="s">
        <v>1045</v>
      </c>
      <c r="K29" t="s">
        <v>155</v>
      </c>
      <c r="L29">
        <v>52.99</v>
      </c>
      <c r="M29" t="str">
        <f>LEFT(N29,8)</f>
        <v>11275001</v>
      </c>
      <c r="N29" t="s">
        <v>156</v>
      </c>
      <c r="O29" t="s">
        <v>189</v>
      </c>
      <c r="P29" t="s">
        <v>18</v>
      </c>
    </row>
    <row r="30" spans="1:16" x14ac:dyDescent="0.35">
      <c r="A30" t="s">
        <v>202</v>
      </c>
      <c r="B30" t="s">
        <v>178</v>
      </c>
      <c r="C30">
        <v>1</v>
      </c>
      <c r="D30">
        <v>229.9</v>
      </c>
      <c r="E30">
        <v>529.9</v>
      </c>
      <c r="F30">
        <f>E30*C30</f>
        <v>529.9</v>
      </c>
      <c r="G30">
        <f>F30-L30</f>
        <v>476.90999999999997</v>
      </c>
      <c r="H30">
        <v>0</v>
      </c>
      <c r="I30" t="s">
        <v>14</v>
      </c>
      <c r="J30" t="s">
        <v>1045</v>
      </c>
      <c r="K30" t="s">
        <v>179</v>
      </c>
      <c r="L30">
        <v>52.99</v>
      </c>
      <c r="M30" t="str">
        <f>LEFT(N30,8)</f>
        <v>11246080</v>
      </c>
      <c r="N30" t="s">
        <v>180</v>
      </c>
      <c r="O30" t="s">
        <v>189</v>
      </c>
      <c r="P30" t="s">
        <v>18</v>
      </c>
    </row>
    <row r="31" spans="1:16" x14ac:dyDescent="0.35">
      <c r="A31" t="s">
        <v>202</v>
      </c>
      <c r="B31" t="s">
        <v>203</v>
      </c>
      <c r="C31">
        <v>1</v>
      </c>
      <c r="D31">
        <v>169.9</v>
      </c>
      <c r="E31">
        <v>399.9</v>
      </c>
      <c r="F31">
        <f>E31*C31</f>
        <v>399.9</v>
      </c>
      <c r="G31">
        <f>F31-L31</f>
        <v>359.90999999999997</v>
      </c>
      <c r="H31">
        <v>0</v>
      </c>
      <c r="I31" t="s">
        <v>14</v>
      </c>
      <c r="J31" t="s">
        <v>1045</v>
      </c>
      <c r="K31" t="s">
        <v>204</v>
      </c>
      <c r="L31">
        <v>39.99</v>
      </c>
      <c r="M31" t="str">
        <f>LEFT(N31,8)</f>
        <v>11276017</v>
      </c>
      <c r="N31" t="s">
        <v>205</v>
      </c>
      <c r="O31" t="s">
        <v>189</v>
      </c>
      <c r="P31" t="s">
        <v>18</v>
      </c>
    </row>
    <row r="32" spans="1:16" x14ac:dyDescent="0.35">
      <c r="A32" t="s">
        <v>202</v>
      </c>
      <c r="B32" t="s">
        <v>206</v>
      </c>
      <c r="C32">
        <v>1</v>
      </c>
      <c r="D32">
        <v>164.9</v>
      </c>
      <c r="E32">
        <v>379.9</v>
      </c>
      <c r="F32">
        <f>E32*C32</f>
        <v>379.9</v>
      </c>
      <c r="G32">
        <f>F32-L32</f>
        <v>341.90999999999997</v>
      </c>
      <c r="H32">
        <v>0</v>
      </c>
      <c r="I32" t="s">
        <v>14</v>
      </c>
      <c r="J32" t="s">
        <v>1045</v>
      </c>
      <c r="K32" t="s">
        <v>207</v>
      </c>
      <c r="L32">
        <v>37.99</v>
      </c>
      <c r="M32" t="str">
        <f>LEFT(N32,8)</f>
        <v>11273017</v>
      </c>
      <c r="N32" t="s">
        <v>208</v>
      </c>
      <c r="O32" t="s">
        <v>189</v>
      </c>
      <c r="P32" t="s">
        <v>18</v>
      </c>
    </row>
    <row r="33" spans="1:16" x14ac:dyDescent="0.35">
      <c r="A33" t="s">
        <v>202</v>
      </c>
      <c r="B33" t="s">
        <v>209</v>
      </c>
      <c r="C33">
        <v>1</v>
      </c>
      <c r="D33">
        <v>209.9</v>
      </c>
      <c r="E33">
        <v>479.9</v>
      </c>
      <c r="F33">
        <f>E33*C33</f>
        <v>479.9</v>
      </c>
      <c r="G33">
        <f>F33-L33</f>
        <v>431.90999999999997</v>
      </c>
      <c r="H33">
        <v>0</v>
      </c>
      <c r="I33" t="s">
        <v>14</v>
      </c>
      <c r="J33" t="s">
        <v>1045</v>
      </c>
      <c r="K33" t="s">
        <v>210</v>
      </c>
      <c r="L33">
        <v>47.99</v>
      </c>
      <c r="M33" t="str">
        <f>LEFT(N33,8)</f>
        <v>11109001</v>
      </c>
      <c r="N33" t="s">
        <v>211</v>
      </c>
      <c r="O33" t="s">
        <v>189</v>
      </c>
      <c r="P33" t="s">
        <v>18</v>
      </c>
    </row>
    <row r="34" spans="1:16" x14ac:dyDescent="0.35">
      <c r="A34" t="s">
        <v>212</v>
      </c>
      <c r="B34" t="s">
        <v>158</v>
      </c>
      <c r="C34">
        <v>1</v>
      </c>
      <c r="D34">
        <v>229.9</v>
      </c>
      <c r="E34">
        <v>529.9</v>
      </c>
      <c r="F34">
        <f>E34*C34</f>
        <v>529.9</v>
      </c>
      <c r="G34">
        <f>F34-L34</f>
        <v>503.4</v>
      </c>
      <c r="H34">
        <v>0</v>
      </c>
      <c r="I34" t="s">
        <v>14</v>
      </c>
      <c r="J34" t="s">
        <v>1045</v>
      </c>
      <c r="K34" t="s">
        <v>159</v>
      </c>
      <c r="L34">
        <v>26.5</v>
      </c>
      <c r="M34" t="str">
        <f>LEFT(N34,8)</f>
        <v>11246080</v>
      </c>
      <c r="N34" t="s">
        <v>160</v>
      </c>
      <c r="O34" t="s">
        <v>189</v>
      </c>
      <c r="P34" t="s">
        <v>18</v>
      </c>
    </row>
    <row r="35" spans="1:16" x14ac:dyDescent="0.35">
      <c r="A35" t="s">
        <v>213</v>
      </c>
      <c r="B35" t="s">
        <v>214</v>
      </c>
      <c r="C35">
        <v>1</v>
      </c>
      <c r="D35">
        <v>229.9</v>
      </c>
      <c r="E35">
        <v>529.9</v>
      </c>
      <c r="F35">
        <f>E35*C35</f>
        <v>529.9</v>
      </c>
      <c r="G35">
        <f>F35-L35</f>
        <v>476.90999999999997</v>
      </c>
      <c r="H35">
        <v>0</v>
      </c>
      <c r="I35" t="s">
        <v>14</v>
      </c>
      <c r="J35" t="s">
        <v>1045</v>
      </c>
      <c r="K35" t="s">
        <v>215</v>
      </c>
      <c r="L35">
        <v>52.99</v>
      </c>
      <c r="M35" t="str">
        <f>LEFT(N35,8)</f>
        <v>11246080</v>
      </c>
      <c r="N35" t="s">
        <v>216</v>
      </c>
      <c r="O35" t="s">
        <v>189</v>
      </c>
      <c r="P35" t="s">
        <v>18</v>
      </c>
    </row>
    <row r="36" spans="1:16" x14ac:dyDescent="0.35">
      <c r="A36" t="s">
        <v>217</v>
      </c>
      <c r="B36" t="s">
        <v>218</v>
      </c>
      <c r="C36">
        <v>1</v>
      </c>
      <c r="D36">
        <v>84.9</v>
      </c>
      <c r="E36">
        <v>199.9</v>
      </c>
      <c r="F36">
        <f>E36*C36</f>
        <v>199.9</v>
      </c>
      <c r="G36">
        <f>F36-L36</f>
        <v>199.9</v>
      </c>
      <c r="H36">
        <v>0</v>
      </c>
      <c r="I36" t="s">
        <v>14</v>
      </c>
      <c r="J36" t="s">
        <v>1045</v>
      </c>
      <c r="K36" t="s">
        <v>219</v>
      </c>
      <c r="L36">
        <v>0</v>
      </c>
      <c r="M36" t="str">
        <f>LEFT(N36,8)</f>
        <v>11271001</v>
      </c>
      <c r="N36" t="s">
        <v>220</v>
      </c>
      <c r="O36" t="s">
        <v>189</v>
      </c>
      <c r="P36" t="s">
        <v>18</v>
      </c>
    </row>
    <row r="37" spans="1:16" x14ac:dyDescent="0.35">
      <c r="A37" t="s">
        <v>224</v>
      </c>
      <c r="B37" t="s">
        <v>228</v>
      </c>
      <c r="C37">
        <v>1</v>
      </c>
      <c r="D37">
        <v>84.9</v>
      </c>
      <c r="E37">
        <v>199.9</v>
      </c>
      <c r="F37">
        <f>E37*C37</f>
        <v>199.9</v>
      </c>
      <c r="G37">
        <f>F37-L37</f>
        <v>170.92000000000002</v>
      </c>
      <c r="H37">
        <v>0</v>
      </c>
      <c r="I37" t="s">
        <v>14</v>
      </c>
      <c r="J37" t="s">
        <v>1045</v>
      </c>
      <c r="K37" t="s">
        <v>229</v>
      </c>
      <c r="L37">
        <v>28.98</v>
      </c>
      <c r="M37" t="str">
        <f>LEFT(N37,8)</f>
        <v>11271001</v>
      </c>
      <c r="N37" t="s">
        <v>230</v>
      </c>
      <c r="O37" t="s">
        <v>189</v>
      </c>
      <c r="P37" t="s">
        <v>18</v>
      </c>
    </row>
    <row r="38" spans="1:16" x14ac:dyDescent="0.35">
      <c r="A38" t="s">
        <v>238</v>
      </c>
      <c r="B38" t="s">
        <v>158</v>
      </c>
      <c r="C38">
        <v>1</v>
      </c>
      <c r="D38">
        <v>229.9</v>
      </c>
      <c r="E38">
        <v>529.9</v>
      </c>
      <c r="F38">
        <f>E38*C38</f>
        <v>529.9</v>
      </c>
      <c r="G38">
        <f>F38-L38</f>
        <v>476.90999999999997</v>
      </c>
      <c r="H38">
        <v>0</v>
      </c>
      <c r="I38" t="s">
        <v>14</v>
      </c>
      <c r="J38" t="s">
        <v>1045</v>
      </c>
      <c r="K38" t="s">
        <v>159</v>
      </c>
      <c r="L38">
        <v>52.99</v>
      </c>
      <c r="M38" t="str">
        <f>LEFT(N38,8)</f>
        <v>11246080</v>
      </c>
      <c r="N38" t="s">
        <v>160</v>
      </c>
      <c r="O38" t="s">
        <v>189</v>
      </c>
      <c r="P38" t="s">
        <v>18</v>
      </c>
    </row>
    <row r="39" spans="1:16" x14ac:dyDescent="0.35">
      <c r="A39" t="s">
        <v>243</v>
      </c>
      <c r="B39" t="s">
        <v>244</v>
      </c>
      <c r="C39">
        <v>1</v>
      </c>
      <c r="D39">
        <v>154.9</v>
      </c>
      <c r="E39">
        <v>359.9</v>
      </c>
      <c r="F39">
        <f>E39*C39</f>
        <v>359.9</v>
      </c>
      <c r="G39">
        <f>F39-L39</f>
        <v>359.9</v>
      </c>
      <c r="H39">
        <v>0</v>
      </c>
      <c r="I39" t="s">
        <v>14</v>
      </c>
      <c r="J39" t="s">
        <v>1045</v>
      </c>
      <c r="K39" t="s">
        <v>245</v>
      </c>
      <c r="L39">
        <v>0</v>
      </c>
      <c r="M39" t="str">
        <f>LEFT(N39,8)</f>
        <v>11239036</v>
      </c>
      <c r="N39" t="s">
        <v>246</v>
      </c>
      <c r="O39" t="s">
        <v>189</v>
      </c>
      <c r="P39" t="s">
        <v>18</v>
      </c>
    </row>
    <row r="40" spans="1:16" x14ac:dyDescent="0.35">
      <c r="A40" t="s">
        <v>243</v>
      </c>
      <c r="B40" t="s">
        <v>247</v>
      </c>
      <c r="C40">
        <v>1</v>
      </c>
      <c r="D40">
        <v>169.9</v>
      </c>
      <c r="E40">
        <v>399.9</v>
      </c>
      <c r="F40">
        <f>E40*C40</f>
        <v>399.9</v>
      </c>
      <c r="G40">
        <f>F40-L40</f>
        <v>399.9</v>
      </c>
      <c r="H40">
        <v>0</v>
      </c>
      <c r="I40" t="s">
        <v>14</v>
      </c>
      <c r="J40" t="s">
        <v>1045</v>
      </c>
      <c r="K40" t="s">
        <v>248</v>
      </c>
      <c r="L40">
        <v>0</v>
      </c>
      <c r="M40" t="str">
        <f>LEFT(N40,8)</f>
        <v>11246001</v>
      </c>
      <c r="N40" t="s">
        <v>249</v>
      </c>
      <c r="O40" t="s">
        <v>189</v>
      </c>
      <c r="P40" t="s">
        <v>18</v>
      </c>
    </row>
    <row r="41" spans="1:16" x14ac:dyDescent="0.35">
      <c r="A41" t="s">
        <v>250</v>
      </c>
      <c r="B41" t="s">
        <v>254</v>
      </c>
      <c r="C41">
        <v>1</v>
      </c>
      <c r="D41">
        <v>199.9</v>
      </c>
      <c r="E41">
        <v>459.9</v>
      </c>
      <c r="F41">
        <f>E41*C41</f>
        <v>459.9</v>
      </c>
      <c r="G41">
        <f>F41-L41</f>
        <v>459.9</v>
      </c>
      <c r="H41">
        <v>0</v>
      </c>
      <c r="I41" t="s">
        <v>14</v>
      </c>
      <c r="J41" t="s">
        <v>1045</v>
      </c>
      <c r="K41" t="s">
        <v>255</v>
      </c>
      <c r="L41">
        <v>0</v>
      </c>
      <c r="M41" t="str">
        <f>LEFT(N41,8)</f>
        <v>11259036</v>
      </c>
      <c r="N41" t="s">
        <v>256</v>
      </c>
      <c r="O41" t="s">
        <v>189</v>
      </c>
      <c r="P41" t="s">
        <v>18</v>
      </c>
    </row>
    <row r="42" spans="1:16" x14ac:dyDescent="0.35">
      <c r="A42" t="s">
        <v>250</v>
      </c>
      <c r="B42" t="s">
        <v>260</v>
      </c>
      <c r="C42">
        <v>1</v>
      </c>
      <c r="D42">
        <v>199.9</v>
      </c>
      <c r="E42">
        <v>459.9</v>
      </c>
      <c r="F42">
        <f>E42*C42</f>
        <v>459.9</v>
      </c>
      <c r="G42">
        <f>F42-L42</f>
        <v>459.9</v>
      </c>
      <c r="H42">
        <v>0</v>
      </c>
      <c r="I42" t="s">
        <v>14</v>
      </c>
      <c r="J42" t="s">
        <v>1045</v>
      </c>
      <c r="K42" t="s">
        <v>261</v>
      </c>
      <c r="L42">
        <v>0</v>
      </c>
      <c r="M42" t="str">
        <f>LEFT(N42,8)</f>
        <v>11272080</v>
      </c>
      <c r="N42" t="s">
        <v>262</v>
      </c>
      <c r="O42" t="s">
        <v>189</v>
      </c>
      <c r="P42" t="s">
        <v>18</v>
      </c>
    </row>
    <row r="43" spans="1:16" x14ac:dyDescent="0.35">
      <c r="A43" t="s">
        <v>250</v>
      </c>
      <c r="B43" t="s">
        <v>266</v>
      </c>
      <c r="C43">
        <v>1</v>
      </c>
      <c r="D43">
        <v>139.9</v>
      </c>
      <c r="E43">
        <v>329.9</v>
      </c>
      <c r="F43">
        <f>E43*C43</f>
        <v>329.9</v>
      </c>
      <c r="G43">
        <f>F43-L43</f>
        <v>329.9</v>
      </c>
      <c r="H43">
        <v>0</v>
      </c>
      <c r="I43" t="s">
        <v>14</v>
      </c>
      <c r="J43" t="s">
        <v>1045</v>
      </c>
      <c r="K43" t="s">
        <v>267</v>
      </c>
      <c r="L43">
        <v>0</v>
      </c>
      <c r="M43" t="str">
        <f>LEFT(N43,8)</f>
        <v>11261036</v>
      </c>
      <c r="N43" t="s">
        <v>268</v>
      </c>
      <c r="O43" t="s">
        <v>189</v>
      </c>
      <c r="P43" t="s">
        <v>18</v>
      </c>
    </row>
    <row r="44" spans="1:16" x14ac:dyDescent="0.35">
      <c r="A44" t="s">
        <v>269</v>
      </c>
      <c r="B44" t="s">
        <v>182</v>
      </c>
      <c r="C44">
        <v>1</v>
      </c>
      <c r="D44">
        <v>229.9</v>
      </c>
      <c r="E44">
        <v>529.9</v>
      </c>
      <c r="F44">
        <f>E44*C44</f>
        <v>529.9</v>
      </c>
      <c r="G44">
        <f>F44-L44</f>
        <v>529.9</v>
      </c>
      <c r="H44">
        <v>0</v>
      </c>
      <c r="I44" t="s">
        <v>14</v>
      </c>
      <c r="J44" t="s">
        <v>1045</v>
      </c>
      <c r="K44" t="s">
        <v>183</v>
      </c>
      <c r="L44">
        <v>0</v>
      </c>
      <c r="M44" t="str">
        <f>LEFT(N44,8)</f>
        <v>11246080</v>
      </c>
      <c r="N44" t="s">
        <v>184</v>
      </c>
      <c r="O44" t="s">
        <v>189</v>
      </c>
      <c r="P44" t="s">
        <v>18</v>
      </c>
    </row>
    <row r="45" spans="1:16" x14ac:dyDescent="0.35">
      <c r="A45" t="s">
        <v>274</v>
      </c>
      <c r="B45" t="s">
        <v>23</v>
      </c>
      <c r="C45">
        <v>1</v>
      </c>
      <c r="D45">
        <v>209.9</v>
      </c>
      <c r="E45">
        <v>489.9</v>
      </c>
      <c r="F45">
        <f>E45*C45</f>
        <v>489.9</v>
      </c>
      <c r="G45">
        <f>F45-L45</f>
        <v>465.4</v>
      </c>
      <c r="H45">
        <v>0</v>
      </c>
      <c r="I45" t="s">
        <v>14</v>
      </c>
      <c r="J45" t="s">
        <v>1045</v>
      </c>
      <c r="K45" t="s">
        <v>24</v>
      </c>
      <c r="L45">
        <v>24.5</v>
      </c>
      <c r="M45" t="str">
        <f>LEFT(N45,8)</f>
        <v>11254080</v>
      </c>
      <c r="N45" t="s">
        <v>25</v>
      </c>
      <c r="O45" t="s">
        <v>189</v>
      </c>
      <c r="P45" t="s">
        <v>18</v>
      </c>
    </row>
    <row r="46" spans="1:16" x14ac:dyDescent="0.35">
      <c r="A46" t="s">
        <v>275</v>
      </c>
      <c r="B46" t="s">
        <v>276</v>
      </c>
      <c r="C46">
        <v>1</v>
      </c>
      <c r="D46">
        <v>124.9</v>
      </c>
      <c r="E46">
        <v>289.89999999999998</v>
      </c>
      <c r="F46">
        <f>E46*C46</f>
        <v>289.89999999999998</v>
      </c>
      <c r="G46">
        <f>F46-L46</f>
        <v>260.90999999999997</v>
      </c>
      <c r="H46">
        <v>0</v>
      </c>
      <c r="I46" t="s">
        <v>14</v>
      </c>
      <c r="J46" t="s">
        <v>1045</v>
      </c>
      <c r="K46" t="s">
        <v>277</v>
      </c>
      <c r="L46">
        <v>28.99</v>
      </c>
      <c r="M46" t="str">
        <f>LEFT(N46,8)</f>
        <v>11258036</v>
      </c>
      <c r="N46" t="s">
        <v>278</v>
      </c>
      <c r="O46" t="s">
        <v>189</v>
      </c>
      <c r="P46" t="s">
        <v>18</v>
      </c>
    </row>
    <row r="47" spans="1:16" x14ac:dyDescent="0.35">
      <c r="A47" t="s">
        <v>275</v>
      </c>
      <c r="B47" t="s">
        <v>279</v>
      </c>
      <c r="C47">
        <v>1</v>
      </c>
      <c r="D47">
        <v>164.9</v>
      </c>
      <c r="E47">
        <v>379.9</v>
      </c>
      <c r="F47">
        <f>E47*C47</f>
        <v>379.9</v>
      </c>
      <c r="G47">
        <f>F47-L47</f>
        <v>341.90999999999997</v>
      </c>
      <c r="H47">
        <v>0</v>
      </c>
      <c r="I47" t="s">
        <v>14</v>
      </c>
      <c r="J47" t="s">
        <v>1045</v>
      </c>
      <c r="K47" t="s">
        <v>280</v>
      </c>
      <c r="L47">
        <v>37.99</v>
      </c>
      <c r="M47" t="str">
        <f>LEFT(N47,8)</f>
        <v>11256036</v>
      </c>
      <c r="N47" t="s">
        <v>281</v>
      </c>
      <c r="O47" t="s">
        <v>189</v>
      </c>
      <c r="P47" t="s">
        <v>18</v>
      </c>
    </row>
    <row r="48" spans="1:16" x14ac:dyDescent="0.35">
      <c r="A48" t="s">
        <v>283</v>
      </c>
      <c r="B48" t="s">
        <v>284</v>
      </c>
      <c r="C48">
        <v>1</v>
      </c>
      <c r="D48">
        <v>164.9</v>
      </c>
      <c r="E48">
        <v>379.9</v>
      </c>
      <c r="F48">
        <f>E48*C48</f>
        <v>379.9</v>
      </c>
      <c r="G48">
        <f>F48-L48</f>
        <v>341.90999999999997</v>
      </c>
      <c r="H48">
        <v>0</v>
      </c>
      <c r="I48" t="s">
        <v>14</v>
      </c>
      <c r="J48" t="s">
        <v>1045</v>
      </c>
      <c r="K48" t="s">
        <v>285</v>
      </c>
      <c r="L48">
        <v>37.99</v>
      </c>
      <c r="M48" t="str">
        <f>LEFT(N48,8)</f>
        <v>11116001</v>
      </c>
      <c r="N48" t="s">
        <v>286</v>
      </c>
      <c r="O48" t="s">
        <v>189</v>
      </c>
      <c r="P48" t="s">
        <v>18</v>
      </c>
    </row>
    <row r="49" spans="1:16" x14ac:dyDescent="0.35">
      <c r="A49" t="s">
        <v>287</v>
      </c>
      <c r="B49" t="s">
        <v>288</v>
      </c>
      <c r="C49">
        <v>1</v>
      </c>
      <c r="D49">
        <v>169.9</v>
      </c>
      <c r="E49">
        <v>399.9</v>
      </c>
      <c r="F49">
        <f>E49*C49</f>
        <v>399.9</v>
      </c>
      <c r="G49">
        <f>F49-L49</f>
        <v>359.90999999999997</v>
      </c>
      <c r="H49">
        <v>0</v>
      </c>
      <c r="I49" t="s">
        <v>14</v>
      </c>
      <c r="J49" t="s">
        <v>1045</v>
      </c>
      <c r="K49" t="s">
        <v>289</v>
      </c>
      <c r="L49">
        <v>39.99</v>
      </c>
      <c r="M49" t="str">
        <f>LEFT(N49,8)</f>
        <v>11276004</v>
      </c>
      <c r="N49" t="s">
        <v>290</v>
      </c>
      <c r="O49" t="s">
        <v>189</v>
      </c>
      <c r="P49" t="s">
        <v>18</v>
      </c>
    </row>
    <row r="50" spans="1:16" x14ac:dyDescent="0.35">
      <c r="A50" t="s">
        <v>287</v>
      </c>
      <c r="B50" t="s">
        <v>291</v>
      </c>
      <c r="C50">
        <v>1</v>
      </c>
      <c r="D50">
        <v>139.9</v>
      </c>
      <c r="E50">
        <v>329.9</v>
      </c>
      <c r="F50">
        <f>E50*C50</f>
        <v>329.9</v>
      </c>
      <c r="G50">
        <f>F50-L50</f>
        <v>296.90999999999997</v>
      </c>
      <c r="H50">
        <v>0</v>
      </c>
      <c r="I50" t="s">
        <v>14</v>
      </c>
      <c r="J50" t="s">
        <v>1045</v>
      </c>
      <c r="K50" t="s">
        <v>292</v>
      </c>
      <c r="L50">
        <v>32.99</v>
      </c>
      <c r="M50" t="str">
        <f>LEFT(N50,8)</f>
        <v>11261227</v>
      </c>
      <c r="N50" t="s">
        <v>293</v>
      </c>
      <c r="O50" t="s">
        <v>189</v>
      </c>
      <c r="P50" t="s">
        <v>18</v>
      </c>
    </row>
    <row r="51" spans="1:16" x14ac:dyDescent="0.35">
      <c r="A51" t="s">
        <v>308</v>
      </c>
      <c r="B51" t="s">
        <v>309</v>
      </c>
      <c r="C51">
        <v>1</v>
      </c>
      <c r="D51">
        <v>99.9</v>
      </c>
      <c r="E51">
        <v>229.9</v>
      </c>
      <c r="F51">
        <f>E51*C51</f>
        <v>229.9</v>
      </c>
      <c r="G51">
        <f>F51-L51</f>
        <v>218.42000000000002</v>
      </c>
      <c r="H51">
        <v>0</v>
      </c>
      <c r="I51" t="s">
        <v>14</v>
      </c>
      <c r="J51" t="s">
        <v>1045</v>
      </c>
      <c r="K51" t="s">
        <v>310</v>
      </c>
      <c r="L51">
        <v>11.48</v>
      </c>
      <c r="M51" t="str">
        <f>LEFT(N51,8)</f>
        <v>11162036</v>
      </c>
      <c r="N51" t="s">
        <v>311</v>
      </c>
      <c r="O51" t="s">
        <v>189</v>
      </c>
      <c r="P51" t="s">
        <v>18</v>
      </c>
    </row>
    <row r="52" spans="1:16" x14ac:dyDescent="0.35">
      <c r="A52" t="s">
        <v>308</v>
      </c>
      <c r="B52" t="s">
        <v>312</v>
      </c>
      <c r="C52">
        <v>1</v>
      </c>
      <c r="D52">
        <v>169.9</v>
      </c>
      <c r="E52">
        <v>399.9</v>
      </c>
      <c r="F52">
        <f>E52*C52</f>
        <v>399.9</v>
      </c>
      <c r="G52">
        <f>F52-L52</f>
        <v>379.9</v>
      </c>
      <c r="H52">
        <v>0</v>
      </c>
      <c r="I52" t="s">
        <v>14</v>
      </c>
      <c r="J52" t="s">
        <v>1045</v>
      </c>
      <c r="K52" t="s">
        <v>313</v>
      </c>
      <c r="L52">
        <v>20</v>
      </c>
      <c r="M52" t="str">
        <f>LEFT(N52,8)</f>
        <v>11246001</v>
      </c>
      <c r="N52" t="s">
        <v>314</v>
      </c>
      <c r="O52" t="s">
        <v>189</v>
      </c>
      <c r="P52" t="s">
        <v>18</v>
      </c>
    </row>
    <row r="53" spans="1:16" x14ac:dyDescent="0.35">
      <c r="A53" t="s">
        <v>308</v>
      </c>
      <c r="B53" t="s">
        <v>315</v>
      </c>
      <c r="C53">
        <v>1</v>
      </c>
      <c r="D53">
        <v>159.9</v>
      </c>
      <c r="E53">
        <v>369.9</v>
      </c>
      <c r="F53">
        <f>E53*C53</f>
        <v>369.9</v>
      </c>
      <c r="G53">
        <f>F53-L53</f>
        <v>351.4</v>
      </c>
      <c r="H53">
        <v>0</v>
      </c>
      <c r="I53" t="s">
        <v>14</v>
      </c>
      <c r="J53" t="s">
        <v>1045</v>
      </c>
      <c r="K53" t="s">
        <v>316</v>
      </c>
      <c r="L53">
        <v>18.5</v>
      </c>
      <c r="M53" t="str">
        <f>LEFT(N53,8)</f>
        <v>11186212</v>
      </c>
      <c r="N53" t="s">
        <v>317</v>
      </c>
      <c r="O53" t="s">
        <v>189</v>
      </c>
      <c r="P53" t="s">
        <v>18</v>
      </c>
    </row>
    <row r="54" spans="1:16" x14ac:dyDescent="0.35">
      <c r="A54" t="s">
        <v>318</v>
      </c>
      <c r="B54" t="s">
        <v>319</v>
      </c>
      <c r="C54">
        <v>1</v>
      </c>
      <c r="D54">
        <v>169.9</v>
      </c>
      <c r="E54">
        <v>399.9</v>
      </c>
      <c r="F54">
        <f>E54*C54</f>
        <v>399.9</v>
      </c>
      <c r="G54">
        <f>F54-L54</f>
        <v>359.90999999999997</v>
      </c>
      <c r="H54">
        <v>0</v>
      </c>
      <c r="I54" t="s">
        <v>14</v>
      </c>
      <c r="J54" t="s">
        <v>1045</v>
      </c>
      <c r="K54" t="s">
        <v>320</v>
      </c>
      <c r="L54">
        <v>39.99</v>
      </c>
      <c r="M54" t="str">
        <f>LEFT(N54,8)</f>
        <v>11276004</v>
      </c>
      <c r="N54" t="s">
        <v>321</v>
      </c>
      <c r="O54" t="s">
        <v>189</v>
      </c>
      <c r="P54" t="s">
        <v>18</v>
      </c>
    </row>
    <row r="55" spans="1:16" x14ac:dyDescent="0.35">
      <c r="A55" t="s">
        <v>318</v>
      </c>
      <c r="B55" t="s">
        <v>322</v>
      </c>
      <c r="C55">
        <v>1</v>
      </c>
      <c r="D55">
        <v>159.9</v>
      </c>
      <c r="E55">
        <v>369.9</v>
      </c>
      <c r="F55">
        <f>E55*C55</f>
        <v>369.9</v>
      </c>
      <c r="G55">
        <f>F55-L55</f>
        <v>332.90999999999997</v>
      </c>
      <c r="H55">
        <v>0</v>
      </c>
      <c r="I55" t="s">
        <v>14</v>
      </c>
      <c r="J55" t="s">
        <v>1045</v>
      </c>
      <c r="K55" t="s">
        <v>323</v>
      </c>
      <c r="L55">
        <v>36.99</v>
      </c>
      <c r="M55" t="str">
        <f>LEFT(N55,8)</f>
        <v>11268005</v>
      </c>
      <c r="N55" t="s">
        <v>324</v>
      </c>
      <c r="O55" t="s">
        <v>189</v>
      </c>
      <c r="P55" t="s">
        <v>18</v>
      </c>
    </row>
    <row r="56" spans="1:16" x14ac:dyDescent="0.35">
      <c r="A56" t="s">
        <v>329</v>
      </c>
      <c r="B56" t="s">
        <v>330</v>
      </c>
      <c r="C56">
        <v>1</v>
      </c>
      <c r="D56">
        <v>164.9</v>
      </c>
      <c r="E56">
        <v>379.9</v>
      </c>
      <c r="F56">
        <f>E56*C56</f>
        <v>379.9</v>
      </c>
      <c r="G56">
        <f>F56-L56</f>
        <v>360.9</v>
      </c>
      <c r="H56">
        <v>0</v>
      </c>
      <c r="I56" t="s">
        <v>14</v>
      </c>
      <c r="J56" t="s">
        <v>1045</v>
      </c>
      <c r="K56" t="s">
        <v>331</v>
      </c>
      <c r="L56">
        <v>19</v>
      </c>
      <c r="M56" t="str">
        <f>LEFT(N56,8)</f>
        <v>11273036</v>
      </c>
      <c r="N56" t="s">
        <v>332</v>
      </c>
      <c r="O56" t="s">
        <v>189</v>
      </c>
      <c r="P56" t="s">
        <v>18</v>
      </c>
    </row>
    <row r="57" spans="1:16" x14ac:dyDescent="0.35">
      <c r="A57" t="s">
        <v>333</v>
      </c>
      <c r="B57" t="s">
        <v>334</v>
      </c>
      <c r="C57">
        <v>1</v>
      </c>
      <c r="D57">
        <v>169.9</v>
      </c>
      <c r="E57">
        <v>399.9</v>
      </c>
      <c r="F57">
        <f>E57*C57</f>
        <v>399.9</v>
      </c>
      <c r="G57">
        <f>F57-L57</f>
        <v>341.90999999999997</v>
      </c>
      <c r="H57">
        <v>0</v>
      </c>
      <c r="I57" t="s">
        <v>14</v>
      </c>
      <c r="J57" t="s">
        <v>1045</v>
      </c>
      <c r="K57" t="s">
        <v>335</v>
      </c>
      <c r="L57">
        <v>57.99</v>
      </c>
      <c r="M57" t="str">
        <f>LEFT(N57,8)</f>
        <v>10964034</v>
      </c>
      <c r="N57" t="s">
        <v>336</v>
      </c>
      <c r="O57" t="s">
        <v>189</v>
      </c>
      <c r="P57" t="s">
        <v>18</v>
      </c>
    </row>
    <row r="58" spans="1:16" x14ac:dyDescent="0.35">
      <c r="A58" t="s">
        <v>333</v>
      </c>
      <c r="B58" t="s">
        <v>337</v>
      </c>
      <c r="C58">
        <v>1</v>
      </c>
      <c r="D58">
        <v>229.9</v>
      </c>
      <c r="E58">
        <v>529.9</v>
      </c>
      <c r="F58">
        <f>E58*C58</f>
        <v>529.9</v>
      </c>
      <c r="G58">
        <f>F58-L58</f>
        <v>453.07</v>
      </c>
      <c r="H58">
        <v>0</v>
      </c>
      <c r="I58" t="s">
        <v>14</v>
      </c>
      <c r="J58" t="s">
        <v>1045</v>
      </c>
      <c r="K58" t="s">
        <v>338</v>
      </c>
      <c r="L58">
        <v>76.83</v>
      </c>
      <c r="M58" t="str">
        <f>LEFT(N58,8)</f>
        <v>11275001</v>
      </c>
      <c r="N58" t="s">
        <v>339</v>
      </c>
      <c r="O58" t="s">
        <v>189</v>
      </c>
      <c r="P58" t="s">
        <v>18</v>
      </c>
    </row>
    <row r="59" spans="1:16" x14ac:dyDescent="0.35">
      <c r="A59" t="s">
        <v>341</v>
      </c>
      <c r="B59" t="s">
        <v>342</v>
      </c>
      <c r="C59">
        <v>1</v>
      </c>
      <c r="D59">
        <v>169.9</v>
      </c>
      <c r="E59">
        <v>399.9</v>
      </c>
      <c r="F59">
        <f>E59*C59</f>
        <v>399.9</v>
      </c>
      <c r="G59">
        <f>F59-L59</f>
        <v>399.9</v>
      </c>
      <c r="H59">
        <v>0</v>
      </c>
      <c r="I59" t="s">
        <v>14</v>
      </c>
      <c r="J59" t="s">
        <v>1045</v>
      </c>
      <c r="K59" t="s">
        <v>343</v>
      </c>
      <c r="L59">
        <v>0</v>
      </c>
      <c r="M59" t="str">
        <f>LEFT(N59,8)</f>
        <v>11276036</v>
      </c>
      <c r="N59" t="s">
        <v>344</v>
      </c>
      <c r="O59" t="s">
        <v>189</v>
      </c>
      <c r="P59" t="s">
        <v>18</v>
      </c>
    </row>
    <row r="60" spans="1:16" x14ac:dyDescent="0.35">
      <c r="A60" t="s">
        <v>341</v>
      </c>
      <c r="B60" t="s">
        <v>345</v>
      </c>
      <c r="C60">
        <v>1</v>
      </c>
      <c r="D60">
        <v>164.9</v>
      </c>
      <c r="E60">
        <v>379.9</v>
      </c>
      <c r="F60">
        <f>E60*C60</f>
        <v>379.9</v>
      </c>
      <c r="G60">
        <f>F60-L60</f>
        <v>379.9</v>
      </c>
      <c r="H60">
        <v>0</v>
      </c>
      <c r="I60" t="s">
        <v>14</v>
      </c>
      <c r="J60" t="s">
        <v>1045</v>
      </c>
      <c r="K60" t="s">
        <v>346</v>
      </c>
      <c r="L60">
        <v>0</v>
      </c>
      <c r="M60" t="str">
        <f>LEFT(N60,8)</f>
        <v>11273036</v>
      </c>
      <c r="N60" t="s">
        <v>347</v>
      </c>
      <c r="O60" t="s">
        <v>189</v>
      </c>
      <c r="P60" t="s">
        <v>18</v>
      </c>
    </row>
    <row r="61" spans="1:16" x14ac:dyDescent="0.35">
      <c r="A61" t="s">
        <v>348</v>
      </c>
      <c r="B61" t="s">
        <v>349</v>
      </c>
      <c r="C61">
        <v>1</v>
      </c>
      <c r="D61">
        <v>139.9</v>
      </c>
      <c r="E61">
        <v>329.9</v>
      </c>
      <c r="F61">
        <f>E61*C61</f>
        <v>329.9</v>
      </c>
      <c r="G61">
        <f>F61-L61</f>
        <v>282.05999999999995</v>
      </c>
      <c r="H61">
        <v>0</v>
      </c>
      <c r="I61" t="s">
        <v>14</v>
      </c>
      <c r="J61" t="s">
        <v>1045</v>
      </c>
      <c r="K61" t="s">
        <v>350</v>
      </c>
      <c r="L61">
        <v>47.84</v>
      </c>
      <c r="M61" t="str">
        <f>LEFT(N61,8)</f>
        <v>11261225</v>
      </c>
      <c r="N61" t="s">
        <v>351</v>
      </c>
      <c r="O61" t="s">
        <v>189</v>
      </c>
      <c r="P61" t="s">
        <v>18</v>
      </c>
    </row>
    <row r="62" spans="1:16" x14ac:dyDescent="0.35">
      <c r="A62" t="s">
        <v>348</v>
      </c>
      <c r="B62" t="s">
        <v>352</v>
      </c>
      <c r="C62">
        <v>1</v>
      </c>
      <c r="D62">
        <v>169.9</v>
      </c>
      <c r="E62">
        <v>399.9</v>
      </c>
      <c r="F62">
        <f>E62*C62</f>
        <v>399.9</v>
      </c>
      <c r="G62">
        <f>F62-L62</f>
        <v>341.91999999999996</v>
      </c>
      <c r="H62">
        <v>0</v>
      </c>
      <c r="I62" t="s">
        <v>14</v>
      </c>
      <c r="J62" t="s">
        <v>1045</v>
      </c>
      <c r="K62" t="s">
        <v>353</v>
      </c>
      <c r="L62">
        <v>57.98</v>
      </c>
      <c r="M62" t="str">
        <f>LEFT(N62,8)</f>
        <v>11276225</v>
      </c>
      <c r="N62" t="s">
        <v>354</v>
      </c>
      <c r="O62" t="s">
        <v>189</v>
      </c>
      <c r="P62" t="s">
        <v>18</v>
      </c>
    </row>
    <row r="63" spans="1:16" x14ac:dyDescent="0.35">
      <c r="A63" t="s">
        <v>360</v>
      </c>
      <c r="B63" t="s">
        <v>361</v>
      </c>
      <c r="C63">
        <v>1</v>
      </c>
      <c r="D63">
        <v>164.9</v>
      </c>
      <c r="E63">
        <v>379.9</v>
      </c>
      <c r="F63">
        <f>E63*C63</f>
        <v>379.9</v>
      </c>
      <c r="G63">
        <f>F63-L63</f>
        <v>379.9</v>
      </c>
      <c r="H63">
        <v>0</v>
      </c>
      <c r="I63" t="s">
        <v>14</v>
      </c>
      <c r="J63" t="s">
        <v>1045</v>
      </c>
      <c r="K63" t="s">
        <v>362</v>
      </c>
      <c r="L63">
        <v>0</v>
      </c>
      <c r="M63" t="str">
        <f>LEFT(N63,8)</f>
        <v>11096001</v>
      </c>
      <c r="N63" t="s">
        <v>363</v>
      </c>
      <c r="O63" t="s">
        <v>356</v>
      </c>
      <c r="P63" t="s">
        <v>18</v>
      </c>
    </row>
    <row r="64" spans="1:16" x14ac:dyDescent="0.35">
      <c r="A64" t="s">
        <v>360</v>
      </c>
      <c r="B64" t="s">
        <v>364</v>
      </c>
      <c r="C64">
        <v>1</v>
      </c>
      <c r="D64">
        <v>149.9</v>
      </c>
      <c r="E64">
        <v>329.9</v>
      </c>
      <c r="F64">
        <f>E64*C64</f>
        <v>329.9</v>
      </c>
      <c r="G64">
        <f>F64-L64</f>
        <v>329.9</v>
      </c>
      <c r="H64">
        <v>0</v>
      </c>
      <c r="I64" t="s">
        <v>14</v>
      </c>
      <c r="J64" t="s">
        <v>1045</v>
      </c>
      <c r="K64" t="s">
        <v>365</v>
      </c>
      <c r="L64">
        <v>0</v>
      </c>
      <c r="M64" t="str">
        <f>LEFT(N64,8)</f>
        <v>11049036</v>
      </c>
      <c r="N64" t="s">
        <v>366</v>
      </c>
      <c r="O64" t="s">
        <v>356</v>
      </c>
      <c r="P64" t="s">
        <v>18</v>
      </c>
    </row>
    <row r="65" spans="1:16" x14ac:dyDescent="0.35">
      <c r="A65" t="s">
        <v>360</v>
      </c>
      <c r="B65" t="s">
        <v>128</v>
      </c>
      <c r="C65">
        <v>1</v>
      </c>
      <c r="D65">
        <v>124.9</v>
      </c>
      <c r="E65">
        <v>349.9</v>
      </c>
      <c r="F65">
        <f>E65*C65</f>
        <v>349.9</v>
      </c>
      <c r="G65">
        <f>F65-L65</f>
        <v>349.9</v>
      </c>
      <c r="H65">
        <v>0</v>
      </c>
      <c r="I65" t="s">
        <v>14</v>
      </c>
      <c r="J65" t="s">
        <v>1045</v>
      </c>
      <c r="K65" t="s">
        <v>129</v>
      </c>
      <c r="L65">
        <v>0</v>
      </c>
      <c r="M65" t="str">
        <f>LEFT(N65,8)</f>
        <v>11269009</v>
      </c>
      <c r="N65" t="s">
        <v>130</v>
      </c>
      <c r="O65" t="s">
        <v>356</v>
      </c>
      <c r="P65" t="s">
        <v>18</v>
      </c>
    </row>
    <row r="66" spans="1:16" x14ac:dyDescent="0.35">
      <c r="A66" t="s">
        <v>360</v>
      </c>
      <c r="B66" t="s">
        <v>367</v>
      </c>
      <c r="C66">
        <v>1</v>
      </c>
      <c r="D66">
        <v>139.9</v>
      </c>
      <c r="E66">
        <v>329.9</v>
      </c>
      <c r="F66">
        <f>E66*C66</f>
        <v>329.9</v>
      </c>
      <c r="G66">
        <f>F66-L66</f>
        <v>329.9</v>
      </c>
      <c r="H66">
        <v>0</v>
      </c>
      <c r="I66" t="s">
        <v>14</v>
      </c>
      <c r="J66" t="s">
        <v>1045</v>
      </c>
      <c r="K66" t="s">
        <v>368</v>
      </c>
      <c r="L66">
        <v>0</v>
      </c>
      <c r="M66" t="str">
        <f>LEFT(N66,8)</f>
        <v>11261032</v>
      </c>
      <c r="N66" t="s">
        <v>369</v>
      </c>
      <c r="O66" t="s">
        <v>356</v>
      </c>
      <c r="P66" t="s">
        <v>18</v>
      </c>
    </row>
    <row r="67" spans="1:16" x14ac:dyDescent="0.35">
      <c r="A67" t="s">
        <v>360</v>
      </c>
      <c r="B67" t="s">
        <v>370</v>
      </c>
      <c r="C67">
        <v>1</v>
      </c>
      <c r="D67">
        <v>149.9</v>
      </c>
      <c r="E67">
        <v>349.9</v>
      </c>
      <c r="F67">
        <f>E67*C67</f>
        <v>349.9</v>
      </c>
      <c r="G67">
        <f>F67-L67</f>
        <v>349.9</v>
      </c>
      <c r="H67">
        <v>0</v>
      </c>
      <c r="I67" t="s">
        <v>14</v>
      </c>
      <c r="J67" t="s">
        <v>1045</v>
      </c>
      <c r="K67" t="s">
        <v>371</v>
      </c>
      <c r="L67">
        <v>0</v>
      </c>
      <c r="M67" t="str">
        <f>LEFT(N67,8)</f>
        <v>11144001</v>
      </c>
      <c r="N67" t="s">
        <v>372</v>
      </c>
      <c r="O67" t="s">
        <v>356</v>
      </c>
      <c r="P67" t="s">
        <v>18</v>
      </c>
    </row>
    <row r="68" spans="1:16" x14ac:dyDescent="0.35">
      <c r="A68" t="s">
        <v>392</v>
      </c>
      <c r="B68" t="s">
        <v>393</v>
      </c>
      <c r="C68">
        <v>1</v>
      </c>
      <c r="D68">
        <v>229.9</v>
      </c>
      <c r="E68">
        <v>529.9</v>
      </c>
      <c r="F68">
        <f>E68*C68</f>
        <v>529.9</v>
      </c>
      <c r="G68">
        <f>F68-L68</f>
        <v>476.90999999999997</v>
      </c>
      <c r="H68">
        <v>0</v>
      </c>
      <c r="I68" t="s">
        <v>14</v>
      </c>
      <c r="J68" t="s">
        <v>1045</v>
      </c>
      <c r="K68" t="s">
        <v>394</v>
      </c>
      <c r="L68">
        <v>52.99</v>
      </c>
      <c r="M68" t="str">
        <f>LEFT(N68,8)</f>
        <v>11275001</v>
      </c>
      <c r="N68" t="s">
        <v>395</v>
      </c>
      <c r="O68" t="s">
        <v>356</v>
      </c>
      <c r="P68" t="s">
        <v>18</v>
      </c>
    </row>
    <row r="69" spans="1:16" x14ac:dyDescent="0.35">
      <c r="A69" t="s">
        <v>409</v>
      </c>
      <c r="B69" t="s">
        <v>410</v>
      </c>
      <c r="C69">
        <v>1</v>
      </c>
      <c r="D69">
        <v>159.9</v>
      </c>
      <c r="E69">
        <v>369.9</v>
      </c>
      <c r="F69">
        <f>E69*C69</f>
        <v>369.9</v>
      </c>
      <c r="G69">
        <f>F69-L69</f>
        <v>332.90999999999997</v>
      </c>
      <c r="H69">
        <v>0</v>
      </c>
      <c r="I69" t="s">
        <v>14</v>
      </c>
      <c r="J69" t="s">
        <v>1045</v>
      </c>
      <c r="K69" t="s">
        <v>411</v>
      </c>
      <c r="L69">
        <v>36.99</v>
      </c>
      <c r="M69" t="str">
        <f>LEFT(N69,8)</f>
        <v>11268036</v>
      </c>
      <c r="N69" t="s">
        <v>412</v>
      </c>
      <c r="O69" t="s">
        <v>356</v>
      </c>
      <c r="P69" t="s">
        <v>18</v>
      </c>
    </row>
    <row r="70" spans="1:16" x14ac:dyDescent="0.35">
      <c r="A70" t="s">
        <v>409</v>
      </c>
      <c r="B70" t="s">
        <v>319</v>
      </c>
      <c r="C70">
        <v>1</v>
      </c>
      <c r="D70">
        <v>169.9</v>
      </c>
      <c r="E70">
        <v>399.9</v>
      </c>
      <c r="F70">
        <f>E70*C70</f>
        <v>399.9</v>
      </c>
      <c r="G70">
        <f>F70-L70</f>
        <v>359.90999999999997</v>
      </c>
      <c r="H70">
        <v>0</v>
      </c>
      <c r="I70" t="s">
        <v>14</v>
      </c>
      <c r="J70" t="s">
        <v>1045</v>
      </c>
      <c r="K70" t="s">
        <v>320</v>
      </c>
      <c r="L70">
        <v>39.99</v>
      </c>
      <c r="M70" t="str">
        <f>LEFT(N70,8)</f>
        <v>11276004</v>
      </c>
      <c r="N70" t="s">
        <v>321</v>
      </c>
      <c r="O70" t="s">
        <v>356</v>
      </c>
      <c r="P70" t="s">
        <v>18</v>
      </c>
    </row>
    <row r="71" spans="1:16" x14ac:dyDescent="0.35">
      <c r="A71" t="s">
        <v>413</v>
      </c>
      <c r="B71" t="s">
        <v>342</v>
      </c>
      <c r="C71">
        <v>1</v>
      </c>
      <c r="D71">
        <v>169.9</v>
      </c>
      <c r="E71">
        <v>399.9</v>
      </c>
      <c r="F71">
        <f>E71*C71</f>
        <v>399.9</v>
      </c>
      <c r="G71">
        <f>F71-L71</f>
        <v>399.9</v>
      </c>
      <c r="H71">
        <v>0</v>
      </c>
      <c r="I71" t="s">
        <v>14</v>
      </c>
      <c r="J71" t="s">
        <v>1045</v>
      </c>
      <c r="K71" t="s">
        <v>343</v>
      </c>
      <c r="L71">
        <v>0</v>
      </c>
      <c r="M71" t="str">
        <f>LEFT(N71,8)</f>
        <v>11276036</v>
      </c>
      <c r="N71" t="s">
        <v>344</v>
      </c>
      <c r="O71" t="s">
        <v>356</v>
      </c>
      <c r="P71" t="s">
        <v>18</v>
      </c>
    </row>
    <row r="72" spans="1:16" x14ac:dyDescent="0.35">
      <c r="A72" t="s">
        <v>415</v>
      </c>
      <c r="B72" t="s">
        <v>416</v>
      </c>
      <c r="C72">
        <v>1</v>
      </c>
      <c r="D72">
        <v>164.9</v>
      </c>
      <c r="E72">
        <v>379.9</v>
      </c>
      <c r="F72">
        <f>E72*C72</f>
        <v>379.9</v>
      </c>
      <c r="G72">
        <f>F72-L72</f>
        <v>379.9</v>
      </c>
      <c r="H72">
        <v>0</v>
      </c>
      <c r="I72" t="s">
        <v>14</v>
      </c>
      <c r="J72" t="s">
        <v>1045</v>
      </c>
      <c r="K72" t="s">
        <v>417</v>
      </c>
      <c r="L72">
        <v>0</v>
      </c>
      <c r="M72" t="str">
        <f>LEFT(N72,8)</f>
        <v>11273017</v>
      </c>
      <c r="N72" t="s">
        <v>418</v>
      </c>
      <c r="O72" t="s">
        <v>356</v>
      </c>
      <c r="P72" t="s">
        <v>18</v>
      </c>
    </row>
    <row r="73" spans="1:16" x14ac:dyDescent="0.35">
      <c r="A73" t="s">
        <v>415</v>
      </c>
      <c r="B73" t="s">
        <v>203</v>
      </c>
      <c r="C73">
        <v>1</v>
      </c>
      <c r="D73">
        <v>169.9</v>
      </c>
      <c r="E73">
        <v>399.9</v>
      </c>
      <c r="F73">
        <f>E73*C73</f>
        <v>399.9</v>
      </c>
      <c r="G73">
        <f>F73-L73</f>
        <v>399.9</v>
      </c>
      <c r="H73">
        <v>0</v>
      </c>
      <c r="I73" t="s">
        <v>14</v>
      </c>
      <c r="J73" t="s">
        <v>1045</v>
      </c>
      <c r="K73" t="s">
        <v>204</v>
      </c>
      <c r="L73">
        <v>0</v>
      </c>
      <c r="M73" t="str">
        <f>LEFT(N73,8)</f>
        <v>11276017</v>
      </c>
      <c r="N73" t="s">
        <v>205</v>
      </c>
      <c r="O73" t="s">
        <v>356</v>
      </c>
      <c r="P73" t="s">
        <v>18</v>
      </c>
    </row>
    <row r="74" spans="1:16" x14ac:dyDescent="0.35">
      <c r="A74" t="s">
        <v>419</v>
      </c>
      <c r="B74" t="s">
        <v>291</v>
      </c>
      <c r="C74">
        <v>1</v>
      </c>
      <c r="D74">
        <v>139.9</v>
      </c>
      <c r="E74">
        <v>329.9</v>
      </c>
      <c r="F74">
        <f>E74*C74</f>
        <v>329.9</v>
      </c>
      <c r="G74">
        <f>F74-L74</f>
        <v>296.90999999999997</v>
      </c>
      <c r="H74">
        <v>0</v>
      </c>
      <c r="I74" t="s">
        <v>14</v>
      </c>
      <c r="J74" t="s">
        <v>1045</v>
      </c>
      <c r="K74" t="s">
        <v>292</v>
      </c>
      <c r="L74">
        <v>32.99</v>
      </c>
      <c r="M74" t="str">
        <f>LEFT(N74,8)</f>
        <v>11261227</v>
      </c>
      <c r="N74" t="s">
        <v>293</v>
      </c>
      <c r="O74" t="s">
        <v>356</v>
      </c>
      <c r="P74" t="s">
        <v>18</v>
      </c>
    </row>
    <row r="75" spans="1:16" x14ac:dyDescent="0.35">
      <c r="A75" t="s">
        <v>419</v>
      </c>
      <c r="B75" t="s">
        <v>319</v>
      </c>
      <c r="C75">
        <v>1</v>
      </c>
      <c r="D75">
        <v>169.9</v>
      </c>
      <c r="E75">
        <v>399.9</v>
      </c>
      <c r="F75">
        <f>E75*C75</f>
        <v>399.9</v>
      </c>
      <c r="G75">
        <f>F75-L75</f>
        <v>359.90999999999997</v>
      </c>
      <c r="H75">
        <v>0</v>
      </c>
      <c r="I75" t="s">
        <v>14</v>
      </c>
      <c r="J75" t="s">
        <v>1045</v>
      </c>
      <c r="K75" t="s">
        <v>320</v>
      </c>
      <c r="L75">
        <v>39.99</v>
      </c>
      <c r="M75" t="str">
        <f>LEFT(N75,8)</f>
        <v>11276004</v>
      </c>
      <c r="N75" t="s">
        <v>321</v>
      </c>
      <c r="O75" t="s">
        <v>356</v>
      </c>
      <c r="P75" t="s">
        <v>18</v>
      </c>
    </row>
    <row r="76" spans="1:16" x14ac:dyDescent="0.35">
      <c r="A76" t="s">
        <v>419</v>
      </c>
      <c r="B76" t="s">
        <v>420</v>
      </c>
      <c r="C76">
        <v>1</v>
      </c>
      <c r="D76">
        <v>154.9</v>
      </c>
      <c r="E76">
        <v>359.9</v>
      </c>
      <c r="F76">
        <f>E76*C76</f>
        <v>359.9</v>
      </c>
      <c r="G76">
        <f>F76-L76</f>
        <v>323.90999999999997</v>
      </c>
      <c r="H76">
        <v>0</v>
      </c>
      <c r="I76" t="s">
        <v>14</v>
      </c>
      <c r="J76" t="s">
        <v>1045</v>
      </c>
      <c r="K76" t="s">
        <v>421</v>
      </c>
      <c r="L76">
        <v>35.99</v>
      </c>
      <c r="M76" t="str">
        <f>LEFT(N76,8)</f>
        <v>11239001</v>
      </c>
      <c r="N76" t="s">
        <v>422</v>
      </c>
      <c r="O76" t="s">
        <v>356</v>
      </c>
      <c r="P76" t="s">
        <v>18</v>
      </c>
    </row>
    <row r="77" spans="1:16" x14ac:dyDescent="0.35">
      <c r="A77" t="s">
        <v>423</v>
      </c>
      <c r="B77" t="s">
        <v>424</v>
      </c>
      <c r="C77">
        <v>1</v>
      </c>
      <c r="D77">
        <v>209.9</v>
      </c>
      <c r="E77">
        <v>489.9</v>
      </c>
      <c r="F77">
        <f>E77*C77</f>
        <v>489.9</v>
      </c>
      <c r="G77">
        <f>F77-L77</f>
        <v>489.9</v>
      </c>
      <c r="H77">
        <v>0</v>
      </c>
      <c r="I77" t="s">
        <v>14</v>
      </c>
      <c r="J77" t="s">
        <v>1045</v>
      </c>
      <c r="K77" t="s">
        <v>425</v>
      </c>
      <c r="L77">
        <v>0</v>
      </c>
      <c r="M77" t="str">
        <f>LEFT(N77,8)</f>
        <v>11254080</v>
      </c>
      <c r="N77" t="s">
        <v>426</v>
      </c>
      <c r="O77" t="s">
        <v>356</v>
      </c>
      <c r="P77" t="s">
        <v>18</v>
      </c>
    </row>
    <row r="78" spans="1:16" x14ac:dyDescent="0.35">
      <c r="A78" t="s">
        <v>445</v>
      </c>
      <c r="B78" t="s">
        <v>244</v>
      </c>
      <c r="C78">
        <v>1</v>
      </c>
      <c r="D78">
        <v>154.9</v>
      </c>
      <c r="E78">
        <v>359.9</v>
      </c>
      <c r="F78">
        <f>E78*C78</f>
        <v>359.9</v>
      </c>
      <c r="G78">
        <f>F78-L78</f>
        <v>359.9</v>
      </c>
      <c r="H78">
        <v>0</v>
      </c>
      <c r="I78" t="s">
        <v>14</v>
      </c>
      <c r="J78" t="s">
        <v>1045</v>
      </c>
      <c r="K78" t="s">
        <v>245</v>
      </c>
      <c r="L78">
        <v>0</v>
      </c>
      <c r="M78" t="str">
        <f>LEFT(N78,8)</f>
        <v>11239036</v>
      </c>
      <c r="N78" t="s">
        <v>246</v>
      </c>
      <c r="O78" t="s">
        <v>356</v>
      </c>
      <c r="P78" t="s">
        <v>18</v>
      </c>
    </row>
    <row r="79" spans="1:16" x14ac:dyDescent="0.35">
      <c r="A79" t="s">
        <v>445</v>
      </c>
      <c r="B79" t="s">
        <v>446</v>
      </c>
      <c r="C79">
        <v>1</v>
      </c>
      <c r="D79">
        <v>164.9</v>
      </c>
      <c r="E79">
        <v>379.9</v>
      </c>
      <c r="F79">
        <f>E79*C79</f>
        <v>379.9</v>
      </c>
      <c r="G79">
        <f>F79-L79</f>
        <v>379.9</v>
      </c>
      <c r="H79">
        <v>0</v>
      </c>
      <c r="I79" t="s">
        <v>14</v>
      </c>
      <c r="J79" t="s">
        <v>1045</v>
      </c>
      <c r="K79" t="s">
        <v>447</v>
      </c>
      <c r="L79">
        <v>0</v>
      </c>
      <c r="M79" t="str">
        <f>LEFT(N79,8)</f>
        <v>11273017</v>
      </c>
      <c r="N79" t="s">
        <v>448</v>
      </c>
      <c r="O79" t="s">
        <v>356</v>
      </c>
      <c r="P79" t="s">
        <v>18</v>
      </c>
    </row>
    <row r="80" spans="1:16" x14ac:dyDescent="0.35">
      <c r="A80" t="s">
        <v>449</v>
      </c>
      <c r="B80" t="s">
        <v>450</v>
      </c>
      <c r="C80">
        <v>1</v>
      </c>
      <c r="D80">
        <v>349.9</v>
      </c>
      <c r="E80">
        <v>809.9</v>
      </c>
      <c r="F80">
        <f>E80*C80</f>
        <v>809.9</v>
      </c>
      <c r="G80">
        <f>F80-L80</f>
        <v>809.9</v>
      </c>
      <c r="H80">
        <v>0</v>
      </c>
      <c r="I80" t="s">
        <v>14</v>
      </c>
      <c r="J80" t="s">
        <v>1045</v>
      </c>
      <c r="K80" t="s">
        <v>451</v>
      </c>
      <c r="L80">
        <v>0</v>
      </c>
      <c r="M80" t="str">
        <f>LEFT(N80,8)</f>
        <v>11211186</v>
      </c>
      <c r="N80" t="s">
        <v>452</v>
      </c>
      <c r="O80" t="s">
        <v>356</v>
      </c>
      <c r="P80" t="s">
        <v>18</v>
      </c>
    </row>
    <row r="81" spans="1:16" x14ac:dyDescent="0.35">
      <c r="A81" t="s">
        <v>453</v>
      </c>
      <c r="B81" t="s">
        <v>454</v>
      </c>
      <c r="C81">
        <v>1</v>
      </c>
      <c r="D81">
        <v>164.9</v>
      </c>
      <c r="E81">
        <v>379.9</v>
      </c>
      <c r="F81">
        <f>E81*C81</f>
        <v>379.9</v>
      </c>
      <c r="G81">
        <f>F81-L81</f>
        <v>360.9</v>
      </c>
      <c r="H81">
        <v>0</v>
      </c>
      <c r="I81" t="s">
        <v>14</v>
      </c>
      <c r="J81" t="s">
        <v>1045</v>
      </c>
      <c r="K81" t="s">
        <v>455</v>
      </c>
      <c r="L81">
        <v>19</v>
      </c>
      <c r="M81" t="str">
        <f>LEFT(N81,8)</f>
        <v>11267227</v>
      </c>
      <c r="N81" t="s">
        <v>456</v>
      </c>
      <c r="O81" t="s">
        <v>356</v>
      </c>
      <c r="P81" t="s">
        <v>18</v>
      </c>
    </row>
    <row r="82" spans="1:16" x14ac:dyDescent="0.35">
      <c r="A82" t="s">
        <v>461</v>
      </c>
      <c r="B82" t="s">
        <v>462</v>
      </c>
      <c r="C82">
        <v>1</v>
      </c>
      <c r="D82">
        <v>154.9</v>
      </c>
      <c r="E82">
        <v>359.9</v>
      </c>
      <c r="F82">
        <f>E82*C82</f>
        <v>359.9</v>
      </c>
      <c r="G82">
        <f>F82-L82</f>
        <v>341.90999999999997</v>
      </c>
      <c r="H82">
        <v>0</v>
      </c>
      <c r="I82" t="s">
        <v>14</v>
      </c>
      <c r="J82" t="s">
        <v>1045</v>
      </c>
      <c r="K82" t="s">
        <v>463</v>
      </c>
      <c r="L82">
        <v>17.989999999999998</v>
      </c>
      <c r="M82" t="str">
        <f>LEFT(N82,8)</f>
        <v>11239005</v>
      </c>
      <c r="N82" t="s">
        <v>464</v>
      </c>
      <c r="O82" t="s">
        <v>356</v>
      </c>
      <c r="P82" t="s">
        <v>18</v>
      </c>
    </row>
    <row r="83" spans="1:16" x14ac:dyDescent="0.35">
      <c r="A83" t="s">
        <v>461</v>
      </c>
      <c r="B83" t="s">
        <v>465</v>
      </c>
      <c r="C83">
        <v>1</v>
      </c>
      <c r="D83">
        <v>139.9</v>
      </c>
      <c r="E83">
        <v>329.9</v>
      </c>
      <c r="F83">
        <f>E83*C83</f>
        <v>329.9</v>
      </c>
      <c r="G83">
        <f>F83-L83</f>
        <v>313.39999999999998</v>
      </c>
      <c r="H83">
        <v>0</v>
      </c>
      <c r="I83" t="s">
        <v>14</v>
      </c>
      <c r="J83" t="s">
        <v>1045</v>
      </c>
      <c r="K83" t="s">
        <v>466</v>
      </c>
      <c r="L83">
        <v>16.5</v>
      </c>
      <c r="M83" t="str">
        <f>LEFT(N83,8)</f>
        <v>11261227</v>
      </c>
      <c r="N83" t="s">
        <v>467</v>
      </c>
      <c r="O83" t="s">
        <v>356</v>
      </c>
      <c r="P83" t="s">
        <v>18</v>
      </c>
    </row>
    <row r="84" spans="1:16" x14ac:dyDescent="0.35">
      <c r="A84" t="s">
        <v>461</v>
      </c>
      <c r="B84" t="s">
        <v>468</v>
      </c>
      <c r="C84">
        <v>1</v>
      </c>
      <c r="D84">
        <v>169.9</v>
      </c>
      <c r="E84">
        <v>399.9</v>
      </c>
      <c r="F84">
        <f>E84*C84</f>
        <v>399.9</v>
      </c>
      <c r="G84">
        <f>F84-L84</f>
        <v>379.9</v>
      </c>
      <c r="H84">
        <v>0</v>
      </c>
      <c r="I84" t="s">
        <v>14</v>
      </c>
      <c r="J84" t="s">
        <v>1045</v>
      </c>
      <c r="K84" t="s">
        <v>469</v>
      </c>
      <c r="L84">
        <v>20</v>
      </c>
      <c r="M84" t="str">
        <f>LEFT(N84,8)</f>
        <v>11276004</v>
      </c>
      <c r="N84" t="s">
        <v>470</v>
      </c>
      <c r="O84" t="s">
        <v>356</v>
      </c>
      <c r="P84" t="s">
        <v>18</v>
      </c>
    </row>
    <row r="85" spans="1:16" x14ac:dyDescent="0.35">
      <c r="A85" t="s">
        <v>471</v>
      </c>
      <c r="B85" t="s">
        <v>472</v>
      </c>
      <c r="C85">
        <v>1</v>
      </c>
      <c r="D85">
        <v>69.900000000000006</v>
      </c>
      <c r="E85">
        <v>169.9</v>
      </c>
      <c r="F85">
        <f>E85*C85</f>
        <v>169.9</v>
      </c>
      <c r="G85">
        <f>F85-L85</f>
        <v>152.91</v>
      </c>
      <c r="H85">
        <v>0</v>
      </c>
      <c r="I85" t="s">
        <v>14</v>
      </c>
      <c r="J85" t="s">
        <v>1045</v>
      </c>
      <c r="K85" t="s">
        <v>473</v>
      </c>
      <c r="L85">
        <v>16.989999999999998</v>
      </c>
      <c r="M85" t="str">
        <f>LEFT(N85,8)</f>
        <v>11277226</v>
      </c>
      <c r="N85" t="s">
        <v>474</v>
      </c>
      <c r="O85" t="s">
        <v>356</v>
      </c>
      <c r="P85" t="s">
        <v>18</v>
      </c>
    </row>
    <row r="86" spans="1:16" x14ac:dyDescent="0.35">
      <c r="A86" t="s">
        <v>471</v>
      </c>
      <c r="B86" t="s">
        <v>475</v>
      </c>
      <c r="C86">
        <v>1</v>
      </c>
      <c r="D86">
        <v>169.9</v>
      </c>
      <c r="E86">
        <v>399.9</v>
      </c>
      <c r="F86">
        <f>E86*C86</f>
        <v>399.9</v>
      </c>
      <c r="G86">
        <f>F86-L86</f>
        <v>359.90999999999997</v>
      </c>
      <c r="H86">
        <v>0</v>
      </c>
      <c r="I86" t="s">
        <v>14</v>
      </c>
      <c r="J86" t="s">
        <v>1045</v>
      </c>
      <c r="K86" t="s">
        <v>476</v>
      </c>
      <c r="L86">
        <v>39.99</v>
      </c>
      <c r="M86" t="str">
        <f>LEFT(N86,8)</f>
        <v>11266006</v>
      </c>
      <c r="N86" t="s">
        <v>477</v>
      </c>
      <c r="O86" t="s">
        <v>356</v>
      </c>
      <c r="P86" t="s">
        <v>18</v>
      </c>
    </row>
    <row r="87" spans="1:16" x14ac:dyDescent="0.35">
      <c r="A87" t="s">
        <v>485</v>
      </c>
      <c r="B87" t="s">
        <v>450</v>
      </c>
      <c r="C87">
        <v>1</v>
      </c>
      <c r="D87">
        <v>349.9</v>
      </c>
      <c r="E87">
        <v>809.9</v>
      </c>
      <c r="F87">
        <f>E87*C87</f>
        <v>809.9</v>
      </c>
      <c r="G87">
        <f>F87-L87</f>
        <v>728.91</v>
      </c>
      <c r="H87">
        <v>0</v>
      </c>
      <c r="I87" t="s">
        <v>14</v>
      </c>
      <c r="J87" t="s">
        <v>1045</v>
      </c>
      <c r="K87" t="s">
        <v>451</v>
      </c>
      <c r="L87">
        <v>80.989999999999995</v>
      </c>
      <c r="M87" t="str">
        <f>LEFT(N87,8)</f>
        <v>11211186</v>
      </c>
      <c r="N87" t="s">
        <v>452</v>
      </c>
      <c r="O87" t="s">
        <v>356</v>
      </c>
      <c r="P87" t="s">
        <v>18</v>
      </c>
    </row>
    <row r="88" spans="1:16" x14ac:dyDescent="0.35">
      <c r="A88" t="s">
        <v>486</v>
      </c>
      <c r="B88" t="s">
        <v>487</v>
      </c>
      <c r="C88">
        <v>1</v>
      </c>
      <c r="D88">
        <v>349.9</v>
      </c>
      <c r="E88">
        <v>809.9</v>
      </c>
      <c r="F88">
        <f>E88*C88</f>
        <v>809.9</v>
      </c>
      <c r="G88">
        <f>F88-L88</f>
        <v>692.46</v>
      </c>
      <c r="H88">
        <v>0</v>
      </c>
      <c r="I88" t="s">
        <v>14</v>
      </c>
      <c r="J88" t="s">
        <v>1045</v>
      </c>
      <c r="K88" t="s">
        <v>488</v>
      </c>
      <c r="L88">
        <v>117.44</v>
      </c>
      <c r="M88" t="str">
        <f>LEFT(N88,8)</f>
        <v>11211141</v>
      </c>
      <c r="N88" t="s">
        <v>489</v>
      </c>
      <c r="O88" t="s">
        <v>356</v>
      </c>
      <c r="P88" t="s">
        <v>18</v>
      </c>
    </row>
    <row r="89" spans="1:16" x14ac:dyDescent="0.35">
      <c r="A89" t="s">
        <v>491</v>
      </c>
      <c r="B89" t="s">
        <v>492</v>
      </c>
      <c r="C89">
        <v>1</v>
      </c>
      <c r="D89">
        <v>164.9</v>
      </c>
      <c r="E89">
        <v>359.9</v>
      </c>
      <c r="F89">
        <f>E89*C89</f>
        <v>359.9</v>
      </c>
      <c r="G89">
        <f>F89-L89</f>
        <v>341.9</v>
      </c>
      <c r="H89">
        <v>0</v>
      </c>
      <c r="I89" t="s">
        <v>14</v>
      </c>
      <c r="J89" t="s">
        <v>1045</v>
      </c>
      <c r="K89" t="s">
        <v>493</v>
      </c>
      <c r="L89">
        <v>18</v>
      </c>
      <c r="M89" t="str">
        <f>LEFT(N89,8)</f>
        <v>11037036</v>
      </c>
      <c r="N89" t="s">
        <v>494</v>
      </c>
      <c r="O89" t="s">
        <v>356</v>
      </c>
      <c r="P89" t="s">
        <v>18</v>
      </c>
    </row>
    <row r="90" spans="1:16" x14ac:dyDescent="0.35">
      <c r="A90" t="s">
        <v>495</v>
      </c>
      <c r="B90" t="s">
        <v>450</v>
      </c>
      <c r="C90">
        <v>1</v>
      </c>
      <c r="D90">
        <v>349.9</v>
      </c>
      <c r="E90">
        <v>809.9</v>
      </c>
      <c r="F90">
        <f>E90*C90</f>
        <v>809.9</v>
      </c>
      <c r="G90">
        <f>F90-L90</f>
        <v>809.9</v>
      </c>
      <c r="H90">
        <v>0</v>
      </c>
      <c r="I90" t="s">
        <v>14</v>
      </c>
      <c r="J90" t="s">
        <v>1045</v>
      </c>
      <c r="K90" t="s">
        <v>451</v>
      </c>
      <c r="L90">
        <v>0</v>
      </c>
      <c r="M90" t="str">
        <f>LEFT(N90,8)</f>
        <v>11211186</v>
      </c>
      <c r="N90" t="s">
        <v>452</v>
      </c>
      <c r="O90" t="s">
        <v>496</v>
      </c>
      <c r="P90" t="s">
        <v>18</v>
      </c>
    </row>
    <row r="91" spans="1:16" x14ac:dyDescent="0.35">
      <c r="A91" t="s">
        <v>498</v>
      </c>
      <c r="B91" t="s">
        <v>288</v>
      </c>
      <c r="C91">
        <v>1</v>
      </c>
      <c r="D91">
        <v>169.9</v>
      </c>
      <c r="E91">
        <v>399.9</v>
      </c>
      <c r="F91">
        <f>E91*C91</f>
        <v>399.9</v>
      </c>
      <c r="G91">
        <f>F91-L91</f>
        <v>359.90999999999997</v>
      </c>
      <c r="H91">
        <v>0</v>
      </c>
      <c r="I91" t="s">
        <v>14</v>
      </c>
      <c r="J91" t="s">
        <v>1045</v>
      </c>
      <c r="K91" t="s">
        <v>289</v>
      </c>
      <c r="L91">
        <v>39.99</v>
      </c>
      <c r="M91" t="str">
        <f>LEFT(N91,8)</f>
        <v>11276004</v>
      </c>
      <c r="N91" t="s">
        <v>290</v>
      </c>
      <c r="O91" t="s">
        <v>496</v>
      </c>
      <c r="P91" t="s">
        <v>18</v>
      </c>
    </row>
    <row r="92" spans="1:16" x14ac:dyDescent="0.35">
      <c r="A92" t="s">
        <v>498</v>
      </c>
      <c r="B92" t="s">
        <v>499</v>
      </c>
      <c r="C92">
        <v>1</v>
      </c>
      <c r="D92">
        <v>139.9</v>
      </c>
      <c r="E92">
        <v>329.9</v>
      </c>
      <c r="F92">
        <f>E92*C92</f>
        <v>329.9</v>
      </c>
      <c r="G92">
        <f>F92-L92</f>
        <v>296.90999999999997</v>
      </c>
      <c r="H92">
        <v>0</v>
      </c>
      <c r="I92" t="s">
        <v>14</v>
      </c>
      <c r="J92" t="s">
        <v>1045</v>
      </c>
      <c r="K92" t="s">
        <v>500</v>
      </c>
      <c r="L92">
        <v>32.99</v>
      </c>
      <c r="M92" t="str">
        <f>LEFT(N92,8)</f>
        <v>11261227</v>
      </c>
      <c r="N92" t="s">
        <v>501</v>
      </c>
      <c r="O92" t="s">
        <v>496</v>
      </c>
      <c r="P92" t="s">
        <v>18</v>
      </c>
    </row>
    <row r="93" spans="1:16" x14ac:dyDescent="0.35">
      <c r="A93" t="s">
        <v>502</v>
      </c>
      <c r="B93" t="s">
        <v>503</v>
      </c>
      <c r="C93">
        <v>1</v>
      </c>
      <c r="D93">
        <v>299.89999999999998</v>
      </c>
      <c r="E93">
        <v>689.9</v>
      </c>
      <c r="F93">
        <f>E93*C93</f>
        <v>689.9</v>
      </c>
      <c r="G93">
        <f>F93-L93</f>
        <v>689.9</v>
      </c>
      <c r="H93">
        <v>0</v>
      </c>
      <c r="I93" t="s">
        <v>14</v>
      </c>
      <c r="J93" t="s">
        <v>1045</v>
      </c>
      <c r="K93" t="s">
        <v>504</v>
      </c>
      <c r="L93">
        <v>0</v>
      </c>
      <c r="M93" t="str">
        <f>LEFT(N93,8)</f>
        <v>11219001</v>
      </c>
      <c r="N93" t="s">
        <v>505</v>
      </c>
      <c r="O93" t="s">
        <v>496</v>
      </c>
      <c r="P93" t="s">
        <v>18</v>
      </c>
    </row>
    <row r="94" spans="1:16" x14ac:dyDescent="0.35">
      <c r="A94" t="s">
        <v>502</v>
      </c>
      <c r="B94" t="s">
        <v>506</v>
      </c>
      <c r="C94">
        <v>1</v>
      </c>
      <c r="D94">
        <v>124.9</v>
      </c>
      <c r="E94">
        <v>289.89999999999998</v>
      </c>
      <c r="F94">
        <f>E94*C94</f>
        <v>289.89999999999998</v>
      </c>
      <c r="G94">
        <f>F94-L94</f>
        <v>289.89999999999998</v>
      </c>
      <c r="H94">
        <v>0</v>
      </c>
      <c r="I94" t="s">
        <v>14</v>
      </c>
      <c r="J94" t="s">
        <v>1045</v>
      </c>
      <c r="K94" t="s">
        <v>507</v>
      </c>
      <c r="L94">
        <v>0</v>
      </c>
      <c r="M94" t="str">
        <f>LEFT(N94,8)</f>
        <v>11258036</v>
      </c>
      <c r="N94" t="s">
        <v>508</v>
      </c>
      <c r="O94" t="s">
        <v>496</v>
      </c>
      <c r="P94" t="s">
        <v>18</v>
      </c>
    </row>
    <row r="95" spans="1:16" x14ac:dyDescent="0.35">
      <c r="A95" t="s">
        <v>502</v>
      </c>
      <c r="B95" t="s">
        <v>509</v>
      </c>
      <c r="C95">
        <v>1</v>
      </c>
      <c r="D95">
        <v>164.9</v>
      </c>
      <c r="E95">
        <v>379.9</v>
      </c>
      <c r="F95">
        <f>E95*C95</f>
        <v>379.9</v>
      </c>
      <c r="G95">
        <f>F95-L95</f>
        <v>379.9</v>
      </c>
      <c r="H95">
        <v>0</v>
      </c>
      <c r="I95" t="s">
        <v>14</v>
      </c>
      <c r="J95" t="s">
        <v>1045</v>
      </c>
      <c r="K95" t="s">
        <v>510</v>
      </c>
      <c r="L95">
        <v>0</v>
      </c>
      <c r="M95" t="str">
        <f>LEFT(N95,8)</f>
        <v>11256036</v>
      </c>
      <c r="N95" t="s">
        <v>511</v>
      </c>
      <c r="O95" t="s">
        <v>496</v>
      </c>
      <c r="P95" t="s">
        <v>18</v>
      </c>
    </row>
    <row r="96" spans="1:16" x14ac:dyDescent="0.35">
      <c r="A96" t="s">
        <v>502</v>
      </c>
      <c r="B96" t="s">
        <v>512</v>
      </c>
      <c r="C96">
        <v>1</v>
      </c>
      <c r="D96">
        <v>124.9</v>
      </c>
      <c r="E96">
        <v>349.9</v>
      </c>
      <c r="F96">
        <f>E96*C96</f>
        <v>349.9</v>
      </c>
      <c r="G96">
        <f>F96-L96</f>
        <v>349.9</v>
      </c>
      <c r="H96">
        <v>0</v>
      </c>
      <c r="I96" t="s">
        <v>14</v>
      </c>
      <c r="J96" t="s">
        <v>1045</v>
      </c>
      <c r="K96" t="s">
        <v>513</v>
      </c>
      <c r="L96">
        <v>0</v>
      </c>
      <c r="M96" t="str">
        <f>LEFT(N96,8)</f>
        <v>11269001</v>
      </c>
      <c r="N96" t="s">
        <v>514</v>
      </c>
      <c r="O96" t="s">
        <v>496</v>
      </c>
      <c r="P96" t="s">
        <v>18</v>
      </c>
    </row>
    <row r="97" spans="1:16" x14ac:dyDescent="0.35">
      <c r="A97" t="s">
        <v>515</v>
      </c>
      <c r="B97" t="s">
        <v>516</v>
      </c>
      <c r="C97">
        <v>1</v>
      </c>
      <c r="D97">
        <v>199.9</v>
      </c>
      <c r="E97">
        <v>459.9</v>
      </c>
      <c r="F97">
        <f>E97*C97</f>
        <v>459.9</v>
      </c>
      <c r="G97">
        <f>F97-L97</f>
        <v>413.90999999999997</v>
      </c>
      <c r="H97">
        <v>0</v>
      </c>
      <c r="I97" t="s">
        <v>14</v>
      </c>
      <c r="J97" t="s">
        <v>1045</v>
      </c>
      <c r="K97" t="s">
        <v>517</v>
      </c>
      <c r="L97">
        <v>45.99</v>
      </c>
      <c r="M97" t="str">
        <f>LEFT(N97,8)</f>
        <v>11272080</v>
      </c>
      <c r="N97" t="s">
        <v>518</v>
      </c>
      <c r="O97" t="s">
        <v>496</v>
      </c>
      <c r="P97" t="s">
        <v>18</v>
      </c>
    </row>
    <row r="98" spans="1:16" x14ac:dyDescent="0.35">
      <c r="A98" t="s">
        <v>519</v>
      </c>
      <c r="B98" t="s">
        <v>203</v>
      </c>
      <c r="C98">
        <v>1</v>
      </c>
      <c r="D98">
        <v>169.9</v>
      </c>
      <c r="E98">
        <v>399.9</v>
      </c>
      <c r="F98">
        <f>E98*C98</f>
        <v>399.9</v>
      </c>
      <c r="G98">
        <f>F98-L98</f>
        <v>379.9</v>
      </c>
      <c r="H98">
        <v>0</v>
      </c>
      <c r="I98" t="s">
        <v>14</v>
      </c>
      <c r="J98" t="s">
        <v>1045</v>
      </c>
      <c r="K98" t="s">
        <v>204</v>
      </c>
      <c r="L98">
        <v>20</v>
      </c>
      <c r="M98" t="str">
        <f>LEFT(N98,8)</f>
        <v>11276017</v>
      </c>
      <c r="N98" t="s">
        <v>205</v>
      </c>
      <c r="O98" t="s">
        <v>496</v>
      </c>
      <c r="P98" t="s">
        <v>18</v>
      </c>
    </row>
    <row r="99" spans="1:16" x14ac:dyDescent="0.35">
      <c r="A99" t="s">
        <v>520</v>
      </c>
      <c r="B99" t="s">
        <v>19</v>
      </c>
      <c r="C99">
        <v>1</v>
      </c>
      <c r="D99">
        <v>229.9</v>
      </c>
      <c r="E99">
        <v>529.9</v>
      </c>
      <c r="F99">
        <f>E99*C99</f>
        <v>529.9</v>
      </c>
      <c r="G99">
        <f>F99-L99</f>
        <v>503.4</v>
      </c>
      <c r="H99">
        <v>0</v>
      </c>
      <c r="I99" t="s">
        <v>14</v>
      </c>
      <c r="J99" t="s">
        <v>1045</v>
      </c>
      <c r="K99" t="s">
        <v>20</v>
      </c>
      <c r="L99">
        <v>26.5</v>
      </c>
      <c r="M99" t="str">
        <f>LEFT(N99,8)</f>
        <v>11246080</v>
      </c>
      <c r="N99" t="s">
        <v>21</v>
      </c>
      <c r="O99" t="s">
        <v>496</v>
      </c>
      <c r="P99" t="s">
        <v>18</v>
      </c>
    </row>
    <row r="100" spans="1:16" x14ac:dyDescent="0.35">
      <c r="A100" t="s">
        <v>533</v>
      </c>
      <c r="B100" t="s">
        <v>534</v>
      </c>
      <c r="C100">
        <v>1</v>
      </c>
      <c r="D100">
        <v>209.9</v>
      </c>
      <c r="E100">
        <v>479.9</v>
      </c>
      <c r="F100">
        <f>E100*C100</f>
        <v>479.9</v>
      </c>
      <c r="G100">
        <f>F100-L100</f>
        <v>431.90999999999997</v>
      </c>
      <c r="H100">
        <v>0</v>
      </c>
      <c r="I100" t="s">
        <v>14</v>
      </c>
      <c r="J100" t="s">
        <v>1045</v>
      </c>
      <c r="K100" t="s">
        <v>535</v>
      </c>
      <c r="L100">
        <v>47.99</v>
      </c>
      <c r="M100" t="str">
        <f>LEFT(N100,8)</f>
        <v>11109028</v>
      </c>
      <c r="N100" t="s">
        <v>536</v>
      </c>
      <c r="O100" t="s">
        <v>496</v>
      </c>
      <c r="P100" t="s">
        <v>18</v>
      </c>
    </row>
    <row r="101" spans="1:16" x14ac:dyDescent="0.35">
      <c r="A101" t="s">
        <v>537</v>
      </c>
      <c r="B101" t="s">
        <v>468</v>
      </c>
      <c r="C101">
        <v>1</v>
      </c>
      <c r="D101">
        <v>169.9</v>
      </c>
      <c r="E101">
        <v>399.9</v>
      </c>
      <c r="F101">
        <f>E101*C101</f>
        <v>399.9</v>
      </c>
      <c r="G101">
        <f>F101-L101</f>
        <v>379.90999999999997</v>
      </c>
      <c r="H101">
        <v>0</v>
      </c>
      <c r="I101" t="s">
        <v>14</v>
      </c>
      <c r="J101" t="s">
        <v>1045</v>
      </c>
      <c r="K101" t="s">
        <v>469</v>
      </c>
      <c r="L101">
        <v>19.989999999999998</v>
      </c>
      <c r="M101" t="str">
        <f>LEFT(N101,8)</f>
        <v>11276004</v>
      </c>
      <c r="N101" t="s">
        <v>470</v>
      </c>
      <c r="O101" t="s">
        <v>496</v>
      </c>
      <c r="P101" t="s">
        <v>18</v>
      </c>
    </row>
    <row r="102" spans="1:16" x14ac:dyDescent="0.35">
      <c r="A102" t="s">
        <v>537</v>
      </c>
      <c r="B102" t="s">
        <v>538</v>
      </c>
      <c r="C102">
        <v>1</v>
      </c>
      <c r="D102">
        <v>164.9</v>
      </c>
      <c r="E102">
        <v>379.9</v>
      </c>
      <c r="F102">
        <f>E102*C102</f>
        <v>379.9</v>
      </c>
      <c r="G102">
        <f>F102-L102</f>
        <v>360.9</v>
      </c>
      <c r="H102">
        <v>0</v>
      </c>
      <c r="I102" t="s">
        <v>14</v>
      </c>
      <c r="J102" t="s">
        <v>1045</v>
      </c>
      <c r="K102" t="s">
        <v>539</v>
      </c>
      <c r="L102">
        <v>19</v>
      </c>
      <c r="M102" t="str">
        <f>LEFT(N102,8)</f>
        <v>11180004</v>
      </c>
      <c r="N102" t="s">
        <v>540</v>
      </c>
      <c r="O102" t="s">
        <v>496</v>
      </c>
      <c r="P102" t="s">
        <v>18</v>
      </c>
    </row>
    <row r="103" spans="1:16" x14ac:dyDescent="0.35">
      <c r="A103" t="s">
        <v>541</v>
      </c>
      <c r="B103" t="s">
        <v>393</v>
      </c>
      <c r="C103">
        <v>1</v>
      </c>
      <c r="D103">
        <v>229.9</v>
      </c>
      <c r="E103">
        <v>529.9</v>
      </c>
      <c r="F103">
        <f>E103*C103</f>
        <v>529.9</v>
      </c>
      <c r="G103">
        <f>F103-L103</f>
        <v>453.05999999999995</v>
      </c>
      <c r="H103">
        <v>0</v>
      </c>
      <c r="I103" t="s">
        <v>14</v>
      </c>
      <c r="J103" t="s">
        <v>1045</v>
      </c>
      <c r="K103" t="s">
        <v>394</v>
      </c>
      <c r="L103">
        <v>76.84</v>
      </c>
      <c r="M103" t="str">
        <f>LEFT(N103,8)</f>
        <v>11275001</v>
      </c>
      <c r="N103" t="s">
        <v>395</v>
      </c>
      <c r="O103" t="s">
        <v>496</v>
      </c>
      <c r="P103" t="s">
        <v>18</v>
      </c>
    </row>
    <row r="104" spans="1:16" x14ac:dyDescent="0.35">
      <c r="A104" t="s">
        <v>543</v>
      </c>
      <c r="B104" t="s">
        <v>499</v>
      </c>
      <c r="C104">
        <v>1</v>
      </c>
      <c r="D104">
        <v>139.9</v>
      </c>
      <c r="E104">
        <v>329.9</v>
      </c>
      <c r="F104">
        <f>E104*C104</f>
        <v>329.9</v>
      </c>
      <c r="G104">
        <f>F104-L104</f>
        <v>313.40999999999997</v>
      </c>
      <c r="H104">
        <v>0</v>
      </c>
      <c r="I104" t="s">
        <v>14</v>
      </c>
      <c r="J104" t="s">
        <v>1045</v>
      </c>
      <c r="K104" t="s">
        <v>500</v>
      </c>
      <c r="L104">
        <v>16.489999999999998</v>
      </c>
      <c r="M104" t="str">
        <f>LEFT(N104,8)</f>
        <v>11261227</v>
      </c>
      <c r="N104" t="s">
        <v>501</v>
      </c>
      <c r="O104" t="s">
        <v>496</v>
      </c>
      <c r="P104" t="s">
        <v>18</v>
      </c>
    </row>
    <row r="105" spans="1:16" x14ac:dyDescent="0.35">
      <c r="A105" t="s">
        <v>543</v>
      </c>
      <c r="B105" t="s">
        <v>468</v>
      </c>
      <c r="C105">
        <v>1</v>
      </c>
      <c r="D105">
        <v>169.9</v>
      </c>
      <c r="E105">
        <v>399.9</v>
      </c>
      <c r="F105">
        <f>E105*C105</f>
        <v>399.9</v>
      </c>
      <c r="G105">
        <f>F105-L105</f>
        <v>379.9</v>
      </c>
      <c r="H105">
        <v>0</v>
      </c>
      <c r="I105" t="s">
        <v>14</v>
      </c>
      <c r="J105" t="s">
        <v>1045</v>
      </c>
      <c r="K105" t="s">
        <v>469</v>
      </c>
      <c r="L105">
        <v>20</v>
      </c>
      <c r="M105" t="str">
        <f>LEFT(N105,8)</f>
        <v>11276004</v>
      </c>
      <c r="N105" t="s">
        <v>470</v>
      </c>
      <c r="O105" t="s">
        <v>496</v>
      </c>
      <c r="P105" t="s">
        <v>18</v>
      </c>
    </row>
    <row r="106" spans="1:16" x14ac:dyDescent="0.35">
      <c r="A106" t="s">
        <v>561</v>
      </c>
      <c r="B106" t="s">
        <v>562</v>
      </c>
      <c r="C106">
        <v>1</v>
      </c>
      <c r="D106">
        <v>124.9</v>
      </c>
      <c r="E106">
        <v>289.89999999999998</v>
      </c>
      <c r="F106">
        <f>E106*C106</f>
        <v>289.89999999999998</v>
      </c>
      <c r="G106">
        <f>F106-L106</f>
        <v>256.52999999999997</v>
      </c>
      <c r="H106">
        <v>0</v>
      </c>
      <c r="I106" t="s">
        <v>14</v>
      </c>
      <c r="J106" t="s">
        <v>1045</v>
      </c>
      <c r="K106" t="s">
        <v>563</v>
      </c>
      <c r="L106">
        <v>33.369999999999997</v>
      </c>
      <c r="M106" t="str">
        <f>LEFT(N106,8)</f>
        <v>11258009</v>
      </c>
      <c r="N106" t="s">
        <v>564</v>
      </c>
      <c r="O106" t="s">
        <v>496</v>
      </c>
      <c r="P106" t="s">
        <v>18</v>
      </c>
    </row>
    <row r="107" spans="1:16" x14ac:dyDescent="0.35">
      <c r="A107" t="s">
        <v>561</v>
      </c>
      <c r="B107" t="s">
        <v>565</v>
      </c>
      <c r="C107">
        <v>1</v>
      </c>
      <c r="D107">
        <v>164.9</v>
      </c>
      <c r="E107">
        <v>379.9</v>
      </c>
      <c r="F107">
        <f>E107*C107</f>
        <v>379.9</v>
      </c>
      <c r="G107">
        <f>F107-L107</f>
        <v>336.17999999999995</v>
      </c>
      <c r="H107">
        <v>0</v>
      </c>
      <c r="I107" t="s">
        <v>14</v>
      </c>
      <c r="J107" t="s">
        <v>1045</v>
      </c>
      <c r="K107" t="s">
        <v>566</v>
      </c>
      <c r="L107">
        <v>43.72</v>
      </c>
      <c r="M107" t="str">
        <f>LEFT(N107,8)</f>
        <v>11267009</v>
      </c>
      <c r="N107" t="s">
        <v>567</v>
      </c>
      <c r="O107" t="s">
        <v>496</v>
      </c>
      <c r="P107" t="s">
        <v>18</v>
      </c>
    </row>
    <row r="108" spans="1:16" x14ac:dyDescent="0.35">
      <c r="A108" t="s">
        <v>561</v>
      </c>
      <c r="B108" t="s">
        <v>568</v>
      </c>
      <c r="C108">
        <v>1</v>
      </c>
      <c r="D108">
        <v>164.9</v>
      </c>
      <c r="E108">
        <v>379.9</v>
      </c>
      <c r="F108">
        <f>E108*C108</f>
        <v>379.9</v>
      </c>
      <c r="G108">
        <f>F108-L108</f>
        <v>336.17999999999995</v>
      </c>
      <c r="H108">
        <v>0</v>
      </c>
      <c r="I108" t="s">
        <v>14</v>
      </c>
      <c r="J108" t="s">
        <v>1045</v>
      </c>
      <c r="K108" t="s">
        <v>569</v>
      </c>
      <c r="L108">
        <v>43.72</v>
      </c>
      <c r="M108" t="str">
        <f>LEFT(N108,8)</f>
        <v>11096009</v>
      </c>
      <c r="N108" t="s">
        <v>570</v>
      </c>
      <c r="O108" t="s">
        <v>496</v>
      </c>
      <c r="P108" t="s">
        <v>18</v>
      </c>
    </row>
    <row r="109" spans="1:16" x14ac:dyDescent="0.35">
      <c r="A109" t="s">
        <v>561</v>
      </c>
      <c r="B109" t="s">
        <v>571</v>
      </c>
      <c r="C109">
        <v>1</v>
      </c>
      <c r="D109">
        <v>69.900000000000006</v>
      </c>
      <c r="E109">
        <v>159.9</v>
      </c>
      <c r="F109">
        <f>E109*C109</f>
        <v>159.9</v>
      </c>
      <c r="G109">
        <f>F109-L109</f>
        <v>141.5</v>
      </c>
      <c r="H109">
        <v>0</v>
      </c>
      <c r="I109" t="s">
        <v>14</v>
      </c>
      <c r="J109" t="s">
        <v>1045</v>
      </c>
      <c r="K109" t="s">
        <v>572</v>
      </c>
      <c r="L109">
        <v>18.399999999999999</v>
      </c>
      <c r="M109" t="str">
        <f>LEFT(N109,8)</f>
        <v>11174036</v>
      </c>
      <c r="N109" t="s">
        <v>573</v>
      </c>
      <c r="O109" t="s">
        <v>496</v>
      </c>
      <c r="P109" t="s">
        <v>18</v>
      </c>
    </row>
    <row r="110" spans="1:16" x14ac:dyDescent="0.35">
      <c r="A110" t="s">
        <v>561</v>
      </c>
      <c r="B110" t="s">
        <v>574</v>
      </c>
      <c r="C110">
        <v>1</v>
      </c>
      <c r="D110">
        <v>139.9</v>
      </c>
      <c r="E110">
        <v>329.9</v>
      </c>
      <c r="F110">
        <f>E110*C110</f>
        <v>329.9</v>
      </c>
      <c r="G110">
        <f>F110-L110</f>
        <v>291.94</v>
      </c>
      <c r="H110">
        <v>0</v>
      </c>
      <c r="I110" t="s">
        <v>14</v>
      </c>
      <c r="J110" t="s">
        <v>1045</v>
      </c>
      <c r="K110" t="s">
        <v>575</v>
      </c>
      <c r="L110">
        <v>37.96</v>
      </c>
      <c r="M110" t="str">
        <f>LEFT(N110,8)</f>
        <v>11261227</v>
      </c>
      <c r="N110" t="s">
        <v>576</v>
      </c>
      <c r="O110" t="s">
        <v>496</v>
      </c>
      <c r="P110" t="s">
        <v>18</v>
      </c>
    </row>
    <row r="111" spans="1:16" x14ac:dyDescent="0.35">
      <c r="A111" t="s">
        <v>561</v>
      </c>
      <c r="B111" t="s">
        <v>577</v>
      </c>
      <c r="C111">
        <v>1</v>
      </c>
      <c r="D111">
        <v>169.9</v>
      </c>
      <c r="E111">
        <v>399.9</v>
      </c>
      <c r="F111">
        <f>E111*C111</f>
        <v>399.9</v>
      </c>
      <c r="G111">
        <f>F111-L111</f>
        <v>353.88</v>
      </c>
      <c r="H111">
        <v>0</v>
      </c>
      <c r="I111" t="s">
        <v>14</v>
      </c>
      <c r="J111" t="s">
        <v>1045</v>
      </c>
      <c r="K111" t="s">
        <v>578</v>
      </c>
      <c r="L111">
        <v>46.02</v>
      </c>
      <c r="M111" t="str">
        <f>LEFT(N111,8)</f>
        <v>11276004</v>
      </c>
      <c r="N111" t="s">
        <v>579</v>
      </c>
      <c r="O111" t="s">
        <v>496</v>
      </c>
      <c r="P111" t="s">
        <v>18</v>
      </c>
    </row>
    <row r="112" spans="1:16" x14ac:dyDescent="0.35">
      <c r="A112" t="s">
        <v>586</v>
      </c>
      <c r="B112" t="s">
        <v>352</v>
      </c>
      <c r="C112">
        <v>1</v>
      </c>
      <c r="D112">
        <v>169.9</v>
      </c>
      <c r="E112">
        <v>399.9</v>
      </c>
      <c r="F112">
        <f>E112*C112</f>
        <v>399.9</v>
      </c>
      <c r="G112">
        <f>F112-L112</f>
        <v>359.90999999999997</v>
      </c>
      <c r="H112">
        <v>0</v>
      </c>
      <c r="I112" t="s">
        <v>14</v>
      </c>
      <c r="J112" t="s">
        <v>1045</v>
      </c>
      <c r="K112" t="s">
        <v>353</v>
      </c>
      <c r="L112">
        <v>39.99</v>
      </c>
      <c r="M112" t="str">
        <f>LEFT(N112,8)</f>
        <v>11276225</v>
      </c>
      <c r="N112" t="s">
        <v>354</v>
      </c>
      <c r="O112" t="s">
        <v>496</v>
      </c>
      <c r="P112" t="s">
        <v>18</v>
      </c>
    </row>
    <row r="113" spans="1:16" x14ac:dyDescent="0.35">
      <c r="A113" t="s">
        <v>586</v>
      </c>
      <c r="B113" t="s">
        <v>587</v>
      </c>
      <c r="C113">
        <v>1</v>
      </c>
      <c r="D113">
        <v>124.9</v>
      </c>
      <c r="E113">
        <v>289.89999999999998</v>
      </c>
      <c r="F113">
        <f>E113*C113</f>
        <v>289.89999999999998</v>
      </c>
      <c r="G113">
        <f>F113-L113</f>
        <v>260.90999999999997</v>
      </c>
      <c r="H113">
        <v>0</v>
      </c>
      <c r="I113" t="s">
        <v>14</v>
      </c>
      <c r="J113" t="s">
        <v>1045</v>
      </c>
      <c r="K113" t="s">
        <v>588</v>
      </c>
      <c r="L113">
        <v>28.99</v>
      </c>
      <c r="M113" t="str">
        <f>LEFT(N113,8)</f>
        <v>11258036</v>
      </c>
      <c r="N113" t="s">
        <v>589</v>
      </c>
      <c r="O113" t="s">
        <v>496</v>
      </c>
      <c r="P113" t="s">
        <v>18</v>
      </c>
    </row>
    <row r="114" spans="1:16" x14ac:dyDescent="0.35">
      <c r="A114" t="s">
        <v>593</v>
      </c>
      <c r="B114" t="s">
        <v>446</v>
      </c>
      <c r="C114">
        <v>1</v>
      </c>
      <c r="D114">
        <v>164.9</v>
      </c>
      <c r="E114">
        <v>379.9</v>
      </c>
      <c r="F114">
        <f>E114*C114</f>
        <v>379.9</v>
      </c>
      <c r="G114">
        <f>F114-L114</f>
        <v>324.80999999999995</v>
      </c>
      <c r="H114">
        <v>0</v>
      </c>
      <c r="I114" t="s">
        <v>14</v>
      </c>
      <c r="J114" t="s">
        <v>1045</v>
      </c>
      <c r="K114" t="s">
        <v>447</v>
      </c>
      <c r="L114">
        <v>55.09</v>
      </c>
      <c r="M114" t="str">
        <f>LEFT(N114,8)</f>
        <v>11273017</v>
      </c>
      <c r="N114" t="s">
        <v>448</v>
      </c>
      <c r="O114" t="s">
        <v>496</v>
      </c>
      <c r="P114" t="s">
        <v>18</v>
      </c>
    </row>
    <row r="115" spans="1:16" x14ac:dyDescent="0.35">
      <c r="A115" t="s">
        <v>598</v>
      </c>
      <c r="B115" t="s">
        <v>599</v>
      </c>
      <c r="C115">
        <v>1</v>
      </c>
      <c r="D115">
        <v>229.9</v>
      </c>
      <c r="E115">
        <v>529.9</v>
      </c>
      <c r="F115">
        <f>E115*C115</f>
        <v>529.9</v>
      </c>
      <c r="G115">
        <f>F115-L115</f>
        <v>529.9</v>
      </c>
      <c r="H115">
        <v>0</v>
      </c>
      <c r="I115" t="s">
        <v>14</v>
      </c>
      <c r="J115" t="s">
        <v>1045</v>
      </c>
      <c r="K115" t="s">
        <v>600</v>
      </c>
      <c r="L115">
        <v>0</v>
      </c>
      <c r="M115" t="str">
        <f>LEFT(N115,8)</f>
        <v>11275001</v>
      </c>
      <c r="N115" t="s">
        <v>601</v>
      </c>
      <c r="O115" t="s">
        <v>496</v>
      </c>
      <c r="P115" t="s">
        <v>18</v>
      </c>
    </row>
    <row r="116" spans="1:16" x14ac:dyDescent="0.35">
      <c r="A116" t="s">
        <v>602</v>
      </c>
      <c r="B116" t="s">
        <v>468</v>
      </c>
      <c r="C116">
        <v>1</v>
      </c>
      <c r="D116">
        <v>169.9</v>
      </c>
      <c r="E116">
        <v>399.9</v>
      </c>
      <c r="F116">
        <f>E116*C116</f>
        <v>399.9</v>
      </c>
      <c r="G116">
        <f>F116-L116</f>
        <v>399.9</v>
      </c>
      <c r="H116">
        <v>0</v>
      </c>
      <c r="I116" t="s">
        <v>14</v>
      </c>
      <c r="J116" t="s">
        <v>1045</v>
      </c>
      <c r="K116" t="s">
        <v>469</v>
      </c>
      <c r="L116">
        <v>0</v>
      </c>
      <c r="M116" t="str">
        <f>LEFT(N116,8)</f>
        <v>11276004</v>
      </c>
      <c r="N116" t="s">
        <v>470</v>
      </c>
      <c r="O116" t="s">
        <v>496</v>
      </c>
      <c r="P116" t="s">
        <v>18</v>
      </c>
    </row>
    <row r="117" spans="1:16" x14ac:dyDescent="0.35">
      <c r="A117" t="s">
        <v>602</v>
      </c>
      <c r="B117" t="s">
        <v>291</v>
      </c>
      <c r="C117">
        <v>1</v>
      </c>
      <c r="D117">
        <v>139.9</v>
      </c>
      <c r="E117">
        <v>329.9</v>
      </c>
      <c r="F117">
        <f>E117*C117</f>
        <v>329.9</v>
      </c>
      <c r="G117">
        <f>F117-L117</f>
        <v>329.9</v>
      </c>
      <c r="H117">
        <v>0</v>
      </c>
      <c r="I117" t="s">
        <v>14</v>
      </c>
      <c r="J117" t="s">
        <v>1045</v>
      </c>
      <c r="K117" t="s">
        <v>292</v>
      </c>
      <c r="L117">
        <v>0</v>
      </c>
      <c r="M117" t="str">
        <f>LEFT(N117,8)</f>
        <v>11261227</v>
      </c>
      <c r="N117" t="s">
        <v>293</v>
      </c>
      <c r="O117" t="s">
        <v>496</v>
      </c>
      <c r="P117" t="s">
        <v>18</v>
      </c>
    </row>
    <row r="118" spans="1:16" x14ac:dyDescent="0.35">
      <c r="A118" t="s">
        <v>604</v>
      </c>
      <c r="B118" t="s">
        <v>158</v>
      </c>
      <c r="C118">
        <v>1</v>
      </c>
      <c r="D118">
        <v>229.9</v>
      </c>
      <c r="E118">
        <v>529.9</v>
      </c>
      <c r="F118">
        <f>E118*C118</f>
        <v>529.9</v>
      </c>
      <c r="G118">
        <f>F118-L118</f>
        <v>453.05999999999995</v>
      </c>
      <c r="H118">
        <v>0</v>
      </c>
      <c r="I118" t="s">
        <v>14</v>
      </c>
      <c r="J118" t="s">
        <v>1045</v>
      </c>
      <c r="K118" t="s">
        <v>159</v>
      </c>
      <c r="L118">
        <v>76.84</v>
      </c>
      <c r="M118" t="str">
        <f>LEFT(N118,8)</f>
        <v>11246080</v>
      </c>
      <c r="N118" t="s">
        <v>160</v>
      </c>
      <c r="O118" t="s">
        <v>496</v>
      </c>
      <c r="P118" t="s">
        <v>18</v>
      </c>
    </row>
    <row r="119" spans="1:16" x14ac:dyDescent="0.35">
      <c r="A119" t="s">
        <v>605</v>
      </c>
      <c r="B119" t="s">
        <v>606</v>
      </c>
      <c r="C119">
        <v>1</v>
      </c>
      <c r="D119">
        <v>229.9</v>
      </c>
      <c r="E119">
        <v>529.9</v>
      </c>
      <c r="F119">
        <f>E119*C119</f>
        <v>529.9</v>
      </c>
      <c r="G119">
        <f>F119-L119</f>
        <v>529.9</v>
      </c>
      <c r="H119">
        <v>0</v>
      </c>
      <c r="I119" t="s">
        <v>14</v>
      </c>
      <c r="J119" t="s">
        <v>1045</v>
      </c>
      <c r="K119" t="s">
        <v>607</v>
      </c>
      <c r="L119">
        <v>0</v>
      </c>
      <c r="M119" t="str">
        <f>LEFT(N119,8)</f>
        <v>11275036</v>
      </c>
      <c r="N119" t="s">
        <v>608</v>
      </c>
      <c r="O119" t="s">
        <v>496</v>
      </c>
      <c r="P119" t="s">
        <v>18</v>
      </c>
    </row>
    <row r="120" spans="1:16" x14ac:dyDescent="0.35">
      <c r="A120" t="s">
        <v>609</v>
      </c>
      <c r="B120" t="s">
        <v>610</v>
      </c>
      <c r="C120">
        <v>1</v>
      </c>
      <c r="D120">
        <v>149.9</v>
      </c>
      <c r="E120">
        <v>329.9</v>
      </c>
      <c r="F120">
        <f>E120*C120</f>
        <v>329.9</v>
      </c>
      <c r="G120">
        <f>F120-L120</f>
        <v>329.9</v>
      </c>
      <c r="H120">
        <v>0</v>
      </c>
      <c r="I120" t="s">
        <v>14</v>
      </c>
      <c r="J120" t="s">
        <v>1045</v>
      </c>
      <c r="K120" t="s">
        <v>611</v>
      </c>
      <c r="L120">
        <v>0</v>
      </c>
      <c r="M120" t="str">
        <f>LEFT(N120,8)</f>
        <v>11144005</v>
      </c>
      <c r="N120" t="s">
        <v>612</v>
      </c>
      <c r="O120" t="s">
        <v>496</v>
      </c>
      <c r="P120" t="s">
        <v>18</v>
      </c>
    </row>
    <row r="121" spans="1:16" x14ac:dyDescent="0.35">
      <c r="A121" t="s">
        <v>609</v>
      </c>
      <c r="B121" t="s">
        <v>613</v>
      </c>
      <c r="C121">
        <v>1</v>
      </c>
      <c r="D121">
        <v>99.9</v>
      </c>
      <c r="E121">
        <v>229.9</v>
      </c>
      <c r="F121">
        <f>E121*C121</f>
        <v>229.9</v>
      </c>
      <c r="G121">
        <f>F121-L121</f>
        <v>229.9</v>
      </c>
      <c r="H121">
        <v>0</v>
      </c>
      <c r="I121" t="s">
        <v>14</v>
      </c>
      <c r="J121" t="s">
        <v>1045</v>
      </c>
      <c r="K121" t="s">
        <v>614</v>
      </c>
      <c r="L121">
        <v>0</v>
      </c>
      <c r="M121" t="str">
        <f>LEFT(N121,8)</f>
        <v>11135005</v>
      </c>
      <c r="N121" t="s">
        <v>615</v>
      </c>
      <c r="O121" t="s">
        <v>496</v>
      </c>
      <c r="P121" t="s">
        <v>18</v>
      </c>
    </row>
    <row r="122" spans="1:16" x14ac:dyDescent="0.35">
      <c r="A122" t="s">
        <v>609</v>
      </c>
      <c r="B122" t="s">
        <v>616</v>
      </c>
      <c r="C122">
        <v>1</v>
      </c>
      <c r="D122">
        <v>164.9</v>
      </c>
      <c r="E122">
        <v>369.9</v>
      </c>
      <c r="F122">
        <f>E122*C122</f>
        <v>369.9</v>
      </c>
      <c r="G122">
        <f>F122-L122</f>
        <v>369.9</v>
      </c>
      <c r="H122">
        <v>0</v>
      </c>
      <c r="I122" t="s">
        <v>14</v>
      </c>
      <c r="J122" t="s">
        <v>1045</v>
      </c>
      <c r="K122" t="s">
        <v>617</v>
      </c>
      <c r="L122">
        <v>0</v>
      </c>
      <c r="M122" t="str">
        <f>LEFT(N122,8)</f>
        <v>11116005</v>
      </c>
      <c r="N122" t="s">
        <v>618</v>
      </c>
      <c r="O122" t="s">
        <v>496</v>
      </c>
      <c r="P122" t="s">
        <v>18</v>
      </c>
    </row>
    <row r="123" spans="1:16" x14ac:dyDescent="0.35">
      <c r="A123" t="s">
        <v>609</v>
      </c>
      <c r="B123" t="s">
        <v>619</v>
      </c>
      <c r="C123">
        <v>1</v>
      </c>
      <c r="D123">
        <v>154.9</v>
      </c>
      <c r="E123">
        <v>359.9</v>
      </c>
      <c r="F123">
        <f>E123*C123</f>
        <v>359.9</v>
      </c>
      <c r="G123">
        <f>F123-L123</f>
        <v>359.9</v>
      </c>
      <c r="H123">
        <v>0</v>
      </c>
      <c r="I123" t="s">
        <v>14</v>
      </c>
      <c r="J123" t="s">
        <v>1045</v>
      </c>
      <c r="K123" t="s">
        <v>620</v>
      </c>
      <c r="L123">
        <v>0</v>
      </c>
      <c r="M123" t="str">
        <f>LEFT(N123,8)</f>
        <v>11239005</v>
      </c>
      <c r="N123" t="s">
        <v>621</v>
      </c>
      <c r="O123" t="s">
        <v>496</v>
      </c>
      <c r="P123" t="s">
        <v>18</v>
      </c>
    </row>
    <row r="124" spans="1:16" x14ac:dyDescent="0.35">
      <c r="A124" t="s">
        <v>623</v>
      </c>
      <c r="B124" t="s">
        <v>624</v>
      </c>
      <c r="C124">
        <v>1</v>
      </c>
      <c r="D124">
        <v>154.9</v>
      </c>
      <c r="E124">
        <v>359.9</v>
      </c>
      <c r="F124">
        <f>E124*C124</f>
        <v>359.9</v>
      </c>
      <c r="G124">
        <f>F124-L124</f>
        <v>307.71999999999997</v>
      </c>
      <c r="H124">
        <v>0</v>
      </c>
      <c r="I124" t="s">
        <v>14</v>
      </c>
      <c r="J124" t="s">
        <v>1045</v>
      </c>
      <c r="K124" t="s">
        <v>625</v>
      </c>
      <c r="L124">
        <v>52.18</v>
      </c>
      <c r="M124" t="str">
        <f>LEFT(N124,8)</f>
        <v>11239036</v>
      </c>
      <c r="N124" t="s">
        <v>626</v>
      </c>
      <c r="O124" t="s">
        <v>496</v>
      </c>
      <c r="P124" t="s">
        <v>18</v>
      </c>
    </row>
    <row r="125" spans="1:16" x14ac:dyDescent="0.35">
      <c r="A125" t="s">
        <v>623</v>
      </c>
      <c r="B125" t="s">
        <v>27</v>
      </c>
      <c r="C125">
        <v>1</v>
      </c>
      <c r="D125">
        <v>169.9</v>
      </c>
      <c r="E125">
        <v>359.9</v>
      </c>
      <c r="F125">
        <f>E125*C125</f>
        <v>359.9</v>
      </c>
      <c r="G125">
        <f>F125-L125</f>
        <v>307.70999999999998</v>
      </c>
      <c r="H125">
        <v>0</v>
      </c>
      <c r="I125" t="s">
        <v>14</v>
      </c>
      <c r="J125" t="s">
        <v>1045</v>
      </c>
      <c r="K125" t="s">
        <v>28</v>
      </c>
      <c r="L125">
        <v>52.19</v>
      </c>
      <c r="M125" t="str">
        <f>LEFT(N125,8)</f>
        <v>11251036</v>
      </c>
      <c r="N125" t="s">
        <v>29</v>
      </c>
      <c r="O125" t="s">
        <v>496</v>
      </c>
      <c r="P125" t="s">
        <v>18</v>
      </c>
    </row>
    <row r="126" spans="1:16" x14ac:dyDescent="0.35">
      <c r="A126" t="s">
        <v>638</v>
      </c>
      <c r="B126" t="s">
        <v>639</v>
      </c>
      <c r="C126">
        <v>1</v>
      </c>
      <c r="D126">
        <v>69.900000000000006</v>
      </c>
      <c r="E126">
        <v>169.9</v>
      </c>
      <c r="F126">
        <f>E126*C126</f>
        <v>169.9</v>
      </c>
      <c r="G126">
        <f>F126-L126</f>
        <v>152.91</v>
      </c>
      <c r="H126">
        <v>0</v>
      </c>
      <c r="I126" t="s">
        <v>14</v>
      </c>
      <c r="J126" t="s">
        <v>1045</v>
      </c>
      <c r="K126" t="s">
        <v>640</v>
      </c>
      <c r="L126">
        <v>16.989999999999998</v>
      </c>
      <c r="M126" t="str">
        <f>LEFT(N126,8)</f>
        <v>11265225</v>
      </c>
      <c r="N126" t="s">
        <v>641</v>
      </c>
      <c r="O126" t="s">
        <v>496</v>
      </c>
      <c r="P126" t="s">
        <v>18</v>
      </c>
    </row>
    <row r="127" spans="1:16" x14ac:dyDescent="0.35">
      <c r="A127" t="s">
        <v>638</v>
      </c>
      <c r="B127" t="s">
        <v>642</v>
      </c>
      <c r="C127">
        <v>1</v>
      </c>
      <c r="D127">
        <v>164.9</v>
      </c>
      <c r="E127">
        <v>379.9</v>
      </c>
      <c r="F127">
        <f>E127*C127</f>
        <v>379.9</v>
      </c>
      <c r="G127">
        <f>F127-L127</f>
        <v>341.90999999999997</v>
      </c>
      <c r="H127">
        <v>0</v>
      </c>
      <c r="I127" t="s">
        <v>14</v>
      </c>
      <c r="J127" t="s">
        <v>1045</v>
      </c>
      <c r="K127" t="s">
        <v>643</v>
      </c>
      <c r="L127">
        <v>37.99</v>
      </c>
      <c r="M127" t="str">
        <f>LEFT(N127,8)</f>
        <v>11267225</v>
      </c>
      <c r="N127" t="s">
        <v>644</v>
      </c>
      <c r="O127" t="s">
        <v>496</v>
      </c>
      <c r="P127" t="s">
        <v>18</v>
      </c>
    </row>
    <row r="128" spans="1:16" x14ac:dyDescent="0.35">
      <c r="A128" t="s">
        <v>638</v>
      </c>
      <c r="B128" t="s">
        <v>645</v>
      </c>
      <c r="C128">
        <v>1</v>
      </c>
      <c r="D128">
        <v>259.89999999999998</v>
      </c>
      <c r="E128">
        <v>599.9</v>
      </c>
      <c r="F128">
        <f>E128*C128</f>
        <v>599.9</v>
      </c>
      <c r="G128">
        <f>F128-L128</f>
        <v>539.91</v>
      </c>
      <c r="H128">
        <v>0</v>
      </c>
      <c r="I128" t="s">
        <v>14</v>
      </c>
      <c r="J128" t="s">
        <v>1045</v>
      </c>
      <c r="K128" t="s">
        <v>646</v>
      </c>
      <c r="L128">
        <v>59.99</v>
      </c>
      <c r="M128" t="str">
        <f>LEFT(N128,8)</f>
        <v>11242225</v>
      </c>
      <c r="N128" t="s">
        <v>647</v>
      </c>
      <c r="O128" t="s">
        <v>496</v>
      </c>
      <c r="P128" t="s">
        <v>18</v>
      </c>
    </row>
    <row r="129" spans="1:16" x14ac:dyDescent="0.35">
      <c r="A129" t="s">
        <v>638</v>
      </c>
      <c r="B129" t="s">
        <v>648</v>
      </c>
      <c r="C129">
        <v>1</v>
      </c>
      <c r="D129">
        <v>164.9</v>
      </c>
      <c r="E129">
        <v>369.9</v>
      </c>
      <c r="F129">
        <f>E129*C129</f>
        <v>369.9</v>
      </c>
      <c r="G129">
        <f>F129-L129</f>
        <v>332.90999999999997</v>
      </c>
      <c r="H129">
        <v>0</v>
      </c>
      <c r="I129" t="s">
        <v>14</v>
      </c>
      <c r="J129" t="s">
        <v>1045</v>
      </c>
      <c r="K129" t="s">
        <v>649</v>
      </c>
      <c r="L129">
        <v>36.99</v>
      </c>
      <c r="M129" t="str">
        <f>LEFT(N129,8)</f>
        <v>11116225</v>
      </c>
      <c r="N129" t="s">
        <v>650</v>
      </c>
      <c r="O129" t="s">
        <v>496</v>
      </c>
      <c r="P129" t="s">
        <v>18</v>
      </c>
    </row>
    <row r="130" spans="1:16" x14ac:dyDescent="0.35">
      <c r="A130" t="s">
        <v>638</v>
      </c>
      <c r="B130" t="s">
        <v>651</v>
      </c>
      <c r="C130">
        <v>1</v>
      </c>
      <c r="D130">
        <v>259.89999999999998</v>
      </c>
      <c r="E130">
        <v>599.9</v>
      </c>
      <c r="F130">
        <f>E130*C130</f>
        <v>599.9</v>
      </c>
      <c r="G130">
        <f>F130-L130</f>
        <v>539.91</v>
      </c>
      <c r="H130">
        <v>0</v>
      </c>
      <c r="I130" t="s">
        <v>14</v>
      </c>
      <c r="J130" t="s">
        <v>1045</v>
      </c>
      <c r="K130" t="s">
        <v>652</v>
      </c>
      <c r="L130">
        <v>59.99</v>
      </c>
      <c r="M130" t="str">
        <f>LEFT(N130,8)</f>
        <v>11242175</v>
      </c>
      <c r="N130" t="s">
        <v>653</v>
      </c>
      <c r="O130" t="s">
        <v>496</v>
      </c>
      <c r="P130" t="s">
        <v>18</v>
      </c>
    </row>
    <row r="131" spans="1:16" x14ac:dyDescent="0.35">
      <c r="A131" t="s">
        <v>638</v>
      </c>
      <c r="B131" t="s">
        <v>654</v>
      </c>
      <c r="C131">
        <v>1</v>
      </c>
      <c r="D131">
        <v>69.900000000000006</v>
      </c>
      <c r="E131">
        <v>169.9</v>
      </c>
      <c r="F131">
        <f>E131*C131</f>
        <v>169.9</v>
      </c>
      <c r="G131">
        <f>F131-L131</f>
        <v>152.91</v>
      </c>
      <c r="H131">
        <v>0</v>
      </c>
      <c r="I131" t="s">
        <v>14</v>
      </c>
      <c r="J131" t="s">
        <v>1045</v>
      </c>
      <c r="K131" t="s">
        <v>655</v>
      </c>
      <c r="L131">
        <v>16.989999999999998</v>
      </c>
      <c r="M131" t="str">
        <f>LEFT(N131,8)</f>
        <v>11146175</v>
      </c>
      <c r="N131" t="s">
        <v>656</v>
      </c>
      <c r="O131" t="s">
        <v>496</v>
      </c>
      <c r="P131" t="s">
        <v>18</v>
      </c>
    </row>
    <row r="132" spans="1:16" x14ac:dyDescent="0.35">
      <c r="A132" t="s">
        <v>657</v>
      </c>
      <c r="B132" t="s">
        <v>154</v>
      </c>
      <c r="C132">
        <v>1</v>
      </c>
      <c r="D132">
        <v>229.9</v>
      </c>
      <c r="E132">
        <v>529.9</v>
      </c>
      <c r="F132">
        <f>E132*C132</f>
        <v>529.9</v>
      </c>
      <c r="G132">
        <f>F132-L132</f>
        <v>503.4</v>
      </c>
      <c r="H132">
        <v>0</v>
      </c>
      <c r="I132" t="s">
        <v>14</v>
      </c>
      <c r="J132" t="s">
        <v>1045</v>
      </c>
      <c r="K132" t="s">
        <v>155</v>
      </c>
      <c r="L132">
        <v>26.5</v>
      </c>
      <c r="M132" t="str">
        <f>LEFT(N132,8)</f>
        <v>11275001</v>
      </c>
      <c r="N132" t="s">
        <v>156</v>
      </c>
      <c r="O132" t="s">
        <v>658</v>
      </c>
      <c r="P132" t="s">
        <v>18</v>
      </c>
    </row>
    <row r="133" spans="1:16" x14ac:dyDescent="0.35">
      <c r="A133" t="s">
        <v>659</v>
      </c>
      <c r="B133" t="s">
        <v>660</v>
      </c>
      <c r="C133">
        <v>1</v>
      </c>
      <c r="D133">
        <v>149.9</v>
      </c>
      <c r="E133">
        <v>329.9</v>
      </c>
      <c r="F133">
        <f>E133*C133</f>
        <v>329.9</v>
      </c>
      <c r="G133">
        <f>F133-L133</f>
        <v>329.9</v>
      </c>
      <c r="H133">
        <v>0</v>
      </c>
      <c r="I133" t="s">
        <v>14</v>
      </c>
      <c r="J133" t="s">
        <v>1045</v>
      </c>
      <c r="K133" t="s">
        <v>661</v>
      </c>
      <c r="L133">
        <v>0</v>
      </c>
      <c r="M133" t="str">
        <f>LEFT(N133,8)</f>
        <v>11049036</v>
      </c>
      <c r="N133" t="s">
        <v>662</v>
      </c>
      <c r="O133" t="s">
        <v>658</v>
      </c>
      <c r="P133" t="s">
        <v>18</v>
      </c>
    </row>
    <row r="134" spans="1:16" x14ac:dyDescent="0.35">
      <c r="A134" t="s">
        <v>663</v>
      </c>
      <c r="B134" t="s">
        <v>178</v>
      </c>
      <c r="C134">
        <v>1</v>
      </c>
      <c r="D134">
        <v>229.9</v>
      </c>
      <c r="E134">
        <v>529.9</v>
      </c>
      <c r="F134">
        <f>E134*C134</f>
        <v>529.9</v>
      </c>
      <c r="G134">
        <f>F134-L134</f>
        <v>503.4</v>
      </c>
      <c r="H134">
        <v>0</v>
      </c>
      <c r="I134" t="s">
        <v>14</v>
      </c>
      <c r="J134" t="s">
        <v>1045</v>
      </c>
      <c r="K134" t="s">
        <v>179</v>
      </c>
      <c r="L134">
        <v>26.5</v>
      </c>
      <c r="M134" t="str">
        <f>LEFT(N134,8)</f>
        <v>11246080</v>
      </c>
      <c r="N134" t="s">
        <v>180</v>
      </c>
      <c r="O134" t="s">
        <v>658</v>
      </c>
      <c r="P134" t="s">
        <v>18</v>
      </c>
    </row>
    <row r="135" spans="1:16" x14ac:dyDescent="0.35">
      <c r="A135" t="s">
        <v>664</v>
      </c>
      <c r="B135" t="s">
        <v>665</v>
      </c>
      <c r="C135">
        <v>1</v>
      </c>
      <c r="D135">
        <v>164.9</v>
      </c>
      <c r="E135">
        <v>379.9</v>
      </c>
      <c r="F135">
        <f>E135*C135</f>
        <v>379.9</v>
      </c>
      <c r="G135">
        <f>F135-L135</f>
        <v>341.90999999999997</v>
      </c>
      <c r="H135">
        <v>0</v>
      </c>
      <c r="I135" t="s">
        <v>14</v>
      </c>
      <c r="J135" t="s">
        <v>1045</v>
      </c>
      <c r="K135" t="s">
        <v>666</v>
      </c>
      <c r="L135">
        <v>37.99</v>
      </c>
      <c r="M135" t="str">
        <f>LEFT(N135,8)</f>
        <v>11096036</v>
      </c>
      <c r="N135" t="s">
        <v>667</v>
      </c>
      <c r="O135" t="s">
        <v>658</v>
      </c>
      <c r="P135" t="s">
        <v>18</v>
      </c>
    </row>
    <row r="136" spans="1:16" x14ac:dyDescent="0.35">
      <c r="A136" t="s">
        <v>664</v>
      </c>
      <c r="B136" t="s">
        <v>668</v>
      </c>
      <c r="C136">
        <v>1</v>
      </c>
      <c r="D136">
        <v>169.9</v>
      </c>
      <c r="E136">
        <v>399.9</v>
      </c>
      <c r="F136">
        <f>E136*C136</f>
        <v>399.9</v>
      </c>
      <c r="G136">
        <f>F136-L136</f>
        <v>359.90999999999997</v>
      </c>
      <c r="H136">
        <v>0</v>
      </c>
      <c r="I136" t="s">
        <v>14</v>
      </c>
      <c r="J136" t="s">
        <v>1045</v>
      </c>
      <c r="K136" t="s">
        <v>669</v>
      </c>
      <c r="L136">
        <v>39.99</v>
      </c>
      <c r="M136" t="str">
        <f>LEFT(N136,8)</f>
        <v>11276036</v>
      </c>
      <c r="N136" t="s">
        <v>670</v>
      </c>
      <c r="O136" t="s">
        <v>658</v>
      </c>
      <c r="P136" t="s">
        <v>18</v>
      </c>
    </row>
    <row r="137" spans="1:16" x14ac:dyDescent="0.35">
      <c r="A137" t="s">
        <v>677</v>
      </c>
      <c r="B137" t="s">
        <v>154</v>
      </c>
      <c r="C137">
        <v>1</v>
      </c>
      <c r="D137">
        <v>229.9</v>
      </c>
      <c r="E137">
        <v>529.9</v>
      </c>
      <c r="F137">
        <f>E137*C137</f>
        <v>529.9</v>
      </c>
      <c r="G137">
        <f>F137-L137</f>
        <v>453.05999999999995</v>
      </c>
      <c r="H137">
        <v>0</v>
      </c>
      <c r="I137" t="s">
        <v>14</v>
      </c>
      <c r="J137" t="s">
        <v>1045</v>
      </c>
      <c r="K137" t="s">
        <v>155</v>
      </c>
      <c r="L137">
        <v>76.84</v>
      </c>
      <c r="M137" t="str">
        <f>LEFT(N137,8)</f>
        <v>11275001</v>
      </c>
      <c r="N137" t="s">
        <v>156</v>
      </c>
      <c r="O137" t="s">
        <v>658</v>
      </c>
      <c r="P137" t="s">
        <v>18</v>
      </c>
    </row>
    <row r="138" spans="1:16" x14ac:dyDescent="0.35">
      <c r="A138" t="s">
        <v>678</v>
      </c>
      <c r="B138" t="s">
        <v>218</v>
      </c>
      <c r="C138">
        <v>1</v>
      </c>
      <c r="D138">
        <v>84.9</v>
      </c>
      <c r="E138">
        <v>199.9</v>
      </c>
      <c r="F138">
        <f>E138*C138</f>
        <v>199.9</v>
      </c>
      <c r="G138">
        <f>F138-L138</f>
        <v>170.91</v>
      </c>
      <c r="H138">
        <v>0</v>
      </c>
      <c r="I138" t="s">
        <v>14</v>
      </c>
      <c r="J138" t="s">
        <v>1045</v>
      </c>
      <c r="K138" t="s">
        <v>219</v>
      </c>
      <c r="L138">
        <v>28.99</v>
      </c>
      <c r="M138" t="str">
        <f>LEFT(N138,8)</f>
        <v>11271001</v>
      </c>
      <c r="N138" t="s">
        <v>220</v>
      </c>
      <c r="O138" t="s">
        <v>658</v>
      </c>
      <c r="P138" t="s">
        <v>18</v>
      </c>
    </row>
    <row r="139" spans="1:16" x14ac:dyDescent="0.35">
      <c r="A139" t="s">
        <v>679</v>
      </c>
      <c r="B139" t="s">
        <v>680</v>
      </c>
      <c r="C139">
        <v>1</v>
      </c>
      <c r="D139">
        <v>209.9</v>
      </c>
      <c r="E139">
        <v>479.9</v>
      </c>
      <c r="F139">
        <f>E139*C139</f>
        <v>479.9</v>
      </c>
      <c r="G139">
        <f>F139-L139</f>
        <v>431.90999999999997</v>
      </c>
      <c r="H139">
        <v>0</v>
      </c>
      <c r="I139" t="s">
        <v>14</v>
      </c>
      <c r="J139" t="s">
        <v>1045</v>
      </c>
      <c r="K139" t="s">
        <v>681</v>
      </c>
      <c r="L139">
        <v>47.99</v>
      </c>
      <c r="M139" t="str">
        <f>LEFT(N139,8)</f>
        <v>11109004</v>
      </c>
      <c r="N139" t="s">
        <v>682</v>
      </c>
      <c r="O139" t="s">
        <v>658</v>
      </c>
      <c r="P139" t="s">
        <v>18</v>
      </c>
    </row>
    <row r="140" spans="1:16" x14ac:dyDescent="0.35">
      <c r="A140" t="s">
        <v>683</v>
      </c>
      <c r="B140" t="s">
        <v>214</v>
      </c>
      <c r="C140">
        <v>1</v>
      </c>
      <c r="D140">
        <v>229.9</v>
      </c>
      <c r="E140">
        <v>529.9</v>
      </c>
      <c r="F140">
        <f>E140*C140</f>
        <v>529.9</v>
      </c>
      <c r="G140">
        <f>F140-L140</f>
        <v>476.90999999999997</v>
      </c>
      <c r="H140">
        <v>0</v>
      </c>
      <c r="I140" t="s">
        <v>14</v>
      </c>
      <c r="J140" t="s">
        <v>1045</v>
      </c>
      <c r="K140" t="s">
        <v>215</v>
      </c>
      <c r="L140">
        <v>52.99</v>
      </c>
      <c r="M140" t="str">
        <f>LEFT(N140,8)</f>
        <v>11246080</v>
      </c>
      <c r="N140" t="s">
        <v>216</v>
      </c>
      <c r="O140" t="s">
        <v>658</v>
      </c>
      <c r="P140" t="s">
        <v>18</v>
      </c>
    </row>
    <row r="141" spans="1:16" x14ac:dyDescent="0.35">
      <c r="A141" t="s">
        <v>684</v>
      </c>
      <c r="B141" t="s">
        <v>393</v>
      </c>
      <c r="C141">
        <v>1</v>
      </c>
      <c r="D141">
        <v>229.9</v>
      </c>
      <c r="E141">
        <v>529.9</v>
      </c>
      <c r="F141">
        <f>E141*C141</f>
        <v>529.9</v>
      </c>
      <c r="G141">
        <f>F141-L141</f>
        <v>503.4</v>
      </c>
      <c r="H141">
        <v>0</v>
      </c>
      <c r="I141" t="s">
        <v>14</v>
      </c>
      <c r="J141" t="s">
        <v>1045</v>
      </c>
      <c r="K141" t="s">
        <v>394</v>
      </c>
      <c r="L141">
        <v>26.5</v>
      </c>
      <c r="M141" t="str">
        <f>LEFT(N141,8)</f>
        <v>11275001</v>
      </c>
      <c r="N141" t="s">
        <v>395</v>
      </c>
      <c r="O141" t="s">
        <v>658</v>
      </c>
      <c r="P141" t="s">
        <v>18</v>
      </c>
    </row>
    <row r="142" spans="1:16" x14ac:dyDescent="0.35">
      <c r="A142" t="s">
        <v>685</v>
      </c>
      <c r="B142" t="s">
        <v>158</v>
      </c>
      <c r="C142">
        <v>1</v>
      </c>
      <c r="D142">
        <v>229.9</v>
      </c>
      <c r="E142">
        <v>529.9</v>
      </c>
      <c r="F142">
        <f>E142*C142</f>
        <v>529.9</v>
      </c>
      <c r="G142">
        <f>F142-L142</f>
        <v>476.90999999999997</v>
      </c>
      <c r="H142">
        <v>0</v>
      </c>
      <c r="I142" t="s">
        <v>14</v>
      </c>
      <c r="J142" t="s">
        <v>1045</v>
      </c>
      <c r="K142" t="s">
        <v>159</v>
      </c>
      <c r="L142">
        <v>52.99</v>
      </c>
      <c r="M142" t="str">
        <f>LEFT(N142,8)</f>
        <v>11246080</v>
      </c>
      <c r="N142" t="s">
        <v>160</v>
      </c>
      <c r="O142" t="s">
        <v>658</v>
      </c>
      <c r="P142" t="s">
        <v>18</v>
      </c>
    </row>
    <row r="143" spans="1:16" x14ac:dyDescent="0.35">
      <c r="A143" t="s">
        <v>686</v>
      </c>
      <c r="B143" t="s">
        <v>687</v>
      </c>
      <c r="C143">
        <v>1</v>
      </c>
      <c r="D143">
        <v>169.9</v>
      </c>
      <c r="E143">
        <v>399.9</v>
      </c>
      <c r="F143">
        <f>E143*C143</f>
        <v>399.9</v>
      </c>
      <c r="G143">
        <f>F143-L143</f>
        <v>341.91999999999996</v>
      </c>
      <c r="H143">
        <v>0</v>
      </c>
      <c r="I143" t="s">
        <v>14</v>
      </c>
      <c r="J143" t="s">
        <v>1045</v>
      </c>
      <c r="K143" t="s">
        <v>688</v>
      </c>
      <c r="L143">
        <v>57.98</v>
      </c>
      <c r="M143" t="str">
        <f>LEFT(N143,8)</f>
        <v>11246001</v>
      </c>
      <c r="N143" t="s">
        <v>689</v>
      </c>
      <c r="O143" t="s">
        <v>658</v>
      </c>
      <c r="P143" t="s">
        <v>18</v>
      </c>
    </row>
    <row r="144" spans="1:16" x14ac:dyDescent="0.35">
      <c r="A144" t="s">
        <v>690</v>
      </c>
      <c r="B144" t="s">
        <v>450</v>
      </c>
      <c r="C144">
        <v>1</v>
      </c>
      <c r="D144">
        <v>349.9</v>
      </c>
      <c r="E144">
        <v>809.9</v>
      </c>
      <c r="F144">
        <f>E144*C144</f>
        <v>809.9</v>
      </c>
      <c r="G144">
        <f>F144-L144</f>
        <v>809.9</v>
      </c>
      <c r="H144">
        <v>0</v>
      </c>
      <c r="I144" t="s">
        <v>14</v>
      </c>
      <c r="J144" t="s">
        <v>1045</v>
      </c>
      <c r="K144" t="s">
        <v>451</v>
      </c>
      <c r="L144">
        <v>0</v>
      </c>
      <c r="M144" t="str">
        <f>LEFT(N144,8)</f>
        <v>11211186</v>
      </c>
      <c r="N144" t="s">
        <v>452</v>
      </c>
      <c r="O144" t="s">
        <v>658</v>
      </c>
      <c r="P144" t="s">
        <v>18</v>
      </c>
    </row>
    <row r="145" spans="1:16" x14ac:dyDescent="0.35">
      <c r="A145" t="s">
        <v>692</v>
      </c>
      <c r="B145" t="s">
        <v>693</v>
      </c>
      <c r="C145">
        <v>1</v>
      </c>
      <c r="D145">
        <v>209.9</v>
      </c>
      <c r="E145">
        <v>479.9</v>
      </c>
      <c r="F145">
        <f>E145*C145</f>
        <v>479.9</v>
      </c>
      <c r="G145">
        <f>F145-L145</f>
        <v>431.90999999999997</v>
      </c>
      <c r="H145">
        <v>0</v>
      </c>
      <c r="I145" t="s">
        <v>14</v>
      </c>
      <c r="J145" t="s">
        <v>1045</v>
      </c>
      <c r="K145" t="s">
        <v>694</v>
      </c>
      <c r="L145">
        <v>47.99</v>
      </c>
      <c r="M145" t="str">
        <f>LEFT(N145,8)</f>
        <v>11109004</v>
      </c>
      <c r="N145" t="s">
        <v>695</v>
      </c>
      <c r="O145" t="s">
        <v>658</v>
      </c>
      <c r="P145" t="s">
        <v>18</v>
      </c>
    </row>
    <row r="146" spans="1:16" x14ac:dyDescent="0.35">
      <c r="A146" t="s">
        <v>704</v>
      </c>
      <c r="B146" t="s">
        <v>708</v>
      </c>
      <c r="C146">
        <v>1</v>
      </c>
      <c r="D146">
        <v>164.9</v>
      </c>
      <c r="E146">
        <v>379.9</v>
      </c>
      <c r="F146">
        <f>E146*C146</f>
        <v>379.9</v>
      </c>
      <c r="G146">
        <f>F146-L146</f>
        <v>379.9</v>
      </c>
      <c r="H146">
        <v>0</v>
      </c>
      <c r="I146" t="s">
        <v>14</v>
      </c>
      <c r="J146" t="s">
        <v>1045</v>
      </c>
      <c r="K146" t="s">
        <v>709</v>
      </c>
      <c r="L146">
        <v>0</v>
      </c>
      <c r="M146" t="str">
        <f>LEFT(N146,8)</f>
        <v>11096036</v>
      </c>
      <c r="N146" t="s">
        <v>710</v>
      </c>
      <c r="O146" t="s">
        <v>658</v>
      </c>
      <c r="P146" t="s">
        <v>18</v>
      </c>
    </row>
    <row r="147" spans="1:16" x14ac:dyDescent="0.35">
      <c r="A147" t="s">
        <v>718</v>
      </c>
      <c r="B147" t="s">
        <v>393</v>
      </c>
      <c r="C147">
        <v>1</v>
      </c>
      <c r="D147">
        <v>229.9</v>
      </c>
      <c r="E147">
        <v>529.9</v>
      </c>
      <c r="F147">
        <f>E147*C147</f>
        <v>529.9</v>
      </c>
      <c r="G147">
        <f>F147-L147</f>
        <v>476.90999999999997</v>
      </c>
      <c r="H147">
        <v>0</v>
      </c>
      <c r="I147" t="s">
        <v>14</v>
      </c>
      <c r="J147" t="s">
        <v>1045</v>
      </c>
      <c r="K147" t="s">
        <v>394</v>
      </c>
      <c r="L147">
        <v>52.99</v>
      </c>
      <c r="M147" t="str">
        <f>LEFT(N147,8)</f>
        <v>11275001</v>
      </c>
      <c r="N147" t="s">
        <v>395</v>
      </c>
      <c r="O147" t="s">
        <v>658</v>
      </c>
      <c r="P147" t="s">
        <v>18</v>
      </c>
    </row>
    <row r="148" spans="1:16" x14ac:dyDescent="0.35">
      <c r="A148" t="s">
        <v>719</v>
      </c>
      <c r="B148" t="s">
        <v>720</v>
      </c>
      <c r="C148">
        <v>1</v>
      </c>
      <c r="D148">
        <v>169.9</v>
      </c>
      <c r="E148">
        <v>399.9</v>
      </c>
      <c r="F148">
        <f>E148*C148</f>
        <v>399.9</v>
      </c>
      <c r="G148">
        <f>F148-L148</f>
        <v>341.91999999999996</v>
      </c>
      <c r="H148">
        <v>0</v>
      </c>
      <c r="I148" t="s">
        <v>14</v>
      </c>
      <c r="J148" t="s">
        <v>1045</v>
      </c>
      <c r="K148" t="s">
        <v>721</v>
      </c>
      <c r="L148">
        <v>57.98</v>
      </c>
      <c r="M148" t="str">
        <f>LEFT(N148,8)</f>
        <v>11276004</v>
      </c>
      <c r="N148" t="s">
        <v>722</v>
      </c>
      <c r="O148" t="s">
        <v>658</v>
      </c>
      <c r="P148" t="s">
        <v>18</v>
      </c>
    </row>
    <row r="149" spans="1:16" x14ac:dyDescent="0.35">
      <c r="A149" t="s">
        <v>719</v>
      </c>
      <c r="B149" t="s">
        <v>291</v>
      </c>
      <c r="C149">
        <v>1</v>
      </c>
      <c r="D149">
        <v>139.9</v>
      </c>
      <c r="E149">
        <v>329.9</v>
      </c>
      <c r="F149">
        <f>E149*C149</f>
        <v>329.9</v>
      </c>
      <c r="G149">
        <f>F149-L149</f>
        <v>282.05999999999995</v>
      </c>
      <c r="H149">
        <v>0</v>
      </c>
      <c r="I149" t="s">
        <v>14</v>
      </c>
      <c r="J149" t="s">
        <v>1045</v>
      </c>
      <c r="K149" t="s">
        <v>292</v>
      </c>
      <c r="L149">
        <v>47.84</v>
      </c>
      <c r="M149" t="str">
        <f>LEFT(N149,8)</f>
        <v>11261227</v>
      </c>
      <c r="N149" t="s">
        <v>293</v>
      </c>
      <c r="O149" t="s">
        <v>658</v>
      </c>
      <c r="P149" t="s">
        <v>18</v>
      </c>
    </row>
    <row r="150" spans="1:16" x14ac:dyDescent="0.35">
      <c r="A150" t="s">
        <v>729</v>
      </c>
      <c r="B150" t="s">
        <v>730</v>
      </c>
      <c r="C150">
        <v>1</v>
      </c>
      <c r="D150">
        <v>169.9</v>
      </c>
      <c r="E150">
        <v>399.9</v>
      </c>
      <c r="F150">
        <f>E150*C150</f>
        <v>399.9</v>
      </c>
      <c r="G150">
        <f>F150-L150</f>
        <v>399.9</v>
      </c>
      <c r="H150">
        <v>0</v>
      </c>
      <c r="I150" t="s">
        <v>14</v>
      </c>
      <c r="J150" t="s">
        <v>1045</v>
      </c>
      <c r="K150" t="s">
        <v>731</v>
      </c>
      <c r="L150">
        <v>0</v>
      </c>
      <c r="M150" t="str">
        <f>LEFT(N150,8)</f>
        <v>11246001</v>
      </c>
      <c r="N150" t="s">
        <v>732</v>
      </c>
      <c r="O150" t="s">
        <v>658</v>
      </c>
      <c r="P150" t="s">
        <v>18</v>
      </c>
    </row>
    <row r="151" spans="1:16" x14ac:dyDescent="0.35">
      <c r="A151" t="s">
        <v>733</v>
      </c>
      <c r="B151" t="s">
        <v>23</v>
      </c>
      <c r="C151">
        <v>1</v>
      </c>
      <c r="D151">
        <v>209.9</v>
      </c>
      <c r="E151">
        <v>489.9</v>
      </c>
      <c r="F151">
        <f>E151*C151</f>
        <v>489.9</v>
      </c>
      <c r="G151">
        <f>F151-L151</f>
        <v>465.40999999999997</v>
      </c>
      <c r="H151">
        <v>0</v>
      </c>
      <c r="I151" t="s">
        <v>14</v>
      </c>
      <c r="J151" t="s">
        <v>1045</v>
      </c>
      <c r="K151" t="s">
        <v>24</v>
      </c>
      <c r="L151">
        <v>24.49</v>
      </c>
      <c r="M151" t="str">
        <f>LEFT(N151,8)</f>
        <v>11254080</v>
      </c>
      <c r="N151" t="s">
        <v>25</v>
      </c>
      <c r="O151" t="s">
        <v>734</v>
      </c>
      <c r="P151" t="s">
        <v>18</v>
      </c>
    </row>
    <row r="152" spans="1:16" x14ac:dyDescent="0.35">
      <c r="A152" t="s">
        <v>739</v>
      </c>
      <c r="B152" t="s">
        <v>740</v>
      </c>
      <c r="C152">
        <v>1</v>
      </c>
      <c r="D152">
        <v>199.9</v>
      </c>
      <c r="E152">
        <v>459.9</v>
      </c>
      <c r="F152">
        <f>E152*C152</f>
        <v>459.9</v>
      </c>
      <c r="G152">
        <f>F152-L152</f>
        <v>413.90999999999997</v>
      </c>
      <c r="H152">
        <v>0</v>
      </c>
      <c r="I152" t="s">
        <v>14</v>
      </c>
      <c r="J152" t="s">
        <v>1045</v>
      </c>
      <c r="K152" t="s">
        <v>741</v>
      </c>
      <c r="L152">
        <v>45.99</v>
      </c>
      <c r="M152" t="str">
        <f>LEFT(N152,8)</f>
        <v>11194036</v>
      </c>
      <c r="N152" t="s">
        <v>742</v>
      </c>
      <c r="O152" t="s">
        <v>734</v>
      </c>
      <c r="P152" t="s">
        <v>18</v>
      </c>
    </row>
    <row r="153" spans="1:16" x14ac:dyDescent="0.35">
      <c r="A153" t="s">
        <v>743</v>
      </c>
      <c r="B153" t="s">
        <v>158</v>
      </c>
      <c r="C153">
        <v>1</v>
      </c>
      <c r="D153">
        <v>229.9</v>
      </c>
      <c r="E153">
        <v>529.9</v>
      </c>
      <c r="F153">
        <f>E153*C153</f>
        <v>529.9</v>
      </c>
      <c r="G153">
        <f>F153-L153</f>
        <v>453.05999999999995</v>
      </c>
      <c r="H153">
        <v>0</v>
      </c>
      <c r="I153" t="s">
        <v>14</v>
      </c>
      <c r="J153" t="s">
        <v>1045</v>
      </c>
      <c r="K153" t="s">
        <v>159</v>
      </c>
      <c r="L153">
        <v>76.84</v>
      </c>
      <c r="M153" t="str">
        <f>LEFT(N153,8)</f>
        <v>11246080</v>
      </c>
      <c r="N153" t="s">
        <v>160</v>
      </c>
      <c r="O153" t="s">
        <v>734</v>
      </c>
      <c r="P153" t="s">
        <v>18</v>
      </c>
    </row>
    <row r="154" spans="1:16" x14ac:dyDescent="0.35">
      <c r="A154" t="s">
        <v>749</v>
      </c>
      <c r="B154" t="s">
        <v>750</v>
      </c>
      <c r="C154">
        <v>1</v>
      </c>
      <c r="D154">
        <v>164.9</v>
      </c>
      <c r="E154">
        <v>379.9</v>
      </c>
      <c r="F154">
        <f>E154*C154</f>
        <v>379.9</v>
      </c>
      <c r="G154">
        <f>F154-L154</f>
        <v>360.9</v>
      </c>
      <c r="H154">
        <v>0</v>
      </c>
      <c r="I154" t="s">
        <v>14</v>
      </c>
      <c r="J154" t="s">
        <v>1045</v>
      </c>
      <c r="K154" t="s">
        <v>751</v>
      </c>
      <c r="L154">
        <v>19</v>
      </c>
      <c r="M154" t="str">
        <f>LEFT(N154,8)</f>
        <v>11167001</v>
      </c>
      <c r="N154" t="s">
        <v>752</v>
      </c>
      <c r="O154" t="s">
        <v>734</v>
      </c>
      <c r="P154" t="s">
        <v>18</v>
      </c>
    </row>
    <row r="155" spans="1:16" x14ac:dyDescent="0.35">
      <c r="A155" t="s">
        <v>753</v>
      </c>
      <c r="B155" t="s">
        <v>754</v>
      </c>
      <c r="C155">
        <v>1</v>
      </c>
      <c r="D155">
        <v>229.9</v>
      </c>
      <c r="E155">
        <v>529.9</v>
      </c>
      <c r="F155">
        <f>E155*C155</f>
        <v>529.9</v>
      </c>
      <c r="G155">
        <f>F155-L155</f>
        <v>529.9</v>
      </c>
      <c r="H155">
        <v>0</v>
      </c>
      <c r="I155" t="s">
        <v>14</v>
      </c>
      <c r="J155" t="s">
        <v>1045</v>
      </c>
      <c r="K155" t="s">
        <v>755</v>
      </c>
      <c r="L155">
        <v>0</v>
      </c>
      <c r="M155" t="str">
        <f>LEFT(N155,8)</f>
        <v>11275001</v>
      </c>
      <c r="N155" t="s">
        <v>756</v>
      </c>
      <c r="O155" t="s">
        <v>734</v>
      </c>
      <c r="P155" t="s">
        <v>18</v>
      </c>
    </row>
    <row r="156" spans="1:16" x14ac:dyDescent="0.35">
      <c r="A156" t="s">
        <v>757</v>
      </c>
      <c r="B156" t="s">
        <v>758</v>
      </c>
      <c r="C156">
        <v>1</v>
      </c>
      <c r="D156">
        <v>199.9</v>
      </c>
      <c r="E156">
        <v>459.9</v>
      </c>
      <c r="F156">
        <f>E156*C156</f>
        <v>459.9</v>
      </c>
      <c r="G156">
        <f>F156-L156</f>
        <v>413.90999999999997</v>
      </c>
      <c r="H156">
        <v>0</v>
      </c>
      <c r="I156" t="s">
        <v>14</v>
      </c>
      <c r="J156" t="s">
        <v>1045</v>
      </c>
      <c r="K156" t="s">
        <v>759</v>
      </c>
      <c r="L156">
        <v>45.99</v>
      </c>
      <c r="M156" t="str">
        <f>LEFT(N156,8)</f>
        <v>11263036</v>
      </c>
      <c r="N156" t="s">
        <v>760</v>
      </c>
      <c r="O156" t="s">
        <v>734</v>
      </c>
      <c r="P156" t="s">
        <v>18</v>
      </c>
    </row>
    <row r="157" spans="1:16" x14ac:dyDescent="0.35">
      <c r="A157" t="s">
        <v>761</v>
      </c>
      <c r="B157" t="s">
        <v>762</v>
      </c>
      <c r="C157">
        <v>1</v>
      </c>
      <c r="D157">
        <v>229.9</v>
      </c>
      <c r="E157">
        <v>529.9</v>
      </c>
      <c r="F157">
        <f>E157*C157</f>
        <v>529.9</v>
      </c>
      <c r="G157">
        <f>F157-L157</f>
        <v>503.4</v>
      </c>
      <c r="H157">
        <v>0</v>
      </c>
      <c r="I157" t="s">
        <v>14</v>
      </c>
      <c r="J157" t="s">
        <v>1045</v>
      </c>
      <c r="K157" t="s">
        <v>763</v>
      </c>
      <c r="L157">
        <v>26.5</v>
      </c>
      <c r="M157" t="str">
        <f>LEFT(N157,8)</f>
        <v>11275036</v>
      </c>
      <c r="N157" t="s">
        <v>764</v>
      </c>
      <c r="O157" t="s">
        <v>734</v>
      </c>
      <c r="P157" t="s">
        <v>18</v>
      </c>
    </row>
    <row r="158" spans="1:16" x14ac:dyDescent="0.35">
      <c r="A158" t="s">
        <v>772</v>
      </c>
      <c r="B158" t="s">
        <v>178</v>
      </c>
      <c r="C158">
        <v>1</v>
      </c>
      <c r="D158">
        <v>229.9</v>
      </c>
      <c r="E158">
        <v>529.9</v>
      </c>
      <c r="F158">
        <f>E158*C158</f>
        <v>529.9</v>
      </c>
      <c r="G158">
        <f>F158-L158</f>
        <v>476.90999999999997</v>
      </c>
      <c r="H158">
        <v>0</v>
      </c>
      <c r="I158" t="s">
        <v>14</v>
      </c>
      <c r="J158" t="s">
        <v>1045</v>
      </c>
      <c r="K158" t="s">
        <v>179</v>
      </c>
      <c r="L158">
        <v>52.99</v>
      </c>
      <c r="M158" t="str">
        <f>LEFT(N158,8)</f>
        <v>11246080</v>
      </c>
      <c r="N158" t="s">
        <v>180</v>
      </c>
      <c r="O158" t="s">
        <v>734</v>
      </c>
      <c r="P158" t="s">
        <v>18</v>
      </c>
    </row>
    <row r="159" spans="1:16" x14ac:dyDescent="0.35">
      <c r="A159" t="s">
        <v>772</v>
      </c>
      <c r="B159" t="s">
        <v>214</v>
      </c>
      <c r="C159">
        <v>1</v>
      </c>
      <c r="D159">
        <v>229.9</v>
      </c>
      <c r="E159">
        <v>529.9</v>
      </c>
      <c r="F159">
        <f>E159*C159</f>
        <v>529.9</v>
      </c>
      <c r="G159">
        <f>F159-L159</f>
        <v>476.90999999999997</v>
      </c>
      <c r="H159">
        <v>0</v>
      </c>
      <c r="I159" t="s">
        <v>14</v>
      </c>
      <c r="J159" t="s">
        <v>1045</v>
      </c>
      <c r="K159" t="s">
        <v>215</v>
      </c>
      <c r="L159">
        <v>52.99</v>
      </c>
      <c r="M159" t="str">
        <f>LEFT(N159,8)</f>
        <v>11246080</v>
      </c>
      <c r="N159" t="s">
        <v>216</v>
      </c>
      <c r="O159" t="s">
        <v>734</v>
      </c>
      <c r="P159" t="s">
        <v>18</v>
      </c>
    </row>
    <row r="160" spans="1:16" x14ac:dyDescent="0.35">
      <c r="A160" t="s">
        <v>773</v>
      </c>
      <c r="B160" t="s">
        <v>624</v>
      </c>
      <c r="C160">
        <v>1</v>
      </c>
      <c r="D160">
        <v>154.9</v>
      </c>
      <c r="E160">
        <v>359.9</v>
      </c>
      <c r="F160">
        <f>E160*C160</f>
        <v>359.9</v>
      </c>
      <c r="G160">
        <f>F160-L160</f>
        <v>359.9</v>
      </c>
      <c r="H160">
        <v>0</v>
      </c>
      <c r="I160" t="s">
        <v>14</v>
      </c>
      <c r="J160" t="s">
        <v>1045</v>
      </c>
      <c r="K160" t="s">
        <v>625</v>
      </c>
      <c r="L160">
        <v>0</v>
      </c>
      <c r="M160" t="str">
        <f>LEFT(N160,8)</f>
        <v>11239036</v>
      </c>
      <c r="N160" t="s">
        <v>626</v>
      </c>
      <c r="O160" t="s">
        <v>734</v>
      </c>
      <c r="P160" t="s">
        <v>18</v>
      </c>
    </row>
    <row r="161" spans="1:16" x14ac:dyDescent="0.35">
      <c r="A161" t="s">
        <v>773</v>
      </c>
      <c r="B161" t="s">
        <v>774</v>
      </c>
      <c r="C161">
        <v>1</v>
      </c>
      <c r="D161">
        <v>169.9</v>
      </c>
      <c r="E161">
        <v>359.9</v>
      </c>
      <c r="F161">
        <f>E161*C161</f>
        <v>359.9</v>
      </c>
      <c r="G161">
        <f>F161-L161</f>
        <v>359.9</v>
      </c>
      <c r="H161">
        <v>0</v>
      </c>
      <c r="I161" t="s">
        <v>14</v>
      </c>
      <c r="J161" t="s">
        <v>1045</v>
      </c>
      <c r="K161" t="s">
        <v>775</v>
      </c>
      <c r="L161">
        <v>0</v>
      </c>
      <c r="M161" t="str">
        <f>LEFT(N161,8)</f>
        <v>11251001</v>
      </c>
      <c r="N161" t="s">
        <v>776</v>
      </c>
      <c r="O161" t="s">
        <v>734</v>
      </c>
      <c r="P161" t="s">
        <v>18</v>
      </c>
    </row>
    <row r="162" spans="1:16" x14ac:dyDescent="0.35">
      <c r="A162" t="s">
        <v>777</v>
      </c>
      <c r="B162" t="s">
        <v>178</v>
      </c>
      <c r="C162">
        <v>1</v>
      </c>
      <c r="D162">
        <v>229.9</v>
      </c>
      <c r="E162">
        <v>529.9</v>
      </c>
      <c r="F162">
        <f>E162*C162</f>
        <v>529.9</v>
      </c>
      <c r="G162">
        <f>F162-L162</f>
        <v>476.90999999999997</v>
      </c>
      <c r="H162">
        <v>0</v>
      </c>
      <c r="I162" t="s">
        <v>14</v>
      </c>
      <c r="J162" t="s">
        <v>1045</v>
      </c>
      <c r="K162" t="s">
        <v>179</v>
      </c>
      <c r="L162">
        <v>52.99</v>
      </c>
      <c r="M162" t="str">
        <f>LEFT(N162,8)</f>
        <v>11246080</v>
      </c>
      <c r="N162" t="s">
        <v>180</v>
      </c>
      <c r="O162" t="s">
        <v>734</v>
      </c>
      <c r="P162" t="s">
        <v>18</v>
      </c>
    </row>
    <row r="163" spans="1:16" x14ac:dyDescent="0.35">
      <c r="A163" t="s">
        <v>816</v>
      </c>
      <c r="B163" t="s">
        <v>817</v>
      </c>
      <c r="C163">
        <v>1</v>
      </c>
      <c r="D163">
        <v>209.9</v>
      </c>
      <c r="E163">
        <v>489.9</v>
      </c>
      <c r="F163">
        <f>E163*C163</f>
        <v>489.9</v>
      </c>
      <c r="G163">
        <f>F163-L163</f>
        <v>440.90999999999997</v>
      </c>
      <c r="H163">
        <v>0</v>
      </c>
      <c r="I163" t="s">
        <v>14</v>
      </c>
      <c r="J163" t="s">
        <v>1045</v>
      </c>
      <c r="K163" t="s">
        <v>818</v>
      </c>
      <c r="L163">
        <v>48.99</v>
      </c>
      <c r="M163" t="str">
        <f>LEFT(N163,8)</f>
        <v>11254080</v>
      </c>
      <c r="N163" t="s">
        <v>819</v>
      </c>
      <c r="O163" t="s">
        <v>798</v>
      </c>
      <c r="P163" t="s">
        <v>18</v>
      </c>
    </row>
    <row r="164" spans="1:16" x14ac:dyDescent="0.35">
      <c r="A164" t="s">
        <v>820</v>
      </c>
      <c r="B164" t="s">
        <v>821</v>
      </c>
      <c r="C164">
        <v>1</v>
      </c>
      <c r="D164">
        <v>164.9</v>
      </c>
      <c r="E164">
        <v>379.9</v>
      </c>
      <c r="F164">
        <f>E164*C164</f>
        <v>379.9</v>
      </c>
      <c r="G164">
        <f>F164-L164</f>
        <v>379.9</v>
      </c>
      <c r="H164">
        <v>0</v>
      </c>
      <c r="I164" t="s">
        <v>14</v>
      </c>
      <c r="J164" t="s">
        <v>1045</v>
      </c>
      <c r="K164" t="s">
        <v>822</v>
      </c>
      <c r="L164">
        <v>0</v>
      </c>
      <c r="M164" t="str">
        <f>LEFT(N164,8)</f>
        <v>11116036</v>
      </c>
      <c r="N164" t="s">
        <v>823</v>
      </c>
      <c r="O164" t="s">
        <v>798</v>
      </c>
      <c r="P164" t="s">
        <v>18</v>
      </c>
    </row>
    <row r="165" spans="1:16" x14ac:dyDescent="0.35">
      <c r="A165" t="s">
        <v>820</v>
      </c>
      <c r="B165" t="s">
        <v>824</v>
      </c>
      <c r="C165">
        <v>1</v>
      </c>
      <c r="D165">
        <v>164.9</v>
      </c>
      <c r="E165">
        <v>369.9</v>
      </c>
      <c r="F165">
        <f>E165*C165</f>
        <v>369.9</v>
      </c>
      <c r="G165">
        <f>F165-L165</f>
        <v>369.9</v>
      </c>
      <c r="H165">
        <v>0</v>
      </c>
      <c r="I165" t="s">
        <v>14</v>
      </c>
      <c r="J165" t="s">
        <v>1045</v>
      </c>
      <c r="K165" t="s">
        <v>825</v>
      </c>
      <c r="L165">
        <v>0</v>
      </c>
      <c r="M165" t="str">
        <f>LEFT(N165,8)</f>
        <v>11116017</v>
      </c>
      <c r="N165" t="s">
        <v>826</v>
      </c>
      <c r="O165" t="s">
        <v>798</v>
      </c>
      <c r="P165" t="s">
        <v>18</v>
      </c>
    </row>
    <row r="166" spans="1:16" x14ac:dyDescent="0.35">
      <c r="A166" t="s">
        <v>820</v>
      </c>
      <c r="B166" t="s">
        <v>827</v>
      </c>
      <c r="C166">
        <v>1</v>
      </c>
      <c r="D166">
        <v>69.900000000000006</v>
      </c>
      <c r="E166">
        <v>169.9</v>
      </c>
      <c r="F166">
        <f>E166*C166</f>
        <v>169.9</v>
      </c>
      <c r="G166">
        <f>F166-L166</f>
        <v>169.9</v>
      </c>
      <c r="H166">
        <v>0</v>
      </c>
      <c r="I166" t="s">
        <v>14</v>
      </c>
      <c r="J166" t="s">
        <v>1045</v>
      </c>
      <c r="K166" t="s">
        <v>828</v>
      </c>
      <c r="L166">
        <v>0</v>
      </c>
      <c r="M166" t="str">
        <f>LEFT(N166,8)</f>
        <v>11234001</v>
      </c>
      <c r="N166" t="s">
        <v>829</v>
      </c>
      <c r="O166" t="s">
        <v>798</v>
      </c>
      <c r="P166" t="s">
        <v>18</v>
      </c>
    </row>
    <row r="167" spans="1:16" x14ac:dyDescent="0.35">
      <c r="A167" t="s">
        <v>820</v>
      </c>
      <c r="B167" t="s">
        <v>833</v>
      </c>
      <c r="C167">
        <v>1</v>
      </c>
      <c r="D167">
        <v>69.900000000000006</v>
      </c>
      <c r="E167">
        <v>159.9</v>
      </c>
      <c r="F167">
        <f>E167*C167</f>
        <v>159.9</v>
      </c>
      <c r="G167">
        <f>F167-L167</f>
        <v>159.9</v>
      </c>
      <c r="H167">
        <v>0</v>
      </c>
      <c r="I167" t="s">
        <v>14</v>
      </c>
      <c r="J167" t="s">
        <v>1045</v>
      </c>
      <c r="K167" t="s">
        <v>834</v>
      </c>
      <c r="L167">
        <v>0</v>
      </c>
      <c r="M167" t="str">
        <f>LEFT(N167,8)</f>
        <v>11160218</v>
      </c>
      <c r="N167" t="s">
        <v>835</v>
      </c>
      <c r="O167" t="s">
        <v>798</v>
      </c>
      <c r="P167" t="s">
        <v>18</v>
      </c>
    </row>
    <row r="168" spans="1:16" x14ac:dyDescent="0.35">
      <c r="A168" t="s">
        <v>820</v>
      </c>
      <c r="B168" t="s">
        <v>836</v>
      </c>
      <c r="C168">
        <v>1</v>
      </c>
      <c r="D168">
        <v>164.9</v>
      </c>
      <c r="E168">
        <v>379.9</v>
      </c>
      <c r="F168">
        <f>E168*C168</f>
        <v>379.9</v>
      </c>
      <c r="G168">
        <f>F168-L168</f>
        <v>379.9</v>
      </c>
      <c r="H168">
        <v>0</v>
      </c>
      <c r="I168" t="s">
        <v>14</v>
      </c>
      <c r="J168" t="s">
        <v>1045</v>
      </c>
      <c r="K168" t="s">
        <v>837</v>
      </c>
      <c r="L168">
        <v>0</v>
      </c>
      <c r="M168" t="str">
        <f>LEFT(N168,8)</f>
        <v>11116001</v>
      </c>
      <c r="N168" t="s">
        <v>838</v>
      </c>
      <c r="O168" t="s">
        <v>798</v>
      </c>
      <c r="P168" t="s">
        <v>18</v>
      </c>
    </row>
    <row r="169" spans="1:16" x14ac:dyDescent="0.35">
      <c r="A169" t="s">
        <v>820</v>
      </c>
      <c r="B169" t="s">
        <v>839</v>
      </c>
      <c r="C169">
        <v>1</v>
      </c>
      <c r="D169">
        <v>69.900000000000006</v>
      </c>
      <c r="E169">
        <v>169.9</v>
      </c>
      <c r="F169">
        <f>E169*C169</f>
        <v>169.9</v>
      </c>
      <c r="G169">
        <f>F169-L169</f>
        <v>169.9</v>
      </c>
      <c r="H169">
        <v>0</v>
      </c>
      <c r="I169" t="s">
        <v>14</v>
      </c>
      <c r="J169" t="s">
        <v>1045</v>
      </c>
      <c r="K169" t="s">
        <v>840</v>
      </c>
      <c r="L169">
        <v>0</v>
      </c>
      <c r="M169" t="str">
        <f>LEFT(N169,8)</f>
        <v>11146219</v>
      </c>
      <c r="N169" t="s">
        <v>841</v>
      </c>
      <c r="O169" t="s">
        <v>798</v>
      </c>
      <c r="P169" t="s">
        <v>18</v>
      </c>
    </row>
    <row r="170" spans="1:16" x14ac:dyDescent="0.35">
      <c r="A170" t="s">
        <v>847</v>
      </c>
      <c r="B170" t="s">
        <v>848</v>
      </c>
      <c r="C170">
        <v>1</v>
      </c>
      <c r="D170">
        <v>69.900000000000006</v>
      </c>
      <c r="E170">
        <v>169.9</v>
      </c>
      <c r="F170">
        <f>E170*C170</f>
        <v>169.9</v>
      </c>
      <c r="G170">
        <f>F170-L170</f>
        <v>169.9</v>
      </c>
      <c r="H170">
        <v>0</v>
      </c>
      <c r="I170" t="s">
        <v>14</v>
      </c>
      <c r="J170" t="s">
        <v>1045</v>
      </c>
      <c r="K170" t="s">
        <v>849</v>
      </c>
      <c r="L170">
        <v>0</v>
      </c>
      <c r="M170" t="str">
        <f>LEFT(N170,8)</f>
        <v>11283036</v>
      </c>
      <c r="N170" t="s">
        <v>850</v>
      </c>
      <c r="O170" t="s">
        <v>798</v>
      </c>
      <c r="P170" t="s">
        <v>18</v>
      </c>
    </row>
    <row r="171" spans="1:16" x14ac:dyDescent="0.35">
      <c r="A171" t="s">
        <v>851</v>
      </c>
      <c r="B171" t="s">
        <v>855</v>
      </c>
      <c r="C171">
        <v>1</v>
      </c>
      <c r="D171">
        <v>124.9</v>
      </c>
      <c r="E171">
        <v>349.9</v>
      </c>
      <c r="F171">
        <f>E171*C171</f>
        <v>349.9</v>
      </c>
      <c r="G171">
        <f>F171-L171</f>
        <v>314.90999999999997</v>
      </c>
      <c r="H171">
        <v>0</v>
      </c>
      <c r="I171" t="s">
        <v>14</v>
      </c>
      <c r="J171" t="s">
        <v>1045</v>
      </c>
      <c r="K171" t="s">
        <v>856</v>
      </c>
      <c r="L171">
        <v>34.99</v>
      </c>
      <c r="M171" t="str">
        <f>LEFT(N171,8)</f>
        <v>11269009</v>
      </c>
      <c r="N171" t="s">
        <v>857</v>
      </c>
      <c r="O171" t="s">
        <v>798</v>
      </c>
      <c r="P171" t="s">
        <v>18</v>
      </c>
    </row>
    <row r="172" spans="1:16" x14ac:dyDescent="0.35">
      <c r="A172" t="s">
        <v>858</v>
      </c>
      <c r="B172" t="s">
        <v>762</v>
      </c>
      <c r="C172">
        <v>1</v>
      </c>
      <c r="D172">
        <v>229.9</v>
      </c>
      <c r="E172">
        <v>529.9</v>
      </c>
      <c r="F172">
        <f>E172*C172</f>
        <v>529.9</v>
      </c>
      <c r="G172">
        <f>F172-L172</f>
        <v>503.4</v>
      </c>
      <c r="H172">
        <v>0</v>
      </c>
      <c r="I172" t="s">
        <v>14</v>
      </c>
      <c r="J172" t="s">
        <v>1045</v>
      </c>
      <c r="K172" t="s">
        <v>763</v>
      </c>
      <c r="L172">
        <v>26.5</v>
      </c>
      <c r="M172" t="str">
        <f>LEFT(N172,8)</f>
        <v>11275036</v>
      </c>
      <c r="N172" t="s">
        <v>764</v>
      </c>
      <c r="O172" t="s">
        <v>798</v>
      </c>
      <c r="P172" t="s">
        <v>18</v>
      </c>
    </row>
    <row r="173" spans="1:16" x14ac:dyDescent="0.35">
      <c r="A173" t="s">
        <v>859</v>
      </c>
      <c r="B173" t="s">
        <v>158</v>
      </c>
      <c r="C173">
        <v>1</v>
      </c>
      <c r="D173">
        <v>229.9</v>
      </c>
      <c r="E173">
        <v>529.9</v>
      </c>
      <c r="F173">
        <f>E173*C173</f>
        <v>529.9</v>
      </c>
      <c r="G173">
        <f>F173-L173</f>
        <v>476.90999999999997</v>
      </c>
      <c r="H173">
        <v>0</v>
      </c>
      <c r="I173" t="s">
        <v>14</v>
      </c>
      <c r="J173" t="s">
        <v>1045</v>
      </c>
      <c r="K173" t="s">
        <v>159</v>
      </c>
      <c r="L173">
        <v>52.99</v>
      </c>
      <c r="M173" t="str">
        <f>LEFT(N173,8)</f>
        <v>11246080</v>
      </c>
      <c r="N173" t="s">
        <v>160</v>
      </c>
      <c r="O173" t="s">
        <v>798</v>
      </c>
      <c r="P173" t="s">
        <v>18</v>
      </c>
    </row>
    <row r="174" spans="1:16" x14ac:dyDescent="0.35">
      <c r="A174" t="s">
        <v>868</v>
      </c>
      <c r="B174" t="s">
        <v>869</v>
      </c>
      <c r="C174">
        <v>1</v>
      </c>
      <c r="D174">
        <v>164.9</v>
      </c>
      <c r="E174">
        <v>379.9</v>
      </c>
      <c r="F174">
        <f>E174*C174</f>
        <v>379.9</v>
      </c>
      <c r="G174">
        <f>F174-L174</f>
        <v>379.9</v>
      </c>
      <c r="H174">
        <v>0</v>
      </c>
      <c r="I174" t="s">
        <v>14</v>
      </c>
      <c r="J174" t="s">
        <v>1045</v>
      </c>
      <c r="K174" t="s">
        <v>870</v>
      </c>
      <c r="L174">
        <v>0</v>
      </c>
      <c r="M174" t="str">
        <f>LEFT(N174,8)</f>
        <v>11273036</v>
      </c>
      <c r="N174" t="s">
        <v>871</v>
      </c>
      <c r="O174" t="s">
        <v>798</v>
      </c>
      <c r="P174" t="s">
        <v>18</v>
      </c>
    </row>
    <row r="175" spans="1:16" x14ac:dyDescent="0.35">
      <c r="A175" t="s">
        <v>872</v>
      </c>
      <c r="B175" t="s">
        <v>873</v>
      </c>
      <c r="C175">
        <v>1</v>
      </c>
      <c r="D175">
        <v>199.9</v>
      </c>
      <c r="E175">
        <v>459.9</v>
      </c>
      <c r="F175">
        <f>E175*C175</f>
        <v>459.9</v>
      </c>
      <c r="G175">
        <f>F175-L175</f>
        <v>459.9</v>
      </c>
      <c r="H175">
        <v>0</v>
      </c>
      <c r="I175" t="s">
        <v>14</v>
      </c>
      <c r="J175" t="s">
        <v>1045</v>
      </c>
      <c r="K175" t="s">
        <v>874</v>
      </c>
      <c r="L175">
        <v>0</v>
      </c>
      <c r="M175" t="str">
        <f>LEFT(N175,8)</f>
        <v>11272080</v>
      </c>
      <c r="N175" t="s">
        <v>875</v>
      </c>
      <c r="O175" t="s">
        <v>798</v>
      </c>
      <c r="P175" t="s">
        <v>18</v>
      </c>
    </row>
    <row r="176" spans="1:16" x14ac:dyDescent="0.35">
      <c r="A176" t="s">
        <v>876</v>
      </c>
      <c r="B176" t="s">
        <v>877</v>
      </c>
      <c r="C176">
        <v>1</v>
      </c>
      <c r="D176">
        <v>169.9</v>
      </c>
      <c r="E176">
        <v>399.9</v>
      </c>
      <c r="F176">
        <f>E176*C176</f>
        <v>399.9</v>
      </c>
      <c r="G176">
        <f>F176-L176</f>
        <v>359.90999999999997</v>
      </c>
      <c r="H176">
        <v>0</v>
      </c>
      <c r="I176" t="s">
        <v>14</v>
      </c>
      <c r="J176" t="s">
        <v>1045</v>
      </c>
      <c r="K176" t="s">
        <v>878</v>
      </c>
      <c r="L176">
        <v>39.99</v>
      </c>
      <c r="M176" t="str">
        <f>LEFT(N176,8)</f>
        <v>11276017</v>
      </c>
      <c r="N176" t="s">
        <v>879</v>
      </c>
      <c r="O176" t="s">
        <v>798</v>
      </c>
      <c r="P176" t="s">
        <v>18</v>
      </c>
    </row>
    <row r="177" spans="1:16" x14ac:dyDescent="0.35">
      <c r="A177" t="s">
        <v>876</v>
      </c>
      <c r="B177" t="s">
        <v>416</v>
      </c>
      <c r="C177">
        <v>1</v>
      </c>
      <c r="D177">
        <v>164.9</v>
      </c>
      <c r="E177">
        <v>379.9</v>
      </c>
      <c r="F177">
        <f>E177*C177</f>
        <v>379.9</v>
      </c>
      <c r="G177">
        <f>F177-L177</f>
        <v>341.90999999999997</v>
      </c>
      <c r="H177">
        <v>0</v>
      </c>
      <c r="I177" t="s">
        <v>14</v>
      </c>
      <c r="J177" t="s">
        <v>1045</v>
      </c>
      <c r="K177" t="s">
        <v>417</v>
      </c>
      <c r="L177">
        <v>37.99</v>
      </c>
      <c r="M177" t="str">
        <f>LEFT(N177,8)</f>
        <v>11273017</v>
      </c>
      <c r="N177" t="s">
        <v>418</v>
      </c>
      <c r="O177" t="s">
        <v>798</v>
      </c>
      <c r="P177" t="s">
        <v>18</v>
      </c>
    </row>
    <row r="178" spans="1:16" x14ac:dyDescent="0.35">
      <c r="A178" t="s">
        <v>880</v>
      </c>
      <c r="B178" t="s">
        <v>881</v>
      </c>
      <c r="C178">
        <v>1</v>
      </c>
      <c r="D178">
        <v>69.900000000000006</v>
      </c>
      <c r="E178">
        <v>169.9</v>
      </c>
      <c r="F178">
        <f>E178*C178</f>
        <v>169.9</v>
      </c>
      <c r="G178">
        <f>F178-L178</f>
        <v>152.91</v>
      </c>
      <c r="H178">
        <v>0</v>
      </c>
      <c r="I178" t="s">
        <v>14</v>
      </c>
      <c r="J178" t="s">
        <v>1045</v>
      </c>
      <c r="K178" t="s">
        <v>882</v>
      </c>
      <c r="L178">
        <v>16.989999999999998</v>
      </c>
      <c r="M178" t="str">
        <f>LEFT(N178,8)</f>
        <v>11146219</v>
      </c>
      <c r="N178" t="s">
        <v>883</v>
      </c>
      <c r="O178" t="s">
        <v>798</v>
      </c>
      <c r="P178" t="s">
        <v>18</v>
      </c>
    </row>
    <row r="179" spans="1:16" x14ac:dyDescent="0.35">
      <c r="A179" t="s">
        <v>880</v>
      </c>
      <c r="B179" t="s">
        <v>516</v>
      </c>
      <c r="C179">
        <v>1</v>
      </c>
      <c r="D179">
        <v>199.9</v>
      </c>
      <c r="E179">
        <v>459.9</v>
      </c>
      <c r="F179">
        <f>E179*C179</f>
        <v>459.9</v>
      </c>
      <c r="G179">
        <f>F179-L179</f>
        <v>413.90999999999997</v>
      </c>
      <c r="H179">
        <v>0</v>
      </c>
      <c r="I179" t="s">
        <v>14</v>
      </c>
      <c r="J179" t="s">
        <v>1045</v>
      </c>
      <c r="K179" t="s">
        <v>517</v>
      </c>
      <c r="L179">
        <v>45.99</v>
      </c>
      <c r="M179" t="str">
        <f>LEFT(N179,8)</f>
        <v>11272080</v>
      </c>
      <c r="N179" t="s">
        <v>518</v>
      </c>
      <c r="O179" t="s">
        <v>798</v>
      </c>
      <c r="P179" t="s">
        <v>18</v>
      </c>
    </row>
    <row r="180" spans="1:16" x14ac:dyDescent="0.35">
      <c r="A180" t="s">
        <v>884</v>
      </c>
      <c r="B180" t="s">
        <v>885</v>
      </c>
      <c r="C180">
        <v>1</v>
      </c>
      <c r="D180">
        <v>349.9</v>
      </c>
      <c r="E180">
        <v>809.9</v>
      </c>
      <c r="F180">
        <f>E180*C180</f>
        <v>809.9</v>
      </c>
      <c r="G180">
        <f>F180-L180</f>
        <v>809.9</v>
      </c>
      <c r="H180">
        <v>0</v>
      </c>
      <c r="I180" t="s">
        <v>14</v>
      </c>
      <c r="J180" t="s">
        <v>1045</v>
      </c>
      <c r="K180" t="s">
        <v>886</v>
      </c>
      <c r="L180">
        <v>0</v>
      </c>
      <c r="M180" t="str">
        <f>LEFT(N180,8)</f>
        <v>11211186</v>
      </c>
      <c r="N180" t="s">
        <v>887</v>
      </c>
      <c r="O180" t="s">
        <v>798</v>
      </c>
      <c r="P180" t="s">
        <v>18</v>
      </c>
    </row>
    <row r="181" spans="1:16" x14ac:dyDescent="0.35">
      <c r="A181" t="s">
        <v>884</v>
      </c>
      <c r="B181" t="s">
        <v>888</v>
      </c>
      <c r="C181">
        <v>1</v>
      </c>
      <c r="D181">
        <v>124.9</v>
      </c>
      <c r="E181">
        <v>349.9</v>
      </c>
      <c r="F181">
        <f>E181*C181</f>
        <v>349.9</v>
      </c>
      <c r="G181">
        <f>F181-L181</f>
        <v>349.9</v>
      </c>
      <c r="H181">
        <v>0</v>
      </c>
      <c r="I181" t="s">
        <v>14</v>
      </c>
      <c r="J181" t="s">
        <v>1045</v>
      </c>
      <c r="K181" t="s">
        <v>889</v>
      </c>
      <c r="L181">
        <v>0</v>
      </c>
      <c r="M181" t="str">
        <f>LEFT(N181,8)</f>
        <v>11269009</v>
      </c>
      <c r="N181" t="s">
        <v>890</v>
      </c>
      <c r="O181" t="s">
        <v>798</v>
      </c>
      <c r="P181" t="s">
        <v>18</v>
      </c>
    </row>
    <row r="182" spans="1:16" x14ac:dyDescent="0.35">
      <c r="A182" t="s">
        <v>896</v>
      </c>
      <c r="B182" t="s">
        <v>23</v>
      </c>
      <c r="C182">
        <v>1</v>
      </c>
      <c r="D182">
        <v>209.9</v>
      </c>
      <c r="E182">
        <v>489.9</v>
      </c>
      <c r="F182">
        <f>E182*C182</f>
        <v>489.9</v>
      </c>
      <c r="G182">
        <f>F182-L182</f>
        <v>465.4</v>
      </c>
      <c r="H182">
        <v>0</v>
      </c>
      <c r="I182" t="s">
        <v>14</v>
      </c>
      <c r="J182" t="s">
        <v>1045</v>
      </c>
      <c r="K182" t="s">
        <v>24</v>
      </c>
      <c r="L182">
        <v>24.5</v>
      </c>
      <c r="M182" t="str">
        <f>LEFT(N182,8)</f>
        <v>11254080</v>
      </c>
      <c r="N182" t="s">
        <v>25</v>
      </c>
      <c r="O182" t="s">
        <v>798</v>
      </c>
      <c r="P182" t="s">
        <v>18</v>
      </c>
    </row>
    <row r="183" spans="1:16" x14ac:dyDescent="0.35">
      <c r="A183" t="s">
        <v>899</v>
      </c>
      <c r="B183" t="s">
        <v>903</v>
      </c>
      <c r="C183">
        <v>1</v>
      </c>
      <c r="D183">
        <v>99.9</v>
      </c>
      <c r="E183">
        <v>229.9</v>
      </c>
      <c r="F183">
        <f>E183*C183</f>
        <v>229.9</v>
      </c>
      <c r="G183">
        <f>F183-L183</f>
        <v>205.54000000000002</v>
      </c>
      <c r="H183">
        <v>0</v>
      </c>
      <c r="I183" t="s">
        <v>14</v>
      </c>
      <c r="J183" t="s">
        <v>1045</v>
      </c>
      <c r="K183" t="s">
        <v>904</v>
      </c>
      <c r="L183">
        <v>24.36</v>
      </c>
      <c r="M183" t="str">
        <f>LEFT(N183,8)</f>
        <v>11135001</v>
      </c>
      <c r="N183" t="s">
        <v>905</v>
      </c>
      <c r="O183" t="s">
        <v>898</v>
      </c>
      <c r="P183" t="s">
        <v>18</v>
      </c>
    </row>
    <row r="184" spans="1:16" x14ac:dyDescent="0.35">
      <c r="A184" t="s">
        <v>899</v>
      </c>
      <c r="B184" t="s">
        <v>906</v>
      </c>
      <c r="C184">
        <v>1</v>
      </c>
      <c r="D184">
        <v>99.9</v>
      </c>
      <c r="E184">
        <v>229.9</v>
      </c>
      <c r="F184">
        <f>E184*C184</f>
        <v>229.9</v>
      </c>
      <c r="G184">
        <f>F184-L184</f>
        <v>205.54000000000002</v>
      </c>
      <c r="H184">
        <v>0</v>
      </c>
      <c r="I184" t="s">
        <v>14</v>
      </c>
      <c r="J184" t="s">
        <v>1045</v>
      </c>
      <c r="K184" t="s">
        <v>907</v>
      </c>
      <c r="L184">
        <v>24.36</v>
      </c>
      <c r="M184" t="str">
        <f>LEFT(N184,8)</f>
        <v>11162036</v>
      </c>
      <c r="N184" t="s">
        <v>908</v>
      </c>
      <c r="O184" t="s">
        <v>898</v>
      </c>
      <c r="P184" t="s">
        <v>18</v>
      </c>
    </row>
    <row r="185" spans="1:16" x14ac:dyDescent="0.35">
      <c r="A185" t="s">
        <v>899</v>
      </c>
      <c r="B185" t="s">
        <v>909</v>
      </c>
      <c r="C185">
        <v>1</v>
      </c>
      <c r="D185">
        <v>164.9</v>
      </c>
      <c r="E185">
        <v>379.9</v>
      </c>
      <c r="F185">
        <f>E185*C185</f>
        <v>379.9</v>
      </c>
      <c r="G185">
        <f>F185-L185</f>
        <v>339.64</v>
      </c>
      <c r="H185">
        <v>0</v>
      </c>
      <c r="I185" t="s">
        <v>14</v>
      </c>
      <c r="J185" t="s">
        <v>1045</v>
      </c>
      <c r="K185" t="s">
        <v>910</v>
      </c>
      <c r="L185">
        <v>40.26</v>
      </c>
      <c r="M185" t="str">
        <f>LEFT(N185,8)</f>
        <v>11179036</v>
      </c>
      <c r="N185" t="s">
        <v>911</v>
      </c>
      <c r="O185" t="s">
        <v>898</v>
      </c>
      <c r="P185" t="s">
        <v>18</v>
      </c>
    </row>
    <row r="186" spans="1:16" x14ac:dyDescent="0.35">
      <c r="A186" t="s">
        <v>917</v>
      </c>
      <c r="B186" t="s">
        <v>918</v>
      </c>
      <c r="C186">
        <v>1</v>
      </c>
      <c r="D186">
        <v>154.9</v>
      </c>
      <c r="E186">
        <v>359.9</v>
      </c>
      <c r="F186">
        <f>E186*C186</f>
        <v>359.9</v>
      </c>
      <c r="G186">
        <f>F186-L186</f>
        <v>341.9</v>
      </c>
      <c r="H186">
        <v>0</v>
      </c>
      <c r="I186" t="s">
        <v>14</v>
      </c>
      <c r="J186" t="s">
        <v>1045</v>
      </c>
      <c r="K186" t="s">
        <v>919</v>
      </c>
      <c r="L186">
        <v>18</v>
      </c>
      <c r="M186" t="str">
        <f>LEFT(N186,8)</f>
        <v>11239001</v>
      </c>
      <c r="N186" t="s">
        <v>920</v>
      </c>
      <c r="O186" t="s">
        <v>898</v>
      </c>
      <c r="P186" t="s">
        <v>18</v>
      </c>
    </row>
    <row r="187" spans="1:16" x14ac:dyDescent="0.35">
      <c r="A187" t="s">
        <v>921</v>
      </c>
      <c r="B187" t="s">
        <v>922</v>
      </c>
      <c r="C187">
        <v>1</v>
      </c>
      <c r="D187">
        <v>164.9</v>
      </c>
      <c r="E187">
        <v>379.9</v>
      </c>
      <c r="F187">
        <f>E187*C187</f>
        <v>379.9</v>
      </c>
      <c r="G187">
        <f>F187-L187</f>
        <v>379.9</v>
      </c>
      <c r="H187">
        <v>0</v>
      </c>
      <c r="I187" t="s">
        <v>14</v>
      </c>
      <c r="J187" t="s">
        <v>1045</v>
      </c>
      <c r="K187" t="s">
        <v>923</v>
      </c>
      <c r="L187">
        <v>0</v>
      </c>
      <c r="M187" t="str">
        <f>LEFT(N187,8)</f>
        <v>11267036</v>
      </c>
      <c r="N187" t="s">
        <v>924</v>
      </c>
      <c r="O187" t="s">
        <v>898</v>
      </c>
      <c r="P187" t="s">
        <v>18</v>
      </c>
    </row>
    <row r="188" spans="1:16" x14ac:dyDescent="0.35">
      <c r="A188" t="s">
        <v>921</v>
      </c>
      <c r="B188" t="s">
        <v>928</v>
      </c>
      <c r="C188">
        <v>1</v>
      </c>
      <c r="D188">
        <v>164.9</v>
      </c>
      <c r="E188">
        <v>379.9</v>
      </c>
      <c r="F188">
        <f>E188*C188</f>
        <v>379.9</v>
      </c>
      <c r="G188">
        <f>F188-L188</f>
        <v>379.9</v>
      </c>
      <c r="H188">
        <v>0</v>
      </c>
      <c r="I188" t="s">
        <v>14</v>
      </c>
      <c r="J188" t="s">
        <v>1045</v>
      </c>
      <c r="K188" t="s">
        <v>929</v>
      </c>
      <c r="L188">
        <v>0</v>
      </c>
      <c r="M188" t="str">
        <f>LEFT(N188,8)</f>
        <v>11096058</v>
      </c>
      <c r="N188" t="s">
        <v>930</v>
      </c>
      <c r="O188" t="s">
        <v>898</v>
      </c>
      <c r="P188" t="s">
        <v>18</v>
      </c>
    </row>
    <row r="189" spans="1:16" x14ac:dyDescent="0.35">
      <c r="A189" t="s">
        <v>931</v>
      </c>
      <c r="B189" t="s">
        <v>932</v>
      </c>
      <c r="C189">
        <v>1</v>
      </c>
      <c r="D189">
        <v>349.9</v>
      </c>
      <c r="E189">
        <v>809.9</v>
      </c>
      <c r="F189">
        <f>E189*C189</f>
        <v>809.9</v>
      </c>
      <c r="G189">
        <f>F189-L189</f>
        <v>809.9</v>
      </c>
      <c r="H189">
        <v>0</v>
      </c>
      <c r="I189" t="s">
        <v>14</v>
      </c>
      <c r="J189" t="s">
        <v>1045</v>
      </c>
      <c r="K189" t="s">
        <v>933</v>
      </c>
      <c r="L189">
        <v>0</v>
      </c>
      <c r="M189" t="str">
        <f>LEFT(N189,8)</f>
        <v>11211186</v>
      </c>
      <c r="N189" t="s">
        <v>934</v>
      </c>
      <c r="O189" t="s">
        <v>898</v>
      </c>
      <c r="P189" t="s">
        <v>18</v>
      </c>
    </row>
    <row r="190" spans="1:16" x14ac:dyDescent="0.35">
      <c r="A190" t="s">
        <v>942</v>
      </c>
      <c r="B190" t="s">
        <v>955</v>
      </c>
      <c r="C190">
        <v>1</v>
      </c>
      <c r="D190">
        <v>99.9</v>
      </c>
      <c r="E190">
        <v>229.9</v>
      </c>
      <c r="F190">
        <f>E190*C190</f>
        <v>229.9</v>
      </c>
      <c r="G190">
        <f>F190-L190</f>
        <v>206.91</v>
      </c>
      <c r="H190">
        <v>0</v>
      </c>
      <c r="I190" t="s">
        <v>14</v>
      </c>
      <c r="J190" t="s">
        <v>1045</v>
      </c>
      <c r="K190" t="s">
        <v>956</v>
      </c>
      <c r="L190">
        <v>22.99</v>
      </c>
      <c r="M190" t="str">
        <f>LEFT(N190,8)</f>
        <v>11135010</v>
      </c>
      <c r="N190" t="s">
        <v>957</v>
      </c>
      <c r="O190" t="s">
        <v>898</v>
      </c>
      <c r="P190" t="s">
        <v>18</v>
      </c>
    </row>
    <row r="191" spans="1:16" x14ac:dyDescent="0.35">
      <c r="A191" t="s">
        <v>942</v>
      </c>
      <c r="B191" t="s">
        <v>958</v>
      </c>
      <c r="C191">
        <v>1</v>
      </c>
      <c r="D191">
        <v>164.9</v>
      </c>
      <c r="E191">
        <v>379.9</v>
      </c>
      <c r="F191">
        <f>E191*C191</f>
        <v>379.9</v>
      </c>
      <c r="G191">
        <f>F191-L191</f>
        <v>341.90999999999997</v>
      </c>
      <c r="H191">
        <v>0</v>
      </c>
      <c r="I191" t="s">
        <v>14</v>
      </c>
      <c r="J191" t="s">
        <v>1045</v>
      </c>
      <c r="K191" t="s">
        <v>959</v>
      </c>
      <c r="L191">
        <v>37.99</v>
      </c>
      <c r="M191" t="str">
        <f>LEFT(N191,8)</f>
        <v>11116036</v>
      </c>
      <c r="N191" t="s">
        <v>960</v>
      </c>
      <c r="O191" t="s">
        <v>898</v>
      </c>
      <c r="P191" t="s">
        <v>18</v>
      </c>
    </row>
    <row r="192" spans="1:16" x14ac:dyDescent="0.35">
      <c r="A192" t="s">
        <v>971</v>
      </c>
      <c r="B192" t="s">
        <v>178</v>
      </c>
      <c r="C192">
        <v>1</v>
      </c>
      <c r="D192">
        <v>229.9</v>
      </c>
      <c r="E192">
        <v>529.9</v>
      </c>
      <c r="F192">
        <f>E192*C192</f>
        <v>529.9</v>
      </c>
      <c r="G192">
        <f>F192-L192</f>
        <v>453.05999999999995</v>
      </c>
      <c r="H192">
        <v>0</v>
      </c>
      <c r="I192" t="s">
        <v>14</v>
      </c>
      <c r="J192" t="s">
        <v>1045</v>
      </c>
      <c r="K192" t="s">
        <v>179</v>
      </c>
      <c r="L192">
        <v>76.84</v>
      </c>
      <c r="M192" t="str">
        <f>LEFT(N192,8)</f>
        <v>11246080</v>
      </c>
      <c r="N192" t="s">
        <v>180</v>
      </c>
      <c r="O192" t="s">
        <v>898</v>
      </c>
      <c r="P192" t="s">
        <v>18</v>
      </c>
    </row>
    <row r="193" spans="1:16" x14ac:dyDescent="0.35">
      <c r="A193" t="s">
        <v>972</v>
      </c>
      <c r="B193" t="s">
        <v>178</v>
      </c>
      <c r="C193">
        <v>1</v>
      </c>
      <c r="D193">
        <v>229.9</v>
      </c>
      <c r="E193">
        <v>529.9</v>
      </c>
      <c r="F193">
        <f>E193*C193</f>
        <v>529.9</v>
      </c>
      <c r="G193">
        <f>F193-L193</f>
        <v>529.9</v>
      </c>
      <c r="H193">
        <v>0</v>
      </c>
      <c r="I193" t="s">
        <v>14</v>
      </c>
      <c r="J193" t="s">
        <v>1045</v>
      </c>
      <c r="K193" t="s">
        <v>179</v>
      </c>
      <c r="L193">
        <v>0</v>
      </c>
      <c r="M193" t="str">
        <f>LEFT(N193,8)</f>
        <v>11246080</v>
      </c>
      <c r="N193" t="s">
        <v>180</v>
      </c>
      <c r="O193" t="s">
        <v>898</v>
      </c>
      <c r="P193" t="s">
        <v>18</v>
      </c>
    </row>
    <row r="194" spans="1:16" x14ac:dyDescent="0.35">
      <c r="A194" t="s">
        <v>973</v>
      </c>
      <c r="B194" t="s">
        <v>873</v>
      </c>
      <c r="C194">
        <v>1</v>
      </c>
      <c r="D194">
        <v>199.9</v>
      </c>
      <c r="E194">
        <v>459.9</v>
      </c>
      <c r="F194">
        <f>E194*C194</f>
        <v>459.9</v>
      </c>
      <c r="G194">
        <f>F194-L194</f>
        <v>413.90999999999997</v>
      </c>
      <c r="H194">
        <v>0</v>
      </c>
      <c r="I194" t="s">
        <v>14</v>
      </c>
      <c r="J194" t="s">
        <v>1045</v>
      </c>
      <c r="K194" t="s">
        <v>874</v>
      </c>
      <c r="L194">
        <v>45.99</v>
      </c>
      <c r="M194" t="str">
        <f>LEFT(N194,8)</f>
        <v>11272080</v>
      </c>
      <c r="N194" t="s">
        <v>875</v>
      </c>
      <c r="O194" t="s">
        <v>898</v>
      </c>
      <c r="P194" t="s">
        <v>18</v>
      </c>
    </row>
    <row r="195" spans="1:16" x14ac:dyDescent="0.35">
      <c r="A195" t="s">
        <v>975</v>
      </c>
      <c r="B195" t="s">
        <v>873</v>
      </c>
      <c r="C195">
        <v>1</v>
      </c>
      <c r="D195">
        <v>199.9</v>
      </c>
      <c r="E195">
        <v>459.9</v>
      </c>
      <c r="F195">
        <f>E195*C195</f>
        <v>459.9</v>
      </c>
      <c r="G195">
        <f>F195-L195</f>
        <v>413.90999999999997</v>
      </c>
      <c r="H195">
        <v>0</v>
      </c>
      <c r="I195" t="s">
        <v>14</v>
      </c>
      <c r="J195" t="s">
        <v>1045</v>
      </c>
      <c r="K195" t="s">
        <v>874</v>
      </c>
      <c r="L195">
        <v>45.99</v>
      </c>
      <c r="M195" t="str">
        <f>LEFT(N195,8)</f>
        <v>11272080</v>
      </c>
      <c r="N195" t="s">
        <v>875</v>
      </c>
      <c r="O195" t="s">
        <v>898</v>
      </c>
      <c r="P195" t="s">
        <v>18</v>
      </c>
    </row>
    <row r="196" spans="1:16" x14ac:dyDescent="0.35">
      <c r="A196" t="s">
        <v>984</v>
      </c>
      <c r="B196" t="s">
        <v>988</v>
      </c>
      <c r="C196">
        <v>1</v>
      </c>
      <c r="D196">
        <v>99.9</v>
      </c>
      <c r="E196">
        <v>229.9</v>
      </c>
      <c r="F196">
        <f>E196*C196</f>
        <v>229.9</v>
      </c>
      <c r="G196">
        <f>F196-L196</f>
        <v>229.9</v>
      </c>
      <c r="H196">
        <v>0</v>
      </c>
      <c r="I196" t="s">
        <v>14</v>
      </c>
      <c r="J196" t="s">
        <v>1045</v>
      </c>
      <c r="K196" t="s">
        <v>989</v>
      </c>
      <c r="L196">
        <v>0</v>
      </c>
      <c r="M196" t="str">
        <f>LEFT(N196,8)</f>
        <v>11135001</v>
      </c>
      <c r="N196" t="s">
        <v>990</v>
      </c>
      <c r="O196" t="s">
        <v>980</v>
      </c>
      <c r="P196" t="s">
        <v>18</v>
      </c>
    </row>
    <row r="197" spans="1:16" x14ac:dyDescent="0.35">
      <c r="A197" t="s">
        <v>984</v>
      </c>
      <c r="B197" t="s">
        <v>87</v>
      </c>
      <c r="C197">
        <v>1</v>
      </c>
      <c r="D197">
        <v>189.9</v>
      </c>
      <c r="E197">
        <v>439.9</v>
      </c>
      <c r="F197">
        <f>E197*C197</f>
        <v>439.9</v>
      </c>
      <c r="G197">
        <f>F197-L197</f>
        <v>439.9</v>
      </c>
      <c r="H197">
        <v>0</v>
      </c>
      <c r="I197" t="s">
        <v>14</v>
      </c>
      <c r="J197" t="s">
        <v>1045</v>
      </c>
      <c r="K197" t="s">
        <v>88</v>
      </c>
      <c r="L197">
        <v>0</v>
      </c>
      <c r="M197" t="str">
        <f>LEFT(N197,8)</f>
        <v>11196001</v>
      </c>
      <c r="N197" t="s">
        <v>89</v>
      </c>
      <c r="O197" t="s">
        <v>980</v>
      </c>
      <c r="P197" t="s">
        <v>18</v>
      </c>
    </row>
    <row r="198" spans="1:16" x14ac:dyDescent="0.35">
      <c r="A198" t="s">
        <v>991</v>
      </c>
      <c r="B198" t="s">
        <v>19</v>
      </c>
      <c r="C198">
        <v>1</v>
      </c>
      <c r="D198">
        <v>229.9</v>
      </c>
      <c r="E198">
        <v>529.9</v>
      </c>
      <c r="F198">
        <f>E198*C198</f>
        <v>529.9</v>
      </c>
      <c r="G198">
        <f>F198-L198</f>
        <v>529.9</v>
      </c>
      <c r="H198">
        <v>0</v>
      </c>
      <c r="I198" t="s">
        <v>14</v>
      </c>
      <c r="J198" t="s">
        <v>1045</v>
      </c>
      <c r="K198" t="s">
        <v>20</v>
      </c>
      <c r="L198">
        <v>0</v>
      </c>
      <c r="M198" t="str">
        <f>LEFT(N198,8)</f>
        <v>11246080</v>
      </c>
      <c r="N198" t="s">
        <v>21</v>
      </c>
      <c r="O198" t="s">
        <v>798</v>
      </c>
      <c r="P198" t="s">
        <v>18</v>
      </c>
    </row>
    <row r="199" spans="1:16" x14ac:dyDescent="0.35">
      <c r="A199" t="s">
        <v>992</v>
      </c>
      <c r="B199" t="s">
        <v>19</v>
      </c>
      <c r="C199">
        <v>1</v>
      </c>
      <c r="D199">
        <v>229.9</v>
      </c>
      <c r="E199">
        <v>529.9</v>
      </c>
      <c r="F199">
        <f>E199*C199</f>
        <v>529.9</v>
      </c>
      <c r="G199">
        <f>F199-L199</f>
        <v>476.90999999999997</v>
      </c>
      <c r="H199">
        <v>0</v>
      </c>
      <c r="I199" t="s">
        <v>14</v>
      </c>
      <c r="J199" t="s">
        <v>1045</v>
      </c>
      <c r="K199" t="s">
        <v>20</v>
      </c>
      <c r="L199">
        <v>52.99</v>
      </c>
      <c r="M199" t="str">
        <f>LEFT(N199,8)</f>
        <v>11246080</v>
      </c>
      <c r="N199" t="s">
        <v>21</v>
      </c>
      <c r="O199" t="s">
        <v>798</v>
      </c>
      <c r="P199" t="s">
        <v>18</v>
      </c>
    </row>
    <row r="200" spans="1:16" x14ac:dyDescent="0.35">
      <c r="A200" t="s">
        <v>1003</v>
      </c>
      <c r="B200" t="s">
        <v>1004</v>
      </c>
      <c r="C200">
        <v>1</v>
      </c>
      <c r="D200">
        <v>169.9</v>
      </c>
      <c r="E200">
        <v>399.9</v>
      </c>
      <c r="F200">
        <f>E200*C200</f>
        <v>399.9</v>
      </c>
      <c r="G200">
        <f>F200-L200</f>
        <v>359.90999999999997</v>
      </c>
      <c r="H200">
        <v>0</v>
      </c>
      <c r="I200" t="s">
        <v>14</v>
      </c>
      <c r="J200" t="s">
        <v>1045</v>
      </c>
      <c r="K200" t="s">
        <v>1005</v>
      </c>
      <c r="L200">
        <v>39.99</v>
      </c>
      <c r="M200" t="str">
        <f>LEFT(N200,8)</f>
        <v>11276017</v>
      </c>
      <c r="N200" t="s">
        <v>1006</v>
      </c>
      <c r="O200" t="s">
        <v>980</v>
      </c>
      <c r="P200" t="s">
        <v>18</v>
      </c>
    </row>
    <row r="201" spans="1:16" x14ac:dyDescent="0.35">
      <c r="A201" t="s">
        <v>1003</v>
      </c>
      <c r="B201" t="s">
        <v>446</v>
      </c>
      <c r="C201">
        <v>1</v>
      </c>
      <c r="D201">
        <v>164.9</v>
      </c>
      <c r="E201">
        <v>379.9</v>
      </c>
      <c r="F201">
        <f>E201*C201</f>
        <v>379.9</v>
      </c>
      <c r="G201">
        <f>F201-L201</f>
        <v>341.90999999999997</v>
      </c>
      <c r="H201">
        <v>0</v>
      </c>
      <c r="I201" t="s">
        <v>14</v>
      </c>
      <c r="J201" t="s">
        <v>1045</v>
      </c>
      <c r="K201" t="s">
        <v>447</v>
      </c>
      <c r="L201">
        <v>37.99</v>
      </c>
      <c r="M201" t="str">
        <f>LEFT(N201,8)</f>
        <v>11273017</v>
      </c>
      <c r="N201" t="s">
        <v>448</v>
      </c>
      <c r="O201" t="s">
        <v>980</v>
      </c>
      <c r="P201" t="s">
        <v>18</v>
      </c>
    </row>
    <row r="202" spans="1:16" x14ac:dyDescent="0.35">
      <c r="A202" t="s">
        <v>1003</v>
      </c>
      <c r="B202" t="s">
        <v>178</v>
      </c>
      <c r="C202">
        <v>1</v>
      </c>
      <c r="D202">
        <v>229.9</v>
      </c>
      <c r="E202">
        <v>529.9</v>
      </c>
      <c r="F202">
        <f>E202*C202</f>
        <v>529.9</v>
      </c>
      <c r="G202">
        <f>F202-L202</f>
        <v>476.90999999999997</v>
      </c>
      <c r="H202">
        <v>0</v>
      </c>
      <c r="I202" t="s">
        <v>14</v>
      </c>
      <c r="J202" t="s">
        <v>1045</v>
      </c>
      <c r="K202" t="s">
        <v>179</v>
      </c>
      <c r="L202">
        <v>52.99</v>
      </c>
      <c r="M202" t="str">
        <f>LEFT(N202,8)</f>
        <v>11246080</v>
      </c>
      <c r="N202" t="s">
        <v>180</v>
      </c>
      <c r="O202" t="s">
        <v>980</v>
      </c>
      <c r="P202" t="s">
        <v>18</v>
      </c>
    </row>
    <row r="203" spans="1:16" x14ac:dyDescent="0.35">
      <c r="A203" t="s">
        <v>1007</v>
      </c>
      <c r="B203" t="s">
        <v>19</v>
      </c>
      <c r="C203">
        <v>1</v>
      </c>
      <c r="D203">
        <v>229.9</v>
      </c>
      <c r="E203">
        <v>529.9</v>
      </c>
      <c r="F203">
        <f>E203*C203</f>
        <v>529.9</v>
      </c>
      <c r="G203">
        <f>F203-L203</f>
        <v>529.9</v>
      </c>
      <c r="H203">
        <v>0</v>
      </c>
      <c r="I203" t="s">
        <v>14</v>
      </c>
      <c r="J203" t="s">
        <v>1045</v>
      </c>
      <c r="K203" t="s">
        <v>20</v>
      </c>
      <c r="L203">
        <v>0</v>
      </c>
      <c r="M203" t="str">
        <f>LEFT(N203,8)</f>
        <v>11246080</v>
      </c>
      <c r="N203" t="s">
        <v>21</v>
      </c>
      <c r="O203" t="s">
        <v>980</v>
      </c>
      <c r="P203" t="s">
        <v>18</v>
      </c>
    </row>
    <row r="204" spans="1:16" x14ac:dyDescent="0.35">
      <c r="A204" t="s">
        <v>1008</v>
      </c>
      <c r="B204" t="s">
        <v>1009</v>
      </c>
      <c r="C204">
        <v>1</v>
      </c>
      <c r="D204">
        <v>139.9</v>
      </c>
      <c r="E204">
        <v>329.9</v>
      </c>
      <c r="F204">
        <f>E204*C204</f>
        <v>329.9</v>
      </c>
      <c r="G204">
        <f>F204-L204</f>
        <v>282.05999999999995</v>
      </c>
      <c r="H204">
        <v>0</v>
      </c>
      <c r="I204" t="s">
        <v>14</v>
      </c>
      <c r="J204" t="s">
        <v>1045</v>
      </c>
      <c r="K204" t="s">
        <v>1010</v>
      </c>
      <c r="L204">
        <v>47.84</v>
      </c>
      <c r="M204" t="str">
        <f>LEFT(N204,8)</f>
        <v>11261227</v>
      </c>
      <c r="N204" t="s">
        <v>1011</v>
      </c>
      <c r="O204" t="s">
        <v>980</v>
      </c>
      <c r="P204" t="s">
        <v>18</v>
      </c>
    </row>
    <row r="205" spans="1:16" x14ac:dyDescent="0.35">
      <c r="A205" t="s">
        <v>1008</v>
      </c>
      <c r="B205" t="s">
        <v>720</v>
      </c>
      <c r="C205">
        <v>1</v>
      </c>
      <c r="D205">
        <v>169.9</v>
      </c>
      <c r="E205">
        <v>399.9</v>
      </c>
      <c r="F205">
        <f>E205*C205</f>
        <v>399.9</v>
      </c>
      <c r="G205">
        <f>F205-L205</f>
        <v>341.91999999999996</v>
      </c>
      <c r="H205">
        <v>0</v>
      </c>
      <c r="I205" t="s">
        <v>14</v>
      </c>
      <c r="J205" t="s">
        <v>1045</v>
      </c>
      <c r="K205" t="s">
        <v>721</v>
      </c>
      <c r="L205">
        <v>57.98</v>
      </c>
      <c r="M205" t="str">
        <f>LEFT(N205,8)</f>
        <v>11276004</v>
      </c>
      <c r="N205" t="s">
        <v>722</v>
      </c>
      <c r="O205" t="s">
        <v>980</v>
      </c>
      <c r="P205" t="s">
        <v>18</v>
      </c>
    </row>
    <row r="206" spans="1:16" x14ac:dyDescent="0.35">
      <c r="A206" t="s">
        <v>1012</v>
      </c>
      <c r="B206" t="s">
        <v>178</v>
      </c>
      <c r="C206">
        <v>1</v>
      </c>
      <c r="D206">
        <v>229.9</v>
      </c>
      <c r="E206">
        <v>529.9</v>
      </c>
      <c r="F206">
        <f>E206*C206</f>
        <v>529.9</v>
      </c>
      <c r="G206">
        <f>F206-L206</f>
        <v>476.90999999999997</v>
      </c>
      <c r="H206">
        <v>0</v>
      </c>
      <c r="I206" t="s">
        <v>14</v>
      </c>
      <c r="J206" t="s">
        <v>1045</v>
      </c>
      <c r="K206" t="s">
        <v>179</v>
      </c>
      <c r="L206">
        <v>52.99</v>
      </c>
      <c r="M206" t="str">
        <f>LEFT(N206,8)</f>
        <v>11246080</v>
      </c>
      <c r="N206" t="s">
        <v>180</v>
      </c>
      <c r="O206" t="s">
        <v>980</v>
      </c>
      <c r="P206" t="s">
        <v>18</v>
      </c>
    </row>
    <row r="207" spans="1:16" x14ac:dyDescent="0.35">
      <c r="A207" t="s">
        <v>1020</v>
      </c>
      <c r="B207" t="s">
        <v>23</v>
      </c>
      <c r="C207">
        <v>1</v>
      </c>
      <c r="D207">
        <v>209.9</v>
      </c>
      <c r="E207">
        <v>489.9</v>
      </c>
      <c r="F207">
        <f>E207*C207</f>
        <v>489.9</v>
      </c>
      <c r="G207">
        <f>F207-L207</f>
        <v>440.90999999999997</v>
      </c>
      <c r="H207">
        <v>0</v>
      </c>
      <c r="I207" t="s">
        <v>14</v>
      </c>
      <c r="J207" t="s">
        <v>1045</v>
      </c>
      <c r="K207" t="s">
        <v>24</v>
      </c>
      <c r="L207">
        <v>48.99</v>
      </c>
      <c r="M207" t="str">
        <f>LEFT(N207,8)</f>
        <v>11254080</v>
      </c>
      <c r="N207" t="s">
        <v>25</v>
      </c>
      <c r="O207" t="s">
        <v>980</v>
      </c>
      <c r="P207" t="s">
        <v>18</v>
      </c>
    </row>
    <row r="208" spans="1:16" x14ac:dyDescent="0.35">
      <c r="A208" t="s">
        <v>1020</v>
      </c>
      <c r="B208" t="s">
        <v>1021</v>
      </c>
      <c r="C208">
        <v>1</v>
      </c>
      <c r="D208">
        <v>154.9</v>
      </c>
      <c r="E208">
        <v>359.9</v>
      </c>
      <c r="F208">
        <f>E208*C208</f>
        <v>359.9</v>
      </c>
      <c r="G208">
        <f>F208-L208</f>
        <v>323.90999999999997</v>
      </c>
      <c r="H208">
        <v>0</v>
      </c>
      <c r="I208" t="s">
        <v>14</v>
      </c>
      <c r="J208" t="s">
        <v>1045</v>
      </c>
      <c r="K208" t="s">
        <v>1022</v>
      </c>
      <c r="L208">
        <v>35.99</v>
      </c>
      <c r="M208" t="str">
        <f>LEFT(N208,8)</f>
        <v>11239036</v>
      </c>
      <c r="N208" t="s">
        <v>1023</v>
      </c>
      <c r="O208" t="s">
        <v>980</v>
      </c>
      <c r="P208" t="s">
        <v>18</v>
      </c>
    </row>
    <row r="209" spans="1:16" x14ac:dyDescent="0.35">
      <c r="A209" t="s">
        <v>1020</v>
      </c>
      <c r="B209" t="s">
        <v>218</v>
      </c>
      <c r="C209">
        <v>1</v>
      </c>
      <c r="D209">
        <v>84.9</v>
      </c>
      <c r="E209">
        <v>199.9</v>
      </c>
      <c r="F209">
        <f>E209*C209</f>
        <v>199.9</v>
      </c>
      <c r="G209">
        <f>F209-L209</f>
        <v>179.91</v>
      </c>
      <c r="H209">
        <v>0</v>
      </c>
      <c r="I209" t="s">
        <v>14</v>
      </c>
      <c r="J209" t="s">
        <v>1045</v>
      </c>
      <c r="K209" t="s">
        <v>219</v>
      </c>
      <c r="L209">
        <v>19.989999999999998</v>
      </c>
      <c r="M209" t="str">
        <f>LEFT(N209,8)</f>
        <v>11271001</v>
      </c>
      <c r="N209" t="s">
        <v>220</v>
      </c>
      <c r="O209" t="s">
        <v>980</v>
      </c>
      <c r="P209" t="s">
        <v>18</v>
      </c>
    </row>
    <row r="210" spans="1:16" x14ac:dyDescent="0.35">
      <c r="A210" t="s">
        <v>1027</v>
      </c>
      <c r="B210" t="s">
        <v>1004</v>
      </c>
      <c r="C210">
        <v>1</v>
      </c>
      <c r="D210">
        <v>169.9</v>
      </c>
      <c r="E210">
        <v>399.9</v>
      </c>
      <c r="F210">
        <f>E210*C210</f>
        <v>399.9</v>
      </c>
      <c r="G210">
        <f>F210-L210</f>
        <v>379.9</v>
      </c>
      <c r="H210">
        <v>0</v>
      </c>
      <c r="I210" t="s">
        <v>14</v>
      </c>
      <c r="J210" t="s">
        <v>1045</v>
      </c>
      <c r="K210" t="s">
        <v>1005</v>
      </c>
      <c r="L210">
        <v>20</v>
      </c>
      <c r="M210" t="str">
        <f>LEFT(N210,8)</f>
        <v>11276017</v>
      </c>
      <c r="N210" t="s">
        <v>1006</v>
      </c>
      <c r="O210" t="s">
        <v>980</v>
      </c>
      <c r="P210" t="s">
        <v>18</v>
      </c>
    </row>
    <row r="211" spans="1:16" x14ac:dyDescent="0.35">
      <c r="A211" t="s">
        <v>1028</v>
      </c>
      <c r="B211" t="s">
        <v>1029</v>
      </c>
      <c r="C211">
        <v>1</v>
      </c>
      <c r="D211">
        <v>209.9</v>
      </c>
      <c r="E211">
        <v>479.9</v>
      </c>
      <c r="F211">
        <f>E211*C211</f>
        <v>479.9</v>
      </c>
      <c r="G211">
        <f>F211-L211</f>
        <v>431.90999999999997</v>
      </c>
      <c r="H211">
        <v>0</v>
      </c>
      <c r="I211" t="s">
        <v>14</v>
      </c>
      <c r="J211" t="s">
        <v>1045</v>
      </c>
      <c r="K211" t="s">
        <v>1030</v>
      </c>
      <c r="L211">
        <v>47.99</v>
      </c>
      <c r="M211" t="str">
        <f>LEFT(N211,8)</f>
        <v>11109034</v>
      </c>
      <c r="N211" t="s">
        <v>1031</v>
      </c>
      <c r="O211" t="s">
        <v>980</v>
      </c>
      <c r="P211" t="s">
        <v>18</v>
      </c>
    </row>
    <row r="212" spans="1:16" x14ac:dyDescent="0.35">
      <c r="A212" t="s">
        <v>1036</v>
      </c>
      <c r="B212" t="s">
        <v>23</v>
      </c>
      <c r="C212">
        <v>1</v>
      </c>
      <c r="D212">
        <v>209.9</v>
      </c>
      <c r="E212">
        <v>489.9</v>
      </c>
      <c r="F212">
        <f>E212*C212</f>
        <v>489.9</v>
      </c>
      <c r="G212">
        <f>F212-L212</f>
        <v>465.4</v>
      </c>
      <c r="H212">
        <v>0</v>
      </c>
      <c r="I212" t="s">
        <v>14</v>
      </c>
      <c r="J212" t="s">
        <v>1045</v>
      </c>
      <c r="K212" t="s">
        <v>24</v>
      </c>
      <c r="L212">
        <v>24.5</v>
      </c>
      <c r="M212" t="str">
        <f>LEFT(N212,8)</f>
        <v>11254080</v>
      </c>
      <c r="N212" t="s">
        <v>25</v>
      </c>
      <c r="O212" t="s">
        <v>980</v>
      </c>
      <c r="P212" t="s">
        <v>18</v>
      </c>
    </row>
    <row r="213" spans="1:16" x14ac:dyDescent="0.35">
      <c r="A213" t="s">
        <v>1037</v>
      </c>
      <c r="B213" t="s">
        <v>1038</v>
      </c>
      <c r="C213">
        <v>1</v>
      </c>
      <c r="D213">
        <v>69.900000000000006</v>
      </c>
      <c r="E213">
        <v>169.9</v>
      </c>
      <c r="F213">
        <f>E213*C213</f>
        <v>169.9</v>
      </c>
      <c r="G213">
        <f>F213-L213</f>
        <v>161.4</v>
      </c>
      <c r="H213">
        <v>0</v>
      </c>
      <c r="I213" t="s">
        <v>14</v>
      </c>
      <c r="J213" t="s">
        <v>1045</v>
      </c>
      <c r="K213" t="s">
        <v>1039</v>
      </c>
      <c r="L213">
        <v>8.5</v>
      </c>
      <c r="M213" t="str">
        <f>LEFT(N213,8)</f>
        <v>11146058</v>
      </c>
      <c r="N213" t="s">
        <v>1040</v>
      </c>
      <c r="O213" t="s">
        <v>980</v>
      </c>
      <c r="P213" t="s">
        <v>18</v>
      </c>
    </row>
    <row r="214" spans="1:16" x14ac:dyDescent="0.35">
      <c r="A214" t="s">
        <v>384</v>
      </c>
      <c r="B214" t="s">
        <v>388</v>
      </c>
      <c r="C214">
        <v>1</v>
      </c>
      <c r="D214">
        <v>69.900000000000006</v>
      </c>
      <c r="E214">
        <v>119.9</v>
      </c>
      <c r="F214">
        <f>E214*C214</f>
        <v>119.9</v>
      </c>
      <c r="G214">
        <f>F214-L214</f>
        <v>107.91000000000001</v>
      </c>
      <c r="H214">
        <v>0.25</v>
      </c>
      <c r="I214" t="s">
        <v>389</v>
      </c>
      <c r="J214" t="s">
        <v>1046</v>
      </c>
      <c r="K214" t="s">
        <v>390</v>
      </c>
      <c r="L214">
        <v>11.99</v>
      </c>
      <c r="M214" t="str">
        <f>LEFT(N214,8)</f>
        <v>11216036</v>
      </c>
      <c r="N214" t="s">
        <v>391</v>
      </c>
      <c r="O214" t="s">
        <v>356</v>
      </c>
      <c r="P214" t="s">
        <v>18</v>
      </c>
    </row>
    <row r="215" spans="1:16" x14ac:dyDescent="0.35">
      <c r="A215" t="s">
        <v>638</v>
      </c>
      <c r="B215" t="s">
        <v>388</v>
      </c>
      <c r="C215">
        <v>1</v>
      </c>
      <c r="D215">
        <v>69.900000000000006</v>
      </c>
      <c r="E215">
        <v>119.9</v>
      </c>
      <c r="F215">
        <f>E215*C215</f>
        <v>119.9</v>
      </c>
      <c r="G215">
        <f>F215-L215</f>
        <v>107.91000000000001</v>
      </c>
      <c r="H215">
        <v>0.25</v>
      </c>
      <c r="I215" t="s">
        <v>389</v>
      </c>
      <c r="J215" t="s">
        <v>1046</v>
      </c>
      <c r="K215" t="s">
        <v>390</v>
      </c>
      <c r="L215">
        <v>11.99</v>
      </c>
      <c r="M215" t="str">
        <f>LEFT(N215,8)</f>
        <v>11216036</v>
      </c>
      <c r="N215" t="s">
        <v>391</v>
      </c>
      <c r="O215" t="s">
        <v>496</v>
      </c>
      <c r="P215" t="s">
        <v>18</v>
      </c>
    </row>
    <row r="216" spans="1:16" x14ac:dyDescent="0.35">
      <c r="A216" t="s">
        <v>744</v>
      </c>
      <c r="B216" t="s">
        <v>745</v>
      </c>
      <c r="C216">
        <v>1</v>
      </c>
      <c r="D216">
        <v>69.900000000000006</v>
      </c>
      <c r="E216">
        <v>119.9</v>
      </c>
      <c r="F216">
        <f>E216*C216</f>
        <v>119.9</v>
      </c>
      <c r="G216">
        <f>F216-L216</f>
        <v>107.91000000000001</v>
      </c>
      <c r="H216">
        <v>0.25</v>
      </c>
      <c r="I216" t="s">
        <v>389</v>
      </c>
      <c r="J216" t="s">
        <v>1046</v>
      </c>
      <c r="K216" t="s">
        <v>746</v>
      </c>
      <c r="L216">
        <v>11.99</v>
      </c>
      <c r="M216" t="str">
        <f>LEFT(N216,8)</f>
        <v>11216036</v>
      </c>
      <c r="N216" t="s">
        <v>747</v>
      </c>
      <c r="O216" t="s">
        <v>734</v>
      </c>
      <c r="P216" t="s">
        <v>18</v>
      </c>
    </row>
    <row r="217" spans="1:16" x14ac:dyDescent="0.35">
      <c r="A217" t="s">
        <v>992</v>
      </c>
      <c r="B217" t="s">
        <v>993</v>
      </c>
      <c r="C217">
        <v>1</v>
      </c>
      <c r="D217">
        <v>69.900000000000006</v>
      </c>
      <c r="E217">
        <v>119.9</v>
      </c>
      <c r="F217">
        <f>E217*C217</f>
        <v>119.9</v>
      </c>
      <c r="G217">
        <f>F217-L217</f>
        <v>107.91000000000001</v>
      </c>
      <c r="H217">
        <v>0.25</v>
      </c>
      <c r="I217" t="s">
        <v>389</v>
      </c>
      <c r="J217" t="s">
        <v>1046</v>
      </c>
      <c r="K217" t="s">
        <v>994</v>
      </c>
      <c r="L217">
        <v>11.99</v>
      </c>
      <c r="M217" t="str">
        <f>LEFT(N217,8)</f>
        <v>11216218</v>
      </c>
      <c r="N217" t="s">
        <v>995</v>
      </c>
      <c r="O217" t="s">
        <v>798</v>
      </c>
      <c r="P217" t="s">
        <v>18</v>
      </c>
    </row>
    <row r="218" spans="1:16" x14ac:dyDescent="0.35">
      <c r="A218" t="s">
        <v>73</v>
      </c>
      <c r="B218" t="s">
        <v>80</v>
      </c>
      <c r="C218">
        <v>1</v>
      </c>
      <c r="D218">
        <v>139.9</v>
      </c>
      <c r="E218">
        <v>229.9</v>
      </c>
      <c r="F218">
        <f>E218*C218</f>
        <v>229.9</v>
      </c>
      <c r="G218">
        <f>F218-L218</f>
        <v>206.91</v>
      </c>
      <c r="H218">
        <v>0.28000000000000003</v>
      </c>
      <c r="I218" t="s">
        <v>81</v>
      </c>
      <c r="J218" t="s">
        <v>1046</v>
      </c>
      <c r="K218" t="s">
        <v>82</v>
      </c>
      <c r="L218">
        <v>22.99</v>
      </c>
      <c r="M218" t="str">
        <f>LEFT(N218,8)</f>
        <v>11170045</v>
      </c>
      <c r="N218" t="s">
        <v>83</v>
      </c>
      <c r="O218" t="s">
        <v>17</v>
      </c>
      <c r="P218" t="s">
        <v>18</v>
      </c>
    </row>
    <row r="219" spans="1:16" x14ac:dyDescent="0.35">
      <c r="A219" t="s">
        <v>143</v>
      </c>
      <c r="B219" t="s">
        <v>150</v>
      </c>
      <c r="C219">
        <v>1</v>
      </c>
      <c r="D219">
        <v>179.9</v>
      </c>
      <c r="E219">
        <v>289.89999999999998</v>
      </c>
      <c r="F219">
        <f>E219*C219</f>
        <v>289.89999999999998</v>
      </c>
      <c r="G219">
        <f>F219-L219</f>
        <v>260.90999999999997</v>
      </c>
      <c r="H219">
        <v>0.28999999999999998</v>
      </c>
      <c r="I219" t="s">
        <v>81</v>
      </c>
      <c r="J219" t="s">
        <v>1046</v>
      </c>
      <c r="K219" t="s">
        <v>151</v>
      </c>
      <c r="L219">
        <v>28.99</v>
      </c>
      <c r="M219" t="str">
        <f>LEFT(N219,8)</f>
        <v>11129080</v>
      </c>
      <c r="N219" t="s">
        <v>152</v>
      </c>
      <c r="O219" t="s">
        <v>17</v>
      </c>
      <c r="P219" t="s">
        <v>18</v>
      </c>
    </row>
    <row r="220" spans="1:16" x14ac:dyDescent="0.35">
      <c r="A220" t="s">
        <v>161</v>
      </c>
      <c r="B220" t="s">
        <v>171</v>
      </c>
      <c r="C220">
        <v>1</v>
      </c>
      <c r="D220">
        <v>229.9</v>
      </c>
      <c r="E220">
        <v>379.9</v>
      </c>
      <c r="F220">
        <f>E220*C220</f>
        <v>379.9</v>
      </c>
      <c r="G220">
        <f>F220-L220</f>
        <v>360.9</v>
      </c>
      <c r="H220">
        <v>0.28000000000000003</v>
      </c>
      <c r="I220" t="s">
        <v>81</v>
      </c>
      <c r="J220" t="s">
        <v>1046</v>
      </c>
      <c r="K220" t="s">
        <v>172</v>
      </c>
      <c r="L220">
        <v>19</v>
      </c>
      <c r="M220" t="str">
        <f>LEFT(N220,8)</f>
        <v>11175044</v>
      </c>
      <c r="N220" t="s">
        <v>173</v>
      </c>
      <c r="O220" t="s">
        <v>17</v>
      </c>
      <c r="P220" t="s">
        <v>18</v>
      </c>
    </row>
    <row r="221" spans="1:16" x14ac:dyDescent="0.35">
      <c r="A221" t="s">
        <v>250</v>
      </c>
      <c r="B221" t="s">
        <v>263</v>
      </c>
      <c r="C221">
        <v>1</v>
      </c>
      <c r="D221">
        <v>219.9</v>
      </c>
      <c r="E221">
        <v>349.9</v>
      </c>
      <c r="F221">
        <f>E221*C221</f>
        <v>349.9</v>
      </c>
      <c r="G221">
        <f>F221-L221</f>
        <v>349.9</v>
      </c>
      <c r="H221">
        <v>0.3</v>
      </c>
      <c r="I221" t="s">
        <v>81</v>
      </c>
      <c r="J221" t="s">
        <v>1046</v>
      </c>
      <c r="K221" t="s">
        <v>264</v>
      </c>
      <c r="L221">
        <v>0</v>
      </c>
      <c r="M221" t="str">
        <f>LEFT(N221,8)</f>
        <v>11106034</v>
      </c>
      <c r="N221" t="s">
        <v>265</v>
      </c>
      <c r="O221" t="s">
        <v>189</v>
      </c>
      <c r="P221" t="s">
        <v>18</v>
      </c>
    </row>
    <row r="222" spans="1:16" x14ac:dyDescent="0.35">
      <c r="A222" t="s">
        <v>396</v>
      </c>
      <c r="B222" t="s">
        <v>403</v>
      </c>
      <c r="C222">
        <v>1</v>
      </c>
      <c r="D222">
        <v>179.9</v>
      </c>
      <c r="E222">
        <v>289.89999999999998</v>
      </c>
      <c r="F222">
        <f>E222*C222</f>
        <v>289.89999999999998</v>
      </c>
      <c r="G222">
        <f>F222-L222</f>
        <v>289.89999999999998</v>
      </c>
      <c r="H222">
        <v>0.28999999999999998</v>
      </c>
      <c r="I222" t="s">
        <v>81</v>
      </c>
      <c r="J222" t="s">
        <v>1046</v>
      </c>
      <c r="K222" t="s">
        <v>404</v>
      </c>
      <c r="L222">
        <v>0</v>
      </c>
      <c r="M222" t="str">
        <f>LEFT(N222,8)</f>
        <v>11118217</v>
      </c>
      <c r="N222" t="s">
        <v>405</v>
      </c>
      <c r="O222" t="s">
        <v>356</v>
      </c>
      <c r="P222" t="s">
        <v>18</v>
      </c>
    </row>
    <row r="223" spans="1:16" x14ac:dyDescent="0.35">
      <c r="A223" t="s">
        <v>396</v>
      </c>
      <c r="B223" t="s">
        <v>406</v>
      </c>
      <c r="C223">
        <v>1</v>
      </c>
      <c r="D223">
        <v>219.9</v>
      </c>
      <c r="E223">
        <v>349.9</v>
      </c>
      <c r="F223">
        <f>E223*C223</f>
        <v>349.9</v>
      </c>
      <c r="G223">
        <f>F223-L223</f>
        <v>349.9</v>
      </c>
      <c r="H223">
        <v>0.3</v>
      </c>
      <c r="I223" t="s">
        <v>81</v>
      </c>
      <c r="J223" t="s">
        <v>1046</v>
      </c>
      <c r="K223" t="s">
        <v>407</v>
      </c>
      <c r="L223">
        <v>0</v>
      </c>
      <c r="M223" t="str">
        <f>LEFT(N223,8)</f>
        <v>11106034</v>
      </c>
      <c r="N223" t="s">
        <v>408</v>
      </c>
      <c r="O223" t="s">
        <v>356</v>
      </c>
      <c r="P223" t="s">
        <v>18</v>
      </c>
    </row>
    <row r="224" spans="1:16" x14ac:dyDescent="0.35">
      <c r="A224" t="s">
        <v>427</v>
      </c>
      <c r="B224" t="s">
        <v>428</v>
      </c>
      <c r="C224">
        <v>1</v>
      </c>
      <c r="D224">
        <v>179.9</v>
      </c>
      <c r="E224">
        <v>289.89999999999998</v>
      </c>
      <c r="F224">
        <f>E224*C224</f>
        <v>289.89999999999998</v>
      </c>
      <c r="G224">
        <f>F224-L224</f>
        <v>260.90999999999997</v>
      </c>
      <c r="H224">
        <v>0.28999999999999998</v>
      </c>
      <c r="I224" t="s">
        <v>81</v>
      </c>
      <c r="J224" t="s">
        <v>1046</v>
      </c>
      <c r="K224" t="s">
        <v>429</v>
      </c>
      <c r="L224">
        <v>28.99</v>
      </c>
      <c r="M224" t="str">
        <f>LEFT(N224,8)</f>
        <v>11118217</v>
      </c>
      <c r="N224" t="s">
        <v>430</v>
      </c>
      <c r="O224" t="s">
        <v>356</v>
      </c>
      <c r="P224" t="s">
        <v>18</v>
      </c>
    </row>
    <row r="225" spans="1:16" x14ac:dyDescent="0.35">
      <c r="A225" t="s">
        <v>427</v>
      </c>
      <c r="B225" t="s">
        <v>434</v>
      </c>
      <c r="C225">
        <v>1</v>
      </c>
      <c r="D225">
        <v>164.9</v>
      </c>
      <c r="E225">
        <v>269.89999999999998</v>
      </c>
      <c r="F225">
        <f>E225*C225</f>
        <v>269.89999999999998</v>
      </c>
      <c r="G225">
        <f>F225-L225</f>
        <v>242.90999999999997</v>
      </c>
      <c r="H225">
        <v>0.28999999999999998</v>
      </c>
      <c r="I225" t="s">
        <v>81</v>
      </c>
      <c r="J225" t="s">
        <v>1046</v>
      </c>
      <c r="K225" t="s">
        <v>435</v>
      </c>
      <c r="L225">
        <v>26.99</v>
      </c>
      <c r="M225" t="str">
        <f>LEFT(N225,8)</f>
        <v>11116034</v>
      </c>
      <c r="N225" t="s">
        <v>436</v>
      </c>
      <c r="O225" t="s">
        <v>356</v>
      </c>
      <c r="P225" t="s">
        <v>18</v>
      </c>
    </row>
    <row r="226" spans="1:16" x14ac:dyDescent="0.35">
      <c r="A226" t="s">
        <v>478</v>
      </c>
      <c r="B226" t="s">
        <v>479</v>
      </c>
      <c r="C226">
        <v>1</v>
      </c>
      <c r="D226">
        <v>179.9</v>
      </c>
      <c r="E226">
        <v>289.89999999999998</v>
      </c>
      <c r="F226">
        <f>E226*C226</f>
        <v>289.89999999999998</v>
      </c>
      <c r="G226">
        <f>F226-L226</f>
        <v>260.90999999999997</v>
      </c>
      <c r="H226">
        <v>0.28999999999999998</v>
      </c>
      <c r="I226" t="s">
        <v>81</v>
      </c>
      <c r="J226" t="s">
        <v>1046</v>
      </c>
      <c r="K226" t="s">
        <v>480</v>
      </c>
      <c r="L226">
        <v>28.99</v>
      </c>
      <c r="M226" t="str">
        <f>LEFT(N226,8)</f>
        <v>11118222</v>
      </c>
      <c r="N226" t="s">
        <v>481</v>
      </c>
      <c r="O226" t="s">
        <v>356</v>
      </c>
      <c r="P226" t="s">
        <v>18</v>
      </c>
    </row>
    <row r="227" spans="1:16" x14ac:dyDescent="0.35">
      <c r="A227" t="s">
        <v>586</v>
      </c>
      <c r="B227" t="s">
        <v>428</v>
      </c>
      <c r="C227">
        <v>1</v>
      </c>
      <c r="D227">
        <v>179.9</v>
      </c>
      <c r="E227">
        <v>289.89999999999998</v>
      </c>
      <c r="F227">
        <f>E227*C227</f>
        <v>289.89999999999998</v>
      </c>
      <c r="G227">
        <f>F227-L227</f>
        <v>260.90999999999997</v>
      </c>
      <c r="H227">
        <v>0.28999999999999998</v>
      </c>
      <c r="I227" t="s">
        <v>81</v>
      </c>
      <c r="J227" t="s">
        <v>1046</v>
      </c>
      <c r="K227" t="s">
        <v>429</v>
      </c>
      <c r="L227">
        <v>28.99</v>
      </c>
      <c r="M227" t="str">
        <f>LEFT(N227,8)</f>
        <v>11118217</v>
      </c>
      <c r="N227" t="s">
        <v>430</v>
      </c>
      <c r="O227" t="s">
        <v>496</v>
      </c>
      <c r="P227" t="s">
        <v>18</v>
      </c>
    </row>
    <row r="228" spans="1:16" x14ac:dyDescent="0.35">
      <c r="A228" t="s">
        <v>586</v>
      </c>
      <c r="B228" t="s">
        <v>590</v>
      </c>
      <c r="C228">
        <v>1</v>
      </c>
      <c r="D228">
        <v>99.9</v>
      </c>
      <c r="E228">
        <v>169.9</v>
      </c>
      <c r="F228">
        <f>E228*C228</f>
        <v>169.9</v>
      </c>
      <c r="G228">
        <f>F228-L228</f>
        <v>152.91</v>
      </c>
      <c r="H228">
        <v>0.26</v>
      </c>
      <c r="I228" t="s">
        <v>81</v>
      </c>
      <c r="J228" t="s">
        <v>1046</v>
      </c>
      <c r="K228" t="s">
        <v>591</v>
      </c>
      <c r="L228">
        <v>16.989999999999998</v>
      </c>
      <c r="M228" t="str">
        <f>LEFT(N228,8)</f>
        <v>11135120</v>
      </c>
      <c r="N228" t="s">
        <v>592</v>
      </c>
      <c r="O228" t="s">
        <v>496</v>
      </c>
      <c r="P228" t="s">
        <v>18</v>
      </c>
    </row>
    <row r="229" spans="1:16" x14ac:dyDescent="0.35">
      <c r="A229" t="s">
        <v>697</v>
      </c>
      <c r="B229" t="s">
        <v>701</v>
      </c>
      <c r="C229">
        <v>1</v>
      </c>
      <c r="D229">
        <v>179.9</v>
      </c>
      <c r="E229">
        <v>289.89999999999998</v>
      </c>
      <c r="F229">
        <f>E229*C229</f>
        <v>289.89999999999998</v>
      </c>
      <c r="G229">
        <f>F229-L229</f>
        <v>289.89999999999998</v>
      </c>
      <c r="H229">
        <v>0.28999999999999998</v>
      </c>
      <c r="I229" t="s">
        <v>81</v>
      </c>
      <c r="J229" t="s">
        <v>1046</v>
      </c>
      <c r="K229" t="s">
        <v>702</v>
      </c>
      <c r="L229">
        <v>0</v>
      </c>
      <c r="M229" t="str">
        <f>LEFT(N229,8)</f>
        <v>11118217</v>
      </c>
      <c r="N229" t="s">
        <v>703</v>
      </c>
      <c r="O229" t="s">
        <v>658</v>
      </c>
      <c r="P229" t="s">
        <v>18</v>
      </c>
    </row>
    <row r="230" spans="1:16" x14ac:dyDescent="0.35">
      <c r="A230" t="s">
        <v>719</v>
      </c>
      <c r="B230" t="s">
        <v>723</v>
      </c>
      <c r="C230">
        <v>1</v>
      </c>
      <c r="D230">
        <v>164.9</v>
      </c>
      <c r="E230">
        <v>269.89999999999998</v>
      </c>
      <c r="F230">
        <f>E230*C230</f>
        <v>269.89999999999998</v>
      </c>
      <c r="G230">
        <f>F230-L230</f>
        <v>230.76</v>
      </c>
      <c r="H230">
        <v>0.28999999999999998</v>
      </c>
      <c r="I230" t="s">
        <v>81</v>
      </c>
      <c r="J230" t="s">
        <v>1046</v>
      </c>
      <c r="K230" t="s">
        <v>724</v>
      </c>
      <c r="L230">
        <v>39.14</v>
      </c>
      <c r="M230" t="str">
        <f>LEFT(N230,8)</f>
        <v>11167045</v>
      </c>
      <c r="N230" t="s">
        <v>725</v>
      </c>
      <c r="O230" t="s">
        <v>658</v>
      </c>
      <c r="P230" t="s">
        <v>18</v>
      </c>
    </row>
    <row r="231" spans="1:16" x14ac:dyDescent="0.35">
      <c r="A231" t="s">
        <v>765</v>
      </c>
      <c r="B231" t="s">
        <v>766</v>
      </c>
      <c r="C231">
        <v>1</v>
      </c>
      <c r="D231">
        <v>229.9</v>
      </c>
      <c r="E231">
        <v>379.9</v>
      </c>
      <c r="F231">
        <f>E231*C231</f>
        <v>379.9</v>
      </c>
      <c r="G231">
        <f>F231-L231</f>
        <v>341.90999999999997</v>
      </c>
      <c r="H231">
        <v>0.28000000000000003</v>
      </c>
      <c r="I231" t="s">
        <v>81</v>
      </c>
      <c r="J231" t="s">
        <v>1046</v>
      </c>
      <c r="K231" t="s">
        <v>767</v>
      </c>
      <c r="L231">
        <v>37.99</v>
      </c>
      <c r="M231" t="str">
        <f>LEFT(N231,8)</f>
        <v>11175001</v>
      </c>
      <c r="N231" t="s">
        <v>768</v>
      </c>
      <c r="O231" t="s">
        <v>734</v>
      </c>
      <c r="P231" t="s">
        <v>18</v>
      </c>
    </row>
    <row r="232" spans="1:16" x14ac:dyDescent="0.35">
      <c r="A232" t="s">
        <v>765</v>
      </c>
      <c r="B232" t="s">
        <v>769</v>
      </c>
      <c r="C232">
        <v>1</v>
      </c>
      <c r="D232">
        <v>159.9</v>
      </c>
      <c r="E232">
        <v>259.89999999999998</v>
      </c>
      <c r="F232">
        <f>E232*C232</f>
        <v>259.89999999999998</v>
      </c>
      <c r="G232">
        <f>F232-L232</f>
        <v>233.90999999999997</v>
      </c>
      <c r="H232">
        <v>0.3</v>
      </c>
      <c r="I232" t="s">
        <v>81</v>
      </c>
      <c r="J232" t="s">
        <v>1046</v>
      </c>
      <c r="K232" t="s">
        <v>770</v>
      </c>
      <c r="L232">
        <v>25.99</v>
      </c>
      <c r="M232" t="str">
        <f>LEFT(N232,8)</f>
        <v>11180001</v>
      </c>
      <c r="N232" t="s">
        <v>771</v>
      </c>
      <c r="O232" t="s">
        <v>734</v>
      </c>
      <c r="P232" t="s">
        <v>18</v>
      </c>
    </row>
    <row r="233" spans="1:16" x14ac:dyDescent="0.35">
      <c r="A233" t="s">
        <v>785</v>
      </c>
      <c r="B233" t="s">
        <v>786</v>
      </c>
      <c r="C233">
        <v>1</v>
      </c>
      <c r="D233">
        <v>164.9</v>
      </c>
      <c r="E233">
        <v>269.89999999999998</v>
      </c>
      <c r="F233">
        <f>E233*C233</f>
        <v>269.89999999999998</v>
      </c>
      <c r="G233">
        <f>F233-L233</f>
        <v>269.89999999999998</v>
      </c>
      <c r="H233">
        <v>0.28999999999999998</v>
      </c>
      <c r="I233" t="s">
        <v>81</v>
      </c>
      <c r="J233" t="s">
        <v>1046</v>
      </c>
      <c r="K233" t="s">
        <v>787</v>
      </c>
      <c r="L233">
        <v>0</v>
      </c>
      <c r="M233" t="str">
        <f>LEFT(N233,8)</f>
        <v>11037213</v>
      </c>
      <c r="N233" t="s">
        <v>788</v>
      </c>
      <c r="O233" t="s">
        <v>734</v>
      </c>
      <c r="P233" t="s">
        <v>18</v>
      </c>
    </row>
    <row r="234" spans="1:16" x14ac:dyDescent="0.35">
      <c r="A234" t="s">
        <v>800</v>
      </c>
      <c r="B234" t="s">
        <v>801</v>
      </c>
      <c r="C234">
        <v>1</v>
      </c>
      <c r="D234">
        <v>159.9</v>
      </c>
      <c r="E234">
        <v>259.89999999999998</v>
      </c>
      <c r="F234">
        <f>E234*C234</f>
        <v>259.89999999999998</v>
      </c>
      <c r="G234">
        <f>F234-L234</f>
        <v>222.21999999999997</v>
      </c>
      <c r="H234">
        <v>0.3</v>
      </c>
      <c r="I234" t="s">
        <v>81</v>
      </c>
      <c r="J234" t="s">
        <v>1046</v>
      </c>
      <c r="K234" t="s">
        <v>802</v>
      </c>
      <c r="L234">
        <v>37.68</v>
      </c>
      <c r="M234" t="str">
        <f>LEFT(N234,8)</f>
        <v>11180044</v>
      </c>
      <c r="N234" t="s">
        <v>803</v>
      </c>
      <c r="O234" t="s">
        <v>798</v>
      </c>
      <c r="P234" t="s">
        <v>18</v>
      </c>
    </row>
    <row r="235" spans="1:16" x14ac:dyDescent="0.35">
      <c r="A235" t="s">
        <v>800</v>
      </c>
      <c r="B235" t="s">
        <v>804</v>
      </c>
      <c r="C235">
        <v>1</v>
      </c>
      <c r="D235">
        <v>164.9</v>
      </c>
      <c r="E235">
        <v>269.89999999999998</v>
      </c>
      <c r="F235">
        <f>E235*C235</f>
        <v>269.89999999999998</v>
      </c>
      <c r="G235">
        <f>F235-L235</f>
        <v>230.76999999999998</v>
      </c>
      <c r="H235">
        <v>0.28999999999999998</v>
      </c>
      <c r="I235" t="s">
        <v>81</v>
      </c>
      <c r="J235" t="s">
        <v>1046</v>
      </c>
      <c r="K235" t="s">
        <v>805</v>
      </c>
      <c r="L235">
        <v>39.130000000000003</v>
      </c>
      <c r="M235" t="str">
        <f>LEFT(N235,8)</f>
        <v>11116034</v>
      </c>
      <c r="N235" t="s">
        <v>806</v>
      </c>
      <c r="O235" t="s">
        <v>798</v>
      </c>
      <c r="P235" t="s">
        <v>18</v>
      </c>
    </row>
    <row r="236" spans="1:16" x14ac:dyDescent="0.35">
      <c r="A236" t="s">
        <v>820</v>
      </c>
      <c r="B236" t="s">
        <v>830</v>
      </c>
      <c r="C236">
        <v>1</v>
      </c>
      <c r="D236">
        <v>164.9</v>
      </c>
      <c r="E236">
        <v>269.89999999999998</v>
      </c>
      <c r="F236">
        <f>E236*C236</f>
        <v>269.89999999999998</v>
      </c>
      <c r="G236">
        <f>F236-L236</f>
        <v>269.89999999999998</v>
      </c>
      <c r="H236">
        <v>0.28999999999999998</v>
      </c>
      <c r="I236" t="s">
        <v>81</v>
      </c>
      <c r="J236" t="s">
        <v>1046</v>
      </c>
      <c r="K236" t="s">
        <v>831</v>
      </c>
      <c r="L236">
        <v>0</v>
      </c>
      <c r="M236" t="str">
        <f>LEFT(N236,8)</f>
        <v>11116221</v>
      </c>
      <c r="N236" t="s">
        <v>832</v>
      </c>
      <c r="O236" t="s">
        <v>798</v>
      </c>
      <c r="P236" t="s">
        <v>18</v>
      </c>
    </row>
    <row r="237" spans="1:16" x14ac:dyDescent="0.35">
      <c r="A237" t="s">
        <v>842</v>
      </c>
      <c r="B237" t="s">
        <v>843</v>
      </c>
      <c r="C237">
        <v>1</v>
      </c>
      <c r="D237">
        <v>349.9</v>
      </c>
      <c r="E237">
        <v>489.9</v>
      </c>
      <c r="F237">
        <f>E237*C237</f>
        <v>489.9</v>
      </c>
      <c r="G237">
        <f>F237-L237</f>
        <v>440.90999999999997</v>
      </c>
      <c r="H237">
        <v>0.39</v>
      </c>
      <c r="I237" t="s">
        <v>81</v>
      </c>
      <c r="J237" t="s">
        <v>1046</v>
      </c>
      <c r="K237" t="s">
        <v>844</v>
      </c>
      <c r="L237">
        <v>48.99</v>
      </c>
      <c r="M237" t="str">
        <f>LEFT(N237,8)</f>
        <v>11203005</v>
      </c>
      <c r="N237" t="s">
        <v>845</v>
      </c>
      <c r="O237" t="s">
        <v>798</v>
      </c>
      <c r="P237" t="s">
        <v>18</v>
      </c>
    </row>
    <row r="238" spans="1:16" x14ac:dyDescent="0.35">
      <c r="A238" t="s">
        <v>847</v>
      </c>
      <c r="B238" t="s">
        <v>769</v>
      </c>
      <c r="C238">
        <v>1</v>
      </c>
      <c r="D238">
        <v>159.9</v>
      </c>
      <c r="E238">
        <v>259.89999999999998</v>
      </c>
      <c r="F238">
        <f>E238*C238</f>
        <v>259.89999999999998</v>
      </c>
      <c r="G238">
        <f>F238-L238</f>
        <v>259.89999999999998</v>
      </c>
      <c r="H238">
        <v>0.3</v>
      </c>
      <c r="I238" t="s">
        <v>81</v>
      </c>
      <c r="J238" t="s">
        <v>1046</v>
      </c>
      <c r="K238" t="s">
        <v>770</v>
      </c>
      <c r="L238">
        <v>0</v>
      </c>
      <c r="M238" t="str">
        <f>LEFT(N238,8)</f>
        <v>11180001</v>
      </c>
      <c r="N238" t="s">
        <v>771</v>
      </c>
      <c r="O238" t="s">
        <v>798</v>
      </c>
      <c r="P238" t="s">
        <v>18</v>
      </c>
    </row>
    <row r="239" spans="1:16" x14ac:dyDescent="0.35">
      <c r="A239" t="s">
        <v>942</v>
      </c>
      <c r="B239" t="s">
        <v>943</v>
      </c>
      <c r="C239">
        <v>1</v>
      </c>
      <c r="D239">
        <v>99.9</v>
      </c>
      <c r="E239">
        <v>169.9</v>
      </c>
      <c r="F239">
        <f>E239*C239</f>
        <v>169.9</v>
      </c>
      <c r="G239">
        <f>F239-L239</f>
        <v>152.91</v>
      </c>
      <c r="H239">
        <v>0.26</v>
      </c>
      <c r="I239" t="s">
        <v>81</v>
      </c>
      <c r="J239" t="s">
        <v>1046</v>
      </c>
      <c r="K239" t="s">
        <v>944</v>
      </c>
      <c r="L239">
        <v>16.989999999999998</v>
      </c>
      <c r="M239" t="str">
        <f>LEFT(N239,8)</f>
        <v>11135044</v>
      </c>
      <c r="N239" t="s">
        <v>945</v>
      </c>
      <c r="O239" t="s">
        <v>898</v>
      </c>
      <c r="P239" t="s">
        <v>18</v>
      </c>
    </row>
    <row r="240" spans="1:16" x14ac:dyDescent="0.35">
      <c r="A240" t="s">
        <v>942</v>
      </c>
      <c r="B240" t="s">
        <v>949</v>
      </c>
      <c r="C240">
        <v>1</v>
      </c>
      <c r="D240">
        <v>164.9</v>
      </c>
      <c r="E240">
        <v>269.89999999999998</v>
      </c>
      <c r="F240">
        <f>E240*C240</f>
        <v>269.89999999999998</v>
      </c>
      <c r="G240">
        <f>F240-L240</f>
        <v>242.90999999999997</v>
      </c>
      <c r="H240">
        <v>0.28999999999999998</v>
      </c>
      <c r="I240" t="s">
        <v>81</v>
      </c>
      <c r="J240" t="s">
        <v>1046</v>
      </c>
      <c r="K240" t="s">
        <v>950</v>
      </c>
      <c r="L240">
        <v>26.99</v>
      </c>
      <c r="M240" t="str">
        <f>LEFT(N240,8)</f>
        <v>11116221</v>
      </c>
      <c r="N240" t="s">
        <v>951</v>
      </c>
      <c r="O240" t="s">
        <v>898</v>
      </c>
      <c r="P240" t="s">
        <v>18</v>
      </c>
    </row>
    <row r="241" spans="1:16" x14ac:dyDescent="0.35">
      <c r="A241" t="s">
        <v>942</v>
      </c>
      <c r="B241" t="s">
        <v>952</v>
      </c>
      <c r="C241">
        <v>1</v>
      </c>
      <c r="D241">
        <v>99.9</v>
      </c>
      <c r="E241">
        <v>169.9</v>
      </c>
      <c r="F241">
        <f>E241*C241</f>
        <v>169.9</v>
      </c>
      <c r="G241">
        <f>F241-L241</f>
        <v>152.91</v>
      </c>
      <c r="H241">
        <v>0.26</v>
      </c>
      <c r="I241" t="s">
        <v>81</v>
      </c>
      <c r="J241" t="s">
        <v>1046</v>
      </c>
      <c r="K241" t="s">
        <v>953</v>
      </c>
      <c r="L241">
        <v>16.989999999999998</v>
      </c>
      <c r="M241" t="str">
        <f>LEFT(N241,8)</f>
        <v>11135221</v>
      </c>
      <c r="N241" t="s">
        <v>954</v>
      </c>
      <c r="O241" t="s">
        <v>898</v>
      </c>
      <c r="P241" t="s">
        <v>18</v>
      </c>
    </row>
    <row r="242" spans="1:16" x14ac:dyDescent="0.35">
      <c r="A242" t="s">
        <v>984</v>
      </c>
      <c r="B242" t="s">
        <v>985</v>
      </c>
      <c r="C242">
        <v>1</v>
      </c>
      <c r="D242">
        <v>159.9</v>
      </c>
      <c r="E242">
        <v>259.89999999999998</v>
      </c>
      <c r="F242">
        <f>E242*C242</f>
        <v>259.89999999999998</v>
      </c>
      <c r="G242">
        <f>F242-L242</f>
        <v>259.89999999999998</v>
      </c>
      <c r="H242">
        <v>0.3</v>
      </c>
      <c r="I242" t="s">
        <v>81</v>
      </c>
      <c r="J242" t="s">
        <v>1046</v>
      </c>
      <c r="K242" t="s">
        <v>986</v>
      </c>
      <c r="L242">
        <v>0</v>
      </c>
      <c r="M242" t="str">
        <f>LEFT(N242,8)</f>
        <v>11180001</v>
      </c>
      <c r="N242" t="s">
        <v>987</v>
      </c>
      <c r="O242" t="s">
        <v>980</v>
      </c>
      <c r="P242" t="s">
        <v>18</v>
      </c>
    </row>
    <row r="243" spans="1:16" x14ac:dyDescent="0.35">
      <c r="A243" t="s">
        <v>48</v>
      </c>
      <c r="B243" t="s">
        <v>52</v>
      </c>
      <c r="C243">
        <v>1</v>
      </c>
      <c r="D243">
        <v>69.900000000000006</v>
      </c>
      <c r="E243">
        <v>79.900000000000006</v>
      </c>
      <c r="F243">
        <f>E243*C243</f>
        <v>79.900000000000006</v>
      </c>
      <c r="G243">
        <f>F243-L243</f>
        <v>68.31</v>
      </c>
      <c r="H243">
        <v>0.5</v>
      </c>
      <c r="I243" t="s">
        <v>53</v>
      </c>
      <c r="J243" t="s">
        <v>1046</v>
      </c>
      <c r="K243" t="s">
        <v>54</v>
      </c>
      <c r="L243">
        <v>11.59</v>
      </c>
      <c r="M243" t="str">
        <f>LEFT(N243,8)</f>
        <v>11108036</v>
      </c>
      <c r="N243" t="s">
        <v>55</v>
      </c>
      <c r="O243" t="s">
        <v>17</v>
      </c>
      <c r="P243" t="s">
        <v>18</v>
      </c>
    </row>
    <row r="244" spans="1:16" x14ac:dyDescent="0.35">
      <c r="A244" t="s">
        <v>69</v>
      </c>
      <c r="B244" t="s">
        <v>70</v>
      </c>
      <c r="C244">
        <v>1</v>
      </c>
      <c r="D244">
        <v>139.9</v>
      </c>
      <c r="E244">
        <v>159.9</v>
      </c>
      <c r="F244">
        <f>E244*C244</f>
        <v>159.9</v>
      </c>
      <c r="G244">
        <f>F244-L244</f>
        <v>151.9</v>
      </c>
      <c r="H244">
        <v>0.5</v>
      </c>
      <c r="I244" t="s">
        <v>53</v>
      </c>
      <c r="J244" t="s">
        <v>1046</v>
      </c>
      <c r="K244" t="s">
        <v>71</v>
      </c>
      <c r="L244">
        <v>8</v>
      </c>
      <c r="M244" t="str">
        <f>LEFT(N244,8)</f>
        <v>11067032</v>
      </c>
      <c r="N244" t="s">
        <v>72</v>
      </c>
      <c r="O244" t="s">
        <v>17</v>
      </c>
      <c r="P244" t="s">
        <v>18</v>
      </c>
    </row>
    <row r="245" spans="1:16" x14ac:dyDescent="0.35">
      <c r="A245" t="s">
        <v>73</v>
      </c>
      <c r="B245" t="s">
        <v>77</v>
      </c>
      <c r="C245">
        <v>1</v>
      </c>
      <c r="D245">
        <v>259.89999999999998</v>
      </c>
      <c r="E245">
        <v>299.89999999999998</v>
      </c>
      <c r="F245">
        <f>E245*C245</f>
        <v>299.89999999999998</v>
      </c>
      <c r="G245">
        <f>F245-L245</f>
        <v>269.90999999999997</v>
      </c>
      <c r="H245">
        <v>0.5</v>
      </c>
      <c r="I245" t="s">
        <v>53</v>
      </c>
      <c r="J245" t="s">
        <v>1046</v>
      </c>
      <c r="K245" t="s">
        <v>78</v>
      </c>
      <c r="L245">
        <v>29.99</v>
      </c>
      <c r="M245" t="str">
        <f>LEFT(N245,8)</f>
        <v>11100016</v>
      </c>
      <c r="N245" t="s">
        <v>79</v>
      </c>
      <c r="O245" t="s">
        <v>17</v>
      </c>
      <c r="P245" t="s">
        <v>18</v>
      </c>
    </row>
    <row r="246" spans="1:16" x14ac:dyDescent="0.35">
      <c r="A246" t="s">
        <v>97</v>
      </c>
      <c r="B246" t="s">
        <v>107</v>
      </c>
      <c r="C246">
        <v>1</v>
      </c>
      <c r="D246">
        <v>149.9</v>
      </c>
      <c r="E246">
        <v>179.9</v>
      </c>
      <c r="F246">
        <f>E246*C246</f>
        <v>179.9</v>
      </c>
      <c r="G246">
        <f>F246-L246</f>
        <v>161.91</v>
      </c>
      <c r="H246">
        <v>0.49</v>
      </c>
      <c r="I246" t="s">
        <v>53</v>
      </c>
      <c r="J246" t="s">
        <v>1046</v>
      </c>
      <c r="K246" t="s">
        <v>108</v>
      </c>
      <c r="L246">
        <v>17.989999999999998</v>
      </c>
      <c r="M246" t="str">
        <f>LEFT(N246,8)</f>
        <v>11117036</v>
      </c>
      <c r="N246" t="s">
        <v>109</v>
      </c>
      <c r="O246" t="s">
        <v>17</v>
      </c>
      <c r="P246" t="s">
        <v>18</v>
      </c>
    </row>
    <row r="247" spans="1:16" x14ac:dyDescent="0.35">
      <c r="A247" t="s">
        <v>139</v>
      </c>
      <c r="B247" t="s">
        <v>140</v>
      </c>
      <c r="C247">
        <v>1</v>
      </c>
      <c r="D247">
        <v>164.9</v>
      </c>
      <c r="E247">
        <v>189.9</v>
      </c>
      <c r="F247">
        <f>E247*C247</f>
        <v>189.9</v>
      </c>
      <c r="G247">
        <f>F247-L247</f>
        <v>162.37</v>
      </c>
      <c r="H247">
        <v>0.5</v>
      </c>
      <c r="I247" t="s">
        <v>53</v>
      </c>
      <c r="J247" t="s">
        <v>1046</v>
      </c>
      <c r="K247" t="s">
        <v>141</v>
      </c>
      <c r="L247">
        <v>27.53</v>
      </c>
      <c r="M247" t="str">
        <f>LEFT(N247,8)</f>
        <v>11167032</v>
      </c>
      <c r="N247" t="s">
        <v>142</v>
      </c>
      <c r="O247" t="s">
        <v>17</v>
      </c>
      <c r="P247" t="s">
        <v>18</v>
      </c>
    </row>
    <row r="248" spans="1:16" x14ac:dyDescent="0.35">
      <c r="A248" t="s">
        <v>143</v>
      </c>
      <c r="B248" t="s">
        <v>147</v>
      </c>
      <c r="C248">
        <v>1</v>
      </c>
      <c r="D248">
        <v>209.9</v>
      </c>
      <c r="E248">
        <v>239.9</v>
      </c>
      <c r="F248">
        <f>E248*C248</f>
        <v>239.9</v>
      </c>
      <c r="G248">
        <f>F248-L248</f>
        <v>215.91</v>
      </c>
      <c r="H248">
        <v>0.5</v>
      </c>
      <c r="I248" t="s">
        <v>53</v>
      </c>
      <c r="J248" t="s">
        <v>1046</v>
      </c>
      <c r="K248" t="s">
        <v>148</v>
      </c>
      <c r="L248">
        <v>23.99</v>
      </c>
      <c r="M248" t="str">
        <f>LEFT(N248,8)</f>
        <v>11125146</v>
      </c>
      <c r="N248" t="s">
        <v>149</v>
      </c>
      <c r="O248" t="s">
        <v>17</v>
      </c>
      <c r="P248" t="s">
        <v>18</v>
      </c>
    </row>
    <row r="249" spans="1:16" x14ac:dyDescent="0.35">
      <c r="A249" t="s">
        <v>161</v>
      </c>
      <c r="B249" t="s">
        <v>52</v>
      </c>
      <c r="C249">
        <v>1</v>
      </c>
      <c r="D249">
        <v>69.900000000000006</v>
      </c>
      <c r="E249">
        <v>79.900000000000006</v>
      </c>
      <c r="F249">
        <f>E249*C249</f>
        <v>79.900000000000006</v>
      </c>
      <c r="G249">
        <f>F249-L249</f>
        <v>75.900000000000006</v>
      </c>
      <c r="H249">
        <v>0.5</v>
      </c>
      <c r="I249" t="s">
        <v>53</v>
      </c>
      <c r="J249" t="s">
        <v>1046</v>
      </c>
      <c r="K249" t="s">
        <v>54</v>
      </c>
      <c r="L249">
        <v>4</v>
      </c>
      <c r="M249" t="str">
        <f>LEFT(N249,8)</f>
        <v>11108036</v>
      </c>
      <c r="N249" t="s">
        <v>55</v>
      </c>
      <c r="O249" t="s">
        <v>17</v>
      </c>
      <c r="P249" t="s">
        <v>18</v>
      </c>
    </row>
    <row r="250" spans="1:16" x14ac:dyDescent="0.35">
      <c r="A250" t="s">
        <v>217</v>
      </c>
      <c r="B250" t="s">
        <v>221</v>
      </c>
      <c r="C250">
        <v>1</v>
      </c>
      <c r="D250">
        <v>99.9</v>
      </c>
      <c r="E250">
        <v>119.9</v>
      </c>
      <c r="F250">
        <f>E250*C250</f>
        <v>119.9</v>
      </c>
      <c r="G250">
        <f>F250-L250</f>
        <v>119.9</v>
      </c>
      <c r="H250">
        <v>0.48</v>
      </c>
      <c r="I250" t="s">
        <v>53</v>
      </c>
      <c r="J250" t="s">
        <v>1046</v>
      </c>
      <c r="K250" t="s">
        <v>222</v>
      </c>
      <c r="L250">
        <v>0</v>
      </c>
      <c r="M250" t="str">
        <f>LEFT(N250,8)</f>
        <v>11135009</v>
      </c>
      <c r="N250" t="s">
        <v>223</v>
      </c>
      <c r="O250" t="s">
        <v>189</v>
      </c>
      <c r="P250" t="s">
        <v>18</v>
      </c>
    </row>
    <row r="251" spans="1:16" x14ac:dyDescent="0.35">
      <c r="A251" t="s">
        <v>231</v>
      </c>
      <c r="B251" t="s">
        <v>232</v>
      </c>
      <c r="C251">
        <v>1</v>
      </c>
      <c r="D251">
        <v>99.9</v>
      </c>
      <c r="E251">
        <v>119.9</v>
      </c>
      <c r="F251">
        <f>E251*C251</f>
        <v>119.9</v>
      </c>
      <c r="G251">
        <f>F251-L251</f>
        <v>119.9</v>
      </c>
      <c r="H251">
        <v>0.48</v>
      </c>
      <c r="I251" t="s">
        <v>53</v>
      </c>
      <c r="J251" t="s">
        <v>1046</v>
      </c>
      <c r="K251" t="s">
        <v>233</v>
      </c>
      <c r="L251">
        <v>0</v>
      </c>
      <c r="M251" t="str">
        <f>LEFT(N251,8)</f>
        <v>11207001</v>
      </c>
      <c r="N251" t="s">
        <v>234</v>
      </c>
      <c r="O251" t="s">
        <v>189</v>
      </c>
      <c r="P251" t="s">
        <v>18</v>
      </c>
    </row>
    <row r="252" spans="1:16" x14ac:dyDescent="0.35">
      <c r="A252" t="s">
        <v>231</v>
      </c>
      <c r="B252" t="s">
        <v>235</v>
      </c>
      <c r="C252">
        <v>1</v>
      </c>
      <c r="D252">
        <v>99.9</v>
      </c>
      <c r="E252">
        <v>119.9</v>
      </c>
      <c r="F252">
        <f>E252*C252</f>
        <v>119.9</v>
      </c>
      <c r="G252">
        <f>F252-L252</f>
        <v>119.9</v>
      </c>
      <c r="H252">
        <v>0.48</v>
      </c>
      <c r="I252" t="s">
        <v>53</v>
      </c>
      <c r="J252" t="s">
        <v>1046</v>
      </c>
      <c r="K252" t="s">
        <v>236</v>
      </c>
      <c r="L252">
        <v>0</v>
      </c>
      <c r="M252" t="str">
        <f>LEFT(N252,8)</f>
        <v>11207036</v>
      </c>
      <c r="N252" t="s">
        <v>237</v>
      </c>
      <c r="O252" t="s">
        <v>189</v>
      </c>
      <c r="P252" t="s">
        <v>18</v>
      </c>
    </row>
    <row r="253" spans="1:16" x14ac:dyDescent="0.35">
      <c r="A253" t="s">
        <v>239</v>
      </c>
      <c r="B253" t="s">
        <v>240</v>
      </c>
      <c r="C253">
        <v>1</v>
      </c>
      <c r="D253">
        <v>259.89999999999998</v>
      </c>
      <c r="E253">
        <v>299.89999999999998</v>
      </c>
      <c r="F253">
        <f>E253*C253</f>
        <v>299.89999999999998</v>
      </c>
      <c r="G253">
        <f>F253-L253</f>
        <v>256.40999999999997</v>
      </c>
      <c r="H253">
        <v>0.5</v>
      </c>
      <c r="I253" t="s">
        <v>53</v>
      </c>
      <c r="J253" t="s">
        <v>1046</v>
      </c>
      <c r="K253" t="s">
        <v>241</v>
      </c>
      <c r="L253">
        <v>43.49</v>
      </c>
      <c r="M253" t="str">
        <f>LEFT(N253,8)</f>
        <v>11100016</v>
      </c>
      <c r="N253" t="s">
        <v>242</v>
      </c>
      <c r="O253" t="s">
        <v>189</v>
      </c>
      <c r="P253" t="s">
        <v>18</v>
      </c>
    </row>
    <row r="254" spans="1:16" x14ac:dyDescent="0.35">
      <c r="A254" t="s">
        <v>250</v>
      </c>
      <c r="B254" t="s">
        <v>257</v>
      </c>
      <c r="C254">
        <v>1</v>
      </c>
      <c r="D254">
        <v>99.9</v>
      </c>
      <c r="E254">
        <v>119.9</v>
      </c>
      <c r="F254">
        <f>E254*C254</f>
        <v>119.9</v>
      </c>
      <c r="G254">
        <f>F254-L254</f>
        <v>119.9</v>
      </c>
      <c r="H254">
        <v>0.48</v>
      </c>
      <c r="I254" t="s">
        <v>53</v>
      </c>
      <c r="J254" t="s">
        <v>1046</v>
      </c>
      <c r="K254" t="s">
        <v>258</v>
      </c>
      <c r="L254">
        <v>0</v>
      </c>
      <c r="M254" t="str">
        <f>LEFT(N254,8)</f>
        <v>11078034</v>
      </c>
      <c r="N254" t="s">
        <v>259</v>
      </c>
      <c r="O254" t="s">
        <v>189</v>
      </c>
      <c r="P254" t="s">
        <v>18</v>
      </c>
    </row>
    <row r="255" spans="1:16" x14ac:dyDescent="0.35">
      <c r="A255" t="s">
        <v>298</v>
      </c>
      <c r="B255" t="s">
        <v>305</v>
      </c>
      <c r="C255">
        <v>1</v>
      </c>
      <c r="D255">
        <v>149.9</v>
      </c>
      <c r="E255">
        <v>179.9</v>
      </c>
      <c r="F255">
        <f>E255*C255</f>
        <v>179.9</v>
      </c>
      <c r="G255">
        <f>F255-L255</f>
        <v>179.9</v>
      </c>
      <c r="H255">
        <v>0.49</v>
      </c>
      <c r="I255" t="s">
        <v>53</v>
      </c>
      <c r="J255" t="s">
        <v>1046</v>
      </c>
      <c r="K255" t="s">
        <v>306</v>
      </c>
      <c r="L255">
        <v>0</v>
      </c>
      <c r="M255" t="str">
        <f>LEFT(N255,8)</f>
        <v>11117036</v>
      </c>
      <c r="N255" t="s">
        <v>307</v>
      </c>
      <c r="O255" t="s">
        <v>189</v>
      </c>
      <c r="P255" t="s">
        <v>18</v>
      </c>
    </row>
    <row r="256" spans="1:16" x14ac:dyDescent="0.35">
      <c r="A256" t="s">
        <v>308</v>
      </c>
      <c r="B256" t="s">
        <v>52</v>
      </c>
      <c r="C256">
        <v>1</v>
      </c>
      <c r="D256">
        <v>69.900000000000006</v>
      </c>
      <c r="E256">
        <v>79.900000000000006</v>
      </c>
      <c r="F256">
        <f>E256*C256</f>
        <v>79.900000000000006</v>
      </c>
      <c r="G256">
        <f>F256-L256</f>
        <v>75.900000000000006</v>
      </c>
      <c r="H256">
        <v>0.5</v>
      </c>
      <c r="I256" t="s">
        <v>53</v>
      </c>
      <c r="J256" t="s">
        <v>1046</v>
      </c>
      <c r="K256" t="s">
        <v>54</v>
      </c>
      <c r="L256">
        <v>4</v>
      </c>
      <c r="M256" t="str">
        <f>LEFT(N256,8)</f>
        <v>11108036</v>
      </c>
      <c r="N256" t="s">
        <v>55</v>
      </c>
      <c r="O256" t="s">
        <v>189</v>
      </c>
      <c r="P256" t="s">
        <v>18</v>
      </c>
    </row>
    <row r="257" spans="1:16" x14ac:dyDescent="0.35">
      <c r="A257" t="s">
        <v>325</v>
      </c>
      <c r="B257" t="s">
        <v>326</v>
      </c>
      <c r="C257">
        <v>1</v>
      </c>
      <c r="D257">
        <v>164.9</v>
      </c>
      <c r="E257">
        <v>189.9</v>
      </c>
      <c r="F257">
        <f>E257*C257</f>
        <v>189.9</v>
      </c>
      <c r="G257">
        <f>F257-L257</f>
        <v>170.91</v>
      </c>
      <c r="H257">
        <v>0.5</v>
      </c>
      <c r="I257" t="s">
        <v>53</v>
      </c>
      <c r="J257" t="s">
        <v>1046</v>
      </c>
      <c r="K257" t="s">
        <v>327</v>
      </c>
      <c r="L257">
        <v>18.989999999999998</v>
      </c>
      <c r="M257" t="str">
        <f>LEFT(N257,8)</f>
        <v>11167032</v>
      </c>
      <c r="N257" t="s">
        <v>328</v>
      </c>
      <c r="O257" t="s">
        <v>189</v>
      </c>
      <c r="P257" t="s">
        <v>18</v>
      </c>
    </row>
    <row r="258" spans="1:16" x14ac:dyDescent="0.35">
      <c r="A258" t="s">
        <v>396</v>
      </c>
      <c r="B258" t="s">
        <v>397</v>
      </c>
      <c r="C258">
        <v>1</v>
      </c>
      <c r="D258">
        <v>189.9</v>
      </c>
      <c r="E258">
        <v>219.9</v>
      </c>
      <c r="F258">
        <f>E258*C258</f>
        <v>219.9</v>
      </c>
      <c r="G258">
        <f>F258-L258</f>
        <v>219.9</v>
      </c>
      <c r="H258">
        <v>0.5</v>
      </c>
      <c r="I258" t="s">
        <v>53</v>
      </c>
      <c r="J258" t="s">
        <v>1046</v>
      </c>
      <c r="K258" t="s">
        <v>398</v>
      </c>
      <c r="L258">
        <v>0</v>
      </c>
      <c r="M258" t="str">
        <f>LEFT(N258,8)</f>
        <v>11128217</v>
      </c>
      <c r="N258" t="s">
        <v>399</v>
      </c>
      <c r="O258" t="s">
        <v>356</v>
      </c>
      <c r="P258" t="s">
        <v>18</v>
      </c>
    </row>
    <row r="259" spans="1:16" x14ac:dyDescent="0.35">
      <c r="A259" t="s">
        <v>427</v>
      </c>
      <c r="B259" t="s">
        <v>431</v>
      </c>
      <c r="C259">
        <v>1</v>
      </c>
      <c r="D259">
        <v>189.9</v>
      </c>
      <c r="E259">
        <v>219.9</v>
      </c>
      <c r="F259">
        <f>E259*C259</f>
        <v>219.9</v>
      </c>
      <c r="G259">
        <f>F259-L259</f>
        <v>197.91</v>
      </c>
      <c r="H259">
        <v>0.5</v>
      </c>
      <c r="I259" t="s">
        <v>53</v>
      </c>
      <c r="J259" t="s">
        <v>1046</v>
      </c>
      <c r="K259" t="s">
        <v>432</v>
      </c>
      <c r="L259">
        <v>21.99</v>
      </c>
      <c r="M259" t="str">
        <f>LEFT(N259,8)</f>
        <v>11128217</v>
      </c>
      <c r="N259" t="s">
        <v>433</v>
      </c>
      <c r="O259" t="s">
        <v>356</v>
      </c>
      <c r="P259" t="s">
        <v>18</v>
      </c>
    </row>
    <row r="260" spans="1:16" x14ac:dyDescent="0.35">
      <c r="A260" t="s">
        <v>478</v>
      </c>
      <c r="B260" t="s">
        <v>482</v>
      </c>
      <c r="C260">
        <v>1</v>
      </c>
      <c r="D260">
        <v>189.9</v>
      </c>
      <c r="E260">
        <v>219.9</v>
      </c>
      <c r="F260">
        <f>E260*C260</f>
        <v>219.9</v>
      </c>
      <c r="G260">
        <f>F260-L260</f>
        <v>197.91</v>
      </c>
      <c r="H260">
        <v>0.5</v>
      </c>
      <c r="I260" t="s">
        <v>53</v>
      </c>
      <c r="J260" t="s">
        <v>1046</v>
      </c>
      <c r="K260" t="s">
        <v>483</v>
      </c>
      <c r="L260">
        <v>21.99</v>
      </c>
      <c r="M260" t="str">
        <f>LEFT(N260,8)</f>
        <v>11128222</v>
      </c>
      <c r="N260" t="s">
        <v>484</v>
      </c>
      <c r="O260" t="s">
        <v>356</v>
      </c>
      <c r="P260" t="s">
        <v>18</v>
      </c>
    </row>
    <row r="261" spans="1:16" x14ac:dyDescent="0.35">
      <c r="A261" t="s">
        <v>521</v>
      </c>
      <c r="B261" t="s">
        <v>522</v>
      </c>
      <c r="C261">
        <v>1</v>
      </c>
      <c r="D261">
        <v>259.89999999999998</v>
      </c>
      <c r="E261">
        <v>299.89999999999998</v>
      </c>
      <c r="F261">
        <f>E261*C261</f>
        <v>299.89999999999998</v>
      </c>
      <c r="G261">
        <f>F261-L261</f>
        <v>269.90999999999997</v>
      </c>
      <c r="H261">
        <v>0.5</v>
      </c>
      <c r="I261" t="s">
        <v>53</v>
      </c>
      <c r="J261" t="s">
        <v>1046</v>
      </c>
      <c r="K261" t="s">
        <v>523</v>
      </c>
      <c r="L261">
        <v>29.99</v>
      </c>
      <c r="M261" t="str">
        <f>LEFT(N261,8)</f>
        <v>11100016</v>
      </c>
      <c r="N261" t="s">
        <v>524</v>
      </c>
      <c r="O261" t="s">
        <v>496</v>
      </c>
      <c r="P261" t="s">
        <v>18</v>
      </c>
    </row>
    <row r="262" spans="1:16" x14ac:dyDescent="0.35">
      <c r="A262" t="s">
        <v>548</v>
      </c>
      <c r="B262" t="s">
        <v>549</v>
      </c>
      <c r="C262">
        <v>1</v>
      </c>
      <c r="D262">
        <v>159.9</v>
      </c>
      <c r="E262">
        <v>189.9</v>
      </c>
      <c r="F262">
        <f>E262*C262</f>
        <v>189.9</v>
      </c>
      <c r="G262">
        <f>F262-L262</f>
        <v>170.91</v>
      </c>
      <c r="H262">
        <v>0.49</v>
      </c>
      <c r="I262" t="s">
        <v>53</v>
      </c>
      <c r="J262" t="s">
        <v>1046</v>
      </c>
      <c r="K262" t="s">
        <v>550</v>
      </c>
      <c r="L262">
        <v>18.989999999999998</v>
      </c>
      <c r="M262" t="str">
        <f>LEFT(N262,8)</f>
        <v>10946036</v>
      </c>
      <c r="N262" t="s">
        <v>551</v>
      </c>
      <c r="O262" t="s">
        <v>496</v>
      </c>
      <c r="P262" t="s">
        <v>18</v>
      </c>
    </row>
    <row r="263" spans="1:16" x14ac:dyDescent="0.35">
      <c r="A263" t="s">
        <v>548</v>
      </c>
      <c r="B263" t="s">
        <v>552</v>
      </c>
      <c r="C263">
        <v>1</v>
      </c>
      <c r="D263">
        <v>149.9</v>
      </c>
      <c r="E263">
        <v>174.9</v>
      </c>
      <c r="F263">
        <f>E263*C263</f>
        <v>174.9</v>
      </c>
      <c r="G263">
        <f>F263-L263</f>
        <v>157.41</v>
      </c>
      <c r="H263">
        <v>0.5</v>
      </c>
      <c r="I263" t="s">
        <v>53</v>
      </c>
      <c r="J263" t="s">
        <v>1046</v>
      </c>
      <c r="K263" t="s">
        <v>553</v>
      </c>
      <c r="L263">
        <v>17.489999999999998</v>
      </c>
      <c r="M263" t="str">
        <f>LEFT(N263,8)</f>
        <v>10947036</v>
      </c>
      <c r="N263" t="s">
        <v>554</v>
      </c>
      <c r="O263" t="s">
        <v>496</v>
      </c>
      <c r="P263" t="s">
        <v>18</v>
      </c>
    </row>
    <row r="264" spans="1:16" x14ac:dyDescent="0.35">
      <c r="A264" t="s">
        <v>561</v>
      </c>
      <c r="B264" t="s">
        <v>580</v>
      </c>
      <c r="C264">
        <v>1</v>
      </c>
      <c r="D264">
        <v>249.9</v>
      </c>
      <c r="E264">
        <v>289.89999999999998</v>
      </c>
      <c r="F264">
        <f>E264*C264</f>
        <v>289.89999999999998</v>
      </c>
      <c r="G264">
        <f>F264-L264</f>
        <v>256.53999999999996</v>
      </c>
      <c r="H264">
        <v>0.5</v>
      </c>
      <c r="I264" t="s">
        <v>53</v>
      </c>
      <c r="J264" t="s">
        <v>1046</v>
      </c>
      <c r="K264" t="s">
        <v>581</v>
      </c>
      <c r="L264">
        <v>33.36</v>
      </c>
      <c r="M264" t="str">
        <f>LEFT(N264,8)</f>
        <v>11137009</v>
      </c>
      <c r="N264" t="s">
        <v>582</v>
      </c>
      <c r="O264" t="s">
        <v>496</v>
      </c>
      <c r="P264" t="s">
        <v>18</v>
      </c>
    </row>
    <row r="265" spans="1:16" x14ac:dyDescent="0.35">
      <c r="A265" t="s">
        <v>561</v>
      </c>
      <c r="B265" t="s">
        <v>583</v>
      </c>
      <c r="C265">
        <v>1</v>
      </c>
      <c r="D265">
        <v>249.9</v>
      </c>
      <c r="E265">
        <v>289.89999999999998</v>
      </c>
      <c r="F265">
        <f>E265*C265</f>
        <v>289.89999999999998</v>
      </c>
      <c r="G265">
        <f>F265-L265</f>
        <v>256.53999999999996</v>
      </c>
      <c r="H265">
        <v>0.5</v>
      </c>
      <c r="I265" t="s">
        <v>53</v>
      </c>
      <c r="J265" t="s">
        <v>1046</v>
      </c>
      <c r="K265" t="s">
        <v>584</v>
      </c>
      <c r="L265">
        <v>33.36</v>
      </c>
      <c r="M265" t="str">
        <f>LEFT(N265,8)</f>
        <v>11137045</v>
      </c>
      <c r="N265" t="s">
        <v>585</v>
      </c>
      <c r="O265" t="s">
        <v>496</v>
      </c>
      <c r="P265" t="s">
        <v>18</v>
      </c>
    </row>
    <row r="266" spans="1:16" x14ac:dyDescent="0.35">
      <c r="A266" t="s">
        <v>586</v>
      </c>
      <c r="B266" t="s">
        <v>431</v>
      </c>
      <c r="C266">
        <v>1</v>
      </c>
      <c r="D266">
        <v>189.9</v>
      </c>
      <c r="E266">
        <v>219.9</v>
      </c>
      <c r="F266">
        <f>E266*C266</f>
        <v>219.9</v>
      </c>
      <c r="G266">
        <f>F266-L266</f>
        <v>197.91</v>
      </c>
      <c r="H266">
        <v>0.5</v>
      </c>
      <c r="I266" t="s">
        <v>53</v>
      </c>
      <c r="J266" t="s">
        <v>1046</v>
      </c>
      <c r="K266" t="s">
        <v>432</v>
      </c>
      <c r="L266">
        <v>21.99</v>
      </c>
      <c r="M266" t="str">
        <f>LEFT(N266,8)</f>
        <v>11128217</v>
      </c>
      <c r="N266" t="s">
        <v>433</v>
      </c>
      <c r="O266" t="s">
        <v>496</v>
      </c>
      <c r="P266" t="s">
        <v>18</v>
      </c>
    </row>
    <row r="267" spans="1:16" x14ac:dyDescent="0.35">
      <c r="A267" t="s">
        <v>594</v>
      </c>
      <c r="B267" t="s">
        <v>595</v>
      </c>
      <c r="C267">
        <v>1</v>
      </c>
      <c r="D267">
        <v>99.9</v>
      </c>
      <c r="E267">
        <v>119.9</v>
      </c>
      <c r="F267">
        <f>E267*C267</f>
        <v>119.9</v>
      </c>
      <c r="G267">
        <f>F267-L267</f>
        <v>102.51</v>
      </c>
      <c r="H267">
        <v>0.48</v>
      </c>
      <c r="I267" t="s">
        <v>53</v>
      </c>
      <c r="J267" t="s">
        <v>1046</v>
      </c>
      <c r="K267" t="s">
        <v>596</v>
      </c>
      <c r="L267">
        <v>17.39</v>
      </c>
      <c r="M267" t="str">
        <f>LEFT(N267,8)</f>
        <v>11207223</v>
      </c>
      <c r="N267" t="s">
        <v>597</v>
      </c>
      <c r="O267" t="s">
        <v>496</v>
      </c>
      <c r="P267" t="s">
        <v>18</v>
      </c>
    </row>
    <row r="268" spans="1:16" x14ac:dyDescent="0.35">
      <c r="A268" t="s">
        <v>622</v>
      </c>
      <c r="B268" t="s">
        <v>257</v>
      </c>
      <c r="C268">
        <v>1</v>
      </c>
      <c r="D268">
        <v>99.9</v>
      </c>
      <c r="E268">
        <v>119.9</v>
      </c>
      <c r="F268">
        <f>E268*C268</f>
        <v>119.9</v>
      </c>
      <c r="G268">
        <f>F268-L268</f>
        <v>107.91000000000001</v>
      </c>
      <c r="H268">
        <v>0.48</v>
      </c>
      <c r="I268" t="s">
        <v>53</v>
      </c>
      <c r="J268" t="s">
        <v>1046</v>
      </c>
      <c r="K268" t="s">
        <v>258</v>
      </c>
      <c r="L268">
        <v>11.99</v>
      </c>
      <c r="M268" t="str">
        <f>LEFT(N268,8)</f>
        <v>11078034</v>
      </c>
      <c r="N268" t="s">
        <v>259</v>
      </c>
      <c r="O268" t="s">
        <v>496</v>
      </c>
      <c r="P268" t="s">
        <v>18</v>
      </c>
    </row>
    <row r="269" spans="1:16" x14ac:dyDescent="0.35">
      <c r="A269" t="s">
        <v>631</v>
      </c>
      <c r="B269" t="s">
        <v>632</v>
      </c>
      <c r="C269">
        <v>1</v>
      </c>
      <c r="D269">
        <v>164.9</v>
      </c>
      <c r="E269">
        <v>189.9</v>
      </c>
      <c r="F269">
        <f>E269*C269</f>
        <v>189.9</v>
      </c>
      <c r="G269">
        <f>F269-L269</f>
        <v>189.9</v>
      </c>
      <c r="H269">
        <v>0.5</v>
      </c>
      <c r="I269" t="s">
        <v>53</v>
      </c>
      <c r="J269" t="s">
        <v>1046</v>
      </c>
      <c r="K269" t="s">
        <v>633</v>
      </c>
      <c r="L269">
        <v>0</v>
      </c>
      <c r="M269" t="str">
        <f>LEFT(N269,8)</f>
        <v>11037034</v>
      </c>
      <c r="N269" t="s">
        <v>634</v>
      </c>
      <c r="O269" t="s">
        <v>496</v>
      </c>
      <c r="P269" t="s">
        <v>18</v>
      </c>
    </row>
    <row r="270" spans="1:16" x14ac:dyDescent="0.35">
      <c r="A270" t="s">
        <v>631</v>
      </c>
      <c r="B270" t="s">
        <v>635</v>
      </c>
      <c r="C270">
        <v>1</v>
      </c>
      <c r="D270">
        <v>99.9</v>
      </c>
      <c r="E270">
        <v>119.9</v>
      </c>
      <c r="F270">
        <f>E270*C270</f>
        <v>119.9</v>
      </c>
      <c r="G270">
        <f>F270-L270</f>
        <v>119.9</v>
      </c>
      <c r="H270">
        <v>0.48</v>
      </c>
      <c r="I270" t="s">
        <v>53</v>
      </c>
      <c r="J270" t="s">
        <v>1046</v>
      </c>
      <c r="K270" t="s">
        <v>636</v>
      </c>
      <c r="L270">
        <v>0</v>
      </c>
      <c r="M270" t="str">
        <f>LEFT(N270,8)</f>
        <v>11135034</v>
      </c>
      <c r="N270" t="s">
        <v>637</v>
      </c>
      <c r="O270" t="s">
        <v>496</v>
      </c>
      <c r="P270" t="s">
        <v>18</v>
      </c>
    </row>
    <row r="271" spans="1:16" x14ac:dyDescent="0.35">
      <c r="A271" t="s">
        <v>686</v>
      </c>
      <c r="B271" t="s">
        <v>431</v>
      </c>
      <c r="C271">
        <v>1</v>
      </c>
      <c r="D271">
        <v>189.9</v>
      </c>
      <c r="E271">
        <v>219.9</v>
      </c>
      <c r="F271">
        <f>E271*C271</f>
        <v>219.9</v>
      </c>
      <c r="G271">
        <f>F271-L271</f>
        <v>188.01</v>
      </c>
      <c r="H271">
        <v>0.5</v>
      </c>
      <c r="I271" t="s">
        <v>53</v>
      </c>
      <c r="J271" t="s">
        <v>1046</v>
      </c>
      <c r="K271" t="s">
        <v>432</v>
      </c>
      <c r="L271">
        <v>31.89</v>
      </c>
      <c r="M271" t="str">
        <f>LEFT(N271,8)</f>
        <v>11128217</v>
      </c>
      <c r="N271" t="s">
        <v>433</v>
      </c>
      <c r="O271" t="s">
        <v>658</v>
      </c>
      <c r="P271" t="s">
        <v>18</v>
      </c>
    </row>
    <row r="272" spans="1:16" x14ac:dyDescent="0.35">
      <c r="A272" t="s">
        <v>691</v>
      </c>
      <c r="B272" t="s">
        <v>431</v>
      </c>
      <c r="C272">
        <v>1</v>
      </c>
      <c r="D272">
        <v>189.9</v>
      </c>
      <c r="E272">
        <v>219.9</v>
      </c>
      <c r="F272">
        <f>E272*C272</f>
        <v>219.9</v>
      </c>
      <c r="G272">
        <f>F272-L272</f>
        <v>219.9</v>
      </c>
      <c r="H272">
        <v>0.5</v>
      </c>
      <c r="I272" t="s">
        <v>53</v>
      </c>
      <c r="J272" t="s">
        <v>1046</v>
      </c>
      <c r="K272" t="s">
        <v>432</v>
      </c>
      <c r="L272">
        <v>0</v>
      </c>
      <c r="M272" t="str">
        <f>LEFT(N272,8)</f>
        <v>11128217</v>
      </c>
      <c r="N272" t="s">
        <v>433</v>
      </c>
      <c r="O272" t="s">
        <v>658</v>
      </c>
      <c r="P272" t="s">
        <v>18</v>
      </c>
    </row>
    <row r="273" spans="1:16" x14ac:dyDescent="0.35">
      <c r="A273" t="s">
        <v>697</v>
      </c>
      <c r="B273" t="s">
        <v>698</v>
      </c>
      <c r="C273">
        <v>1</v>
      </c>
      <c r="D273">
        <v>189.9</v>
      </c>
      <c r="E273">
        <v>219.9</v>
      </c>
      <c r="F273">
        <f>E273*C273</f>
        <v>219.9</v>
      </c>
      <c r="G273">
        <f>F273-L273</f>
        <v>219.9</v>
      </c>
      <c r="H273">
        <v>0.5</v>
      </c>
      <c r="I273" t="s">
        <v>53</v>
      </c>
      <c r="J273" t="s">
        <v>1046</v>
      </c>
      <c r="K273" t="s">
        <v>699</v>
      </c>
      <c r="L273">
        <v>0</v>
      </c>
      <c r="M273" t="str">
        <f>LEFT(N273,8)</f>
        <v>11128217</v>
      </c>
      <c r="N273" t="s">
        <v>700</v>
      </c>
      <c r="O273" t="s">
        <v>658</v>
      </c>
      <c r="P273" t="s">
        <v>18</v>
      </c>
    </row>
    <row r="274" spans="1:16" x14ac:dyDescent="0.35">
      <c r="A274" t="s">
        <v>704</v>
      </c>
      <c r="B274" t="s">
        <v>705</v>
      </c>
      <c r="C274">
        <v>1</v>
      </c>
      <c r="D274">
        <v>64.900000000000006</v>
      </c>
      <c r="E274">
        <v>79.900000000000006</v>
      </c>
      <c r="F274">
        <f>E274*C274</f>
        <v>79.900000000000006</v>
      </c>
      <c r="G274">
        <f>F274-L274</f>
        <v>79.900000000000006</v>
      </c>
      <c r="H274">
        <v>0.47</v>
      </c>
      <c r="I274" t="s">
        <v>53</v>
      </c>
      <c r="J274" t="s">
        <v>1046</v>
      </c>
      <c r="K274" t="s">
        <v>706</v>
      </c>
      <c r="L274">
        <v>0</v>
      </c>
      <c r="M274" t="str">
        <f>LEFT(N274,8)</f>
        <v>11158032</v>
      </c>
      <c r="N274" t="s">
        <v>707</v>
      </c>
      <c r="O274" t="s">
        <v>658</v>
      </c>
      <c r="P274" t="s">
        <v>18</v>
      </c>
    </row>
    <row r="275" spans="1:16" x14ac:dyDescent="0.35">
      <c r="A275" t="s">
        <v>719</v>
      </c>
      <c r="B275" t="s">
        <v>726</v>
      </c>
      <c r="C275">
        <v>1</v>
      </c>
      <c r="D275">
        <v>99.9</v>
      </c>
      <c r="E275">
        <v>119.9</v>
      </c>
      <c r="F275">
        <f>E275*C275</f>
        <v>119.9</v>
      </c>
      <c r="G275">
        <f>F275-L275</f>
        <v>102.51</v>
      </c>
      <c r="H275">
        <v>0.48</v>
      </c>
      <c r="I275" t="s">
        <v>53</v>
      </c>
      <c r="J275" t="s">
        <v>1046</v>
      </c>
      <c r="K275" t="s">
        <v>727</v>
      </c>
      <c r="L275">
        <v>17.39</v>
      </c>
      <c r="M275" t="str">
        <f>LEFT(N275,8)</f>
        <v>11135045</v>
      </c>
      <c r="N275" t="s">
        <v>728</v>
      </c>
      <c r="O275" t="s">
        <v>658</v>
      </c>
      <c r="P275" t="s">
        <v>18</v>
      </c>
    </row>
    <row r="276" spans="1:16" x14ac:dyDescent="0.35">
      <c r="A276" t="s">
        <v>735</v>
      </c>
      <c r="B276" t="s">
        <v>736</v>
      </c>
      <c r="C276">
        <v>1</v>
      </c>
      <c r="D276">
        <v>329.9</v>
      </c>
      <c r="E276">
        <v>379.9</v>
      </c>
      <c r="F276">
        <f>E276*C276</f>
        <v>379.9</v>
      </c>
      <c r="G276">
        <f>F276-L276</f>
        <v>341.90999999999997</v>
      </c>
      <c r="H276">
        <v>0.5</v>
      </c>
      <c r="I276" t="s">
        <v>53</v>
      </c>
      <c r="J276" t="s">
        <v>1046</v>
      </c>
      <c r="K276" t="s">
        <v>737</v>
      </c>
      <c r="L276">
        <v>37.99</v>
      </c>
      <c r="M276" t="str">
        <f>LEFT(N276,8)</f>
        <v>11173032</v>
      </c>
      <c r="N276" t="s">
        <v>738</v>
      </c>
      <c r="O276" t="s">
        <v>734</v>
      </c>
      <c r="P276" t="s">
        <v>18</v>
      </c>
    </row>
    <row r="277" spans="1:16" x14ac:dyDescent="0.35">
      <c r="A277" t="s">
        <v>777</v>
      </c>
      <c r="B277" t="s">
        <v>778</v>
      </c>
      <c r="C277">
        <v>1</v>
      </c>
      <c r="D277">
        <v>159.9</v>
      </c>
      <c r="E277">
        <v>189.9</v>
      </c>
      <c r="F277">
        <f>E277*C277</f>
        <v>189.9</v>
      </c>
      <c r="G277">
        <f>F277-L277</f>
        <v>170.91</v>
      </c>
      <c r="H277">
        <v>0.49</v>
      </c>
      <c r="I277" t="s">
        <v>53</v>
      </c>
      <c r="J277" t="s">
        <v>1046</v>
      </c>
      <c r="K277" t="s">
        <v>779</v>
      </c>
      <c r="L277">
        <v>18.989999999999998</v>
      </c>
      <c r="M277" t="str">
        <f>LEFT(N277,8)</f>
        <v>11134213</v>
      </c>
      <c r="N277" t="s">
        <v>780</v>
      </c>
      <c r="O277" t="s">
        <v>734</v>
      </c>
      <c r="P277" t="s">
        <v>18</v>
      </c>
    </row>
    <row r="278" spans="1:16" x14ac:dyDescent="0.35">
      <c r="A278" t="s">
        <v>781</v>
      </c>
      <c r="B278" t="s">
        <v>782</v>
      </c>
      <c r="C278">
        <v>1</v>
      </c>
      <c r="D278">
        <v>249.9</v>
      </c>
      <c r="E278">
        <v>289.89999999999998</v>
      </c>
      <c r="F278">
        <f>E278*C278</f>
        <v>289.89999999999998</v>
      </c>
      <c r="G278">
        <f>F278-L278</f>
        <v>275.39999999999998</v>
      </c>
      <c r="H278">
        <v>0.5</v>
      </c>
      <c r="I278" t="s">
        <v>53</v>
      </c>
      <c r="J278" t="s">
        <v>1046</v>
      </c>
      <c r="K278" t="s">
        <v>783</v>
      </c>
      <c r="L278">
        <v>14.5</v>
      </c>
      <c r="M278" t="str">
        <f>LEFT(N278,8)</f>
        <v>11137120</v>
      </c>
      <c r="N278" t="s">
        <v>784</v>
      </c>
      <c r="O278" t="s">
        <v>734</v>
      </c>
      <c r="P278" t="s">
        <v>18</v>
      </c>
    </row>
    <row r="279" spans="1:16" x14ac:dyDescent="0.35">
      <c r="A279" t="s">
        <v>789</v>
      </c>
      <c r="B279" t="s">
        <v>790</v>
      </c>
      <c r="C279">
        <v>1</v>
      </c>
      <c r="D279">
        <v>99.9</v>
      </c>
      <c r="E279">
        <v>99.9</v>
      </c>
      <c r="F279">
        <f>E279*C279</f>
        <v>99.9</v>
      </c>
      <c r="G279">
        <f>F279-L279</f>
        <v>89.910000000000011</v>
      </c>
      <c r="H279">
        <v>0.56999999999999995</v>
      </c>
      <c r="I279" t="s">
        <v>53</v>
      </c>
      <c r="J279" t="s">
        <v>1046</v>
      </c>
      <c r="K279" t="s">
        <v>791</v>
      </c>
      <c r="L279">
        <v>9.99</v>
      </c>
      <c r="M279" t="str">
        <f>LEFT(N279,8)</f>
        <v>11297036</v>
      </c>
      <c r="N279" t="s">
        <v>792</v>
      </c>
      <c r="O279" t="s">
        <v>734</v>
      </c>
      <c r="P279" t="s">
        <v>18</v>
      </c>
    </row>
    <row r="280" spans="1:16" x14ac:dyDescent="0.35">
      <c r="A280" t="s">
        <v>793</v>
      </c>
      <c r="B280" t="s">
        <v>794</v>
      </c>
      <c r="C280">
        <v>1</v>
      </c>
      <c r="D280">
        <v>69.900000000000006</v>
      </c>
      <c r="E280">
        <v>79.900000000000006</v>
      </c>
      <c r="F280">
        <f>E280*C280</f>
        <v>79.900000000000006</v>
      </c>
      <c r="G280">
        <f>F280-L280</f>
        <v>71.910000000000011</v>
      </c>
      <c r="H280">
        <v>0.5</v>
      </c>
      <c r="I280" t="s">
        <v>53</v>
      </c>
      <c r="J280" t="s">
        <v>1046</v>
      </c>
      <c r="K280" t="s">
        <v>795</v>
      </c>
      <c r="L280">
        <v>7.99</v>
      </c>
      <c r="M280" t="str">
        <f>LEFT(N280,8)</f>
        <v>10987360</v>
      </c>
      <c r="N280" t="s">
        <v>796</v>
      </c>
      <c r="O280" t="s">
        <v>734</v>
      </c>
      <c r="P280" t="s">
        <v>18</v>
      </c>
    </row>
    <row r="281" spans="1:16" x14ac:dyDescent="0.35">
      <c r="A281" t="s">
        <v>800</v>
      </c>
      <c r="B281" t="s">
        <v>807</v>
      </c>
      <c r="C281">
        <v>1</v>
      </c>
      <c r="D281">
        <v>149.9</v>
      </c>
      <c r="E281">
        <v>174.9</v>
      </c>
      <c r="F281">
        <f>E281*C281</f>
        <v>174.9</v>
      </c>
      <c r="G281">
        <f>F281-L281</f>
        <v>149.54000000000002</v>
      </c>
      <c r="H281">
        <v>0.5</v>
      </c>
      <c r="I281" t="s">
        <v>53</v>
      </c>
      <c r="J281" t="s">
        <v>1046</v>
      </c>
      <c r="K281" t="s">
        <v>808</v>
      </c>
      <c r="L281">
        <v>25.36</v>
      </c>
      <c r="M281" t="str">
        <f>LEFT(N281,8)</f>
        <v>10947036</v>
      </c>
      <c r="N281" t="s">
        <v>809</v>
      </c>
      <c r="O281" t="s">
        <v>798</v>
      </c>
      <c r="P281" t="s">
        <v>18</v>
      </c>
    </row>
    <row r="282" spans="1:16" x14ac:dyDescent="0.35">
      <c r="A282" t="s">
        <v>800</v>
      </c>
      <c r="B282" t="s">
        <v>810</v>
      </c>
      <c r="C282">
        <v>1</v>
      </c>
      <c r="D282">
        <v>109.9</v>
      </c>
      <c r="E282">
        <v>129.9</v>
      </c>
      <c r="F282">
        <f>E282*C282</f>
        <v>129.9</v>
      </c>
      <c r="G282">
        <f>F282-L282</f>
        <v>111.06</v>
      </c>
      <c r="H282">
        <v>0.48</v>
      </c>
      <c r="I282" t="s">
        <v>53</v>
      </c>
      <c r="J282" t="s">
        <v>1046</v>
      </c>
      <c r="K282" t="s">
        <v>811</v>
      </c>
      <c r="L282">
        <v>18.84</v>
      </c>
      <c r="M282" t="str">
        <f>LEFT(N282,8)</f>
        <v>11111044</v>
      </c>
      <c r="N282" t="s">
        <v>812</v>
      </c>
      <c r="O282" t="s">
        <v>798</v>
      </c>
      <c r="P282" t="s">
        <v>18</v>
      </c>
    </row>
    <row r="283" spans="1:16" x14ac:dyDescent="0.35">
      <c r="A283" t="s">
        <v>800</v>
      </c>
      <c r="B283" t="s">
        <v>813</v>
      </c>
      <c r="C283">
        <v>1</v>
      </c>
      <c r="D283">
        <v>109.9</v>
      </c>
      <c r="E283">
        <v>129.9</v>
      </c>
      <c r="F283">
        <f>E283*C283</f>
        <v>129.9</v>
      </c>
      <c r="G283">
        <f>F283-L283</f>
        <v>111.06</v>
      </c>
      <c r="H283">
        <v>0.46</v>
      </c>
      <c r="I283" t="s">
        <v>53</v>
      </c>
      <c r="J283" t="s">
        <v>1046</v>
      </c>
      <c r="K283" t="s">
        <v>814</v>
      </c>
      <c r="L283">
        <v>18.84</v>
      </c>
      <c r="M283" t="str">
        <f>LEFT(N283,8)</f>
        <v>11111001</v>
      </c>
      <c r="N283" t="s">
        <v>815</v>
      </c>
      <c r="O283" t="s">
        <v>798</v>
      </c>
      <c r="P283" t="s">
        <v>18</v>
      </c>
    </row>
    <row r="284" spans="1:16" x14ac:dyDescent="0.35">
      <c r="A284" t="s">
        <v>820</v>
      </c>
      <c r="B284" t="s">
        <v>140</v>
      </c>
      <c r="C284">
        <v>1</v>
      </c>
      <c r="D284">
        <v>164.9</v>
      </c>
      <c r="E284">
        <v>189.9</v>
      </c>
      <c r="F284">
        <f>E284*C284</f>
        <v>189.9</v>
      </c>
      <c r="G284">
        <f>F284-L284</f>
        <v>189.9</v>
      </c>
      <c r="H284">
        <v>0.5</v>
      </c>
      <c r="I284" t="s">
        <v>53</v>
      </c>
      <c r="J284" t="s">
        <v>1046</v>
      </c>
      <c r="K284" t="s">
        <v>141</v>
      </c>
      <c r="L284">
        <v>0</v>
      </c>
      <c r="M284" t="str">
        <f>LEFT(N284,8)</f>
        <v>11167032</v>
      </c>
      <c r="N284" t="s">
        <v>142</v>
      </c>
      <c r="O284" t="s">
        <v>798</v>
      </c>
      <c r="P284" t="s">
        <v>18</v>
      </c>
    </row>
    <row r="285" spans="1:16" x14ac:dyDescent="0.35">
      <c r="A285" t="s">
        <v>860</v>
      </c>
      <c r="B285" t="s">
        <v>736</v>
      </c>
      <c r="C285">
        <v>1</v>
      </c>
      <c r="D285">
        <v>329.9</v>
      </c>
      <c r="E285">
        <v>379.9</v>
      </c>
      <c r="F285">
        <f>E285*C285</f>
        <v>379.9</v>
      </c>
      <c r="G285">
        <f>F285-L285</f>
        <v>341.90999999999997</v>
      </c>
      <c r="H285">
        <v>0.5</v>
      </c>
      <c r="I285" t="s">
        <v>53</v>
      </c>
      <c r="J285" t="s">
        <v>1046</v>
      </c>
      <c r="K285" t="s">
        <v>737</v>
      </c>
      <c r="L285">
        <v>37.99</v>
      </c>
      <c r="M285" t="str">
        <f>LEFT(N285,8)</f>
        <v>11173032</v>
      </c>
      <c r="N285" t="s">
        <v>738</v>
      </c>
      <c r="O285" t="s">
        <v>798</v>
      </c>
      <c r="P285" t="s">
        <v>18</v>
      </c>
    </row>
    <row r="286" spans="1:16" x14ac:dyDescent="0.35">
      <c r="A286" t="s">
        <v>899</v>
      </c>
      <c r="B286" t="s">
        <v>900</v>
      </c>
      <c r="C286">
        <v>1</v>
      </c>
      <c r="D286">
        <v>159.9</v>
      </c>
      <c r="E286">
        <v>189.9</v>
      </c>
      <c r="F286">
        <f>E286*C286</f>
        <v>189.9</v>
      </c>
      <c r="G286">
        <f>F286-L286</f>
        <v>169.77</v>
      </c>
      <c r="H286">
        <v>0.49</v>
      </c>
      <c r="I286" t="s">
        <v>53</v>
      </c>
      <c r="J286" t="s">
        <v>1046</v>
      </c>
      <c r="K286" t="s">
        <v>901</v>
      </c>
      <c r="L286">
        <v>20.13</v>
      </c>
      <c r="M286" t="str">
        <f>LEFT(N286,8)</f>
        <v>11134213</v>
      </c>
      <c r="N286" t="s">
        <v>902</v>
      </c>
      <c r="O286" t="s">
        <v>898</v>
      </c>
      <c r="P286" t="s">
        <v>18</v>
      </c>
    </row>
    <row r="287" spans="1:16" x14ac:dyDescent="0.35">
      <c r="A287" t="s">
        <v>913</v>
      </c>
      <c r="B287" t="s">
        <v>914</v>
      </c>
      <c r="C287">
        <v>1</v>
      </c>
      <c r="D287">
        <v>159.9</v>
      </c>
      <c r="E287">
        <v>189.9</v>
      </c>
      <c r="F287">
        <f>E287*C287</f>
        <v>189.9</v>
      </c>
      <c r="G287">
        <f>F287-L287</f>
        <v>180.41</v>
      </c>
      <c r="H287">
        <v>0.49</v>
      </c>
      <c r="I287" t="s">
        <v>53</v>
      </c>
      <c r="J287" t="s">
        <v>1046</v>
      </c>
      <c r="K287" t="s">
        <v>915</v>
      </c>
      <c r="L287">
        <v>9.49</v>
      </c>
      <c r="M287" t="str">
        <f>LEFT(N287,8)</f>
        <v>10946036</v>
      </c>
      <c r="N287" t="s">
        <v>916</v>
      </c>
      <c r="O287" t="s">
        <v>898</v>
      </c>
      <c r="P287" t="s">
        <v>18</v>
      </c>
    </row>
    <row r="288" spans="1:16" x14ac:dyDescent="0.35">
      <c r="A288" t="s">
        <v>921</v>
      </c>
      <c r="B288" t="s">
        <v>925</v>
      </c>
      <c r="C288">
        <v>1</v>
      </c>
      <c r="D288">
        <v>329.9</v>
      </c>
      <c r="E288">
        <v>379.9</v>
      </c>
      <c r="F288">
        <f>E288*C288</f>
        <v>379.9</v>
      </c>
      <c r="G288">
        <f>F288-L288</f>
        <v>379.9</v>
      </c>
      <c r="H288">
        <v>0.5</v>
      </c>
      <c r="I288" t="s">
        <v>53</v>
      </c>
      <c r="J288" t="s">
        <v>1046</v>
      </c>
      <c r="K288" t="s">
        <v>926</v>
      </c>
      <c r="L288">
        <v>0</v>
      </c>
      <c r="M288" t="str">
        <f>LEFT(N288,8)</f>
        <v>11173013</v>
      </c>
      <c r="N288" t="s">
        <v>927</v>
      </c>
      <c r="O288" t="s">
        <v>898</v>
      </c>
      <c r="P288" t="s">
        <v>18</v>
      </c>
    </row>
    <row r="289" spans="1:16" x14ac:dyDescent="0.35">
      <c r="A289" t="s">
        <v>935</v>
      </c>
      <c r="B289" t="s">
        <v>939</v>
      </c>
      <c r="C289">
        <v>1</v>
      </c>
      <c r="D289">
        <v>99.9</v>
      </c>
      <c r="E289">
        <v>119.9</v>
      </c>
      <c r="F289">
        <f>E289*C289</f>
        <v>119.9</v>
      </c>
      <c r="G289">
        <f>F289-L289</f>
        <v>107.91000000000001</v>
      </c>
      <c r="H289">
        <v>0.48</v>
      </c>
      <c r="I289" t="s">
        <v>53</v>
      </c>
      <c r="J289" t="s">
        <v>1046</v>
      </c>
      <c r="K289" t="s">
        <v>940</v>
      </c>
      <c r="L289">
        <v>11.99</v>
      </c>
      <c r="M289" t="str">
        <f>LEFT(N289,8)</f>
        <v>11135009</v>
      </c>
      <c r="N289" t="s">
        <v>941</v>
      </c>
      <c r="O289" t="s">
        <v>898</v>
      </c>
      <c r="P289" t="s">
        <v>18</v>
      </c>
    </row>
    <row r="290" spans="1:16" x14ac:dyDescent="0.35">
      <c r="A290" t="s">
        <v>942</v>
      </c>
      <c r="B290" t="s">
        <v>946</v>
      </c>
      <c r="C290">
        <v>1</v>
      </c>
      <c r="D290">
        <v>164.9</v>
      </c>
      <c r="E290">
        <v>189.9</v>
      </c>
      <c r="F290">
        <f>E290*C290</f>
        <v>189.9</v>
      </c>
      <c r="G290">
        <f>F290-L290</f>
        <v>170.91</v>
      </c>
      <c r="H290">
        <v>0.5</v>
      </c>
      <c r="I290" t="s">
        <v>53</v>
      </c>
      <c r="J290" t="s">
        <v>1046</v>
      </c>
      <c r="K290" t="s">
        <v>947</v>
      </c>
      <c r="L290">
        <v>18.989999999999998</v>
      </c>
      <c r="M290" t="str">
        <f>LEFT(N290,8)</f>
        <v>11167032</v>
      </c>
      <c r="N290" t="s">
        <v>948</v>
      </c>
      <c r="O290" t="s">
        <v>898</v>
      </c>
      <c r="P290" t="s">
        <v>18</v>
      </c>
    </row>
    <row r="291" spans="1:16" x14ac:dyDescent="0.35">
      <c r="A291" t="s">
        <v>974</v>
      </c>
      <c r="B291" t="s">
        <v>397</v>
      </c>
      <c r="C291">
        <v>1</v>
      </c>
      <c r="D291">
        <v>189.9</v>
      </c>
      <c r="E291">
        <v>219.9</v>
      </c>
      <c r="F291">
        <f>E291*C291</f>
        <v>219.9</v>
      </c>
      <c r="G291">
        <f>F291-L291</f>
        <v>208.9</v>
      </c>
      <c r="H291">
        <v>0.5</v>
      </c>
      <c r="I291" t="s">
        <v>53</v>
      </c>
      <c r="J291" t="s">
        <v>1046</v>
      </c>
      <c r="K291" t="s">
        <v>398</v>
      </c>
      <c r="L291">
        <v>11</v>
      </c>
      <c r="M291" t="str">
        <f>LEFT(N291,8)</f>
        <v>11128217</v>
      </c>
      <c r="N291" t="s">
        <v>399</v>
      </c>
      <c r="O291" t="s">
        <v>898</v>
      </c>
      <c r="P291" t="s">
        <v>18</v>
      </c>
    </row>
    <row r="292" spans="1:16" x14ac:dyDescent="0.35">
      <c r="A292" t="s">
        <v>975</v>
      </c>
      <c r="B292" t="s">
        <v>976</v>
      </c>
      <c r="C292">
        <v>1</v>
      </c>
      <c r="D292">
        <v>219.9</v>
      </c>
      <c r="E292">
        <v>249.9</v>
      </c>
      <c r="F292">
        <f>E292*C292</f>
        <v>249.9</v>
      </c>
      <c r="G292">
        <f>F292-L292</f>
        <v>224.91</v>
      </c>
      <c r="H292">
        <v>0.5</v>
      </c>
      <c r="I292" t="s">
        <v>53</v>
      </c>
      <c r="J292" t="s">
        <v>1046</v>
      </c>
      <c r="K292" t="s">
        <v>977</v>
      </c>
      <c r="L292">
        <v>24.99</v>
      </c>
      <c r="M292" t="str">
        <f>LEFT(N292,8)</f>
        <v>11081215</v>
      </c>
      <c r="N292" t="s">
        <v>978</v>
      </c>
      <c r="O292" t="s">
        <v>898</v>
      </c>
      <c r="P292" t="s">
        <v>18</v>
      </c>
    </row>
    <row r="293" spans="1:16" x14ac:dyDescent="0.35">
      <c r="A293" t="s">
        <v>996</v>
      </c>
      <c r="B293" t="s">
        <v>997</v>
      </c>
      <c r="C293">
        <v>1</v>
      </c>
      <c r="D293">
        <v>169.9</v>
      </c>
      <c r="E293">
        <v>199.9</v>
      </c>
      <c r="F293">
        <f>E293*C293</f>
        <v>199.9</v>
      </c>
      <c r="G293">
        <f>F293-L293</f>
        <v>199.9</v>
      </c>
      <c r="H293">
        <v>0.49</v>
      </c>
      <c r="I293" t="s">
        <v>53</v>
      </c>
      <c r="J293" t="s">
        <v>1046</v>
      </c>
      <c r="K293" t="s">
        <v>998</v>
      </c>
      <c r="L293">
        <v>0</v>
      </c>
      <c r="M293" t="str">
        <f>LEFT(N293,8)</f>
        <v>11110034</v>
      </c>
      <c r="N293" t="s">
        <v>999</v>
      </c>
      <c r="O293" t="s">
        <v>980</v>
      </c>
      <c r="P293" t="s">
        <v>18</v>
      </c>
    </row>
    <row r="294" spans="1:16" x14ac:dyDescent="0.35">
      <c r="A294" t="s">
        <v>996</v>
      </c>
      <c r="B294" t="s">
        <v>1000</v>
      </c>
      <c r="C294">
        <v>1</v>
      </c>
      <c r="D294">
        <v>109.9</v>
      </c>
      <c r="E294">
        <v>129.9</v>
      </c>
      <c r="F294">
        <f>E294*C294</f>
        <v>129.9</v>
      </c>
      <c r="G294">
        <f>F294-L294</f>
        <v>129.9</v>
      </c>
      <c r="H294">
        <v>0.48</v>
      </c>
      <c r="I294" t="s">
        <v>53</v>
      </c>
      <c r="J294" t="s">
        <v>1046</v>
      </c>
      <c r="K294" t="s">
        <v>1001</v>
      </c>
      <c r="L294">
        <v>0</v>
      </c>
      <c r="M294" t="str">
        <f>LEFT(N294,8)</f>
        <v>11111034</v>
      </c>
      <c r="N294" t="s">
        <v>1002</v>
      </c>
      <c r="O294" t="s">
        <v>980</v>
      </c>
      <c r="P294" t="s">
        <v>18</v>
      </c>
    </row>
    <row r="295" spans="1:16" x14ac:dyDescent="0.35">
      <c r="A295" t="s">
        <v>1013</v>
      </c>
      <c r="B295" t="s">
        <v>1017</v>
      </c>
      <c r="C295">
        <v>1</v>
      </c>
      <c r="D295">
        <v>179.9</v>
      </c>
      <c r="E295">
        <v>209.9</v>
      </c>
      <c r="F295">
        <f>E295*C295</f>
        <v>209.9</v>
      </c>
      <c r="G295">
        <f>F295-L295</f>
        <v>209.9</v>
      </c>
      <c r="H295">
        <v>0.49</v>
      </c>
      <c r="I295" t="s">
        <v>53</v>
      </c>
      <c r="J295" t="s">
        <v>1046</v>
      </c>
      <c r="K295" t="s">
        <v>1018</v>
      </c>
      <c r="L295">
        <v>0</v>
      </c>
      <c r="M295" t="str">
        <f>LEFT(N295,8)</f>
        <v>11145213</v>
      </c>
      <c r="N295" t="s">
        <v>1019</v>
      </c>
      <c r="O295" t="s">
        <v>980</v>
      </c>
      <c r="P295" t="s">
        <v>18</v>
      </c>
    </row>
    <row r="296" spans="1:16" x14ac:dyDescent="0.35">
      <c r="A296" t="s">
        <v>43</v>
      </c>
      <c r="B296" t="s">
        <v>44</v>
      </c>
      <c r="C296">
        <v>1</v>
      </c>
      <c r="D296">
        <v>149.9</v>
      </c>
      <c r="E296">
        <v>109.9</v>
      </c>
      <c r="F296">
        <f>E296*C296</f>
        <v>109.9</v>
      </c>
      <c r="G296">
        <f>F296-L296</f>
        <v>93.960000000000008</v>
      </c>
      <c r="H296">
        <v>0.69</v>
      </c>
      <c r="I296" t="s">
        <v>45</v>
      </c>
      <c r="J296" t="s">
        <v>1046</v>
      </c>
      <c r="K296" t="s">
        <v>46</v>
      </c>
      <c r="L296">
        <v>15.94</v>
      </c>
      <c r="M296" t="str">
        <f>LEFT(N296,8)</f>
        <v>11144058</v>
      </c>
      <c r="N296" t="s">
        <v>47</v>
      </c>
      <c r="O296" t="s">
        <v>17</v>
      </c>
      <c r="P296" t="s">
        <v>18</v>
      </c>
    </row>
    <row r="297" spans="1:16" x14ac:dyDescent="0.35">
      <c r="A297" t="s">
        <v>48</v>
      </c>
      <c r="B297" t="s">
        <v>49</v>
      </c>
      <c r="C297">
        <v>1</v>
      </c>
      <c r="D297">
        <v>164.9</v>
      </c>
      <c r="E297">
        <v>119.9</v>
      </c>
      <c r="F297">
        <f>E297*C297</f>
        <v>119.9</v>
      </c>
      <c r="G297">
        <f>F297-L297</f>
        <v>102.52000000000001</v>
      </c>
      <c r="H297">
        <v>0.68</v>
      </c>
      <c r="I297" t="s">
        <v>45</v>
      </c>
      <c r="J297" t="s">
        <v>1046</v>
      </c>
      <c r="K297" t="s">
        <v>50</v>
      </c>
      <c r="L297">
        <v>17.38</v>
      </c>
      <c r="M297" t="str">
        <f>LEFT(N297,8)</f>
        <v>11116GIF</v>
      </c>
      <c r="N297" t="s">
        <v>51</v>
      </c>
      <c r="O297" t="s">
        <v>17</v>
      </c>
      <c r="P297" t="s">
        <v>18</v>
      </c>
    </row>
    <row r="298" spans="1:16" x14ac:dyDescent="0.35">
      <c r="A298" t="s">
        <v>93</v>
      </c>
      <c r="B298" t="s">
        <v>94</v>
      </c>
      <c r="C298">
        <v>1</v>
      </c>
      <c r="D298">
        <v>149.9</v>
      </c>
      <c r="E298">
        <v>109.9</v>
      </c>
      <c r="F298">
        <f>E298*C298</f>
        <v>109.9</v>
      </c>
      <c r="G298">
        <f>F298-L298</f>
        <v>104.4</v>
      </c>
      <c r="H298">
        <v>0.69</v>
      </c>
      <c r="I298" t="s">
        <v>45</v>
      </c>
      <c r="J298" t="s">
        <v>1046</v>
      </c>
      <c r="K298" t="s">
        <v>95</v>
      </c>
      <c r="L298">
        <v>5.5</v>
      </c>
      <c r="M298" t="str">
        <f>LEFT(N298,8)</f>
        <v>11144058</v>
      </c>
      <c r="N298" t="s">
        <v>96</v>
      </c>
      <c r="O298" t="s">
        <v>17</v>
      </c>
      <c r="P298" t="s">
        <v>18</v>
      </c>
    </row>
    <row r="299" spans="1:16" x14ac:dyDescent="0.35">
      <c r="A299" t="s">
        <v>97</v>
      </c>
      <c r="B299" t="s">
        <v>98</v>
      </c>
      <c r="C299">
        <v>1</v>
      </c>
      <c r="D299">
        <v>149.9</v>
      </c>
      <c r="E299">
        <v>109.9</v>
      </c>
      <c r="F299">
        <f>E299*C299</f>
        <v>109.9</v>
      </c>
      <c r="G299">
        <f>F299-L299</f>
        <v>98.910000000000011</v>
      </c>
      <c r="H299">
        <v>0.69</v>
      </c>
      <c r="I299" t="s">
        <v>45</v>
      </c>
      <c r="J299" t="s">
        <v>1046</v>
      </c>
      <c r="K299" t="s">
        <v>99</v>
      </c>
      <c r="L299">
        <v>10.99</v>
      </c>
      <c r="M299" t="str">
        <f>LEFT(N299,8)</f>
        <v>11144058</v>
      </c>
      <c r="N299" t="s">
        <v>100</v>
      </c>
      <c r="O299" t="s">
        <v>17</v>
      </c>
      <c r="P299" t="s">
        <v>18</v>
      </c>
    </row>
    <row r="300" spans="1:16" x14ac:dyDescent="0.35">
      <c r="A300" t="s">
        <v>97</v>
      </c>
      <c r="B300" t="s">
        <v>101</v>
      </c>
      <c r="C300">
        <v>1</v>
      </c>
      <c r="D300">
        <v>159.9</v>
      </c>
      <c r="E300">
        <v>129.9</v>
      </c>
      <c r="F300">
        <f>E300*C300</f>
        <v>129.9</v>
      </c>
      <c r="G300">
        <f>F300-L300</f>
        <v>116.91000000000001</v>
      </c>
      <c r="H300">
        <v>0.65</v>
      </c>
      <c r="I300" t="s">
        <v>45</v>
      </c>
      <c r="J300" t="s">
        <v>1046</v>
      </c>
      <c r="K300" t="s">
        <v>102</v>
      </c>
      <c r="L300">
        <v>12.99</v>
      </c>
      <c r="M300" t="str">
        <f>LEFT(N300,8)</f>
        <v>11200058</v>
      </c>
      <c r="N300" t="s">
        <v>103</v>
      </c>
      <c r="O300" t="s">
        <v>17</v>
      </c>
      <c r="P300" t="s">
        <v>18</v>
      </c>
    </row>
    <row r="301" spans="1:16" x14ac:dyDescent="0.35">
      <c r="A301" t="s">
        <v>97</v>
      </c>
      <c r="B301" t="s">
        <v>104</v>
      </c>
      <c r="C301">
        <v>1</v>
      </c>
      <c r="D301">
        <v>164.9</v>
      </c>
      <c r="E301">
        <v>139.9</v>
      </c>
      <c r="F301">
        <f>E301*C301</f>
        <v>139.9</v>
      </c>
      <c r="G301">
        <f>F301-L301</f>
        <v>125.91000000000001</v>
      </c>
      <c r="H301">
        <v>0.63</v>
      </c>
      <c r="I301" t="s">
        <v>45</v>
      </c>
      <c r="J301" t="s">
        <v>1046</v>
      </c>
      <c r="K301" t="s">
        <v>105</v>
      </c>
      <c r="L301">
        <v>13.99</v>
      </c>
      <c r="M301" t="str">
        <f>LEFT(N301,8)</f>
        <v>11096212</v>
      </c>
      <c r="N301" t="s">
        <v>106</v>
      </c>
      <c r="O301" t="s">
        <v>17</v>
      </c>
      <c r="P301" t="s">
        <v>18</v>
      </c>
    </row>
    <row r="302" spans="1:16" x14ac:dyDescent="0.35">
      <c r="A302" t="s">
        <v>110</v>
      </c>
      <c r="B302" t="s">
        <v>101</v>
      </c>
      <c r="C302">
        <v>1</v>
      </c>
      <c r="D302">
        <v>159.9</v>
      </c>
      <c r="E302">
        <v>129.9</v>
      </c>
      <c r="F302">
        <f>E302*C302</f>
        <v>129.9</v>
      </c>
      <c r="G302">
        <f>F302-L302</f>
        <v>116.91000000000001</v>
      </c>
      <c r="H302">
        <v>0.65</v>
      </c>
      <c r="I302" t="s">
        <v>45</v>
      </c>
      <c r="J302" t="s">
        <v>1046</v>
      </c>
      <c r="K302" t="s">
        <v>102</v>
      </c>
      <c r="L302">
        <v>12.99</v>
      </c>
      <c r="M302" t="str">
        <f>LEFT(N302,8)</f>
        <v>11200058</v>
      </c>
      <c r="N302" t="s">
        <v>103</v>
      </c>
      <c r="O302" t="s">
        <v>17</v>
      </c>
      <c r="P302" t="s">
        <v>18</v>
      </c>
    </row>
    <row r="303" spans="1:16" x14ac:dyDescent="0.35">
      <c r="A303" t="s">
        <v>110</v>
      </c>
      <c r="B303" t="s">
        <v>111</v>
      </c>
      <c r="C303">
        <v>1</v>
      </c>
      <c r="D303">
        <v>149.9</v>
      </c>
      <c r="E303">
        <v>109.9</v>
      </c>
      <c r="F303">
        <f>E303*C303</f>
        <v>109.9</v>
      </c>
      <c r="G303">
        <f>F303-L303</f>
        <v>98.910000000000011</v>
      </c>
      <c r="H303">
        <v>0.69</v>
      </c>
      <c r="I303" t="s">
        <v>45</v>
      </c>
      <c r="J303" t="s">
        <v>1046</v>
      </c>
      <c r="K303" t="s">
        <v>112</v>
      </c>
      <c r="L303">
        <v>10.99</v>
      </c>
      <c r="M303" t="str">
        <f>LEFT(N303,8)</f>
        <v>11144058</v>
      </c>
      <c r="N303" t="s">
        <v>113</v>
      </c>
      <c r="O303" t="s">
        <v>17</v>
      </c>
      <c r="P303" t="s">
        <v>18</v>
      </c>
    </row>
    <row r="304" spans="1:16" x14ac:dyDescent="0.35">
      <c r="A304" t="s">
        <v>118</v>
      </c>
      <c r="B304" t="s">
        <v>119</v>
      </c>
      <c r="C304">
        <v>1</v>
      </c>
      <c r="D304">
        <v>164.9</v>
      </c>
      <c r="E304">
        <v>139.9</v>
      </c>
      <c r="F304">
        <f>E304*C304</f>
        <v>139.9</v>
      </c>
      <c r="G304">
        <f>F304-L304</f>
        <v>125.91000000000001</v>
      </c>
      <c r="H304">
        <v>0.63</v>
      </c>
      <c r="I304" t="s">
        <v>45</v>
      </c>
      <c r="J304" t="s">
        <v>1046</v>
      </c>
      <c r="K304" t="s">
        <v>120</v>
      </c>
      <c r="L304">
        <v>13.99</v>
      </c>
      <c r="M304" t="str">
        <f>LEFT(N304,8)</f>
        <v>11096GIF</v>
      </c>
      <c r="N304" t="s">
        <v>121</v>
      </c>
      <c r="O304" t="s">
        <v>17</v>
      </c>
      <c r="P304" t="s">
        <v>18</v>
      </c>
    </row>
    <row r="305" spans="1:16" x14ac:dyDescent="0.35">
      <c r="A305" t="s">
        <v>122</v>
      </c>
      <c r="B305" t="s">
        <v>111</v>
      </c>
      <c r="C305">
        <v>1</v>
      </c>
      <c r="D305">
        <v>149.9</v>
      </c>
      <c r="E305">
        <v>109.9</v>
      </c>
      <c r="F305">
        <f>E305*C305</f>
        <v>109.9</v>
      </c>
      <c r="G305">
        <f>F305-L305</f>
        <v>104.4</v>
      </c>
      <c r="H305">
        <v>0.69</v>
      </c>
      <c r="I305" t="s">
        <v>45</v>
      </c>
      <c r="J305" t="s">
        <v>1046</v>
      </c>
      <c r="K305" t="s">
        <v>112</v>
      </c>
      <c r="L305">
        <v>5.5</v>
      </c>
      <c r="M305" t="str">
        <f>LEFT(N305,8)</f>
        <v>11144058</v>
      </c>
      <c r="N305" t="s">
        <v>113</v>
      </c>
      <c r="O305" t="s">
        <v>17</v>
      </c>
      <c r="P305" t="s">
        <v>18</v>
      </c>
    </row>
    <row r="306" spans="1:16" x14ac:dyDescent="0.35">
      <c r="A306" t="s">
        <v>123</v>
      </c>
      <c r="B306" t="s">
        <v>124</v>
      </c>
      <c r="C306">
        <v>1</v>
      </c>
      <c r="D306">
        <v>219.9</v>
      </c>
      <c r="E306">
        <v>149.9</v>
      </c>
      <c r="F306">
        <f>E306*C306</f>
        <v>149.9</v>
      </c>
      <c r="G306">
        <f>F306-L306</f>
        <v>142.4</v>
      </c>
      <c r="H306">
        <v>0.7</v>
      </c>
      <c r="I306" t="s">
        <v>45</v>
      </c>
      <c r="J306" t="s">
        <v>1046</v>
      </c>
      <c r="K306" t="s">
        <v>125</v>
      </c>
      <c r="L306">
        <v>7.5</v>
      </c>
      <c r="M306" t="str">
        <f>LEFT(N306,8)</f>
        <v>11123001</v>
      </c>
      <c r="N306" t="s">
        <v>126</v>
      </c>
      <c r="O306" t="s">
        <v>17</v>
      </c>
      <c r="P306" t="s">
        <v>18</v>
      </c>
    </row>
    <row r="307" spans="1:16" x14ac:dyDescent="0.35">
      <c r="A307" t="s">
        <v>135</v>
      </c>
      <c r="B307" t="s">
        <v>136</v>
      </c>
      <c r="C307">
        <v>1</v>
      </c>
      <c r="D307">
        <v>249.9</v>
      </c>
      <c r="E307">
        <v>179.9</v>
      </c>
      <c r="F307">
        <f>E307*C307</f>
        <v>179.9</v>
      </c>
      <c r="G307">
        <f>F307-L307</f>
        <v>179.9</v>
      </c>
      <c r="H307">
        <v>0.69</v>
      </c>
      <c r="I307" t="s">
        <v>45</v>
      </c>
      <c r="J307" t="s">
        <v>1046</v>
      </c>
      <c r="K307" t="s">
        <v>137</v>
      </c>
      <c r="L307">
        <v>0</v>
      </c>
      <c r="M307" t="str">
        <f>LEFT(N307,8)</f>
        <v>11137058</v>
      </c>
      <c r="N307" t="s">
        <v>138</v>
      </c>
      <c r="O307" t="s">
        <v>17</v>
      </c>
      <c r="P307" t="s">
        <v>18</v>
      </c>
    </row>
    <row r="308" spans="1:16" x14ac:dyDescent="0.35">
      <c r="A308" t="s">
        <v>139</v>
      </c>
      <c r="B308" t="s">
        <v>119</v>
      </c>
      <c r="C308">
        <v>1</v>
      </c>
      <c r="D308">
        <v>164.9</v>
      </c>
      <c r="E308">
        <v>139.9</v>
      </c>
      <c r="F308">
        <f>E308*C308</f>
        <v>139.9</v>
      </c>
      <c r="G308">
        <f>F308-L308</f>
        <v>119.61000000000001</v>
      </c>
      <c r="H308">
        <v>0.63</v>
      </c>
      <c r="I308" t="s">
        <v>45</v>
      </c>
      <c r="J308" t="s">
        <v>1046</v>
      </c>
      <c r="K308" t="s">
        <v>120</v>
      </c>
      <c r="L308">
        <v>20.29</v>
      </c>
      <c r="M308" t="str">
        <f>LEFT(N308,8)</f>
        <v>11096GIF</v>
      </c>
      <c r="N308" t="s">
        <v>121</v>
      </c>
      <c r="O308" t="s">
        <v>17</v>
      </c>
      <c r="P308" t="s">
        <v>18</v>
      </c>
    </row>
    <row r="309" spans="1:16" x14ac:dyDescent="0.35">
      <c r="A309" t="s">
        <v>161</v>
      </c>
      <c r="B309" t="s">
        <v>165</v>
      </c>
      <c r="C309">
        <v>1</v>
      </c>
      <c r="D309">
        <v>279.89999999999998</v>
      </c>
      <c r="E309">
        <v>199.9</v>
      </c>
      <c r="F309">
        <f>E309*C309</f>
        <v>199.9</v>
      </c>
      <c r="G309">
        <f>F309-L309</f>
        <v>189.9</v>
      </c>
      <c r="H309">
        <v>0.69</v>
      </c>
      <c r="I309" t="s">
        <v>45</v>
      </c>
      <c r="J309" t="s">
        <v>1046</v>
      </c>
      <c r="K309" t="s">
        <v>166</v>
      </c>
      <c r="L309">
        <v>10</v>
      </c>
      <c r="M309" t="str">
        <f>LEFT(N309,8)</f>
        <v>11127215</v>
      </c>
      <c r="N309" t="s">
        <v>167</v>
      </c>
      <c r="O309" t="s">
        <v>17</v>
      </c>
      <c r="P309" t="s">
        <v>18</v>
      </c>
    </row>
    <row r="310" spans="1:16" x14ac:dyDescent="0.35">
      <c r="A310" t="s">
        <v>161</v>
      </c>
      <c r="B310" t="s">
        <v>168</v>
      </c>
      <c r="C310">
        <v>1</v>
      </c>
      <c r="D310">
        <v>99.9</v>
      </c>
      <c r="E310">
        <v>69.900000000000006</v>
      </c>
      <c r="F310">
        <f>E310*C310</f>
        <v>69.900000000000006</v>
      </c>
      <c r="G310">
        <f>F310-L310</f>
        <v>66.400000000000006</v>
      </c>
      <c r="H310">
        <v>0.7</v>
      </c>
      <c r="I310" t="s">
        <v>45</v>
      </c>
      <c r="J310" t="s">
        <v>1046</v>
      </c>
      <c r="K310" t="s">
        <v>169</v>
      </c>
      <c r="L310">
        <v>3.5</v>
      </c>
      <c r="M310" t="str">
        <f>LEFT(N310,8)</f>
        <v>11135GIF</v>
      </c>
      <c r="N310" t="s">
        <v>170</v>
      </c>
      <c r="O310" t="s">
        <v>17</v>
      </c>
      <c r="P310" t="s">
        <v>18</v>
      </c>
    </row>
    <row r="311" spans="1:16" x14ac:dyDescent="0.35">
      <c r="A311" t="s">
        <v>161</v>
      </c>
      <c r="B311" t="s">
        <v>119</v>
      </c>
      <c r="C311">
        <v>1</v>
      </c>
      <c r="D311">
        <v>164.9</v>
      </c>
      <c r="E311">
        <v>139.9</v>
      </c>
      <c r="F311">
        <f>E311*C311</f>
        <v>139.9</v>
      </c>
      <c r="G311">
        <f>F311-L311</f>
        <v>132.9</v>
      </c>
      <c r="H311">
        <v>0.63</v>
      </c>
      <c r="I311" t="s">
        <v>45</v>
      </c>
      <c r="J311" t="s">
        <v>1046</v>
      </c>
      <c r="K311" t="s">
        <v>120</v>
      </c>
      <c r="L311">
        <v>7</v>
      </c>
      <c r="M311" t="str">
        <f>LEFT(N311,8)</f>
        <v>11096GIF</v>
      </c>
      <c r="N311" t="s">
        <v>121</v>
      </c>
      <c r="O311" t="s">
        <v>17</v>
      </c>
      <c r="P311" t="s">
        <v>18</v>
      </c>
    </row>
    <row r="312" spans="1:16" x14ac:dyDescent="0.35">
      <c r="A312" t="s">
        <v>185</v>
      </c>
      <c r="B312" t="s">
        <v>186</v>
      </c>
      <c r="C312">
        <v>1</v>
      </c>
      <c r="D312">
        <v>215.9</v>
      </c>
      <c r="E312">
        <v>149.9</v>
      </c>
      <c r="F312">
        <f>E312*C312</f>
        <v>149.9</v>
      </c>
      <c r="G312">
        <f>F312-L312</f>
        <v>142.4</v>
      </c>
      <c r="H312">
        <v>0.69</v>
      </c>
      <c r="I312" t="s">
        <v>45</v>
      </c>
      <c r="J312" t="s">
        <v>1046</v>
      </c>
      <c r="K312" t="s">
        <v>187</v>
      </c>
      <c r="L312">
        <v>7.5</v>
      </c>
      <c r="M312" t="str">
        <f>LEFT(N312,8)</f>
        <v>11057036</v>
      </c>
      <c r="N312" t="s">
        <v>188</v>
      </c>
      <c r="O312" t="s">
        <v>189</v>
      </c>
      <c r="P312" t="s">
        <v>18</v>
      </c>
    </row>
    <row r="313" spans="1:16" x14ac:dyDescent="0.35">
      <c r="A313" t="s">
        <v>195</v>
      </c>
      <c r="B313" t="s">
        <v>196</v>
      </c>
      <c r="C313">
        <v>1</v>
      </c>
      <c r="D313">
        <v>169.9</v>
      </c>
      <c r="E313">
        <v>119.9</v>
      </c>
      <c r="F313">
        <f>E313*C313</f>
        <v>119.9</v>
      </c>
      <c r="G313">
        <f>F313-L313</f>
        <v>107.91000000000001</v>
      </c>
      <c r="H313">
        <v>0.69</v>
      </c>
      <c r="I313" t="s">
        <v>45</v>
      </c>
      <c r="J313" t="s">
        <v>1046</v>
      </c>
      <c r="K313" t="s">
        <v>197</v>
      </c>
      <c r="L313">
        <v>11.99</v>
      </c>
      <c r="M313" t="str">
        <f>LEFT(N313,8)</f>
        <v>11131212</v>
      </c>
      <c r="N313" t="s">
        <v>198</v>
      </c>
      <c r="O313" t="s">
        <v>189</v>
      </c>
      <c r="P313" t="s">
        <v>18</v>
      </c>
    </row>
    <row r="314" spans="1:16" x14ac:dyDescent="0.35">
      <c r="A314" t="s">
        <v>195</v>
      </c>
      <c r="B314" t="s">
        <v>94</v>
      </c>
      <c r="C314">
        <v>1</v>
      </c>
      <c r="D314">
        <v>149.9</v>
      </c>
      <c r="E314">
        <v>109.9</v>
      </c>
      <c r="F314">
        <f>E314*C314</f>
        <v>109.9</v>
      </c>
      <c r="G314">
        <f>F314-L314</f>
        <v>98.910000000000011</v>
      </c>
      <c r="H314">
        <v>0.69</v>
      </c>
      <c r="I314" t="s">
        <v>45</v>
      </c>
      <c r="J314" t="s">
        <v>1046</v>
      </c>
      <c r="K314" t="s">
        <v>95</v>
      </c>
      <c r="L314">
        <v>10.99</v>
      </c>
      <c r="M314" t="str">
        <f>LEFT(N314,8)</f>
        <v>11144058</v>
      </c>
      <c r="N314" t="s">
        <v>96</v>
      </c>
      <c r="O314" t="s">
        <v>189</v>
      </c>
      <c r="P314" t="s">
        <v>18</v>
      </c>
    </row>
    <row r="315" spans="1:16" x14ac:dyDescent="0.35">
      <c r="A315" t="s">
        <v>195</v>
      </c>
      <c r="B315" t="s">
        <v>199</v>
      </c>
      <c r="C315">
        <v>1</v>
      </c>
      <c r="D315">
        <v>149.9</v>
      </c>
      <c r="E315">
        <v>109.9</v>
      </c>
      <c r="F315">
        <f>E315*C315</f>
        <v>109.9</v>
      </c>
      <c r="G315">
        <f>F315-L315</f>
        <v>98.910000000000011</v>
      </c>
      <c r="H315">
        <v>0.69</v>
      </c>
      <c r="I315" t="s">
        <v>45</v>
      </c>
      <c r="J315" t="s">
        <v>1046</v>
      </c>
      <c r="K315" t="s">
        <v>200</v>
      </c>
      <c r="L315">
        <v>10.99</v>
      </c>
      <c r="M315" t="str">
        <f>LEFT(N315,8)</f>
        <v>11093220</v>
      </c>
      <c r="N315" t="s">
        <v>201</v>
      </c>
      <c r="O315" t="s">
        <v>189</v>
      </c>
      <c r="P315" t="s">
        <v>18</v>
      </c>
    </row>
    <row r="316" spans="1:16" x14ac:dyDescent="0.35">
      <c r="A316" t="s">
        <v>224</v>
      </c>
      <c r="B316" t="s">
        <v>225</v>
      </c>
      <c r="C316">
        <v>1</v>
      </c>
      <c r="D316">
        <v>164.9</v>
      </c>
      <c r="E316">
        <v>139.9</v>
      </c>
      <c r="F316">
        <f>E316*C316</f>
        <v>139.9</v>
      </c>
      <c r="G316">
        <f>F316-L316</f>
        <v>119.61000000000001</v>
      </c>
      <c r="H316">
        <v>0.63</v>
      </c>
      <c r="I316" t="s">
        <v>45</v>
      </c>
      <c r="J316" t="s">
        <v>1046</v>
      </c>
      <c r="K316" t="s">
        <v>226</v>
      </c>
      <c r="L316">
        <v>20.29</v>
      </c>
      <c r="M316" t="str">
        <f>LEFT(N316,8)</f>
        <v>11096212</v>
      </c>
      <c r="N316" t="s">
        <v>227</v>
      </c>
      <c r="O316" t="s">
        <v>189</v>
      </c>
      <c r="P316" t="s">
        <v>18</v>
      </c>
    </row>
    <row r="317" spans="1:16" x14ac:dyDescent="0.35">
      <c r="A317" t="s">
        <v>250</v>
      </c>
      <c r="B317" t="s">
        <v>111</v>
      </c>
      <c r="C317">
        <v>1</v>
      </c>
      <c r="D317">
        <v>149.9</v>
      </c>
      <c r="E317">
        <v>109.9</v>
      </c>
      <c r="F317">
        <f>E317*C317</f>
        <v>109.9</v>
      </c>
      <c r="G317">
        <f>F317-L317</f>
        <v>109.9</v>
      </c>
      <c r="H317">
        <v>0.69</v>
      </c>
      <c r="I317" t="s">
        <v>45</v>
      </c>
      <c r="J317" t="s">
        <v>1046</v>
      </c>
      <c r="K317" t="s">
        <v>112</v>
      </c>
      <c r="L317">
        <v>0</v>
      </c>
      <c r="M317" t="str">
        <f>LEFT(N317,8)</f>
        <v>11144058</v>
      </c>
      <c r="N317" t="s">
        <v>113</v>
      </c>
      <c r="O317" t="s">
        <v>189</v>
      </c>
      <c r="P317" t="s">
        <v>18</v>
      </c>
    </row>
    <row r="318" spans="1:16" x14ac:dyDescent="0.35">
      <c r="A318" t="s">
        <v>250</v>
      </c>
      <c r="B318" t="s">
        <v>251</v>
      </c>
      <c r="C318">
        <v>1</v>
      </c>
      <c r="D318">
        <v>69.900000000000006</v>
      </c>
      <c r="E318">
        <v>169.9</v>
      </c>
      <c r="F318">
        <f>E318*C318</f>
        <v>169.9</v>
      </c>
      <c r="G318">
        <f>F318-L318</f>
        <v>169.9</v>
      </c>
      <c r="H318">
        <v>0.89</v>
      </c>
      <c r="I318" t="s">
        <v>45</v>
      </c>
      <c r="J318" t="s">
        <v>1046</v>
      </c>
      <c r="K318" t="s">
        <v>252</v>
      </c>
      <c r="L318">
        <v>0</v>
      </c>
      <c r="M318" t="str">
        <f>LEFT(N318,8)</f>
        <v>11146058</v>
      </c>
      <c r="N318" t="s">
        <v>253</v>
      </c>
      <c r="O318" t="s">
        <v>189</v>
      </c>
      <c r="P318" t="s">
        <v>18</v>
      </c>
    </row>
    <row r="319" spans="1:16" x14ac:dyDescent="0.35">
      <c r="A319" t="s">
        <v>270</v>
      </c>
      <c r="B319" t="s">
        <v>271</v>
      </c>
      <c r="C319">
        <v>1</v>
      </c>
      <c r="D319">
        <v>159.9</v>
      </c>
      <c r="E319">
        <v>129.9</v>
      </c>
      <c r="F319">
        <f>E319*C319</f>
        <v>129.9</v>
      </c>
      <c r="G319">
        <f>F319-L319</f>
        <v>116.91000000000001</v>
      </c>
      <c r="H319">
        <v>0.65</v>
      </c>
      <c r="I319" t="s">
        <v>45</v>
      </c>
      <c r="J319" t="s">
        <v>1046</v>
      </c>
      <c r="K319" t="s">
        <v>272</v>
      </c>
      <c r="L319">
        <v>12.99</v>
      </c>
      <c r="M319" t="str">
        <f>LEFT(N319,8)</f>
        <v>11200058</v>
      </c>
      <c r="N319" t="s">
        <v>273</v>
      </c>
      <c r="O319" t="s">
        <v>189</v>
      </c>
      <c r="P319" t="s">
        <v>18</v>
      </c>
    </row>
    <row r="320" spans="1:16" x14ac:dyDescent="0.35">
      <c r="A320" t="s">
        <v>270</v>
      </c>
      <c r="B320" t="s">
        <v>44</v>
      </c>
      <c r="C320">
        <v>1</v>
      </c>
      <c r="D320">
        <v>149.9</v>
      </c>
      <c r="E320">
        <v>109.9</v>
      </c>
      <c r="F320">
        <f>E320*C320</f>
        <v>109.9</v>
      </c>
      <c r="G320">
        <f>F320-L320</f>
        <v>98.910000000000011</v>
      </c>
      <c r="H320">
        <v>0.69</v>
      </c>
      <c r="I320" t="s">
        <v>45</v>
      </c>
      <c r="J320" t="s">
        <v>1046</v>
      </c>
      <c r="K320" t="s">
        <v>46</v>
      </c>
      <c r="L320">
        <v>10.99</v>
      </c>
      <c r="M320" t="str">
        <f>LEFT(N320,8)</f>
        <v>11144058</v>
      </c>
      <c r="N320" t="s">
        <v>47</v>
      </c>
      <c r="O320" t="s">
        <v>189</v>
      </c>
      <c r="P320" t="s">
        <v>18</v>
      </c>
    </row>
    <row r="321" spans="1:16" x14ac:dyDescent="0.35">
      <c r="A321" t="s">
        <v>282</v>
      </c>
      <c r="B321" t="s">
        <v>111</v>
      </c>
      <c r="C321">
        <v>1</v>
      </c>
      <c r="D321">
        <v>149.9</v>
      </c>
      <c r="E321">
        <v>109.9</v>
      </c>
      <c r="F321">
        <f>E321*C321</f>
        <v>109.9</v>
      </c>
      <c r="G321">
        <f>F321-L321</f>
        <v>109.9</v>
      </c>
      <c r="H321">
        <v>0.69</v>
      </c>
      <c r="I321" t="s">
        <v>45</v>
      </c>
      <c r="J321" t="s">
        <v>1046</v>
      </c>
      <c r="K321" t="s">
        <v>112</v>
      </c>
      <c r="L321">
        <v>0</v>
      </c>
      <c r="M321" t="str">
        <f>LEFT(N321,8)</f>
        <v>11144058</v>
      </c>
      <c r="N321" t="s">
        <v>113</v>
      </c>
      <c r="O321" t="s">
        <v>189</v>
      </c>
      <c r="P321" t="s">
        <v>18</v>
      </c>
    </row>
    <row r="322" spans="1:16" x14ac:dyDescent="0.35">
      <c r="A322" t="s">
        <v>294</v>
      </c>
      <c r="B322" t="s">
        <v>295</v>
      </c>
      <c r="C322">
        <v>1</v>
      </c>
      <c r="D322">
        <v>279.89999999999998</v>
      </c>
      <c r="E322">
        <v>199.9</v>
      </c>
      <c r="F322">
        <f>E322*C322</f>
        <v>199.9</v>
      </c>
      <c r="G322">
        <f>F322-L322</f>
        <v>170.91</v>
      </c>
      <c r="H322">
        <v>0.69</v>
      </c>
      <c r="I322" t="s">
        <v>45</v>
      </c>
      <c r="J322" t="s">
        <v>1046</v>
      </c>
      <c r="K322" t="s">
        <v>296</v>
      </c>
      <c r="L322">
        <v>28.99</v>
      </c>
      <c r="M322" t="str">
        <f>LEFT(N322,8)</f>
        <v>11127215</v>
      </c>
      <c r="N322" t="s">
        <v>297</v>
      </c>
      <c r="O322" t="s">
        <v>189</v>
      </c>
      <c r="P322" t="s">
        <v>18</v>
      </c>
    </row>
    <row r="323" spans="1:16" x14ac:dyDescent="0.35">
      <c r="A323" t="s">
        <v>298</v>
      </c>
      <c r="B323" t="s">
        <v>299</v>
      </c>
      <c r="C323">
        <v>1</v>
      </c>
      <c r="D323">
        <v>164.9</v>
      </c>
      <c r="E323">
        <v>119.9</v>
      </c>
      <c r="F323">
        <f>E323*C323</f>
        <v>119.9</v>
      </c>
      <c r="G323">
        <f>F323-L323</f>
        <v>119.9</v>
      </c>
      <c r="H323">
        <v>0.68</v>
      </c>
      <c r="I323" t="s">
        <v>45</v>
      </c>
      <c r="J323" t="s">
        <v>1046</v>
      </c>
      <c r="K323" t="s">
        <v>300</v>
      </c>
      <c r="L323">
        <v>0</v>
      </c>
      <c r="M323" t="str">
        <f>LEFT(N323,8)</f>
        <v>11116058</v>
      </c>
      <c r="N323" t="s">
        <v>301</v>
      </c>
      <c r="O323" t="s">
        <v>189</v>
      </c>
      <c r="P323" t="s">
        <v>18</v>
      </c>
    </row>
    <row r="324" spans="1:16" x14ac:dyDescent="0.35">
      <c r="A324" t="s">
        <v>298</v>
      </c>
      <c r="B324" t="s">
        <v>302</v>
      </c>
      <c r="C324">
        <v>1</v>
      </c>
      <c r="D324">
        <v>99.9</v>
      </c>
      <c r="E324">
        <v>69.900000000000006</v>
      </c>
      <c r="F324">
        <f>E324*C324</f>
        <v>69.900000000000006</v>
      </c>
      <c r="G324">
        <f>F324-L324</f>
        <v>69.900000000000006</v>
      </c>
      <c r="H324">
        <v>0.7</v>
      </c>
      <c r="I324" t="s">
        <v>45</v>
      </c>
      <c r="J324" t="s">
        <v>1046</v>
      </c>
      <c r="K324" t="s">
        <v>303</v>
      </c>
      <c r="L324">
        <v>0</v>
      </c>
      <c r="M324" t="str">
        <f>LEFT(N324,8)</f>
        <v>11135058</v>
      </c>
      <c r="N324" t="s">
        <v>304</v>
      </c>
      <c r="O324" t="s">
        <v>189</v>
      </c>
      <c r="P324" t="s">
        <v>18</v>
      </c>
    </row>
    <row r="325" spans="1:16" x14ac:dyDescent="0.35">
      <c r="A325" t="s">
        <v>318</v>
      </c>
      <c r="B325" t="s">
        <v>302</v>
      </c>
      <c r="C325">
        <v>1</v>
      </c>
      <c r="D325">
        <v>99.9</v>
      </c>
      <c r="E325">
        <v>69.900000000000006</v>
      </c>
      <c r="F325">
        <f>E325*C325</f>
        <v>69.900000000000006</v>
      </c>
      <c r="G325">
        <f>F325-L325</f>
        <v>62.910000000000004</v>
      </c>
      <c r="H325">
        <v>0.7</v>
      </c>
      <c r="I325" t="s">
        <v>45</v>
      </c>
      <c r="J325" t="s">
        <v>1046</v>
      </c>
      <c r="K325" t="s">
        <v>303</v>
      </c>
      <c r="L325">
        <v>6.99</v>
      </c>
      <c r="M325" t="str">
        <f>LEFT(N325,8)</f>
        <v>11135058</v>
      </c>
      <c r="N325" t="s">
        <v>304</v>
      </c>
      <c r="O325" t="s">
        <v>189</v>
      </c>
      <c r="P325" t="s">
        <v>18</v>
      </c>
    </row>
    <row r="326" spans="1:16" x14ac:dyDescent="0.35">
      <c r="A326" t="s">
        <v>340</v>
      </c>
      <c r="B326" t="s">
        <v>271</v>
      </c>
      <c r="C326">
        <v>1</v>
      </c>
      <c r="D326">
        <v>159.9</v>
      </c>
      <c r="E326">
        <v>129.9</v>
      </c>
      <c r="F326">
        <f>E326*C326</f>
        <v>129.9</v>
      </c>
      <c r="G326">
        <f>F326-L326</f>
        <v>116.91000000000001</v>
      </c>
      <c r="H326">
        <v>0.65</v>
      </c>
      <c r="I326" t="s">
        <v>45</v>
      </c>
      <c r="J326" t="s">
        <v>1046</v>
      </c>
      <c r="K326" t="s">
        <v>272</v>
      </c>
      <c r="L326">
        <v>12.99</v>
      </c>
      <c r="M326" t="str">
        <f>LEFT(N326,8)</f>
        <v>11200058</v>
      </c>
      <c r="N326" t="s">
        <v>273</v>
      </c>
      <c r="O326" t="s">
        <v>189</v>
      </c>
      <c r="P326" t="s">
        <v>18</v>
      </c>
    </row>
    <row r="327" spans="1:16" x14ac:dyDescent="0.35">
      <c r="A327" t="s">
        <v>340</v>
      </c>
      <c r="B327" t="s">
        <v>44</v>
      </c>
      <c r="C327">
        <v>1</v>
      </c>
      <c r="D327">
        <v>149.9</v>
      </c>
      <c r="E327">
        <v>109.9</v>
      </c>
      <c r="F327">
        <f>E327*C327</f>
        <v>109.9</v>
      </c>
      <c r="G327">
        <f>F327-L327</f>
        <v>98.910000000000011</v>
      </c>
      <c r="H327">
        <v>0.69</v>
      </c>
      <c r="I327" t="s">
        <v>45</v>
      </c>
      <c r="J327" t="s">
        <v>1046</v>
      </c>
      <c r="K327" t="s">
        <v>46</v>
      </c>
      <c r="L327">
        <v>10.99</v>
      </c>
      <c r="M327" t="str">
        <f>LEFT(N327,8)</f>
        <v>11144058</v>
      </c>
      <c r="N327" t="s">
        <v>47</v>
      </c>
      <c r="O327" t="s">
        <v>189</v>
      </c>
      <c r="P327" t="s">
        <v>18</v>
      </c>
    </row>
    <row r="328" spans="1:16" x14ac:dyDescent="0.35">
      <c r="A328" t="s">
        <v>355</v>
      </c>
      <c r="B328" t="s">
        <v>168</v>
      </c>
      <c r="C328">
        <v>1</v>
      </c>
      <c r="D328">
        <v>99.9</v>
      </c>
      <c r="E328">
        <v>69.900000000000006</v>
      </c>
      <c r="F328">
        <f>E328*C328</f>
        <v>69.900000000000006</v>
      </c>
      <c r="G328">
        <f>F328-L328</f>
        <v>59.760000000000005</v>
      </c>
      <c r="H328">
        <v>0.7</v>
      </c>
      <c r="I328" t="s">
        <v>45</v>
      </c>
      <c r="J328" t="s">
        <v>1046</v>
      </c>
      <c r="K328" t="s">
        <v>169</v>
      </c>
      <c r="L328">
        <v>10.14</v>
      </c>
      <c r="M328" t="str">
        <f>LEFT(N328,8)</f>
        <v>11135GIF</v>
      </c>
      <c r="N328" t="s">
        <v>170</v>
      </c>
      <c r="O328" t="s">
        <v>356</v>
      </c>
      <c r="P328" t="s">
        <v>18</v>
      </c>
    </row>
    <row r="329" spans="1:16" x14ac:dyDescent="0.35">
      <c r="A329" t="s">
        <v>355</v>
      </c>
      <c r="B329" t="s">
        <v>357</v>
      </c>
      <c r="C329">
        <v>1</v>
      </c>
      <c r="D329">
        <v>164.9</v>
      </c>
      <c r="E329">
        <v>139.9</v>
      </c>
      <c r="F329">
        <f>E329*C329</f>
        <v>139.9</v>
      </c>
      <c r="G329">
        <f>F329-L329</f>
        <v>119.62</v>
      </c>
      <c r="H329">
        <v>0.63</v>
      </c>
      <c r="I329" t="s">
        <v>45</v>
      </c>
      <c r="J329" t="s">
        <v>1046</v>
      </c>
      <c r="K329" t="s">
        <v>358</v>
      </c>
      <c r="L329">
        <v>20.28</v>
      </c>
      <c r="M329" t="str">
        <f>LEFT(N329,8)</f>
        <v>11096GIF</v>
      </c>
      <c r="N329" t="s">
        <v>359</v>
      </c>
      <c r="O329" t="s">
        <v>356</v>
      </c>
      <c r="P329" t="s">
        <v>18</v>
      </c>
    </row>
    <row r="330" spans="1:16" x14ac:dyDescent="0.35">
      <c r="A330" t="s">
        <v>373</v>
      </c>
      <c r="B330" t="s">
        <v>101</v>
      </c>
      <c r="C330">
        <v>1</v>
      </c>
      <c r="D330">
        <v>159.9</v>
      </c>
      <c r="E330">
        <v>129.9</v>
      </c>
      <c r="F330">
        <f>E330*C330</f>
        <v>129.9</v>
      </c>
      <c r="G330">
        <f>F330-L330</f>
        <v>116.91000000000001</v>
      </c>
      <c r="H330">
        <v>0.65</v>
      </c>
      <c r="I330" t="s">
        <v>45</v>
      </c>
      <c r="J330" t="s">
        <v>1046</v>
      </c>
      <c r="K330" t="s">
        <v>102</v>
      </c>
      <c r="L330">
        <v>12.99</v>
      </c>
      <c r="M330" t="str">
        <f>LEFT(N330,8)</f>
        <v>11200058</v>
      </c>
      <c r="N330" t="s">
        <v>103</v>
      </c>
      <c r="O330" t="s">
        <v>356</v>
      </c>
      <c r="P330" t="s">
        <v>18</v>
      </c>
    </row>
    <row r="331" spans="1:16" x14ac:dyDescent="0.35">
      <c r="A331" t="s">
        <v>373</v>
      </c>
      <c r="B331" t="s">
        <v>44</v>
      </c>
      <c r="C331">
        <v>1</v>
      </c>
      <c r="D331">
        <v>149.9</v>
      </c>
      <c r="E331">
        <v>109.9</v>
      </c>
      <c r="F331">
        <f>E331*C331</f>
        <v>109.9</v>
      </c>
      <c r="G331">
        <f>F331-L331</f>
        <v>98.910000000000011</v>
      </c>
      <c r="H331">
        <v>0.69</v>
      </c>
      <c r="I331" t="s">
        <v>45</v>
      </c>
      <c r="J331" t="s">
        <v>1046</v>
      </c>
      <c r="K331" t="s">
        <v>46</v>
      </c>
      <c r="L331">
        <v>10.99</v>
      </c>
      <c r="M331" t="str">
        <f>LEFT(N331,8)</f>
        <v>11144058</v>
      </c>
      <c r="N331" t="s">
        <v>47</v>
      </c>
      <c r="O331" t="s">
        <v>356</v>
      </c>
      <c r="P331" t="s">
        <v>18</v>
      </c>
    </row>
    <row r="332" spans="1:16" x14ac:dyDescent="0.35">
      <c r="A332" t="s">
        <v>373</v>
      </c>
      <c r="B332" t="s">
        <v>374</v>
      </c>
      <c r="C332">
        <v>1</v>
      </c>
      <c r="D332">
        <v>164.9</v>
      </c>
      <c r="E332">
        <v>139.9</v>
      </c>
      <c r="F332">
        <f>E332*C332</f>
        <v>139.9</v>
      </c>
      <c r="G332">
        <f>F332-L332</f>
        <v>125.91000000000001</v>
      </c>
      <c r="H332">
        <v>0.63</v>
      </c>
      <c r="I332" t="s">
        <v>45</v>
      </c>
      <c r="J332" t="s">
        <v>1046</v>
      </c>
      <c r="K332" t="s">
        <v>375</v>
      </c>
      <c r="L332">
        <v>13.99</v>
      </c>
      <c r="M332" t="str">
        <f>LEFT(N332,8)</f>
        <v>11096212</v>
      </c>
      <c r="N332" t="s">
        <v>376</v>
      </c>
      <c r="O332" t="s">
        <v>356</v>
      </c>
      <c r="P332" t="s">
        <v>18</v>
      </c>
    </row>
    <row r="333" spans="1:16" x14ac:dyDescent="0.35">
      <c r="A333" t="s">
        <v>373</v>
      </c>
      <c r="B333" t="s">
        <v>377</v>
      </c>
      <c r="C333">
        <v>1</v>
      </c>
      <c r="D333">
        <v>99.9</v>
      </c>
      <c r="E333">
        <v>69.900000000000006</v>
      </c>
      <c r="F333">
        <f>E333*C333</f>
        <v>69.900000000000006</v>
      </c>
      <c r="G333">
        <f>F333-L333</f>
        <v>62.910000000000004</v>
      </c>
      <c r="H333">
        <v>0.7</v>
      </c>
      <c r="I333" t="s">
        <v>45</v>
      </c>
      <c r="J333" t="s">
        <v>1046</v>
      </c>
      <c r="K333" t="s">
        <v>378</v>
      </c>
      <c r="L333">
        <v>6.99</v>
      </c>
      <c r="M333" t="str">
        <f>LEFT(N333,8)</f>
        <v>11135GIC</v>
      </c>
      <c r="N333" t="s">
        <v>379</v>
      </c>
      <c r="O333" t="s">
        <v>356</v>
      </c>
      <c r="P333" t="s">
        <v>18</v>
      </c>
    </row>
    <row r="334" spans="1:16" x14ac:dyDescent="0.35">
      <c r="A334" t="s">
        <v>380</v>
      </c>
      <c r="B334" t="s">
        <v>381</v>
      </c>
      <c r="C334">
        <v>1</v>
      </c>
      <c r="D334">
        <v>169.9</v>
      </c>
      <c r="E334">
        <v>119.9</v>
      </c>
      <c r="F334">
        <f>E334*C334</f>
        <v>119.9</v>
      </c>
      <c r="G334">
        <f>F334-L334</f>
        <v>102.51</v>
      </c>
      <c r="H334">
        <v>0.69</v>
      </c>
      <c r="I334" t="s">
        <v>45</v>
      </c>
      <c r="J334" t="s">
        <v>1046</v>
      </c>
      <c r="K334" t="s">
        <v>382</v>
      </c>
      <c r="L334">
        <v>17.39</v>
      </c>
      <c r="M334" t="str">
        <f>LEFT(N334,8)</f>
        <v>11126001</v>
      </c>
      <c r="N334" t="s">
        <v>383</v>
      </c>
      <c r="O334" t="s">
        <v>356</v>
      </c>
      <c r="P334" t="s">
        <v>18</v>
      </c>
    </row>
    <row r="335" spans="1:16" x14ac:dyDescent="0.35">
      <c r="A335" t="s">
        <v>384</v>
      </c>
      <c r="B335" t="s">
        <v>111</v>
      </c>
      <c r="C335">
        <v>1</v>
      </c>
      <c r="D335">
        <v>149.9</v>
      </c>
      <c r="E335">
        <v>109.9</v>
      </c>
      <c r="F335">
        <f>E335*C335</f>
        <v>109.9</v>
      </c>
      <c r="G335">
        <f>F335-L335</f>
        <v>98.910000000000011</v>
      </c>
      <c r="H335">
        <v>0.69</v>
      </c>
      <c r="I335" t="s">
        <v>45</v>
      </c>
      <c r="J335" t="s">
        <v>1046</v>
      </c>
      <c r="K335" t="s">
        <v>112</v>
      </c>
      <c r="L335">
        <v>10.99</v>
      </c>
      <c r="M335" t="str">
        <f>LEFT(N335,8)</f>
        <v>11144058</v>
      </c>
      <c r="N335" t="s">
        <v>113</v>
      </c>
      <c r="O335" t="s">
        <v>356</v>
      </c>
      <c r="P335" t="s">
        <v>18</v>
      </c>
    </row>
    <row r="336" spans="1:16" x14ac:dyDescent="0.35">
      <c r="A336" t="s">
        <v>384</v>
      </c>
      <c r="B336" t="s">
        <v>385</v>
      </c>
      <c r="C336">
        <v>1</v>
      </c>
      <c r="D336">
        <v>164.9</v>
      </c>
      <c r="E336">
        <v>139.9</v>
      </c>
      <c r="F336">
        <f>E336*C336</f>
        <v>139.9</v>
      </c>
      <c r="G336">
        <f>F336-L336</f>
        <v>125.91000000000001</v>
      </c>
      <c r="H336">
        <v>0.63</v>
      </c>
      <c r="I336" t="s">
        <v>45</v>
      </c>
      <c r="J336" t="s">
        <v>1046</v>
      </c>
      <c r="K336" t="s">
        <v>386</v>
      </c>
      <c r="L336">
        <v>13.99</v>
      </c>
      <c r="M336" t="str">
        <f>LEFT(N336,8)</f>
        <v>11096212</v>
      </c>
      <c r="N336" t="s">
        <v>387</v>
      </c>
      <c r="O336" t="s">
        <v>356</v>
      </c>
      <c r="P336" t="s">
        <v>18</v>
      </c>
    </row>
    <row r="337" spans="1:16" x14ac:dyDescent="0.35">
      <c r="A337" t="s">
        <v>396</v>
      </c>
      <c r="B337" t="s">
        <v>400</v>
      </c>
      <c r="C337">
        <v>1</v>
      </c>
      <c r="D337">
        <v>249.9</v>
      </c>
      <c r="E337">
        <v>179.9</v>
      </c>
      <c r="F337">
        <f>E337*C337</f>
        <v>179.9</v>
      </c>
      <c r="G337">
        <f>F337-L337</f>
        <v>179.9</v>
      </c>
      <c r="H337">
        <v>0.69</v>
      </c>
      <c r="I337" t="s">
        <v>45</v>
      </c>
      <c r="J337" t="s">
        <v>1046</v>
      </c>
      <c r="K337" t="s">
        <v>401</v>
      </c>
      <c r="L337">
        <v>0</v>
      </c>
      <c r="M337" t="str">
        <f>LEFT(N337,8)</f>
        <v>11137058</v>
      </c>
      <c r="N337" t="s">
        <v>402</v>
      </c>
      <c r="O337" t="s">
        <v>356</v>
      </c>
      <c r="P337" t="s">
        <v>18</v>
      </c>
    </row>
    <row r="338" spans="1:16" x14ac:dyDescent="0.35">
      <c r="A338" t="s">
        <v>396</v>
      </c>
      <c r="B338" t="s">
        <v>101</v>
      </c>
      <c r="C338">
        <v>1</v>
      </c>
      <c r="D338">
        <v>159.9</v>
      </c>
      <c r="E338">
        <v>129.9</v>
      </c>
      <c r="F338">
        <f>E338*C338</f>
        <v>129.9</v>
      </c>
      <c r="G338">
        <f>F338-L338</f>
        <v>129.9</v>
      </c>
      <c r="H338">
        <v>0.65</v>
      </c>
      <c r="I338" t="s">
        <v>45</v>
      </c>
      <c r="J338" t="s">
        <v>1046</v>
      </c>
      <c r="K338" t="s">
        <v>102</v>
      </c>
      <c r="L338">
        <v>0</v>
      </c>
      <c r="M338" t="str">
        <f>LEFT(N338,8)</f>
        <v>11200058</v>
      </c>
      <c r="N338" t="s">
        <v>103</v>
      </c>
      <c r="O338" t="s">
        <v>356</v>
      </c>
      <c r="P338" t="s">
        <v>18</v>
      </c>
    </row>
    <row r="339" spans="1:16" x14ac:dyDescent="0.35">
      <c r="A339" t="s">
        <v>396</v>
      </c>
      <c r="B339" t="s">
        <v>98</v>
      </c>
      <c r="C339">
        <v>1</v>
      </c>
      <c r="D339">
        <v>149.9</v>
      </c>
      <c r="E339">
        <v>109.9</v>
      </c>
      <c r="F339">
        <f>E339*C339</f>
        <v>109.9</v>
      </c>
      <c r="G339">
        <f>F339-L339</f>
        <v>109.9</v>
      </c>
      <c r="H339">
        <v>0.69</v>
      </c>
      <c r="I339" t="s">
        <v>45</v>
      </c>
      <c r="J339" t="s">
        <v>1046</v>
      </c>
      <c r="K339" t="s">
        <v>99</v>
      </c>
      <c r="L339">
        <v>0</v>
      </c>
      <c r="M339" t="str">
        <f>LEFT(N339,8)</f>
        <v>11144058</v>
      </c>
      <c r="N339" t="s">
        <v>100</v>
      </c>
      <c r="O339" t="s">
        <v>356</v>
      </c>
      <c r="P339" t="s">
        <v>18</v>
      </c>
    </row>
    <row r="340" spans="1:16" x14ac:dyDescent="0.35">
      <c r="A340" t="s">
        <v>414</v>
      </c>
      <c r="B340" t="s">
        <v>271</v>
      </c>
      <c r="C340">
        <v>1</v>
      </c>
      <c r="D340">
        <v>159.9</v>
      </c>
      <c r="E340">
        <v>129.9</v>
      </c>
      <c r="F340">
        <f>E340*C340</f>
        <v>129.9</v>
      </c>
      <c r="G340">
        <f>F340-L340</f>
        <v>111.06</v>
      </c>
      <c r="H340">
        <v>0.65</v>
      </c>
      <c r="I340" t="s">
        <v>45</v>
      </c>
      <c r="J340" t="s">
        <v>1046</v>
      </c>
      <c r="K340" t="s">
        <v>272</v>
      </c>
      <c r="L340">
        <v>18.84</v>
      </c>
      <c r="M340" t="str">
        <f>LEFT(N340,8)</f>
        <v>11200058</v>
      </c>
      <c r="N340" t="s">
        <v>273</v>
      </c>
      <c r="O340" t="s">
        <v>356</v>
      </c>
      <c r="P340" t="s">
        <v>18</v>
      </c>
    </row>
    <row r="341" spans="1:16" x14ac:dyDescent="0.35">
      <c r="A341" t="s">
        <v>427</v>
      </c>
      <c r="B341" t="s">
        <v>271</v>
      </c>
      <c r="C341">
        <v>1</v>
      </c>
      <c r="D341">
        <v>159.9</v>
      </c>
      <c r="E341">
        <v>129.9</v>
      </c>
      <c r="F341">
        <f>E341*C341</f>
        <v>129.9</v>
      </c>
      <c r="G341">
        <f>F341-L341</f>
        <v>116.91000000000001</v>
      </c>
      <c r="H341">
        <v>0.65</v>
      </c>
      <c r="I341" t="s">
        <v>45</v>
      </c>
      <c r="J341" t="s">
        <v>1046</v>
      </c>
      <c r="K341" t="s">
        <v>272</v>
      </c>
      <c r="L341">
        <v>12.99</v>
      </c>
      <c r="M341" t="str">
        <f>LEFT(N341,8)</f>
        <v>11200058</v>
      </c>
      <c r="N341" t="s">
        <v>273</v>
      </c>
      <c r="O341" t="s">
        <v>356</v>
      </c>
      <c r="P341" t="s">
        <v>18</v>
      </c>
    </row>
    <row r="342" spans="1:16" x14ac:dyDescent="0.35">
      <c r="A342" t="s">
        <v>427</v>
      </c>
      <c r="B342" t="s">
        <v>44</v>
      </c>
      <c r="C342">
        <v>1</v>
      </c>
      <c r="D342">
        <v>149.9</v>
      </c>
      <c r="E342">
        <v>109.9</v>
      </c>
      <c r="F342">
        <f>E342*C342</f>
        <v>109.9</v>
      </c>
      <c r="G342">
        <f>F342-L342</f>
        <v>98.910000000000011</v>
      </c>
      <c r="H342">
        <v>0.69</v>
      </c>
      <c r="I342" t="s">
        <v>45</v>
      </c>
      <c r="J342" t="s">
        <v>1046</v>
      </c>
      <c r="K342" t="s">
        <v>46</v>
      </c>
      <c r="L342">
        <v>10.99</v>
      </c>
      <c r="M342" t="str">
        <f>LEFT(N342,8)</f>
        <v>11144058</v>
      </c>
      <c r="N342" t="s">
        <v>47</v>
      </c>
      <c r="O342" t="s">
        <v>356</v>
      </c>
      <c r="P342" t="s">
        <v>18</v>
      </c>
    </row>
    <row r="343" spans="1:16" x14ac:dyDescent="0.35">
      <c r="A343" t="s">
        <v>437</v>
      </c>
      <c r="B343" t="s">
        <v>98</v>
      </c>
      <c r="C343">
        <v>1</v>
      </c>
      <c r="D343">
        <v>149.9</v>
      </c>
      <c r="E343">
        <v>109.9</v>
      </c>
      <c r="F343">
        <f>E343*C343</f>
        <v>109.9</v>
      </c>
      <c r="G343">
        <f>F343-L343</f>
        <v>109.9</v>
      </c>
      <c r="H343">
        <v>0.69</v>
      </c>
      <c r="I343" t="s">
        <v>45</v>
      </c>
      <c r="J343" t="s">
        <v>1046</v>
      </c>
      <c r="K343" t="s">
        <v>99</v>
      </c>
      <c r="L343">
        <v>0</v>
      </c>
      <c r="M343" t="str">
        <f>LEFT(N343,8)</f>
        <v>11144058</v>
      </c>
      <c r="N343" t="s">
        <v>100</v>
      </c>
      <c r="O343" t="s">
        <v>356</v>
      </c>
      <c r="P343" t="s">
        <v>18</v>
      </c>
    </row>
    <row r="344" spans="1:16" x14ac:dyDescent="0.35">
      <c r="A344" t="s">
        <v>437</v>
      </c>
      <c r="B344" t="s">
        <v>101</v>
      </c>
      <c r="C344">
        <v>1</v>
      </c>
      <c r="D344">
        <v>159.9</v>
      </c>
      <c r="E344">
        <v>129.9</v>
      </c>
      <c r="F344">
        <f>E344*C344</f>
        <v>129.9</v>
      </c>
      <c r="G344">
        <f>F344-L344</f>
        <v>129.9</v>
      </c>
      <c r="H344">
        <v>0.65</v>
      </c>
      <c r="I344" t="s">
        <v>45</v>
      </c>
      <c r="J344" t="s">
        <v>1046</v>
      </c>
      <c r="K344" t="s">
        <v>102</v>
      </c>
      <c r="L344">
        <v>0</v>
      </c>
      <c r="M344" t="str">
        <f>LEFT(N344,8)</f>
        <v>11200058</v>
      </c>
      <c r="N344" t="s">
        <v>103</v>
      </c>
      <c r="O344" t="s">
        <v>356</v>
      </c>
      <c r="P344" t="s">
        <v>18</v>
      </c>
    </row>
    <row r="345" spans="1:16" x14ac:dyDescent="0.35">
      <c r="A345" t="s">
        <v>438</v>
      </c>
      <c r="B345" t="s">
        <v>439</v>
      </c>
      <c r="C345">
        <v>1</v>
      </c>
      <c r="D345">
        <v>159.9</v>
      </c>
      <c r="E345">
        <v>129.9</v>
      </c>
      <c r="F345">
        <f>E345*C345</f>
        <v>129.9</v>
      </c>
      <c r="G345">
        <f>F345-L345</f>
        <v>129.9</v>
      </c>
      <c r="H345">
        <v>0.65</v>
      </c>
      <c r="I345" t="s">
        <v>45</v>
      </c>
      <c r="J345" t="s">
        <v>1046</v>
      </c>
      <c r="K345" t="s">
        <v>440</v>
      </c>
      <c r="L345">
        <v>0</v>
      </c>
      <c r="M345" t="str">
        <f>LEFT(N345,8)</f>
        <v>11200058</v>
      </c>
      <c r="N345" t="s">
        <v>441</v>
      </c>
      <c r="O345" t="s">
        <v>356</v>
      </c>
      <c r="P345" t="s">
        <v>18</v>
      </c>
    </row>
    <row r="346" spans="1:16" x14ac:dyDescent="0.35">
      <c r="A346" t="s">
        <v>438</v>
      </c>
      <c r="B346" t="s">
        <v>94</v>
      </c>
      <c r="C346">
        <v>1</v>
      </c>
      <c r="D346">
        <v>149.9</v>
      </c>
      <c r="E346">
        <v>109.9</v>
      </c>
      <c r="F346">
        <f>E346*C346</f>
        <v>109.9</v>
      </c>
      <c r="G346">
        <f>F346-L346</f>
        <v>109.9</v>
      </c>
      <c r="H346">
        <v>0.69</v>
      </c>
      <c r="I346" t="s">
        <v>45</v>
      </c>
      <c r="J346" t="s">
        <v>1046</v>
      </c>
      <c r="K346" t="s">
        <v>95</v>
      </c>
      <c r="L346">
        <v>0</v>
      </c>
      <c r="M346" t="str">
        <f>LEFT(N346,8)</f>
        <v>11144058</v>
      </c>
      <c r="N346" t="s">
        <v>96</v>
      </c>
      <c r="O346" t="s">
        <v>356</v>
      </c>
      <c r="P346" t="s">
        <v>18</v>
      </c>
    </row>
    <row r="347" spans="1:16" x14ac:dyDescent="0.35">
      <c r="A347" t="s">
        <v>438</v>
      </c>
      <c r="B347" t="s">
        <v>442</v>
      </c>
      <c r="C347">
        <v>1</v>
      </c>
      <c r="D347">
        <v>215.9</v>
      </c>
      <c r="E347">
        <v>149.9</v>
      </c>
      <c r="F347">
        <f>E347*C347</f>
        <v>149.9</v>
      </c>
      <c r="G347">
        <f>F347-L347</f>
        <v>149.9</v>
      </c>
      <c r="H347">
        <v>0.69</v>
      </c>
      <c r="I347" t="s">
        <v>45</v>
      </c>
      <c r="J347" t="s">
        <v>1046</v>
      </c>
      <c r="K347" t="s">
        <v>443</v>
      </c>
      <c r="L347">
        <v>0</v>
      </c>
      <c r="M347" t="str">
        <f>LEFT(N347,8)</f>
        <v>11057001</v>
      </c>
      <c r="N347" t="s">
        <v>444</v>
      </c>
      <c r="O347" t="s">
        <v>356</v>
      </c>
      <c r="P347" t="s">
        <v>18</v>
      </c>
    </row>
    <row r="348" spans="1:16" x14ac:dyDescent="0.35">
      <c r="A348" t="s">
        <v>457</v>
      </c>
      <c r="B348" t="s">
        <v>458</v>
      </c>
      <c r="C348">
        <v>1</v>
      </c>
      <c r="D348">
        <v>169.9</v>
      </c>
      <c r="E348">
        <v>119.9</v>
      </c>
      <c r="F348">
        <f>E348*C348</f>
        <v>119.9</v>
      </c>
      <c r="G348">
        <f>F348-L348</f>
        <v>113.91000000000001</v>
      </c>
      <c r="H348">
        <v>0.69</v>
      </c>
      <c r="I348" t="s">
        <v>45</v>
      </c>
      <c r="J348" t="s">
        <v>1046</v>
      </c>
      <c r="K348" t="s">
        <v>459</v>
      </c>
      <c r="L348">
        <v>5.99</v>
      </c>
      <c r="M348" t="str">
        <f>LEFT(N348,8)</f>
        <v>11130212</v>
      </c>
      <c r="N348" t="s">
        <v>460</v>
      </c>
      <c r="O348" t="s">
        <v>356</v>
      </c>
      <c r="P348" t="s">
        <v>18</v>
      </c>
    </row>
    <row r="349" spans="1:16" x14ac:dyDescent="0.35">
      <c r="A349" t="s">
        <v>457</v>
      </c>
      <c r="B349" t="s">
        <v>101</v>
      </c>
      <c r="C349">
        <v>1</v>
      </c>
      <c r="D349">
        <v>159.9</v>
      </c>
      <c r="E349">
        <v>129.9</v>
      </c>
      <c r="F349">
        <f>E349*C349</f>
        <v>129.9</v>
      </c>
      <c r="G349">
        <f>F349-L349</f>
        <v>123.4</v>
      </c>
      <c r="H349">
        <v>0.65</v>
      </c>
      <c r="I349" t="s">
        <v>45</v>
      </c>
      <c r="J349" t="s">
        <v>1046</v>
      </c>
      <c r="K349" t="s">
        <v>102</v>
      </c>
      <c r="L349">
        <v>6.5</v>
      </c>
      <c r="M349" t="str">
        <f>LEFT(N349,8)</f>
        <v>11200058</v>
      </c>
      <c r="N349" t="s">
        <v>103</v>
      </c>
      <c r="O349" t="s">
        <v>356</v>
      </c>
      <c r="P349" t="s">
        <v>18</v>
      </c>
    </row>
    <row r="350" spans="1:16" x14ac:dyDescent="0.35">
      <c r="A350" t="s">
        <v>490</v>
      </c>
      <c r="B350" t="s">
        <v>136</v>
      </c>
      <c r="C350">
        <v>1</v>
      </c>
      <c r="D350">
        <v>249.9</v>
      </c>
      <c r="E350">
        <v>179.9</v>
      </c>
      <c r="F350">
        <f>E350*C350</f>
        <v>179.9</v>
      </c>
      <c r="G350">
        <f>F350-L350</f>
        <v>170.91</v>
      </c>
      <c r="H350">
        <v>0.69</v>
      </c>
      <c r="I350" t="s">
        <v>45</v>
      </c>
      <c r="J350" t="s">
        <v>1046</v>
      </c>
      <c r="K350" t="s">
        <v>137</v>
      </c>
      <c r="L350">
        <v>8.99</v>
      </c>
      <c r="M350" t="str">
        <f>LEFT(N350,8)</f>
        <v>11137058</v>
      </c>
      <c r="N350" t="s">
        <v>138</v>
      </c>
      <c r="O350" t="s">
        <v>356</v>
      </c>
      <c r="P350" t="s">
        <v>18</v>
      </c>
    </row>
    <row r="351" spans="1:16" x14ac:dyDescent="0.35">
      <c r="A351" t="s">
        <v>490</v>
      </c>
      <c r="B351" t="s">
        <v>271</v>
      </c>
      <c r="C351">
        <v>1</v>
      </c>
      <c r="D351">
        <v>159.9</v>
      </c>
      <c r="E351">
        <v>129.9</v>
      </c>
      <c r="F351">
        <f>E351*C351</f>
        <v>129.9</v>
      </c>
      <c r="G351">
        <f>F351-L351</f>
        <v>123.4</v>
      </c>
      <c r="H351">
        <v>0.65</v>
      </c>
      <c r="I351" t="s">
        <v>45</v>
      </c>
      <c r="J351" t="s">
        <v>1046</v>
      </c>
      <c r="K351" t="s">
        <v>272</v>
      </c>
      <c r="L351">
        <v>6.5</v>
      </c>
      <c r="M351" t="str">
        <f>LEFT(N351,8)</f>
        <v>11200058</v>
      </c>
      <c r="N351" t="s">
        <v>273</v>
      </c>
      <c r="O351" t="s">
        <v>356</v>
      </c>
      <c r="P351" t="s">
        <v>18</v>
      </c>
    </row>
    <row r="352" spans="1:16" x14ac:dyDescent="0.35">
      <c r="A352" t="s">
        <v>497</v>
      </c>
      <c r="B352" t="s">
        <v>101</v>
      </c>
      <c r="C352">
        <v>1</v>
      </c>
      <c r="D352">
        <v>159.9</v>
      </c>
      <c r="E352">
        <v>129.9</v>
      </c>
      <c r="F352">
        <f>E352*C352</f>
        <v>129.9</v>
      </c>
      <c r="G352">
        <f>F352-L352</f>
        <v>116.91000000000001</v>
      </c>
      <c r="H352">
        <v>0.65</v>
      </c>
      <c r="I352" t="s">
        <v>45</v>
      </c>
      <c r="J352" t="s">
        <v>1046</v>
      </c>
      <c r="K352" t="s">
        <v>102</v>
      </c>
      <c r="L352">
        <v>12.99</v>
      </c>
      <c r="M352" t="str">
        <f>LEFT(N352,8)</f>
        <v>11200058</v>
      </c>
      <c r="N352" t="s">
        <v>103</v>
      </c>
      <c r="O352" t="s">
        <v>496</v>
      </c>
      <c r="P352" t="s">
        <v>18</v>
      </c>
    </row>
    <row r="353" spans="1:16" x14ac:dyDescent="0.35">
      <c r="A353" t="s">
        <v>497</v>
      </c>
      <c r="B353" t="s">
        <v>400</v>
      </c>
      <c r="C353">
        <v>1</v>
      </c>
      <c r="D353">
        <v>249.9</v>
      </c>
      <c r="E353">
        <v>179.9</v>
      </c>
      <c r="F353">
        <f>E353*C353</f>
        <v>179.9</v>
      </c>
      <c r="G353">
        <f>F353-L353</f>
        <v>161.91</v>
      </c>
      <c r="H353">
        <v>0.69</v>
      </c>
      <c r="I353" t="s">
        <v>45</v>
      </c>
      <c r="J353" t="s">
        <v>1046</v>
      </c>
      <c r="K353" t="s">
        <v>401</v>
      </c>
      <c r="L353">
        <v>17.989999999999998</v>
      </c>
      <c r="M353" t="str">
        <f>LEFT(N353,8)</f>
        <v>11137058</v>
      </c>
      <c r="N353" t="s">
        <v>402</v>
      </c>
      <c r="O353" t="s">
        <v>496</v>
      </c>
      <c r="P353" t="s">
        <v>18</v>
      </c>
    </row>
    <row r="354" spans="1:16" x14ac:dyDescent="0.35">
      <c r="A354" t="s">
        <v>497</v>
      </c>
      <c r="B354" t="s">
        <v>385</v>
      </c>
      <c r="C354">
        <v>1</v>
      </c>
      <c r="D354">
        <v>164.9</v>
      </c>
      <c r="E354">
        <v>139.9</v>
      </c>
      <c r="F354">
        <f>E354*C354</f>
        <v>139.9</v>
      </c>
      <c r="G354">
        <f>F354-L354</f>
        <v>125.91000000000001</v>
      </c>
      <c r="H354">
        <v>0.63</v>
      </c>
      <c r="I354" t="s">
        <v>45</v>
      </c>
      <c r="J354" t="s">
        <v>1046</v>
      </c>
      <c r="K354" t="s">
        <v>386</v>
      </c>
      <c r="L354">
        <v>13.99</v>
      </c>
      <c r="M354" t="str">
        <f>LEFT(N354,8)</f>
        <v>11096212</v>
      </c>
      <c r="N354" t="s">
        <v>387</v>
      </c>
      <c r="O354" t="s">
        <v>496</v>
      </c>
      <c r="P354" t="s">
        <v>18</v>
      </c>
    </row>
    <row r="355" spans="1:16" x14ac:dyDescent="0.35">
      <c r="A355" t="s">
        <v>525</v>
      </c>
      <c r="B355" t="s">
        <v>526</v>
      </c>
      <c r="C355">
        <v>1</v>
      </c>
      <c r="D355">
        <v>164.9</v>
      </c>
      <c r="E355">
        <v>139.9</v>
      </c>
      <c r="F355">
        <f>E355*C355</f>
        <v>139.9</v>
      </c>
      <c r="G355">
        <f>F355-L355</f>
        <v>126.91000000000001</v>
      </c>
      <c r="H355">
        <v>0.63</v>
      </c>
      <c r="I355" t="s">
        <v>45</v>
      </c>
      <c r="J355" t="s">
        <v>1046</v>
      </c>
      <c r="K355" t="s">
        <v>527</v>
      </c>
      <c r="L355">
        <v>12.99</v>
      </c>
      <c r="M355" t="str">
        <f>LEFT(N355,8)</f>
        <v>11096212</v>
      </c>
      <c r="N355" t="s">
        <v>528</v>
      </c>
      <c r="O355" t="s">
        <v>496</v>
      </c>
      <c r="P355" t="s">
        <v>18</v>
      </c>
    </row>
    <row r="356" spans="1:16" x14ac:dyDescent="0.35">
      <c r="A356" t="s">
        <v>529</v>
      </c>
      <c r="B356" t="s">
        <v>530</v>
      </c>
      <c r="C356">
        <v>1</v>
      </c>
      <c r="D356">
        <v>164.9</v>
      </c>
      <c r="E356">
        <v>139.9</v>
      </c>
      <c r="F356">
        <f>E356*C356</f>
        <v>139.9</v>
      </c>
      <c r="G356">
        <f>F356-L356</f>
        <v>125.91000000000001</v>
      </c>
      <c r="H356">
        <v>0.63</v>
      </c>
      <c r="I356" t="s">
        <v>45</v>
      </c>
      <c r="J356" t="s">
        <v>1046</v>
      </c>
      <c r="K356" t="s">
        <v>531</v>
      </c>
      <c r="L356">
        <v>13.99</v>
      </c>
      <c r="M356" t="str">
        <f>LEFT(N356,8)</f>
        <v>11096212</v>
      </c>
      <c r="N356" t="s">
        <v>532</v>
      </c>
      <c r="O356" t="s">
        <v>496</v>
      </c>
      <c r="P356" t="s">
        <v>18</v>
      </c>
    </row>
    <row r="357" spans="1:16" x14ac:dyDescent="0.35">
      <c r="A357" t="s">
        <v>529</v>
      </c>
      <c r="B357" t="s">
        <v>271</v>
      </c>
      <c r="C357">
        <v>1</v>
      </c>
      <c r="D357">
        <v>159.9</v>
      </c>
      <c r="E357">
        <v>129.9</v>
      </c>
      <c r="F357">
        <f>E357*C357</f>
        <v>129.9</v>
      </c>
      <c r="G357">
        <f>F357-L357</f>
        <v>116.91000000000001</v>
      </c>
      <c r="H357">
        <v>0.65</v>
      </c>
      <c r="I357" t="s">
        <v>45</v>
      </c>
      <c r="J357" t="s">
        <v>1046</v>
      </c>
      <c r="K357" t="s">
        <v>272</v>
      </c>
      <c r="L357">
        <v>12.99</v>
      </c>
      <c r="M357" t="str">
        <f>LEFT(N357,8)</f>
        <v>11200058</v>
      </c>
      <c r="N357" t="s">
        <v>273</v>
      </c>
      <c r="O357" t="s">
        <v>496</v>
      </c>
      <c r="P357" t="s">
        <v>18</v>
      </c>
    </row>
    <row r="358" spans="1:16" x14ac:dyDescent="0.35">
      <c r="A358" t="s">
        <v>542</v>
      </c>
      <c r="B358" t="s">
        <v>111</v>
      </c>
      <c r="C358">
        <v>1</v>
      </c>
      <c r="D358">
        <v>149.9</v>
      </c>
      <c r="E358">
        <v>109.9</v>
      </c>
      <c r="F358">
        <f>E358*C358</f>
        <v>109.9</v>
      </c>
      <c r="G358">
        <f>F358-L358</f>
        <v>98.910000000000011</v>
      </c>
      <c r="H358">
        <v>0.69</v>
      </c>
      <c r="I358" t="s">
        <v>45</v>
      </c>
      <c r="J358" t="s">
        <v>1046</v>
      </c>
      <c r="K358" t="s">
        <v>112</v>
      </c>
      <c r="L358">
        <v>10.99</v>
      </c>
      <c r="M358" t="str">
        <f>LEFT(N358,8)</f>
        <v>11144058</v>
      </c>
      <c r="N358" t="s">
        <v>113</v>
      </c>
      <c r="O358" t="s">
        <v>496</v>
      </c>
      <c r="P358" t="s">
        <v>18</v>
      </c>
    </row>
    <row r="359" spans="1:16" x14ac:dyDescent="0.35">
      <c r="A359" t="s">
        <v>542</v>
      </c>
      <c r="B359" t="s">
        <v>271</v>
      </c>
      <c r="C359">
        <v>1</v>
      </c>
      <c r="D359">
        <v>159.9</v>
      </c>
      <c r="E359">
        <v>129.9</v>
      </c>
      <c r="F359">
        <f>E359*C359</f>
        <v>129.9</v>
      </c>
      <c r="G359">
        <f>F359-L359</f>
        <v>116.91000000000001</v>
      </c>
      <c r="H359">
        <v>0.65</v>
      </c>
      <c r="I359" t="s">
        <v>45</v>
      </c>
      <c r="J359" t="s">
        <v>1046</v>
      </c>
      <c r="K359" t="s">
        <v>272</v>
      </c>
      <c r="L359">
        <v>12.99</v>
      </c>
      <c r="M359" t="str">
        <f>LEFT(N359,8)</f>
        <v>11200058</v>
      </c>
      <c r="N359" t="s">
        <v>273</v>
      </c>
      <c r="O359" t="s">
        <v>496</v>
      </c>
      <c r="P359" t="s">
        <v>18</v>
      </c>
    </row>
    <row r="360" spans="1:16" x14ac:dyDescent="0.35">
      <c r="A360" t="s">
        <v>544</v>
      </c>
      <c r="B360" t="s">
        <v>545</v>
      </c>
      <c r="C360">
        <v>1</v>
      </c>
      <c r="D360">
        <v>169.9</v>
      </c>
      <c r="E360">
        <v>119.9</v>
      </c>
      <c r="F360">
        <f>E360*C360</f>
        <v>119.9</v>
      </c>
      <c r="G360">
        <f>F360-L360</f>
        <v>107.91000000000001</v>
      </c>
      <c r="H360">
        <v>0.69</v>
      </c>
      <c r="I360" t="s">
        <v>45</v>
      </c>
      <c r="J360" t="s">
        <v>1046</v>
      </c>
      <c r="K360" t="s">
        <v>546</v>
      </c>
      <c r="L360">
        <v>11.99</v>
      </c>
      <c r="M360" t="str">
        <f>LEFT(N360,8)</f>
        <v>11131212</v>
      </c>
      <c r="N360" t="s">
        <v>547</v>
      </c>
      <c r="O360" t="s">
        <v>496</v>
      </c>
      <c r="P360" t="s">
        <v>18</v>
      </c>
    </row>
    <row r="361" spans="1:16" x14ac:dyDescent="0.35">
      <c r="A361" t="s">
        <v>548</v>
      </c>
      <c r="B361" t="s">
        <v>555</v>
      </c>
      <c r="C361">
        <v>1</v>
      </c>
      <c r="D361">
        <v>164.9</v>
      </c>
      <c r="E361">
        <v>139.9</v>
      </c>
      <c r="F361">
        <f>E361*C361</f>
        <v>139.9</v>
      </c>
      <c r="G361">
        <f>F361-L361</f>
        <v>125.91000000000001</v>
      </c>
      <c r="H361">
        <v>0.63</v>
      </c>
      <c r="I361" t="s">
        <v>45</v>
      </c>
      <c r="J361" t="s">
        <v>1046</v>
      </c>
      <c r="K361" t="s">
        <v>556</v>
      </c>
      <c r="L361">
        <v>13.99</v>
      </c>
      <c r="M361" t="str">
        <f>LEFT(N361,8)</f>
        <v>11096GIF</v>
      </c>
      <c r="N361" t="s">
        <v>557</v>
      </c>
      <c r="O361" t="s">
        <v>496</v>
      </c>
      <c r="P361" t="s">
        <v>18</v>
      </c>
    </row>
    <row r="362" spans="1:16" x14ac:dyDescent="0.35">
      <c r="A362" t="s">
        <v>548</v>
      </c>
      <c r="B362" t="s">
        <v>558</v>
      </c>
      <c r="C362">
        <v>1</v>
      </c>
      <c r="D362">
        <v>99.9</v>
      </c>
      <c r="E362">
        <v>69.900000000000006</v>
      </c>
      <c r="F362">
        <f>E362*C362</f>
        <v>69.900000000000006</v>
      </c>
      <c r="G362">
        <f>F362-L362</f>
        <v>62.910000000000004</v>
      </c>
      <c r="H362">
        <v>0.7</v>
      </c>
      <c r="I362" t="s">
        <v>45</v>
      </c>
      <c r="J362" t="s">
        <v>1046</v>
      </c>
      <c r="K362" t="s">
        <v>559</v>
      </c>
      <c r="L362">
        <v>6.99</v>
      </c>
      <c r="M362" t="str">
        <f>LEFT(N362,8)</f>
        <v>11135GIF</v>
      </c>
      <c r="N362" t="s">
        <v>560</v>
      </c>
      <c r="O362" t="s">
        <v>496</v>
      </c>
      <c r="P362" t="s">
        <v>18</v>
      </c>
    </row>
    <row r="363" spans="1:16" x14ac:dyDescent="0.35">
      <c r="A363" t="s">
        <v>603</v>
      </c>
      <c r="B363" t="s">
        <v>400</v>
      </c>
      <c r="C363">
        <v>1</v>
      </c>
      <c r="D363">
        <v>249.9</v>
      </c>
      <c r="E363">
        <v>179.9</v>
      </c>
      <c r="F363">
        <f>E363*C363</f>
        <v>179.9</v>
      </c>
      <c r="G363">
        <f>F363-L363</f>
        <v>161.91</v>
      </c>
      <c r="H363">
        <v>0.69</v>
      </c>
      <c r="I363" t="s">
        <v>45</v>
      </c>
      <c r="J363" t="s">
        <v>1046</v>
      </c>
      <c r="K363" t="s">
        <v>401</v>
      </c>
      <c r="L363">
        <v>17.989999999999998</v>
      </c>
      <c r="M363" t="str">
        <f>LEFT(N363,8)</f>
        <v>11137058</v>
      </c>
      <c r="N363" t="s">
        <v>402</v>
      </c>
      <c r="O363" t="s">
        <v>496</v>
      </c>
      <c r="P363" t="s">
        <v>18</v>
      </c>
    </row>
    <row r="364" spans="1:16" x14ac:dyDescent="0.35">
      <c r="A364" t="s">
        <v>627</v>
      </c>
      <c r="B364" t="s">
        <v>628</v>
      </c>
      <c r="C364">
        <v>1</v>
      </c>
      <c r="D364">
        <v>99.9</v>
      </c>
      <c r="E364">
        <v>69.900000000000006</v>
      </c>
      <c r="F364">
        <f>E364*C364</f>
        <v>69.900000000000006</v>
      </c>
      <c r="G364">
        <f>F364-L364</f>
        <v>66.410000000000011</v>
      </c>
      <c r="H364">
        <v>0.7</v>
      </c>
      <c r="I364" t="s">
        <v>45</v>
      </c>
      <c r="J364" t="s">
        <v>1046</v>
      </c>
      <c r="K364" t="s">
        <v>629</v>
      </c>
      <c r="L364">
        <v>3.49</v>
      </c>
      <c r="M364" t="str">
        <f>LEFT(N364,8)</f>
        <v>11135GIC</v>
      </c>
      <c r="N364" t="s">
        <v>630</v>
      </c>
      <c r="O364" t="s">
        <v>496</v>
      </c>
      <c r="P364" t="s">
        <v>18</v>
      </c>
    </row>
    <row r="365" spans="1:16" x14ac:dyDescent="0.35">
      <c r="A365" t="s">
        <v>627</v>
      </c>
      <c r="B365" t="s">
        <v>104</v>
      </c>
      <c r="C365">
        <v>1</v>
      </c>
      <c r="D365">
        <v>164.9</v>
      </c>
      <c r="E365">
        <v>139.9</v>
      </c>
      <c r="F365">
        <f>E365*C365</f>
        <v>139.9</v>
      </c>
      <c r="G365">
        <f>F365-L365</f>
        <v>132.9</v>
      </c>
      <c r="H365">
        <v>0.63</v>
      </c>
      <c r="I365" t="s">
        <v>45</v>
      </c>
      <c r="J365" t="s">
        <v>1046</v>
      </c>
      <c r="K365" t="s">
        <v>105</v>
      </c>
      <c r="L365">
        <v>7</v>
      </c>
      <c r="M365" t="str">
        <f>LEFT(N365,8)</f>
        <v>11096212</v>
      </c>
      <c r="N365" t="s">
        <v>106</v>
      </c>
      <c r="O365" t="s">
        <v>496</v>
      </c>
      <c r="P365" t="s">
        <v>18</v>
      </c>
    </row>
    <row r="366" spans="1:16" x14ac:dyDescent="0.35">
      <c r="A366" t="s">
        <v>664</v>
      </c>
      <c r="B366" t="s">
        <v>671</v>
      </c>
      <c r="C366">
        <v>1</v>
      </c>
      <c r="D366">
        <v>164.9</v>
      </c>
      <c r="E366">
        <v>119.9</v>
      </c>
      <c r="F366">
        <f>E366*C366</f>
        <v>119.9</v>
      </c>
      <c r="G366">
        <f>F366-L366</f>
        <v>107.91000000000001</v>
      </c>
      <c r="H366">
        <v>0.68</v>
      </c>
      <c r="I366" t="s">
        <v>45</v>
      </c>
      <c r="J366" t="s">
        <v>1046</v>
      </c>
      <c r="K366" t="s">
        <v>672</v>
      </c>
      <c r="L366">
        <v>11.99</v>
      </c>
      <c r="M366" t="str">
        <f>LEFT(N366,8)</f>
        <v>11116GIF</v>
      </c>
      <c r="N366" t="s">
        <v>673</v>
      </c>
      <c r="O366" t="s">
        <v>658</v>
      </c>
      <c r="P366" t="s">
        <v>18</v>
      </c>
    </row>
    <row r="367" spans="1:16" x14ac:dyDescent="0.35">
      <c r="A367" t="s">
        <v>664</v>
      </c>
      <c r="B367" t="s">
        <v>674</v>
      </c>
      <c r="C367">
        <v>1</v>
      </c>
      <c r="D367">
        <v>99.9</v>
      </c>
      <c r="E367">
        <v>69.900000000000006</v>
      </c>
      <c r="F367">
        <f>E367*C367</f>
        <v>69.900000000000006</v>
      </c>
      <c r="G367">
        <f>F367-L367</f>
        <v>62.910000000000004</v>
      </c>
      <c r="H367">
        <v>0.7</v>
      </c>
      <c r="I367" t="s">
        <v>45</v>
      </c>
      <c r="J367" t="s">
        <v>1046</v>
      </c>
      <c r="K367" t="s">
        <v>675</v>
      </c>
      <c r="L367">
        <v>6.99</v>
      </c>
      <c r="M367" t="str">
        <f>LEFT(N367,8)</f>
        <v>11135GIF</v>
      </c>
      <c r="N367" t="s">
        <v>676</v>
      </c>
      <c r="O367" t="s">
        <v>658</v>
      </c>
      <c r="P367" t="s">
        <v>18</v>
      </c>
    </row>
    <row r="368" spans="1:16" x14ac:dyDescent="0.35">
      <c r="A368" t="s">
        <v>678</v>
      </c>
      <c r="B368" t="s">
        <v>98</v>
      </c>
      <c r="C368">
        <v>1</v>
      </c>
      <c r="D368">
        <v>149.9</v>
      </c>
      <c r="E368">
        <v>109.9</v>
      </c>
      <c r="F368">
        <f>E368*C368</f>
        <v>109.9</v>
      </c>
      <c r="G368">
        <f>F368-L368</f>
        <v>93.97</v>
      </c>
      <c r="H368">
        <v>0.69</v>
      </c>
      <c r="I368" t="s">
        <v>45</v>
      </c>
      <c r="J368" t="s">
        <v>1046</v>
      </c>
      <c r="K368" t="s">
        <v>99</v>
      </c>
      <c r="L368">
        <v>15.93</v>
      </c>
      <c r="M368" t="str">
        <f>LEFT(N368,8)</f>
        <v>11144058</v>
      </c>
      <c r="N368" t="s">
        <v>100</v>
      </c>
      <c r="O368" t="s">
        <v>658</v>
      </c>
      <c r="P368" t="s">
        <v>18</v>
      </c>
    </row>
    <row r="369" spans="1:16" x14ac:dyDescent="0.35">
      <c r="A369" t="s">
        <v>678</v>
      </c>
      <c r="B369" t="s">
        <v>439</v>
      </c>
      <c r="C369">
        <v>1</v>
      </c>
      <c r="D369">
        <v>159.9</v>
      </c>
      <c r="E369">
        <v>129.9</v>
      </c>
      <c r="F369">
        <f>E369*C369</f>
        <v>129.9</v>
      </c>
      <c r="G369">
        <f>F369-L369</f>
        <v>111.06</v>
      </c>
      <c r="H369">
        <v>0.65</v>
      </c>
      <c r="I369" t="s">
        <v>45</v>
      </c>
      <c r="J369" t="s">
        <v>1046</v>
      </c>
      <c r="K369" t="s">
        <v>440</v>
      </c>
      <c r="L369">
        <v>18.84</v>
      </c>
      <c r="M369" t="str">
        <f>LEFT(N369,8)</f>
        <v>11200058</v>
      </c>
      <c r="N369" t="s">
        <v>441</v>
      </c>
      <c r="O369" t="s">
        <v>658</v>
      </c>
      <c r="P369" t="s">
        <v>18</v>
      </c>
    </row>
    <row r="370" spans="1:16" x14ac:dyDescent="0.35">
      <c r="A370" t="s">
        <v>678</v>
      </c>
      <c r="B370" t="s">
        <v>302</v>
      </c>
      <c r="C370">
        <v>1</v>
      </c>
      <c r="D370">
        <v>99.9</v>
      </c>
      <c r="E370">
        <v>69.900000000000006</v>
      </c>
      <c r="F370">
        <f>E370*C370</f>
        <v>69.900000000000006</v>
      </c>
      <c r="G370">
        <f>F370-L370</f>
        <v>59.760000000000005</v>
      </c>
      <c r="H370">
        <v>0.7</v>
      </c>
      <c r="I370" t="s">
        <v>45</v>
      </c>
      <c r="J370" t="s">
        <v>1046</v>
      </c>
      <c r="K370" t="s">
        <v>303</v>
      </c>
      <c r="L370">
        <v>10.14</v>
      </c>
      <c r="M370" t="str">
        <f>LEFT(N370,8)</f>
        <v>11135058</v>
      </c>
      <c r="N370" t="s">
        <v>304</v>
      </c>
      <c r="O370" t="s">
        <v>658</v>
      </c>
      <c r="P370" t="s">
        <v>18</v>
      </c>
    </row>
    <row r="371" spans="1:16" x14ac:dyDescent="0.35">
      <c r="A371" t="s">
        <v>696</v>
      </c>
      <c r="B371" t="s">
        <v>136</v>
      </c>
      <c r="C371">
        <v>1</v>
      </c>
      <c r="D371">
        <v>249.9</v>
      </c>
      <c r="E371">
        <v>179.9</v>
      </c>
      <c r="F371">
        <f>E371*C371</f>
        <v>179.9</v>
      </c>
      <c r="G371">
        <f>F371-L371</f>
        <v>161.91</v>
      </c>
      <c r="H371">
        <v>0.69</v>
      </c>
      <c r="I371" t="s">
        <v>45</v>
      </c>
      <c r="J371" t="s">
        <v>1046</v>
      </c>
      <c r="K371" t="s">
        <v>137</v>
      </c>
      <c r="L371">
        <v>17.989999999999998</v>
      </c>
      <c r="M371" t="str">
        <f>LEFT(N371,8)</f>
        <v>11137058</v>
      </c>
      <c r="N371" t="s">
        <v>138</v>
      </c>
      <c r="O371" t="s">
        <v>658</v>
      </c>
      <c r="P371" t="s">
        <v>18</v>
      </c>
    </row>
    <row r="372" spans="1:16" x14ac:dyDescent="0.35">
      <c r="A372" t="s">
        <v>696</v>
      </c>
      <c r="B372" t="s">
        <v>385</v>
      </c>
      <c r="C372">
        <v>1</v>
      </c>
      <c r="D372">
        <v>164.9</v>
      </c>
      <c r="E372">
        <v>139.9</v>
      </c>
      <c r="F372">
        <f>E372*C372</f>
        <v>139.9</v>
      </c>
      <c r="G372">
        <f>F372-L372</f>
        <v>125.91000000000001</v>
      </c>
      <c r="H372">
        <v>0.63</v>
      </c>
      <c r="I372" t="s">
        <v>45</v>
      </c>
      <c r="J372" t="s">
        <v>1046</v>
      </c>
      <c r="K372" t="s">
        <v>386</v>
      </c>
      <c r="L372">
        <v>13.99</v>
      </c>
      <c r="M372" t="str">
        <f>LEFT(N372,8)</f>
        <v>11096212</v>
      </c>
      <c r="N372" t="s">
        <v>387</v>
      </c>
      <c r="O372" t="s">
        <v>658</v>
      </c>
      <c r="P372" t="s">
        <v>18</v>
      </c>
    </row>
    <row r="373" spans="1:16" x14ac:dyDescent="0.35">
      <c r="A373" t="s">
        <v>711</v>
      </c>
      <c r="B373" t="s">
        <v>381</v>
      </c>
      <c r="C373">
        <v>1</v>
      </c>
      <c r="D373">
        <v>169.9</v>
      </c>
      <c r="E373">
        <v>119.9</v>
      </c>
      <c r="F373">
        <f>E373*C373</f>
        <v>119.9</v>
      </c>
      <c r="G373">
        <f>F373-L373</f>
        <v>119.9</v>
      </c>
      <c r="H373">
        <v>0.69</v>
      </c>
      <c r="I373" t="s">
        <v>45</v>
      </c>
      <c r="J373" t="s">
        <v>1046</v>
      </c>
      <c r="K373" t="s">
        <v>382</v>
      </c>
      <c r="L373">
        <v>0</v>
      </c>
      <c r="M373" t="str">
        <f>LEFT(N373,8)</f>
        <v>11126001</v>
      </c>
      <c r="N373" t="s">
        <v>383</v>
      </c>
      <c r="O373" t="s">
        <v>658</v>
      </c>
      <c r="P373" t="s">
        <v>18</v>
      </c>
    </row>
    <row r="374" spans="1:16" x14ac:dyDescent="0.35">
      <c r="A374" t="s">
        <v>711</v>
      </c>
      <c r="B374" t="s">
        <v>712</v>
      </c>
      <c r="C374">
        <v>1</v>
      </c>
      <c r="D374">
        <v>199.9</v>
      </c>
      <c r="E374">
        <v>139.9</v>
      </c>
      <c r="F374">
        <f>E374*C374</f>
        <v>139.9</v>
      </c>
      <c r="G374">
        <f>F374-L374</f>
        <v>139.9</v>
      </c>
      <c r="H374">
        <v>0.7</v>
      </c>
      <c r="I374" t="s">
        <v>45</v>
      </c>
      <c r="J374" t="s">
        <v>1046</v>
      </c>
      <c r="K374" t="s">
        <v>713</v>
      </c>
      <c r="L374">
        <v>0</v>
      </c>
      <c r="M374" t="str">
        <f>LEFT(N374,8)</f>
        <v>11105001</v>
      </c>
      <c r="N374" t="s">
        <v>714</v>
      </c>
      <c r="O374" t="s">
        <v>658</v>
      </c>
      <c r="P374" t="s">
        <v>18</v>
      </c>
    </row>
    <row r="375" spans="1:16" x14ac:dyDescent="0.35">
      <c r="A375" t="s">
        <v>711</v>
      </c>
      <c r="B375" t="s">
        <v>715</v>
      </c>
      <c r="C375">
        <v>1</v>
      </c>
      <c r="D375">
        <v>199.9</v>
      </c>
      <c r="E375">
        <v>139.9</v>
      </c>
      <c r="F375">
        <f>E375*C375</f>
        <v>139.9</v>
      </c>
      <c r="G375">
        <f>F375-L375</f>
        <v>139.9</v>
      </c>
      <c r="H375">
        <v>0.7</v>
      </c>
      <c r="I375" t="s">
        <v>45</v>
      </c>
      <c r="J375" t="s">
        <v>1046</v>
      </c>
      <c r="K375" t="s">
        <v>716</v>
      </c>
      <c r="L375">
        <v>0</v>
      </c>
      <c r="M375" t="str">
        <f>LEFT(N375,8)</f>
        <v>11105036</v>
      </c>
      <c r="N375" t="s">
        <v>717</v>
      </c>
      <c r="O375" t="s">
        <v>658</v>
      </c>
      <c r="P375" t="s">
        <v>18</v>
      </c>
    </row>
    <row r="376" spans="1:16" x14ac:dyDescent="0.35">
      <c r="A376" t="s">
        <v>729</v>
      </c>
      <c r="B376" t="s">
        <v>196</v>
      </c>
      <c r="C376">
        <v>1</v>
      </c>
      <c r="D376">
        <v>169.9</v>
      </c>
      <c r="E376">
        <v>119.9</v>
      </c>
      <c r="F376">
        <f>E376*C376</f>
        <v>119.9</v>
      </c>
      <c r="G376">
        <f>F376-L376</f>
        <v>119.9</v>
      </c>
      <c r="H376">
        <v>0.69</v>
      </c>
      <c r="I376" t="s">
        <v>45</v>
      </c>
      <c r="J376" t="s">
        <v>1046</v>
      </c>
      <c r="K376" t="s">
        <v>197</v>
      </c>
      <c r="L376">
        <v>0</v>
      </c>
      <c r="M376" t="str">
        <f>LEFT(N376,8)</f>
        <v>11131212</v>
      </c>
      <c r="N376" t="s">
        <v>198</v>
      </c>
      <c r="O376" t="s">
        <v>658</v>
      </c>
      <c r="P376" t="s">
        <v>18</v>
      </c>
    </row>
    <row r="377" spans="1:16" x14ac:dyDescent="0.35">
      <c r="A377" t="s">
        <v>733</v>
      </c>
      <c r="B377" t="s">
        <v>104</v>
      </c>
      <c r="C377">
        <v>1</v>
      </c>
      <c r="D377">
        <v>164.9</v>
      </c>
      <c r="E377">
        <v>139.9</v>
      </c>
      <c r="F377">
        <f>E377*C377</f>
        <v>139.9</v>
      </c>
      <c r="G377">
        <f>F377-L377</f>
        <v>132.9</v>
      </c>
      <c r="H377">
        <v>0.63</v>
      </c>
      <c r="I377" t="s">
        <v>45</v>
      </c>
      <c r="J377" t="s">
        <v>1046</v>
      </c>
      <c r="K377" t="s">
        <v>105</v>
      </c>
      <c r="L377">
        <v>7</v>
      </c>
      <c r="M377" t="str">
        <f>LEFT(N377,8)</f>
        <v>11096212</v>
      </c>
      <c r="N377" t="s">
        <v>106</v>
      </c>
      <c r="O377" t="s">
        <v>734</v>
      </c>
      <c r="P377" t="s">
        <v>18</v>
      </c>
    </row>
    <row r="378" spans="1:16" x14ac:dyDescent="0.35">
      <c r="A378" t="s">
        <v>744</v>
      </c>
      <c r="B378" t="s">
        <v>530</v>
      </c>
      <c r="C378">
        <v>1</v>
      </c>
      <c r="D378">
        <v>164.9</v>
      </c>
      <c r="E378">
        <v>139.9</v>
      </c>
      <c r="F378">
        <f>E378*C378</f>
        <v>139.9</v>
      </c>
      <c r="G378">
        <f>F378-L378</f>
        <v>125.91000000000001</v>
      </c>
      <c r="H378">
        <v>0.63</v>
      </c>
      <c r="I378" t="s">
        <v>45</v>
      </c>
      <c r="J378" t="s">
        <v>1046</v>
      </c>
      <c r="K378" t="s">
        <v>531</v>
      </c>
      <c r="L378">
        <v>13.99</v>
      </c>
      <c r="M378" t="str">
        <f>LEFT(N378,8)</f>
        <v>11096212</v>
      </c>
      <c r="N378" t="s">
        <v>532</v>
      </c>
      <c r="O378" t="s">
        <v>734</v>
      </c>
      <c r="P378" t="s">
        <v>18</v>
      </c>
    </row>
    <row r="379" spans="1:16" x14ac:dyDescent="0.35">
      <c r="A379" t="s">
        <v>748</v>
      </c>
      <c r="B379" t="s">
        <v>439</v>
      </c>
      <c r="C379">
        <v>1</v>
      </c>
      <c r="D379">
        <v>159.9</v>
      </c>
      <c r="E379">
        <v>129.9</v>
      </c>
      <c r="F379">
        <f>E379*C379</f>
        <v>129.9</v>
      </c>
      <c r="G379">
        <f>F379-L379</f>
        <v>129.9</v>
      </c>
      <c r="H379">
        <v>0.65</v>
      </c>
      <c r="I379" t="s">
        <v>45</v>
      </c>
      <c r="J379" t="s">
        <v>1046</v>
      </c>
      <c r="K379" t="s">
        <v>440</v>
      </c>
      <c r="L379">
        <v>0</v>
      </c>
      <c r="M379" t="str">
        <f>LEFT(N379,8)</f>
        <v>11200058</v>
      </c>
      <c r="N379" t="s">
        <v>441</v>
      </c>
      <c r="O379" t="s">
        <v>734</v>
      </c>
      <c r="P379" t="s">
        <v>18</v>
      </c>
    </row>
    <row r="380" spans="1:16" x14ac:dyDescent="0.35">
      <c r="A380" t="s">
        <v>789</v>
      </c>
      <c r="B380" t="s">
        <v>44</v>
      </c>
      <c r="C380">
        <v>1</v>
      </c>
      <c r="D380">
        <v>149.9</v>
      </c>
      <c r="E380">
        <v>109.9</v>
      </c>
      <c r="F380">
        <f>E380*C380</f>
        <v>109.9</v>
      </c>
      <c r="G380">
        <f>F380-L380</f>
        <v>98.910000000000011</v>
      </c>
      <c r="H380">
        <v>0.69</v>
      </c>
      <c r="I380" t="s">
        <v>45</v>
      </c>
      <c r="J380" t="s">
        <v>1046</v>
      </c>
      <c r="K380" t="s">
        <v>46</v>
      </c>
      <c r="L380">
        <v>10.99</v>
      </c>
      <c r="M380" t="str">
        <f>LEFT(N380,8)</f>
        <v>11144058</v>
      </c>
      <c r="N380" t="s">
        <v>47</v>
      </c>
      <c r="O380" t="s">
        <v>734</v>
      </c>
      <c r="P380" t="s">
        <v>18</v>
      </c>
    </row>
    <row r="381" spans="1:16" x14ac:dyDescent="0.35">
      <c r="A381" t="s">
        <v>789</v>
      </c>
      <c r="B381" t="s">
        <v>439</v>
      </c>
      <c r="C381">
        <v>1</v>
      </c>
      <c r="D381">
        <v>159.9</v>
      </c>
      <c r="E381">
        <v>129.9</v>
      </c>
      <c r="F381">
        <f>E381*C381</f>
        <v>129.9</v>
      </c>
      <c r="G381">
        <f>F381-L381</f>
        <v>116.91000000000001</v>
      </c>
      <c r="H381">
        <v>0.65</v>
      </c>
      <c r="I381" t="s">
        <v>45</v>
      </c>
      <c r="J381" t="s">
        <v>1046</v>
      </c>
      <c r="K381" t="s">
        <v>440</v>
      </c>
      <c r="L381">
        <v>12.99</v>
      </c>
      <c r="M381" t="str">
        <f>LEFT(N381,8)</f>
        <v>11200058</v>
      </c>
      <c r="N381" t="s">
        <v>441</v>
      </c>
      <c r="O381" t="s">
        <v>734</v>
      </c>
      <c r="P381" t="s">
        <v>18</v>
      </c>
    </row>
    <row r="382" spans="1:16" x14ac:dyDescent="0.35">
      <c r="A382" t="s">
        <v>793</v>
      </c>
      <c r="B382" t="s">
        <v>98</v>
      </c>
      <c r="C382">
        <v>1</v>
      </c>
      <c r="D382">
        <v>149.9</v>
      </c>
      <c r="E382">
        <v>109.9</v>
      </c>
      <c r="F382">
        <f>E382*C382</f>
        <v>109.9</v>
      </c>
      <c r="G382">
        <f>F382-L382</f>
        <v>98.910000000000011</v>
      </c>
      <c r="H382">
        <v>0.69</v>
      </c>
      <c r="I382" t="s">
        <v>45</v>
      </c>
      <c r="J382" t="s">
        <v>1046</v>
      </c>
      <c r="K382" t="s">
        <v>99</v>
      </c>
      <c r="L382">
        <v>10.99</v>
      </c>
      <c r="M382" t="str">
        <f>LEFT(N382,8)</f>
        <v>11144058</v>
      </c>
      <c r="N382" t="s">
        <v>100</v>
      </c>
      <c r="O382" t="s">
        <v>734</v>
      </c>
      <c r="P382" t="s">
        <v>18</v>
      </c>
    </row>
    <row r="383" spans="1:16" x14ac:dyDescent="0.35">
      <c r="A383" t="s">
        <v>793</v>
      </c>
      <c r="B383" t="s">
        <v>545</v>
      </c>
      <c r="C383">
        <v>1</v>
      </c>
      <c r="D383">
        <v>169.9</v>
      </c>
      <c r="E383">
        <v>119.9</v>
      </c>
      <c r="F383">
        <f>E383*C383</f>
        <v>119.9</v>
      </c>
      <c r="G383">
        <f>F383-L383</f>
        <v>107.91000000000001</v>
      </c>
      <c r="H383">
        <v>0.69</v>
      </c>
      <c r="I383" t="s">
        <v>45</v>
      </c>
      <c r="J383" t="s">
        <v>1046</v>
      </c>
      <c r="K383" t="s">
        <v>546</v>
      </c>
      <c r="L383">
        <v>11.99</v>
      </c>
      <c r="M383" t="str">
        <f>LEFT(N383,8)</f>
        <v>11131212</v>
      </c>
      <c r="N383" t="s">
        <v>547</v>
      </c>
      <c r="O383" t="s">
        <v>734</v>
      </c>
      <c r="P383" t="s">
        <v>18</v>
      </c>
    </row>
    <row r="384" spans="1:16" x14ac:dyDescent="0.35">
      <c r="A384" t="s">
        <v>797</v>
      </c>
      <c r="B384" t="s">
        <v>377</v>
      </c>
      <c r="C384">
        <v>1</v>
      </c>
      <c r="D384">
        <v>99.9</v>
      </c>
      <c r="E384">
        <v>69.900000000000006</v>
      </c>
      <c r="F384">
        <f>E384*C384</f>
        <v>69.900000000000006</v>
      </c>
      <c r="G384">
        <f>F384-L384</f>
        <v>62.910000000000004</v>
      </c>
      <c r="H384">
        <v>0.7</v>
      </c>
      <c r="I384" t="s">
        <v>45</v>
      </c>
      <c r="J384" t="s">
        <v>1046</v>
      </c>
      <c r="K384" t="s">
        <v>378</v>
      </c>
      <c r="L384">
        <v>6.99</v>
      </c>
      <c r="M384" t="str">
        <f>LEFT(N384,8)</f>
        <v>11135GIC</v>
      </c>
      <c r="N384" t="s">
        <v>379</v>
      </c>
      <c r="O384" t="s">
        <v>798</v>
      </c>
      <c r="P384" t="s">
        <v>18</v>
      </c>
    </row>
    <row r="385" spans="1:16" x14ac:dyDescent="0.35">
      <c r="A385" t="s">
        <v>797</v>
      </c>
      <c r="B385" t="s">
        <v>400</v>
      </c>
      <c r="C385">
        <v>1</v>
      </c>
      <c r="D385">
        <v>249.9</v>
      </c>
      <c r="E385">
        <v>179.9</v>
      </c>
      <c r="F385">
        <f>E385*C385</f>
        <v>179.9</v>
      </c>
      <c r="G385">
        <f>F385-L385</f>
        <v>161.91</v>
      </c>
      <c r="H385">
        <v>0.69</v>
      </c>
      <c r="I385" t="s">
        <v>45</v>
      </c>
      <c r="J385" t="s">
        <v>1046</v>
      </c>
      <c r="K385" t="s">
        <v>401</v>
      </c>
      <c r="L385">
        <v>17.989999999999998</v>
      </c>
      <c r="M385" t="str">
        <f>LEFT(N385,8)</f>
        <v>11137058</v>
      </c>
      <c r="N385" t="s">
        <v>402</v>
      </c>
      <c r="O385" t="s">
        <v>798</v>
      </c>
      <c r="P385" t="s">
        <v>18</v>
      </c>
    </row>
    <row r="386" spans="1:16" x14ac:dyDescent="0.35">
      <c r="A386" t="s">
        <v>797</v>
      </c>
      <c r="B386" t="s">
        <v>104</v>
      </c>
      <c r="C386">
        <v>1</v>
      </c>
      <c r="D386">
        <v>164.9</v>
      </c>
      <c r="E386">
        <v>139.9</v>
      </c>
      <c r="F386">
        <f>E386*C386</f>
        <v>139.9</v>
      </c>
      <c r="G386">
        <f>F386-L386</f>
        <v>125.91000000000001</v>
      </c>
      <c r="H386">
        <v>0.63</v>
      </c>
      <c r="I386" t="s">
        <v>45</v>
      </c>
      <c r="J386" t="s">
        <v>1046</v>
      </c>
      <c r="K386" t="s">
        <v>105</v>
      </c>
      <c r="L386">
        <v>13.99</v>
      </c>
      <c r="M386" t="str">
        <f>LEFT(N386,8)</f>
        <v>11096212</v>
      </c>
      <c r="N386" t="s">
        <v>106</v>
      </c>
      <c r="O386" t="s">
        <v>798</v>
      </c>
      <c r="P386" t="s">
        <v>18</v>
      </c>
    </row>
    <row r="387" spans="1:16" x14ac:dyDescent="0.35">
      <c r="A387" t="s">
        <v>799</v>
      </c>
      <c r="B387" t="s">
        <v>357</v>
      </c>
      <c r="C387">
        <v>1</v>
      </c>
      <c r="D387">
        <v>164.9</v>
      </c>
      <c r="E387">
        <v>139.9</v>
      </c>
      <c r="F387">
        <f>E387*C387</f>
        <v>139.9</v>
      </c>
      <c r="G387">
        <f>F387-L387</f>
        <v>125.91000000000001</v>
      </c>
      <c r="H387">
        <v>0.63</v>
      </c>
      <c r="I387" t="s">
        <v>45</v>
      </c>
      <c r="J387" t="s">
        <v>1046</v>
      </c>
      <c r="K387" t="s">
        <v>358</v>
      </c>
      <c r="L387">
        <v>13.99</v>
      </c>
      <c r="M387" t="str">
        <f>LEFT(N387,8)</f>
        <v>11096GIF</v>
      </c>
      <c r="N387" t="s">
        <v>359</v>
      </c>
      <c r="O387" t="s">
        <v>798</v>
      </c>
      <c r="P387" t="s">
        <v>18</v>
      </c>
    </row>
    <row r="388" spans="1:16" x14ac:dyDescent="0.35">
      <c r="A388" t="s">
        <v>799</v>
      </c>
      <c r="B388" t="s">
        <v>168</v>
      </c>
      <c r="C388">
        <v>1</v>
      </c>
      <c r="D388">
        <v>99.9</v>
      </c>
      <c r="E388">
        <v>69.900000000000006</v>
      </c>
      <c r="F388">
        <f>E388*C388</f>
        <v>69.900000000000006</v>
      </c>
      <c r="G388">
        <f>F388-L388</f>
        <v>62.910000000000004</v>
      </c>
      <c r="H388">
        <v>0.7</v>
      </c>
      <c r="I388" t="s">
        <v>45</v>
      </c>
      <c r="J388" t="s">
        <v>1046</v>
      </c>
      <c r="K388" t="s">
        <v>169</v>
      </c>
      <c r="L388">
        <v>6.99</v>
      </c>
      <c r="M388" t="str">
        <f>LEFT(N388,8)</f>
        <v>11135GIF</v>
      </c>
      <c r="N388" t="s">
        <v>170</v>
      </c>
      <c r="O388" t="s">
        <v>798</v>
      </c>
      <c r="P388" t="s">
        <v>18</v>
      </c>
    </row>
    <row r="389" spans="1:16" x14ac:dyDescent="0.35">
      <c r="A389" t="s">
        <v>800</v>
      </c>
      <c r="B389" t="s">
        <v>374</v>
      </c>
      <c r="C389">
        <v>1</v>
      </c>
      <c r="D389">
        <v>164.9</v>
      </c>
      <c r="E389">
        <v>139.9</v>
      </c>
      <c r="F389">
        <f>E389*C389</f>
        <v>139.9</v>
      </c>
      <c r="G389">
        <f>F389-L389</f>
        <v>119.62</v>
      </c>
      <c r="H389">
        <v>0.63</v>
      </c>
      <c r="I389" t="s">
        <v>45</v>
      </c>
      <c r="J389" t="s">
        <v>1046</v>
      </c>
      <c r="K389" t="s">
        <v>375</v>
      </c>
      <c r="L389">
        <v>20.28</v>
      </c>
      <c r="M389" t="str">
        <f>LEFT(N389,8)</f>
        <v>11096212</v>
      </c>
      <c r="N389" t="s">
        <v>376</v>
      </c>
      <c r="O389" t="s">
        <v>798</v>
      </c>
      <c r="P389" t="s">
        <v>18</v>
      </c>
    </row>
    <row r="390" spans="1:16" x14ac:dyDescent="0.35">
      <c r="A390" t="s">
        <v>800</v>
      </c>
      <c r="B390" t="s">
        <v>119</v>
      </c>
      <c r="C390">
        <v>1</v>
      </c>
      <c r="D390">
        <v>164.9</v>
      </c>
      <c r="E390">
        <v>139.9</v>
      </c>
      <c r="F390">
        <f>E390*C390</f>
        <v>139.9</v>
      </c>
      <c r="G390">
        <f>F390-L390</f>
        <v>119.61000000000001</v>
      </c>
      <c r="H390">
        <v>0.63</v>
      </c>
      <c r="I390" t="s">
        <v>45</v>
      </c>
      <c r="J390" t="s">
        <v>1046</v>
      </c>
      <c r="K390" t="s">
        <v>120</v>
      </c>
      <c r="L390">
        <v>20.29</v>
      </c>
      <c r="M390" t="str">
        <f>LEFT(N390,8)</f>
        <v>11096GIF</v>
      </c>
      <c r="N390" t="s">
        <v>121</v>
      </c>
      <c r="O390" t="s">
        <v>798</v>
      </c>
      <c r="P390" t="s">
        <v>18</v>
      </c>
    </row>
    <row r="391" spans="1:16" x14ac:dyDescent="0.35">
      <c r="A391" t="s">
        <v>820</v>
      </c>
      <c r="B391" t="s">
        <v>385</v>
      </c>
      <c r="C391">
        <v>1</v>
      </c>
      <c r="D391">
        <v>164.9</v>
      </c>
      <c r="E391">
        <v>139.9</v>
      </c>
      <c r="F391">
        <f>E391*C391</f>
        <v>139.9</v>
      </c>
      <c r="G391">
        <f>F391-L391</f>
        <v>139.9</v>
      </c>
      <c r="H391">
        <v>0.63</v>
      </c>
      <c r="I391" t="s">
        <v>45</v>
      </c>
      <c r="J391" t="s">
        <v>1046</v>
      </c>
      <c r="K391" t="s">
        <v>386</v>
      </c>
      <c r="L391">
        <v>0</v>
      </c>
      <c r="M391" t="str">
        <f>LEFT(N391,8)</f>
        <v>11096212</v>
      </c>
      <c r="N391" t="s">
        <v>387</v>
      </c>
      <c r="O391" t="s">
        <v>798</v>
      </c>
      <c r="P391" t="s">
        <v>18</v>
      </c>
    </row>
    <row r="392" spans="1:16" x14ac:dyDescent="0.35">
      <c r="A392" t="s">
        <v>820</v>
      </c>
      <c r="B392" t="s">
        <v>357</v>
      </c>
      <c r="C392">
        <v>1</v>
      </c>
      <c r="D392">
        <v>164.9</v>
      </c>
      <c r="E392">
        <v>139.9</v>
      </c>
      <c r="F392">
        <f>E392*C392</f>
        <v>139.9</v>
      </c>
      <c r="G392">
        <f>F392-L392</f>
        <v>139.9</v>
      </c>
      <c r="H392">
        <v>0.63</v>
      </c>
      <c r="I392" t="s">
        <v>45</v>
      </c>
      <c r="J392" t="s">
        <v>1046</v>
      </c>
      <c r="K392" t="s">
        <v>358</v>
      </c>
      <c r="L392">
        <v>0</v>
      </c>
      <c r="M392" t="str">
        <f>LEFT(N392,8)</f>
        <v>11096GIF</v>
      </c>
      <c r="N392" t="s">
        <v>359</v>
      </c>
      <c r="O392" t="s">
        <v>798</v>
      </c>
      <c r="P392" t="s">
        <v>18</v>
      </c>
    </row>
    <row r="393" spans="1:16" x14ac:dyDescent="0.35">
      <c r="A393" t="s">
        <v>846</v>
      </c>
      <c r="B393" t="s">
        <v>98</v>
      </c>
      <c r="C393">
        <v>1</v>
      </c>
      <c r="D393">
        <v>149.9</v>
      </c>
      <c r="E393">
        <v>109.9</v>
      </c>
      <c r="F393">
        <f>E393*C393</f>
        <v>109.9</v>
      </c>
      <c r="G393">
        <f>F393-L393</f>
        <v>109.9</v>
      </c>
      <c r="H393">
        <v>0.69</v>
      </c>
      <c r="I393" t="s">
        <v>45</v>
      </c>
      <c r="J393" t="s">
        <v>1046</v>
      </c>
      <c r="K393" t="s">
        <v>99</v>
      </c>
      <c r="L393">
        <v>0</v>
      </c>
      <c r="M393" t="str">
        <f>LEFT(N393,8)</f>
        <v>11144058</v>
      </c>
      <c r="N393" t="s">
        <v>100</v>
      </c>
      <c r="O393" t="s">
        <v>798</v>
      </c>
      <c r="P393" t="s">
        <v>18</v>
      </c>
    </row>
    <row r="394" spans="1:16" x14ac:dyDescent="0.35">
      <c r="A394" t="s">
        <v>846</v>
      </c>
      <c r="B394" t="s">
        <v>104</v>
      </c>
      <c r="C394">
        <v>1</v>
      </c>
      <c r="D394">
        <v>164.9</v>
      </c>
      <c r="E394">
        <v>139.9</v>
      </c>
      <c r="F394">
        <f>E394*C394</f>
        <v>139.9</v>
      </c>
      <c r="G394">
        <f>F394-L394</f>
        <v>139.9</v>
      </c>
      <c r="H394">
        <v>0.63</v>
      </c>
      <c r="I394" t="s">
        <v>45</v>
      </c>
      <c r="J394" t="s">
        <v>1046</v>
      </c>
      <c r="K394" t="s">
        <v>105</v>
      </c>
      <c r="L394">
        <v>0</v>
      </c>
      <c r="M394" t="str">
        <f>LEFT(N394,8)</f>
        <v>11096212</v>
      </c>
      <c r="N394" t="s">
        <v>106</v>
      </c>
      <c r="O394" t="s">
        <v>798</v>
      </c>
      <c r="P394" t="s">
        <v>18</v>
      </c>
    </row>
    <row r="395" spans="1:16" x14ac:dyDescent="0.35">
      <c r="A395" t="s">
        <v>846</v>
      </c>
      <c r="B395" t="s">
        <v>545</v>
      </c>
      <c r="C395">
        <v>1</v>
      </c>
      <c r="D395">
        <v>169.9</v>
      </c>
      <c r="E395">
        <v>119.9</v>
      </c>
      <c r="F395">
        <f>E395*C395</f>
        <v>119.9</v>
      </c>
      <c r="G395">
        <f>F395-L395</f>
        <v>119.9</v>
      </c>
      <c r="H395">
        <v>0.69</v>
      </c>
      <c r="I395" t="s">
        <v>45</v>
      </c>
      <c r="J395" t="s">
        <v>1046</v>
      </c>
      <c r="K395" t="s">
        <v>546</v>
      </c>
      <c r="L395">
        <v>0</v>
      </c>
      <c r="M395" t="str">
        <f>LEFT(N395,8)</f>
        <v>11131212</v>
      </c>
      <c r="N395" t="s">
        <v>547</v>
      </c>
      <c r="O395" t="s">
        <v>798</v>
      </c>
      <c r="P395" t="s">
        <v>18</v>
      </c>
    </row>
    <row r="396" spans="1:16" x14ac:dyDescent="0.35">
      <c r="A396" t="s">
        <v>851</v>
      </c>
      <c r="B396" t="s">
        <v>852</v>
      </c>
      <c r="C396">
        <v>1</v>
      </c>
      <c r="D396">
        <v>164.9</v>
      </c>
      <c r="E396">
        <v>139.9</v>
      </c>
      <c r="F396">
        <f>E396*C396</f>
        <v>139.9</v>
      </c>
      <c r="G396">
        <f>F396-L396</f>
        <v>125.91000000000001</v>
      </c>
      <c r="H396">
        <v>0.63</v>
      </c>
      <c r="I396" t="s">
        <v>45</v>
      </c>
      <c r="J396" t="s">
        <v>1046</v>
      </c>
      <c r="K396" t="s">
        <v>853</v>
      </c>
      <c r="L396">
        <v>13.99</v>
      </c>
      <c r="M396" t="str">
        <f>LEFT(N396,8)</f>
        <v>11096GIF</v>
      </c>
      <c r="N396" t="s">
        <v>854</v>
      </c>
      <c r="O396" t="s">
        <v>798</v>
      </c>
      <c r="P396" t="s">
        <v>18</v>
      </c>
    </row>
    <row r="397" spans="1:16" x14ac:dyDescent="0.35">
      <c r="A397" t="s">
        <v>851</v>
      </c>
      <c r="B397" t="s">
        <v>168</v>
      </c>
      <c r="C397">
        <v>1</v>
      </c>
      <c r="D397">
        <v>99.9</v>
      </c>
      <c r="E397">
        <v>69.900000000000006</v>
      </c>
      <c r="F397">
        <f>E397*C397</f>
        <v>69.900000000000006</v>
      </c>
      <c r="G397">
        <f>F397-L397</f>
        <v>62.910000000000004</v>
      </c>
      <c r="H397">
        <v>0.7</v>
      </c>
      <c r="I397" t="s">
        <v>45</v>
      </c>
      <c r="J397" t="s">
        <v>1046</v>
      </c>
      <c r="K397" t="s">
        <v>169</v>
      </c>
      <c r="L397">
        <v>6.99</v>
      </c>
      <c r="M397" t="str">
        <f>LEFT(N397,8)</f>
        <v>11135GIF</v>
      </c>
      <c r="N397" t="s">
        <v>170</v>
      </c>
      <c r="O397" t="s">
        <v>798</v>
      </c>
      <c r="P397" t="s">
        <v>18</v>
      </c>
    </row>
    <row r="398" spans="1:16" x14ac:dyDescent="0.35">
      <c r="A398" t="s">
        <v>860</v>
      </c>
      <c r="B398" t="s">
        <v>439</v>
      </c>
      <c r="C398">
        <v>1</v>
      </c>
      <c r="D398">
        <v>159.9</v>
      </c>
      <c r="E398">
        <v>129.9</v>
      </c>
      <c r="F398">
        <f>E398*C398</f>
        <v>129.9</v>
      </c>
      <c r="G398">
        <f>F398-L398</f>
        <v>116.91000000000001</v>
      </c>
      <c r="H398">
        <v>0.65</v>
      </c>
      <c r="I398" t="s">
        <v>45</v>
      </c>
      <c r="J398" t="s">
        <v>1046</v>
      </c>
      <c r="K398" t="s">
        <v>440</v>
      </c>
      <c r="L398">
        <v>12.99</v>
      </c>
      <c r="M398" t="str">
        <f>LEFT(N398,8)</f>
        <v>11200058</v>
      </c>
      <c r="N398" t="s">
        <v>441</v>
      </c>
      <c r="O398" t="s">
        <v>798</v>
      </c>
      <c r="P398" t="s">
        <v>18</v>
      </c>
    </row>
    <row r="399" spans="1:16" x14ac:dyDescent="0.35">
      <c r="A399" t="s">
        <v>861</v>
      </c>
      <c r="B399" t="s">
        <v>862</v>
      </c>
      <c r="C399">
        <v>1</v>
      </c>
      <c r="D399">
        <v>229.9</v>
      </c>
      <c r="E399">
        <v>189.9</v>
      </c>
      <c r="F399">
        <f>E399*C399</f>
        <v>189.9</v>
      </c>
      <c r="G399">
        <f>F399-L399</f>
        <v>189.9</v>
      </c>
      <c r="H399">
        <v>0.64</v>
      </c>
      <c r="I399" t="s">
        <v>45</v>
      </c>
      <c r="J399" t="s">
        <v>1046</v>
      </c>
      <c r="K399" t="s">
        <v>863</v>
      </c>
      <c r="L399">
        <v>0</v>
      </c>
      <c r="M399" t="str">
        <f>LEFT(N399,8)</f>
        <v>11103128</v>
      </c>
      <c r="N399" t="s">
        <v>864</v>
      </c>
      <c r="O399" t="s">
        <v>798</v>
      </c>
      <c r="P399" t="s">
        <v>18</v>
      </c>
    </row>
    <row r="400" spans="1:16" x14ac:dyDescent="0.35">
      <c r="A400" t="s">
        <v>861</v>
      </c>
      <c r="B400" t="s">
        <v>865</v>
      </c>
      <c r="C400">
        <v>1</v>
      </c>
      <c r="D400">
        <v>179.9</v>
      </c>
      <c r="E400">
        <v>149.9</v>
      </c>
      <c r="F400">
        <f>E400*C400</f>
        <v>149.9</v>
      </c>
      <c r="G400">
        <f>F400-L400</f>
        <v>149.9</v>
      </c>
      <c r="H400">
        <v>0.63</v>
      </c>
      <c r="I400" t="s">
        <v>45</v>
      </c>
      <c r="J400" t="s">
        <v>1046</v>
      </c>
      <c r="K400" t="s">
        <v>866</v>
      </c>
      <c r="L400">
        <v>0</v>
      </c>
      <c r="M400" t="str">
        <f>LEFT(N400,8)</f>
        <v>11104128</v>
      </c>
      <c r="N400" t="s">
        <v>867</v>
      </c>
      <c r="O400" t="s">
        <v>798</v>
      </c>
      <c r="P400" t="s">
        <v>18</v>
      </c>
    </row>
    <row r="401" spans="1:16" x14ac:dyDescent="0.35">
      <c r="A401" t="s">
        <v>880</v>
      </c>
      <c r="B401" t="s">
        <v>530</v>
      </c>
      <c r="C401">
        <v>1</v>
      </c>
      <c r="D401">
        <v>164.9</v>
      </c>
      <c r="E401">
        <v>139.9</v>
      </c>
      <c r="F401">
        <f>E401*C401</f>
        <v>139.9</v>
      </c>
      <c r="G401">
        <f>F401-L401</f>
        <v>125.91000000000001</v>
      </c>
      <c r="H401">
        <v>0.63</v>
      </c>
      <c r="I401" t="s">
        <v>45</v>
      </c>
      <c r="J401" t="s">
        <v>1046</v>
      </c>
      <c r="K401" t="s">
        <v>531</v>
      </c>
      <c r="L401">
        <v>13.99</v>
      </c>
      <c r="M401" t="str">
        <f>LEFT(N401,8)</f>
        <v>11096212</v>
      </c>
      <c r="N401" t="s">
        <v>532</v>
      </c>
      <c r="O401" t="s">
        <v>798</v>
      </c>
      <c r="P401" t="s">
        <v>18</v>
      </c>
    </row>
    <row r="402" spans="1:16" x14ac:dyDescent="0.35">
      <c r="A402" t="s">
        <v>891</v>
      </c>
      <c r="B402" t="s">
        <v>892</v>
      </c>
      <c r="C402">
        <v>1</v>
      </c>
      <c r="D402">
        <v>149.9</v>
      </c>
      <c r="E402">
        <v>109.9</v>
      </c>
      <c r="F402">
        <f>E402*C402</f>
        <v>109.9</v>
      </c>
      <c r="G402">
        <f>F402-L402</f>
        <v>109.9</v>
      </c>
      <c r="H402">
        <v>0.69</v>
      </c>
      <c r="I402" t="s">
        <v>45</v>
      </c>
      <c r="J402" t="s">
        <v>1046</v>
      </c>
      <c r="K402" t="s">
        <v>893</v>
      </c>
      <c r="L402">
        <v>0</v>
      </c>
      <c r="M402" t="str">
        <f>LEFT(N402,8)</f>
        <v>11144058</v>
      </c>
      <c r="N402" t="s">
        <v>894</v>
      </c>
      <c r="O402" t="s">
        <v>798</v>
      </c>
      <c r="P402" t="s">
        <v>18</v>
      </c>
    </row>
    <row r="403" spans="1:16" x14ac:dyDescent="0.35">
      <c r="A403" t="s">
        <v>895</v>
      </c>
      <c r="B403" t="s">
        <v>119</v>
      </c>
      <c r="C403">
        <v>1</v>
      </c>
      <c r="D403">
        <v>164.9</v>
      </c>
      <c r="E403">
        <v>139.9</v>
      </c>
      <c r="F403">
        <f>E403*C403</f>
        <v>139.9</v>
      </c>
      <c r="G403">
        <f>F403-L403</f>
        <v>119.62</v>
      </c>
      <c r="H403">
        <v>0.63</v>
      </c>
      <c r="I403" t="s">
        <v>45</v>
      </c>
      <c r="J403" t="s">
        <v>1046</v>
      </c>
      <c r="K403" t="s">
        <v>120</v>
      </c>
      <c r="L403">
        <v>20.28</v>
      </c>
      <c r="M403" t="str">
        <f>LEFT(N403,8)</f>
        <v>11096GIF</v>
      </c>
      <c r="N403" t="s">
        <v>121</v>
      </c>
      <c r="O403" t="s">
        <v>798</v>
      </c>
      <c r="P403" t="s">
        <v>18</v>
      </c>
    </row>
    <row r="404" spans="1:16" x14ac:dyDescent="0.35">
      <c r="A404" t="s">
        <v>895</v>
      </c>
      <c r="B404" t="s">
        <v>374</v>
      </c>
      <c r="C404">
        <v>1</v>
      </c>
      <c r="D404">
        <v>164.9</v>
      </c>
      <c r="E404">
        <v>139.9</v>
      </c>
      <c r="F404">
        <f>E404*C404</f>
        <v>139.9</v>
      </c>
      <c r="G404">
        <f>F404-L404</f>
        <v>119.61000000000001</v>
      </c>
      <c r="H404">
        <v>0.63</v>
      </c>
      <c r="I404" t="s">
        <v>45</v>
      </c>
      <c r="J404" t="s">
        <v>1046</v>
      </c>
      <c r="K404" t="s">
        <v>375</v>
      </c>
      <c r="L404">
        <v>20.29</v>
      </c>
      <c r="M404" t="str">
        <f>LEFT(N404,8)</f>
        <v>11096212</v>
      </c>
      <c r="N404" t="s">
        <v>376</v>
      </c>
      <c r="O404" t="s">
        <v>798</v>
      </c>
      <c r="P404" t="s">
        <v>18</v>
      </c>
    </row>
    <row r="405" spans="1:16" x14ac:dyDescent="0.35">
      <c r="A405" t="s">
        <v>897</v>
      </c>
      <c r="B405" t="s">
        <v>98</v>
      </c>
      <c r="C405">
        <v>1</v>
      </c>
      <c r="D405">
        <v>149.9</v>
      </c>
      <c r="E405">
        <v>109.9</v>
      </c>
      <c r="F405">
        <f>E405*C405</f>
        <v>109.9</v>
      </c>
      <c r="G405">
        <f>F405-L405</f>
        <v>109.9</v>
      </c>
      <c r="H405">
        <v>0.69</v>
      </c>
      <c r="I405" t="s">
        <v>45</v>
      </c>
      <c r="J405" t="s">
        <v>1046</v>
      </c>
      <c r="K405" t="s">
        <v>99</v>
      </c>
      <c r="L405">
        <v>0</v>
      </c>
      <c r="M405" t="str">
        <f>LEFT(N405,8)</f>
        <v>11144058</v>
      </c>
      <c r="N405" t="s">
        <v>100</v>
      </c>
      <c r="O405" t="s">
        <v>898</v>
      </c>
      <c r="P405" t="s">
        <v>18</v>
      </c>
    </row>
    <row r="406" spans="1:16" x14ac:dyDescent="0.35">
      <c r="A406" t="s">
        <v>897</v>
      </c>
      <c r="B406" t="s">
        <v>545</v>
      </c>
      <c r="C406">
        <v>1</v>
      </c>
      <c r="D406">
        <v>169.9</v>
      </c>
      <c r="E406">
        <v>119.9</v>
      </c>
      <c r="F406">
        <f>E406*C406</f>
        <v>119.9</v>
      </c>
      <c r="G406">
        <f>F406-L406</f>
        <v>119.9</v>
      </c>
      <c r="H406">
        <v>0.69</v>
      </c>
      <c r="I406" t="s">
        <v>45</v>
      </c>
      <c r="J406" t="s">
        <v>1046</v>
      </c>
      <c r="K406" t="s">
        <v>546</v>
      </c>
      <c r="L406">
        <v>0</v>
      </c>
      <c r="M406" t="str">
        <f>LEFT(N406,8)</f>
        <v>11131212</v>
      </c>
      <c r="N406" t="s">
        <v>547</v>
      </c>
      <c r="O406" t="s">
        <v>898</v>
      </c>
      <c r="P406" t="s">
        <v>18</v>
      </c>
    </row>
    <row r="407" spans="1:16" x14ac:dyDescent="0.35">
      <c r="A407" t="s">
        <v>897</v>
      </c>
      <c r="B407" t="s">
        <v>852</v>
      </c>
      <c r="C407">
        <v>1</v>
      </c>
      <c r="D407">
        <v>164.9</v>
      </c>
      <c r="E407">
        <v>139.9</v>
      </c>
      <c r="F407">
        <f>E407*C407</f>
        <v>139.9</v>
      </c>
      <c r="G407">
        <f>F407-L407</f>
        <v>139.9</v>
      </c>
      <c r="H407">
        <v>0.63</v>
      </c>
      <c r="I407" t="s">
        <v>45</v>
      </c>
      <c r="J407" t="s">
        <v>1046</v>
      </c>
      <c r="K407" t="s">
        <v>853</v>
      </c>
      <c r="L407">
        <v>0</v>
      </c>
      <c r="M407" t="str">
        <f>LEFT(N407,8)</f>
        <v>11096GIF</v>
      </c>
      <c r="N407" t="s">
        <v>854</v>
      </c>
      <c r="O407" t="s">
        <v>898</v>
      </c>
      <c r="P407" t="s">
        <v>18</v>
      </c>
    </row>
    <row r="408" spans="1:16" x14ac:dyDescent="0.35">
      <c r="A408" t="s">
        <v>897</v>
      </c>
      <c r="B408" t="s">
        <v>377</v>
      </c>
      <c r="C408">
        <v>1</v>
      </c>
      <c r="D408">
        <v>99.9</v>
      </c>
      <c r="E408">
        <v>69.900000000000006</v>
      </c>
      <c r="F408">
        <f>E408*C408</f>
        <v>69.900000000000006</v>
      </c>
      <c r="G408">
        <f>F408-L408</f>
        <v>69.900000000000006</v>
      </c>
      <c r="H408">
        <v>0.7</v>
      </c>
      <c r="I408" t="s">
        <v>45</v>
      </c>
      <c r="J408" t="s">
        <v>1046</v>
      </c>
      <c r="K408" t="s">
        <v>378</v>
      </c>
      <c r="L408">
        <v>0</v>
      </c>
      <c r="M408" t="str">
        <f>LEFT(N408,8)</f>
        <v>11135GIC</v>
      </c>
      <c r="N408" t="s">
        <v>379</v>
      </c>
      <c r="O408" t="s">
        <v>898</v>
      </c>
      <c r="P408" t="s">
        <v>18</v>
      </c>
    </row>
    <row r="409" spans="1:16" x14ac:dyDescent="0.35">
      <c r="A409" t="s">
        <v>899</v>
      </c>
      <c r="B409" t="s">
        <v>119</v>
      </c>
      <c r="C409">
        <v>1</v>
      </c>
      <c r="D409">
        <v>164.9</v>
      </c>
      <c r="E409">
        <v>139.9</v>
      </c>
      <c r="F409">
        <f>E409*C409</f>
        <v>139.9</v>
      </c>
      <c r="G409">
        <f>F409-L409</f>
        <v>125.07000000000001</v>
      </c>
      <c r="H409">
        <v>0.63</v>
      </c>
      <c r="I409" t="s">
        <v>45</v>
      </c>
      <c r="J409" t="s">
        <v>1046</v>
      </c>
      <c r="K409" t="s">
        <v>120</v>
      </c>
      <c r="L409">
        <v>14.83</v>
      </c>
      <c r="M409" t="str">
        <f>LEFT(N409,8)</f>
        <v>11096GIF</v>
      </c>
      <c r="N409" t="s">
        <v>121</v>
      </c>
      <c r="O409" t="s">
        <v>898</v>
      </c>
      <c r="P409" t="s">
        <v>18</v>
      </c>
    </row>
    <row r="410" spans="1:16" x14ac:dyDescent="0.35">
      <c r="A410" t="s">
        <v>912</v>
      </c>
      <c r="B410" t="s">
        <v>98</v>
      </c>
      <c r="C410">
        <v>1</v>
      </c>
      <c r="D410">
        <v>149.9</v>
      </c>
      <c r="E410">
        <v>109.9</v>
      </c>
      <c r="F410">
        <f>E410*C410</f>
        <v>109.9</v>
      </c>
      <c r="G410">
        <f>F410-L410</f>
        <v>109.9</v>
      </c>
      <c r="H410">
        <v>0.69</v>
      </c>
      <c r="I410" t="s">
        <v>45</v>
      </c>
      <c r="J410" t="s">
        <v>1046</v>
      </c>
      <c r="K410" t="s">
        <v>99</v>
      </c>
      <c r="L410">
        <v>0</v>
      </c>
      <c r="M410" t="str">
        <f>LEFT(N410,8)</f>
        <v>11144058</v>
      </c>
      <c r="N410" t="s">
        <v>100</v>
      </c>
      <c r="O410" t="s">
        <v>898</v>
      </c>
      <c r="P410" t="s">
        <v>18</v>
      </c>
    </row>
    <row r="411" spans="1:16" x14ac:dyDescent="0.35">
      <c r="A411" t="s">
        <v>913</v>
      </c>
      <c r="B411" t="s">
        <v>715</v>
      </c>
      <c r="C411">
        <v>1</v>
      </c>
      <c r="D411">
        <v>199.9</v>
      </c>
      <c r="E411">
        <v>139.9</v>
      </c>
      <c r="F411">
        <f>E411*C411</f>
        <v>139.9</v>
      </c>
      <c r="G411">
        <f>F411-L411</f>
        <v>132.9</v>
      </c>
      <c r="H411">
        <v>0.7</v>
      </c>
      <c r="I411" t="s">
        <v>45</v>
      </c>
      <c r="J411" t="s">
        <v>1046</v>
      </c>
      <c r="K411" t="s">
        <v>716</v>
      </c>
      <c r="L411">
        <v>7</v>
      </c>
      <c r="M411" t="str">
        <f>LEFT(N411,8)</f>
        <v>11105036</v>
      </c>
      <c r="N411" t="s">
        <v>717</v>
      </c>
      <c r="O411" t="s">
        <v>898</v>
      </c>
      <c r="P411" t="s">
        <v>18</v>
      </c>
    </row>
    <row r="412" spans="1:16" x14ac:dyDescent="0.35">
      <c r="A412" t="s">
        <v>917</v>
      </c>
      <c r="B412" t="s">
        <v>892</v>
      </c>
      <c r="C412">
        <v>1</v>
      </c>
      <c r="D412">
        <v>149.9</v>
      </c>
      <c r="E412">
        <v>109.9</v>
      </c>
      <c r="F412">
        <f>E412*C412</f>
        <v>109.9</v>
      </c>
      <c r="G412">
        <f>F412-L412</f>
        <v>104.41000000000001</v>
      </c>
      <c r="H412">
        <v>0.69</v>
      </c>
      <c r="I412" t="s">
        <v>45</v>
      </c>
      <c r="J412" t="s">
        <v>1046</v>
      </c>
      <c r="K412" t="s">
        <v>893</v>
      </c>
      <c r="L412">
        <v>5.49</v>
      </c>
      <c r="M412" t="str">
        <f>LEFT(N412,8)</f>
        <v>11144058</v>
      </c>
      <c r="N412" t="s">
        <v>894</v>
      </c>
      <c r="O412" t="s">
        <v>898</v>
      </c>
      <c r="P412" t="s">
        <v>18</v>
      </c>
    </row>
    <row r="413" spans="1:16" x14ac:dyDescent="0.35">
      <c r="A413" t="s">
        <v>935</v>
      </c>
      <c r="B413" t="s">
        <v>936</v>
      </c>
      <c r="C413">
        <v>1</v>
      </c>
      <c r="D413">
        <v>215.9</v>
      </c>
      <c r="E413">
        <v>149.9</v>
      </c>
      <c r="F413">
        <f>E413*C413</f>
        <v>149.9</v>
      </c>
      <c r="G413">
        <f>F413-L413</f>
        <v>134.91</v>
      </c>
      <c r="H413">
        <v>0.69</v>
      </c>
      <c r="I413" t="s">
        <v>45</v>
      </c>
      <c r="J413" t="s">
        <v>1046</v>
      </c>
      <c r="K413" t="s">
        <v>937</v>
      </c>
      <c r="L413">
        <v>14.99</v>
      </c>
      <c r="M413" t="str">
        <f>LEFT(N413,8)</f>
        <v>11057036</v>
      </c>
      <c r="N413" t="s">
        <v>938</v>
      </c>
      <c r="O413" t="s">
        <v>898</v>
      </c>
      <c r="P413" t="s">
        <v>18</v>
      </c>
    </row>
    <row r="414" spans="1:16" x14ac:dyDescent="0.35">
      <c r="A414" t="s">
        <v>961</v>
      </c>
      <c r="B414" t="s">
        <v>962</v>
      </c>
      <c r="C414">
        <v>1</v>
      </c>
      <c r="D414">
        <v>99.9</v>
      </c>
      <c r="E414">
        <v>69.900000000000006</v>
      </c>
      <c r="F414">
        <f>E414*C414</f>
        <v>69.900000000000006</v>
      </c>
      <c r="G414">
        <f>F414-L414</f>
        <v>62.910000000000004</v>
      </c>
      <c r="H414">
        <v>0.7</v>
      </c>
      <c r="I414" t="s">
        <v>45</v>
      </c>
      <c r="J414" t="s">
        <v>1046</v>
      </c>
      <c r="K414" t="s">
        <v>963</v>
      </c>
      <c r="L414">
        <v>6.99</v>
      </c>
      <c r="M414" t="str">
        <f>LEFT(N414,8)</f>
        <v>11135GIC</v>
      </c>
      <c r="N414" t="s">
        <v>964</v>
      </c>
      <c r="O414" t="s">
        <v>898</v>
      </c>
      <c r="P414" t="s">
        <v>18</v>
      </c>
    </row>
    <row r="415" spans="1:16" x14ac:dyDescent="0.35">
      <c r="A415" t="s">
        <v>961</v>
      </c>
      <c r="B415" t="s">
        <v>530</v>
      </c>
      <c r="C415">
        <v>1</v>
      </c>
      <c r="D415">
        <v>164.9</v>
      </c>
      <c r="E415">
        <v>139.9</v>
      </c>
      <c r="F415">
        <f>E415*C415</f>
        <v>139.9</v>
      </c>
      <c r="G415">
        <f>F415-L415</f>
        <v>125.91000000000001</v>
      </c>
      <c r="H415">
        <v>0.63</v>
      </c>
      <c r="I415" t="s">
        <v>45</v>
      </c>
      <c r="J415" t="s">
        <v>1046</v>
      </c>
      <c r="K415" t="s">
        <v>531</v>
      </c>
      <c r="L415">
        <v>13.99</v>
      </c>
      <c r="M415" t="str">
        <f>LEFT(N415,8)</f>
        <v>11096212</v>
      </c>
      <c r="N415" t="s">
        <v>532</v>
      </c>
      <c r="O415" t="s">
        <v>898</v>
      </c>
      <c r="P415" t="s">
        <v>18</v>
      </c>
    </row>
    <row r="416" spans="1:16" x14ac:dyDescent="0.35">
      <c r="A416" t="s">
        <v>961</v>
      </c>
      <c r="B416" t="s">
        <v>965</v>
      </c>
      <c r="C416">
        <v>1</v>
      </c>
      <c r="D416">
        <v>199.9</v>
      </c>
      <c r="E416">
        <v>139.9</v>
      </c>
      <c r="F416">
        <f>E416*C416</f>
        <v>139.9</v>
      </c>
      <c r="G416">
        <f>F416-L416</f>
        <v>125.91000000000001</v>
      </c>
      <c r="H416">
        <v>0.7</v>
      </c>
      <c r="I416" t="s">
        <v>45</v>
      </c>
      <c r="J416" t="s">
        <v>1046</v>
      </c>
      <c r="K416" t="s">
        <v>966</v>
      </c>
      <c r="L416">
        <v>13.99</v>
      </c>
      <c r="M416" t="str">
        <f>LEFT(N416,8)</f>
        <v>11105001</v>
      </c>
      <c r="N416" t="s">
        <v>967</v>
      </c>
      <c r="O416" t="s">
        <v>898</v>
      </c>
      <c r="P416" t="s">
        <v>18</v>
      </c>
    </row>
    <row r="417" spans="1:16" x14ac:dyDescent="0.35">
      <c r="A417" t="s">
        <v>961</v>
      </c>
      <c r="B417" t="s">
        <v>968</v>
      </c>
      <c r="C417">
        <v>1</v>
      </c>
      <c r="D417">
        <v>169.9</v>
      </c>
      <c r="E417">
        <v>119.9</v>
      </c>
      <c r="F417">
        <f>E417*C417</f>
        <v>119.9</v>
      </c>
      <c r="G417">
        <f>F417-L417</f>
        <v>107.91000000000001</v>
      </c>
      <c r="H417">
        <v>0.69</v>
      </c>
      <c r="I417" t="s">
        <v>45</v>
      </c>
      <c r="J417" t="s">
        <v>1046</v>
      </c>
      <c r="K417" t="s">
        <v>969</v>
      </c>
      <c r="L417">
        <v>11.99</v>
      </c>
      <c r="M417" t="str">
        <f>LEFT(N417,8)</f>
        <v>11126001</v>
      </c>
      <c r="N417" t="s">
        <v>970</v>
      </c>
      <c r="O417" t="s">
        <v>898</v>
      </c>
      <c r="P417" t="s">
        <v>18</v>
      </c>
    </row>
    <row r="418" spans="1:16" x14ac:dyDescent="0.35">
      <c r="A418" t="s">
        <v>979</v>
      </c>
      <c r="B418" t="s">
        <v>136</v>
      </c>
      <c r="C418">
        <v>1</v>
      </c>
      <c r="D418">
        <v>249.9</v>
      </c>
      <c r="E418">
        <v>179.9</v>
      </c>
      <c r="F418">
        <f>E418*C418</f>
        <v>179.9</v>
      </c>
      <c r="G418">
        <f>F418-L418</f>
        <v>161.91</v>
      </c>
      <c r="H418">
        <v>0.69</v>
      </c>
      <c r="I418" t="s">
        <v>45</v>
      </c>
      <c r="J418" t="s">
        <v>1046</v>
      </c>
      <c r="K418" t="s">
        <v>137</v>
      </c>
      <c r="L418">
        <v>17.989999999999998</v>
      </c>
      <c r="M418" t="str">
        <f>LEFT(N418,8)</f>
        <v>11137058</v>
      </c>
      <c r="N418" t="s">
        <v>138</v>
      </c>
      <c r="O418" t="s">
        <v>980</v>
      </c>
      <c r="P418" t="s">
        <v>18</v>
      </c>
    </row>
    <row r="419" spans="1:16" x14ac:dyDescent="0.35">
      <c r="A419" t="s">
        <v>979</v>
      </c>
      <c r="B419" t="s">
        <v>439</v>
      </c>
      <c r="C419">
        <v>1</v>
      </c>
      <c r="D419">
        <v>159.9</v>
      </c>
      <c r="E419">
        <v>129.9</v>
      </c>
      <c r="F419">
        <f>E419*C419</f>
        <v>129.9</v>
      </c>
      <c r="G419">
        <f>F419-L419</f>
        <v>116.91000000000001</v>
      </c>
      <c r="H419">
        <v>0.65</v>
      </c>
      <c r="I419" t="s">
        <v>45</v>
      </c>
      <c r="J419" t="s">
        <v>1046</v>
      </c>
      <c r="K419" t="s">
        <v>440</v>
      </c>
      <c r="L419">
        <v>12.99</v>
      </c>
      <c r="M419" t="str">
        <f>LEFT(N419,8)</f>
        <v>11200058</v>
      </c>
      <c r="N419" t="s">
        <v>441</v>
      </c>
      <c r="O419" t="s">
        <v>980</v>
      </c>
      <c r="P419" t="s">
        <v>18</v>
      </c>
    </row>
    <row r="420" spans="1:16" x14ac:dyDescent="0.35">
      <c r="A420" t="s">
        <v>979</v>
      </c>
      <c r="B420" t="s">
        <v>555</v>
      </c>
      <c r="C420">
        <v>1</v>
      </c>
      <c r="D420">
        <v>164.9</v>
      </c>
      <c r="E420">
        <v>139.9</v>
      </c>
      <c r="F420">
        <f>E420*C420</f>
        <v>139.9</v>
      </c>
      <c r="G420">
        <f>F420-L420</f>
        <v>125.91000000000001</v>
      </c>
      <c r="H420">
        <v>0.63</v>
      </c>
      <c r="I420" t="s">
        <v>45</v>
      </c>
      <c r="J420" t="s">
        <v>1046</v>
      </c>
      <c r="K420" t="s">
        <v>556</v>
      </c>
      <c r="L420">
        <v>13.99</v>
      </c>
      <c r="M420" t="str">
        <f>LEFT(N420,8)</f>
        <v>11096GIF</v>
      </c>
      <c r="N420" t="s">
        <v>557</v>
      </c>
      <c r="O420" t="s">
        <v>980</v>
      </c>
      <c r="P420" t="s">
        <v>18</v>
      </c>
    </row>
    <row r="421" spans="1:16" x14ac:dyDescent="0.35">
      <c r="A421" t="s">
        <v>979</v>
      </c>
      <c r="B421" t="s">
        <v>981</v>
      </c>
      <c r="C421">
        <v>1</v>
      </c>
      <c r="D421">
        <v>99.9</v>
      </c>
      <c r="E421">
        <v>69.900000000000006</v>
      </c>
      <c r="F421">
        <f>E421*C421</f>
        <v>69.900000000000006</v>
      </c>
      <c r="G421">
        <f>F421-L421</f>
        <v>62.910000000000004</v>
      </c>
      <c r="H421">
        <v>0.7</v>
      </c>
      <c r="I421" t="s">
        <v>45</v>
      </c>
      <c r="J421" t="s">
        <v>1046</v>
      </c>
      <c r="K421" t="s">
        <v>982</v>
      </c>
      <c r="L421">
        <v>6.99</v>
      </c>
      <c r="M421" t="str">
        <f>LEFT(N421,8)</f>
        <v>11135GIF</v>
      </c>
      <c r="N421" t="s">
        <v>983</v>
      </c>
      <c r="O421" t="s">
        <v>980</v>
      </c>
      <c r="P421" t="s">
        <v>18</v>
      </c>
    </row>
    <row r="422" spans="1:16" x14ac:dyDescent="0.35">
      <c r="A422" t="s">
        <v>1013</v>
      </c>
      <c r="B422" t="s">
        <v>1014</v>
      </c>
      <c r="C422">
        <v>1</v>
      </c>
      <c r="D422">
        <v>169.9</v>
      </c>
      <c r="E422">
        <v>119.9</v>
      </c>
      <c r="F422">
        <f>E422*C422</f>
        <v>119.9</v>
      </c>
      <c r="G422">
        <f>F422-L422</f>
        <v>119.9</v>
      </c>
      <c r="H422">
        <v>0.69</v>
      </c>
      <c r="I422" t="s">
        <v>45</v>
      </c>
      <c r="J422" t="s">
        <v>1046</v>
      </c>
      <c r="K422" t="s">
        <v>1015</v>
      </c>
      <c r="L422">
        <v>0</v>
      </c>
      <c r="M422" t="str">
        <f>LEFT(N422,8)</f>
        <v>11131212</v>
      </c>
      <c r="N422" t="s">
        <v>1016</v>
      </c>
      <c r="O422" t="s">
        <v>980</v>
      </c>
      <c r="P422" t="s">
        <v>18</v>
      </c>
    </row>
    <row r="423" spans="1:16" x14ac:dyDescent="0.35">
      <c r="A423" t="s">
        <v>1020</v>
      </c>
      <c r="B423" t="s">
        <v>196</v>
      </c>
      <c r="C423">
        <v>1</v>
      </c>
      <c r="D423">
        <v>169.9</v>
      </c>
      <c r="E423">
        <v>119.9</v>
      </c>
      <c r="F423">
        <f>E423*C423</f>
        <v>119.9</v>
      </c>
      <c r="G423">
        <f>F423-L423</f>
        <v>107.91000000000001</v>
      </c>
      <c r="H423">
        <v>0.69</v>
      </c>
      <c r="I423" t="s">
        <v>45</v>
      </c>
      <c r="J423" t="s">
        <v>1046</v>
      </c>
      <c r="K423" t="s">
        <v>197</v>
      </c>
      <c r="L423">
        <v>11.99</v>
      </c>
      <c r="M423" t="str">
        <f>LEFT(N423,8)</f>
        <v>11131212</v>
      </c>
      <c r="N423" t="s">
        <v>198</v>
      </c>
      <c r="O423" t="s">
        <v>980</v>
      </c>
      <c r="P423" t="s">
        <v>18</v>
      </c>
    </row>
    <row r="424" spans="1:16" x14ac:dyDescent="0.35">
      <c r="A424" t="s">
        <v>1020</v>
      </c>
      <c r="B424" t="s">
        <v>1024</v>
      </c>
      <c r="C424">
        <v>1</v>
      </c>
      <c r="D424">
        <v>164.9</v>
      </c>
      <c r="E424">
        <v>139.9</v>
      </c>
      <c r="F424">
        <f>E424*C424</f>
        <v>139.9</v>
      </c>
      <c r="G424">
        <f>F424-L424</f>
        <v>125.91000000000001</v>
      </c>
      <c r="H424">
        <v>0.63</v>
      </c>
      <c r="I424" t="s">
        <v>45</v>
      </c>
      <c r="J424" t="s">
        <v>1046</v>
      </c>
      <c r="K424" t="s">
        <v>1025</v>
      </c>
      <c r="L424">
        <v>13.99</v>
      </c>
      <c r="M424" t="str">
        <f>LEFT(N424,8)</f>
        <v>11096GIF</v>
      </c>
      <c r="N424" t="s">
        <v>1026</v>
      </c>
      <c r="O424" t="s">
        <v>980</v>
      </c>
      <c r="P424" t="s">
        <v>18</v>
      </c>
    </row>
    <row r="425" spans="1:16" x14ac:dyDescent="0.35">
      <c r="A425" t="s">
        <v>1032</v>
      </c>
      <c r="B425" t="s">
        <v>1033</v>
      </c>
      <c r="C425">
        <v>1</v>
      </c>
      <c r="D425">
        <v>164.9</v>
      </c>
      <c r="E425">
        <v>139.9</v>
      </c>
      <c r="F425">
        <f>E425*C425</f>
        <v>139.9</v>
      </c>
      <c r="G425">
        <f>F425-L425</f>
        <v>119.61000000000001</v>
      </c>
      <c r="H425">
        <v>0.63</v>
      </c>
      <c r="I425" t="s">
        <v>45</v>
      </c>
      <c r="J425" t="s">
        <v>1046</v>
      </c>
      <c r="K425" t="s">
        <v>1034</v>
      </c>
      <c r="L425">
        <v>20.29</v>
      </c>
      <c r="M425" t="str">
        <f>LEFT(N425,8)</f>
        <v>11096212</v>
      </c>
      <c r="N425" t="s">
        <v>1035</v>
      </c>
      <c r="O425" t="s">
        <v>980</v>
      </c>
      <c r="P425" t="s">
        <v>18</v>
      </c>
    </row>
  </sheetData>
  <autoFilter ref="A1:P425" xr:uid="{00000000-0001-0000-0000-000000000000}">
    <sortState xmlns:xlrd2="http://schemas.microsoft.com/office/spreadsheetml/2017/richdata2" ref="A2:P425">
      <sortCondition ref="I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estoque</vt:lpstr>
      <vt:lpstr>Planilha1</vt:lpstr>
      <vt:lpstr>db 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Mage Team</cp:lastModifiedBy>
  <dcterms:created xsi:type="dcterms:W3CDTF">2024-10-08T14:57:34Z</dcterms:created>
  <dcterms:modified xsi:type="dcterms:W3CDTF">2024-10-08T16:43:50Z</dcterms:modified>
</cp:coreProperties>
</file>