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M:\ACOMPANHAMENTOS\Sipag\2020\"/>
    </mc:Choice>
  </mc:AlternateContent>
  <bookViews>
    <workbookView xWindow="0" yWindow="0" windowWidth="14295" windowHeight="7080"/>
  </bookViews>
  <sheets>
    <sheet name="Sipag" sheetId="1" r:id="rId1"/>
    <sheet name="Sipaguinha" sheetId="4" r:id="rId2"/>
    <sheet name="Sou + Sipag" sheetId="5" r:id="rId3"/>
    <sheet name="Acelera" sheetId="3" r:id="rId4"/>
    <sheet name="Produção" sheetId="2" r:id="rId5"/>
  </sheets>
  <externalReferences>
    <externalReference r:id="rId6"/>
  </externalReferences>
  <definedNames>
    <definedName name="_xlnm._FilterDatabase" localSheetId="0" hidden="1">Sipag!$A$1:$G$208</definedName>
    <definedName name="DATA">Sipag!$C$2:$C$260</definedName>
    <definedName name="PA">Acelera!$D$5:$D$21</definedName>
    <definedName name="PAGAMENTO_SIPAGUINHA">Sipaguinha!$C$2:$C$21</definedName>
    <definedName name="PAGO_SIPAGUINHA">Sipaguinha!$D$2:$D$21</definedName>
    <definedName name="QTD_FUNC">Acelera!$E$5:$E$21</definedName>
    <definedName name="Segmento">Sipag!$H$2:$H$260</definedName>
    <definedName name="STATUS">Sipag!$G$2:$G$260</definedName>
    <definedName name="VENDEDOR">Sipag!$F$2:$F$260</definedName>
    <definedName name="VENDEDOR_SIPAGUINHA">Sipaguinha!$E$2:$E$21</definedName>
  </definedNames>
  <calcPr calcId="152511"/>
</workbook>
</file>

<file path=xl/calcChain.xml><?xml version="1.0" encoding="utf-8"?>
<calcChain xmlns="http://schemas.openxmlformats.org/spreadsheetml/2006/main">
  <c r="D6" i="5" l="1"/>
  <c r="D7" i="5"/>
  <c r="D8" i="5"/>
  <c r="D9" i="5"/>
  <c r="D10" i="5"/>
  <c r="D5" i="5"/>
  <c r="E21" i="3"/>
  <c r="H258" i="1" l="1"/>
  <c r="H259" i="1"/>
  <c r="D1" i="5"/>
  <c r="E20" i="3"/>
  <c r="E1" i="3"/>
  <c r="E18" i="3"/>
  <c r="E8" i="3"/>
  <c r="E16" i="3"/>
  <c r="E14" i="3"/>
  <c r="E19" i="3"/>
  <c r="E29" i="3" s="1"/>
  <c r="E17" i="3"/>
  <c r="E10" i="3"/>
  <c r="E28" i="3" s="1"/>
  <c r="E7" i="3"/>
  <c r="E5" i="3"/>
  <c r="E6" i="3"/>
  <c r="E27" i="3" s="1"/>
  <c r="E9" i="3"/>
  <c r="E12" i="3"/>
  <c r="E15" i="3"/>
  <c r="E13" i="3"/>
  <c r="E1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2" i="2"/>
  <c r="E25" i="3" l="1"/>
  <c r="E26" i="3"/>
  <c r="E24" i="3"/>
  <c r="E30" i="3" l="1"/>
</calcChain>
</file>

<file path=xl/sharedStrings.xml><?xml version="1.0" encoding="utf-8"?>
<sst xmlns="http://schemas.openxmlformats.org/spreadsheetml/2006/main" count="1645" uniqueCount="622">
  <si>
    <t>Nome</t>
  </si>
  <si>
    <t>Data</t>
  </si>
  <si>
    <t>Tipo POS</t>
  </si>
  <si>
    <t>Quantidade</t>
  </si>
  <si>
    <t>Angariador</t>
  </si>
  <si>
    <t>Status</t>
  </si>
  <si>
    <t>PA</t>
  </si>
  <si>
    <t>Qtd</t>
  </si>
  <si>
    <t>DANIELLE DE OLIVEIRA RABELLO SANTANA</t>
  </si>
  <si>
    <t>Ativo</t>
  </si>
  <si>
    <t>4133-00</t>
  </si>
  <si>
    <t>CLARISSA TAMMY SANTOS SILVA</t>
  </si>
  <si>
    <t>LARISSA BOAVENTURA NOVAIS</t>
  </si>
  <si>
    <t>4133-02</t>
  </si>
  <si>
    <t>THAMYRES LOPO MACEDO</t>
  </si>
  <si>
    <t>JACKSON SOARES RABELO</t>
  </si>
  <si>
    <t>4133-01</t>
  </si>
  <si>
    <t>GABRIELA ALMEIDA FREITAS</t>
  </si>
  <si>
    <t>JANAINA RAMOS DE SOUZA RABELO</t>
  </si>
  <si>
    <t>PAULO IVAN MAIA MOTA</t>
  </si>
  <si>
    <t>ALEXANDRINA LUCIA DUARTE FONSECA</t>
  </si>
  <si>
    <t>KELLY CRISTINA GONÇALVES VIEIRA</t>
  </si>
  <si>
    <t>4133-03</t>
  </si>
  <si>
    <t>VALERIA RODRIGUES MOTA</t>
  </si>
  <si>
    <t>ALICE NARDIELLE RODRIGUES OLIVEIRA</t>
  </si>
  <si>
    <t>ALYNE CRISTINA DE OLIVEIRA SOUSA</t>
  </si>
  <si>
    <t>AYDIL NUNES VIANA</t>
  </si>
  <si>
    <t>BARBARA BEZERRA PALMA</t>
  </si>
  <si>
    <t>BRENO DE CARVALHO MIRANDA</t>
  </si>
  <si>
    <t>CLAUDIA MARIA DOS SANTOS</t>
  </si>
  <si>
    <t>CLEUZEANE TATIELLE AZEVEDO</t>
  </si>
  <si>
    <t>DENISE GOMES DA FONSECA RABELO</t>
  </si>
  <si>
    <t>DIEGO SILVA DE SOUZA</t>
  </si>
  <si>
    <t>ESTEFANIA NEPOMUCENO SOUZA</t>
  </si>
  <si>
    <t>EVALDO JUNIO MACEDO DE SOUZA</t>
  </si>
  <si>
    <t>FLAVIO JOSE SANTOS SOUZA</t>
  </si>
  <si>
    <t>FLORINDA CUNHA DA CRUZ</t>
  </si>
  <si>
    <t>JAQUELINE CRISTINA OLIVEIRA DOS SANTOS</t>
  </si>
  <si>
    <t>JAQUELINE DA CONCEIÇÃO FERREIRA</t>
  </si>
  <si>
    <t>JOILDO KEYSER DOS SANTOS E SILVA</t>
  </si>
  <si>
    <t>JORGE FERNANDES GOMES</t>
  </si>
  <si>
    <t>JOSE RAIMUNDO VIANA RABELO</t>
  </si>
  <si>
    <t>JOSIELLY ANDRADE SILVA MOREIRA</t>
  </si>
  <si>
    <t>JUCYARA PEREIRA DE ARAÚJO</t>
  </si>
  <si>
    <t>JUSCELINO MARTINS SANTOS</t>
  </si>
  <si>
    <t>KARINE GONÇALVES DE SOUZA</t>
  </si>
  <si>
    <t>KELIANE RODRIGUES RAMOS</t>
  </si>
  <si>
    <t>LUIDY ALAN FARIAS DE AGUIAR</t>
  </si>
  <si>
    <t>MATHEUS MARTINS VELOSO LOPES</t>
  </si>
  <si>
    <t>NAIARA RUTIELI GOMES DA SILVA</t>
  </si>
  <si>
    <t>4133-04</t>
  </si>
  <si>
    <t>ODILEI SOARES DE SOUZA</t>
  </si>
  <si>
    <t>ODILON DE ARAUJO</t>
  </si>
  <si>
    <t>PEDRO HENRIQUE DOS SANTOS OLIVEIRA</t>
  </si>
  <si>
    <t>RAFAEL WILLIAM SOUZA SANTOS</t>
  </si>
  <si>
    <t>RAQUEL FREITAS SANTANA</t>
  </si>
  <si>
    <t>ROBERTA SIEGA VILABOIM</t>
  </si>
  <si>
    <t>SAMARA LAYANE SOUZA OLIVEIRA</t>
  </si>
  <si>
    <t>SAMUEL GOMES VIEIRA</t>
  </si>
  <si>
    <t>SAMUEL SANTANA QUEIROZ</t>
  </si>
  <si>
    <t>SAMUEL WINDERES COSTA LEITE</t>
  </si>
  <si>
    <t>TAMARA AZEVEDO RABELO</t>
  </si>
  <si>
    <t>TAYSSA MARA DE OLIVEIRA NOBRE</t>
  </si>
  <si>
    <t>VANESSA GONÇALVES CHAVES</t>
  </si>
  <si>
    <t>VITOR DE OLIVEIRA FREITAS</t>
  </si>
  <si>
    <t>WANDERLEY APARECIDO PEREIRA SILVA</t>
  </si>
  <si>
    <t>ADICIONAL</t>
  </si>
  <si>
    <t>CREDENCIAMENTO</t>
  </si>
  <si>
    <t>REATIVAÇÃO</t>
  </si>
  <si>
    <t>NILTON GERALDO ALVES PEREIRA</t>
  </si>
  <si>
    <t>LUCIANA ALVES QUEIROZ DOS SANTOS</t>
  </si>
  <si>
    <t>MISTO</t>
  </si>
  <si>
    <t>POS GPRS WIFI</t>
  </si>
  <si>
    <t>POS GPRS Mobile</t>
  </si>
  <si>
    <t>POS INTERNET/DISCADO</t>
  </si>
  <si>
    <t>FABIO PIRES PEDREIRA 05553488656</t>
  </si>
  <si>
    <t>CPF/CNPJ</t>
  </si>
  <si>
    <t>31.566.976/0001-50</t>
  </si>
  <si>
    <t>TELES E OLIVEIRA LTDA.</t>
  </si>
  <si>
    <t>07.216.048/0001-80</t>
  </si>
  <si>
    <t>093.684.946-06</t>
  </si>
  <si>
    <t>Odair Fernando Santos</t>
  </si>
  <si>
    <t>IBIZA MARMORARIA LTDA</t>
  </si>
  <si>
    <t>30.499.989/0001-90</t>
  </si>
  <si>
    <t>DANIELY MARTINS DE ANDRADA</t>
  </si>
  <si>
    <t>35.927.278/0001-93</t>
  </si>
  <si>
    <t>WAGNER NEVES DE BRITO 03219924662</t>
  </si>
  <si>
    <t>23.570.295/0001-37</t>
  </si>
  <si>
    <t>SANDRO PAULO ROGERIO FLORES GOMES 78429030697</t>
  </si>
  <si>
    <t>30.864.411/0001-96</t>
  </si>
  <si>
    <t>OMAR LUCENA NEVES</t>
  </si>
  <si>
    <t>09.317.574/0001-62</t>
  </si>
  <si>
    <t>CONSTRUTORA OMIX EIRELI</t>
  </si>
  <si>
    <t>30.806.130/0001-87</t>
  </si>
  <si>
    <t>34.670.718/0001-07</t>
  </si>
  <si>
    <t>MARIANNE DIAS SANTOS</t>
  </si>
  <si>
    <t>35.130.986/0001-07</t>
  </si>
  <si>
    <t>THAMIRYS CRISTINNE RABELO CORREA CLINICA VETERINAR</t>
  </si>
  <si>
    <t>MELISSA FARAGO MELLO DUARTE EIRELI</t>
  </si>
  <si>
    <t>34.104.420/0001-30</t>
  </si>
  <si>
    <t>WDISON RODRIGUES NASCIMENTO BARBOSA</t>
  </si>
  <si>
    <t>35.996.116/0001-07</t>
  </si>
  <si>
    <t>PADARIA ITAPOA DE PIRAPORA LTDA  - ME</t>
  </si>
  <si>
    <t>00.379.843/0001-40</t>
  </si>
  <si>
    <t>25.829.789/0001-19</t>
  </si>
  <si>
    <t>DROGARIA E PERFUMARIA ARIGÓ LTDA -EPP</t>
  </si>
  <si>
    <t>Everton Oliveira de Souza Magalhães</t>
  </si>
  <si>
    <t>35.343.489/0002-60</t>
  </si>
  <si>
    <t>087.950.916-37</t>
  </si>
  <si>
    <t>JÁ ASSOCIADO</t>
  </si>
  <si>
    <t>SUBSTITUIÇÃO</t>
  </si>
  <si>
    <t>GILMARA ALVES SANTOS</t>
  </si>
  <si>
    <t>089.312.136-38</t>
  </si>
  <si>
    <t>JOSE WAGNER DA SILVA VIEIRA </t>
  </si>
  <si>
    <t>EUDES DA SILVA CAMPOS 10092298699</t>
  </si>
  <si>
    <t>35.513.683/0001-65</t>
  </si>
  <si>
    <t>MARMORARIA PINHEIRO RAMOS LTDA ME</t>
  </si>
  <si>
    <t>13153904/0001-07</t>
  </si>
  <si>
    <t>FLAVIA SOARES NUNES</t>
  </si>
  <si>
    <t>30.453.513/0001-19</t>
  </si>
  <si>
    <t>L C O Faria &amp; Cia LTDA</t>
  </si>
  <si>
    <t>86.518.396/0001-89</t>
  </si>
  <si>
    <t>EDUARDO BARBOSA SILVA</t>
  </si>
  <si>
    <t>144.290.926-99</t>
  </si>
  <si>
    <t>FABIANA ASSUMPCAO DE OLIVEIRA</t>
  </si>
  <si>
    <t>090.563.716-06</t>
  </si>
  <si>
    <t>Josenito Almeida Santos</t>
  </si>
  <si>
    <t>35.378.756/0001-53</t>
  </si>
  <si>
    <t>Geraldo Majela Lucas Leal</t>
  </si>
  <si>
    <t>22.044.015/0001-94</t>
  </si>
  <si>
    <t>ADRIANO RICARDO MALTA MENDES</t>
  </si>
  <si>
    <t>16.600.086/0002-04</t>
  </si>
  <si>
    <t>35.707.060/0001-23</t>
  </si>
  <si>
    <t>JUNIO CARLOS NEVES DE BARROS</t>
  </si>
  <si>
    <t>36.199.441/0001-01</t>
  </si>
  <si>
    <t>04.243.924/0001-70</t>
  </si>
  <si>
    <t>COOPEDUC - COOPERATIVA EDUCACIONAL SAO JOAO BATISTA LTDA</t>
  </si>
  <si>
    <t>GILMAR AGUIAR </t>
  </si>
  <si>
    <t>33.252.441/0001-30</t>
  </si>
  <si>
    <t>34.104.420/0001-31</t>
  </si>
  <si>
    <t>Alexandre Oliveira Martins dos Santos 06022664675</t>
  </si>
  <si>
    <t>32.891.262/0001-80</t>
  </si>
  <si>
    <t>HARPIA LAJES E PREMOLDADOS DE CONCRETO LTDA</t>
  </si>
  <si>
    <t>MONICA ANGELICA VELOSO DOS ANJOS</t>
  </si>
  <si>
    <t>030.947.446-99</t>
  </si>
  <si>
    <t>THIAGO ABREU DE SA</t>
  </si>
  <si>
    <t>EDILSON NOGUEIRA DE LIMA 89150015672</t>
  </si>
  <si>
    <t>22.447.673/0001-27</t>
  </si>
  <si>
    <t>20.796.624/0001-74</t>
  </si>
  <si>
    <t>THIAGO VINICIUS ALVES DE BRITO</t>
  </si>
  <si>
    <t>103.743.666-08</t>
  </si>
  <si>
    <t>THIAGO RIBEIRO REIS 051130811</t>
  </si>
  <si>
    <t>36.269.142/0001-04</t>
  </si>
  <si>
    <t>Alex Bar, Restaurante Oliveira Santos LTDA</t>
  </si>
  <si>
    <t>30.203.664/0001-19</t>
  </si>
  <si>
    <t>Distribuidor de Gás Super Rápido</t>
  </si>
  <si>
    <t>35.804.164/0001-56</t>
  </si>
  <si>
    <t>ELIETE SANCHES PEREIRA MADUREIRA TRANSPORTES</t>
  </si>
  <si>
    <t>J&amp;A MERCEARIA MADUREIRA LTDA</t>
  </si>
  <si>
    <t>10.313.929/0002-05</t>
  </si>
  <si>
    <t>27.145.827/0001-40</t>
  </si>
  <si>
    <t>Inativo</t>
  </si>
  <si>
    <t>THEREZA RACHEL POLONIA FONSECA</t>
  </si>
  <si>
    <t>THAIS APARECIDA DE CASTRO BARBOSA</t>
  </si>
  <si>
    <t>LUCAS CARDOSO DA SILVA</t>
  </si>
  <si>
    <t>Jaquisson Lopes Rabelo 08716747690</t>
  </si>
  <si>
    <t>23.614.499/0001-22</t>
  </si>
  <si>
    <t>ZILDA DA CRUZ DOS REIS 00667253645</t>
  </si>
  <si>
    <t>35.677.496/0001-17</t>
  </si>
  <si>
    <t>KARINE EMANUELLE CORDEIRO SANTOS 09411928650</t>
  </si>
  <si>
    <t>34.677.741/0001-23</t>
  </si>
  <si>
    <t>CLAUDIO DE SOUSA SANTANA</t>
  </si>
  <si>
    <t>733.596.886-00</t>
  </si>
  <si>
    <t>LARISSA CARNEIRO DA SILVA</t>
  </si>
  <si>
    <t>151.852.676-40</t>
  </si>
  <si>
    <t>BRUNO TEIXEIRA DA SILVA</t>
  </si>
  <si>
    <t>36.175.641/0001-24</t>
  </si>
  <si>
    <t>36.420.769/0001-06</t>
  </si>
  <si>
    <t>PEDRO JULIO BATISTA SANTANA 11156017688</t>
  </si>
  <si>
    <t>DEBORA MELO BARBOSA</t>
  </si>
  <si>
    <t>36.425.436/0001-70</t>
  </si>
  <si>
    <t> 213.349.431-68</t>
  </si>
  <si>
    <t>POLYANA MAYARA DE OLIVEIRA 09650231684</t>
  </si>
  <si>
    <t>36.456.371/0001-20</t>
  </si>
  <si>
    <t>MANOEL AMANCIO DOS SANTOS</t>
  </si>
  <si>
    <t>ACACIA LTDA</t>
  </si>
  <si>
    <t>18.487.839/0001-61</t>
  </si>
  <si>
    <t>COMERCIO DE PLACAS PIRAPORA LTDA</t>
  </si>
  <si>
    <t>28.932.041/0001-35</t>
  </si>
  <si>
    <t>Vanderli Gomes de Medeiros</t>
  </si>
  <si>
    <t>20.675.735/0001-22</t>
  </si>
  <si>
    <t>MELHOR EMPACOTADORA DE CARVÃO VEGETAL EIRELI</t>
  </si>
  <si>
    <t>21.284.265/0001-39</t>
  </si>
  <si>
    <t>SIMONE PEREIRA DA SILVA</t>
  </si>
  <si>
    <t>077.964.276-70</t>
  </si>
  <si>
    <t>WL PLACAS AUTOMOTIVAS</t>
  </si>
  <si>
    <t>12.341.246/0001-06</t>
  </si>
  <si>
    <t>MARIA GERALDA OLIVEIRA DOS SANTOS</t>
  </si>
  <si>
    <t>32.942.958/0001-98</t>
  </si>
  <si>
    <t>MARIA ALICE PEREIRA DE OLIVEIRA</t>
  </si>
  <si>
    <t>21.601.057/0001-16</t>
  </si>
  <si>
    <t>ALEX JUNIO AVELINO DA SILVA 11484820673</t>
  </si>
  <si>
    <t>36.738.923/0001-92</t>
  </si>
  <si>
    <t>EVANI CARDOSO MELO DIAS</t>
  </si>
  <si>
    <t>08.255.901/0001-36</t>
  </si>
  <si>
    <t> 08.380.152/0001-79</t>
  </si>
  <si>
    <t>EMANUELLE RODRIGUES BRAZ 07918386680</t>
  </si>
  <si>
    <t>32.619.018/0001-62</t>
  </si>
  <si>
    <t>ADMINISTRADORA DE CARTAO DE DESCONTO DE PIRAPORA LTDA</t>
  </si>
  <si>
    <t>35.895.827/0001-95</t>
  </si>
  <si>
    <t>PAULO RICARDO GOMES DE SOUZA 12802136631</t>
  </si>
  <si>
    <t>23.908.412/0001-20</t>
  </si>
  <si>
    <t>Tempero da Pele LTDA</t>
  </si>
  <si>
    <t>DISTRIBUIDORA DE GAS SUPER RAPIDO LTDA</t>
  </si>
  <si>
    <t>NEIVON MENDES FERREIRA</t>
  </si>
  <si>
    <t>031.343.786-63</t>
  </si>
  <si>
    <t>JULIO CESAR COSTA - CPF: 060.773.056-00</t>
  </si>
  <si>
    <t>09.012.520/0001-99</t>
  </si>
  <si>
    <t>RACHEL CORDEIRO RIBEIRO DO NASCIMENTO 01661611605</t>
  </si>
  <si>
    <t>36.718.827/0001-82</t>
  </si>
  <si>
    <t>19.371.206/0001-56</t>
  </si>
  <si>
    <t>CASA DE CARNES MARILDA LTDA</t>
  </si>
  <si>
    <t>ANGELA DA SILVA VARGAS 08113517693</t>
  </si>
  <si>
    <t>20.012.892/0001-58</t>
  </si>
  <si>
    <t>JHONATAN BRAYAN FERREIRA REZENDE</t>
  </si>
  <si>
    <t>125.923.126-76</t>
  </si>
  <si>
    <t>WANDERLY PEREIRA MOREIRA</t>
  </si>
  <si>
    <t>24.540.803/0001-05</t>
  </si>
  <si>
    <t>HELOIZA SARAIVA MARTINS 60062380630</t>
  </si>
  <si>
    <t>36.283.732/0001-83</t>
  </si>
  <si>
    <t>TARCISIO APARECIDO PIRES 98135139691</t>
  </si>
  <si>
    <t>30.789.922/0001-90</t>
  </si>
  <si>
    <t>FLAVIA PEREIRA LEAL FONSECA 01435188608</t>
  </si>
  <si>
    <t>36.112.772/0001-62</t>
  </si>
  <si>
    <t>09.317.574/0004-05</t>
  </si>
  <si>
    <t>ANITA DE FATIMA BARBOSA GONCALVES</t>
  </si>
  <si>
    <t>098.192.536-75</t>
  </si>
  <si>
    <t>JOSE ORESTES RODRIGUES DE QUEIROZ</t>
  </si>
  <si>
    <t>920.462.156-72</t>
  </si>
  <si>
    <t>ALEX GONÇALVES DA SILVA 07129139633</t>
  </si>
  <si>
    <t>21.836.450/0001-99</t>
  </si>
  <si>
    <t>MARCUS VINICIUS COSTA FILHO</t>
  </si>
  <si>
    <t>32.122.614/0001-32</t>
  </si>
  <si>
    <t>MARINA GONZAGA DE SOUSA 41646410610</t>
  </si>
  <si>
    <t>18.114.036/0001-61</t>
  </si>
  <si>
    <t>L&amp;B UROFISIO LTDA</t>
  </si>
  <si>
    <t>18.712.631/0001-07</t>
  </si>
  <si>
    <t>LARA CRISTINA FERNANDES ALKMIM</t>
  </si>
  <si>
    <t>04.163.369/0001-76</t>
  </si>
  <si>
    <t>36.996.010/0001-76</t>
  </si>
  <si>
    <t>FERNANDA DA MOTA CUNHA</t>
  </si>
  <si>
    <t>EDNA CRISTINA DOS SANTOS MOTA</t>
  </si>
  <si>
    <t>36.918.425/0001-21</t>
  </si>
  <si>
    <t>PEDRO LUCIANO JOSE LACERDA DOS SANTOS</t>
  </si>
  <si>
    <t>065.776.936-33</t>
  </si>
  <si>
    <t>BRUNO SANTHIAGO SOARES AGAPITO VALADARES</t>
  </si>
  <si>
    <t>20.274.552/0001-03</t>
  </si>
  <si>
    <t>11.241.928/0001-84</t>
  </si>
  <si>
    <t>DROGARIA COELHO PEREIRA LTDA</t>
  </si>
  <si>
    <t>POSTO DIEL LTDA</t>
  </si>
  <si>
    <t>04.831.310/0001-09</t>
  </si>
  <si>
    <t>MAIS FERRAMENTAS, TUBOS E TINTAS PIRAPORA LTDA</t>
  </si>
  <si>
    <t>09.942.057/0001-84</t>
  </si>
  <si>
    <t>LETICIA DAIANNE DIAS DE QUEIROZ LIMA</t>
  </si>
  <si>
    <t>096.672.216-79</t>
  </si>
  <si>
    <t>FRANKLIN DA CRUZ RIBEIRO</t>
  </si>
  <si>
    <t>09.164.208/0001-10</t>
  </si>
  <si>
    <t>MAURICIO JUNIO TIBURCIO</t>
  </si>
  <si>
    <t>30.536.449/0001-30</t>
  </si>
  <si>
    <t>MARCIO ANTONIO PEREIRA LIMA</t>
  </si>
  <si>
    <t>00430906641</t>
  </si>
  <si>
    <t>COMERCIO DE CARNES MARILDA EIRELI</t>
  </si>
  <si>
    <t>28.520.008/0001-06</t>
  </si>
  <si>
    <t>BAR E MERCEARIA GERDIL LTDA</t>
  </si>
  <si>
    <t>71.453.575/0001-08</t>
  </si>
  <si>
    <t>28.479.872/0001-01</t>
  </si>
  <si>
    <t>ROMULO SOUZA DE MOURA 11408334640</t>
  </si>
  <si>
    <t>ALVENICE CARLOS DE ALMEIDA</t>
  </si>
  <si>
    <t>039.147.646-78</t>
  </si>
  <si>
    <t>ALEXSANDRO DOS ANJOS MAGALHAES</t>
  </si>
  <si>
    <t>014.394.976-48</t>
  </si>
  <si>
    <t>EDMAR MOURA VIEIRA JUNIOR 05289633685</t>
  </si>
  <si>
    <t>34.272.155/0001-07</t>
  </si>
  <si>
    <t>ODAIR FERNANDO SANTOS 09368494606</t>
  </si>
  <si>
    <t>37.306.232/0001-82</t>
  </si>
  <si>
    <t>CHARLES Q. DOS SANTOS SERVICOS DE HOTELARIA</t>
  </si>
  <si>
    <t>36.426.303/0001-18</t>
  </si>
  <si>
    <t>ARIEL MUNIZ MEDEIROS</t>
  </si>
  <si>
    <t>160.548.546-23</t>
  </si>
  <si>
    <t>IVANEY APARECIDO LEAL DE SOUZA 07842358648</t>
  </si>
  <si>
    <t>20.537.082/0001-15</t>
  </si>
  <si>
    <t>ANDERSON ALEXANDRE VIEIRA MUNIZ</t>
  </si>
  <si>
    <t>100.082.946-40</t>
  </si>
  <si>
    <t>PABLO SANCHO SOARES</t>
  </si>
  <si>
    <t>36.340.120/0001-85</t>
  </si>
  <si>
    <t>10.313.929/0001-24</t>
  </si>
  <si>
    <t>PAULA DUTRA CONFECCOES E ACESSORIOS EIRELI</t>
  </si>
  <si>
    <t>32.636.475/0001-65</t>
  </si>
  <si>
    <t>SANDRO PAULO RAMOS FLORES GOMES</t>
  </si>
  <si>
    <t>103.991.076-90</t>
  </si>
  <si>
    <t>MATHEUS RODRIGUES DE ALMEIDA</t>
  </si>
  <si>
    <t>12.796.513/0001-30</t>
  </si>
  <si>
    <t>GEISA LUDIMILA OLIVEIRA MORAIS</t>
  </si>
  <si>
    <t>385.032.298-03</t>
  </si>
  <si>
    <t>ALLAN BRENO MAGALHAES 12067686658</t>
  </si>
  <si>
    <t>33.141.302/0001-39</t>
  </si>
  <si>
    <t>P-V-M MATERIAIS DE CONSTRUCAO LTDA</t>
  </si>
  <si>
    <t>36.948.367/0001-89</t>
  </si>
  <si>
    <t>RESSONANCIA MAGNETICA MED IMAGEM LTDA</t>
  </si>
  <si>
    <t>35.555.715/0001-95</t>
  </si>
  <si>
    <t>COMERCIO DE COMBUSTIVEIS BOM JESUS DO AMPARO LTDA</t>
  </si>
  <si>
    <t>29.501.530/0001-03</t>
  </si>
  <si>
    <t>POSTO SANTANA CAETE ROCAS NOVAS LTDA</t>
  </si>
  <si>
    <t>08.853.572/0001-25</t>
  </si>
  <si>
    <t>LAIS DIENE ALMEIDA ALVES</t>
  </si>
  <si>
    <t>123.890.976-00</t>
  </si>
  <si>
    <t>ARISTIDES RODRIGUES DA SILVA JUNIOR</t>
  </si>
  <si>
    <t>010.110.026-47</t>
  </si>
  <si>
    <t>EDMO PRESTACAO DE SERVICOS MECANICA E MONTAGEM INDUSTRIAL LTDA ME</t>
  </si>
  <si>
    <t>08.776.976/0001-62</t>
  </si>
  <si>
    <t>LUCIO ADALBERTO REFRIGERACAO  EIRELI</t>
  </si>
  <si>
    <t>12.972.346/0001-30</t>
  </si>
  <si>
    <t>DERIVAL LOPES CHAVES</t>
  </si>
  <si>
    <t>35.886.645/0001-58</t>
  </si>
  <si>
    <t>FARMACIA PIRAFORMULAS LTDA</t>
  </si>
  <si>
    <t>30.676.939/0001-31</t>
  </si>
  <si>
    <t>MARIA DE LOURDES ANDRADE FREIRE</t>
  </si>
  <si>
    <t>07.441.333/0001-03</t>
  </si>
  <si>
    <t>EDUARDO DOS SANTOS RAMOS</t>
  </si>
  <si>
    <t>37.576.906/0001-69</t>
  </si>
  <si>
    <t>ROTA PECAS LTDA</t>
  </si>
  <si>
    <t>22.119.213/0001-70</t>
  </si>
  <si>
    <t>GEAM CARLOS DOS SANTOS</t>
  </si>
  <si>
    <t>083.620.956-79</t>
  </si>
  <si>
    <t>HENRIQUE ALESSANDRO FELIX</t>
  </si>
  <si>
    <t>37.527.446/0001-89</t>
  </si>
  <si>
    <t>LUDMILA SOARES DE SOUZA NASCIMENTO</t>
  </si>
  <si>
    <t>128.290.466-33</t>
  </si>
  <si>
    <t>GUILHERME SOARES SILVA CANABRAVA</t>
  </si>
  <si>
    <t>37.551.858/0001-54</t>
  </si>
  <si>
    <t>SEDE PIRAPORA</t>
  </si>
  <si>
    <t>PA BURITIZEIRO</t>
  </si>
  <si>
    <t>PA FRANCISCO DUMONT</t>
  </si>
  <si>
    <t>PA ENGENHEIRO NAVARRO</t>
  </si>
  <si>
    <t>14004640/0001-84</t>
  </si>
  <si>
    <t>CLAUDEMIR ALVES DE JESUS</t>
  </si>
  <si>
    <t>ANGELA DARC DOS REIS DUARTE</t>
  </si>
  <si>
    <t>37.591.621/0001-05</t>
  </si>
  <si>
    <t>LUCIANO GOMES DE OLIVEIRA</t>
  </si>
  <si>
    <t>13.688.512/0001-34</t>
  </si>
  <si>
    <t xml:space="preserve">RANKING ACELERA SIPAG 2020 </t>
  </si>
  <si>
    <t>WALDEREZ RIBEIRO MOREIRA</t>
  </si>
  <si>
    <t>30.391.121/0001-72</t>
  </si>
  <si>
    <t>GERALDO BALBINO DE JESUS</t>
  </si>
  <si>
    <t>271.157.206-49</t>
  </si>
  <si>
    <t>DARLAN REIS CUSTODIO MAGALHAES</t>
  </si>
  <si>
    <t>22.907.253/0001-86</t>
  </si>
  <si>
    <t>SIMONE APARECIDA MACHADO</t>
  </si>
  <si>
    <t>21.833.696/0001-07</t>
  </si>
  <si>
    <t>ANDRE GERALDO MUNIZ SIEGA</t>
  </si>
  <si>
    <t>053.067.556-07</t>
  </si>
  <si>
    <t>VITOR LUCAS DE OLIVEIRA FULGENCIO</t>
  </si>
  <si>
    <t>37.747.390/0001-78</t>
  </si>
  <si>
    <t>ANNE CAROLINE PASSOS RODRIGUES</t>
  </si>
  <si>
    <t>37.668.147/0001-64</t>
  </si>
  <si>
    <t>PAULO HENRIQUE DE JESUS LIMA</t>
  </si>
  <si>
    <t>094.490.836-57</t>
  </si>
  <si>
    <t>ROQUETE E CARNEIRO COMERCIO DE COMBUSTIVEIS LTDA</t>
  </si>
  <si>
    <t>10.708.694/0003-31</t>
  </si>
  <si>
    <t>TIAGO AUGUSTO DE SOUZA</t>
  </si>
  <si>
    <t>14.700.830/0001-36</t>
  </si>
  <si>
    <t>ADAIR PIRES DOS SANTOS</t>
  </si>
  <si>
    <t>01.659.827/0001-74</t>
  </si>
  <si>
    <t>JOAO JOSE DA COSTA NETO</t>
  </si>
  <si>
    <t>18.968.599/0001-17</t>
  </si>
  <si>
    <t>DENILSON GONCALVES DE OLIVEIRA</t>
  </si>
  <si>
    <t>22.679.098/0001-98</t>
  </si>
  <si>
    <t>LUCIANO GOMES DE OLIVEIRA 04412771601</t>
  </si>
  <si>
    <t>LARYSSA NUNES DA SILVA</t>
  </si>
  <si>
    <t>139.346.426-24</t>
  </si>
  <si>
    <t>Razão Social</t>
  </si>
  <si>
    <t>Data Pgto</t>
  </si>
  <si>
    <t>Pago</t>
  </si>
  <si>
    <t>Vendedor</t>
  </si>
  <si>
    <t>Subsídio</t>
  </si>
  <si>
    <t>SIM</t>
  </si>
  <si>
    <t>MARCOS GUILHERME SAPORI</t>
  </si>
  <si>
    <t>053.813.506-94</t>
  </si>
  <si>
    <t>ADRIANO AGUIAR SANGUINETTE</t>
  </si>
  <si>
    <t>37.728.686/0001-41</t>
  </si>
  <si>
    <t>JOVINO DIAS DE ALMEIDA</t>
  </si>
  <si>
    <t>35.996.702/0001-51</t>
  </si>
  <si>
    <t>PERICLES JOSE DE BARCELOS FILHO</t>
  </si>
  <si>
    <t>11.291.575/0001-27</t>
  </si>
  <si>
    <t>MIRIAN PERSIA DA SILVA SANTANA</t>
  </si>
  <si>
    <t>35.677.557/0001-46</t>
  </si>
  <si>
    <t>JERRY ADRIANE NUNES PEREIRA</t>
  </si>
  <si>
    <t>07.490.845/0001-51</t>
  </si>
  <si>
    <t>JOSUE RAMOS SILVA</t>
  </si>
  <si>
    <t>032.052.266-07</t>
  </si>
  <si>
    <t>GILBERTO ADRIANO COELHO DE OLIVEIRA COSTA</t>
  </si>
  <si>
    <t>37.517.558/0001-59</t>
  </si>
  <si>
    <t>EDSON CLEMENTE BARRETO</t>
  </si>
  <si>
    <t>31.287.338/0001-08</t>
  </si>
  <si>
    <t>CIA DO PONTO RUSSO LTDA</t>
  </si>
  <si>
    <t>19.050.660/0001-05</t>
  </si>
  <si>
    <t>RICHARD DOUGLAS GONCALVES</t>
  </si>
  <si>
    <t>09.558.433/0001-31</t>
  </si>
  <si>
    <t>DANIEL RICHARD GOMES RIODOURO</t>
  </si>
  <si>
    <t>34.366.605/0001-12</t>
  </si>
  <si>
    <t>E M RABELO</t>
  </si>
  <si>
    <t>31.383.917/0001-46</t>
  </si>
  <si>
    <t>LEONARDO MARTINS DE ALMEIDA</t>
  </si>
  <si>
    <t>27.926.612/0001-66</t>
  </si>
  <si>
    <t>123.905.886-11</t>
  </si>
  <si>
    <t>ADARLAN MOISES ALVES</t>
  </si>
  <si>
    <t>073.568.026-43</t>
  </si>
  <si>
    <t>JUNIO CARLOS NEVES DE BARROS 07972934690</t>
  </si>
  <si>
    <t>MARIA APARECIDA DE ARAUJO SILVA</t>
  </si>
  <si>
    <t>37.889.061/0001-61</t>
  </si>
  <si>
    <t>PA VARZEA DA PALMA</t>
  </si>
  <si>
    <t>DCASA DECORACOES EVENTOS LTDA</t>
  </si>
  <si>
    <t>10.323.843/0001-82</t>
  </si>
  <si>
    <t xml:space="preserve">*A Quantidade representa o número de estabelecimentos </t>
  </si>
  <si>
    <t>10.708.694/0001-70</t>
  </si>
  <si>
    <t>SEBASTIAO PEREIRA ROSA FILHO</t>
  </si>
  <si>
    <t>017.291.196-62</t>
  </si>
  <si>
    <t>PADOCA PADARIA CONFEITARIA LTDA</t>
  </si>
  <si>
    <t>37.860.654/0001-03</t>
  </si>
  <si>
    <t>ESTER JOICIENE MAIA FONSECA 14367701654</t>
  </si>
  <si>
    <t>37.658.966/0001-20</t>
  </si>
  <si>
    <t>LEILA GOMES SILVA</t>
  </si>
  <si>
    <t>29.948.026/0001-48</t>
  </si>
  <si>
    <t>SV VEICULOS E LOCACAO LTDA</t>
  </si>
  <si>
    <t>17.665.543/0001-40</t>
  </si>
  <si>
    <t>IRIS PAULA DE JESUS MOURA PEREIRA</t>
  </si>
  <si>
    <t>042.117.276-21</t>
  </si>
  <si>
    <t>MARIA DE FATIMA DOS SANTOS QUEIROZ</t>
  </si>
  <si>
    <t>17.799.660/0001-87</t>
  </si>
  <si>
    <t>ASSUMPCAO MOVEIS LTDA</t>
  </si>
  <si>
    <t>16.994.063/0001-40</t>
  </si>
  <si>
    <t>DEBORA SOARES DE MORAIS</t>
  </si>
  <si>
    <t>38.023.762/0001-86</t>
  </si>
  <si>
    <t>PADARIA E LANCHONETE LOVE STORY LTDA</t>
  </si>
  <si>
    <t>22.298.269/0001-39</t>
  </si>
  <si>
    <t>MILWAYNE ALMEIDA SANTOS</t>
  </si>
  <si>
    <t>084.437.116-55</t>
  </si>
  <si>
    <t>38.123.516/0001-04</t>
  </si>
  <si>
    <t>WEDERSON LOPES DOS SANTOS</t>
  </si>
  <si>
    <t>37.803.080/0001-23</t>
  </si>
  <si>
    <t>Pos</t>
  </si>
  <si>
    <t>1º</t>
  </si>
  <si>
    <t>2º</t>
  </si>
  <si>
    <t>3º</t>
  </si>
  <si>
    <t>4º</t>
  </si>
  <si>
    <t>5º</t>
  </si>
  <si>
    <t>6º</t>
  </si>
  <si>
    <t>7º</t>
  </si>
  <si>
    <t>8º</t>
  </si>
  <si>
    <t>10.526.373/0001-54</t>
  </si>
  <si>
    <t>REDE SANTANA COMBUSTIVEIS PIRAPORA II LTDA</t>
  </si>
  <si>
    <t>RODRIGO ROCHA CANCADO</t>
  </si>
  <si>
    <t>38.083.501/0001-51</t>
  </si>
  <si>
    <t>REDE SANTANA COMBUSTIVEIS TIMOTEO LTDA</t>
  </si>
  <si>
    <t>24.403.850/0001-07</t>
  </si>
  <si>
    <t>LARA APARECIDA SOARES DE SOUZA GUEDES</t>
  </si>
  <si>
    <t>160.699.306-22</t>
  </si>
  <si>
    <t>CRISTIANO ALVES REZENDE COMERCIO VAREJISTA DE ROUP</t>
  </si>
  <si>
    <t>31.386.601/0001-08</t>
  </si>
  <si>
    <t>MURILO ALVES DE LIMA</t>
  </si>
  <si>
    <t>01.712.757/0001-70</t>
  </si>
  <si>
    <t>JOAO DA SILVA LIMA</t>
  </si>
  <si>
    <t>30.809.691/0001-30</t>
  </si>
  <si>
    <t>21.333.388/0001-12</t>
  </si>
  <si>
    <t>MATIAS CARLOS OLIVEIRA RAMOS</t>
  </si>
  <si>
    <t>36.173.773/0001-17</t>
  </si>
  <si>
    <t>MARLLU ROSA DA SILVA</t>
  </si>
  <si>
    <t>VICTOR DE O SANTOS MATERIAIS DE CONSTRUCOES E ACESSORIOS</t>
  </si>
  <si>
    <t>38.027.189/0001-89</t>
  </si>
  <si>
    <t>JEOVA JIRE CELL COMUNICAÇAO EIRELI</t>
  </si>
  <si>
    <t>23.127.545/0002-40</t>
  </si>
  <si>
    <t>12.327.552/0001-98</t>
  </si>
  <si>
    <t>INSTITUTO MORAN PARA PROMOCAO DE SAUDE E BELEZA LTDA</t>
  </si>
  <si>
    <t>10.664.378/0001-43</t>
  </si>
  <si>
    <t>MILTON DUARTE DOS REIS JUNIOR</t>
  </si>
  <si>
    <t>MONICA GONCALVES OLIVEIRA BARBOSA</t>
  </si>
  <si>
    <t>38.096.704/0001-82</t>
  </si>
  <si>
    <t>ALTIERES FRANCISCO SANCHES</t>
  </si>
  <si>
    <t>034.739.326-80</t>
  </si>
  <si>
    <t>28.264.126/0001-92</t>
  </si>
  <si>
    <t>ELISANGELA CARLA PEREIRA DOS SANTOS GONCALVES</t>
  </si>
  <si>
    <t>UBERSON FERNANDES GUIMARÃES</t>
  </si>
  <si>
    <t>32.435.062/0001-12</t>
  </si>
  <si>
    <t>33.300.311/0001-25</t>
  </si>
  <si>
    <t>SEBASTIAO CELIO FONSECA</t>
  </si>
  <si>
    <t>28.564.702/0001-17</t>
  </si>
  <si>
    <t>ROSILENE FERREIRA TOME SILVA</t>
  </si>
  <si>
    <t>20.108.785/0001-28</t>
  </si>
  <si>
    <t>WERMENSON QUEIROZ DA SILVA</t>
  </si>
  <si>
    <t>36.882.034/0001-02</t>
  </si>
  <si>
    <t>DESTILARIA SERTAO VEREDAS LTDA</t>
  </si>
  <si>
    <t>31.512.147/0001-94</t>
  </si>
  <si>
    <t xml:space="preserve">CARLOS EDUARDO LAERT DA SILVA </t>
  </si>
  <si>
    <t>ITAMAR GERALDO FREIRE JUNIOR</t>
  </si>
  <si>
    <t>32.621.193/0001-94</t>
  </si>
  <si>
    <t>HYAN GAS PONTUAL LTDA</t>
  </si>
  <si>
    <t>16.812.003/0001-60</t>
  </si>
  <si>
    <t>PEDRO HENRIQUE DE MATOS PEREIRA</t>
  </si>
  <si>
    <t>27.283.612/0001-95</t>
  </si>
  <si>
    <t>ARIDUS PROJETOS E INVESTIMENTOS LTDA</t>
  </si>
  <si>
    <t>29.853.301/0001-40</t>
  </si>
  <si>
    <t>D AFONSECA SORRISOS LTDA</t>
  </si>
  <si>
    <t>26.159.937/0001-06</t>
  </si>
  <si>
    <t>JOAO P CARDOSO</t>
  </si>
  <si>
    <t>27.957.495/0001-06</t>
  </si>
  <si>
    <t>JAIMIR EFREN MAYA GIRALDO</t>
  </si>
  <si>
    <t>706.279.296-99</t>
  </si>
  <si>
    <t>CLODOALDO LOPES ALVES</t>
  </si>
  <si>
    <t>27.852.186/0001-63</t>
  </si>
  <si>
    <t>32.900.272/0001-34</t>
  </si>
  <si>
    <t>ACACIA E LANA ASSESSORIA ESPORTIVA LTDA</t>
  </si>
  <si>
    <t>28.127.943/0001-07</t>
  </si>
  <si>
    <t>PADARIA E LANCHONETE LOVE STORY EIRELI</t>
  </si>
  <si>
    <t>MILCA PEREIRA DA SILVA</t>
  </si>
  <si>
    <t>36.126.236/0001-16</t>
  </si>
  <si>
    <t>MAYKON DOUGLAS DE CARVALHO MENDES SOARES</t>
  </si>
  <si>
    <t>034.720.251-90</t>
  </si>
  <si>
    <t>04.917.390/0001-10</t>
  </si>
  <si>
    <t>ALAN ANTONIELLY DOS SANTOS</t>
  </si>
  <si>
    <t>IMPERIO TRANSPORTADORA TURISTICA LTDA</t>
  </si>
  <si>
    <t>13.623.965/0001-82</t>
  </si>
  <si>
    <t>QUEIROZ BRINDES LTDA</t>
  </si>
  <si>
    <t>22.281.286/0001-63</t>
  </si>
  <si>
    <t>VANISSE FAGUNDES DE SOUZA</t>
  </si>
  <si>
    <t>38.059.207/0001-04</t>
  </si>
  <si>
    <t>ALAN JUNIO DE SOUZA MOURA</t>
  </si>
  <si>
    <t>38.627.990/0001-65</t>
  </si>
  <si>
    <t>11.241.928/0002-65</t>
  </si>
  <si>
    <t>REIS SIRQUEIRA CELULARES LTDA</t>
  </si>
  <si>
    <t>36.835.591/0001-64</t>
  </si>
  <si>
    <t>ELIZABETH SANGUINETTE</t>
  </si>
  <si>
    <t>08.660.113/0001-25</t>
  </si>
  <si>
    <t>VANESSA A. N. DE SOUSA</t>
  </si>
  <si>
    <t>12592312676</t>
  </si>
  <si>
    <t>JPW DROGARIA SAO JOSE LTDA</t>
  </si>
  <si>
    <t>FERNANDA MENDES CARVALHO</t>
  </si>
  <si>
    <t>NÃO</t>
  </si>
  <si>
    <t>SUSPENSÃO</t>
  </si>
  <si>
    <t>PADARIA MERCEARIA SABOR REAL LTDA</t>
  </si>
  <si>
    <t>VALERIA SOARES DA MOTA</t>
  </si>
  <si>
    <t>055.310.156-07</t>
  </si>
  <si>
    <t>YAGNOLYS M DE OCA MORALES DROGARIA</t>
  </si>
  <si>
    <t>BHM COMERCIO DE PORTAS ESPECIAIS EIRELI</t>
  </si>
  <si>
    <t>ACADEMIA BIOCORPUS LTDA</t>
  </si>
  <si>
    <t>RM FLORICULTURA LTDA</t>
  </si>
  <si>
    <t>04917390000209</t>
  </si>
  <si>
    <t>ELI EFIGENIA BARBOSA SANTOS</t>
  </si>
  <si>
    <t>credenciados na Sipaguinha e Sipag entre 01/10 e 31/12.</t>
  </si>
  <si>
    <t>JOSE BONIFACIO DOS SANTOS</t>
  </si>
  <si>
    <t>GERALDO FERNANDES DE LIMA</t>
  </si>
  <si>
    <t>ROMULO NERES BARRENSE</t>
  </si>
  <si>
    <t>ANTONIO GERALDO DA SILVA</t>
  </si>
  <si>
    <t>PA ATENDIMENTO DIGITAL</t>
  </si>
  <si>
    <t>9º</t>
  </si>
  <si>
    <t>10º</t>
  </si>
  <si>
    <t>11º</t>
  </si>
  <si>
    <t>BELLA MAGAZINE CAMA MESA E BANHO LTDA</t>
  </si>
  <si>
    <t>12°</t>
  </si>
  <si>
    <t>ANDREIA DE JESUS DA SILVA</t>
  </si>
  <si>
    <t>13º</t>
  </si>
  <si>
    <t>ARNALDO SUPERMERCADOS LTDA</t>
  </si>
  <si>
    <t>14º</t>
  </si>
  <si>
    <t>EDNA FERREIRA SANTOS MUNIZ</t>
  </si>
  <si>
    <t>15º</t>
  </si>
  <si>
    <t>MARIA DE FATIMA SANTOS MOURA</t>
  </si>
  <si>
    <t>852.969.291-87</t>
  </si>
  <si>
    <t>TRANSPORTADORA APARECIDA COSTA EIRELI</t>
  </si>
  <si>
    <t>CLAUDIO PEREIRA DE JESUS</t>
  </si>
  <si>
    <t>JOSENEI APARECIDO DA SILVA</t>
  </si>
  <si>
    <t>ALESSANDRA ALVES GUIMARAES</t>
  </si>
  <si>
    <t>BRUNO SOARES BRANDAO</t>
  </si>
  <si>
    <t>16º</t>
  </si>
  <si>
    <t>TOTAL</t>
  </si>
  <si>
    <t>THALYTA CONCEICAO TOME VIEIRA NUNES</t>
  </si>
  <si>
    <t>EVANDO E EVANIA PRODUTOS FARMACEUTICOS LTDA</t>
  </si>
  <si>
    <t>17º</t>
  </si>
  <si>
    <t>WEBERSON SILVA DOS SANTOS</t>
  </si>
  <si>
    <t>JULIA VITOR PEREIRA</t>
  </si>
  <si>
    <t>BRUNO FILIPE SOUZA FELIX</t>
  </si>
  <si>
    <t>RANKING SOU + SIPAG</t>
  </si>
  <si>
    <t>Pontuação</t>
  </si>
  <si>
    <t>1°</t>
  </si>
  <si>
    <t>Segmento</t>
  </si>
  <si>
    <t>08716775000170</t>
  </si>
  <si>
    <t>11868243000162</t>
  </si>
  <si>
    <t>38503185000120</t>
  </si>
  <si>
    <t>19887225000130</t>
  </si>
  <si>
    <t>38309031000100</t>
  </si>
  <si>
    <t>08068131647</t>
  </si>
  <si>
    <t>07187754655</t>
  </si>
  <si>
    <t>88846474600</t>
  </si>
  <si>
    <t>38011977000187</t>
  </si>
  <si>
    <t>38454137000199</t>
  </si>
  <si>
    <t>38389148000132</t>
  </si>
  <si>
    <t>33392183000197</t>
  </si>
  <si>
    <t>31093037000135</t>
  </si>
  <si>
    <t>19243317000187</t>
  </si>
  <si>
    <t>03875227603</t>
  </si>
  <si>
    <t>37621796000100</t>
  </si>
  <si>
    <t>33931275000106</t>
  </si>
  <si>
    <t>26906022000109</t>
  </si>
  <si>
    <t>18445141000183</t>
  </si>
  <si>
    <t>03180699620</t>
  </si>
  <si>
    <t>13688512000134</t>
  </si>
  <si>
    <t>93791542672</t>
  </si>
  <si>
    <t>28622384000101</t>
  </si>
  <si>
    <t>15459542677</t>
  </si>
  <si>
    <t>2°</t>
  </si>
  <si>
    <t>3°</t>
  </si>
  <si>
    <t>4°</t>
  </si>
  <si>
    <t>5°</t>
  </si>
  <si>
    <t>6°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</si>
</sst>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8"/>
      <color theme="9" tint="-0.499984740745262"/>
      <name val="Asap"/>
      <family val="2"/>
    </font>
    <font>
      <b/>
      <sz val="18"/>
      <color theme="0"/>
      <name val="Exo"/>
    </font>
    <font>
      <b/>
      <sz val="18"/>
      <color theme="9" tint="0.79998168889431442"/>
      <name val="Exo"/>
    </font>
    <font>
      <sz val="14"/>
      <color theme="1"/>
      <name val="Exo"/>
    </font>
    <font>
      <b/>
      <sz val="18"/>
      <color theme="9" tint="-0.499984740745262"/>
      <name val="Exo"/>
    </font>
    <font>
      <sz val="12"/>
      <color theme="1"/>
      <name val="Exo"/>
    </font>
    <font>
      <b/>
      <sz val="12"/>
      <color rgb="FF002060"/>
      <name val="Exo"/>
    </font>
    <font>
      <b/>
      <sz val="12"/>
      <color rgb="FF00B050"/>
      <name val="Exo"/>
    </font>
    <font>
      <sz val="16"/>
      <color theme="1"/>
      <name val="Exo"/>
    </font>
    <font>
      <b/>
      <sz val="16"/>
      <color rgb="FF00B050"/>
      <name val="Exo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sz val="10"/>
      <color rgb="FFFF0000"/>
      <name val="Cambria"/>
      <family val="1"/>
    </font>
    <font>
      <sz val="10"/>
      <color indexed="8"/>
      <name val="Cambria"/>
      <family val="1"/>
    </font>
    <font>
      <sz val="12"/>
      <color theme="9" tint="-0.499984740745262"/>
      <name val="Exo"/>
    </font>
    <font>
      <b/>
      <sz val="12"/>
      <color theme="9" tint="-0.499984740745262"/>
      <name val="Exo"/>
    </font>
    <font>
      <sz val="12"/>
      <color theme="9" tint="0.79998168889431442"/>
      <name val="Exo"/>
    </font>
    <font>
      <b/>
      <sz val="14"/>
      <color theme="0"/>
      <name val="Exo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  <bgColor theme="9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theme="5"/>
        <bgColor theme="5"/>
      </patternFill>
    </fill>
    <fill>
      <patternFill patternType="solid">
        <fgColor theme="1"/>
        <bgColor theme="1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9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6" fillId="6" borderId="0" xfId="0" applyFont="1" applyFill="1" applyBorder="1" applyAlignment="1">
      <alignment horizontal="left"/>
    </xf>
    <xf numFmtId="0" fontId="8" fillId="7" borderId="0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7" borderId="0" xfId="0" applyFont="1" applyFill="1" applyBorder="1" applyAlignment="1">
      <alignment vertical="center"/>
    </xf>
    <xf numFmtId="0" fontId="13" fillId="0" borderId="0" xfId="0" applyFont="1"/>
    <xf numFmtId="0" fontId="14" fillId="0" borderId="0" xfId="0" applyFont="1" applyBorder="1"/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8" fillId="8" borderId="9" xfId="0" applyFont="1" applyFill="1" applyBorder="1"/>
    <xf numFmtId="14" fontId="18" fillId="8" borderId="9" xfId="0" applyNumberFormat="1" applyFont="1" applyFill="1" applyBorder="1" applyAlignment="1">
      <alignment horizontal="center"/>
    </xf>
    <xf numFmtId="0" fontId="18" fillId="8" borderId="9" xfId="0" applyFont="1" applyFill="1" applyBorder="1" applyAlignment="1">
      <alignment horizontal="center"/>
    </xf>
    <xf numFmtId="0" fontId="18" fillId="8" borderId="10" xfId="0" applyFont="1" applyFill="1" applyBorder="1"/>
    <xf numFmtId="0" fontId="7" fillId="4" borderId="0" xfId="0" applyFont="1" applyFill="1" applyBorder="1" applyAlignment="1">
      <alignment horizontal="left"/>
    </xf>
    <xf numFmtId="14" fontId="7" fillId="4" borderId="0" xfId="0" applyNumberFormat="1" applyFont="1" applyFill="1" applyBorder="1" applyAlignment="1">
      <alignment horizontal="left"/>
    </xf>
    <xf numFmtId="44" fontId="7" fillId="4" borderId="0" xfId="2" applyNumberFormat="1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14" fontId="7" fillId="5" borderId="0" xfId="0" applyNumberFormat="1" applyFont="1" applyFill="1" applyBorder="1" applyAlignment="1">
      <alignment horizontal="left"/>
    </xf>
    <xf numFmtId="44" fontId="7" fillId="5" borderId="0" xfId="2" applyNumberFormat="1" applyFont="1" applyFill="1" applyBorder="1" applyAlignment="1">
      <alignment horizontal="left"/>
    </xf>
    <xf numFmtId="9" fontId="7" fillId="5" borderId="0" xfId="2" applyNumberFormat="1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4" fillId="7" borderId="0" xfId="0" applyFont="1" applyFill="1"/>
    <xf numFmtId="0" fontId="24" fillId="7" borderId="0" xfId="0" applyNumberFormat="1" applyFont="1" applyFill="1"/>
    <xf numFmtId="0" fontId="23" fillId="2" borderId="3" xfId="1" applyFont="1" applyFill="1" applyBorder="1"/>
    <xf numFmtId="0" fontId="23" fillId="2" borderId="3" xfId="1" applyFont="1" applyBorder="1"/>
    <xf numFmtId="0" fontId="23" fillId="2" borderId="4" xfId="1" applyFont="1" applyBorder="1"/>
    <xf numFmtId="0" fontId="23" fillId="2" borderId="3" xfId="1" applyNumberFormat="1" applyFont="1" applyBorder="1"/>
    <xf numFmtId="0" fontId="23" fillId="2" borderId="5" xfId="1" applyFont="1" applyBorder="1"/>
    <xf numFmtId="0" fontId="23" fillId="2" borderId="2" xfId="1" applyFont="1" applyBorder="1"/>
    <xf numFmtId="0" fontId="23" fillId="2" borderId="1" xfId="1" applyFont="1" applyBorder="1"/>
    <xf numFmtId="0" fontId="23" fillId="2" borderId="6" xfId="1" applyFont="1" applyBorder="1"/>
    <xf numFmtId="0" fontId="23" fillId="2" borderId="7" xfId="1" applyNumberFormat="1" applyFont="1" applyBorder="1"/>
    <xf numFmtId="0" fontId="23" fillId="2" borderId="7" xfId="1" applyFont="1" applyBorder="1"/>
    <xf numFmtId="0" fontId="23" fillId="2" borderId="1" xfId="1" applyNumberFormat="1" applyFont="1" applyBorder="1"/>
    <xf numFmtId="0" fontId="6" fillId="3" borderId="11" xfId="0" applyFont="1" applyFill="1" applyBorder="1" applyAlignment="1">
      <alignment horizontal="center"/>
    </xf>
    <xf numFmtId="0" fontId="18" fillId="8" borderId="12" xfId="0" applyFont="1" applyFill="1" applyBorder="1"/>
    <xf numFmtId="0" fontId="18" fillId="8" borderId="13" xfId="0" applyFont="1" applyFill="1" applyBorder="1"/>
    <xf numFmtId="14" fontId="18" fillId="8" borderId="13" xfId="0" applyNumberFormat="1" applyFont="1" applyFill="1" applyBorder="1" applyAlignment="1">
      <alignment horizontal="center"/>
    </xf>
    <xf numFmtId="0" fontId="18" fillId="8" borderId="13" xfId="0" applyFont="1" applyFill="1" applyBorder="1" applyAlignment="1">
      <alignment horizontal="center"/>
    </xf>
    <xf numFmtId="0" fontId="18" fillId="8" borderId="14" xfId="0" applyFont="1" applyFill="1" applyBorder="1"/>
    <xf numFmtId="0" fontId="19" fillId="0" borderId="12" xfId="0" applyFont="1" applyBorder="1"/>
    <xf numFmtId="0" fontId="19" fillId="0" borderId="13" xfId="0" applyFont="1" applyBorder="1"/>
    <xf numFmtId="14" fontId="18" fillId="0" borderId="13" xfId="0" applyNumberFormat="1" applyFont="1" applyBorder="1" applyAlignment="1">
      <alignment horizontal="center"/>
    </xf>
    <xf numFmtId="0" fontId="18" fillId="0" borderId="13" xfId="0" applyFont="1" applyBorder="1"/>
    <xf numFmtId="0" fontId="18" fillId="0" borderId="13" xfId="0" applyFont="1" applyBorder="1" applyAlignment="1">
      <alignment horizontal="center"/>
    </xf>
    <xf numFmtId="0" fontId="18" fillId="0" borderId="14" xfId="0" applyFont="1" applyBorder="1"/>
    <xf numFmtId="0" fontId="20" fillId="8" borderId="12" xfId="0" applyFont="1" applyFill="1" applyBorder="1"/>
    <xf numFmtId="0" fontId="20" fillId="8" borderId="13" xfId="0" applyFont="1" applyFill="1" applyBorder="1"/>
    <xf numFmtId="14" fontId="20" fillId="8" borderId="13" xfId="0" applyNumberFormat="1" applyFont="1" applyFill="1" applyBorder="1" applyAlignment="1">
      <alignment horizontal="center"/>
    </xf>
    <xf numFmtId="0" fontId="20" fillId="8" borderId="13" xfId="0" applyFont="1" applyFill="1" applyBorder="1" applyAlignment="1">
      <alignment horizontal="center"/>
    </xf>
    <xf numFmtId="0" fontId="18" fillId="0" borderId="12" xfId="0" applyFont="1" applyBorder="1"/>
    <xf numFmtId="0" fontId="19" fillId="8" borderId="12" xfId="0" applyFont="1" applyFill="1" applyBorder="1"/>
    <xf numFmtId="0" fontId="19" fillId="8" borderId="13" xfId="0" applyFont="1" applyFill="1" applyBorder="1"/>
    <xf numFmtId="0" fontId="21" fillId="0" borderId="12" xfId="0" applyFont="1" applyBorder="1"/>
    <xf numFmtId="0" fontId="20" fillId="0" borderId="12" xfId="0" applyFont="1" applyBorder="1"/>
    <xf numFmtId="0" fontId="20" fillId="0" borderId="13" xfId="0" applyFont="1" applyBorder="1"/>
    <xf numFmtId="14" fontId="20" fillId="0" borderId="13" xfId="0" applyNumberFormat="1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8" fillId="9" borderId="12" xfId="0" applyFont="1" applyFill="1" applyBorder="1"/>
    <xf numFmtId="0" fontId="18" fillId="9" borderId="13" xfId="0" applyFont="1" applyFill="1" applyBorder="1"/>
    <xf numFmtId="14" fontId="18" fillId="9" borderId="13" xfId="0" applyNumberFormat="1" applyFont="1" applyFill="1" applyBorder="1" applyAlignment="1">
      <alignment horizontal="center"/>
    </xf>
    <xf numFmtId="0" fontId="18" fillId="9" borderId="13" xfId="0" applyFont="1" applyFill="1" applyBorder="1" applyAlignment="1">
      <alignment horizontal="center"/>
    </xf>
    <xf numFmtId="14" fontId="18" fillId="10" borderId="13" xfId="0" applyNumberFormat="1" applyFont="1" applyFill="1" applyBorder="1" applyAlignment="1">
      <alignment horizontal="center"/>
    </xf>
    <xf numFmtId="0" fontId="18" fillId="10" borderId="12" xfId="0" applyFont="1" applyFill="1" applyBorder="1"/>
    <xf numFmtId="0" fontId="18" fillId="10" borderId="13" xfId="0" applyFont="1" applyFill="1" applyBorder="1"/>
    <xf numFmtId="0" fontId="18" fillId="10" borderId="13" xfId="0" applyFont="1" applyFill="1" applyBorder="1" applyAlignment="1">
      <alignment horizontal="center"/>
    </xf>
    <xf numFmtId="0" fontId="18" fillId="0" borderId="13" xfId="0" applyFont="1" applyBorder="1" applyAlignment="1">
      <alignment wrapText="1"/>
    </xf>
    <xf numFmtId="0" fontId="18" fillId="8" borderId="12" xfId="0" applyFont="1" applyFill="1" applyBorder="1" applyAlignment="1">
      <alignment wrapText="1"/>
    </xf>
    <xf numFmtId="0" fontId="18" fillId="8" borderId="13" xfId="0" applyFont="1" applyFill="1" applyBorder="1" applyAlignment="1">
      <alignment wrapText="1"/>
    </xf>
    <xf numFmtId="0" fontId="18" fillId="8" borderId="8" xfId="0" applyFont="1" applyFill="1" applyBorder="1"/>
    <xf numFmtId="0" fontId="9" fillId="7" borderId="0" xfId="0" applyFont="1" applyFill="1" applyBorder="1" applyAlignment="1">
      <alignment horizontal="center" vertical="center"/>
    </xf>
    <xf numFmtId="22" fontId="25" fillId="7" borderId="0" xfId="0" applyNumberFormat="1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22" fontId="10" fillId="7" borderId="0" xfId="0" applyNumberFormat="1" applyFont="1" applyFill="1" applyBorder="1" applyAlignment="1">
      <alignment horizontal="center" vertical="center"/>
    </xf>
  </cellXfs>
  <cellStyles count="3">
    <cellStyle name="Bom" xfId="1" builtinId="26"/>
    <cellStyle name="Moeda" xfId="2" builtinId="4"/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Exo"/>
        <scheme val="none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Exo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Exo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Exo"/>
        <scheme val="none"/>
      </font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Exo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0.79998168889431442"/>
        <name val="Exo"/>
        <scheme val="none"/>
      </font>
      <numFmt numFmtId="0" formatCode="General"/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12"/>
        <name val="Ex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0.79998168889431442"/>
        <name val="Exo"/>
        <scheme val="none"/>
      </font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12"/>
        <name val="Exo"/>
        <scheme val="none"/>
      </font>
    </dxf>
    <dxf>
      <font>
        <strike val="0"/>
        <outline val="0"/>
        <shadow val="0"/>
        <u val="none"/>
        <vertAlign val="baseline"/>
        <sz val="12"/>
        <color theme="9" tint="0.79998168889431442"/>
        <name val="Exo"/>
        <scheme val="none"/>
      </font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12"/>
        <color theme="9" tint="-0.499984740745262"/>
        <name val="Exo"/>
        <scheme val="none"/>
      </font>
    </dxf>
    <dxf>
      <font>
        <strike val="0"/>
        <outline val="0"/>
        <shadow val="0"/>
        <u val="none"/>
        <vertAlign val="baseline"/>
        <sz val="12"/>
        <color theme="9" tint="-0.499984740745262"/>
        <name val="Exo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Exo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Exo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Exo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Exo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Exo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Ex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4" formatCode="_-&quot;R$&quot;\ * #,##0.00_-;\-&quot;R$&quot;\ * #,##0.00_-;_-&quot;R$&quot;\ * &quot;-&quot;??_-;_-@_-"/>
      <fill>
        <patternFill patternType="solid">
          <fgColor theme="5"/>
          <bgColor theme="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5"/>
          <bgColor theme="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5"/>
          <bgColor theme="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5"/>
          <bgColor theme="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5"/>
          <bgColor theme="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5"/>
          <bgColor theme="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5"/>
          <bgColor theme="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5"/>
          <bgColor theme="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1"/>
          <bgColor theme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muelg4133_00\Downloads\2feb4724-1400-4726-931b-d709d933dc4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19620897</v>
          </cell>
          <cell r="B2" t="str">
            <v>17901187000105</v>
          </cell>
          <cell r="C2" t="str">
            <v>REDE SANTANA BURITIZEIRO</v>
          </cell>
        </row>
        <row r="3">
          <cell r="A3">
            <v>24047870</v>
          </cell>
          <cell r="B3" t="str">
            <v>18345872000157</v>
          </cell>
          <cell r="C3" t="str">
            <v>DROGARIA SAO GERALDO</v>
          </cell>
        </row>
        <row r="4">
          <cell r="A4">
            <v>24107146</v>
          </cell>
          <cell r="B4" t="str">
            <v>08420118000180</v>
          </cell>
          <cell r="C4" t="str">
            <v>LOJAO BH</v>
          </cell>
        </row>
        <row r="5">
          <cell r="A5">
            <v>24227514</v>
          </cell>
          <cell r="B5" t="str">
            <v>10526373000154</v>
          </cell>
          <cell r="C5" t="str">
            <v>POSTO JOTAN</v>
          </cell>
        </row>
        <row r="6">
          <cell r="A6">
            <v>24272700</v>
          </cell>
          <cell r="B6" t="str">
            <v>23178110000143</v>
          </cell>
          <cell r="C6" t="str">
            <v>CRIS MODAS</v>
          </cell>
        </row>
        <row r="7">
          <cell r="A7">
            <v>24276461</v>
          </cell>
          <cell r="B7" t="str">
            <v>05553392000482</v>
          </cell>
          <cell r="C7" t="str">
            <v>PAV GAS</v>
          </cell>
        </row>
        <row r="8">
          <cell r="A8">
            <v>24311474</v>
          </cell>
          <cell r="B8" t="str">
            <v>23068887000155</v>
          </cell>
          <cell r="C8" t="str">
            <v>INDOART</v>
          </cell>
        </row>
        <row r="9">
          <cell r="A9">
            <v>24312613</v>
          </cell>
          <cell r="B9" t="str">
            <v>24588777000187</v>
          </cell>
          <cell r="C9" t="str">
            <v>COMERCIAL POPULAR</v>
          </cell>
        </row>
        <row r="10">
          <cell r="A10">
            <v>24328254</v>
          </cell>
          <cell r="B10" t="str">
            <v>21268008000103</v>
          </cell>
          <cell r="C10" t="str">
            <v>RONEN BATERIAS</v>
          </cell>
        </row>
        <row r="11">
          <cell r="A11">
            <v>24342966</v>
          </cell>
          <cell r="B11" t="str">
            <v>65242547000149</v>
          </cell>
          <cell r="C11" t="str">
            <v>TOCA DOS BICHOS</v>
          </cell>
        </row>
        <row r="12">
          <cell r="A12">
            <v>24412223</v>
          </cell>
          <cell r="B12" t="str">
            <v>18317643000129</v>
          </cell>
          <cell r="C12" t="str">
            <v>SALAO DE BELEZA E ESTETICA GIL</v>
          </cell>
        </row>
        <row r="13">
          <cell r="A13">
            <v>24414179</v>
          </cell>
          <cell r="B13" t="str">
            <v>23537087000136</v>
          </cell>
          <cell r="C13" t="str">
            <v>A DISTRIBUIDORA MAGAZINE</v>
          </cell>
        </row>
        <row r="14">
          <cell r="A14">
            <v>24419988</v>
          </cell>
          <cell r="B14" t="str">
            <v>08794080000106</v>
          </cell>
          <cell r="C14" t="str">
            <v>KIPAS MIL KOIZAS</v>
          </cell>
        </row>
        <row r="15">
          <cell r="A15">
            <v>24421414</v>
          </cell>
          <cell r="B15" t="str">
            <v>18148969000170</v>
          </cell>
          <cell r="C15" t="str">
            <v>PADARIA E CONFEITARIA SANTO AN</v>
          </cell>
        </row>
        <row r="16">
          <cell r="A16">
            <v>24421430</v>
          </cell>
          <cell r="B16" t="str">
            <v>22793636000170</v>
          </cell>
          <cell r="C16" t="str">
            <v>PADARIA E CONFEITARIA SANTO AN</v>
          </cell>
        </row>
        <row r="17">
          <cell r="A17">
            <v>24438418</v>
          </cell>
          <cell r="B17" t="str">
            <v>04621437000101</v>
          </cell>
          <cell r="C17" t="str">
            <v>SORRISO METALICO</v>
          </cell>
        </row>
        <row r="18">
          <cell r="A18">
            <v>24442568</v>
          </cell>
          <cell r="B18" t="str">
            <v>24215104000181</v>
          </cell>
          <cell r="C18" t="str">
            <v>COMERCIAL RODA LEVE</v>
          </cell>
        </row>
        <row r="19">
          <cell r="A19">
            <v>24447153</v>
          </cell>
          <cell r="B19" t="str">
            <v>42815084000161</v>
          </cell>
          <cell r="C19" t="str">
            <v>COMERCIAL AGRICOLA PIRAPORA LTDA</v>
          </cell>
        </row>
        <row r="20">
          <cell r="A20">
            <v>24447310</v>
          </cell>
          <cell r="B20" t="str">
            <v>23068887000155</v>
          </cell>
          <cell r="C20" t="str">
            <v>INDOART</v>
          </cell>
        </row>
        <row r="21">
          <cell r="A21">
            <v>24492449</v>
          </cell>
          <cell r="B21" t="str">
            <v>15342960000107</v>
          </cell>
          <cell r="C21" t="str">
            <v>SEG CONSERVACAO E SEGURANCA LTDA -</v>
          </cell>
        </row>
        <row r="22">
          <cell r="A22">
            <v>24494098</v>
          </cell>
          <cell r="B22" t="str">
            <v>10190033000103</v>
          </cell>
          <cell r="C22" t="str">
            <v>ACOUGUE ABADIA</v>
          </cell>
        </row>
        <row r="23">
          <cell r="A23">
            <v>24507485</v>
          </cell>
          <cell r="B23" t="str">
            <v>24759585000196</v>
          </cell>
          <cell r="C23" t="str">
            <v>TOCA DOS BICHOS PIRAPORA</v>
          </cell>
        </row>
        <row r="24">
          <cell r="A24">
            <v>24507618</v>
          </cell>
          <cell r="B24" t="str">
            <v>22649742000185</v>
          </cell>
          <cell r="C24" t="str">
            <v>MARIA BONITA DECOR</v>
          </cell>
        </row>
        <row r="25">
          <cell r="A25">
            <v>24508004</v>
          </cell>
          <cell r="B25" t="str">
            <v>23654552000119</v>
          </cell>
          <cell r="C25" t="str">
            <v>STUDIO DE BELEZA SHEILA NUNES</v>
          </cell>
        </row>
        <row r="26">
          <cell r="A26">
            <v>24526295</v>
          </cell>
          <cell r="B26" t="str">
            <v>22554373000147</v>
          </cell>
          <cell r="C26" t="str">
            <v>CASA DE CARNES SOUZA</v>
          </cell>
        </row>
        <row r="27">
          <cell r="A27">
            <v>24532061</v>
          </cell>
          <cell r="B27" t="str">
            <v>16801252000150</v>
          </cell>
          <cell r="C27" t="str">
            <v>AUREA SALAO DE BELEZA</v>
          </cell>
        </row>
        <row r="28">
          <cell r="A28">
            <v>24545469</v>
          </cell>
          <cell r="B28" t="str">
            <v>07655802000189</v>
          </cell>
          <cell r="C28" t="str">
            <v>RESTAURANTE KOMIDA KASEIRA</v>
          </cell>
        </row>
        <row r="29">
          <cell r="A29">
            <v>24550725</v>
          </cell>
          <cell r="B29" t="str">
            <v>16935132000145</v>
          </cell>
          <cell r="C29" t="str">
            <v>COMERCIAL AUREA</v>
          </cell>
        </row>
        <row r="30">
          <cell r="A30">
            <v>24551996</v>
          </cell>
          <cell r="B30" t="str">
            <v>19925563000119</v>
          </cell>
          <cell r="C30" t="str">
            <v>MAVERICK FOR MEN</v>
          </cell>
        </row>
        <row r="31">
          <cell r="A31">
            <v>24553406</v>
          </cell>
          <cell r="B31" t="str">
            <v>07996982000162</v>
          </cell>
          <cell r="C31" t="str">
            <v>ALBATROZ TECIDOS</v>
          </cell>
        </row>
        <row r="32">
          <cell r="A32">
            <v>24565673</v>
          </cell>
          <cell r="B32" t="str">
            <v>71218705000128</v>
          </cell>
          <cell r="C32" t="str">
            <v>NORDATA INFORMATICA LTDA ME</v>
          </cell>
        </row>
        <row r="33">
          <cell r="A33">
            <v>24568875</v>
          </cell>
          <cell r="B33" t="str">
            <v>21545412000187</v>
          </cell>
          <cell r="C33" t="str">
            <v>ROMANA MODAS</v>
          </cell>
        </row>
        <row r="34">
          <cell r="A34">
            <v>24588105</v>
          </cell>
          <cell r="B34" t="str">
            <v>50630067600</v>
          </cell>
          <cell r="C34" t="str">
            <v>HORTIFRUTI PAULINO</v>
          </cell>
        </row>
        <row r="35">
          <cell r="A35">
            <v>24598419</v>
          </cell>
          <cell r="B35" t="str">
            <v>04669665000143</v>
          </cell>
          <cell r="C35" t="str">
            <v>COMERCIAL AVENIDA</v>
          </cell>
        </row>
        <row r="36">
          <cell r="A36">
            <v>24604001</v>
          </cell>
          <cell r="B36" t="str">
            <v>05553392000300</v>
          </cell>
          <cell r="C36" t="str">
            <v>PAV GAS LTDA</v>
          </cell>
        </row>
        <row r="37">
          <cell r="A37">
            <v>24621823</v>
          </cell>
          <cell r="B37" t="str">
            <v>09501113000145</v>
          </cell>
          <cell r="C37" t="str">
            <v>ALBATROZ TECIDOS</v>
          </cell>
        </row>
        <row r="38">
          <cell r="A38">
            <v>24626608</v>
          </cell>
          <cell r="B38" t="str">
            <v>19017335000140</v>
          </cell>
          <cell r="C38" t="str">
            <v>DALILA MODAS</v>
          </cell>
        </row>
        <row r="39">
          <cell r="A39">
            <v>24645053</v>
          </cell>
          <cell r="B39" t="str">
            <v>25235694000177</v>
          </cell>
          <cell r="C39" t="str">
            <v>LINDY SHOES</v>
          </cell>
        </row>
        <row r="40">
          <cell r="A40">
            <v>24647588</v>
          </cell>
          <cell r="B40" t="str">
            <v>23083420000184</v>
          </cell>
          <cell r="C40" t="str">
            <v>ESPACO DO PE</v>
          </cell>
        </row>
        <row r="41">
          <cell r="A41">
            <v>24664781</v>
          </cell>
          <cell r="B41" t="str">
            <v>02400725616</v>
          </cell>
          <cell r="C41" t="str">
            <v>GUILHERME</v>
          </cell>
        </row>
        <row r="42">
          <cell r="A42">
            <v>24664849</v>
          </cell>
          <cell r="B42" t="str">
            <v>21449703000171</v>
          </cell>
          <cell r="C42" t="str">
            <v>PAULA FERNANDES SALDANHA 04664</v>
          </cell>
        </row>
        <row r="43">
          <cell r="A43">
            <v>24672420</v>
          </cell>
          <cell r="B43" t="str">
            <v>23646195000147</v>
          </cell>
          <cell r="C43" t="str">
            <v>ARTES VASOS E FLORICULTURA</v>
          </cell>
        </row>
        <row r="44">
          <cell r="A44">
            <v>24685620</v>
          </cell>
          <cell r="B44" t="str">
            <v>17611768000102</v>
          </cell>
          <cell r="C44" t="str">
            <v>AZEVEDO COMERCIO VAREJISTA LTD</v>
          </cell>
        </row>
        <row r="45">
          <cell r="A45">
            <v>24685711</v>
          </cell>
          <cell r="B45" t="str">
            <v>00409010000185</v>
          </cell>
          <cell r="C45" t="str">
            <v>SIMONE LOSCHA BOAVENTURA ME</v>
          </cell>
        </row>
        <row r="46">
          <cell r="A46">
            <v>24692220</v>
          </cell>
          <cell r="B46" t="str">
            <v>15717652000119</v>
          </cell>
          <cell r="C46" t="str">
            <v>ESPACO ATIVO FISIOTERAPIA E SA</v>
          </cell>
        </row>
        <row r="47">
          <cell r="A47">
            <v>24693343</v>
          </cell>
          <cell r="B47" t="str">
            <v>06114088646</v>
          </cell>
          <cell r="C47" t="str">
            <v>FRANCISCO FARAGO</v>
          </cell>
        </row>
        <row r="48">
          <cell r="A48">
            <v>24697229</v>
          </cell>
          <cell r="B48" t="str">
            <v>14808657000194</v>
          </cell>
          <cell r="C48" t="str">
            <v>COMERCIAL DONA NEIDE</v>
          </cell>
        </row>
        <row r="49">
          <cell r="A49">
            <v>24726473</v>
          </cell>
          <cell r="B49" t="str">
            <v>14491730000147</v>
          </cell>
          <cell r="C49" t="str">
            <v>SS MODAS</v>
          </cell>
        </row>
        <row r="50">
          <cell r="A50">
            <v>24738361</v>
          </cell>
          <cell r="B50" t="str">
            <v>04537712000103</v>
          </cell>
          <cell r="C50" t="str">
            <v>SKALA MODAS</v>
          </cell>
        </row>
        <row r="51">
          <cell r="A51">
            <v>24754137</v>
          </cell>
          <cell r="B51" t="str">
            <v>22260889000189</v>
          </cell>
          <cell r="C51" t="str">
            <v>BAR E RESTAURANTE DOMINGAO</v>
          </cell>
        </row>
        <row r="52">
          <cell r="A52">
            <v>24756397</v>
          </cell>
          <cell r="B52" t="str">
            <v>82203334649</v>
          </cell>
          <cell r="C52" t="str">
            <v>ALISSON LUIZ</v>
          </cell>
        </row>
        <row r="53">
          <cell r="A53">
            <v>24758005</v>
          </cell>
          <cell r="B53" t="str">
            <v>12019452000102</v>
          </cell>
          <cell r="C53" t="str">
            <v>SERVE TUDO</v>
          </cell>
        </row>
        <row r="54">
          <cell r="A54">
            <v>24768905</v>
          </cell>
          <cell r="B54" t="str">
            <v>16820682000119</v>
          </cell>
          <cell r="C54" t="str">
            <v>MERCEARIA WJ</v>
          </cell>
        </row>
        <row r="55">
          <cell r="A55">
            <v>24777195</v>
          </cell>
          <cell r="B55" t="str">
            <v>07117652000150</v>
          </cell>
          <cell r="C55" t="str">
            <v>REFRIGERACAO AR FRIO</v>
          </cell>
        </row>
        <row r="56">
          <cell r="A56">
            <v>24809022</v>
          </cell>
          <cell r="B56" t="str">
            <v>04731823000148</v>
          </cell>
          <cell r="C56" t="str">
            <v>PAPELARIA PAPEX E INFORMATICA V. PALMA LTDA - ME</v>
          </cell>
        </row>
        <row r="57">
          <cell r="A57">
            <v>24809154</v>
          </cell>
          <cell r="B57" t="str">
            <v>18918448000154</v>
          </cell>
          <cell r="C57" t="str">
            <v>FERRACO</v>
          </cell>
        </row>
        <row r="58">
          <cell r="A58">
            <v>24820219</v>
          </cell>
          <cell r="B58" t="str">
            <v>11949135000114</v>
          </cell>
          <cell r="C58" t="str">
            <v>RESTAURANTE COZINHA DE MINAS</v>
          </cell>
        </row>
        <row r="59">
          <cell r="A59">
            <v>24826125</v>
          </cell>
          <cell r="B59" t="str">
            <v>04182268000142</v>
          </cell>
          <cell r="C59" t="str">
            <v>CELIA DE FATIMA S ABREU ME</v>
          </cell>
        </row>
        <row r="60">
          <cell r="A60">
            <v>24833493</v>
          </cell>
          <cell r="B60" t="str">
            <v>15417974000142</v>
          </cell>
          <cell r="C60" t="str">
            <v>CHOK S LANCHES</v>
          </cell>
        </row>
        <row r="61">
          <cell r="A61">
            <v>24833683</v>
          </cell>
          <cell r="B61" t="str">
            <v>22693143000169</v>
          </cell>
          <cell r="C61" t="str">
            <v>STUDIO DE BELEZA SHEILA LIMA</v>
          </cell>
        </row>
        <row r="62">
          <cell r="A62">
            <v>24833865</v>
          </cell>
          <cell r="B62" t="str">
            <v>12565947000129</v>
          </cell>
          <cell r="C62" t="str">
            <v>VALDIRENE PEREIRA LEITE</v>
          </cell>
        </row>
        <row r="63">
          <cell r="A63">
            <v>24868622</v>
          </cell>
          <cell r="B63" t="str">
            <v>17687658000116</v>
          </cell>
          <cell r="C63" t="str">
            <v>COMERCIAL ADILSON BATERIA</v>
          </cell>
        </row>
        <row r="64">
          <cell r="A64">
            <v>24884744</v>
          </cell>
          <cell r="B64" t="str">
            <v>02272392000173</v>
          </cell>
          <cell r="C64" t="str">
            <v>MARCOS BAR</v>
          </cell>
        </row>
        <row r="65">
          <cell r="A65">
            <v>24884843</v>
          </cell>
          <cell r="B65" t="str">
            <v>05006467673</v>
          </cell>
          <cell r="C65" t="str">
            <v>VIVIANE</v>
          </cell>
        </row>
        <row r="66">
          <cell r="A66">
            <v>24890188</v>
          </cell>
          <cell r="B66" t="str">
            <v>05212426000122</v>
          </cell>
          <cell r="C66" t="str">
            <v>METAMORFOSE MODAS</v>
          </cell>
        </row>
        <row r="67">
          <cell r="A67">
            <v>24890410</v>
          </cell>
          <cell r="B67" t="str">
            <v>19519403000170</v>
          </cell>
          <cell r="C67" t="str">
            <v>VAVA PECAS E SERVICOS</v>
          </cell>
        </row>
        <row r="68">
          <cell r="A68">
            <v>24890493</v>
          </cell>
          <cell r="B68" t="str">
            <v>18279117000111</v>
          </cell>
          <cell r="C68" t="str">
            <v>A DISTRIBUIDORA DE TECIDOS</v>
          </cell>
        </row>
        <row r="69">
          <cell r="A69">
            <v>24892200</v>
          </cell>
          <cell r="B69" t="str">
            <v>07259022000110</v>
          </cell>
          <cell r="C69" t="str">
            <v>CIA DO SOM</v>
          </cell>
        </row>
        <row r="70">
          <cell r="A70">
            <v>24893810</v>
          </cell>
          <cell r="B70" t="str">
            <v>24736259000163</v>
          </cell>
          <cell r="C70" t="str">
            <v>COMERCIAL VELHO CHICO</v>
          </cell>
        </row>
        <row r="71">
          <cell r="A71">
            <v>24906109</v>
          </cell>
          <cell r="B71" t="str">
            <v>11169648000102</v>
          </cell>
          <cell r="C71" t="str">
            <v>VISUAL FASHION</v>
          </cell>
        </row>
        <row r="72">
          <cell r="A72">
            <v>24907784</v>
          </cell>
          <cell r="B72" t="str">
            <v>04560324000135</v>
          </cell>
          <cell r="C72" t="str">
            <v>RABELLO CALCADOS</v>
          </cell>
        </row>
        <row r="73">
          <cell r="A73">
            <v>24913048</v>
          </cell>
          <cell r="B73" t="str">
            <v>04622945000104</v>
          </cell>
          <cell r="C73" t="str">
            <v>GAS MAIS</v>
          </cell>
        </row>
        <row r="74">
          <cell r="A74">
            <v>24913881</v>
          </cell>
          <cell r="B74" t="str">
            <v>02654249000146</v>
          </cell>
          <cell r="C74" t="str">
            <v>MOTOZAN</v>
          </cell>
        </row>
        <row r="75">
          <cell r="A75">
            <v>24921272</v>
          </cell>
          <cell r="B75" t="str">
            <v>17338468000193</v>
          </cell>
          <cell r="C75" t="str">
            <v>RENA VIDRACARIA</v>
          </cell>
        </row>
        <row r="76">
          <cell r="A76">
            <v>24932170</v>
          </cell>
          <cell r="B76" t="str">
            <v>10242111000168</v>
          </cell>
          <cell r="C76" t="str">
            <v>POSTO DE MEDICAMENTO GUAICUI</v>
          </cell>
        </row>
        <row r="77">
          <cell r="A77">
            <v>24933806</v>
          </cell>
          <cell r="B77" t="str">
            <v>15768785000114</v>
          </cell>
          <cell r="C77" t="str">
            <v>LA LUNA PUB</v>
          </cell>
        </row>
        <row r="78">
          <cell r="A78">
            <v>24934598</v>
          </cell>
          <cell r="B78" t="str">
            <v>00909656000121</v>
          </cell>
          <cell r="C78" t="str">
            <v>OFICINA ELETRICA EGNALDO</v>
          </cell>
        </row>
        <row r="79">
          <cell r="A79">
            <v>24935371</v>
          </cell>
          <cell r="B79" t="str">
            <v>01712757000170</v>
          </cell>
          <cell r="C79" t="str">
            <v>BAR E MERCEARIA ALVES</v>
          </cell>
        </row>
        <row r="80">
          <cell r="A80">
            <v>24947046</v>
          </cell>
          <cell r="B80" t="str">
            <v>25993924000167</v>
          </cell>
          <cell r="C80" t="str">
            <v>GILMAQUINAS</v>
          </cell>
        </row>
        <row r="81">
          <cell r="A81">
            <v>24947079</v>
          </cell>
          <cell r="B81" t="str">
            <v>00553534000145</v>
          </cell>
          <cell r="C81" t="str">
            <v>MARCIA PAPELARIA</v>
          </cell>
        </row>
        <row r="82">
          <cell r="A82">
            <v>24955619</v>
          </cell>
          <cell r="B82" t="str">
            <v>21283564000159</v>
          </cell>
          <cell r="C82" t="str">
            <v>MARMORARIA ALIANCA</v>
          </cell>
        </row>
        <row r="83">
          <cell r="A83">
            <v>24970774</v>
          </cell>
          <cell r="B83" t="str">
            <v>22270297000148</v>
          </cell>
          <cell r="C83" t="str">
            <v>URBAN TREND</v>
          </cell>
        </row>
        <row r="84">
          <cell r="A84">
            <v>24971988</v>
          </cell>
          <cell r="B84" t="str">
            <v>05983345000126</v>
          </cell>
          <cell r="C84" t="str">
            <v>CONFECCOES SANTINA</v>
          </cell>
        </row>
        <row r="85">
          <cell r="A85">
            <v>24972176</v>
          </cell>
          <cell r="B85" t="str">
            <v>13175540000158</v>
          </cell>
          <cell r="C85" t="str">
            <v>ESYS MODA INTIMA FEMININA</v>
          </cell>
        </row>
        <row r="86">
          <cell r="A86">
            <v>24978157</v>
          </cell>
          <cell r="B86" t="str">
            <v>23649022000182</v>
          </cell>
          <cell r="C86" t="str">
            <v>LIGUORI REPRESENTACOES</v>
          </cell>
        </row>
        <row r="87">
          <cell r="A87">
            <v>24979353</v>
          </cell>
          <cell r="B87" t="str">
            <v>05968001000148</v>
          </cell>
          <cell r="C87" t="str">
            <v>ROSE MODAS</v>
          </cell>
        </row>
        <row r="88">
          <cell r="A88">
            <v>24983231</v>
          </cell>
          <cell r="B88" t="str">
            <v>64336886000121</v>
          </cell>
          <cell r="C88" t="str">
            <v>SUPERMERCADO AVENIDA</v>
          </cell>
        </row>
        <row r="89">
          <cell r="A89">
            <v>24983256</v>
          </cell>
          <cell r="B89" t="str">
            <v>20634869000103</v>
          </cell>
          <cell r="C89" t="str">
            <v>DU PECAS E ACESSORIOS</v>
          </cell>
        </row>
        <row r="90">
          <cell r="A90">
            <v>24988925</v>
          </cell>
          <cell r="B90" t="str">
            <v>10390962000158</v>
          </cell>
          <cell r="C90" t="str">
            <v>SOL TUR</v>
          </cell>
        </row>
        <row r="91">
          <cell r="A91">
            <v>24989352</v>
          </cell>
          <cell r="B91" t="str">
            <v>12286890000129</v>
          </cell>
          <cell r="C91" t="str">
            <v>HEZLOM</v>
          </cell>
        </row>
        <row r="92">
          <cell r="A92">
            <v>24990640</v>
          </cell>
          <cell r="B92" t="str">
            <v>26159937000106</v>
          </cell>
          <cell r="C92" t="str">
            <v>CLINICA SORRISOS</v>
          </cell>
        </row>
        <row r="93">
          <cell r="A93">
            <v>24991150</v>
          </cell>
          <cell r="B93" t="str">
            <v>05612293000181</v>
          </cell>
          <cell r="C93" t="str">
            <v>FARMACIA MEDICALIS</v>
          </cell>
        </row>
        <row r="94">
          <cell r="A94">
            <v>24994444</v>
          </cell>
          <cell r="B94" t="str">
            <v>06197639000195</v>
          </cell>
          <cell r="C94" t="str">
            <v>LOJAO NOVA BRASILIA</v>
          </cell>
        </row>
        <row r="95">
          <cell r="A95">
            <v>24997272</v>
          </cell>
          <cell r="B95" t="str">
            <v>15801519000146</v>
          </cell>
          <cell r="C95" t="str">
            <v>ACOUGUE FERNANDINHO</v>
          </cell>
        </row>
        <row r="96">
          <cell r="A96">
            <v>24997330</v>
          </cell>
          <cell r="B96" t="str">
            <v>38596094000186</v>
          </cell>
          <cell r="C96" t="str">
            <v>BOUTIQUE BRINCO MODAS LTDA - ME</v>
          </cell>
        </row>
        <row r="97">
          <cell r="A97">
            <v>25002437</v>
          </cell>
          <cell r="B97" t="str">
            <v>03248923000155</v>
          </cell>
          <cell r="C97" t="str">
            <v>KAKAS BAR E RESTAURANTE</v>
          </cell>
        </row>
        <row r="98">
          <cell r="A98">
            <v>25004003</v>
          </cell>
          <cell r="B98" t="str">
            <v>09109252000128</v>
          </cell>
          <cell r="C98" t="str">
            <v>CIA CELULARES</v>
          </cell>
        </row>
        <row r="99">
          <cell r="A99">
            <v>25004623</v>
          </cell>
          <cell r="B99" t="str">
            <v>48372536600</v>
          </cell>
          <cell r="C99" t="str">
            <v>DILCEU (BAR DO DIVINO)</v>
          </cell>
        </row>
        <row r="100">
          <cell r="A100">
            <v>25005885</v>
          </cell>
          <cell r="B100" t="str">
            <v>05825394000130</v>
          </cell>
          <cell r="C100" t="str">
            <v>PET SHOP MUNDO ANIMAL</v>
          </cell>
        </row>
        <row r="101">
          <cell r="A101">
            <v>25015165</v>
          </cell>
          <cell r="B101" t="str">
            <v>08325283000153</v>
          </cell>
          <cell r="C101" t="str">
            <v>VISUAL CONFCCOES</v>
          </cell>
        </row>
        <row r="102">
          <cell r="A102">
            <v>25031428</v>
          </cell>
          <cell r="B102" t="str">
            <v>24618422000193</v>
          </cell>
          <cell r="C102" t="str">
            <v>DM ROLAMENTOS</v>
          </cell>
        </row>
        <row r="103">
          <cell r="A103">
            <v>25031451</v>
          </cell>
          <cell r="B103" t="str">
            <v>18663640000147</v>
          </cell>
          <cell r="C103" t="str">
            <v>OSORIO CAPAS &amp; FORRO</v>
          </cell>
        </row>
        <row r="104">
          <cell r="A104">
            <v>25031493</v>
          </cell>
          <cell r="B104" t="str">
            <v>03347335000179</v>
          </cell>
          <cell r="C104" t="str">
            <v>O BARULHO II</v>
          </cell>
        </row>
        <row r="105">
          <cell r="A105">
            <v>25031519</v>
          </cell>
          <cell r="B105" t="str">
            <v>22195231000130</v>
          </cell>
          <cell r="C105" t="str">
            <v>ANJELICAL MODAS</v>
          </cell>
        </row>
        <row r="106">
          <cell r="A106">
            <v>25033440</v>
          </cell>
          <cell r="B106" t="str">
            <v>10445048000167</v>
          </cell>
          <cell r="C106" t="str">
            <v>ELIANA MODAS</v>
          </cell>
        </row>
        <row r="107">
          <cell r="A107">
            <v>25033481</v>
          </cell>
          <cell r="B107" t="str">
            <v>24478329000120</v>
          </cell>
          <cell r="C107" t="str">
            <v>CANIL LOBOS DO CERRADO</v>
          </cell>
        </row>
        <row r="108">
          <cell r="A108">
            <v>25033705</v>
          </cell>
          <cell r="B108" t="str">
            <v>08174735000143</v>
          </cell>
          <cell r="C108" t="str">
            <v>MAGAZINE BOM PRECO</v>
          </cell>
        </row>
        <row r="109">
          <cell r="A109">
            <v>25042466</v>
          </cell>
          <cell r="B109" t="str">
            <v>13870655000162</v>
          </cell>
          <cell r="C109" t="str">
            <v>LU MODAS FASHION</v>
          </cell>
        </row>
        <row r="110">
          <cell r="A110">
            <v>25048851</v>
          </cell>
          <cell r="B110" t="str">
            <v>09501064000302</v>
          </cell>
          <cell r="C110" t="str">
            <v>UARLISON RAIMUNDO</v>
          </cell>
        </row>
        <row r="111">
          <cell r="A111">
            <v>25048893</v>
          </cell>
          <cell r="B111" t="str">
            <v>08487121000111</v>
          </cell>
          <cell r="C111" t="str">
            <v>LOJAO NOVA BRASILIA</v>
          </cell>
        </row>
        <row r="112">
          <cell r="A112">
            <v>25056136</v>
          </cell>
          <cell r="B112" t="str">
            <v>16600086000204</v>
          </cell>
          <cell r="C112" t="str">
            <v>AGROVET</v>
          </cell>
        </row>
        <row r="113">
          <cell r="A113">
            <v>25063389</v>
          </cell>
          <cell r="B113" t="str">
            <v>20251142000139</v>
          </cell>
          <cell r="C113" t="str">
            <v>INDUSTRIA DE SORVETES E GELO PIMPOL</v>
          </cell>
        </row>
        <row r="114">
          <cell r="A114">
            <v>25066861</v>
          </cell>
          <cell r="B114" t="str">
            <v>71247746000142</v>
          </cell>
          <cell r="C114" t="str">
            <v>SIBELY CALCADOS</v>
          </cell>
        </row>
        <row r="115">
          <cell r="A115">
            <v>25067240</v>
          </cell>
          <cell r="B115" t="str">
            <v>23205701000162</v>
          </cell>
          <cell r="C115" t="str">
            <v>PERFIL MODAS</v>
          </cell>
        </row>
        <row r="116">
          <cell r="A116">
            <v>25072265</v>
          </cell>
          <cell r="B116" t="str">
            <v>06305483000119</v>
          </cell>
          <cell r="C116" t="str">
            <v>PANIFICADORA ARTE DO TRIGO</v>
          </cell>
        </row>
        <row r="117">
          <cell r="A117">
            <v>25081738</v>
          </cell>
          <cell r="B117" t="str">
            <v>26442539000194</v>
          </cell>
          <cell r="C117" t="str">
            <v>DROGAPATO</v>
          </cell>
        </row>
        <row r="118">
          <cell r="A118">
            <v>25081761</v>
          </cell>
          <cell r="B118" t="str">
            <v>07235719000150</v>
          </cell>
          <cell r="C118" t="str">
            <v>LE BONHEUR BOUTIQUE</v>
          </cell>
        </row>
        <row r="119">
          <cell r="A119">
            <v>25085952</v>
          </cell>
          <cell r="B119" t="str">
            <v>03926883000153</v>
          </cell>
          <cell r="C119" t="str">
            <v>AMERICANA CALCADOS</v>
          </cell>
        </row>
        <row r="120">
          <cell r="A120">
            <v>25086281</v>
          </cell>
          <cell r="B120" t="str">
            <v>08683481000199</v>
          </cell>
          <cell r="C120" t="str">
            <v>SALAO BETEL LTDA ME</v>
          </cell>
        </row>
        <row r="121">
          <cell r="A121">
            <v>25087644</v>
          </cell>
          <cell r="B121" t="str">
            <v>18719991000122</v>
          </cell>
          <cell r="C121" t="str">
            <v>CORPORIS</v>
          </cell>
        </row>
        <row r="122">
          <cell r="A122">
            <v>25100660</v>
          </cell>
          <cell r="B122" t="str">
            <v>13153904000107</v>
          </cell>
          <cell r="C122" t="str">
            <v>MARMORARIA BURITIZEIRO</v>
          </cell>
        </row>
        <row r="123">
          <cell r="A123">
            <v>25103466</v>
          </cell>
          <cell r="B123" t="str">
            <v>17681480000104</v>
          </cell>
          <cell r="C123" t="str">
            <v>BOLEIRO ESPORTES</v>
          </cell>
        </row>
        <row r="124">
          <cell r="A124">
            <v>25103680</v>
          </cell>
          <cell r="B124" t="str">
            <v>13598654626</v>
          </cell>
          <cell r="C124" t="str">
            <v>PRISCILA ELLEN</v>
          </cell>
        </row>
        <row r="125">
          <cell r="A125">
            <v>25104142</v>
          </cell>
          <cell r="B125" t="str">
            <v>07035528644</v>
          </cell>
          <cell r="C125" t="str">
            <v>REGINA - CAMUNDONGO</v>
          </cell>
        </row>
        <row r="126">
          <cell r="A126">
            <v>25104399</v>
          </cell>
          <cell r="B126" t="str">
            <v>25347978000155</v>
          </cell>
          <cell r="C126" t="str">
            <v>KM MODA FITNESS &amp; PRAIA</v>
          </cell>
        </row>
        <row r="127">
          <cell r="A127">
            <v>25105313</v>
          </cell>
          <cell r="B127" t="str">
            <v>26485195000109</v>
          </cell>
          <cell r="C127" t="str">
            <v>PEREIRA MENSWEAR</v>
          </cell>
        </row>
        <row r="128">
          <cell r="A128">
            <v>25110644</v>
          </cell>
          <cell r="B128" t="str">
            <v>01292786000120</v>
          </cell>
          <cell r="C128" t="str">
            <v>LABORATORIO GERARDO TRINDADE</v>
          </cell>
        </row>
        <row r="129">
          <cell r="A129">
            <v>25113796</v>
          </cell>
          <cell r="B129" t="str">
            <v>07881492000110</v>
          </cell>
          <cell r="C129" t="str">
            <v>NOVO PAO DE QUEIJO &amp; DISSON-TE</v>
          </cell>
        </row>
        <row r="130">
          <cell r="A130">
            <v>25113861</v>
          </cell>
          <cell r="B130" t="str">
            <v>10625809000162</v>
          </cell>
          <cell r="C130" t="str">
            <v>MC MINAS CONFECCOES</v>
          </cell>
        </row>
        <row r="131">
          <cell r="A131">
            <v>25127051</v>
          </cell>
          <cell r="B131" t="str">
            <v>23412398000179</v>
          </cell>
          <cell r="C131" t="str">
            <v>IRMAOS SOUZA</v>
          </cell>
        </row>
        <row r="132">
          <cell r="A132">
            <v>25135112</v>
          </cell>
          <cell r="B132" t="str">
            <v>26517398000121</v>
          </cell>
          <cell r="C132" t="str">
            <v>BELLA ACESSORIOS</v>
          </cell>
        </row>
        <row r="133">
          <cell r="A133">
            <v>25137399</v>
          </cell>
          <cell r="B133" t="str">
            <v>07961987000150</v>
          </cell>
          <cell r="C133" t="str">
            <v>SEGUNDA PELE</v>
          </cell>
        </row>
        <row r="134">
          <cell r="A134">
            <v>25137670</v>
          </cell>
          <cell r="B134" t="str">
            <v>10627927000100</v>
          </cell>
          <cell r="C134" t="str">
            <v>MR BATERIAS</v>
          </cell>
        </row>
        <row r="135">
          <cell r="A135">
            <v>25137738</v>
          </cell>
          <cell r="B135" t="str">
            <v>38702270000117</v>
          </cell>
          <cell r="C135" t="str">
            <v>MADEIREIRA SAO SEBASTIAO INDUSTRIA</v>
          </cell>
        </row>
        <row r="136">
          <cell r="A136">
            <v>25146366</v>
          </cell>
          <cell r="B136" t="str">
            <v>11047481000107</v>
          </cell>
          <cell r="C136" t="str">
            <v>BAR MERCEARIA E LOJAS SAO FRAN</v>
          </cell>
        </row>
        <row r="137">
          <cell r="A137">
            <v>25147596</v>
          </cell>
          <cell r="B137" t="str">
            <v>20739912000197</v>
          </cell>
          <cell r="C137" t="str">
            <v>GENTE DA GENTE</v>
          </cell>
        </row>
        <row r="138">
          <cell r="A138">
            <v>25148958</v>
          </cell>
          <cell r="B138" t="str">
            <v>11406496000114</v>
          </cell>
          <cell r="C138" t="str">
            <v>OPTICA NOVA VISAO</v>
          </cell>
        </row>
        <row r="139">
          <cell r="A139">
            <v>25153263</v>
          </cell>
          <cell r="B139" t="str">
            <v>24649198000105</v>
          </cell>
          <cell r="C139" t="str">
            <v>ANDREU JESUS CONCEICAO DE OLIV</v>
          </cell>
        </row>
        <row r="140">
          <cell r="A140">
            <v>25153701</v>
          </cell>
          <cell r="B140" t="str">
            <v>22985622000159</v>
          </cell>
          <cell r="C140" t="str">
            <v>MINAS PADARIA</v>
          </cell>
        </row>
        <row r="141">
          <cell r="A141">
            <v>25154659</v>
          </cell>
          <cell r="B141" t="str">
            <v>11255081000197</v>
          </cell>
          <cell r="C141" t="str">
            <v>CECILIA MODAS</v>
          </cell>
        </row>
        <row r="142">
          <cell r="A142">
            <v>25170408</v>
          </cell>
          <cell r="B142" t="str">
            <v>13013109000105</v>
          </cell>
          <cell r="C142" t="str">
            <v>CLUBE TRANSP.ESCOLAR E COMERCI</v>
          </cell>
        </row>
        <row r="143">
          <cell r="A143">
            <v>25171901</v>
          </cell>
          <cell r="B143" t="str">
            <v>11241928000184</v>
          </cell>
          <cell r="C143" t="str">
            <v>DROGANILDA</v>
          </cell>
        </row>
        <row r="144">
          <cell r="A144">
            <v>25172065</v>
          </cell>
          <cell r="B144" t="str">
            <v>24989652000169</v>
          </cell>
          <cell r="C144" t="str">
            <v>ESPETERIA FILE DA PRACA</v>
          </cell>
        </row>
        <row r="145">
          <cell r="A145">
            <v>25175316</v>
          </cell>
          <cell r="B145" t="str">
            <v>71409858000152</v>
          </cell>
          <cell r="C145" t="str">
            <v>DISTRIBUIDORA DE PRODUTOS</v>
          </cell>
        </row>
        <row r="146">
          <cell r="A146">
            <v>25179813</v>
          </cell>
          <cell r="B146" t="str">
            <v>21665273000125</v>
          </cell>
          <cell r="C146" t="str">
            <v>BEBELA ARTESANATO</v>
          </cell>
        </row>
        <row r="147">
          <cell r="A147">
            <v>25180373</v>
          </cell>
          <cell r="B147" t="str">
            <v>05372249000141</v>
          </cell>
          <cell r="C147" t="str">
            <v>LOJAO SAO PAULO</v>
          </cell>
        </row>
        <row r="148">
          <cell r="A148">
            <v>25180548</v>
          </cell>
          <cell r="B148" t="str">
            <v>26105341000115</v>
          </cell>
          <cell r="C148" t="str">
            <v>DROGARIA E PERFUMARIA BEM ESTA</v>
          </cell>
        </row>
        <row r="149">
          <cell r="A149">
            <v>25182635</v>
          </cell>
          <cell r="B149" t="str">
            <v>04243924000170</v>
          </cell>
          <cell r="C149" t="str">
            <v>COOPEDUC</v>
          </cell>
        </row>
        <row r="150">
          <cell r="A150">
            <v>25182692</v>
          </cell>
          <cell r="B150" t="str">
            <v>12533062000148</v>
          </cell>
          <cell r="C150" t="str">
            <v>MINAS PAPELARIA</v>
          </cell>
        </row>
        <row r="151">
          <cell r="A151">
            <v>25183021</v>
          </cell>
          <cell r="B151" t="str">
            <v>02388696000109</v>
          </cell>
          <cell r="C151" t="str">
            <v>IRMAOS GONTIJO</v>
          </cell>
        </row>
        <row r="152">
          <cell r="A152">
            <v>25183377</v>
          </cell>
          <cell r="B152" t="str">
            <v>00379843000140</v>
          </cell>
          <cell r="C152" t="str">
            <v>PADARIA ITAPOA</v>
          </cell>
        </row>
        <row r="153">
          <cell r="A153">
            <v>25189317</v>
          </cell>
          <cell r="B153" t="str">
            <v>18891341000160</v>
          </cell>
          <cell r="C153" t="str">
            <v>CARVALHO &amp; GOMES</v>
          </cell>
        </row>
        <row r="154">
          <cell r="A154">
            <v>25190232</v>
          </cell>
          <cell r="B154" t="str">
            <v>11327957000163</v>
          </cell>
          <cell r="C154" t="str">
            <v>COMERCIAL BRITO</v>
          </cell>
        </row>
        <row r="155">
          <cell r="A155">
            <v>25190356</v>
          </cell>
          <cell r="B155" t="str">
            <v>18462654000100</v>
          </cell>
          <cell r="C155" t="str">
            <v>ACAI &amp; CIA</v>
          </cell>
        </row>
        <row r="156">
          <cell r="A156">
            <v>25190406</v>
          </cell>
          <cell r="B156" t="str">
            <v>05014798000144</v>
          </cell>
          <cell r="C156" t="str">
            <v>JVS TABACARIA-LOJA DE CONVENIE</v>
          </cell>
        </row>
        <row r="157">
          <cell r="A157">
            <v>25190638</v>
          </cell>
          <cell r="B157" t="str">
            <v>19284326000116</v>
          </cell>
          <cell r="C157" t="str">
            <v>MICROCEL</v>
          </cell>
        </row>
        <row r="158">
          <cell r="A158">
            <v>25191917</v>
          </cell>
          <cell r="B158" t="str">
            <v>25244209000121</v>
          </cell>
          <cell r="C158" t="str">
            <v>MARIANA BRAGA SANTOS OLIVEIRA</v>
          </cell>
        </row>
        <row r="159">
          <cell r="A159">
            <v>25196585</v>
          </cell>
          <cell r="B159" t="str">
            <v>26618459000147</v>
          </cell>
          <cell r="C159" t="str">
            <v>MACA VERDE</v>
          </cell>
        </row>
        <row r="160">
          <cell r="A160">
            <v>25197641</v>
          </cell>
          <cell r="B160" t="str">
            <v>01467830000196</v>
          </cell>
          <cell r="C160" t="str">
            <v>INSTRUMATIC LTDA</v>
          </cell>
        </row>
        <row r="161">
          <cell r="A161">
            <v>25198185</v>
          </cell>
          <cell r="B161" t="str">
            <v>71453575000108</v>
          </cell>
          <cell r="C161" t="str">
            <v>RESTAURANTE GERDIL</v>
          </cell>
        </row>
        <row r="162">
          <cell r="A162">
            <v>25198722</v>
          </cell>
          <cell r="B162" t="str">
            <v>10656362000199</v>
          </cell>
          <cell r="C162" t="str">
            <v>COMERCIAL UNIAO</v>
          </cell>
        </row>
        <row r="163">
          <cell r="A163">
            <v>25201708</v>
          </cell>
          <cell r="B163" t="str">
            <v>25962543000110</v>
          </cell>
          <cell r="C163" t="str">
            <v>LOLA CAROLA</v>
          </cell>
        </row>
        <row r="164">
          <cell r="A164">
            <v>25202086</v>
          </cell>
          <cell r="B164" t="str">
            <v>11233732000148</v>
          </cell>
          <cell r="C164" t="str">
            <v>RESTAURANTE BOM PALADAR</v>
          </cell>
        </row>
        <row r="165">
          <cell r="A165">
            <v>25205295</v>
          </cell>
          <cell r="B165" t="str">
            <v>41953951000162</v>
          </cell>
          <cell r="C165" t="str">
            <v>ACOUGUE DO CAETANO</v>
          </cell>
        </row>
        <row r="166">
          <cell r="A166">
            <v>25205758</v>
          </cell>
          <cell r="B166" t="str">
            <v>04975739000170</v>
          </cell>
          <cell r="C166" t="str">
            <v>PARAISO DOS COLCHOES</v>
          </cell>
        </row>
        <row r="167">
          <cell r="A167">
            <v>25205865</v>
          </cell>
          <cell r="B167" t="str">
            <v>11274212000183</v>
          </cell>
          <cell r="C167" t="str">
            <v>RAFA CELL CELULARES</v>
          </cell>
        </row>
        <row r="168">
          <cell r="A168">
            <v>25206152</v>
          </cell>
          <cell r="B168" t="str">
            <v>18180007000106</v>
          </cell>
          <cell r="C168" t="str">
            <v>CONSTRUBRASIL - 4 IRMAOS</v>
          </cell>
        </row>
        <row r="169">
          <cell r="A169">
            <v>25207952</v>
          </cell>
          <cell r="B169" t="str">
            <v>17128834000180</v>
          </cell>
          <cell r="C169" t="str">
            <v>ARMARINHO LARA</v>
          </cell>
        </row>
        <row r="170">
          <cell r="A170">
            <v>25208851</v>
          </cell>
          <cell r="B170" t="str">
            <v>18713413000189</v>
          </cell>
          <cell r="C170" t="str">
            <v>DONES BAR</v>
          </cell>
        </row>
        <row r="171">
          <cell r="A171">
            <v>25209727</v>
          </cell>
          <cell r="B171" t="str">
            <v>12788761000139</v>
          </cell>
          <cell r="C171" t="str">
            <v>NELSON CABELEIREIRO</v>
          </cell>
        </row>
        <row r="172">
          <cell r="A172">
            <v>25209743</v>
          </cell>
          <cell r="B172" t="str">
            <v>09472123000108</v>
          </cell>
          <cell r="C172" t="str">
            <v>DROGARIA CECI</v>
          </cell>
        </row>
        <row r="173">
          <cell r="A173">
            <v>25210196</v>
          </cell>
          <cell r="B173" t="str">
            <v>07293984000195</v>
          </cell>
          <cell r="C173" t="str">
            <v>SHOPPING DA DANY</v>
          </cell>
        </row>
        <row r="174">
          <cell r="A174">
            <v>25214297</v>
          </cell>
          <cell r="B174" t="str">
            <v>26123692000159</v>
          </cell>
          <cell r="C174" t="str">
            <v>CASA DE CARNES SANTANA</v>
          </cell>
        </row>
        <row r="175">
          <cell r="A175">
            <v>25215062</v>
          </cell>
          <cell r="B175" t="str">
            <v>04999802000108</v>
          </cell>
          <cell r="C175" t="str">
            <v>DROGARIA E PERFUMARIA BOM PREC</v>
          </cell>
        </row>
        <row r="176">
          <cell r="A176">
            <v>25215450</v>
          </cell>
          <cell r="B176" t="str">
            <v>22483200000185</v>
          </cell>
          <cell r="C176" t="str">
            <v>BORRACHARIA SAO JOSE</v>
          </cell>
        </row>
        <row r="177">
          <cell r="A177">
            <v>25215567</v>
          </cell>
          <cell r="B177" t="str">
            <v>08484558000100</v>
          </cell>
          <cell r="C177" t="str">
            <v>MUNDO DAS RODAS</v>
          </cell>
        </row>
        <row r="178">
          <cell r="A178">
            <v>25215989</v>
          </cell>
          <cell r="B178" t="str">
            <v>71082218000180</v>
          </cell>
          <cell r="C178" t="str">
            <v>BAR E LANCHONETE PETISKO</v>
          </cell>
        </row>
        <row r="179">
          <cell r="A179">
            <v>25217209</v>
          </cell>
          <cell r="B179" t="str">
            <v>25305616000100</v>
          </cell>
          <cell r="C179" t="str">
            <v>ARMAZEM MEDEIROS</v>
          </cell>
        </row>
        <row r="180">
          <cell r="A180">
            <v>25217555</v>
          </cell>
          <cell r="B180" t="str">
            <v>36786985653</v>
          </cell>
          <cell r="C180" t="str">
            <v>AMINTAS NUNES</v>
          </cell>
        </row>
        <row r="181">
          <cell r="A181">
            <v>25219270</v>
          </cell>
          <cell r="B181" t="str">
            <v>06959938000110</v>
          </cell>
          <cell r="C181" t="str">
            <v>JOTAN CALCADOS</v>
          </cell>
        </row>
        <row r="182">
          <cell r="A182">
            <v>25219296</v>
          </cell>
          <cell r="B182" t="str">
            <v>13557771000126</v>
          </cell>
          <cell r="C182" t="str">
            <v>MERCEARIA ERISON LTDA ME</v>
          </cell>
        </row>
        <row r="183">
          <cell r="A183">
            <v>25220039</v>
          </cell>
          <cell r="B183" t="str">
            <v>25222480000328</v>
          </cell>
          <cell r="C183" t="str">
            <v>GUALBERTO GOMES ANALISES CLINICAS SOCIED</v>
          </cell>
        </row>
        <row r="184">
          <cell r="A184">
            <v>25220096</v>
          </cell>
          <cell r="B184" t="str">
            <v>25222480000590</v>
          </cell>
          <cell r="C184" t="str">
            <v>GUALBERTO GOMES ANALISES CLINICAS SOCIED</v>
          </cell>
        </row>
        <row r="185">
          <cell r="A185">
            <v>25220161</v>
          </cell>
          <cell r="B185" t="str">
            <v>25222480000166</v>
          </cell>
          <cell r="C185" t="str">
            <v>LABORATORIO BIONALISES</v>
          </cell>
        </row>
        <row r="186">
          <cell r="A186">
            <v>25222795</v>
          </cell>
          <cell r="B186" t="str">
            <v>23682569000180</v>
          </cell>
          <cell r="C186" t="str">
            <v>AMERICANA MODAS</v>
          </cell>
        </row>
        <row r="187">
          <cell r="A187">
            <v>25229295</v>
          </cell>
          <cell r="B187" t="str">
            <v>26622862000140</v>
          </cell>
          <cell r="C187" t="str">
            <v>EDNA CARVALHO DA SILVA</v>
          </cell>
        </row>
        <row r="188">
          <cell r="A188">
            <v>25229543</v>
          </cell>
          <cell r="B188" t="str">
            <v>04678013000175</v>
          </cell>
          <cell r="C188" t="str">
            <v>POUSADA DA SISSI PIRAPORA LTDA ME</v>
          </cell>
        </row>
        <row r="189">
          <cell r="A189">
            <v>25230657</v>
          </cell>
          <cell r="B189" t="str">
            <v>08660113000125</v>
          </cell>
          <cell r="C189" t="str">
            <v>COMERCIAL CAICARA</v>
          </cell>
        </row>
        <row r="190">
          <cell r="A190">
            <v>25230699</v>
          </cell>
          <cell r="B190" t="str">
            <v>22069280000127</v>
          </cell>
          <cell r="C190" t="str">
            <v>MERCEARIA JOAO XXIII</v>
          </cell>
        </row>
        <row r="191">
          <cell r="A191">
            <v>25230749</v>
          </cell>
          <cell r="B191" t="str">
            <v>17185925000157</v>
          </cell>
          <cell r="C191" t="str">
            <v>CASA DE CARNES SANTANA</v>
          </cell>
        </row>
        <row r="192">
          <cell r="A192">
            <v>25237793</v>
          </cell>
          <cell r="B192" t="str">
            <v>23019021000154</v>
          </cell>
          <cell r="C192" t="str">
            <v>SOLAR COMERCIO, INDUSTRIA E SE</v>
          </cell>
        </row>
        <row r="193">
          <cell r="A193">
            <v>25238106</v>
          </cell>
          <cell r="B193" t="str">
            <v>31219085880</v>
          </cell>
          <cell r="C193" t="str">
            <v>FERNANDA</v>
          </cell>
        </row>
        <row r="194">
          <cell r="A194">
            <v>25238858</v>
          </cell>
          <cell r="B194" t="str">
            <v>19827810000144</v>
          </cell>
          <cell r="C194" t="str">
            <v>WA COSMETICOS &amp; REPRESENTACOES</v>
          </cell>
        </row>
        <row r="195">
          <cell r="A195">
            <v>25239138</v>
          </cell>
          <cell r="B195" t="str">
            <v>22028558000118</v>
          </cell>
          <cell r="C195" t="str">
            <v>CILENE NUNES DE OLIVEIRA 04292053685</v>
          </cell>
        </row>
        <row r="196">
          <cell r="A196">
            <v>25239203</v>
          </cell>
          <cell r="B196" t="str">
            <v>09472123000108</v>
          </cell>
          <cell r="C196" t="str">
            <v>DROGARIA CECI</v>
          </cell>
        </row>
        <row r="197">
          <cell r="A197">
            <v>25239864</v>
          </cell>
          <cell r="B197" t="str">
            <v>70954542649</v>
          </cell>
          <cell r="C197" t="str">
            <v>PAULO CESAR</v>
          </cell>
        </row>
        <row r="198">
          <cell r="A198">
            <v>25240375</v>
          </cell>
          <cell r="B198" t="str">
            <v>08068989684</v>
          </cell>
          <cell r="C198" t="str">
            <v>LUCIANA APARECIDA</v>
          </cell>
        </row>
        <row r="199">
          <cell r="A199">
            <v>25241613</v>
          </cell>
          <cell r="B199" t="str">
            <v>07599745000168</v>
          </cell>
          <cell r="C199" t="str">
            <v>LOURDES IMPORTADOS</v>
          </cell>
        </row>
        <row r="200">
          <cell r="A200">
            <v>25245275</v>
          </cell>
          <cell r="B200" t="str">
            <v>01661611605</v>
          </cell>
          <cell r="C200" t="str">
            <v>RACHEL</v>
          </cell>
        </row>
        <row r="201">
          <cell r="A201">
            <v>25245333</v>
          </cell>
          <cell r="B201" t="str">
            <v>02623151000121</v>
          </cell>
          <cell r="C201" t="str">
            <v>DIRA MODAS</v>
          </cell>
        </row>
        <row r="202">
          <cell r="A202">
            <v>25246703</v>
          </cell>
          <cell r="B202" t="str">
            <v>08740481000183</v>
          </cell>
          <cell r="C202" t="str">
            <v>COMERCIAL ESPERANCA</v>
          </cell>
        </row>
        <row r="203">
          <cell r="A203">
            <v>25247065</v>
          </cell>
          <cell r="B203" t="str">
            <v>65307589000110</v>
          </cell>
          <cell r="C203" t="str">
            <v>DETONA 10</v>
          </cell>
        </row>
        <row r="204">
          <cell r="A204">
            <v>25252925</v>
          </cell>
          <cell r="B204" t="str">
            <v>18278820000105</v>
          </cell>
          <cell r="C204" t="str">
            <v>ARILMAQ</v>
          </cell>
        </row>
        <row r="205">
          <cell r="A205">
            <v>25252974</v>
          </cell>
          <cell r="B205" t="str">
            <v>16731035000130</v>
          </cell>
          <cell r="C205" t="str">
            <v>AMERICANAS CALCADOS</v>
          </cell>
        </row>
        <row r="206">
          <cell r="A206">
            <v>25253014</v>
          </cell>
          <cell r="B206" t="str">
            <v>09501064000140</v>
          </cell>
          <cell r="C206" t="str">
            <v>FREE SPORT</v>
          </cell>
        </row>
        <row r="207">
          <cell r="A207">
            <v>25253154</v>
          </cell>
          <cell r="B207" t="str">
            <v>09558680000138</v>
          </cell>
          <cell r="C207" t="str">
            <v>BCCEL LUBRIFICANTES LTDA - ME</v>
          </cell>
        </row>
        <row r="208">
          <cell r="A208">
            <v>25253675</v>
          </cell>
          <cell r="B208" t="str">
            <v>10323843000182</v>
          </cell>
          <cell r="C208" t="str">
            <v>DECORART APAIXONADOS POR CASA</v>
          </cell>
        </row>
        <row r="209">
          <cell r="A209">
            <v>25254764</v>
          </cell>
          <cell r="B209" t="str">
            <v>26677707000120</v>
          </cell>
          <cell r="C209" t="str">
            <v>PIRULITO MODA BEBE INFANTIL</v>
          </cell>
        </row>
        <row r="210">
          <cell r="A210">
            <v>25255290</v>
          </cell>
          <cell r="B210" t="str">
            <v>07426712000116</v>
          </cell>
          <cell r="C210" t="str">
            <v>COMERCIO DE TECIDOS PIRAPORA</v>
          </cell>
        </row>
        <row r="211">
          <cell r="A211">
            <v>25262528</v>
          </cell>
          <cell r="B211" t="str">
            <v>02322286000157</v>
          </cell>
          <cell r="C211" t="str">
            <v>DELTAGRAPH</v>
          </cell>
        </row>
        <row r="212">
          <cell r="A212">
            <v>25263633</v>
          </cell>
          <cell r="B212" t="str">
            <v>20487949000175</v>
          </cell>
          <cell r="C212" t="str">
            <v>CENTRAL BIKE</v>
          </cell>
        </row>
        <row r="213">
          <cell r="A213">
            <v>25264565</v>
          </cell>
          <cell r="B213" t="str">
            <v>23110505000104</v>
          </cell>
          <cell r="C213" t="str">
            <v>LILAS PRESENTES</v>
          </cell>
        </row>
        <row r="214">
          <cell r="A214">
            <v>25268327</v>
          </cell>
          <cell r="B214" t="str">
            <v>03926883000234</v>
          </cell>
          <cell r="C214" t="str">
            <v>ESTRELLA CALCADOS</v>
          </cell>
        </row>
        <row r="215">
          <cell r="A215">
            <v>25268715</v>
          </cell>
          <cell r="B215" t="str">
            <v>25222480000409</v>
          </cell>
          <cell r="C215" t="str">
            <v>LABORATORIO BIOANALISES</v>
          </cell>
        </row>
        <row r="216">
          <cell r="A216">
            <v>25269358</v>
          </cell>
          <cell r="B216" t="str">
            <v>06203117000159</v>
          </cell>
          <cell r="C216" t="str">
            <v>FLORICULTURA SEMPRE VERDE</v>
          </cell>
        </row>
        <row r="217">
          <cell r="A217">
            <v>25269374</v>
          </cell>
          <cell r="B217" t="str">
            <v>25829789000119</v>
          </cell>
          <cell r="C217" t="str">
            <v>DROGARIA E PERFUMARIA ARIGO</v>
          </cell>
        </row>
        <row r="218">
          <cell r="A218">
            <v>25270042</v>
          </cell>
          <cell r="B218" t="str">
            <v>03926883000404</v>
          </cell>
          <cell r="C218" t="str">
            <v>AMERICANAS CALCADOS</v>
          </cell>
        </row>
        <row r="219">
          <cell r="A219">
            <v>25270877</v>
          </cell>
          <cell r="B219" t="str">
            <v>03926883000315</v>
          </cell>
          <cell r="C219" t="str">
            <v>ESTRELLA CALCADOS</v>
          </cell>
        </row>
        <row r="220">
          <cell r="A220">
            <v>25271073</v>
          </cell>
          <cell r="B220" t="str">
            <v>55751482620</v>
          </cell>
          <cell r="C220" t="str">
            <v>DINGA VIDRACASRIA</v>
          </cell>
        </row>
        <row r="221">
          <cell r="A221">
            <v>25271271</v>
          </cell>
          <cell r="B221" t="str">
            <v>11381340660</v>
          </cell>
          <cell r="C221" t="str">
            <v>MICHAEL</v>
          </cell>
        </row>
        <row r="222">
          <cell r="A222">
            <v>25276205</v>
          </cell>
          <cell r="B222" t="str">
            <v>65350134000188</v>
          </cell>
          <cell r="C222" t="str">
            <v>CICLO ZAC</v>
          </cell>
        </row>
        <row r="223">
          <cell r="A223">
            <v>25277617</v>
          </cell>
          <cell r="B223" t="str">
            <v>18148019000145</v>
          </cell>
          <cell r="C223" t="str">
            <v>GRAFICA MODELO</v>
          </cell>
        </row>
        <row r="224">
          <cell r="A224">
            <v>25281494</v>
          </cell>
          <cell r="B224" t="str">
            <v>14590997000191</v>
          </cell>
          <cell r="C224" t="str">
            <v>BARATEIRO</v>
          </cell>
        </row>
        <row r="225">
          <cell r="A225">
            <v>25285677</v>
          </cell>
          <cell r="B225" t="str">
            <v>10679600000181</v>
          </cell>
          <cell r="C225" t="str">
            <v>CONSTRULAR MATERIAIS DE CONSTR</v>
          </cell>
        </row>
        <row r="226">
          <cell r="A226">
            <v>25285701</v>
          </cell>
          <cell r="B226" t="str">
            <v>08460028000113</v>
          </cell>
          <cell r="C226" t="str">
            <v>FLORICULTURA CENTRAL E LAVAJAT</v>
          </cell>
        </row>
        <row r="227">
          <cell r="A227">
            <v>25286832</v>
          </cell>
          <cell r="B227" t="str">
            <v>12782759000152</v>
          </cell>
          <cell r="C227" t="str">
            <v>MERCES ROCHA DE ALMEIDA</v>
          </cell>
        </row>
        <row r="228">
          <cell r="A228">
            <v>25289687</v>
          </cell>
          <cell r="B228" t="str">
            <v>17373580000165</v>
          </cell>
          <cell r="C228" t="str">
            <v>ANALISES CLINICAS DOUTOR VITORIO LT</v>
          </cell>
        </row>
        <row r="229">
          <cell r="A229">
            <v>25295494</v>
          </cell>
          <cell r="B229" t="str">
            <v>78431875615</v>
          </cell>
          <cell r="C229" t="str">
            <v>SANDRA</v>
          </cell>
        </row>
        <row r="230">
          <cell r="A230">
            <v>25296955</v>
          </cell>
          <cell r="B230" t="str">
            <v>26121977000150</v>
          </cell>
          <cell r="C230" t="str">
            <v>VANESSA BALBINO CAVALCANTE ME</v>
          </cell>
        </row>
        <row r="231">
          <cell r="A231">
            <v>25301631</v>
          </cell>
          <cell r="B231" t="str">
            <v>06285000689</v>
          </cell>
          <cell r="C231" t="str">
            <v>JULIANE</v>
          </cell>
        </row>
        <row r="232">
          <cell r="A232">
            <v>25301664</v>
          </cell>
          <cell r="B232" t="str">
            <v>07221974624</v>
          </cell>
          <cell r="C232" t="str">
            <v>DIOGO DA MOTA COIMBRA</v>
          </cell>
        </row>
        <row r="233">
          <cell r="A233">
            <v>25301706</v>
          </cell>
          <cell r="B233" t="str">
            <v>01356579620</v>
          </cell>
          <cell r="C233" t="str">
            <v>IANAMAR</v>
          </cell>
        </row>
        <row r="234">
          <cell r="A234">
            <v>25301821</v>
          </cell>
          <cell r="B234" t="str">
            <v>19858549000140</v>
          </cell>
          <cell r="C234" t="str">
            <v>BAR E PIZZARIA DONA MARIETA</v>
          </cell>
        </row>
        <row r="235">
          <cell r="A235">
            <v>25302480</v>
          </cell>
          <cell r="B235" t="str">
            <v>24389003000127</v>
          </cell>
          <cell r="C235" t="str">
            <v>BR MANIA PIRAPORA</v>
          </cell>
        </row>
        <row r="236">
          <cell r="A236">
            <v>25302589</v>
          </cell>
          <cell r="B236" t="str">
            <v>21515871000118</v>
          </cell>
          <cell r="C236" t="str">
            <v>CALIFORNIA</v>
          </cell>
        </row>
        <row r="237">
          <cell r="A237">
            <v>25302597</v>
          </cell>
          <cell r="B237" t="str">
            <v>66357484000139</v>
          </cell>
          <cell r="C237" t="str">
            <v>MARTINS MATERIAIS DE CONTRUCAO</v>
          </cell>
        </row>
        <row r="238">
          <cell r="A238">
            <v>25303702</v>
          </cell>
          <cell r="B238" t="str">
            <v>05244778000160</v>
          </cell>
          <cell r="C238" t="str">
            <v>LB MADEIRAS</v>
          </cell>
        </row>
        <row r="239">
          <cell r="A239">
            <v>25308834</v>
          </cell>
          <cell r="B239" t="str">
            <v>14107487000110</v>
          </cell>
          <cell r="C239" t="str">
            <v>AILTON RABELO</v>
          </cell>
        </row>
        <row r="240">
          <cell r="A240">
            <v>25308842</v>
          </cell>
          <cell r="B240" t="str">
            <v>03636133000147</v>
          </cell>
          <cell r="C240" t="str">
            <v>ANDREIA MODAS</v>
          </cell>
        </row>
        <row r="241">
          <cell r="A241">
            <v>25309048</v>
          </cell>
          <cell r="B241" t="str">
            <v>46316523653</v>
          </cell>
          <cell r="C241" t="str">
            <v>EDMUNDO</v>
          </cell>
        </row>
        <row r="242">
          <cell r="A242">
            <v>25309592</v>
          </cell>
          <cell r="B242" t="str">
            <v>00409006000117</v>
          </cell>
          <cell r="C242" t="str">
            <v>ESTACAO LANCHES</v>
          </cell>
        </row>
        <row r="243">
          <cell r="A243">
            <v>25311994</v>
          </cell>
          <cell r="B243" t="str">
            <v>09479467000130</v>
          </cell>
          <cell r="C243" t="str">
            <v>FAMA CALCADOS</v>
          </cell>
        </row>
        <row r="244">
          <cell r="A244">
            <v>25316142</v>
          </cell>
          <cell r="B244" t="str">
            <v>10231509000107</v>
          </cell>
          <cell r="C244" t="str">
            <v>APERFEICOANDO</v>
          </cell>
        </row>
        <row r="245">
          <cell r="A245">
            <v>25316613</v>
          </cell>
          <cell r="B245" t="str">
            <v>13498560000160</v>
          </cell>
          <cell r="C245" t="str">
            <v>MATERIAIS DE CONSTRUCAO NOVA L</v>
          </cell>
        </row>
        <row r="246">
          <cell r="A246">
            <v>25317827</v>
          </cell>
          <cell r="B246" t="str">
            <v>13531195000148</v>
          </cell>
          <cell r="C246" t="str">
            <v>BEM ME QUER</v>
          </cell>
        </row>
        <row r="247">
          <cell r="A247">
            <v>25318270</v>
          </cell>
          <cell r="B247" t="str">
            <v>25403985000127</v>
          </cell>
          <cell r="C247" t="str">
            <v>SKINAO DAS CARNES</v>
          </cell>
        </row>
        <row r="248">
          <cell r="A248">
            <v>25318551</v>
          </cell>
          <cell r="B248" t="str">
            <v>14812560000155</v>
          </cell>
          <cell r="C248" t="str">
            <v>MARIA DE JESUS RODRIGUES 0557433266</v>
          </cell>
        </row>
        <row r="249">
          <cell r="A249">
            <v>25319179</v>
          </cell>
          <cell r="B249" t="str">
            <v>23861958000172</v>
          </cell>
          <cell r="C249" t="str">
            <v>CASA DO CRIADOR</v>
          </cell>
        </row>
        <row r="250">
          <cell r="A250">
            <v>25319989</v>
          </cell>
          <cell r="B250" t="str">
            <v>22220156000110</v>
          </cell>
          <cell r="C250" t="str">
            <v>JOSIAS</v>
          </cell>
        </row>
        <row r="251">
          <cell r="A251">
            <v>25320326</v>
          </cell>
          <cell r="B251" t="str">
            <v>41677345000161</v>
          </cell>
          <cell r="C251" t="str">
            <v>SALERMO S BAR</v>
          </cell>
        </row>
        <row r="252">
          <cell r="A252">
            <v>25320417</v>
          </cell>
          <cell r="B252" t="str">
            <v>21157532000107</v>
          </cell>
          <cell r="C252" t="str">
            <v>EUZEBIO SANGUINETTE</v>
          </cell>
        </row>
        <row r="253">
          <cell r="A253">
            <v>25323023</v>
          </cell>
          <cell r="B253" t="str">
            <v>21815435000164</v>
          </cell>
          <cell r="C253" t="str">
            <v>ESTACAO GOURMET</v>
          </cell>
        </row>
        <row r="254">
          <cell r="A254">
            <v>25323692</v>
          </cell>
          <cell r="B254" t="str">
            <v>25697764000109</v>
          </cell>
          <cell r="C254" t="str">
            <v>BAR ESQUINAO</v>
          </cell>
        </row>
        <row r="255">
          <cell r="A255">
            <v>25324922</v>
          </cell>
          <cell r="B255" t="str">
            <v>08805556000167</v>
          </cell>
          <cell r="C255" t="str">
            <v>AUTO ELETRICA IRMAOS LIMA</v>
          </cell>
        </row>
        <row r="256">
          <cell r="A256">
            <v>25328709</v>
          </cell>
          <cell r="B256" t="str">
            <v>11499326000121</v>
          </cell>
          <cell r="C256" t="str">
            <v>CASA DE CARNES TOURO BRANCO</v>
          </cell>
        </row>
        <row r="257">
          <cell r="A257">
            <v>25329103</v>
          </cell>
          <cell r="B257" t="str">
            <v>09142281000191</v>
          </cell>
          <cell r="C257" t="str">
            <v>VAINIA SOARES SILVA ME</v>
          </cell>
        </row>
        <row r="258">
          <cell r="A258">
            <v>25332784</v>
          </cell>
          <cell r="B258" t="str">
            <v>07050521000100</v>
          </cell>
          <cell r="C258" t="str">
            <v>RELOJ. JOALH. OTICA DIAMANTINA</v>
          </cell>
        </row>
        <row r="259">
          <cell r="A259">
            <v>25338138</v>
          </cell>
          <cell r="B259" t="str">
            <v>26649299000101</v>
          </cell>
          <cell r="C259" t="str">
            <v>GUGAS BAR E PIZZARIA</v>
          </cell>
        </row>
        <row r="260">
          <cell r="A260">
            <v>25339193</v>
          </cell>
          <cell r="B260" t="str">
            <v>11013504666</v>
          </cell>
          <cell r="C260" t="str">
            <v>VANDERLEI</v>
          </cell>
        </row>
        <row r="261">
          <cell r="A261">
            <v>25339250</v>
          </cell>
          <cell r="B261" t="str">
            <v>03713566000159</v>
          </cell>
          <cell r="C261" t="str">
            <v>DROGARIA PERFUMARIA CECI</v>
          </cell>
        </row>
        <row r="262">
          <cell r="A262">
            <v>25339367</v>
          </cell>
          <cell r="B262" t="str">
            <v>09416739600</v>
          </cell>
          <cell r="C262" t="str">
            <v>FERNANDO</v>
          </cell>
        </row>
        <row r="263">
          <cell r="A263">
            <v>25339862</v>
          </cell>
          <cell r="B263" t="str">
            <v>01957385000142</v>
          </cell>
          <cell r="C263" t="str">
            <v>RESTAURANTE SERRINHA</v>
          </cell>
        </row>
        <row r="264">
          <cell r="A264">
            <v>25339904</v>
          </cell>
          <cell r="B264" t="str">
            <v>26658619000181</v>
          </cell>
          <cell r="C264" t="str">
            <v>FELINDA COSMETICOS</v>
          </cell>
        </row>
        <row r="265">
          <cell r="A265">
            <v>25344615</v>
          </cell>
          <cell r="B265" t="str">
            <v>10708694000170</v>
          </cell>
          <cell r="C265" t="str">
            <v>POSTO PIO XII</v>
          </cell>
        </row>
        <row r="266">
          <cell r="A266">
            <v>25352360</v>
          </cell>
          <cell r="B266" t="str">
            <v>04643531000153</v>
          </cell>
          <cell r="C266" t="str">
            <v>PADARIA E LANCHONETE TRIANGULO</v>
          </cell>
        </row>
        <row r="267">
          <cell r="A267">
            <v>25355991</v>
          </cell>
          <cell r="B267" t="str">
            <v>10068726635</v>
          </cell>
          <cell r="C267" t="str">
            <v>TIAGO CRISTOVAO ALVES DA SILVA</v>
          </cell>
        </row>
        <row r="268">
          <cell r="A268">
            <v>25362229</v>
          </cell>
          <cell r="B268" t="str">
            <v>05320730000193</v>
          </cell>
          <cell r="C268" t="str">
            <v>COMERCIAL MARTINS</v>
          </cell>
        </row>
        <row r="269">
          <cell r="A269">
            <v>25362971</v>
          </cell>
          <cell r="B269" t="str">
            <v>20175774000160</v>
          </cell>
          <cell r="C269" t="str">
            <v>MINASMAQ ******</v>
          </cell>
        </row>
        <row r="270">
          <cell r="A270">
            <v>25366857</v>
          </cell>
          <cell r="B270" t="str">
            <v>19386834000105</v>
          </cell>
          <cell r="C270" t="str">
            <v>HOTEL CARIRIS</v>
          </cell>
        </row>
        <row r="271">
          <cell r="A271">
            <v>25366873</v>
          </cell>
          <cell r="B271" t="str">
            <v>04256367000121</v>
          </cell>
          <cell r="C271" t="str">
            <v>MUNDO DOS COLCHOES</v>
          </cell>
        </row>
        <row r="272">
          <cell r="A272">
            <v>25369075</v>
          </cell>
          <cell r="B272" t="str">
            <v>65387755000136</v>
          </cell>
          <cell r="C272" t="str">
            <v>MAROIN MODAS</v>
          </cell>
        </row>
        <row r="273">
          <cell r="A273">
            <v>25370016</v>
          </cell>
          <cell r="B273" t="str">
            <v>10708694000501</v>
          </cell>
          <cell r="C273" t="str">
            <v>ROQUETE E CARNEIRO</v>
          </cell>
        </row>
        <row r="274">
          <cell r="A274">
            <v>25373655</v>
          </cell>
          <cell r="B274" t="str">
            <v>10708694000331</v>
          </cell>
          <cell r="C274" t="str">
            <v>POSTO 3 PALMEIRAS</v>
          </cell>
        </row>
        <row r="275">
          <cell r="A275">
            <v>25375346</v>
          </cell>
          <cell r="B275" t="str">
            <v>24073174000142</v>
          </cell>
          <cell r="C275" t="str">
            <v>LUCAS IMPORTADOS</v>
          </cell>
        </row>
        <row r="276">
          <cell r="A276">
            <v>25388174</v>
          </cell>
          <cell r="B276" t="str">
            <v>17909444000147</v>
          </cell>
          <cell r="C276" t="str">
            <v>COMERCIO E TRANSPORTE SUNAMITA</v>
          </cell>
        </row>
        <row r="277">
          <cell r="A277">
            <v>25388729</v>
          </cell>
          <cell r="B277" t="str">
            <v>08703182000179</v>
          </cell>
          <cell r="C277" t="str">
            <v>AUTOESCOLA UNIAO</v>
          </cell>
        </row>
        <row r="278">
          <cell r="A278">
            <v>25389461</v>
          </cell>
          <cell r="B278" t="str">
            <v>17440749000152</v>
          </cell>
          <cell r="C278" t="str">
            <v>RESTAURANTE CECILIA</v>
          </cell>
        </row>
        <row r="279">
          <cell r="A279">
            <v>25393299</v>
          </cell>
          <cell r="B279" t="str">
            <v>07329291000105</v>
          </cell>
          <cell r="C279" t="str">
            <v>VITORIA BABY</v>
          </cell>
        </row>
        <row r="280">
          <cell r="A280">
            <v>25395534</v>
          </cell>
          <cell r="B280" t="str">
            <v>01730972000102</v>
          </cell>
          <cell r="C280" t="str">
            <v>LUCIANOS BAR</v>
          </cell>
        </row>
        <row r="281">
          <cell r="A281">
            <v>25400276</v>
          </cell>
          <cell r="B281" t="str">
            <v>21727142837</v>
          </cell>
          <cell r="C281" t="str">
            <v>WELBER</v>
          </cell>
        </row>
        <row r="282">
          <cell r="A282">
            <v>25400631</v>
          </cell>
          <cell r="B282" t="str">
            <v>10812117000123</v>
          </cell>
          <cell r="C282" t="str">
            <v>CONVENIENCIA PIO XII</v>
          </cell>
        </row>
        <row r="283">
          <cell r="A283">
            <v>25401969</v>
          </cell>
          <cell r="B283" t="str">
            <v>03677616000190</v>
          </cell>
          <cell r="C283" t="str">
            <v>RELAMPAGO CENTRO AUTOMOTIVO</v>
          </cell>
        </row>
        <row r="284">
          <cell r="A284">
            <v>25406950</v>
          </cell>
          <cell r="B284" t="str">
            <v>14946351000102</v>
          </cell>
          <cell r="C284" t="str">
            <v>OPTICA ROCHA E PRESENTES</v>
          </cell>
        </row>
        <row r="285">
          <cell r="A285">
            <v>25408808</v>
          </cell>
          <cell r="B285" t="str">
            <v>06022665647</v>
          </cell>
          <cell r="C285" t="str">
            <v>JURLEIDE</v>
          </cell>
        </row>
        <row r="286">
          <cell r="A286">
            <v>25412859</v>
          </cell>
          <cell r="B286" t="str">
            <v>50713663634</v>
          </cell>
          <cell r="C286" t="str">
            <v>JOSE CARLOS</v>
          </cell>
        </row>
        <row r="287">
          <cell r="A287">
            <v>25413998</v>
          </cell>
          <cell r="B287" t="str">
            <v>21836450000199</v>
          </cell>
          <cell r="C287" t="str">
            <v>ESKINAO DA RACOES</v>
          </cell>
        </row>
        <row r="288">
          <cell r="A288">
            <v>25415852</v>
          </cell>
          <cell r="B288" t="str">
            <v>16528171000128</v>
          </cell>
          <cell r="C288" t="str">
            <v>CORDEIRO RACOES</v>
          </cell>
        </row>
        <row r="289">
          <cell r="A289">
            <v>25428574</v>
          </cell>
          <cell r="B289" t="str">
            <v>26506866000162</v>
          </cell>
          <cell r="C289" t="str">
            <v>SUPREMO RESTAURANTE LTDA ME</v>
          </cell>
        </row>
        <row r="290">
          <cell r="A290">
            <v>25429879</v>
          </cell>
          <cell r="B290" t="str">
            <v>02145116000144</v>
          </cell>
          <cell r="C290" t="str">
            <v>INTERPIRA</v>
          </cell>
        </row>
        <row r="291">
          <cell r="A291">
            <v>25441064</v>
          </cell>
          <cell r="B291" t="str">
            <v>01401579647</v>
          </cell>
          <cell r="C291" t="str">
            <v>ALESSANDRA DOS SANTOS</v>
          </cell>
        </row>
        <row r="292">
          <cell r="A292">
            <v>25441999</v>
          </cell>
          <cell r="B292" t="str">
            <v>26839416000191</v>
          </cell>
          <cell r="C292" t="str">
            <v>JOYCE FIUZA STUDIO DE ARQUITET</v>
          </cell>
        </row>
        <row r="293">
          <cell r="A293">
            <v>25451402</v>
          </cell>
          <cell r="B293" t="str">
            <v>07630804000113</v>
          </cell>
          <cell r="C293" t="str">
            <v>PALACIO DAS TINTAS</v>
          </cell>
        </row>
        <row r="294">
          <cell r="A294">
            <v>25451444</v>
          </cell>
          <cell r="B294" t="str">
            <v>23530522000109</v>
          </cell>
          <cell r="C294" t="str">
            <v>DENITTO SHOES</v>
          </cell>
        </row>
        <row r="295">
          <cell r="A295">
            <v>25478553</v>
          </cell>
          <cell r="B295" t="str">
            <v>98135139691</v>
          </cell>
          <cell r="C295" t="str">
            <v>TARCISIO</v>
          </cell>
        </row>
        <row r="296">
          <cell r="A296">
            <v>25482209</v>
          </cell>
          <cell r="B296" t="str">
            <v>06666304616</v>
          </cell>
          <cell r="C296" t="str">
            <v>WARLEN APARECIDO</v>
          </cell>
        </row>
        <row r="297">
          <cell r="A297">
            <v>25489436</v>
          </cell>
          <cell r="B297" t="str">
            <v>26885958000109</v>
          </cell>
          <cell r="C297" t="str">
            <v>PET TOP</v>
          </cell>
        </row>
        <row r="298">
          <cell r="A298">
            <v>25489519</v>
          </cell>
          <cell r="B298" t="str">
            <v>01049263000158</v>
          </cell>
          <cell r="C298" t="str">
            <v>ILDOM JOIAS</v>
          </cell>
        </row>
        <row r="299">
          <cell r="A299">
            <v>25493040</v>
          </cell>
          <cell r="B299" t="str">
            <v>26669776000192</v>
          </cell>
          <cell r="C299" t="str">
            <v>BAR RESTAURANTE CANTINHO DA RO</v>
          </cell>
        </row>
        <row r="300">
          <cell r="A300">
            <v>25519778</v>
          </cell>
          <cell r="B300" t="str">
            <v>08681945000128</v>
          </cell>
          <cell r="C300" t="str">
            <v>SKALA SPORTS</v>
          </cell>
        </row>
        <row r="301">
          <cell r="A301">
            <v>25521204</v>
          </cell>
          <cell r="B301" t="str">
            <v>18042214000196</v>
          </cell>
          <cell r="C301" t="str">
            <v>DIVINO BOLO</v>
          </cell>
        </row>
        <row r="302">
          <cell r="A302">
            <v>25535972</v>
          </cell>
          <cell r="B302" t="str">
            <v>26716185000129</v>
          </cell>
          <cell r="C302" t="str">
            <v>BAR DO MAZIM</v>
          </cell>
        </row>
        <row r="303">
          <cell r="A303">
            <v>25541178</v>
          </cell>
          <cell r="B303" t="str">
            <v>23534019000113</v>
          </cell>
          <cell r="C303" t="str">
            <v>POSTO JOTAEME LTDA</v>
          </cell>
        </row>
        <row r="304">
          <cell r="A304">
            <v>25562836</v>
          </cell>
          <cell r="B304" t="str">
            <v>07195011640</v>
          </cell>
          <cell r="C304" t="str">
            <v>J GUIMARAES</v>
          </cell>
        </row>
        <row r="305">
          <cell r="A305">
            <v>25578261</v>
          </cell>
          <cell r="B305" t="str">
            <v>40055388604</v>
          </cell>
          <cell r="C305" t="str">
            <v>MAURICIO LOPES</v>
          </cell>
        </row>
        <row r="306">
          <cell r="A306">
            <v>25578428</v>
          </cell>
          <cell r="B306" t="str">
            <v>16934580000124</v>
          </cell>
          <cell r="C306" t="str">
            <v>HOTEL CANOEIROS</v>
          </cell>
        </row>
        <row r="307">
          <cell r="A307">
            <v>25585068</v>
          </cell>
          <cell r="B307" t="str">
            <v>01778825000102</v>
          </cell>
          <cell r="C307" t="str">
            <v>COMERCIAL ULTRA VM</v>
          </cell>
        </row>
        <row r="308">
          <cell r="A308">
            <v>25605932</v>
          </cell>
          <cell r="B308" t="str">
            <v>06140100550</v>
          </cell>
          <cell r="C308" t="str">
            <v>BEATRIZ NUNES</v>
          </cell>
        </row>
        <row r="309">
          <cell r="A309">
            <v>25606039</v>
          </cell>
          <cell r="B309" t="str">
            <v>24002887000115</v>
          </cell>
          <cell r="C309" t="str">
            <v>ARTE NOBRE JOIAS</v>
          </cell>
        </row>
        <row r="310">
          <cell r="A310">
            <v>25624214</v>
          </cell>
          <cell r="B310" t="str">
            <v>22007553000109</v>
          </cell>
          <cell r="C310" t="str">
            <v>CACA E PESCA DE PIRAPORA</v>
          </cell>
        </row>
        <row r="311">
          <cell r="A311">
            <v>25628769</v>
          </cell>
          <cell r="B311" t="str">
            <v>21055298000107</v>
          </cell>
          <cell r="C311" t="str">
            <v>CHOCODOCES</v>
          </cell>
        </row>
        <row r="312">
          <cell r="A312">
            <v>25646597</v>
          </cell>
          <cell r="B312" t="str">
            <v>13568459000138</v>
          </cell>
          <cell r="C312" t="str">
            <v>CORDEIRO MATERIAIS DE CONSTRUC</v>
          </cell>
        </row>
        <row r="313">
          <cell r="A313">
            <v>25646639</v>
          </cell>
          <cell r="B313" t="str">
            <v>27124043000135</v>
          </cell>
          <cell r="C313" t="str">
            <v>APLLE BURGUER</v>
          </cell>
        </row>
        <row r="314">
          <cell r="A314">
            <v>25672171</v>
          </cell>
          <cell r="B314" t="str">
            <v>27162552000152</v>
          </cell>
          <cell r="C314" t="str">
            <v>MERCEARIA E SACOLAO MANA</v>
          </cell>
        </row>
        <row r="315">
          <cell r="A315">
            <v>25677923</v>
          </cell>
          <cell r="B315" t="str">
            <v>21051396000176</v>
          </cell>
          <cell r="C315" t="str">
            <v>PAPELARIA CIRANDA</v>
          </cell>
        </row>
        <row r="316">
          <cell r="A316">
            <v>25684978</v>
          </cell>
          <cell r="B316" t="str">
            <v>09609911000195</v>
          </cell>
          <cell r="C316" t="str">
            <v>AUTO ESCOLA XAVIER</v>
          </cell>
        </row>
        <row r="317">
          <cell r="A317">
            <v>25711052</v>
          </cell>
          <cell r="B317" t="str">
            <v>27112535000100</v>
          </cell>
          <cell r="C317" t="str">
            <v>PRIMUS AUTOPECAS</v>
          </cell>
        </row>
        <row r="318">
          <cell r="A318">
            <v>25716572</v>
          </cell>
          <cell r="B318" t="str">
            <v>07670105666</v>
          </cell>
          <cell r="C318" t="str">
            <v>HEMANUELY FERREIRA</v>
          </cell>
        </row>
        <row r="319">
          <cell r="A319">
            <v>25719139</v>
          </cell>
          <cell r="B319" t="str">
            <v>04974005375</v>
          </cell>
          <cell r="C319" t="str">
            <v>ALEX DA SILVA</v>
          </cell>
        </row>
        <row r="320">
          <cell r="A320">
            <v>25732207</v>
          </cell>
          <cell r="B320" t="str">
            <v>20271474000185</v>
          </cell>
          <cell r="C320" t="str">
            <v>CERAMICA PIRAPORA</v>
          </cell>
        </row>
        <row r="321">
          <cell r="A321">
            <v>25732454</v>
          </cell>
          <cell r="B321" t="str">
            <v>09452310000111</v>
          </cell>
          <cell r="C321" t="str">
            <v>BR AUTO PECAS E ACESSORIOS</v>
          </cell>
        </row>
        <row r="322">
          <cell r="A322">
            <v>25739772</v>
          </cell>
          <cell r="B322" t="str">
            <v>68547983000114</v>
          </cell>
          <cell r="C322" t="str">
            <v>PNEUCAR</v>
          </cell>
        </row>
        <row r="323">
          <cell r="A323">
            <v>25740937</v>
          </cell>
          <cell r="B323" t="str">
            <v>26122933000145</v>
          </cell>
          <cell r="C323" t="str">
            <v>CLINICA RABELO</v>
          </cell>
        </row>
        <row r="324">
          <cell r="A324">
            <v>25765389</v>
          </cell>
          <cell r="B324" t="str">
            <v>72766581634</v>
          </cell>
          <cell r="C324" t="str">
            <v>ADILSON</v>
          </cell>
        </row>
        <row r="325">
          <cell r="A325">
            <v>25770579</v>
          </cell>
          <cell r="B325" t="str">
            <v>18411489000150</v>
          </cell>
          <cell r="C325" t="str">
            <v>PONTO DOS LUBRIFICANTES</v>
          </cell>
        </row>
        <row r="326">
          <cell r="A326">
            <v>25770819</v>
          </cell>
          <cell r="B326" t="str">
            <v>03026320692</v>
          </cell>
          <cell r="C326" t="str">
            <v>REGINALDO ALVES</v>
          </cell>
        </row>
        <row r="327">
          <cell r="A327">
            <v>25784828</v>
          </cell>
          <cell r="B327" t="str">
            <v>65095367653</v>
          </cell>
          <cell r="C327" t="str">
            <v>VILSON MUNIZ</v>
          </cell>
        </row>
        <row r="328">
          <cell r="A328">
            <v>25786823</v>
          </cell>
          <cell r="B328" t="str">
            <v>13216421000104</v>
          </cell>
          <cell r="C328" t="str">
            <v>ESTOFADOS SABARA</v>
          </cell>
        </row>
        <row r="329">
          <cell r="A329">
            <v>25788662</v>
          </cell>
          <cell r="B329" t="str">
            <v>14037711000145</v>
          </cell>
          <cell r="C329" t="str">
            <v>INVIDA</v>
          </cell>
        </row>
        <row r="330">
          <cell r="A330">
            <v>25795147</v>
          </cell>
          <cell r="B330" t="str">
            <v>05669428609</v>
          </cell>
          <cell r="C330" t="str">
            <v>RAQUEL OLIVEIRA DE ASSIS</v>
          </cell>
        </row>
        <row r="331">
          <cell r="A331">
            <v>25796020</v>
          </cell>
          <cell r="B331" t="str">
            <v>09762354630</v>
          </cell>
          <cell r="C331" t="str">
            <v>RAQUEL CRISTINA SILVA</v>
          </cell>
        </row>
        <row r="332">
          <cell r="A332">
            <v>25796541</v>
          </cell>
          <cell r="B332" t="str">
            <v>27282666000136</v>
          </cell>
          <cell r="C332" t="str">
            <v>SUPER BYKE</v>
          </cell>
        </row>
        <row r="333">
          <cell r="A333">
            <v>25809286</v>
          </cell>
          <cell r="B333" t="str">
            <v>09501113000226</v>
          </cell>
          <cell r="C333" t="str">
            <v>REDE ALBATROZ</v>
          </cell>
        </row>
        <row r="334">
          <cell r="A334">
            <v>25815762</v>
          </cell>
          <cell r="B334" t="str">
            <v>05845492000130</v>
          </cell>
          <cell r="C334" t="str">
            <v>OTICA LIDER</v>
          </cell>
        </row>
        <row r="335">
          <cell r="A335">
            <v>25821786</v>
          </cell>
          <cell r="B335" t="str">
            <v>65234486000178</v>
          </cell>
          <cell r="C335" t="str">
            <v>HM ELETRICA</v>
          </cell>
        </row>
        <row r="336">
          <cell r="A336">
            <v>25822248</v>
          </cell>
          <cell r="B336" t="str">
            <v>03826711000108</v>
          </cell>
          <cell r="C336" t="str">
            <v>PIZZARIA PIZZAIOLLO</v>
          </cell>
        </row>
        <row r="337">
          <cell r="A337">
            <v>25823238</v>
          </cell>
          <cell r="B337" t="str">
            <v>27195142000108</v>
          </cell>
          <cell r="C337" t="str">
            <v>CONSTRUTORA E SERRALHERIA SANT</v>
          </cell>
        </row>
        <row r="338">
          <cell r="A338">
            <v>25834193</v>
          </cell>
          <cell r="B338" t="str">
            <v>11455500000134</v>
          </cell>
          <cell r="C338" t="str">
            <v>TRANS LIN</v>
          </cell>
        </row>
        <row r="339">
          <cell r="A339">
            <v>25844739</v>
          </cell>
          <cell r="B339" t="str">
            <v>23664265000190</v>
          </cell>
          <cell r="C339" t="str">
            <v>CHARLYS RODINELY DE MAGALHAES</v>
          </cell>
        </row>
        <row r="340">
          <cell r="A340">
            <v>25844838</v>
          </cell>
          <cell r="B340" t="str">
            <v>26913193000165</v>
          </cell>
          <cell r="C340" t="str">
            <v>PADARIA E MERCEARIA SABOR REAL</v>
          </cell>
        </row>
        <row r="341">
          <cell r="A341">
            <v>25850371</v>
          </cell>
          <cell r="B341" t="str">
            <v>09501064000221</v>
          </cell>
          <cell r="C341" t="str">
            <v>UARLISON RAIMUNDO DE AGUIAR  ME</v>
          </cell>
        </row>
        <row r="342">
          <cell r="A342">
            <v>25855057</v>
          </cell>
          <cell r="B342" t="str">
            <v>14590997000191</v>
          </cell>
          <cell r="C342" t="str">
            <v>BARATEIRO</v>
          </cell>
        </row>
        <row r="343">
          <cell r="A343">
            <v>25855230</v>
          </cell>
          <cell r="B343" t="str">
            <v>68845782620</v>
          </cell>
          <cell r="C343" t="str">
            <v>JOAQUIM  DE JESUS</v>
          </cell>
        </row>
        <row r="344">
          <cell r="A344">
            <v>25858234</v>
          </cell>
          <cell r="B344" t="str">
            <v>65234486000259</v>
          </cell>
          <cell r="C344" t="str">
            <v>HM ELETRICA</v>
          </cell>
        </row>
        <row r="345">
          <cell r="A345">
            <v>25864414</v>
          </cell>
          <cell r="B345" t="str">
            <v>82247099653</v>
          </cell>
          <cell r="C345" t="str">
            <v>JUHVEST</v>
          </cell>
        </row>
        <row r="346">
          <cell r="A346">
            <v>25869249</v>
          </cell>
          <cell r="B346" t="str">
            <v>11288924000151</v>
          </cell>
          <cell r="C346" t="str">
            <v>CIA. DO TRANSITO</v>
          </cell>
        </row>
        <row r="347">
          <cell r="A347">
            <v>25870304</v>
          </cell>
          <cell r="B347" t="str">
            <v>23681200000152</v>
          </cell>
          <cell r="C347" t="str">
            <v>DISTRIBUIDORA DE CERVEJA HERCU</v>
          </cell>
        </row>
        <row r="348">
          <cell r="A348">
            <v>25870940</v>
          </cell>
          <cell r="B348" t="str">
            <v>01499229000185</v>
          </cell>
          <cell r="C348" t="str">
            <v>CASA DOS FOGOES E REFRIGERACAO</v>
          </cell>
        </row>
        <row r="349">
          <cell r="A349">
            <v>25891870</v>
          </cell>
          <cell r="B349" t="str">
            <v>27012737000180</v>
          </cell>
          <cell r="C349" t="str">
            <v>PAYOL LANCHONETE</v>
          </cell>
        </row>
        <row r="350">
          <cell r="A350">
            <v>25894254</v>
          </cell>
          <cell r="B350" t="str">
            <v>21003066000105</v>
          </cell>
          <cell r="C350" t="str">
            <v>LANCHONETE AVENIDA</v>
          </cell>
        </row>
        <row r="351">
          <cell r="A351">
            <v>25897828</v>
          </cell>
          <cell r="B351" t="str">
            <v>10587410639</v>
          </cell>
          <cell r="C351" t="str">
            <v>FERNANDA MENDES</v>
          </cell>
        </row>
        <row r="352">
          <cell r="A352">
            <v>25898636</v>
          </cell>
          <cell r="B352" t="str">
            <v>18433834000156</v>
          </cell>
          <cell r="C352" t="str">
            <v>POUSADA TAMBORIL</v>
          </cell>
        </row>
        <row r="353">
          <cell r="A353">
            <v>25899204</v>
          </cell>
          <cell r="B353" t="str">
            <v>15496448000115</v>
          </cell>
          <cell r="C353" t="str">
            <v>TORRES GAS</v>
          </cell>
        </row>
        <row r="354">
          <cell r="A354">
            <v>25899352</v>
          </cell>
          <cell r="B354" t="str">
            <v>05051268692</v>
          </cell>
          <cell r="C354" t="str">
            <v>WALDERLIN TORRES</v>
          </cell>
        </row>
        <row r="355">
          <cell r="A355">
            <v>25901281</v>
          </cell>
          <cell r="B355" t="str">
            <v>23945507000113</v>
          </cell>
          <cell r="C355" t="str">
            <v>ARDOSIA ALMEIDAS</v>
          </cell>
        </row>
        <row r="356">
          <cell r="A356">
            <v>25905605</v>
          </cell>
          <cell r="B356" t="str">
            <v>27001377000111</v>
          </cell>
          <cell r="C356" t="str">
            <v>IMPERIAL BATERIAS</v>
          </cell>
        </row>
        <row r="357">
          <cell r="A357">
            <v>25906496</v>
          </cell>
          <cell r="B357" t="str">
            <v>18832414000142</v>
          </cell>
          <cell r="C357" t="str">
            <v>TROPICAL ACAI</v>
          </cell>
        </row>
        <row r="358">
          <cell r="A358">
            <v>25906736</v>
          </cell>
          <cell r="B358" t="str">
            <v>03055444620</v>
          </cell>
          <cell r="C358" t="str">
            <v>ALEXANDRE</v>
          </cell>
        </row>
        <row r="359">
          <cell r="A359">
            <v>25916479</v>
          </cell>
          <cell r="B359" t="str">
            <v>10428998000264</v>
          </cell>
          <cell r="C359" t="str">
            <v>LILI STORE PIRAPORA</v>
          </cell>
        </row>
        <row r="360">
          <cell r="A360">
            <v>25924531</v>
          </cell>
          <cell r="B360" t="str">
            <v>38540704000120</v>
          </cell>
          <cell r="C360" t="str">
            <v>ALVARO JOIAS</v>
          </cell>
        </row>
        <row r="361">
          <cell r="A361">
            <v>25930744</v>
          </cell>
          <cell r="B361" t="str">
            <v>21217584000121</v>
          </cell>
          <cell r="C361" t="str">
            <v>FOLGADO CONFECCOES</v>
          </cell>
        </row>
        <row r="362">
          <cell r="A362">
            <v>25931940</v>
          </cell>
          <cell r="B362" t="str">
            <v>27436213000117</v>
          </cell>
          <cell r="C362" t="str">
            <v>CASA DE CARNES NELORE</v>
          </cell>
        </row>
        <row r="363">
          <cell r="A363">
            <v>25932831</v>
          </cell>
          <cell r="B363" t="str">
            <v>15246386000193</v>
          </cell>
          <cell r="C363" t="str">
            <v>COMERCIAL M E M</v>
          </cell>
        </row>
        <row r="364">
          <cell r="A364">
            <v>25943408</v>
          </cell>
          <cell r="B364" t="str">
            <v>27539056000175</v>
          </cell>
          <cell r="C364" t="str">
            <v>CANTINHO DA MODA</v>
          </cell>
        </row>
        <row r="365">
          <cell r="A365">
            <v>25943440</v>
          </cell>
          <cell r="B365" t="str">
            <v>19546404000103</v>
          </cell>
          <cell r="C365" t="str">
            <v>NUCLEO INFANTIL BALAO MAGICO</v>
          </cell>
        </row>
        <row r="366">
          <cell r="A366">
            <v>25945197</v>
          </cell>
          <cell r="B366" t="str">
            <v>23777833000169</v>
          </cell>
          <cell r="C366" t="str">
            <v>DISK CERVEJA LC</v>
          </cell>
        </row>
        <row r="367">
          <cell r="A367">
            <v>25947573</v>
          </cell>
          <cell r="B367" t="str">
            <v>27283612000195</v>
          </cell>
          <cell r="C367" t="str">
            <v>ROMULO BATERIAS</v>
          </cell>
        </row>
        <row r="368">
          <cell r="A368">
            <v>25952516</v>
          </cell>
          <cell r="B368" t="str">
            <v>19371206000156</v>
          </cell>
          <cell r="C368" t="str">
            <v>CASA DE CARNES MARILDA</v>
          </cell>
        </row>
        <row r="369">
          <cell r="A369">
            <v>25952706</v>
          </cell>
          <cell r="B369" t="str">
            <v>18779147000197</v>
          </cell>
          <cell r="C369" t="str">
            <v>DROGARIA SHOPPING DA SAUDE</v>
          </cell>
        </row>
        <row r="370">
          <cell r="A370">
            <v>25961483</v>
          </cell>
          <cell r="B370" t="str">
            <v>21437306000180</v>
          </cell>
          <cell r="C370" t="str">
            <v>CASA FERNANDES</v>
          </cell>
        </row>
        <row r="371">
          <cell r="A371">
            <v>25962788</v>
          </cell>
          <cell r="B371" t="str">
            <v>16769168000104</v>
          </cell>
          <cell r="C371" t="str">
            <v>CLINICA MEDICA SAO SEBASTIAO</v>
          </cell>
        </row>
        <row r="372">
          <cell r="A372">
            <v>25977349</v>
          </cell>
          <cell r="B372" t="str">
            <v>17387259000130</v>
          </cell>
          <cell r="C372" t="str">
            <v>DROGAPALMA</v>
          </cell>
        </row>
        <row r="373">
          <cell r="A373">
            <v>25989096</v>
          </cell>
          <cell r="B373" t="str">
            <v>16935686000142</v>
          </cell>
          <cell r="C373" t="str">
            <v>FARMACIA SAO JOSE</v>
          </cell>
        </row>
        <row r="374">
          <cell r="A374">
            <v>25990953</v>
          </cell>
          <cell r="B374" t="str">
            <v>26864574000100</v>
          </cell>
          <cell r="C374" t="str">
            <v>MAIS VIDA</v>
          </cell>
        </row>
        <row r="375">
          <cell r="A375">
            <v>26002808</v>
          </cell>
          <cell r="B375" t="str">
            <v>05018473169</v>
          </cell>
          <cell r="C375" t="str">
            <v>FREITAS JUNIO</v>
          </cell>
        </row>
        <row r="376">
          <cell r="A376">
            <v>26011403</v>
          </cell>
          <cell r="B376" t="str">
            <v>25032358000127</v>
          </cell>
          <cell r="C376" t="str">
            <v>BRUNA SALAO DE BELEZA</v>
          </cell>
        </row>
        <row r="377">
          <cell r="A377">
            <v>26034587</v>
          </cell>
          <cell r="B377" t="str">
            <v>16529050000109</v>
          </cell>
          <cell r="C377" t="str">
            <v>DROGARIA E PERFUMARIA ALFA</v>
          </cell>
        </row>
        <row r="378">
          <cell r="A378">
            <v>26037135</v>
          </cell>
          <cell r="B378" t="str">
            <v>26122116000197</v>
          </cell>
          <cell r="C378" t="str">
            <v>RED SOL ENERGIA SOLAR</v>
          </cell>
        </row>
        <row r="379">
          <cell r="A379">
            <v>26037861</v>
          </cell>
          <cell r="B379" t="str">
            <v>22306703000185</v>
          </cell>
          <cell r="C379" t="str">
            <v>JOAO DA ROCA MADEIRA E MOVEIS</v>
          </cell>
        </row>
        <row r="380">
          <cell r="A380">
            <v>26038000</v>
          </cell>
          <cell r="B380" t="str">
            <v>04473236000104</v>
          </cell>
          <cell r="C380" t="str">
            <v>POSTO  LUCIANA</v>
          </cell>
        </row>
        <row r="381">
          <cell r="A381">
            <v>26044578</v>
          </cell>
          <cell r="B381" t="str">
            <v>20256495000121</v>
          </cell>
          <cell r="C381" t="str">
            <v>PAULOS BAR</v>
          </cell>
        </row>
        <row r="382">
          <cell r="A382">
            <v>26074526</v>
          </cell>
          <cell r="B382" t="str">
            <v>14004640000184</v>
          </cell>
          <cell r="C382" t="str">
            <v>PRO-VIDA</v>
          </cell>
        </row>
        <row r="383">
          <cell r="A383">
            <v>26074765</v>
          </cell>
          <cell r="B383" t="str">
            <v>26443593000154</v>
          </cell>
          <cell r="C383" t="str">
            <v>RESTAURANTE CASCATAS</v>
          </cell>
        </row>
        <row r="384">
          <cell r="A384">
            <v>26074880</v>
          </cell>
          <cell r="B384" t="str">
            <v>27630329000192</v>
          </cell>
          <cell r="C384" t="str">
            <v>COPAO MINI SALGADO</v>
          </cell>
        </row>
        <row r="385">
          <cell r="A385">
            <v>26074914</v>
          </cell>
          <cell r="B385" t="str">
            <v>12002517000107</v>
          </cell>
          <cell r="C385" t="str">
            <v>RAF ELETROELETRONICA</v>
          </cell>
        </row>
        <row r="386">
          <cell r="A386">
            <v>26084756</v>
          </cell>
          <cell r="B386" t="str">
            <v>15623683000100</v>
          </cell>
          <cell r="C386" t="str">
            <v>DROGARIA LOURDES</v>
          </cell>
        </row>
        <row r="387">
          <cell r="A387">
            <v>26100354</v>
          </cell>
          <cell r="B387" t="str">
            <v>11782498000108</v>
          </cell>
          <cell r="C387" t="str">
            <v>BELLA COLCHOES</v>
          </cell>
        </row>
        <row r="388">
          <cell r="A388">
            <v>26109652</v>
          </cell>
          <cell r="B388" t="str">
            <v>08674835000139</v>
          </cell>
          <cell r="C388" t="str">
            <v>TRIBUNA DO POVO</v>
          </cell>
        </row>
        <row r="389">
          <cell r="A389">
            <v>26114363</v>
          </cell>
          <cell r="B389" t="str">
            <v>06327665000190</v>
          </cell>
          <cell r="C389" t="str">
            <v>MOVEIS ACONCHEGO</v>
          </cell>
        </row>
        <row r="390">
          <cell r="A390">
            <v>26114694</v>
          </cell>
          <cell r="B390" t="str">
            <v>07745454000130</v>
          </cell>
          <cell r="C390" t="str">
            <v>PANIFICADORA PRIMUS</v>
          </cell>
        </row>
        <row r="391">
          <cell r="A391">
            <v>26116517</v>
          </cell>
          <cell r="B391" t="str">
            <v>27719784000169</v>
          </cell>
          <cell r="C391" t="str">
            <v>PIZZA AL QUADRATO</v>
          </cell>
        </row>
        <row r="392">
          <cell r="A392">
            <v>26117838</v>
          </cell>
          <cell r="B392" t="str">
            <v>25265292000115</v>
          </cell>
          <cell r="C392" t="str">
            <v>HIDRAULICA UNIAO</v>
          </cell>
        </row>
        <row r="393">
          <cell r="A393">
            <v>26123331</v>
          </cell>
          <cell r="B393" t="str">
            <v>06650793620</v>
          </cell>
          <cell r="C393" t="str">
            <v>PEDE AI DELIVERY</v>
          </cell>
        </row>
        <row r="394">
          <cell r="A394">
            <v>26123513</v>
          </cell>
          <cell r="B394" t="str">
            <v>20752820000147</v>
          </cell>
          <cell r="C394" t="str">
            <v>SANTANA E MORAIS LTDA</v>
          </cell>
        </row>
        <row r="395">
          <cell r="A395">
            <v>26125260</v>
          </cell>
          <cell r="B395" t="str">
            <v>11624141000100</v>
          </cell>
          <cell r="C395" t="str">
            <v>R.A PROMOCOES</v>
          </cell>
        </row>
        <row r="396">
          <cell r="A396">
            <v>26149831</v>
          </cell>
          <cell r="B396" t="str">
            <v>27220514000109</v>
          </cell>
          <cell r="C396" t="str">
            <v>TO EM CASA</v>
          </cell>
        </row>
        <row r="397">
          <cell r="A397">
            <v>26150441</v>
          </cell>
          <cell r="B397" t="str">
            <v>13035950000101</v>
          </cell>
          <cell r="C397" t="str">
            <v>SALAO DE BELEZA FATIMA E CIA</v>
          </cell>
        </row>
        <row r="398">
          <cell r="A398">
            <v>26154047</v>
          </cell>
          <cell r="B398" t="str">
            <v>03180699620</v>
          </cell>
          <cell r="C398" t="str">
            <v>WEBERSON SILVA DOS SANTOS</v>
          </cell>
        </row>
        <row r="399">
          <cell r="A399">
            <v>26156448</v>
          </cell>
          <cell r="B399" t="str">
            <v>12796513000130</v>
          </cell>
          <cell r="C399" t="str">
            <v>MATHEUS RODRIGUES DE ALMEIDA - ME</v>
          </cell>
        </row>
        <row r="400">
          <cell r="A400">
            <v>26176941</v>
          </cell>
          <cell r="B400" t="str">
            <v>05616334000108</v>
          </cell>
          <cell r="C400" t="str">
            <v>GILBERTO BIKE</v>
          </cell>
        </row>
        <row r="401">
          <cell r="A401">
            <v>26178970</v>
          </cell>
          <cell r="B401" t="str">
            <v>65332033000184</v>
          </cell>
          <cell r="C401" t="str">
            <v>FLORICULTURA PAPOULA</v>
          </cell>
        </row>
        <row r="402">
          <cell r="A402">
            <v>26184192</v>
          </cell>
          <cell r="B402" t="str">
            <v>27423947000161</v>
          </cell>
          <cell r="C402" t="str">
            <v>JR COSMETICOS</v>
          </cell>
        </row>
        <row r="403">
          <cell r="A403">
            <v>26184960</v>
          </cell>
          <cell r="B403" t="str">
            <v>03576366000100</v>
          </cell>
          <cell r="C403" t="str">
            <v>K E BEM MODAS</v>
          </cell>
        </row>
        <row r="404">
          <cell r="A404">
            <v>26188722</v>
          </cell>
          <cell r="B404" t="str">
            <v>21375175000315</v>
          </cell>
          <cell r="C404" t="str">
            <v>JOSE FLAVIO BRUSINGA ME</v>
          </cell>
        </row>
        <row r="405">
          <cell r="A405">
            <v>26207217</v>
          </cell>
          <cell r="B405" t="str">
            <v>14998581000107</v>
          </cell>
          <cell r="C405" t="str">
            <v>CASA DE CARNES ALYSON DANIEL</v>
          </cell>
        </row>
        <row r="406">
          <cell r="A406">
            <v>26208389</v>
          </cell>
          <cell r="B406" t="str">
            <v>00795379000173</v>
          </cell>
          <cell r="C406" t="str">
            <v>OMA TECIDOS E ENXOVAIS</v>
          </cell>
        </row>
        <row r="407">
          <cell r="A407">
            <v>26208587</v>
          </cell>
          <cell r="B407" t="str">
            <v>27786964000163</v>
          </cell>
          <cell r="C407" t="str">
            <v>VITORIA SECRET</v>
          </cell>
        </row>
        <row r="408">
          <cell r="A408">
            <v>26215699</v>
          </cell>
          <cell r="B408" t="str">
            <v>23402066000103</v>
          </cell>
          <cell r="C408" t="str">
            <v>ASSISTEC MANUTENCOES</v>
          </cell>
        </row>
        <row r="409">
          <cell r="A409">
            <v>26216382</v>
          </cell>
          <cell r="B409" t="str">
            <v>24852668000125</v>
          </cell>
          <cell r="C409" t="str">
            <v>DISTRIBUIDORA DE BEBIDAS GOMES</v>
          </cell>
        </row>
        <row r="410">
          <cell r="A410">
            <v>26228866</v>
          </cell>
          <cell r="B410" t="str">
            <v>14979623000162</v>
          </cell>
          <cell r="C410" t="str">
            <v>MERCEARIA BOTELHO</v>
          </cell>
        </row>
        <row r="411">
          <cell r="A411">
            <v>26229658</v>
          </cell>
          <cell r="B411" t="str">
            <v>23534019000113</v>
          </cell>
          <cell r="C411" t="str">
            <v>POSTO JOTAEME</v>
          </cell>
        </row>
        <row r="412">
          <cell r="A412">
            <v>26246801</v>
          </cell>
          <cell r="B412" t="str">
            <v>23659646000180</v>
          </cell>
          <cell r="C412" t="str">
            <v>COMERCIAL VITORIA</v>
          </cell>
        </row>
        <row r="413">
          <cell r="A413">
            <v>26250621</v>
          </cell>
          <cell r="B413" t="str">
            <v>19790104000256</v>
          </cell>
          <cell r="C413" t="str">
            <v>CURVEL VEICULOS LTDA.</v>
          </cell>
        </row>
        <row r="414">
          <cell r="A414">
            <v>26251629</v>
          </cell>
          <cell r="B414" t="str">
            <v>25404558000163</v>
          </cell>
          <cell r="C414" t="str">
            <v>CLEBSON GOMES DOS SANTOS 08758541683</v>
          </cell>
        </row>
        <row r="415">
          <cell r="A415">
            <v>26252205</v>
          </cell>
          <cell r="B415" t="str">
            <v>27895120000150</v>
          </cell>
          <cell r="C415" t="str">
            <v>MAMAE CORUJA</v>
          </cell>
        </row>
        <row r="416">
          <cell r="A416">
            <v>26252239</v>
          </cell>
          <cell r="B416" t="str">
            <v>20675735000122</v>
          </cell>
          <cell r="C416" t="str">
            <v>PONTO X LANCHES</v>
          </cell>
        </row>
        <row r="417">
          <cell r="A417">
            <v>26252312</v>
          </cell>
          <cell r="B417" t="str">
            <v>13427371646</v>
          </cell>
          <cell r="C417" t="str">
            <v>SALAO VICTOR VIEIRA</v>
          </cell>
        </row>
        <row r="418">
          <cell r="A418">
            <v>26258004</v>
          </cell>
          <cell r="B418" t="str">
            <v>13142325000150</v>
          </cell>
          <cell r="C418" t="str">
            <v>DISK DISK XAVANTES</v>
          </cell>
        </row>
        <row r="419">
          <cell r="A419">
            <v>26260547</v>
          </cell>
          <cell r="B419" t="str">
            <v>74048813668</v>
          </cell>
          <cell r="C419" t="str">
            <v>IMAC LANCHES</v>
          </cell>
        </row>
        <row r="420">
          <cell r="A420">
            <v>26261644</v>
          </cell>
          <cell r="B420" t="str">
            <v>78430879668</v>
          </cell>
          <cell r="C420" t="str">
            <v>HELIO DE LIMA</v>
          </cell>
        </row>
        <row r="421">
          <cell r="A421">
            <v>26269175</v>
          </cell>
          <cell r="B421" t="str">
            <v>09667221679</v>
          </cell>
          <cell r="C421" t="str">
            <v>LETICIA DAIANNE</v>
          </cell>
        </row>
        <row r="422">
          <cell r="A422">
            <v>26269241</v>
          </cell>
          <cell r="B422" t="str">
            <v>19846489000145</v>
          </cell>
          <cell r="C422" t="str">
            <v>F E G IRMAOS LEAL LTDA</v>
          </cell>
        </row>
        <row r="423">
          <cell r="A423">
            <v>26276097</v>
          </cell>
          <cell r="B423" t="str">
            <v>02976128677</v>
          </cell>
          <cell r="C423" t="str">
            <v>MAZINHO</v>
          </cell>
        </row>
        <row r="424">
          <cell r="A424">
            <v>26277657</v>
          </cell>
          <cell r="B424" t="str">
            <v>25116620000111</v>
          </cell>
          <cell r="C424" t="str">
            <v>PADARIA E CONFEITARIA VITRINE</v>
          </cell>
        </row>
        <row r="425">
          <cell r="A425">
            <v>26284083</v>
          </cell>
          <cell r="B425" t="str">
            <v>27419243000115</v>
          </cell>
          <cell r="C425" t="str">
            <v>ACAI DO RAFA</v>
          </cell>
        </row>
        <row r="426">
          <cell r="A426">
            <v>26284687</v>
          </cell>
          <cell r="B426" t="str">
            <v>71348650000170</v>
          </cell>
          <cell r="C426" t="str">
            <v>WL PRESENTES</v>
          </cell>
        </row>
        <row r="427">
          <cell r="A427">
            <v>26291856</v>
          </cell>
          <cell r="B427" t="str">
            <v>01398706000116</v>
          </cell>
          <cell r="C427" t="str">
            <v>PANIFICADORA FLOR DO TRIGO</v>
          </cell>
        </row>
        <row r="428">
          <cell r="A428">
            <v>26291880</v>
          </cell>
          <cell r="B428" t="str">
            <v>15510899000160</v>
          </cell>
          <cell r="C428" t="str">
            <v>GMODAS</v>
          </cell>
        </row>
        <row r="429">
          <cell r="A429">
            <v>26292623</v>
          </cell>
          <cell r="B429" t="str">
            <v>27677229000111</v>
          </cell>
          <cell r="C429" t="str">
            <v>AGROVETERINARIA SANTIAGO</v>
          </cell>
        </row>
        <row r="430">
          <cell r="A430">
            <v>26301226</v>
          </cell>
          <cell r="B430" t="str">
            <v>05874993000144</v>
          </cell>
          <cell r="C430" t="str">
            <v>LILAS PRESENTES</v>
          </cell>
        </row>
        <row r="431">
          <cell r="A431">
            <v>26303396</v>
          </cell>
          <cell r="B431" t="str">
            <v>10789552000184</v>
          </cell>
          <cell r="C431" t="str">
            <v>CERAMICA BURITIS</v>
          </cell>
        </row>
        <row r="432">
          <cell r="A432">
            <v>26325191</v>
          </cell>
          <cell r="B432" t="str">
            <v>83458093672</v>
          </cell>
          <cell r="C432" t="str">
            <v>DR. ANDRE LUIS</v>
          </cell>
        </row>
        <row r="433">
          <cell r="A433">
            <v>26325340</v>
          </cell>
          <cell r="B433" t="str">
            <v>20027265000190</v>
          </cell>
          <cell r="C433" t="str">
            <v>PETSHOP LATIDOS</v>
          </cell>
        </row>
        <row r="434">
          <cell r="A434">
            <v>26333351</v>
          </cell>
          <cell r="B434" t="str">
            <v>26714385000142</v>
          </cell>
          <cell r="C434" t="str">
            <v>COMERCIAL CRUZEIRO DO SUL</v>
          </cell>
        </row>
        <row r="435">
          <cell r="A435">
            <v>26347351</v>
          </cell>
          <cell r="B435" t="str">
            <v>14573686000114</v>
          </cell>
          <cell r="C435" t="str">
            <v>BAR DO GILSON CARECA</v>
          </cell>
        </row>
        <row r="436">
          <cell r="A436">
            <v>26355511</v>
          </cell>
          <cell r="B436" t="str">
            <v>04416582617</v>
          </cell>
          <cell r="C436" t="str">
            <v>SHEILA AP. RODRIGUES</v>
          </cell>
        </row>
        <row r="437">
          <cell r="A437">
            <v>26381608</v>
          </cell>
          <cell r="B437" t="str">
            <v>15308700000387</v>
          </cell>
          <cell r="C437" t="str">
            <v>DROGARIA E PERFUMARIA CRISTINA</v>
          </cell>
        </row>
        <row r="438">
          <cell r="A438">
            <v>26381616</v>
          </cell>
          <cell r="B438" t="str">
            <v>15308700000204</v>
          </cell>
          <cell r="C438" t="str">
            <v>DROGARIA E PERFUMARIA CRISTINA</v>
          </cell>
        </row>
        <row r="439">
          <cell r="A439">
            <v>26381624</v>
          </cell>
          <cell r="B439" t="str">
            <v>15308700000115</v>
          </cell>
          <cell r="C439" t="str">
            <v>DROGARIA E PERFUMARIA CRISTINA</v>
          </cell>
        </row>
        <row r="440">
          <cell r="A440">
            <v>26383877</v>
          </cell>
          <cell r="B440" t="str">
            <v>00702436000122</v>
          </cell>
          <cell r="C440" t="str">
            <v>MIGUEL ARCANJO FONSECA - ME</v>
          </cell>
        </row>
        <row r="441">
          <cell r="A441">
            <v>26392472</v>
          </cell>
          <cell r="B441" t="str">
            <v>22447673000127</v>
          </cell>
          <cell r="C441" t="str">
            <v>CHEGA LA NA FILO</v>
          </cell>
        </row>
        <row r="442">
          <cell r="A442">
            <v>26397372</v>
          </cell>
          <cell r="B442" t="str">
            <v>27409795000142</v>
          </cell>
          <cell r="C442" t="str">
            <v>ESPETINHO DO CEARA</v>
          </cell>
        </row>
        <row r="443">
          <cell r="A443">
            <v>26400275</v>
          </cell>
          <cell r="B443" t="str">
            <v>06102274000178</v>
          </cell>
          <cell r="C443" t="str">
            <v>FERTAG</v>
          </cell>
        </row>
        <row r="444">
          <cell r="A444">
            <v>26405118</v>
          </cell>
          <cell r="B444" t="str">
            <v>27420239000177</v>
          </cell>
          <cell r="C444" t="str">
            <v>BOLOS DA MANU</v>
          </cell>
        </row>
        <row r="445">
          <cell r="A445">
            <v>26407197</v>
          </cell>
          <cell r="B445" t="str">
            <v>26286280000130</v>
          </cell>
          <cell r="C445" t="str">
            <v>AUTO ELETRICA EVILASIO</v>
          </cell>
        </row>
        <row r="446">
          <cell r="A446">
            <v>26407239</v>
          </cell>
          <cell r="B446" t="str">
            <v>21684402000122</v>
          </cell>
          <cell r="C446" t="str">
            <v>COMERCIAL FERP</v>
          </cell>
        </row>
        <row r="447">
          <cell r="A447">
            <v>26414045</v>
          </cell>
          <cell r="B447" t="str">
            <v>71063192000123</v>
          </cell>
          <cell r="C447" t="str">
            <v>MISTER CHEFF PIZZARIA</v>
          </cell>
        </row>
        <row r="448">
          <cell r="A448">
            <v>26414086</v>
          </cell>
          <cell r="B448" t="str">
            <v>28079709000143</v>
          </cell>
          <cell r="C448" t="str">
            <v>FARMAFIT</v>
          </cell>
        </row>
        <row r="449">
          <cell r="A449">
            <v>26414136</v>
          </cell>
          <cell r="B449" t="str">
            <v>18245017000174</v>
          </cell>
          <cell r="C449" t="str">
            <v>PROTER ADSUMUS</v>
          </cell>
        </row>
        <row r="450">
          <cell r="A450">
            <v>26420513</v>
          </cell>
          <cell r="B450" t="str">
            <v>07900170000171</v>
          </cell>
          <cell r="C450" t="str">
            <v>RODO SOL</v>
          </cell>
        </row>
        <row r="451">
          <cell r="A451">
            <v>26420836</v>
          </cell>
          <cell r="B451" t="str">
            <v>14514769000132</v>
          </cell>
          <cell r="C451" t="str">
            <v>DENITTO SHOES</v>
          </cell>
        </row>
        <row r="452">
          <cell r="A452">
            <v>26433862</v>
          </cell>
          <cell r="B452" t="str">
            <v>22708554000180</v>
          </cell>
          <cell r="C452" t="str">
            <v>COSMETICOS E SALAO CHIK E FINA</v>
          </cell>
        </row>
        <row r="453">
          <cell r="A453">
            <v>26434761</v>
          </cell>
          <cell r="B453" t="str">
            <v>16589046000128</v>
          </cell>
          <cell r="C453" t="str">
            <v>CONSTRUBASE</v>
          </cell>
        </row>
        <row r="454">
          <cell r="A454">
            <v>26434878</v>
          </cell>
          <cell r="B454" t="str">
            <v>92087612668</v>
          </cell>
          <cell r="C454" t="str">
            <v>BURI VIDROS</v>
          </cell>
        </row>
        <row r="455">
          <cell r="A455">
            <v>26441618</v>
          </cell>
          <cell r="B455" t="str">
            <v>10307846000122</v>
          </cell>
          <cell r="C455" t="str">
            <v>POSTO VILA</v>
          </cell>
        </row>
        <row r="456">
          <cell r="A456">
            <v>26455790</v>
          </cell>
          <cell r="B456" t="str">
            <v>05442910000148</v>
          </cell>
          <cell r="C456" t="str">
            <v>PUNGAS BAR</v>
          </cell>
        </row>
        <row r="457">
          <cell r="A457">
            <v>26455949</v>
          </cell>
          <cell r="B457" t="str">
            <v>74904388615</v>
          </cell>
          <cell r="C457" t="str">
            <v>ROBERTO RIBEIRO</v>
          </cell>
        </row>
        <row r="458">
          <cell r="A458">
            <v>26458257</v>
          </cell>
          <cell r="B458" t="str">
            <v>27990486000109</v>
          </cell>
          <cell r="C458" t="str">
            <v>PADARIA E LANCHONETE PADOCA</v>
          </cell>
        </row>
        <row r="459">
          <cell r="A459">
            <v>26464495</v>
          </cell>
          <cell r="B459" t="str">
            <v>26438055000171</v>
          </cell>
          <cell r="C459" t="str">
            <v>CONFECCOES NA ROCHA</v>
          </cell>
        </row>
        <row r="460">
          <cell r="A460">
            <v>26467456</v>
          </cell>
          <cell r="B460" t="str">
            <v>11258920000120</v>
          </cell>
          <cell r="C460" t="str">
            <v>BAR E LANCHONETE DO ILDO</v>
          </cell>
        </row>
        <row r="461">
          <cell r="A461">
            <v>26472209</v>
          </cell>
          <cell r="B461" t="str">
            <v>36705497653</v>
          </cell>
          <cell r="C461" t="str">
            <v>ADILSON PROMOTER</v>
          </cell>
        </row>
        <row r="462">
          <cell r="A462">
            <v>26482091</v>
          </cell>
          <cell r="B462" t="str">
            <v>22298269000139</v>
          </cell>
          <cell r="C462" t="str">
            <v>PADARIA E LANCHONETE LOVE STOR</v>
          </cell>
        </row>
        <row r="463">
          <cell r="A463">
            <v>26483974</v>
          </cell>
          <cell r="B463" t="str">
            <v>28261853000104</v>
          </cell>
          <cell r="C463" t="str">
            <v>PARADA OBRIGATORIA</v>
          </cell>
        </row>
        <row r="464">
          <cell r="A464">
            <v>26489484</v>
          </cell>
          <cell r="B464" t="str">
            <v>27121305615</v>
          </cell>
          <cell r="C464" t="str">
            <v>LUCIANA DE FATIMA</v>
          </cell>
        </row>
        <row r="465">
          <cell r="A465">
            <v>26502823</v>
          </cell>
          <cell r="B465" t="str">
            <v>06458198400</v>
          </cell>
          <cell r="C465" t="str">
            <v>JAFPHO BILRO</v>
          </cell>
        </row>
        <row r="466">
          <cell r="A466">
            <v>26513689</v>
          </cell>
          <cell r="B466" t="str">
            <v>24132350000170</v>
          </cell>
          <cell r="C466" t="str">
            <v>RESTAURANTE E LANCHONETE CHEIR</v>
          </cell>
        </row>
        <row r="467">
          <cell r="A467">
            <v>26519603</v>
          </cell>
          <cell r="B467" t="str">
            <v>13116557000134</v>
          </cell>
          <cell r="C467" t="str">
            <v>PC CONSTRUTORA</v>
          </cell>
        </row>
        <row r="468">
          <cell r="A468">
            <v>26520833</v>
          </cell>
          <cell r="B468" t="str">
            <v>10708694000331</v>
          </cell>
          <cell r="C468" t="str">
            <v>POSTO 3 PALMEIRAS</v>
          </cell>
        </row>
        <row r="469">
          <cell r="A469">
            <v>26521153</v>
          </cell>
          <cell r="B469" t="str">
            <v>28237379000177</v>
          </cell>
          <cell r="C469" t="str">
            <v>CIA DE CARNES</v>
          </cell>
        </row>
        <row r="470">
          <cell r="A470">
            <v>26521286</v>
          </cell>
          <cell r="B470" t="str">
            <v>03806476000102</v>
          </cell>
          <cell r="C470" t="str">
            <v>HOTEL MUNDIAL</v>
          </cell>
        </row>
        <row r="471">
          <cell r="A471">
            <v>26524462</v>
          </cell>
          <cell r="B471" t="str">
            <v>00795384000186</v>
          </cell>
          <cell r="C471" t="str">
            <v>AUTO PECAS NOSSA SENHORA DE FATIMA</v>
          </cell>
        </row>
        <row r="472">
          <cell r="A472">
            <v>26536375</v>
          </cell>
          <cell r="B472" t="str">
            <v>09563802632</v>
          </cell>
          <cell r="C472" t="str">
            <v>THAMIRYS VETERINARIA</v>
          </cell>
        </row>
        <row r="473">
          <cell r="A473">
            <v>26537043</v>
          </cell>
          <cell r="B473" t="str">
            <v>13791980000130</v>
          </cell>
          <cell r="C473" t="str">
            <v>COMERCIAL WALDEMAR</v>
          </cell>
        </row>
        <row r="474">
          <cell r="A474">
            <v>26537332</v>
          </cell>
          <cell r="B474" t="str">
            <v>00602838000155</v>
          </cell>
          <cell r="C474" t="str">
            <v>POSTO DE MEDICAMENTOS E PERFUM</v>
          </cell>
        </row>
        <row r="475">
          <cell r="A475">
            <v>26540708</v>
          </cell>
          <cell r="B475" t="str">
            <v>40418634653</v>
          </cell>
          <cell r="C475" t="str">
            <v>BARRACA MARIA DE LOURDES</v>
          </cell>
        </row>
        <row r="476">
          <cell r="A476">
            <v>26547752</v>
          </cell>
          <cell r="B476" t="str">
            <v>27989999000108</v>
          </cell>
          <cell r="C476" t="str">
            <v>CASA DO MOTOSSERRA</v>
          </cell>
        </row>
        <row r="477">
          <cell r="A477">
            <v>26570176</v>
          </cell>
          <cell r="B477" t="str">
            <v>18584998000184</v>
          </cell>
          <cell r="C477" t="str">
            <v>BAR MUNIZ SALGADO</v>
          </cell>
        </row>
        <row r="478">
          <cell r="A478">
            <v>26570226</v>
          </cell>
          <cell r="B478" t="str">
            <v>28326561000102</v>
          </cell>
          <cell r="C478" t="str">
            <v>ELETRO ELETRONICO GUEDES</v>
          </cell>
        </row>
        <row r="479">
          <cell r="A479">
            <v>26577072</v>
          </cell>
          <cell r="B479" t="str">
            <v>71307474000129</v>
          </cell>
          <cell r="C479" t="str">
            <v>AUTO PECAS JM</v>
          </cell>
        </row>
        <row r="480">
          <cell r="A480">
            <v>26586040</v>
          </cell>
          <cell r="B480" t="str">
            <v>05418423665</v>
          </cell>
          <cell r="C480" t="str">
            <v>SALAO JALY ASTER</v>
          </cell>
        </row>
        <row r="481">
          <cell r="A481">
            <v>26586313</v>
          </cell>
          <cell r="B481" t="str">
            <v>28181314000157</v>
          </cell>
          <cell r="C481" t="str">
            <v>MIX PAPELARIA</v>
          </cell>
        </row>
        <row r="482">
          <cell r="A482">
            <v>26586503</v>
          </cell>
          <cell r="B482" t="str">
            <v>08247958651</v>
          </cell>
          <cell r="C482" t="str">
            <v>LANCHONETE IMAC DOG</v>
          </cell>
        </row>
        <row r="483">
          <cell r="A483">
            <v>26586701</v>
          </cell>
          <cell r="B483" t="str">
            <v>23361901000104</v>
          </cell>
          <cell r="C483" t="str">
            <v>ITIARA MODAS</v>
          </cell>
        </row>
        <row r="484">
          <cell r="A484">
            <v>26596569</v>
          </cell>
          <cell r="B484" t="str">
            <v>27989999000108</v>
          </cell>
          <cell r="C484" t="str">
            <v>CASA DO MOTOSSERRA</v>
          </cell>
        </row>
        <row r="485">
          <cell r="A485">
            <v>26598326</v>
          </cell>
          <cell r="B485" t="str">
            <v>13791980000130</v>
          </cell>
          <cell r="C485" t="str">
            <v>COMERCIAL WALDEMAR</v>
          </cell>
        </row>
        <row r="486">
          <cell r="A486">
            <v>26598615</v>
          </cell>
          <cell r="B486" t="str">
            <v>00602838000155</v>
          </cell>
          <cell r="C486" t="str">
            <v>POSTO DE MEDICAMENTOS E PERFUM</v>
          </cell>
        </row>
        <row r="487">
          <cell r="A487">
            <v>26610212</v>
          </cell>
          <cell r="B487" t="str">
            <v>26772424000168</v>
          </cell>
          <cell r="C487" t="str">
            <v>M  PD PU</v>
          </cell>
        </row>
        <row r="488">
          <cell r="A488">
            <v>26611442</v>
          </cell>
          <cell r="B488" t="str">
            <v>03563317682</v>
          </cell>
          <cell r="C488" t="str">
            <v>JAQUELINE MEDEIROS</v>
          </cell>
        </row>
        <row r="489">
          <cell r="A489">
            <v>26620286</v>
          </cell>
          <cell r="B489" t="str">
            <v>28127943000107</v>
          </cell>
          <cell r="C489" t="str">
            <v>VMAX TREINAMENTO FISICO PERS</v>
          </cell>
        </row>
        <row r="490">
          <cell r="A490">
            <v>26632687</v>
          </cell>
          <cell r="B490" t="str">
            <v>20501223000140</v>
          </cell>
          <cell r="C490" t="str">
            <v>VIDRO +</v>
          </cell>
        </row>
        <row r="491">
          <cell r="A491">
            <v>26633685</v>
          </cell>
          <cell r="B491" t="str">
            <v>23683532000176</v>
          </cell>
          <cell r="C491" t="str">
            <v>BAR PANORAMA</v>
          </cell>
        </row>
        <row r="492">
          <cell r="A492">
            <v>26634568</v>
          </cell>
          <cell r="B492" t="str">
            <v>19953956000136</v>
          </cell>
          <cell r="C492" t="str">
            <v>FACEBURG</v>
          </cell>
        </row>
        <row r="493">
          <cell r="A493">
            <v>26642330</v>
          </cell>
          <cell r="B493" t="str">
            <v>28341830000100</v>
          </cell>
          <cell r="C493" t="str">
            <v>DELICIAS S E A</v>
          </cell>
        </row>
        <row r="494">
          <cell r="A494">
            <v>26652123</v>
          </cell>
          <cell r="B494" t="str">
            <v>17315910000166</v>
          </cell>
          <cell r="C494" t="str">
            <v>COMERCIAL QUEIROZ</v>
          </cell>
        </row>
        <row r="495">
          <cell r="A495">
            <v>26661447</v>
          </cell>
          <cell r="B495" t="str">
            <v>08863170000101</v>
          </cell>
          <cell r="C495" t="str">
            <v>DU CAMPO AGRONEGOCIOS</v>
          </cell>
        </row>
        <row r="496">
          <cell r="A496">
            <v>26668079</v>
          </cell>
          <cell r="B496" t="str">
            <v>25011405000156</v>
          </cell>
          <cell r="C496" t="str">
            <v>CONSULTORIO VETERINARIO LATMIA</v>
          </cell>
        </row>
        <row r="497">
          <cell r="A497">
            <v>26675066</v>
          </cell>
          <cell r="B497" t="str">
            <v>20258611000141</v>
          </cell>
          <cell r="C497" t="str">
            <v>NH2 LANCHES</v>
          </cell>
        </row>
        <row r="498">
          <cell r="A498">
            <v>26675157</v>
          </cell>
          <cell r="B498" t="str">
            <v>19611558000131</v>
          </cell>
          <cell r="C498" t="str">
            <v>VALENTINA TRANSPORTES</v>
          </cell>
        </row>
        <row r="499">
          <cell r="A499">
            <v>26683441</v>
          </cell>
          <cell r="B499" t="str">
            <v>27382271000105</v>
          </cell>
          <cell r="C499" t="str">
            <v>LOLA CAROLA</v>
          </cell>
        </row>
        <row r="500">
          <cell r="A500">
            <v>26683516</v>
          </cell>
          <cell r="B500" t="str">
            <v>12596848651</v>
          </cell>
          <cell r="C500" t="str">
            <v>LORENA LANCHES</v>
          </cell>
        </row>
        <row r="501">
          <cell r="A501">
            <v>26683599</v>
          </cell>
          <cell r="B501" t="str">
            <v>27861565000110</v>
          </cell>
          <cell r="C501" t="str">
            <v>AUTOMAX</v>
          </cell>
        </row>
        <row r="502">
          <cell r="A502">
            <v>26722017</v>
          </cell>
          <cell r="B502" t="str">
            <v>06691652630</v>
          </cell>
          <cell r="C502" t="str">
            <v>LYLIAN   INSTITUTO DE BELEZA</v>
          </cell>
        </row>
        <row r="503">
          <cell r="A503">
            <v>26722942</v>
          </cell>
          <cell r="B503" t="str">
            <v>09292791664</v>
          </cell>
          <cell r="C503" t="str">
            <v>DIRCEU FRANGOS</v>
          </cell>
        </row>
        <row r="504">
          <cell r="A504">
            <v>26731331</v>
          </cell>
          <cell r="B504" t="str">
            <v>13707176000120</v>
          </cell>
          <cell r="C504" t="str">
            <v>MACA VERDE</v>
          </cell>
        </row>
        <row r="505">
          <cell r="A505">
            <v>26738914</v>
          </cell>
          <cell r="B505" t="str">
            <v>04520520681</v>
          </cell>
          <cell r="C505" t="str">
            <v>CLEISON</v>
          </cell>
        </row>
        <row r="506">
          <cell r="A506">
            <v>26743948</v>
          </cell>
          <cell r="B506" t="str">
            <v>20795480000131</v>
          </cell>
          <cell r="C506" t="str">
            <v>PARATI MAGAZINE</v>
          </cell>
        </row>
        <row r="507">
          <cell r="A507">
            <v>26743997</v>
          </cell>
          <cell r="B507" t="str">
            <v>03521409000141</v>
          </cell>
          <cell r="C507" t="str">
            <v>PARATI MAGAZINE</v>
          </cell>
        </row>
        <row r="508">
          <cell r="A508">
            <v>26751602</v>
          </cell>
          <cell r="B508" t="str">
            <v>27917150000110</v>
          </cell>
          <cell r="C508" t="str">
            <v>JCELL ASSISTENCIA TECNICA E AC</v>
          </cell>
        </row>
        <row r="509">
          <cell r="A509">
            <v>26761775</v>
          </cell>
          <cell r="B509" t="str">
            <v>00885495000183</v>
          </cell>
          <cell r="C509" t="str">
            <v>BAR SANTOS</v>
          </cell>
        </row>
        <row r="510">
          <cell r="A510">
            <v>26768952</v>
          </cell>
          <cell r="B510" t="str">
            <v>05875676000142</v>
          </cell>
          <cell r="C510" t="str">
            <v>LANCHE BEM FAST FOOD</v>
          </cell>
        </row>
        <row r="511">
          <cell r="A511">
            <v>26777953</v>
          </cell>
          <cell r="B511" t="str">
            <v>42913442000179</v>
          </cell>
          <cell r="C511" t="str">
            <v>OTICA PIRAPORA</v>
          </cell>
        </row>
        <row r="512">
          <cell r="A512">
            <v>26792853</v>
          </cell>
          <cell r="B512" t="str">
            <v>28098500000127</v>
          </cell>
          <cell r="C512" t="str">
            <v>AUREA FITNESS E MODA INTIMA</v>
          </cell>
        </row>
        <row r="513">
          <cell r="A513">
            <v>26793034</v>
          </cell>
          <cell r="B513" t="str">
            <v>23215098000108</v>
          </cell>
          <cell r="C513" t="str">
            <v>ARLETE CONFECCOES</v>
          </cell>
        </row>
        <row r="514">
          <cell r="A514">
            <v>26795682</v>
          </cell>
          <cell r="B514" t="str">
            <v>08318432000157</v>
          </cell>
          <cell r="C514" t="str">
            <v>AUTO ESTIMA</v>
          </cell>
        </row>
        <row r="515">
          <cell r="A515">
            <v>26795724</v>
          </cell>
          <cell r="B515" t="str">
            <v>18303135000191</v>
          </cell>
          <cell r="C515" t="str">
            <v>DROGACENTER</v>
          </cell>
        </row>
        <row r="516">
          <cell r="A516">
            <v>26830612</v>
          </cell>
          <cell r="B516" t="str">
            <v>28733390000128</v>
          </cell>
          <cell r="C516" t="str">
            <v>ITAMAR MATERIAIS DE CONSTRUCAO</v>
          </cell>
        </row>
        <row r="517">
          <cell r="A517">
            <v>26841965</v>
          </cell>
          <cell r="B517" t="str">
            <v>25400235000100</v>
          </cell>
          <cell r="C517" t="str">
            <v>DROGARIA SEMPRE VIVA</v>
          </cell>
        </row>
        <row r="518">
          <cell r="A518">
            <v>26854406</v>
          </cell>
          <cell r="B518" t="str">
            <v>12090883000157</v>
          </cell>
          <cell r="C518" t="str">
            <v>POUSADA SERTAO VEREDAS</v>
          </cell>
        </row>
        <row r="519">
          <cell r="A519">
            <v>26856278</v>
          </cell>
          <cell r="B519" t="str">
            <v>02930938000136</v>
          </cell>
          <cell r="C519" t="str">
            <v>AGAPE INFORMATICA</v>
          </cell>
        </row>
        <row r="520">
          <cell r="A520">
            <v>26868083</v>
          </cell>
          <cell r="B520" t="str">
            <v>28121988000166</v>
          </cell>
          <cell r="C520" t="str">
            <v>CORPORIS</v>
          </cell>
        </row>
        <row r="521">
          <cell r="A521">
            <v>26872945</v>
          </cell>
          <cell r="B521" t="str">
            <v>02621556000120</v>
          </cell>
          <cell r="C521" t="str">
            <v>VAREJAO MINAS</v>
          </cell>
        </row>
        <row r="522">
          <cell r="A522">
            <v>26884049</v>
          </cell>
          <cell r="B522" t="str">
            <v>11270112000189</v>
          </cell>
          <cell r="C522" t="str">
            <v>SP SUPERMERCADOS VZP</v>
          </cell>
        </row>
        <row r="523">
          <cell r="A523">
            <v>26886960</v>
          </cell>
          <cell r="B523" t="str">
            <v>00939716000159</v>
          </cell>
          <cell r="C523" t="str">
            <v>BAR E MERCEARIA LOPES</v>
          </cell>
        </row>
        <row r="524">
          <cell r="A524">
            <v>26896944</v>
          </cell>
          <cell r="B524" t="str">
            <v>28784093000101</v>
          </cell>
          <cell r="C524" t="str">
            <v>LANCHONETE E FRUTARIA TOCA DO</v>
          </cell>
        </row>
        <row r="525">
          <cell r="A525">
            <v>26914879</v>
          </cell>
          <cell r="B525" t="str">
            <v>03828953000130</v>
          </cell>
          <cell r="C525" t="str">
            <v>POLICLINICA MEDICA ODONTOLOGIC</v>
          </cell>
        </row>
        <row r="526">
          <cell r="A526">
            <v>26922880</v>
          </cell>
          <cell r="B526" t="str">
            <v>11507028000136</v>
          </cell>
          <cell r="C526" t="str">
            <v>PIZZARIA E LANCHONETE SABOR DE</v>
          </cell>
        </row>
        <row r="527">
          <cell r="A527">
            <v>26924969</v>
          </cell>
          <cell r="B527" t="str">
            <v>28568570000100</v>
          </cell>
          <cell r="C527" t="str">
            <v>ADRIANA MATERIAIS DE CONSTRUCA</v>
          </cell>
        </row>
        <row r="528">
          <cell r="A528">
            <v>26925040</v>
          </cell>
          <cell r="B528" t="str">
            <v>05249344000152</v>
          </cell>
          <cell r="C528" t="str">
            <v>DUARTE  AUTOPECAS</v>
          </cell>
        </row>
        <row r="529">
          <cell r="A529">
            <v>26925065</v>
          </cell>
          <cell r="B529" t="str">
            <v>13217343000154</v>
          </cell>
          <cell r="C529" t="str">
            <v>PANIFICADORA MARIZ</v>
          </cell>
        </row>
        <row r="530">
          <cell r="A530">
            <v>26929646</v>
          </cell>
          <cell r="B530" t="str">
            <v>02484527000164</v>
          </cell>
          <cell r="C530" t="str">
            <v>PAC COSMETICO</v>
          </cell>
        </row>
        <row r="531">
          <cell r="A531">
            <v>26929802</v>
          </cell>
          <cell r="B531" t="str">
            <v>27449035000169</v>
          </cell>
          <cell r="C531" t="str">
            <v>CONSTRUJO MATERIAIS DE CONSTRU</v>
          </cell>
        </row>
        <row r="532">
          <cell r="A532">
            <v>26931154</v>
          </cell>
          <cell r="B532" t="str">
            <v>41895210000172</v>
          </cell>
          <cell r="C532" t="str">
            <v>SACOLA CHEIA</v>
          </cell>
        </row>
        <row r="533">
          <cell r="A533">
            <v>26931394</v>
          </cell>
          <cell r="B533" t="str">
            <v>16970279000176</v>
          </cell>
          <cell r="C533" t="str">
            <v>VIDROPALMA</v>
          </cell>
        </row>
        <row r="534">
          <cell r="A534">
            <v>26936278</v>
          </cell>
          <cell r="B534" t="str">
            <v>14945602000126</v>
          </cell>
          <cell r="C534" t="str">
            <v>NEYSE KIDS TEEN</v>
          </cell>
        </row>
        <row r="535">
          <cell r="A535">
            <v>26944231</v>
          </cell>
          <cell r="B535" t="str">
            <v>14598468000134</v>
          </cell>
          <cell r="C535" t="str">
            <v>AGTA JOIAS  O REI DAS ALIANCA</v>
          </cell>
        </row>
        <row r="536">
          <cell r="A536">
            <v>26966945</v>
          </cell>
          <cell r="B536" t="str">
            <v>03363109000181</v>
          </cell>
          <cell r="C536" t="str">
            <v>CASA DOS LUBRIFICANTES</v>
          </cell>
        </row>
        <row r="537">
          <cell r="A537">
            <v>26972828</v>
          </cell>
          <cell r="B537" t="str">
            <v>02112890000159</v>
          </cell>
          <cell r="C537" t="str">
            <v>PARAISO DAS MADEIRAS</v>
          </cell>
        </row>
        <row r="538">
          <cell r="A538">
            <v>26972877</v>
          </cell>
          <cell r="B538" t="str">
            <v>09467064000171</v>
          </cell>
          <cell r="C538" t="str">
            <v>SOCOMIL CALCADOS</v>
          </cell>
        </row>
        <row r="539">
          <cell r="A539">
            <v>26976456</v>
          </cell>
          <cell r="B539" t="str">
            <v>10428998000183</v>
          </cell>
          <cell r="C539" t="str">
            <v>LILI STORE</v>
          </cell>
        </row>
        <row r="540">
          <cell r="A540">
            <v>27005586</v>
          </cell>
          <cell r="B540" t="str">
            <v>17343001000131</v>
          </cell>
          <cell r="C540" t="str">
            <v>CF COBRANCAS</v>
          </cell>
        </row>
        <row r="541">
          <cell r="A541">
            <v>27012970</v>
          </cell>
          <cell r="B541" t="str">
            <v>03618627000107</v>
          </cell>
          <cell r="C541" t="str">
            <v>PIRANORTE</v>
          </cell>
        </row>
        <row r="542">
          <cell r="A542">
            <v>27026194</v>
          </cell>
          <cell r="B542" t="str">
            <v>02808142000105</v>
          </cell>
          <cell r="C542" t="str">
            <v>PADARIA E MERCEARIA JOAO DO PA</v>
          </cell>
        </row>
        <row r="543">
          <cell r="A543">
            <v>27037779</v>
          </cell>
          <cell r="B543" t="str">
            <v>28445964000162</v>
          </cell>
          <cell r="C543" t="str">
            <v>JU MOTO BIKE</v>
          </cell>
        </row>
        <row r="544">
          <cell r="A544">
            <v>27044999</v>
          </cell>
          <cell r="B544" t="str">
            <v>28073004000119</v>
          </cell>
          <cell r="C544" t="str">
            <v>CASA DA CRIANCA CENIRA SIQUEIR</v>
          </cell>
        </row>
        <row r="545">
          <cell r="A545">
            <v>27065754</v>
          </cell>
          <cell r="B545" t="str">
            <v>26550718000145</v>
          </cell>
          <cell r="C545" t="str">
            <v>J E R PRESTACAO DE SERVICOS EL</v>
          </cell>
        </row>
        <row r="546">
          <cell r="A546">
            <v>27066208</v>
          </cell>
          <cell r="B546" t="str">
            <v>09854288641</v>
          </cell>
          <cell r="C546" t="str">
            <v>DIEGO PACHECO</v>
          </cell>
        </row>
        <row r="547">
          <cell r="A547">
            <v>27075795</v>
          </cell>
          <cell r="B547" t="str">
            <v>28964404000114</v>
          </cell>
          <cell r="C547" t="str">
            <v>BELLA PLUS SIZE</v>
          </cell>
        </row>
        <row r="548">
          <cell r="A548">
            <v>27083278</v>
          </cell>
          <cell r="B548" t="str">
            <v>21375175000315</v>
          </cell>
          <cell r="C548" t="str">
            <v>JOSE FLAVIO BRUSINGA ME</v>
          </cell>
        </row>
        <row r="549">
          <cell r="A549">
            <v>27085307</v>
          </cell>
          <cell r="B549" t="str">
            <v>05403254650</v>
          </cell>
          <cell r="C549" t="str">
            <v>HANNAH SIBILA</v>
          </cell>
        </row>
        <row r="550">
          <cell r="A550">
            <v>27086982</v>
          </cell>
          <cell r="B550" t="str">
            <v>20677566000160</v>
          </cell>
          <cell r="C550" t="str">
            <v>ARMAZEM RAMOS</v>
          </cell>
        </row>
        <row r="551">
          <cell r="A551">
            <v>27093871</v>
          </cell>
          <cell r="B551" t="str">
            <v>07720280000151</v>
          </cell>
          <cell r="C551" t="str">
            <v>TORNEARIA VITORIA</v>
          </cell>
        </row>
        <row r="552">
          <cell r="A552">
            <v>27143528</v>
          </cell>
          <cell r="B552" t="str">
            <v>13391848000130</v>
          </cell>
          <cell r="C552" t="str">
            <v>PADARIA MERCEARIA E ACOUGUE ES</v>
          </cell>
        </row>
        <row r="553">
          <cell r="A553">
            <v>27145861</v>
          </cell>
          <cell r="B553" t="str">
            <v>21375175000153</v>
          </cell>
          <cell r="C553" t="str">
            <v>SEMPRE VIVA MODA INTIMA</v>
          </cell>
        </row>
        <row r="554">
          <cell r="A554">
            <v>27157304</v>
          </cell>
          <cell r="B554" t="str">
            <v>02350537595</v>
          </cell>
          <cell r="C554" t="str">
            <v>DRA. FERNANDA TAVARES</v>
          </cell>
        </row>
        <row r="555">
          <cell r="A555">
            <v>27174143</v>
          </cell>
          <cell r="B555" t="str">
            <v>65435290678</v>
          </cell>
          <cell r="C555" t="str">
            <v>MERCES ROCHA</v>
          </cell>
        </row>
        <row r="556">
          <cell r="A556">
            <v>27186030</v>
          </cell>
          <cell r="B556" t="str">
            <v>20730714000162</v>
          </cell>
          <cell r="C556" t="str">
            <v>ROGERIO CAETANO LOCACAO DE BRI</v>
          </cell>
        </row>
        <row r="557">
          <cell r="A557">
            <v>27221373</v>
          </cell>
          <cell r="B557" t="str">
            <v>27044859000159</v>
          </cell>
          <cell r="C557" t="str">
            <v>POSTO 365 LTDA.</v>
          </cell>
        </row>
        <row r="558">
          <cell r="A558">
            <v>27232636</v>
          </cell>
          <cell r="B558" t="str">
            <v>86518396000189</v>
          </cell>
          <cell r="C558" t="str">
            <v>PADARIA E CONF.SANTO ANTONIO</v>
          </cell>
        </row>
        <row r="559">
          <cell r="A559">
            <v>27257815</v>
          </cell>
          <cell r="B559" t="str">
            <v>28640046000194</v>
          </cell>
          <cell r="C559" t="str">
            <v>IDEAL SUPERMERCADO GENEROS ALI</v>
          </cell>
        </row>
        <row r="560">
          <cell r="A560">
            <v>27272202</v>
          </cell>
          <cell r="B560" t="str">
            <v>29173990000141</v>
          </cell>
          <cell r="C560" t="str">
            <v>COPAO MINI SALGADOS</v>
          </cell>
        </row>
        <row r="561">
          <cell r="A561">
            <v>27272616</v>
          </cell>
          <cell r="B561" t="str">
            <v>27116689672</v>
          </cell>
          <cell r="C561" t="str">
            <v>CARLOS ROBERTO</v>
          </cell>
        </row>
        <row r="562">
          <cell r="A562">
            <v>27281930</v>
          </cell>
          <cell r="B562" t="str">
            <v>29138942000112</v>
          </cell>
          <cell r="C562" t="str">
            <v>GARAGEM 60</v>
          </cell>
        </row>
        <row r="563">
          <cell r="A563">
            <v>27305614</v>
          </cell>
          <cell r="B563" t="str">
            <v>09164208000110</v>
          </cell>
          <cell r="C563" t="str">
            <v>CASA DE CARNES NELORE</v>
          </cell>
        </row>
        <row r="564">
          <cell r="A564">
            <v>27317114</v>
          </cell>
          <cell r="B564" t="str">
            <v>29186909000168</v>
          </cell>
          <cell r="C564" t="str">
            <v>REH PEREIRA</v>
          </cell>
        </row>
        <row r="565">
          <cell r="A565">
            <v>27326917</v>
          </cell>
          <cell r="B565" t="str">
            <v>20532776000160</v>
          </cell>
          <cell r="C565" t="str">
            <v>CASA NATAL</v>
          </cell>
        </row>
        <row r="566">
          <cell r="A566">
            <v>27341551</v>
          </cell>
          <cell r="B566" t="str">
            <v>12688632620</v>
          </cell>
          <cell r="C566" t="str">
            <v>VALERIA BATISTA MODAS</v>
          </cell>
        </row>
        <row r="567">
          <cell r="A567">
            <v>27348572</v>
          </cell>
          <cell r="B567" t="str">
            <v>27539199000187</v>
          </cell>
          <cell r="C567" t="str">
            <v>LINDA FLOR COSMETICOS E PERFUM</v>
          </cell>
        </row>
        <row r="568">
          <cell r="A568">
            <v>27349299</v>
          </cell>
          <cell r="B568" t="str">
            <v>02088595000104</v>
          </cell>
          <cell r="C568" t="str">
            <v>PRE-ESCOLAR PASTOR ANSELMO</v>
          </cell>
        </row>
        <row r="569">
          <cell r="A569">
            <v>27351113</v>
          </cell>
          <cell r="B569" t="str">
            <v>08625095000140</v>
          </cell>
          <cell r="C569" t="str">
            <v>PAPELARIA ARCO IRIS</v>
          </cell>
        </row>
        <row r="570">
          <cell r="A570">
            <v>27360304</v>
          </cell>
          <cell r="B570" t="str">
            <v>10148982697</v>
          </cell>
          <cell r="C570" t="str">
            <v>HOTEL 13 DE MAIO</v>
          </cell>
        </row>
        <row r="571">
          <cell r="A571">
            <v>27370253</v>
          </cell>
          <cell r="B571" t="str">
            <v>05202784619</v>
          </cell>
          <cell r="C571" t="str">
            <v>GILSON OLIVEIRA MORAIS</v>
          </cell>
        </row>
        <row r="572">
          <cell r="A572">
            <v>27370998</v>
          </cell>
          <cell r="B572" t="str">
            <v>28006091000191</v>
          </cell>
          <cell r="C572" t="str">
            <v>CASA DAS CARNES</v>
          </cell>
        </row>
        <row r="573">
          <cell r="A573">
            <v>27371335</v>
          </cell>
          <cell r="B573" t="str">
            <v>10681097000107</v>
          </cell>
          <cell r="C573" t="str">
            <v>VISART MODAS</v>
          </cell>
        </row>
        <row r="574">
          <cell r="A574">
            <v>27371558</v>
          </cell>
          <cell r="B574" t="str">
            <v>20533725000152</v>
          </cell>
          <cell r="C574" t="str">
            <v>MINAS PECAS</v>
          </cell>
        </row>
        <row r="575">
          <cell r="A575">
            <v>27371624</v>
          </cell>
          <cell r="B575" t="str">
            <v>29220226000180</v>
          </cell>
          <cell r="C575" t="str">
            <v>PONTOS DOS LUBRIFICANTES</v>
          </cell>
        </row>
        <row r="576">
          <cell r="A576">
            <v>27381375</v>
          </cell>
          <cell r="B576" t="str">
            <v>14872719000127</v>
          </cell>
          <cell r="C576" t="str">
            <v>QUEIROZ ATACADISTA E VAREJISTA</v>
          </cell>
        </row>
        <row r="577">
          <cell r="A577">
            <v>27389428</v>
          </cell>
          <cell r="B577" t="str">
            <v>28891367000161</v>
          </cell>
          <cell r="C577" t="str">
            <v>MARCELO GAS</v>
          </cell>
        </row>
        <row r="578">
          <cell r="A578">
            <v>27390012</v>
          </cell>
          <cell r="B578" t="str">
            <v>00431131686</v>
          </cell>
          <cell r="C578" t="str">
            <v>PAULO HENRIQUE PEREIRA</v>
          </cell>
        </row>
        <row r="579">
          <cell r="A579">
            <v>27390103</v>
          </cell>
          <cell r="B579" t="str">
            <v>23538951000114</v>
          </cell>
          <cell r="C579" t="str">
            <v>DROGARIA SAO GERALDO</v>
          </cell>
        </row>
        <row r="580">
          <cell r="A580">
            <v>27398767</v>
          </cell>
          <cell r="B580" t="str">
            <v>29118459000176</v>
          </cell>
          <cell r="C580" t="str">
            <v>AGRO R PRODUTOS AGROPECUARIOS</v>
          </cell>
        </row>
        <row r="581">
          <cell r="A581">
            <v>27408293</v>
          </cell>
          <cell r="B581" t="str">
            <v>08973774603</v>
          </cell>
          <cell r="C581" t="str">
            <v>SAMUEL</v>
          </cell>
        </row>
        <row r="582">
          <cell r="A582">
            <v>27408756</v>
          </cell>
          <cell r="B582" t="str">
            <v>71362776000108</v>
          </cell>
          <cell r="C582" t="str">
            <v>MULTI PLASTIC</v>
          </cell>
        </row>
        <row r="583">
          <cell r="A583">
            <v>27411156</v>
          </cell>
          <cell r="B583" t="str">
            <v>01430204630</v>
          </cell>
          <cell r="C583" t="str">
            <v>MASTER BURGUER</v>
          </cell>
        </row>
        <row r="584">
          <cell r="A584">
            <v>27418359</v>
          </cell>
          <cell r="B584" t="str">
            <v>27348852000120</v>
          </cell>
          <cell r="C584" t="str">
            <v>VW GAS</v>
          </cell>
        </row>
        <row r="585">
          <cell r="A585">
            <v>27425222</v>
          </cell>
          <cell r="B585" t="str">
            <v>28696808000174</v>
          </cell>
          <cell r="C585" t="str">
            <v>HELLIOS BAR</v>
          </cell>
        </row>
        <row r="586">
          <cell r="A586">
            <v>27426501</v>
          </cell>
          <cell r="B586" t="str">
            <v>28441808000123</v>
          </cell>
          <cell r="C586" t="str">
            <v>PIO XII MADEIRAS</v>
          </cell>
        </row>
        <row r="587">
          <cell r="A587">
            <v>27427103</v>
          </cell>
          <cell r="B587" t="str">
            <v>01435393000129</v>
          </cell>
          <cell r="C587" t="str">
            <v>FARTURA COMERCIAL</v>
          </cell>
        </row>
        <row r="588">
          <cell r="A588">
            <v>27433564</v>
          </cell>
          <cell r="B588" t="str">
            <v>22816661000122</v>
          </cell>
          <cell r="C588" t="str">
            <v>ARAGUAIA LOCACOES E TERRA PLAN</v>
          </cell>
        </row>
        <row r="589">
          <cell r="A589">
            <v>27434950</v>
          </cell>
          <cell r="B589" t="str">
            <v>15454552607</v>
          </cell>
          <cell r="C589" t="str">
            <v>JOAO VITOR</v>
          </cell>
        </row>
        <row r="590">
          <cell r="A590">
            <v>27442490</v>
          </cell>
          <cell r="B590" t="str">
            <v>14026674000170</v>
          </cell>
          <cell r="C590" t="str">
            <v>SILVERIO MARCOS DA SILVA</v>
          </cell>
        </row>
        <row r="591">
          <cell r="A591">
            <v>27448828</v>
          </cell>
          <cell r="B591" t="str">
            <v>29079379000159</v>
          </cell>
          <cell r="C591" t="str">
            <v>W E M COLCHOES</v>
          </cell>
        </row>
        <row r="592">
          <cell r="A592">
            <v>27466887</v>
          </cell>
          <cell r="B592" t="str">
            <v>06502269680</v>
          </cell>
          <cell r="C592" t="str">
            <v>MARIA FERNANDA DENTISTA</v>
          </cell>
        </row>
        <row r="593">
          <cell r="A593">
            <v>27479328</v>
          </cell>
          <cell r="B593" t="str">
            <v>10640553000162</v>
          </cell>
          <cell r="C593" t="str">
            <v>LANCHONETE DOCE SABOR</v>
          </cell>
        </row>
        <row r="594">
          <cell r="A594">
            <v>27481159</v>
          </cell>
          <cell r="B594" t="str">
            <v>14181381000167</v>
          </cell>
          <cell r="C594" t="str">
            <v>CASA DE CARNES FERNANDES</v>
          </cell>
        </row>
        <row r="595">
          <cell r="A595">
            <v>27482363</v>
          </cell>
          <cell r="B595" t="str">
            <v>29356509000153</v>
          </cell>
          <cell r="C595" t="str">
            <v>START JEANS E MALHAS</v>
          </cell>
        </row>
        <row r="596">
          <cell r="A596">
            <v>27502871</v>
          </cell>
          <cell r="B596" t="str">
            <v>04038689638</v>
          </cell>
          <cell r="C596" t="str">
            <v>KELLE MIRANDA</v>
          </cell>
        </row>
        <row r="597">
          <cell r="A597">
            <v>27505841</v>
          </cell>
          <cell r="B597" t="str">
            <v>29360033000124</v>
          </cell>
          <cell r="C597" t="str">
            <v>MASTER BURGUER</v>
          </cell>
        </row>
        <row r="598">
          <cell r="A598">
            <v>27515345</v>
          </cell>
          <cell r="B598" t="str">
            <v>18203069000188</v>
          </cell>
          <cell r="C598" t="str">
            <v>TABOCA MOTOS</v>
          </cell>
        </row>
        <row r="599">
          <cell r="A599">
            <v>27515832</v>
          </cell>
          <cell r="B599" t="str">
            <v>07422934670</v>
          </cell>
          <cell r="C599" t="str">
            <v>PIMENTA ROSA</v>
          </cell>
        </row>
        <row r="600">
          <cell r="A600">
            <v>27519222</v>
          </cell>
          <cell r="B600" t="str">
            <v>36859753668</v>
          </cell>
          <cell r="C600" t="str">
            <v>JOAO / VALDITE</v>
          </cell>
        </row>
        <row r="601">
          <cell r="A601">
            <v>27527787</v>
          </cell>
          <cell r="B601" t="str">
            <v>29368892000160</v>
          </cell>
          <cell r="C601" t="str">
            <v>LOCAMAQ</v>
          </cell>
        </row>
        <row r="602">
          <cell r="A602">
            <v>27528322</v>
          </cell>
          <cell r="B602" t="str">
            <v>29111835000109</v>
          </cell>
          <cell r="C602" t="str">
            <v>BAR E MERCEARIA OLIVEIRA</v>
          </cell>
        </row>
        <row r="603">
          <cell r="A603">
            <v>27548601</v>
          </cell>
          <cell r="B603" t="str">
            <v>01510820000196</v>
          </cell>
          <cell r="C603" t="str">
            <v>F E C INFORMATICA</v>
          </cell>
        </row>
        <row r="604">
          <cell r="A604">
            <v>27548882</v>
          </cell>
          <cell r="B604" t="str">
            <v>24954609000168</v>
          </cell>
          <cell r="C604" t="str">
            <v>RIBEIRAO IRRIGACAO LTDA  ME</v>
          </cell>
        </row>
        <row r="605">
          <cell r="A605">
            <v>27566389</v>
          </cell>
          <cell r="B605" t="str">
            <v>05281973000160</v>
          </cell>
          <cell r="C605" t="str">
            <v>JR PROGRESSO</v>
          </cell>
        </row>
        <row r="606">
          <cell r="A606">
            <v>27596840</v>
          </cell>
          <cell r="B606" t="str">
            <v>29311788000139</v>
          </cell>
          <cell r="C606" t="str">
            <v>CROSSFIT PIRAPORA JAGUAR</v>
          </cell>
        </row>
        <row r="607">
          <cell r="A607">
            <v>27607696</v>
          </cell>
          <cell r="B607" t="str">
            <v>24488497000105</v>
          </cell>
          <cell r="C607" t="str">
            <v>ELIENE ALECRIM DE BRITO QUEIRO</v>
          </cell>
        </row>
        <row r="608">
          <cell r="A608">
            <v>27607845</v>
          </cell>
          <cell r="B608" t="str">
            <v>29553044000120</v>
          </cell>
          <cell r="C608" t="str">
            <v>BISTRO</v>
          </cell>
        </row>
        <row r="609">
          <cell r="A609">
            <v>27617232</v>
          </cell>
          <cell r="B609" t="str">
            <v>23965894000150</v>
          </cell>
          <cell r="C609" t="str">
            <v>BOAVENTURA E COTRIM CURSOS</v>
          </cell>
        </row>
        <row r="610">
          <cell r="A610">
            <v>27625870</v>
          </cell>
          <cell r="B610" t="str">
            <v>22457605000149</v>
          </cell>
          <cell r="C610" t="str">
            <v>STUDIO T</v>
          </cell>
        </row>
        <row r="611">
          <cell r="A611">
            <v>27628544</v>
          </cell>
          <cell r="B611" t="str">
            <v>86737155634</v>
          </cell>
          <cell r="C611" t="str">
            <v>JAQUISON</v>
          </cell>
        </row>
        <row r="612">
          <cell r="A612">
            <v>27635812</v>
          </cell>
          <cell r="B612" t="str">
            <v>07573193602</v>
          </cell>
          <cell r="C612" t="str">
            <v>NATALIA DE OLIVEIRA</v>
          </cell>
        </row>
        <row r="613">
          <cell r="A613">
            <v>27636430</v>
          </cell>
          <cell r="B613" t="str">
            <v>05273532647</v>
          </cell>
          <cell r="C613" t="str">
            <v>DR. RODRIGO DALLA</v>
          </cell>
        </row>
        <row r="614">
          <cell r="A614">
            <v>27641588</v>
          </cell>
          <cell r="B614" t="str">
            <v>29480987000170</v>
          </cell>
          <cell r="C614" t="str">
            <v>ERICA VEST</v>
          </cell>
        </row>
        <row r="615">
          <cell r="A615">
            <v>27649599</v>
          </cell>
          <cell r="B615" t="str">
            <v>20036580000184</v>
          </cell>
          <cell r="C615" t="str">
            <v>ESPACO BABY BERCARIO E EDUCACA</v>
          </cell>
        </row>
        <row r="616">
          <cell r="A616">
            <v>27649730</v>
          </cell>
          <cell r="B616" t="str">
            <v>01071065000190</v>
          </cell>
          <cell r="C616" t="str">
            <v>DU REIS LANCHES</v>
          </cell>
        </row>
        <row r="617">
          <cell r="A617">
            <v>27656206</v>
          </cell>
          <cell r="B617" t="str">
            <v>18126785000109</v>
          </cell>
          <cell r="C617" t="str">
            <v>NJL ALMEIDA MODA INFANTIL</v>
          </cell>
        </row>
        <row r="618">
          <cell r="A618">
            <v>27676022</v>
          </cell>
          <cell r="B618" t="str">
            <v>07697930617</v>
          </cell>
          <cell r="C618" t="str">
            <v>DEIVID DENTISTA</v>
          </cell>
        </row>
        <row r="619">
          <cell r="A619">
            <v>27678820</v>
          </cell>
          <cell r="B619" t="str">
            <v>71380117000196</v>
          </cell>
          <cell r="C619" t="str">
            <v>ADAO IZAIAS</v>
          </cell>
        </row>
        <row r="620">
          <cell r="A620">
            <v>27679018</v>
          </cell>
          <cell r="B620" t="str">
            <v>07204654609</v>
          </cell>
          <cell r="C620" t="str">
            <v>FERNANDO (DENTISTA) LASSANCE</v>
          </cell>
        </row>
        <row r="621">
          <cell r="A621">
            <v>27679166</v>
          </cell>
          <cell r="B621" t="str">
            <v>29528950000175</v>
          </cell>
          <cell r="C621" t="str">
            <v>VANIA CONFECCOES</v>
          </cell>
        </row>
        <row r="622">
          <cell r="A622">
            <v>27697184</v>
          </cell>
          <cell r="B622" t="str">
            <v>04890362000156</v>
          </cell>
          <cell r="C622" t="str">
            <v>CORDEIRO BICICLETAS E MOTOS</v>
          </cell>
        </row>
        <row r="623">
          <cell r="A623">
            <v>27713791</v>
          </cell>
          <cell r="B623" t="str">
            <v>07726957000169</v>
          </cell>
          <cell r="C623" t="str">
            <v>AXIA DESIGN E ESPETACULO LAVA</v>
          </cell>
        </row>
        <row r="624">
          <cell r="A624">
            <v>27714229</v>
          </cell>
          <cell r="B624" t="str">
            <v>28168119000197</v>
          </cell>
          <cell r="C624" t="str">
            <v>CANTIN DA ROCA</v>
          </cell>
        </row>
        <row r="625">
          <cell r="A625">
            <v>27724426</v>
          </cell>
          <cell r="B625" t="str">
            <v>10690461674</v>
          </cell>
          <cell r="C625" t="str">
            <v>COZ. FOGAO MINEIRO</v>
          </cell>
        </row>
        <row r="626">
          <cell r="A626">
            <v>27724459</v>
          </cell>
          <cell r="B626" t="str">
            <v>28833037000110</v>
          </cell>
          <cell r="C626" t="str">
            <v>ELAS COMERCIO DE COMBUSTIVEIS</v>
          </cell>
        </row>
        <row r="627">
          <cell r="A627">
            <v>27741784</v>
          </cell>
          <cell r="B627" t="str">
            <v>28549583000123</v>
          </cell>
          <cell r="C627" t="str">
            <v>AUTO PECAS E TRANSPORTE AZEVED</v>
          </cell>
        </row>
        <row r="628">
          <cell r="A628">
            <v>27744432</v>
          </cell>
          <cell r="B628" t="str">
            <v>29620811000177</v>
          </cell>
          <cell r="C628" t="str">
            <v>DOM CHICO RESTAURANTE E CHOPER</v>
          </cell>
        </row>
        <row r="629">
          <cell r="A629">
            <v>27744465</v>
          </cell>
          <cell r="B629" t="str">
            <v>19552358000155</v>
          </cell>
          <cell r="C629" t="str">
            <v>MINAS PECAS CAR SERVICE</v>
          </cell>
        </row>
        <row r="630">
          <cell r="A630">
            <v>27749985</v>
          </cell>
          <cell r="B630" t="str">
            <v>71434682000199</v>
          </cell>
          <cell r="C630" t="str">
            <v>SERRALHERIA 471</v>
          </cell>
        </row>
        <row r="631">
          <cell r="A631">
            <v>27749993</v>
          </cell>
          <cell r="B631" t="str">
            <v>09164726000134</v>
          </cell>
          <cell r="C631" t="str">
            <v>SILVA E REIS BAR</v>
          </cell>
        </row>
        <row r="632">
          <cell r="A632">
            <v>27755644</v>
          </cell>
          <cell r="B632" t="str">
            <v>72767170620</v>
          </cell>
          <cell r="C632" t="str">
            <v>MOISES</v>
          </cell>
        </row>
        <row r="633">
          <cell r="A633">
            <v>27755818</v>
          </cell>
          <cell r="B633" t="str">
            <v>29438121000100</v>
          </cell>
          <cell r="C633" t="str">
            <v>COMERCIAL BRITO</v>
          </cell>
        </row>
        <row r="634">
          <cell r="A634">
            <v>27765395</v>
          </cell>
          <cell r="B634" t="str">
            <v>29631078000196</v>
          </cell>
          <cell r="C634" t="str">
            <v>DENTAL ARTS</v>
          </cell>
        </row>
        <row r="635">
          <cell r="A635">
            <v>27771237</v>
          </cell>
          <cell r="B635" t="str">
            <v>26326408000141</v>
          </cell>
          <cell r="C635" t="str">
            <v>ARMARINHOS SARA</v>
          </cell>
        </row>
        <row r="636">
          <cell r="A636">
            <v>27788561</v>
          </cell>
          <cell r="B636" t="str">
            <v>26201899000102</v>
          </cell>
          <cell r="C636" t="str">
            <v>BUTIQUIM ORIGINAL</v>
          </cell>
        </row>
        <row r="637">
          <cell r="A637">
            <v>27796788</v>
          </cell>
          <cell r="B637" t="str">
            <v>28224859000101</v>
          </cell>
          <cell r="C637" t="str">
            <v>HOTELZINHO PEDACINHO DO CEU</v>
          </cell>
        </row>
        <row r="638">
          <cell r="A638">
            <v>27812270</v>
          </cell>
          <cell r="B638" t="str">
            <v>05635250000111</v>
          </cell>
          <cell r="C638" t="str">
            <v>K A S SERVICOS DE ENCOMENDAS</v>
          </cell>
        </row>
        <row r="639">
          <cell r="A639">
            <v>27816958</v>
          </cell>
          <cell r="B639" t="str">
            <v>24633066000187</v>
          </cell>
          <cell r="C639" t="str">
            <v>QUIOSQUE SALTO DO PEIXE</v>
          </cell>
        </row>
        <row r="640">
          <cell r="A640">
            <v>27825348</v>
          </cell>
          <cell r="B640" t="str">
            <v>11032296640</v>
          </cell>
          <cell r="C640" t="str">
            <v>RAYSSA NAIARA</v>
          </cell>
        </row>
        <row r="641">
          <cell r="A641">
            <v>27902857</v>
          </cell>
          <cell r="B641" t="str">
            <v>27305868000156</v>
          </cell>
          <cell r="C641" t="str">
            <v>RICK SUSPENSOES</v>
          </cell>
        </row>
        <row r="642">
          <cell r="A642">
            <v>27917442</v>
          </cell>
          <cell r="B642" t="str">
            <v>13375790000131</v>
          </cell>
          <cell r="C642" t="str">
            <v>PADARIA E LANCHONETTE WKM</v>
          </cell>
        </row>
        <row r="643">
          <cell r="A643">
            <v>27917889</v>
          </cell>
          <cell r="B643" t="str">
            <v>29773724000150</v>
          </cell>
          <cell r="C643" t="str">
            <v>GILSON CASA DE CARNES</v>
          </cell>
        </row>
        <row r="644">
          <cell r="A644">
            <v>27918408</v>
          </cell>
          <cell r="B644" t="str">
            <v>02335391000120</v>
          </cell>
          <cell r="C644" t="str">
            <v>SORVETEIRA E MERCEARIA SORVIBO</v>
          </cell>
        </row>
        <row r="645">
          <cell r="A645">
            <v>27924125</v>
          </cell>
          <cell r="B645" t="str">
            <v>29947828000133</v>
          </cell>
          <cell r="C645" t="str">
            <v>EBA BURGER</v>
          </cell>
        </row>
        <row r="646">
          <cell r="A646">
            <v>27925460</v>
          </cell>
          <cell r="B646" t="str">
            <v>16853974000158</v>
          </cell>
          <cell r="C646" t="str">
            <v>ROCHEDO MODAS</v>
          </cell>
        </row>
        <row r="647">
          <cell r="A647">
            <v>27937267</v>
          </cell>
          <cell r="B647" t="str">
            <v>27850672000142</v>
          </cell>
          <cell r="C647" t="str">
            <v>NIL PRESTACOES DE SERVICOS</v>
          </cell>
        </row>
        <row r="648">
          <cell r="A648">
            <v>27952555</v>
          </cell>
          <cell r="B648" t="str">
            <v>29946137000115</v>
          </cell>
          <cell r="C648" t="str">
            <v>BESELF JOAIS</v>
          </cell>
        </row>
        <row r="649">
          <cell r="A649">
            <v>27958412</v>
          </cell>
          <cell r="B649" t="str">
            <v>04831310000109</v>
          </cell>
          <cell r="C649" t="str">
            <v>POSTO DOS AMIGOS</v>
          </cell>
        </row>
        <row r="650">
          <cell r="A650">
            <v>27958438</v>
          </cell>
          <cell r="B650" t="str">
            <v>29191033000148</v>
          </cell>
          <cell r="C650" t="str">
            <v>CENTRAL VIDROS</v>
          </cell>
        </row>
        <row r="651">
          <cell r="A651">
            <v>27965615</v>
          </cell>
          <cell r="B651" t="str">
            <v>26988786000190</v>
          </cell>
          <cell r="C651" t="str">
            <v>PANIFICADORA AMAURI</v>
          </cell>
        </row>
        <row r="652">
          <cell r="A652">
            <v>27965938</v>
          </cell>
          <cell r="B652" t="str">
            <v>30006561000169</v>
          </cell>
          <cell r="C652" t="str">
            <v>RADYLA CRISTINA</v>
          </cell>
        </row>
        <row r="653">
          <cell r="A653">
            <v>27972934</v>
          </cell>
          <cell r="B653" t="str">
            <v>28498659000139</v>
          </cell>
          <cell r="C653" t="str">
            <v>N E A COMERCIO</v>
          </cell>
        </row>
        <row r="654">
          <cell r="A654">
            <v>27983154</v>
          </cell>
          <cell r="B654" t="str">
            <v>25599895000153</v>
          </cell>
          <cell r="C654" t="str">
            <v>BAR E MERCEARIA SILVA</v>
          </cell>
        </row>
        <row r="655">
          <cell r="A655">
            <v>27983212</v>
          </cell>
          <cell r="B655" t="str">
            <v>02086019000128</v>
          </cell>
          <cell r="C655" t="str">
            <v>MERCEARIA MAC</v>
          </cell>
        </row>
        <row r="656">
          <cell r="A656">
            <v>28045862</v>
          </cell>
          <cell r="B656" t="str">
            <v>30090653000170</v>
          </cell>
          <cell r="C656" t="str">
            <v>BURGUER HOUSE HAMBURGUERIA ARTESANAL</v>
          </cell>
        </row>
        <row r="657">
          <cell r="A657">
            <v>28077352</v>
          </cell>
          <cell r="B657" t="str">
            <v>38510889000120</v>
          </cell>
          <cell r="C657" t="str">
            <v>RESTAURANTE DONIZETE</v>
          </cell>
        </row>
        <row r="658">
          <cell r="A658">
            <v>28077634</v>
          </cell>
          <cell r="B658" t="str">
            <v>26740247000138</v>
          </cell>
          <cell r="C658" t="str">
            <v>BUDA SOM E  ACESSORIOS</v>
          </cell>
        </row>
        <row r="659">
          <cell r="A659">
            <v>28092062</v>
          </cell>
          <cell r="B659" t="str">
            <v>30133833000191</v>
          </cell>
          <cell r="C659" t="str">
            <v>SERVE TUDO PALMA</v>
          </cell>
        </row>
        <row r="660">
          <cell r="A660">
            <v>28092146</v>
          </cell>
          <cell r="B660" t="str">
            <v>04872994698</v>
          </cell>
          <cell r="C660" t="str">
            <v>IVONE APARECIDA</v>
          </cell>
        </row>
        <row r="661">
          <cell r="A661">
            <v>28093565</v>
          </cell>
          <cell r="B661" t="str">
            <v>56909144600</v>
          </cell>
          <cell r="C661" t="str">
            <v>POUSADA PORTAL DO SERTAO</v>
          </cell>
        </row>
        <row r="662">
          <cell r="A662">
            <v>28097681</v>
          </cell>
          <cell r="B662" t="str">
            <v>28018600000104</v>
          </cell>
          <cell r="C662" t="str">
            <v>PADARIA E CONFEITARIA LOPES</v>
          </cell>
        </row>
        <row r="663">
          <cell r="A663">
            <v>28098648</v>
          </cell>
          <cell r="B663" t="str">
            <v>05798543000110</v>
          </cell>
          <cell r="C663" t="str">
            <v>MERCEARIA GUAICUI</v>
          </cell>
        </row>
        <row r="664">
          <cell r="A664">
            <v>28125409</v>
          </cell>
          <cell r="B664" t="str">
            <v>04880119652</v>
          </cell>
          <cell r="C664" t="str">
            <v>SILVANA DE OLIVEIRA</v>
          </cell>
        </row>
        <row r="665">
          <cell r="A665">
            <v>28133932</v>
          </cell>
          <cell r="B665" t="str">
            <v>30203664000119</v>
          </cell>
          <cell r="C665" t="str">
            <v>ALEX BAR E RESTAURANTE</v>
          </cell>
        </row>
        <row r="666">
          <cell r="A666">
            <v>28144319</v>
          </cell>
          <cell r="B666" t="str">
            <v>28168130000157</v>
          </cell>
          <cell r="C666" t="str">
            <v>VEM MATERIAIS DE CONSTRUCAO</v>
          </cell>
        </row>
        <row r="667">
          <cell r="A667">
            <v>28144426</v>
          </cell>
          <cell r="B667" t="str">
            <v>21622378000105</v>
          </cell>
          <cell r="C667" t="str">
            <v>AUTO ELETRICA BENTO</v>
          </cell>
        </row>
        <row r="668">
          <cell r="A668">
            <v>28145050</v>
          </cell>
          <cell r="B668" t="str">
            <v>30044893000138</v>
          </cell>
          <cell r="C668" t="str">
            <v>SPAGUETINI</v>
          </cell>
        </row>
        <row r="669">
          <cell r="A669">
            <v>28150969</v>
          </cell>
          <cell r="B669" t="str">
            <v>07122409694</v>
          </cell>
          <cell r="C669" t="str">
            <v>MEL E CIA</v>
          </cell>
        </row>
        <row r="670">
          <cell r="A670">
            <v>28152858</v>
          </cell>
          <cell r="B670" t="str">
            <v>05061715000178</v>
          </cell>
          <cell r="C670" t="str">
            <v>VITA DERM</v>
          </cell>
        </row>
        <row r="671">
          <cell r="A671">
            <v>28164200</v>
          </cell>
          <cell r="B671" t="str">
            <v>13169730000162</v>
          </cell>
          <cell r="C671" t="str">
            <v>LOKA DO PEIXE</v>
          </cell>
        </row>
        <row r="672">
          <cell r="A672">
            <v>28172468</v>
          </cell>
          <cell r="B672" t="str">
            <v>28888911000116</v>
          </cell>
          <cell r="C672" t="str">
            <v>PADARIA E CONFEITARIA SAO MIGU</v>
          </cell>
        </row>
        <row r="673">
          <cell r="A673">
            <v>28180859</v>
          </cell>
          <cell r="B673" t="str">
            <v>08700964000154</v>
          </cell>
          <cell r="C673" t="str">
            <v>CLOROMINAS</v>
          </cell>
        </row>
        <row r="674">
          <cell r="A674">
            <v>28183366</v>
          </cell>
          <cell r="B674" t="str">
            <v>29403218000179</v>
          </cell>
          <cell r="C674" t="str">
            <v>DLARO OUTLET</v>
          </cell>
        </row>
        <row r="675">
          <cell r="A675">
            <v>28188456</v>
          </cell>
          <cell r="B675" t="str">
            <v>30170303000113</v>
          </cell>
          <cell r="C675" t="str">
            <v>ALPENDRE CONSTRUCOES E UTILIDA</v>
          </cell>
        </row>
        <row r="676">
          <cell r="A676">
            <v>28191229</v>
          </cell>
          <cell r="B676" t="str">
            <v>29775944000112</v>
          </cell>
          <cell r="C676" t="str">
            <v>PAMONHARIA REOBOTE</v>
          </cell>
        </row>
        <row r="677">
          <cell r="A677">
            <v>28200012</v>
          </cell>
          <cell r="B677" t="str">
            <v>10432095000176</v>
          </cell>
          <cell r="C677" t="str">
            <v>L.L.CEL</v>
          </cell>
        </row>
        <row r="678">
          <cell r="A678">
            <v>28200673</v>
          </cell>
          <cell r="B678" t="str">
            <v>04935698632</v>
          </cell>
          <cell r="C678" t="str">
            <v>CELIA ADRIANA</v>
          </cell>
        </row>
        <row r="679">
          <cell r="A679">
            <v>28206597</v>
          </cell>
          <cell r="B679" t="str">
            <v>19371206000318</v>
          </cell>
          <cell r="C679" t="str">
            <v>CASA DE CARNES MARILDA LTDA</v>
          </cell>
        </row>
        <row r="680">
          <cell r="A680">
            <v>28206662</v>
          </cell>
          <cell r="B680" t="str">
            <v>19371206000237</v>
          </cell>
          <cell r="C680" t="str">
            <v>CASA DE CARNES MARILDA LTDA</v>
          </cell>
        </row>
        <row r="681">
          <cell r="A681">
            <v>28207983</v>
          </cell>
          <cell r="B681" t="str">
            <v>28998072000199</v>
          </cell>
          <cell r="C681" t="str">
            <v>PRESTACAO DE SERVICOS BARBOSA</v>
          </cell>
        </row>
        <row r="682">
          <cell r="A682">
            <v>28208114</v>
          </cell>
          <cell r="B682" t="str">
            <v>30149004000105</v>
          </cell>
          <cell r="C682" t="str">
            <v>IDEAL SUPERMERCADO</v>
          </cell>
        </row>
        <row r="683">
          <cell r="A683">
            <v>28213908</v>
          </cell>
          <cell r="B683" t="str">
            <v>20078531003987</v>
          </cell>
          <cell r="C683" t="str">
            <v>PAROQUIA IMACULADA CONCEICAO</v>
          </cell>
        </row>
        <row r="684">
          <cell r="A684">
            <v>28216273</v>
          </cell>
          <cell r="B684" t="str">
            <v>04450207000119</v>
          </cell>
          <cell r="C684" t="str">
            <v>DLARO BOUTIQUE</v>
          </cell>
        </row>
        <row r="685">
          <cell r="A685">
            <v>28217180</v>
          </cell>
          <cell r="B685" t="str">
            <v>13503881654</v>
          </cell>
          <cell r="C685" t="str">
            <v>FABIANE</v>
          </cell>
        </row>
        <row r="686">
          <cell r="A686">
            <v>28218774</v>
          </cell>
          <cell r="B686" t="str">
            <v>07695370000130</v>
          </cell>
          <cell r="C686" t="str">
            <v>NANDA MODAS</v>
          </cell>
        </row>
        <row r="687">
          <cell r="A687">
            <v>28219095</v>
          </cell>
          <cell r="B687" t="str">
            <v>23641644000164</v>
          </cell>
          <cell r="C687" t="str">
            <v>DIONE CLAUDIA FERNANDES DA SILVA</v>
          </cell>
        </row>
        <row r="688">
          <cell r="A688">
            <v>28230829</v>
          </cell>
          <cell r="B688" t="str">
            <v>23638095000179</v>
          </cell>
          <cell r="C688" t="str">
            <v>MUNDO ANIMAL</v>
          </cell>
        </row>
        <row r="689">
          <cell r="A689">
            <v>28236156</v>
          </cell>
          <cell r="B689" t="str">
            <v>16526130000100</v>
          </cell>
          <cell r="C689" t="str">
            <v>RACOES E CIA</v>
          </cell>
        </row>
        <row r="690">
          <cell r="A690">
            <v>28236230</v>
          </cell>
          <cell r="B690" t="str">
            <v>10614916000195</v>
          </cell>
          <cell r="C690" t="str">
            <v>BH PRESTACAO DE SERVICOS</v>
          </cell>
        </row>
        <row r="691">
          <cell r="A691">
            <v>28248391</v>
          </cell>
          <cell r="B691" t="str">
            <v>19472352000178</v>
          </cell>
          <cell r="C691" t="str">
            <v>INSTALAR SOLUCOES ELETRICAS</v>
          </cell>
        </row>
        <row r="692">
          <cell r="A692">
            <v>28251098</v>
          </cell>
          <cell r="B692" t="str">
            <v>30210187000119</v>
          </cell>
          <cell r="C692" t="str">
            <v>BAR DO VASSOURA</v>
          </cell>
        </row>
        <row r="693">
          <cell r="A693">
            <v>28251122</v>
          </cell>
          <cell r="B693" t="str">
            <v>47857200697</v>
          </cell>
          <cell r="C693" t="str">
            <v>VALDETE</v>
          </cell>
        </row>
        <row r="694">
          <cell r="A694">
            <v>28255511</v>
          </cell>
          <cell r="B694" t="str">
            <v>26442539000275</v>
          </cell>
          <cell r="C694" t="str">
            <v>DROGAPATO  FILIAL</v>
          </cell>
        </row>
        <row r="695">
          <cell r="A695">
            <v>28262897</v>
          </cell>
          <cell r="B695" t="str">
            <v>08716747690</v>
          </cell>
          <cell r="C695" t="str">
            <v>JAQUISSON</v>
          </cell>
        </row>
        <row r="696">
          <cell r="A696">
            <v>28292555</v>
          </cell>
          <cell r="B696" t="str">
            <v>87949547634</v>
          </cell>
          <cell r="C696" t="str">
            <v>REGINALDO</v>
          </cell>
        </row>
        <row r="697">
          <cell r="A697">
            <v>28292761</v>
          </cell>
          <cell r="B697" t="str">
            <v>20959450000113</v>
          </cell>
          <cell r="C697" t="str">
            <v>EMP CONSTRUTORA</v>
          </cell>
        </row>
        <row r="698">
          <cell r="A698">
            <v>28323111</v>
          </cell>
          <cell r="B698" t="str">
            <v>30410017000188</v>
          </cell>
          <cell r="C698" t="str">
            <v>ESTACAO, ARTIGOS E ACESSORIOS</v>
          </cell>
        </row>
        <row r="699">
          <cell r="A699">
            <v>28323392</v>
          </cell>
          <cell r="B699" t="str">
            <v>30322934000100</v>
          </cell>
          <cell r="C699" t="str">
            <v>LAVA JATO STOP CAR</v>
          </cell>
        </row>
        <row r="700">
          <cell r="A700">
            <v>28343986</v>
          </cell>
          <cell r="B700" t="str">
            <v>13673922000101</v>
          </cell>
          <cell r="C700" t="str">
            <v>PALHEIROS SELECAO</v>
          </cell>
        </row>
        <row r="701">
          <cell r="A701">
            <v>28344018</v>
          </cell>
          <cell r="B701" t="str">
            <v>13201765000131</v>
          </cell>
          <cell r="C701" t="str">
            <v>BELISSIMA MODAS</v>
          </cell>
        </row>
        <row r="702">
          <cell r="A702">
            <v>28350460</v>
          </cell>
          <cell r="B702" t="str">
            <v>27957495000106</v>
          </cell>
          <cell r="C702" t="str">
            <v>JOAO P. CARDOSO</v>
          </cell>
        </row>
        <row r="703">
          <cell r="A703">
            <v>28354710</v>
          </cell>
          <cell r="B703" t="str">
            <v>28188612000179</v>
          </cell>
          <cell r="C703" t="str">
            <v>C E  M COLCHOES LTDA</v>
          </cell>
        </row>
        <row r="704">
          <cell r="A704">
            <v>28377752</v>
          </cell>
          <cell r="B704" t="str">
            <v>30404521000175</v>
          </cell>
          <cell r="C704" t="str">
            <v>MECANICA MAXIMO SERVICOS AUTOM</v>
          </cell>
        </row>
        <row r="705">
          <cell r="A705">
            <v>28388312</v>
          </cell>
          <cell r="B705" t="str">
            <v>05732155619</v>
          </cell>
          <cell r="C705" t="str">
            <v>ELISANGELA SANTOS</v>
          </cell>
        </row>
        <row r="706">
          <cell r="A706">
            <v>28389435</v>
          </cell>
          <cell r="B706" t="str">
            <v>07978331610</v>
          </cell>
          <cell r="C706" t="str">
            <v>JOANES SOARES</v>
          </cell>
        </row>
        <row r="707">
          <cell r="A707">
            <v>28389856</v>
          </cell>
          <cell r="B707" t="str">
            <v>14894057000196</v>
          </cell>
          <cell r="C707" t="str">
            <v>SOLUCAO ESCOLA DE PROFISSOES</v>
          </cell>
        </row>
        <row r="708">
          <cell r="A708">
            <v>28411684</v>
          </cell>
          <cell r="B708" t="str">
            <v>30391121000172</v>
          </cell>
          <cell r="C708" t="str">
            <v>WL UTILIDADES</v>
          </cell>
        </row>
        <row r="709">
          <cell r="A709">
            <v>28411759</v>
          </cell>
          <cell r="B709" t="str">
            <v>29354607000151</v>
          </cell>
          <cell r="C709" t="str">
            <v>SAYMON EMPREENDIMENTOS</v>
          </cell>
        </row>
        <row r="710">
          <cell r="A710">
            <v>28414068</v>
          </cell>
          <cell r="B710" t="str">
            <v>01665691352</v>
          </cell>
          <cell r="C710" t="str">
            <v>ANTONIO GERALDO</v>
          </cell>
        </row>
        <row r="711">
          <cell r="A711">
            <v>28427276</v>
          </cell>
          <cell r="B711" t="str">
            <v>30249469000120</v>
          </cell>
          <cell r="C711" t="str">
            <v>BADULAKES</v>
          </cell>
        </row>
        <row r="712">
          <cell r="A712">
            <v>28460855</v>
          </cell>
          <cell r="B712" t="str">
            <v>29598870000196</v>
          </cell>
          <cell r="C712" t="str">
            <v>MERCEARIA ROCHA</v>
          </cell>
        </row>
        <row r="713">
          <cell r="A713">
            <v>28476471</v>
          </cell>
          <cell r="B713" t="str">
            <v>21953120000183</v>
          </cell>
          <cell r="C713" t="str">
            <v>BAR E RESTAURANTE LIDER</v>
          </cell>
        </row>
        <row r="714">
          <cell r="A714">
            <v>28478071</v>
          </cell>
          <cell r="B714" t="str">
            <v>21004685000114</v>
          </cell>
          <cell r="C714" t="str">
            <v>MONTE SINAI</v>
          </cell>
        </row>
        <row r="715">
          <cell r="A715">
            <v>28482909</v>
          </cell>
          <cell r="B715" t="str">
            <v>29947166000100</v>
          </cell>
          <cell r="C715" t="str">
            <v>DELICIAS CASEIRAS</v>
          </cell>
        </row>
        <row r="716">
          <cell r="A716">
            <v>28490316</v>
          </cell>
          <cell r="B716" t="str">
            <v>30378062000100</v>
          </cell>
          <cell r="C716" t="str">
            <v>SORRISUS CLINICAS ODONTOLOGICA</v>
          </cell>
        </row>
        <row r="717">
          <cell r="A717">
            <v>28516227</v>
          </cell>
          <cell r="B717" t="str">
            <v>30560520000110</v>
          </cell>
          <cell r="C717" t="str">
            <v>EMBALAGENS UNIAO</v>
          </cell>
        </row>
        <row r="718">
          <cell r="A718">
            <v>28530954</v>
          </cell>
          <cell r="B718" t="str">
            <v>27809402000198</v>
          </cell>
          <cell r="C718" t="str">
            <v>ILMA PRESTACAO DE SERVICOS E T</v>
          </cell>
        </row>
        <row r="719">
          <cell r="A719">
            <v>28572170</v>
          </cell>
          <cell r="B719" t="str">
            <v>30676939000131</v>
          </cell>
          <cell r="C719" t="str">
            <v>FARMACIA MEDICALIS</v>
          </cell>
        </row>
        <row r="720">
          <cell r="A720">
            <v>28576494</v>
          </cell>
          <cell r="B720" t="str">
            <v>30450793000101</v>
          </cell>
          <cell r="C720" t="str">
            <v>NABRASABURGUER</v>
          </cell>
        </row>
        <row r="721">
          <cell r="A721">
            <v>28583870</v>
          </cell>
          <cell r="B721" t="str">
            <v>11827753000191</v>
          </cell>
          <cell r="C721" t="str">
            <v>LIDER MATERIAL DE CONSTRUCAO</v>
          </cell>
        </row>
        <row r="722">
          <cell r="A722">
            <v>28586139</v>
          </cell>
          <cell r="B722" t="str">
            <v>09110679650</v>
          </cell>
          <cell r="C722" t="str">
            <v>MAGNO GONCALVES</v>
          </cell>
        </row>
        <row r="723">
          <cell r="A723">
            <v>28590149</v>
          </cell>
          <cell r="B723" t="str">
            <v>30645211000142</v>
          </cell>
          <cell r="C723" t="str">
            <v>INSTITUTO IVANIA ROSA COACH</v>
          </cell>
        </row>
        <row r="724">
          <cell r="A724">
            <v>28593069</v>
          </cell>
          <cell r="B724" t="str">
            <v>04372812000119</v>
          </cell>
          <cell r="C724" t="str">
            <v>CASA DO CRIADOR DE BURITIZEIRO</v>
          </cell>
        </row>
        <row r="725">
          <cell r="A725">
            <v>28608263</v>
          </cell>
          <cell r="B725" t="str">
            <v>78035511653</v>
          </cell>
          <cell r="C725" t="str">
            <v>DR. MARCELO TANGARI</v>
          </cell>
        </row>
        <row r="726">
          <cell r="A726">
            <v>28616738</v>
          </cell>
          <cell r="B726" t="str">
            <v>23313364000127</v>
          </cell>
          <cell r="C726" t="str">
            <v>COMERCIAL E SACOLAO ALIANCA</v>
          </cell>
        </row>
        <row r="727">
          <cell r="A727">
            <v>28616969</v>
          </cell>
          <cell r="B727" t="str">
            <v>23471821000101</v>
          </cell>
          <cell r="C727" t="str">
            <v>BAR SCORPIONS</v>
          </cell>
        </row>
        <row r="728">
          <cell r="A728">
            <v>28620698</v>
          </cell>
          <cell r="B728" t="str">
            <v>14545492000105</v>
          </cell>
          <cell r="C728" t="str">
            <v>POSTO DE MEDICAMENTOS SALMAP</v>
          </cell>
        </row>
        <row r="729">
          <cell r="A729">
            <v>28639961</v>
          </cell>
          <cell r="B729" t="str">
            <v>27456049000100</v>
          </cell>
          <cell r="C729" t="str">
            <v>LOCOMIG TRANSPORTES</v>
          </cell>
        </row>
        <row r="730">
          <cell r="A730">
            <v>28640050</v>
          </cell>
          <cell r="B730" t="str">
            <v>00833120000170</v>
          </cell>
          <cell r="C730" t="str">
            <v>CLASSE A</v>
          </cell>
        </row>
        <row r="731">
          <cell r="A731">
            <v>28643187</v>
          </cell>
          <cell r="B731" t="str">
            <v>04556661641</v>
          </cell>
          <cell r="C731" t="str">
            <v>EBERT FERNANDO</v>
          </cell>
        </row>
        <row r="732">
          <cell r="A732">
            <v>28644425</v>
          </cell>
          <cell r="B732" t="str">
            <v>10370700627</v>
          </cell>
          <cell r="C732" t="str">
            <v>LUCIANO</v>
          </cell>
        </row>
        <row r="733">
          <cell r="A733">
            <v>28658276</v>
          </cell>
          <cell r="B733" t="str">
            <v>00967739365</v>
          </cell>
          <cell r="C733" t="str">
            <v>CICERO</v>
          </cell>
        </row>
        <row r="734">
          <cell r="A734">
            <v>28694636</v>
          </cell>
          <cell r="B734" t="str">
            <v>24710866000154</v>
          </cell>
          <cell r="C734" t="str">
            <v>SOCIEDADE OFTALMOLOGICA DO NORTE DE MINAS - SOCIED</v>
          </cell>
        </row>
        <row r="735">
          <cell r="A735">
            <v>28731164</v>
          </cell>
          <cell r="B735" t="str">
            <v>03642350000140</v>
          </cell>
          <cell r="C735" t="str">
            <v>LANCHONETE SABOR LANCHE</v>
          </cell>
        </row>
        <row r="736">
          <cell r="A736">
            <v>28784346</v>
          </cell>
          <cell r="B736" t="str">
            <v>28520008000106</v>
          </cell>
          <cell r="C736" t="str">
            <v>CASA DE CARNES MARILDA</v>
          </cell>
        </row>
        <row r="737">
          <cell r="A737">
            <v>28798676</v>
          </cell>
          <cell r="B737" t="str">
            <v>30796327000182</v>
          </cell>
          <cell r="C737" t="str">
            <v>LCA PRESTACAO DE SERVICOS</v>
          </cell>
        </row>
        <row r="738">
          <cell r="A738">
            <v>28863777</v>
          </cell>
          <cell r="B738" t="str">
            <v>30905824000171</v>
          </cell>
          <cell r="C738" t="str">
            <v>ACOUGUE FRIGO CARNES</v>
          </cell>
        </row>
        <row r="739">
          <cell r="A739">
            <v>28879948</v>
          </cell>
          <cell r="B739" t="str">
            <v>54679699604</v>
          </cell>
          <cell r="C739" t="str">
            <v>PEDRO ORLANDO</v>
          </cell>
        </row>
        <row r="740">
          <cell r="A740">
            <v>28900314</v>
          </cell>
          <cell r="B740" t="str">
            <v>14197807000170</v>
          </cell>
          <cell r="C740" t="str">
            <v>MERCADINHO S E S</v>
          </cell>
        </row>
        <row r="741">
          <cell r="A741">
            <v>28901387</v>
          </cell>
          <cell r="B741" t="str">
            <v>29757130000155</v>
          </cell>
          <cell r="C741" t="str">
            <v>MELMOR MODAS E ACESSORIOS</v>
          </cell>
        </row>
        <row r="742">
          <cell r="A742">
            <v>28933224</v>
          </cell>
          <cell r="B742" t="str">
            <v>97044881653</v>
          </cell>
          <cell r="C742" t="str">
            <v>MARGARETE</v>
          </cell>
        </row>
        <row r="743">
          <cell r="A743">
            <v>29045234</v>
          </cell>
          <cell r="B743" t="str">
            <v>09239562000167</v>
          </cell>
          <cell r="C743" t="str">
            <v>JACKS BAR</v>
          </cell>
        </row>
        <row r="744">
          <cell r="A744">
            <v>29078094</v>
          </cell>
          <cell r="B744" t="str">
            <v>30282950000117</v>
          </cell>
          <cell r="C744" t="str">
            <v>MAIK NOBRE AGUIAR</v>
          </cell>
        </row>
        <row r="745">
          <cell r="A745">
            <v>29118726</v>
          </cell>
          <cell r="B745" t="str">
            <v>15638955000146</v>
          </cell>
          <cell r="C745" t="str">
            <v>DROGARIA E DRUGSTORE NOSSA SEN</v>
          </cell>
        </row>
        <row r="746">
          <cell r="A746">
            <v>29133113</v>
          </cell>
          <cell r="B746" t="str">
            <v>06146487000100</v>
          </cell>
          <cell r="C746" t="str">
            <v>REI DAS MADEIRAS</v>
          </cell>
        </row>
        <row r="747">
          <cell r="A747">
            <v>29161981</v>
          </cell>
          <cell r="B747" t="str">
            <v>08177423000193</v>
          </cell>
          <cell r="C747" t="str">
            <v>REAL UTILIDADES</v>
          </cell>
        </row>
        <row r="748">
          <cell r="A748">
            <v>29198306</v>
          </cell>
          <cell r="B748" t="str">
            <v>00430906641</v>
          </cell>
          <cell r="C748" t="str">
            <v>MARCIO ANTONIO</v>
          </cell>
        </row>
        <row r="749">
          <cell r="A749">
            <v>29215969</v>
          </cell>
          <cell r="B749" t="str">
            <v>05553488656</v>
          </cell>
          <cell r="C749" t="str">
            <v>FABIO PIRES PEDREIRA</v>
          </cell>
        </row>
        <row r="750">
          <cell r="A750">
            <v>29216009</v>
          </cell>
          <cell r="B750" t="str">
            <v>27944470000160</v>
          </cell>
          <cell r="C750" t="str">
            <v>CLINICA MEDIMAGEM</v>
          </cell>
        </row>
        <row r="751">
          <cell r="A751">
            <v>29242039</v>
          </cell>
          <cell r="B751" t="str">
            <v>19653979000125</v>
          </cell>
          <cell r="C751" t="str">
            <v>JB SUPERMERCADO</v>
          </cell>
        </row>
        <row r="752">
          <cell r="A752">
            <v>29242211</v>
          </cell>
          <cell r="B752" t="str">
            <v>30453513000119</v>
          </cell>
          <cell r="C752" t="str">
            <v>CASA DO CRIADOR E RACOES RIO B</v>
          </cell>
        </row>
        <row r="753">
          <cell r="A753">
            <v>29242369</v>
          </cell>
          <cell r="B753" t="str">
            <v>04445587648</v>
          </cell>
          <cell r="C753" t="str">
            <v>DILCE APARECIDA</v>
          </cell>
        </row>
        <row r="754">
          <cell r="A754">
            <v>29303468</v>
          </cell>
          <cell r="B754" t="str">
            <v>30890467000115</v>
          </cell>
          <cell r="C754" t="str">
            <v>HILDA CAPAS E ESTOFADOS</v>
          </cell>
        </row>
        <row r="755">
          <cell r="A755">
            <v>29303526</v>
          </cell>
          <cell r="B755" t="str">
            <v>31412113000128</v>
          </cell>
          <cell r="C755" t="str">
            <v>COMERCIAL CACHOEIRA</v>
          </cell>
        </row>
        <row r="756">
          <cell r="A756">
            <v>29367547</v>
          </cell>
          <cell r="B756" t="str">
            <v>31340956000166</v>
          </cell>
          <cell r="C756" t="str">
            <v>CASA DE CARNES VITORIA</v>
          </cell>
        </row>
        <row r="757">
          <cell r="A757">
            <v>29367919</v>
          </cell>
          <cell r="B757" t="str">
            <v>03429464129</v>
          </cell>
          <cell r="C757" t="str">
            <v>IGNA PEREIRA</v>
          </cell>
        </row>
        <row r="758">
          <cell r="A758">
            <v>29381837</v>
          </cell>
          <cell r="B758" t="str">
            <v>18451062000185</v>
          </cell>
          <cell r="C758" t="str">
            <v>POSTO HAGABE</v>
          </cell>
        </row>
        <row r="759">
          <cell r="A759">
            <v>29416609</v>
          </cell>
          <cell r="B759" t="str">
            <v>13761513000167</v>
          </cell>
          <cell r="C759" t="str">
            <v>ACAI E CIA</v>
          </cell>
        </row>
        <row r="760">
          <cell r="A760">
            <v>29465291</v>
          </cell>
          <cell r="B760" t="str">
            <v>24346559000136</v>
          </cell>
          <cell r="C760" t="str">
            <v>PARADA DA FRUTA E PAMONHARIA</v>
          </cell>
        </row>
        <row r="761">
          <cell r="A761">
            <v>29483260</v>
          </cell>
          <cell r="B761" t="str">
            <v>04523265000125</v>
          </cell>
          <cell r="C761" t="str">
            <v>URBANO PRESTACAO DE SERVICOS</v>
          </cell>
        </row>
        <row r="762">
          <cell r="A762">
            <v>29499324</v>
          </cell>
          <cell r="B762" t="str">
            <v>31421056000143</v>
          </cell>
          <cell r="C762" t="str">
            <v>CROSSLIFE PIRAPORA - ENSINO DE</v>
          </cell>
        </row>
        <row r="763">
          <cell r="A763">
            <v>29499332</v>
          </cell>
          <cell r="B763" t="str">
            <v>28388009000130</v>
          </cell>
          <cell r="C763" t="str">
            <v>YPE MARCENARIA</v>
          </cell>
        </row>
        <row r="764">
          <cell r="A764">
            <v>29499340</v>
          </cell>
          <cell r="B764" t="str">
            <v>14832393000104</v>
          </cell>
          <cell r="C764" t="str">
            <v>FERNANDO BATISTA SOARES</v>
          </cell>
        </row>
        <row r="765">
          <cell r="A765">
            <v>29561651</v>
          </cell>
          <cell r="B765" t="str">
            <v>23638095000179</v>
          </cell>
          <cell r="C765" t="str">
            <v>MUNDO ANIMAL</v>
          </cell>
        </row>
        <row r="766">
          <cell r="A766">
            <v>29561693</v>
          </cell>
          <cell r="B766" t="str">
            <v>31384245000193</v>
          </cell>
          <cell r="C766" t="str">
            <v>CHURRASCARIA E LANCHONETE KI-S</v>
          </cell>
        </row>
        <row r="767">
          <cell r="A767">
            <v>29563251</v>
          </cell>
          <cell r="B767" t="str">
            <v>29380220000170</v>
          </cell>
          <cell r="C767" t="str">
            <v>RAFAEL VIANA FIGUEIREDO</v>
          </cell>
        </row>
        <row r="768">
          <cell r="A768">
            <v>29563269</v>
          </cell>
          <cell r="B768" t="str">
            <v>29380220000170</v>
          </cell>
          <cell r="C768" t="str">
            <v>RAFAEL VIANA FIGUEIREDO</v>
          </cell>
        </row>
        <row r="769">
          <cell r="A769">
            <v>29581543</v>
          </cell>
          <cell r="B769" t="str">
            <v>25222480000166</v>
          </cell>
          <cell r="C769" t="str">
            <v>LABORATORIO BIOANALISES</v>
          </cell>
        </row>
        <row r="770">
          <cell r="A770">
            <v>29581782</v>
          </cell>
          <cell r="B770" t="str">
            <v>08112278636</v>
          </cell>
          <cell r="C770" t="str">
            <v>WELINGTON MISTRICA</v>
          </cell>
        </row>
        <row r="771">
          <cell r="A771">
            <v>29645082</v>
          </cell>
          <cell r="B771" t="str">
            <v>25222480000832</v>
          </cell>
          <cell r="C771" t="str">
            <v>LABORATORIO BIONALISES MEDICINA DIAGNOST</v>
          </cell>
        </row>
        <row r="772">
          <cell r="A772">
            <v>29651049</v>
          </cell>
          <cell r="B772" t="str">
            <v>15230689000118</v>
          </cell>
          <cell r="C772" t="str">
            <v>FEMMED CLINICA DE GINECOLOGIA</v>
          </cell>
        </row>
        <row r="773">
          <cell r="A773">
            <v>29651486</v>
          </cell>
          <cell r="B773" t="str">
            <v>15569767630</v>
          </cell>
          <cell r="C773" t="str">
            <v>TALISON</v>
          </cell>
        </row>
        <row r="774">
          <cell r="A774">
            <v>29683356</v>
          </cell>
          <cell r="B774" t="str">
            <v>30721383000158</v>
          </cell>
          <cell r="C774" t="str">
            <v>DR. CLIN</v>
          </cell>
        </row>
        <row r="775">
          <cell r="A775">
            <v>29705548</v>
          </cell>
          <cell r="B775" t="str">
            <v>30116621000104</v>
          </cell>
          <cell r="C775" t="str">
            <v>BYE RESIDUOS</v>
          </cell>
        </row>
        <row r="776">
          <cell r="A776">
            <v>29724598</v>
          </cell>
          <cell r="B776" t="str">
            <v>31571467000115</v>
          </cell>
          <cell r="C776" t="str">
            <v>DRA FERNANDA M. TAVARES CONSUL</v>
          </cell>
        </row>
        <row r="777">
          <cell r="A777">
            <v>29743432</v>
          </cell>
          <cell r="B777" t="str">
            <v>19070074000122</v>
          </cell>
          <cell r="C777" t="str">
            <v>CASA DE MATERIAIS DE CONSTR.JM</v>
          </cell>
        </row>
        <row r="778">
          <cell r="A778">
            <v>29767597</v>
          </cell>
          <cell r="B778" t="str">
            <v>22599492000116</v>
          </cell>
          <cell r="C778" t="str">
            <v>NUANCE CONFECCOES</v>
          </cell>
        </row>
        <row r="779">
          <cell r="A779">
            <v>29798410</v>
          </cell>
          <cell r="B779" t="str">
            <v>31534888000176</v>
          </cell>
          <cell r="C779" t="str">
            <v>BOI GORDO PRODUTOS AGROPECUARI</v>
          </cell>
        </row>
        <row r="780">
          <cell r="A780">
            <v>29801149</v>
          </cell>
          <cell r="B780" t="str">
            <v>11350696000100</v>
          </cell>
          <cell r="C780" t="str">
            <v>COLEGIO DESTAQUE</v>
          </cell>
        </row>
        <row r="781">
          <cell r="A781">
            <v>29843786</v>
          </cell>
          <cell r="B781" t="str">
            <v>29747681000138</v>
          </cell>
          <cell r="C781" t="str">
            <v>VG MIL UTILIDADES</v>
          </cell>
        </row>
        <row r="782">
          <cell r="A782">
            <v>29863347</v>
          </cell>
          <cell r="B782" t="str">
            <v>31550922000104</v>
          </cell>
          <cell r="C782" t="str">
            <v>R L VESTE BEM</v>
          </cell>
        </row>
        <row r="783">
          <cell r="A783">
            <v>29932118</v>
          </cell>
          <cell r="B783" t="str">
            <v>30507704000116</v>
          </cell>
          <cell r="C783" t="str">
            <v>CASA DA PISCINA</v>
          </cell>
        </row>
        <row r="784">
          <cell r="A784">
            <v>30025910</v>
          </cell>
          <cell r="B784" t="str">
            <v>14356296000192</v>
          </cell>
          <cell r="C784" t="str">
            <v>HOTEL REST. E PIZZARIA CRISPIM</v>
          </cell>
        </row>
        <row r="785">
          <cell r="A785">
            <v>30028401</v>
          </cell>
          <cell r="B785" t="str">
            <v>31417452000105</v>
          </cell>
          <cell r="C785" t="str">
            <v>CASA DE PECAS BOM JESUS</v>
          </cell>
        </row>
        <row r="786">
          <cell r="A786">
            <v>30035745</v>
          </cell>
          <cell r="B786" t="str">
            <v>18202963000133</v>
          </cell>
          <cell r="C786" t="str">
            <v>COMERCIAL SOUZA</v>
          </cell>
        </row>
        <row r="787">
          <cell r="A787">
            <v>30038921</v>
          </cell>
          <cell r="B787" t="str">
            <v>21013598000123</v>
          </cell>
          <cell r="C787" t="str">
            <v>DIAS MASSAGEM E DEPILACAO</v>
          </cell>
        </row>
        <row r="788">
          <cell r="A788">
            <v>30040034</v>
          </cell>
          <cell r="B788" t="str">
            <v>05704325610</v>
          </cell>
          <cell r="C788" t="str">
            <v>HEIDER</v>
          </cell>
        </row>
        <row r="789">
          <cell r="A789">
            <v>30115877</v>
          </cell>
          <cell r="B789" t="str">
            <v>31749486000199</v>
          </cell>
          <cell r="C789" t="str">
            <v>EMBALAGENS UNIAO</v>
          </cell>
        </row>
        <row r="790">
          <cell r="A790">
            <v>30136378</v>
          </cell>
          <cell r="B790" t="str">
            <v>00667253645</v>
          </cell>
          <cell r="C790" t="str">
            <v>ZILDA DA CRUZ DOS REIS</v>
          </cell>
        </row>
        <row r="791">
          <cell r="A791">
            <v>30202980</v>
          </cell>
          <cell r="B791" t="str">
            <v>31873632000193</v>
          </cell>
          <cell r="C791" t="str">
            <v>MERCEARIA EMPORIO SOUZA</v>
          </cell>
        </row>
        <row r="792">
          <cell r="A792">
            <v>30260756</v>
          </cell>
          <cell r="B792" t="str">
            <v>31975730000131</v>
          </cell>
          <cell r="C792" t="str">
            <v>NEIDE VIEIRA EVENTOS</v>
          </cell>
        </row>
        <row r="793">
          <cell r="A793">
            <v>30314199</v>
          </cell>
          <cell r="B793" t="str">
            <v>26283788000184</v>
          </cell>
          <cell r="C793" t="str">
            <v>ERGOM - MOVEIS ERGONOMICOS</v>
          </cell>
        </row>
        <row r="794">
          <cell r="A794">
            <v>30369003</v>
          </cell>
          <cell r="B794" t="str">
            <v>21543783000120</v>
          </cell>
          <cell r="C794" t="str">
            <v>GESSO VARZEA</v>
          </cell>
        </row>
        <row r="795">
          <cell r="A795">
            <v>30381628</v>
          </cell>
          <cell r="B795" t="str">
            <v>30950639000107</v>
          </cell>
          <cell r="C795" t="str">
            <v>PADOCA PADARIA E CONFEITARIA</v>
          </cell>
        </row>
        <row r="796">
          <cell r="A796">
            <v>30476253</v>
          </cell>
          <cell r="B796" t="str">
            <v>30970410000126</v>
          </cell>
          <cell r="C796" t="str">
            <v>LOJAS BH</v>
          </cell>
        </row>
        <row r="797">
          <cell r="A797">
            <v>30604961</v>
          </cell>
          <cell r="B797" t="str">
            <v>38574372000102</v>
          </cell>
          <cell r="C797" t="str">
            <v>POSTO MGM PIRAPORA</v>
          </cell>
        </row>
        <row r="798">
          <cell r="A798">
            <v>30676316</v>
          </cell>
          <cell r="B798" t="str">
            <v>13829898000157</v>
          </cell>
          <cell r="C798" t="str">
            <v>CLINICA JR SERVICOS MEDICOS</v>
          </cell>
        </row>
        <row r="799">
          <cell r="A799">
            <v>30678460</v>
          </cell>
          <cell r="B799" t="str">
            <v>12477902660</v>
          </cell>
          <cell r="C799" t="str">
            <v>EVALDO JUNIO</v>
          </cell>
        </row>
        <row r="800">
          <cell r="A800">
            <v>30733448</v>
          </cell>
          <cell r="B800" t="str">
            <v>26521147000110</v>
          </cell>
          <cell r="C800" t="str">
            <v>SERRALHERIA ESPIRITO SANTO</v>
          </cell>
        </row>
        <row r="801">
          <cell r="A801">
            <v>30734412</v>
          </cell>
          <cell r="B801" t="str">
            <v>32047093000104</v>
          </cell>
          <cell r="C801" t="str">
            <v>IMPREVISIVEL MODAS E ACESSORIO</v>
          </cell>
        </row>
        <row r="802">
          <cell r="A802">
            <v>30761571</v>
          </cell>
          <cell r="B802" t="str">
            <v>13722120608</v>
          </cell>
          <cell r="C802" t="str">
            <v>ADENILSON PEREIRA DE OLIVEIRA</v>
          </cell>
        </row>
        <row r="803">
          <cell r="A803">
            <v>30763353</v>
          </cell>
          <cell r="B803" t="str">
            <v>13956270614</v>
          </cell>
          <cell r="C803" t="str">
            <v>ALEX MOREIRA DE OLIVEIRA</v>
          </cell>
        </row>
        <row r="804">
          <cell r="A804">
            <v>30781926</v>
          </cell>
          <cell r="B804" t="str">
            <v>25263784000171</v>
          </cell>
          <cell r="C804" t="str">
            <v>ESCONDIDINHO LANCHE</v>
          </cell>
        </row>
        <row r="805">
          <cell r="A805">
            <v>30848352</v>
          </cell>
          <cell r="B805" t="str">
            <v>10961958600</v>
          </cell>
          <cell r="C805" t="str">
            <v>VITOR LUCAS</v>
          </cell>
        </row>
        <row r="806">
          <cell r="A806">
            <v>30884555</v>
          </cell>
          <cell r="B806" t="str">
            <v>19280496000122</v>
          </cell>
          <cell r="C806" t="str">
            <v>CHICALOKA</v>
          </cell>
        </row>
        <row r="807">
          <cell r="A807">
            <v>30885347</v>
          </cell>
          <cell r="B807" t="str">
            <v>58744762100</v>
          </cell>
          <cell r="C807" t="str">
            <v>RESTAURANTE BEXIGAO</v>
          </cell>
        </row>
        <row r="808">
          <cell r="A808">
            <v>30885396</v>
          </cell>
          <cell r="B808" t="str">
            <v>32070998000197</v>
          </cell>
          <cell r="C808" t="str">
            <v>GRACINHA FLORES E PRESENTES</v>
          </cell>
        </row>
        <row r="809">
          <cell r="A809">
            <v>30886097</v>
          </cell>
          <cell r="B809" t="str">
            <v>67058108668</v>
          </cell>
          <cell r="C809" t="str">
            <v>CARLAO</v>
          </cell>
        </row>
        <row r="810">
          <cell r="A810">
            <v>30887061</v>
          </cell>
          <cell r="B810" t="str">
            <v>05605002627</v>
          </cell>
          <cell r="C810" t="str">
            <v>MARCONDES</v>
          </cell>
        </row>
        <row r="811">
          <cell r="A811">
            <v>30933998</v>
          </cell>
          <cell r="B811" t="str">
            <v>27269581000118</v>
          </cell>
          <cell r="C811" t="str">
            <v>LOSCHA TURISMO E TRANSPORTES</v>
          </cell>
        </row>
        <row r="812">
          <cell r="A812">
            <v>31001472</v>
          </cell>
          <cell r="B812" t="str">
            <v>26383414000130</v>
          </cell>
          <cell r="C812" t="str">
            <v>SUPERMIX</v>
          </cell>
        </row>
        <row r="813">
          <cell r="A813">
            <v>31002983</v>
          </cell>
          <cell r="B813" t="str">
            <v>33127710000136</v>
          </cell>
          <cell r="C813" t="str">
            <v>BAR E LANCHONETE PIRABOLA SHOW</v>
          </cell>
        </row>
        <row r="814">
          <cell r="A814">
            <v>31033681</v>
          </cell>
          <cell r="B814" t="str">
            <v>06863648997</v>
          </cell>
          <cell r="C814" t="str">
            <v>JACKELLINE DA SILVA</v>
          </cell>
        </row>
        <row r="815">
          <cell r="A815">
            <v>31035603</v>
          </cell>
          <cell r="B815" t="str">
            <v>03685686607</v>
          </cell>
          <cell r="C815" t="str">
            <v>CYNTIA MARIA</v>
          </cell>
        </row>
        <row r="816">
          <cell r="A816">
            <v>31069644</v>
          </cell>
          <cell r="B816" t="str">
            <v>05063297000158</v>
          </cell>
          <cell r="C816" t="str">
            <v>RABELO CALCADOS</v>
          </cell>
        </row>
        <row r="817">
          <cell r="A817">
            <v>31074453</v>
          </cell>
          <cell r="B817" t="str">
            <v>20813189000149</v>
          </cell>
          <cell r="C817" t="str">
            <v>GRANDE IMPERIO UTILIDADES</v>
          </cell>
        </row>
        <row r="818">
          <cell r="A818">
            <v>31091390</v>
          </cell>
          <cell r="B818" t="str">
            <v>33183862000156</v>
          </cell>
          <cell r="C818" t="str">
            <v>IMPERIO DO JEANS VARZEA DA PAL</v>
          </cell>
        </row>
        <row r="819">
          <cell r="A819">
            <v>31093933</v>
          </cell>
          <cell r="B819" t="str">
            <v>05531015607</v>
          </cell>
          <cell r="C819" t="str">
            <v>VALERIA SOARES</v>
          </cell>
        </row>
        <row r="820">
          <cell r="A820">
            <v>31094063</v>
          </cell>
          <cell r="B820" t="str">
            <v>16827824000170</v>
          </cell>
          <cell r="C820" t="str">
            <v>FARMACIA NATURA</v>
          </cell>
        </row>
        <row r="821">
          <cell r="A821">
            <v>31118037</v>
          </cell>
          <cell r="B821" t="str">
            <v>12183593660</v>
          </cell>
          <cell r="C821" t="str">
            <v>ERICA FABIOLA</v>
          </cell>
        </row>
        <row r="822">
          <cell r="A822">
            <v>31135973</v>
          </cell>
          <cell r="B822" t="str">
            <v>33109306000130</v>
          </cell>
          <cell r="C822" t="str">
            <v>RECANTO DA VOVO</v>
          </cell>
        </row>
        <row r="823">
          <cell r="A823">
            <v>31177728</v>
          </cell>
          <cell r="B823" t="str">
            <v>17200872000104</v>
          </cell>
          <cell r="C823" t="str">
            <v>IPROV  NET</v>
          </cell>
        </row>
        <row r="824">
          <cell r="A824">
            <v>31185598</v>
          </cell>
          <cell r="B824" t="str">
            <v>15719092000131</v>
          </cell>
          <cell r="C824" t="str">
            <v>PEDRO PEREIRA</v>
          </cell>
        </row>
        <row r="825">
          <cell r="A825">
            <v>31186810</v>
          </cell>
          <cell r="B825" t="str">
            <v>54349060634</v>
          </cell>
          <cell r="C825" t="str">
            <v>JOSE VANILSON PEREIRA</v>
          </cell>
        </row>
        <row r="826">
          <cell r="A826">
            <v>31206899</v>
          </cell>
          <cell r="B826" t="str">
            <v>13132727601</v>
          </cell>
          <cell r="C826" t="str">
            <v>HEITOR</v>
          </cell>
        </row>
        <row r="827">
          <cell r="A827">
            <v>31207145</v>
          </cell>
          <cell r="B827" t="str">
            <v>26783458000158</v>
          </cell>
          <cell r="C827" t="str">
            <v>ATACADISTA ZEZINHO</v>
          </cell>
        </row>
        <row r="828">
          <cell r="A828">
            <v>31207442</v>
          </cell>
          <cell r="B828" t="str">
            <v>28553167000107</v>
          </cell>
          <cell r="C828" t="str">
            <v>RAEL MECANICO</v>
          </cell>
        </row>
        <row r="829">
          <cell r="A829">
            <v>31208283</v>
          </cell>
          <cell r="B829" t="str">
            <v>44197373600</v>
          </cell>
          <cell r="C829" t="str">
            <v>ODEVALDO SAMPAIO DE OLIVEIRA SILVA</v>
          </cell>
        </row>
        <row r="830">
          <cell r="A830">
            <v>31270648</v>
          </cell>
          <cell r="B830" t="str">
            <v>04661495659</v>
          </cell>
          <cell r="C830" t="str">
            <v>EDNEY ESPETINHO</v>
          </cell>
        </row>
        <row r="831">
          <cell r="A831">
            <v>31413164</v>
          </cell>
          <cell r="B831" t="str">
            <v>31295505000154</v>
          </cell>
          <cell r="C831" t="str">
            <v>NELORE CASA DE CARNES</v>
          </cell>
        </row>
        <row r="832">
          <cell r="A832">
            <v>31435514</v>
          </cell>
          <cell r="B832" t="str">
            <v>32897574000109</v>
          </cell>
          <cell r="C832" t="str">
            <v>DENIS CAKES DOCERIA</v>
          </cell>
        </row>
        <row r="833">
          <cell r="A833">
            <v>31436801</v>
          </cell>
          <cell r="B833" t="str">
            <v>33252441000130</v>
          </cell>
          <cell r="C833" t="str">
            <v>ACOUGUE DO MAZINHO</v>
          </cell>
        </row>
        <row r="834">
          <cell r="A834">
            <v>31437262</v>
          </cell>
          <cell r="B834" t="str">
            <v>27115178615</v>
          </cell>
          <cell r="C834" t="str">
            <v>ANFILOFIO</v>
          </cell>
        </row>
        <row r="835">
          <cell r="A835">
            <v>31454416</v>
          </cell>
          <cell r="B835" t="str">
            <v>04808764000169</v>
          </cell>
          <cell r="C835" t="str">
            <v>MEGA PRESENTES</v>
          </cell>
        </row>
        <row r="836">
          <cell r="A836">
            <v>31474166</v>
          </cell>
          <cell r="B836" t="str">
            <v>32597602000164</v>
          </cell>
          <cell r="C836" t="str">
            <v>MAGALHAES E SOARES TREINAMENTO</v>
          </cell>
        </row>
        <row r="837">
          <cell r="A837">
            <v>31491335</v>
          </cell>
          <cell r="B837" t="str">
            <v>11097097000119</v>
          </cell>
          <cell r="C837" t="str">
            <v>TIM TOP COUNTRY</v>
          </cell>
        </row>
        <row r="838">
          <cell r="A838">
            <v>31511025</v>
          </cell>
          <cell r="B838" t="str">
            <v>23752629000193</v>
          </cell>
          <cell r="C838" t="str">
            <v>FRUTAS E LEGUMES PIRAPORA</v>
          </cell>
        </row>
        <row r="839">
          <cell r="A839">
            <v>31511629</v>
          </cell>
          <cell r="B839" t="str">
            <v>27331138000120</v>
          </cell>
          <cell r="C839" t="str">
            <v>MATERIAL DE CONSTRUCAO E TRANS</v>
          </cell>
        </row>
        <row r="840">
          <cell r="A840">
            <v>31516099</v>
          </cell>
          <cell r="B840" t="str">
            <v>21125819000155</v>
          </cell>
          <cell r="C840" t="str">
            <v>CRIATIVA FESTAS PERSONALIZADAS</v>
          </cell>
        </row>
        <row r="841">
          <cell r="A841">
            <v>31516164</v>
          </cell>
          <cell r="B841" t="str">
            <v>33486801000168</v>
          </cell>
          <cell r="C841" t="str">
            <v>SACOLAO E MERCEARIA CENTRAL</v>
          </cell>
        </row>
        <row r="842">
          <cell r="A842">
            <v>31576341</v>
          </cell>
          <cell r="B842" t="str">
            <v>33499037000165</v>
          </cell>
          <cell r="C842" t="str">
            <v>ENTREGAS RAPIDAS ALTAS HORAS</v>
          </cell>
        </row>
        <row r="843">
          <cell r="A843">
            <v>31634611</v>
          </cell>
          <cell r="B843" t="str">
            <v>01693232693</v>
          </cell>
          <cell r="C843" t="str">
            <v>SIMONE APARECIDA</v>
          </cell>
        </row>
        <row r="844">
          <cell r="A844">
            <v>31636533</v>
          </cell>
          <cell r="B844" t="str">
            <v>31021966000139</v>
          </cell>
          <cell r="C844" t="str">
            <v>SOCORRO E TURISMO VALENTINO</v>
          </cell>
        </row>
        <row r="845">
          <cell r="A845">
            <v>31653538</v>
          </cell>
          <cell r="B845" t="str">
            <v>64984265604</v>
          </cell>
          <cell r="C845" t="str">
            <v>VALQUIRIA CECILIA</v>
          </cell>
        </row>
        <row r="846">
          <cell r="A846">
            <v>31655293</v>
          </cell>
          <cell r="B846" t="str">
            <v>46877886615</v>
          </cell>
          <cell r="C846" t="str">
            <v>ZEZINHO</v>
          </cell>
        </row>
        <row r="847">
          <cell r="A847">
            <v>31682560</v>
          </cell>
          <cell r="B847" t="str">
            <v>10953527000194</v>
          </cell>
          <cell r="C847" t="str">
            <v>V.A RACOES E MATERIAIS DE CONS</v>
          </cell>
        </row>
        <row r="848">
          <cell r="A848">
            <v>31683808</v>
          </cell>
          <cell r="B848" t="str">
            <v>32372349000140</v>
          </cell>
          <cell r="C848" t="str">
            <v>SOS VENTILADORES E FOGOES</v>
          </cell>
        </row>
        <row r="849">
          <cell r="A849">
            <v>31683980</v>
          </cell>
          <cell r="B849" t="str">
            <v>49325043815</v>
          </cell>
          <cell r="C849" t="str">
            <v>FREDERICO</v>
          </cell>
        </row>
        <row r="850">
          <cell r="A850">
            <v>31713951</v>
          </cell>
          <cell r="B850" t="str">
            <v>33665834000175</v>
          </cell>
          <cell r="C850" t="str">
            <v>QUIOSQUE DA TATI</v>
          </cell>
        </row>
        <row r="851">
          <cell r="A851">
            <v>31734684</v>
          </cell>
          <cell r="B851" t="str">
            <v>29870032000120</v>
          </cell>
          <cell r="C851" t="str">
            <v>RESTAURANTE E PIZZARIA DA ILZA</v>
          </cell>
        </row>
        <row r="852">
          <cell r="A852">
            <v>31805369</v>
          </cell>
          <cell r="B852" t="str">
            <v>21347737000155</v>
          </cell>
          <cell r="C852" t="str">
            <v>LOJA MACONICA TEMPLARIOS DO RIO DAS VELH</v>
          </cell>
        </row>
        <row r="853">
          <cell r="A853">
            <v>31903644</v>
          </cell>
          <cell r="B853" t="str">
            <v>33300311000125</v>
          </cell>
          <cell r="C853" t="str">
            <v>BH ENCOMENDAS</v>
          </cell>
        </row>
        <row r="854">
          <cell r="A854">
            <v>31906472</v>
          </cell>
          <cell r="B854" t="str">
            <v>33810465000167</v>
          </cell>
          <cell r="C854" t="str">
            <v>ACOUGUE LUISA</v>
          </cell>
        </row>
        <row r="855">
          <cell r="A855">
            <v>31907314</v>
          </cell>
          <cell r="B855" t="str">
            <v>01953345000122</v>
          </cell>
          <cell r="C855" t="str">
            <v>MADEIREIRA JAMAR</v>
          </cell>
        </row>
        <row r="856">
          <cell r="A856">
            <v>33002353</v>
          </cell>
          <cell r="B856" t="str">
            <v>13459359609</v>
          </cell>
          <cell r="C856" t="str">
            <v>MATEUS LUIZ</v>
          </cell>
        </row>
        <row r="857">
          <cell r="A857">
            <v>33003005</v>
          </cell>
          <cell r="B857" t="str">
            <v>29240002000130</v>
          </cell>
          <cell r="C857" t="str">
            <v>MARTINS PAPELARIA E PRESENTES</v>
          </cell>
        </row>
        <row r="858">
          <cell r="A858">
            <v>33053380</v>
          </cell>
          <cell r="B858" t="str">
            <v>31392876000154</v>
          </cell>
          <cell r="C858" t="str">
            <v>KAMYLA SOARES - CENTRO DE FISI</v>
          </cell>
        </row>
        <row r="859">
          <cell r="A859">
            <v>33114737</v>
          </cell>
          <cell r="B859" t="str">
            <v>14433707627</v>
          </cell>
          <cell r="C859" t="str">
            <v>LUCAS NUNES</v>
          </cell>
        </row>
        <row r="860">
          <cell r="A860">
            <v>33144312</v>
          </cell>
          <cell r="B860" t="str">
            <v>08805274631</v>
          </cell>
          <cell r="C860" t="str">
            <v>VALMIR BORGES</v>
          </cell>
        </row>
        <row r="861">
          <cell r="A861">
            <v>33191784</v>
          </cell>
          <cell r="B861" t="str">
            <v>09329173640</v>
          </cell>
          <cell r="C861" t="str">
            <v>WENDER / IVONETE</v>
          </cell>
        </row>
        <row r="862">
          <cell r="A862">
            <v>33191867</v>
          </cell>
          <cell r="B862" t="str">
            <v>86510878615</v>
          </cell>
          <cell r="C862" t="str">
            <v>DENISE</v>
          </cell>
        </row>
        <row r="863">
          <cell r="A863">
            <v>33227695</v>
          </cell>
          <cell r="B863" t="str">
            <v>32346429000121</v>
          </cell>
          <cell r="C863" t="str">
            <v>VITRINE DA MODA</v>
          </cell>
        </row>
        <row r="864">
          <cell r="A864">
            <v>33228016</v>
          </cell>
          <cell r="B864" t="str">
            <v>13367501000152</v>
          </cell>
          <cell r="C864" t="str">
            <v>T E N RESTAURANTE</v>
          </cell>
        </row>
        <row r="865">
          <cell r="A865">
            <v>33331232</v>
          </cell>
          <cell r="B865" t="str">
            <v>14788826623</v>
          </cell>
          <cell r="C865" t="str">
            <v>JAINE LEITE</v>
          </cell>
        </row>
        <row r="866">
          <cell r="A866">
            <v>33331430</v>
          </cell>
          <cell r="B866" t="str">
            <v>21375175000587</v>
          </cell>
          <cell r="C866" t="str">
            <v>SEMPRE VIVA MODA INTIMA</v>
          </cell>
        </row>
        <row r="867">
          <cell r="A867">
            <v>33333006</v>
          </cell>
          <cell r="B867" t="str">
            <v>15796210661</v>
          </cell>
          <cell r="C867" t="str">
            <v>PAULO HENRIQUE</v>
          </cell>
        </row>
        <row r="868">
          <cell r="A868">
            <v>33333428</v>
          </cell>
          <cell r="B868" t="str">
            <v>72764635672</v>
          </cell>
          <cell r="C868" t="str">
            <v>BAR DA VAL</v>
          </cell>
        </row>
        <row r="869">
          <cell r="A869">
            <v>33361734</v>
          </cell>
          <cell r="B869" t="str">
            <v>32156211000104</v>
          </cell>
          <cell r="C869" t="str">
            <v>ARMAZEM ESPETERIA</v>
          </cell>
        </row>
        <row r="870">
          <cell r="A870">
            <v>33383126</v>
          </cell>
          <cell r="B870" t="str">
            <v>96608986653</v>
          </cell>
          <cell r="C870" t="str">
            <v>HOTEL E REST. LIMA</v>
          </cell>
        </row>
        <row r="871">
          <cell r="A871">
            <v>33401605</v>
          </cell>
          <cell r="B871" t="str">
            <v>31419555000104</v>
          </cell>
          <cell r="C871" t="str">
            <v>LINGUICA MINEIRA</v>
          </cell>
        </row>
        <row r="872">
          <cell r="A872">
            <v>33417692</v>
          </cell>
          <cell r="B872" t="str">
            <v>30536449000130</v>
          </cell>
          <cell r="C872" t="str">
            <v>PIZZARIA SABOR DE MINAS</v>
          </cell>
        </row>
        <row r="873">
          <cell r="A873">
            <v>33467127</v>
          </cell>
          <cell r="B873" t="str">
            <v>13835893000137</v>
          </cell>
          <cell r="C873" t="str">
            <v>BR ATACADISTA</v>
          </cell>
        </row>
        <row r="874">
          <cell r="A874">
            <v>33471749</v>
          </cell>
          <cell r="B874" t="str">
            <v>10103472681</v>
          </cell>
          <cell r="C874" t="str">
            <v>MAYRA ESTRELA</v>
          </cell>
        </row>
        <row r="875">
          <cell r="A875">
            <v>33488131</v>
          </cell>
          <cell r="B875" t="str">
            <v>09942057000184</v>
          </cell>
          <cell r="C875" t="str">
            <v>MAIS TINTAS</v>
          </cell>
        </row>
        <row r="876">
          <cell r="A876">
            <v>33488206</v>
          </cell>
          <cell r="B876" t="str">
            <v>15241724000102</v>
          </cell>
          <cell r="C876" t="str">
            <v>CENTRO DE FISIOTERAPIA BEM EST</v>
          </cell>
        </row>
        <row r="877">
          <cell r="A877">
            <v>33515867</v>
          </cell>
          <cell r="B877" t="str">
            <v>26015823000184</v>
          </cell>
          <cell r="C877" t="str">
            <v>EVIDENCIA MODAS</v>
          </cell>
        </row>
        <row r="878">
          <cell r="A878">
            <v>33537911</v>
          </cell>
          <cell r="B878" t="str">
            <v>70197067620</v>
          </cell>
          <cell r="C878" t="str">
            <v>REINALDO CASTRO</v>
          </cell>
        </row>
        <row r="879">
          <cell r="A879">
            <v>33538950</v>
          </cell>
          <cell r="B879" t="str">
            <v>30869154000185</v>
          </cell>
          <cell r="C879" t="str">
            <v>ELUGENIO INDUSTRIA E COMERCIO DE CONFECCOES LTDA.</v>
          </cell>
        </row>
        <row r="880">
          <cell r="A880">
            <v>33554411</v>
          </cell>
          <cell r="B880" t="str">
            <v>31123929000131</v>
          </cell>
          <cell r="C880" t="str">
            <v>CONCEITUS</v>
          </cell>
        </row>
        <row r="881">
          <cell r="A881">
            <v>33601246</v>
          </cell>
          <cell r="B881" t="str">
            <v>13704279641</v>
          </cell>
          <cell r="C881" t="str">
            <v>MILENA RIBEIRO</v>
          </cell>
        </row>
        <row r="882">
          <cell r="A882">
            <v>33603747</v>
          </cell>
          <cell r="B882" t="str">
            <v>32432042000198</v>
          </cell>
          <cell r="C882" t="str">
            <v>OSMAR RAMOS FERREIRA</v>
          </cell>
        </row>
        <row r="883">
          <cell r="A883">
            <v>33632514</v>
          </cell>
          <cell r="B883" t="str">
            <v>31198215000192</v>
          </cell>
          <cell r="C883" t="str">
            <v>REIS DAS TINTAS</v>
          </cell>
        </row>
        <row r="884">
          <cell r="A884">
            <v>33634601</v>
          </cell>
          <cell r="B884" t="str">
            <v>32568288000191</v>
          </cell>
          <cell r="C884" t="str">
            <v>ESPACO GILMARA RAQUEL ESTETICA</v>
          </cell>
        </row>
        <row r="885">
          <cell r="A885">
            <v>33694282</v>
          </cell>
          <cell r="B885" t="str">
            <v>26598865000195</v>
          </cell>
          <cell r="C885" t="str">
            <v>CLINICA DE ODONTOLOGIA SORRIDE</v>
          </cell>
        </row>
        <row r="886">
          <cell r="A886">
            <v>33719287</v>
          </cell>
          <cell r="B886" t="str">
            <v>99693720687</v>
          </cell>
          <cell r="C886" t="str">
            <v>VALDIRENA FRANCISCA</v>
          </cell>
        </row>
        <row r="887">
          <cell r="A887">
            <v>33720004</v>
          </cell>
          <cell r="B887" t="str">
            <v>32435062000112</v>
          </cell>
          <cell r="C887" t="str">
            <v>SUPERMERCADO GUIMARAES</v>
          </cell>
        </row>
        <row r="888">
          <cell r="A888">
            <v>33721671</v>
          </cell>
          <cell r="B888" t="str">
            <v>28980063000170</v>
          </cell>
          <cell r="C888" t="str">
            <v>EIMAR CONFECCAO E ACESSORIOS</v>
          </cell>
        </row>
        <row r="889">
          <cell r="A889">
            <v>33748906</v>
          </cell>
          <cell r="B889" t="str">
            <v>57953856034</v>
          </cell>
          <cell r="C889" t="str">
            <v>MARIA ELENA PADILHA</v>
          </cell>
        </row>
        <row r="890">
          <cell r="A890">
            <v>33773854</v>
          </cell>
          <cell r="B890" t="str">
            <v>04537675675</v>
          </cell>
          <cell r="C890" t="str">
            <v>FABIO JUNIO TEIXEIRA BRANT</v>
          </cell>
        </row>
        <row r="891">
          <cell r="A891">
            <v>33824285</v>
          </cell>
          <cell r="B891" t="str">
            <v>32531356000148</v>
          </cell>
          <cell r="C891" t="str">
            <v>COMERCIAL SOUZA</v>
          </cell>
        </row>
        <row r="892">
          <cell r="A892">
            <v>33824574</v>
          </cell>
          <cell r="B892" t="str">
            <v>11439082600</v>
          </cell>
          <cell r="C892" t="str">
            <v>THAMIRES LACERDA</v>
          </cell>
        </row>
        <row r="893">
          <cell r="A893">
            <v>33828575</v>
          </cell>
          <cell r="B893" t="str">
            <v>13768095000130</v>
          </cell>
          <cell r="C893" t="str">
            <v>MANOELITO COSTA</v>
          </cell>
        </row>
        <row r="894">
          <cell r="A894">
            <v>33981127</v>
          </cell>
          <cell r="B894" t="str">
            <v>42602815691</v>
          </cell>
          <cell r="C894" t="str">
            <v>MARIA TELES</v>
          </cell>
        </row>
        <row r="895">
          <cell r="A895">
            <v>33981465</v>
          </cell>
          <cell r="B895" t="str">
            <v>11987554663</v>
          </cell>
          <cell r="C895" t="str">
            <v>GLECIA REGINALDO</v>
          </cell>
        </row>
        <row r="896">
          <cell r="A896">
            <v>34023499</v>
          </cell>
          <cell r="B896" t="str">
            <v>31549963000172</v>
          </cell>
          <cell r="C896" t="str">
            <v>CASA DO CAMPO</v>
          </cell>
        </row>
        <row r="897">
          <cell r="A897">
            <v>34025395</v>
          </cell>
          <cell r="B897" t="str">
            <v>12098740000191</v>
          </cell>
          <cell r="C897" t="str">
            <v>SONO NATURAL</v>
          </cell>
        </row>
        <row r="898">
          <cell r="A898">
            <v>34067850</v>
          </cell>
          <cell r="B898" t="str">
            <v>10276301625</v>
          </cell>
          <cell r="C898" t="str">
            <v>LEANDRA LYSLE GARCIA LIGUORI</v>
          </cell>
        </row>
        <row r="899">
          <cell r="A899">
            <v>34068817</v>
          </cell>
          <cell r="B899" t="str">
            <v>05620534000134</v>
          </cell>
          <cell r="C899" t="str">
            <v>GRANJA SANTA CECILIA LTDA</v>
          </cell>
        </row>
        <row r="900">
          <cell r="A900">
            <v>34128348</v>
          </cell>
          <cell r="B900" t="str">
            <v>32211325653</v>
          </cell>
          <cell r="C900" t="str">
            <v>SEBASTIAO CORDEIRO</v>
          </cell>
        </row>
        <row r="901">
          <cell r="A901">
            <v>34129767</v>
          </cell>
          <cell r="B901" t="str">
            <v>05017943609</v>
          </cell>
          <cell r="C901" t="str">
            <v>ALESSANDRA MENDES</v>
          </cell>
        </row>
        <row r="902">
          <cell r="A902">
            <v>34135178</v>
          </cell>
          <cell r="B902" t="str">
            <v>32296910000150</v>
          </cell>
          <cell r="C902" t="str">
            <v>CONSTRUTORA E LOCACAO AZEVEDO</v>
          </cell>
        </row>
        <row r="903">
          <cell r="A903">
            <v>34213306</v>
          </cell>
          <cell r="B903" t="str">
            <v>12704659613</v>
          </cell>
          <cell r="C903" t="str">
            <v>MATHEUS LUCAS DA SILVA SANTOS</v>
          </cell>
        </row>
        <row r="904">
          <cell r="A904">
            <v>34279380</v>
          </cell>
          <cell r="B904" t="str">
            <v>32340287000195</v>
          </cell>
          <cell r="C904" t="str">
            <v>BRUNO BARBEARIA</v>
          </cell>
        </row>
        <row r="905">
          <cell r="A905">
            <v>34284372</v>
          </cell>
          <cell r="B905" t="str">
            <v>07983243685</v>
          </cell>
          <cell r="C905" t="str">
            <v>FIDELIS QUEIROZ</v>
          </cell>
        </row>
        <row r="906">
          <cell r="A906">
            <v>34350181</v>
          </cell>
          <cell r="B906" t="str">
            <v>04003234000224</v>
          </cell>
          <cell r="C906" t="str">
            <v>PIT STOP PNEUS</v>
          </cell>
        </row>
        <row r="907">
          <cell r="A907">
            <v>34350793</v>
          </cell>
          <cell r="B907" t="str">
            <v>09597219000194</v>
          </cell>
          <cell r="C907" t="str">
            <v>CONSTRUPALMA</v>
          </cell>
        </row>
        <row r="908">
          <cell r="A908">
            <v>34350819</v>
          </cell>
          <cell r="B908" t="str">
            <v>03579089000180</v>
          </cell>
          <cell r="C908" t="str">
            <v>SUPERMERCADO LIDER</v>
          </cell>
        </row>
        <row r="909">
          <cell r="A909">
            <v>34352666</v>
          </cell>
          <cell r="B909" t="str">
            <v>32857826000168</v>
          </cell>
          <cell r="C909" t="str">
            <v>BELLART</v>
          </cell>
        </row>
        <row r="910">
          <cell r="A910">
            <v>34438796</v>
          </cell>
          <cell r="B910" t="str">
            <v>11243456639</v>
          </cell>
          <cell r="C910" t="str">
            <v>THAYNA PEREZ</v>
          </cell>
        </row>
        <row r="911">
          <cell r="A911">
            <v>34479865</v>
          </cell>
          <cell r="B911" t="str">
            <v>31375261000110</v>
          </cell>
          <cell r="C911" t="str">
            <v>PONTO DO MUSICO</v>
          </cell>
        </row>
        <row r="912">
          <cell r="A912">
            <v>34483735</v>
          </cell>
          <cell r="B912" t="str">
            <v>03561273629</v>
          </cell>
          <cell r="C912" t="str">
            <v>CLAUDIA</v>
          </cell>
        </row>
        <row r="913">
          <cell r="A913">
            <v>34509927</v>
          </cell>
          <cell r="B913" t="str">
            <v>32892455000155</v>
          </cell>
          <cell r="C913" t="str">
            <v>BAR E RESTAURANTE PORTO DO PEIXE</v>
          </cell>
        </row>
        <row r="914">
          <cell r="A914">
            <v>34510800</v>
          </cell>
          <cell r="B914" t="str">
            <v>05221382000105</v>
          </cell>
          <cell r="C914" t="str">
            <v>ELETRO MOTORES</v>
          </cell>
        </row>
        <row r="915">
          <cell r="A915">
            <v>34511188</v>
          </cell>
          <cell r="B915" t="str">
            <v>29562240000161</v>
          </cell>
          <cell r="C915" t="str">
            <v>ACQUA APERFEISUANDO</v>
          </cell>
        </row>
        <row r="916">
          <cell r="A916">
            <v>34512111</v>
          </cell>
          <cell r="B916" t="str">
            <v>30712642000184</v>
          </cell>
          <cell r="C916" t="str">
            <v>GESSO MARQUIM</v>
          </cell>
        </row>
        <row r="917">
          <cell r="A917">
            <v>34535989</v>
          </cell>
          <cell r="B917" t="str">
            <v>32606729000100</v>
          </cell>
          <cell r="C917" t="str">
            <v>CROSS LIFE VZP</v>
          </cell>
        </row>
        <row r="918">
          <cell r="A918">
            <v>34536268</v>
          </cell>
          <cell r="B918" t="str">
            <v>55422799615</v>
          </cell>
          <cell r="C918" t="str">
            <v>MORAIS &amp; MORAIS.</v>
          </cell>
        </row>
        <row r="919">
          <cell r="A919">
            <v>34536334</v>
          </cell>
          <cell r="B919" t="str">
            <v>47835516691</v>
          </cell>
          <cell r="C919" t="str">
            <v>MILTON FRANCISCO PEREIRA</v>
          </cell>
        </row>
        <row r="920">
          <cell r="A920">
            <v>34554311</v>
          </cell>
          <cell r="B920" t="str">
            <v>13179475684</v>
          </cell>
          <cell r="C920" t="str">
            <v>JOSIANY MEDEIROS</v>
          </cell>
        </row>
        <row r="921">
          <cell r="A921">
            <v>34554469</v>
          </cell>
          <cell r="B921" t="str">
            <v>13375790000212</v>
          </cell>
          <cell r="C921" t="str">
            <v>PADARIA E LANCHONETE WKM</v>
          </cell>
        </row>
        <row r="922">
          <cell r="A922">
            <v>34555045</v>
          </cell>
          <cell r="B922" t="str">
            <v>92081410630</v>
          </cell>
          <cell r="C922" t="str">
            <v>ADRIANA CARNEIRO SANTOS</v>
          </cell>
        </row>
        <row r="923">
          <cell r="A923">
            <v>34577544</v>
          </cell>
          <cell r="B923" t="str">
            <v>12173996665</v>
          </cell>
          <cell r="C923" t="str">
            <v>LUANA FRANCIELY</v>
          </cell>
        </row>
        <row r="924">
          <cell r="A924">
            <v>34578484</v>
          </cell>
          <cell r="B924" t="str">
            <v>05076014678</v>
          </cell>
          <cell r="C924" t="str">
            <v>ELISANGELA CASTELO BRANCO</v>
          </cell>
        </row>
        <row r="925">
          <cell r="A925">
            <v>34597146</v>
          </cell>
          <cell r="B925" t="str">
            <v>04917390000110</v>
          </cell>
          <cell r="C925" t="str">
            <v>LOJAS SAO GERALDO</v>
          </cell>
        </row>
        <row r="926">
          <cell r="A926">
            <v>34597849</v>
          </cell>
          <cell r="B926" t="str">
            <v>13532939000149</v>
          </cell>
          <cell r="C926" t="str">
            <v>VALMIR BORGES</v>
          </cell>
        </row>
        <row r="927">
          <cell r="A927">
            <v>34664235</v>
          </cell>
          <cell r="B927" t="str">
            <v>08170315611</v>
          </cell>
          <cell r="C927" t="str">
            <v>CRISTIANO</v>
          </cell>
        </row>
        <row r="928">
          <cell r="A928">
            <v>34669499</v>
          </cell>
          <cell r="B928" t="str">
            <v>29866732000140</v>
          </cell>
          <cell r="C928" t="str">
            <v>DRINKS BAR</v>
          </cell>
        </row>
        <row r="929">
          <cell r="A929">
            <v>34715045</v>
          </cell>
          <cell r="B929" t="str">
            <v>32891262000180</v>
          </cell>
          <cell r="C929" t="str">
            <v>AUTO-SOCORRO MARTINS</v>
          </cell>
        </row>
        <row r="930">
          <cell r="A930">
            <v>34775437</v>
          </cell>
          <cell r="B930" t="str">
            <v>32580775000170</v>
          </cell>
          <cell r="C930" t="str">
            <v>ACAI RARO</v>
          </cell>
        </row>
        <row r="931">
          <cell r="A931">
            <v>34832204</v>
          </cell>
          <cell r="B931" t="str">
            <v>33059298000164</v>
          </cell>
          <cell r="C931" t="str">
            <v>EMBAUBAS BAR</v>
          </cell>
        </row>
        <row r="932">
          <cell r="A932">
            <v>34832436</v>
          </cell>
          <cell r="B932" t="str">
            <v>01626148619</v>
          </cell>
          <cell r="C932" t="str">
            <v>EVA JOSENILDA</v>
          </cell>
        </row>
        <row r="933">
          <cell r="A933">
            <v>34835694</v>
          </cell>
          <cell r="B933" t="str">
            <v>87818507604</v>
          </cell>
          <cell r="C933" t="str">
            <v>MARCIA VIEIRA</v>
          </cell>
        </row>
        <row r="934">
          <cell r="A934">
            <v>34860825</v>
          </cell>
          <cell r="B934" t="str">
            <v>06974278624</v>
          </cell>
          <cell r="C934" t="str">
            <v>ELIANE PEREIRA</v>
          </cell>
        </row>
        <row r="935">
          <cell r="A935">
            <v>34935569</v>
          </cell>
          <cell r="B935" t="str">
            <v>30017526000145</v>
          </cell>
          <cell r="C935" t="str">
            <v>MERCEARIA TRES IRMAOS</v>
          </cell>
        </row>
        <row r="936">
          <cell r="A936">
            <v>34938043</v>
          </cell>
          <cell r="B936" t="str">
            <v>59831006615</v>
          </cell>
          <cell r="C936" t="str">
            <v>CELIO APARECIDO</v>
          </cell>
        </row>
        <row r="937">
          <cell r="A937">
            <v>34938092</v>
          </cell>
          <cell r="B937" t="str">
            <v>06145919612</v>
          </cell>
          <cell r="C937" t="str">
            <v>IVANA OLIVEIRA SAMPAIO</v>
          </cell>
        </row>
        <row r="938">
          <cell r="A938">
            <v>34939116</v>
          </cell>
          <cell r="B938" t="str">
            <v>25663006000170</v>
          </cell>
          <cell r="C938" t="str">
            <v>MERCEARIA E BAR GOMES</v>
          </cell>
        </row>
        <row r="939">
          <cell r="A939">
            <v>39001813</v>
          </cell>
          <cell r="B939" t="str">
            <v>01023964000118</v>
          </cell>
          <cell r="C939" t="str">
            <v>SOCORRO BURITIS</v>
          </cell>
        </row>
        <row r="940">
          <cell r="A940">
            <v>39026620</v>
          </cell>
          <cell r="B940" t="str">
            <v>00364404000164</v>
          </cell>
          <cell r="C940" t="str">
            <v>ELETROFRIO</v>
          </cell>
        </row>
        <row r="941">
          <cell r="A941">
            <v>39028139</v>
          </cell>
          <cell r="B941" t="str">
            <v>26529170804</v>
          </cell>
          <cell r="C941" t="str">
            <v>ROSALETE</v>
          </cell>
        </row>
        <row r="942">
          <cell r="A942">
            <v>39044664</v>
          </cell>
          <cell r="B942" t="str">
            <v>33308476000143</v>
          </cell>
          <cell r="C942" t="str">
            <v>COMERCIAL FERNANDES</v>
          </cell>
        </row>
        <row r="943">
          <cell r="A943">
            <v>39046131</v>
          </cell>
          <cell r="B943" t="str">
            <v>35295121844</v>
          </cell>
          <cell r="C943" t="str">
            <v>FABIA JEANE</v>
          </cell>
        </row>
        <row r="944">
          <cell r="A944">
            <v>39046453</v>
          </cell>
          <cell r="B944" t="str">
            <v>32495261000116</v>
          </cell>
          <cell r="C944" t="str">
            <v>SICON MOTORES ELETRICOS</v>
          </cell>
        </row>
        <row r="945">
          <cell r="A945">
            <v>39062799</v>
          </cell>
          <cell r="B945" t="str">
            <v>07630863000191</v>
          </cell>
          <cell r="C945" t="str">
            <v>CASA DE CARNES PLANALTO</v>
          </cell>
        </row>
        <row r="946">
          <cell r="A946">
            <v>39099288</v>
          </cell>
          <cell r="B946" t="str">
            <v>33703884000108</v>
          </cell>
          <cell r="C946" t="str">
            <v>AGUIA SISTEMA DE SEGURANCA</v>
          </cell>
        </row>
        <row r="947">
          <cell r="A947">
            <v>39100375</v>
          </cell>
          <cell r="B947" t="str">
            <v>07788644641</v>
          </cell>
          <cell r="C947" t="str">
            <v>EDUJAZA</v>
          </cell>
        </row>
        <row r="948">
          <cell r="A948">
            <v>39119888</v>
          </cell>
          <cell r="B948" t="str">
            <v>09152345000135</v>
          </cell>
          <cell r="C948" t="str">
            <v>HOSPITAL DR. MOISES MAGALHAES FREIRE</v>
          </cell>
        </row>
        <row r="949">
          <cell r="A949">
            <v>39121843</v>
          </cell>
          <cell r="B949" t="str">
            <v>33757569000155</v>
          </cell>
          <cell r="C949" t="str">
            <v>FACA FESTAS</v>
          </cell>
        </row>
        <row r="950">
          <cell r="A950">
            <v>39178934</v>
          </cell>
          <cell r="B950" t="str">
            <v>08644486608</v>
          </cell>
          <cell r="C950" t="str">
            <v>KEILA MARIA CARNEIRO</v>
          </cell>
        </row>
        <row r="951">
          <cell r="A951">
            <v>39229448</v>
          </cell>
          <cell r="B951" t="str">
            <v>25214289000172</v>
          </cell>
          <cell r="C951" t="str">
            <v>ASSOCIACAO CULTURAL ESPORTIVA DOS FUNC DA INONIBRA</v>
          </cell>
        </row>
        <row r="952">
          <cell r="A952">
            <v>39242466</v>
          </cell>
          <cell r="B952" t="str">
            <v>26142129000128</v>
          </cell>
          <cell r="C952" t="str">
            <v>LABORATORIO SAO FRANCISCO</v>
          </cell>
        </row>
        <row r="953">
          <cell r="A953">
            <v>39286950</v>
          </cell>
          <cell r="B953" t="str">
            <v>10386719659</v>
          </cell>
          <cell r="C953" t="str">
            <v>ANA CAROLINE RODRIGUES</v>
          </cell>
        </row>
        <row r="954">
          <cell r="A954">
            <v>39366406</v>
          </cell>
          <cell r="B954" t="str">
            <v>27329599000168</v>
          </cell>
          <cell r="C954" t="str">
            <v>SORVETERIA CORGOZINHO</v>
          </cell>
        </row>
        <row r="955">
          <cell r="A955">
            <v>39404322</v>
          </cell>
          <cell r="B955" t="str">
            <v>09020214000102</v>
          </cell>
          <cell r="C955" t="str">
            <v>CERAMICA CACIQUE</v>
          </cell>
        </row>
        <row r="956">
          <cell r="A956">
            <v>39447586</v>
          </cell>
          <cell r="B956" t="str">
            <v>32872683000163</v>
          </cell>
          <cell r="C956" t="str">
            <v>ACADEMIA MC CROSS E NUTRICAO</v>
          </cell>
        </row>
        <row r="957">
          <cell r="A957">
            <v>39470448</v>
          </cell>
          <cell r="B957" t="str">
            <v>29853301000140</v>
          </cell>
          <cell r="C957" t="str">
            <v>ARIDUS PROJETOS</v>
          </cell>
        </row>
        <row r="958">
          <cell r="A958">
            <v>39500145</v>
          </cell>
          <cell r="B958" t="str">
            <v>28509356000174</v>
          </cell>
          <cell r="C958" t="str">
            <v>VR EMPREENDIMENTOS</v>
          </cell>
        </row>
        <row r="959">
          <cell r="A959">
            <v>39503743</v>
          </cell>
          <cell r="B959" t="str">
            <v>11398377619</v>
          </cell>
          <cell r="C959" t="str">
            <v>IGOR ROCHA</v>
          </cell>
        </row>
        <row r="960">
          <cell r="A960">
            <v>39506415</v>
          </cell>
          <cell r="B960" t="str">
            <v>14691904603</v>
          </cell>
          <cell r="C960" t="str">
            <v>BRENDA APARECIDA</v>
          </cell>
        </row>
        <row r="961">
          <cell r="A961">
            <v>39507058</v>
          </cell>
          <cell r="B961" t="str">
            <v>34008269000136</v>
          </cell>
          <cell r="C961" t="str">
            <v>ALEXANDRE MAGELA DE ABREU MAKL</v>
          </cell>
        </row>
        <row r="962">
          <cell r="A962">
            <v>39541230</v>
          </cell>
          <cell r="B962" t="str">
            <v>31633653000131</v>
          </cell>
          <cell r="C962" t="str">
            <v>ARTEZANA</v>
          </cell>
        </row>
        <row r="963">
          <cell r="A963">
            <v>39555990</v>
          </cell>
          <cell r="B963" t="str">
            <v>34051241000181</v>
          </cell>
          <cell r="C963" t="str">
            <v>LOJA GENTE DA GENTE</v>
          </cell>
        </row>
        <row r="964">
          <cell r="A964">
            <v>39556931</v>
          </cell>
          <cell r="B964" t="str">
            <v>09317574000405</v>
          </cell>
          <cell r="C964" t="str">
            <v>OMIX SAO GERALDO</v>
          </cell>
        </row>
        <row r="965">
          <cell r="A965">
            <v>39558499</v>
          </cell>
          <cell r="B965" t="str">
            <v>13850074000169</v>
          </cell>
          <cell r="C965" t="str">
            <v>SALVADOR FRANCISCO</v>
          </cell>
        </row>
        <row r="966">
          <cell r="A966">
            <v>39643283</v>
          </cell>
          <cell r="B966" t="str">
            <v>21284265000139</v>
          </cell>
          <cell r="C966" t="str">
            <v>MELHOR CARVAO</v>
          </cell>
        </row>
        <row r="967">
          <cell r="A967">
            <v>39674668</v>
          </cell>
          <cell r="B967" t="str">
            <v>24623719000147</v>
          </cell>
          <cell r="C967" t="str">
            <v>SALAO SUPER CORTE</v>
          </cell>
        </row>
        <row r="968">
          <cell r="A968">
            <v>39715834</v>
          </cell>
          <cell r="B968" t="str">
            <v>86519675000167</v>
          </cell>
          <cell r="C968" t="str">
            <v>COMERCIAL BEM BOM</v>
          </cell>
        </row>
        <row r="969">
          <cell r="A969">
            <v>39739222</v>
          </cell>
          <cell r="B969" t="str">
            <v>23539463000121</v>
          </cell>
          <cell r="C969" t="str">
            <v>PIRAPORA PREFEITURA GABINETE DO PREFEITO</v>
          </cell>
        </row>
        <row r="970">
          <cell r="A970">
            <v>39744081</v>
          </cell>
          <cell r="B970" t="str">
            <v>47798505687</v>
          </cell>
          <cell r="C970" t="str">
            <v>JANETE ALVES</v>
          </cell>
        </row>
        <row r="971">
          <cell r="A971">
            <v>39783444</v>
          </cell>
          <cell r="B971" t="str">
            <v>24249345000141</v>
          </cell>
          <cell r="C971" t="str">
            <v>RESTAURANTE DO MATHEUS</v>
          </cell>
        </row>
        <row r="972">
          <cell r="A972">
            <v>39806245</v>
          </cell>
          <cell r="B972" t="str">
            <v>27641154000119</v>
          </cell>
          <cell r="C972" t="str">
            <v>BAR E MERCEARIA DO CIDO</v>
          </cell>
        </row>
        <row r="973">
          <cell r="A973">
            <v>39806252</v>
          </cell>
          <cell r="B973" t="str">
            <v>32613172000127</v>
          </cell>
          <cell r="C973" t="str">
            <v>FLORICULTURA SEMPRE VERDE</v>
          </cell>
        </row>
        <row r="974">
          <cell r="A974">
            <v>39821988</v>
          </cell>
          <cell r="B974" t="str">
            <v>11971137626</v>
          </cell>
          <cell r="C974" t="str">
            <v>KARINE CRISTINA DA SILVA</v>
          </cell>
        </row>
        <row r="975">
          <cell r="A975">
            <v>39822010</v>
          </cell>
          <cell r="B975" t="str">
            <v>92090532653</v>
          </cell>
          <cell r="C975" t="str">
            <v>MINAS PAPELARIA</v>
          </cell>
        </row>
        <row r="976">
          <cell r="A976">
            <v>39856273</v>
          </cell>
          <cell r="B976" t="str">
            <v>02852784000101</v>
          </cell>
          <cell r="C976" t="str">
            <v>LIDER TRANSPORTES E MAQUINAS</v>
          </cell>
        </row>
        <row r="977">
          <cell r="A977">
            <v>39874169</v>
          </cell>
          <cell r="B977" t="str">
            <v>12740265000105</v>
          </cell>
          <cell r="C977" t="str">
            <v>MAURELI MARTINS DA SILVA</v>
          </cell>
        </row>
        <row r="978">
          <cell r="A978">
            <v>39939541</v>
          </cell>
          <cell r="B978" t="str">
            <v>09804217805</v>
          </cell>
          <cell r="C978" t="str">
            <v>ROBSON BATISTA</v>
          </cell>
        </row>
        <row r="979">
          <cell r="A979">
            <v>39951470</v>
          </cell>
          <cell r="B979" t="str">
            <v>09252854630</v>
          </cell>
          <cell r="C979" t="str">
            <v>DILMA GOMES</v>
          </cell>
        </row>
        <row r="980">
          <cell r="A980">
            <v>39951546</v>
          </cell>
          <cell r="B980" t="str">
            <v>06275452625</v>
          </cell>
          <cell r="C980" t="str">
            <v>LEONARDO CARNEIRO</v>
          </cell>
        </row>
        <row r="981">
          <cell r="A981">
            <v>39951595</v>
          </cell>
          <cell r="B981" t="str">
            <v>12032936666</v>
          </cell>
          <cell r="C981" t="str">
            <v>POLYANA GONCALVES</v>
          </cell>
        </row>
        <row r="982">
          <cell r="A982">
            <v>39991211</v>
          </cell>
          <cell r="B982" t="str">
            <v>34412697000120</v>
          </cell>
          <cell r="C982" t="str">
            <v>TECCA CONFECCOES</v>
          </cell>
        </row>
        <row r="983">
          <cell r="A983">
            <v>40054074</v>
          </cell>
          <cell r="B983" t="str">
            <v>41762915000111</v>
          </cell>
          <cell r="C983" t="str">
            <v>COMERCIAL MORAIS</v>
          </cell>
        </row>
        <row r="984">
          <cell r="A984">
            <v>40054926</v>
          </cell>
          <cell r="B984" t="str">
            <v>34475307000160</v>
          </cell>
          <cell r="C984" t="str">
            <v>RAPIDAO GAS</v>
          </cell>
        </row>
        <row r="985">
          <cell r="A985">
            <v>40113664</v>
          </cell>
          <cell r="B985" t="str">
            <v>20796624000174</v>
          </cell>
          <cell r="C985" t="str">
            <v>SACOLAO O MAIS BARATO DA CIDAD</v>
          </cell>
        </row>
        <row r="986">
          <cell r="A986">
            <v>40143133</v>
          </cell>
          <cell r="B986" t="str">
            <v>02112890000159</v>
          </cell>
          <cell r="C986" t="str">
            <v>PARAISO DAS MADEIRAS</v>
          </cell>
        </row>
        <row r="987">
          <cell r="A987">
            <v>40143224</v>
          </cell>
          <cell r="B987" t="str">
            <v>29946248000202</v>
          </cell>
          <cell r="C987" t="str">
            <v>RAMONES BEER PUB</v>
          </cell>
        </row>
        <row r="988">
          <cell r="A988">
            <v>40155285</v>
          </cell>
          <cell r="B988" t="str">
            <v>10123947600</v>
          </cell>
          <cell r="C988" t="str">
            <v>BEXIGAO</v>
          </cell>
        </row>
        <row r="989">
          <cell r="A989">
            <v>40250151</v>
          </cell>
          <cell r="B989" t="str">
            <v>34727181000174</v>
          </cell>
          <cell r="C989" t="str">
            <v>CASA DE CARNES OLIVEIRA</v>
          </cell>
        </row>
        <row r="990">
          <cell r="A990">
            <v>40311672</v>
          </cell>
          <cell r="B990" t="str">
            <v>34308921000138</v>
          </cell>
          <cell r="C990" t="str">
            <v>ODONTOCENTER ODONTOLOGIA ESPEC</v>
          </cell>
        </row>
        <row r="991">
          <cell r="A991">
            <v>40312159</v>
          </cell>
          <cell r="B991" t="str">
            <v>29796008000198</v>
          </cell>
          <cell r="C991" t="str">
            <v>COMERCIAL CORDEIRO</v>
          </cell>
        </row>
        <row r="992">
          <cell r="A992">
            <v>40372203</v>
          </cell>
          <cell r="B992" t="str">
            <v>02968822000196</v>
          </cell>
          <cell r="C992" t="str">
            <v>JOVIANO SOARES DE ABREU</v>
          </cell>
        </row>
        <row r="993">
          <cell r="A993">
            <v>40388175</v>
          </cell>
          <cell r="B993" t="str">
            <v>34733241000161</v>
          </cell>
          <cell r="C993" t="str">
            <v>FRUTOS DO CERRADO PIRAPORA</v>
          </cell>
        </row>
        <row r="994">
          <cell r="A994">
            <v>40405516</v>
          </cell>
          <cell r="B994" t="str">
            <v>13850074000169</v>
          </cell>
          <cell r="C994" t="str">
            <v>SALVADOR FRANCISCO NUNES 4207749462</v>
          </cell>
        </row>
        <row r="995">
          <cell r="A995">
            <v>40405557</v>
          </cell>
          <cell r="B995" t="str">
            <v>24986032000176</v>
          </cell>
          <cell r="C995" t="str">
            <v>ACHILES MANUTENCOES DE ELETROD</v>
          </cell>
        </row>
        <row r="996">
          <cell r="A996">
            <v>40405581</v>
          </cell>
          <cell r="B996" t="str">
            <v>32469302000108</v>
          </cell>
          <cell r="C996" t="str">
            <v>EQUIPCAR SERVICE</v>
          </cell>
        </row>
        <row r="997">
          <cell r="A997">
            <v>40406613</v>
          </cell>
          <cell r="B997" t="str">
            <v>33958617000173</v>
          </cell>
          <cell r="C997" t="str">
            <v>SOLAR OPARA</v>
          </cell>
        </row>
        <row r="998">
          <cell r="A998">
            <v>40449993</v>
          </cell>
          <cell r="B998" t="str">
            <v>22789169000105</v>
          </cell>
          <cell r="C998" t="str">
            <v>EMPORIO RURAL CANABRAVA</v>
          </cell>
        </row>
        <row r="999">
          <cell r="A999">
            <v>40484834</v>
          </cell>
          <cell r="B999" t="str">
            <v>14785029000130</v>
          </cell>
          <cell r="C999" t="str">
            <v>POSTO SANTANA V</v>
          </cell>
        </row>
        <row r="1000">
          <cell r="A1000">
            <v>40485542</v>
          </cell>
          <cell r="B1000" t="str">
            <v>33572338000177</v>
          </cell>
          <cell r="C1000" t="str">
            <v>REDE SANTANA</v>
          </cell>
        </row>
        <row r="1001">
          <cell r="A1001">
            <v>40485575</v>
          </cell>
          <cell r="B1001" t="str">
            <v>10526373000154</v>
          </cell>
          <cell r="C1001" t="str">
            <v>AUTO POSTO ROMA REDE RODONEL</v>
          </cell>
        </row>
        <row r="1002">
          <cell r="A1002">
            <v>40485591</v>
          </cell>
          <cell r="B1002" t="str">
            <v>17197999000103</v>
          </cell>
          <cell r="C1002" t="str">
            <v>POSTO SANTANA IV LTDA</v>
          </cell>
        </row>
        <row r="1003">
          <cell r="A1003">
            <v>40504524</v>
          </cell>
          <cell r="B1003" t="str">
            <v>21929572620</v>
          </cell>
          <cell r="C1003" t="str">
            <v>SABARA</v>
          </cell>
        </row>
        <row r="1004">
          <cell r="A1004">
            <v>40505521</v>
          </cell>
          <cell r="B1004" t="str">
            <v>33133665000122</v>
          </cell>
          <cell r="C1004" t="str">
            <v>CLOSET CHIQ</v>
          </cell>
        </row>
        <row r="1005">
          <cell r="A1005">
            <v>40506966</v>
          </cell>
          <cell r="B1005" t="str">
            <v>28479323000129</v>
          </cell>
          <cell r="C1005" t="str">
            <v>LECI DE FATIMA MUNIZ SALGADO 966090</v>
          </cell>
        </row>
        <row r="1006">
          <cell r="A1006">
            <v>40507030</v>
          </cell>
          <cell r="B1006" t="str">
            <v>19057597000139</v>
          </cell>
          <cell r="C1006" t="str">
            <v>"DONA HELENA BUFFET"</v>
          </cell>
        </row>
        <row r="1007">
          <cell r="A1007">
            <v>40546608</v>
          </cell>
          <cell r="B1007" t="str">
            <v>31383967000123</v>
          </cell>
          <cell r="C1007" t="str">
            <v>H A FARMACIA DE MANIPULACAO</v>
          </cell>
        </row>
        <row r="1008">
          <cell r="A1008">
            <v>40549834</v>
          </cell>
          <cell r="B1008" t="str">
            <v>05553392000482</v>
          </cell>
          <cell r="C1008" t="str">
            <v>PAV GAS LTDA - FILIAL</v>
          </cell>
        </row>
        <row r="1009">
          <cell r="A1009">
            <v>40550014</v>
          </cell>
          <cell r="B1009" t="str">
            <v>28024821000187</v>
          </cell>
          <cell r="C1009" t="str">
            <v>MERCEARIA MESQUITA</v>
          </cell>
        </row>
        <row r="1010">
          <cell r="A1010">
            <v>40550030</v>
          </cell>
          <cell r="B1010" t="str">
            <v>32122614000132</v>
          </cell>
          <cell r="C1010" t="str">
            <v>MC ELETRONICOS</v>
          </cell>
        </row>
        <row r="1011">
          <cell r="A1011">
            <v>40550113</v>
          </cell>
          <cell r="B1011" t="str">
            <v>34686467000159</v>
          </cell>
          <cell r="C1011" t="str">
            <v>IMPERIO DO JEANS PIRAPORA</v>
          </cell>
        </row>
        <row r="1012">
          <cell r="A1012">
            <v>40550147</v>
          </cell>
          <cell r="B1012" t="str">
            <v>16964470000105</v>
          </cell>
          <cell r="C1012" t="str">
            <v>ANDRADA PLACAS</v>
          </cell>
        </row>
        <row r="1013">
          <cell r="A1013">
            <v>40551624</v>
          </cell>
          <cell r="B1013" t="str">
            <v>21021553000109</v>
          </cell>
          <cell r="C1013" t="str">
            <v>TOPA TUDO E REFRIGERA TIA ELZA</v>
          </cell>
        </row>
        <row r="1014">
          <cell r="A1014">
            <v>40551707</v>
          </cell>
          <cell r="B1014" t="str">
            <v>10638282000100</v>
          </cell>
          <cell r="C1014" t="str">
            <v>CORY PRESENTES</v>
          </cell>
        </row>
        <row r="1015">
          <cell r="A1015">
            <v>40553620</v>
          </cell>
          <cell r="B1015" t="str">
            <v>30951212000115</v>
          </cell>
          <cell r="C1015" t="str">
            <v>PADOCA PADARIA E CONFEITARIA</v>
          </cell>
        </row>
        <row r="1016">
          <cell r="A1016">
            <v>40553893</v>
          </cell>
          <cell r="B1016" t="str">
            <v>20660135000190</v>
          </cell>
          <cell r="C1016" t="str">
            <v>OLIVER FOTOGRAFIA</v>
          </cell>
        </row>
        <row r="1017">
          <cell r="A1017">
            <v>40611774</v>
          </cell>
          <cell r="B1017" t="str">
            <v>33648333000180</v>
          </cell>
          <cell r="C1017" t="str">
            <v>SARAHS STORE</v>
          </cell>
        </row>
        <row r="1018">
          <cell r="A1018">
            <v>40640039</v>
          </cell>
          <cell r="B1018" t="str">
            <v>95904271620</v>
          </cell>
          <cell r="C1018" t="str">
            <v>LUIZ CLEY</v>
          </cell>
        </row>
        <row r="1019">
          <cell r="A1019">
            <v>40654816</v>
          </cell>
          <cell r="B1019" t="str">
            <v>27879439000192</v>
          </cell>
          <cell r="C1019" t="str">
            <v>IDEALEVIDA CLINICA ODONTOLOGIC</v>
          </cell>
        </row>
        <row r="1020">
          <cell r="A1020">
            <v>40675530</v>
          </cell>
          <cell r="B1020" t="str">
            <v>34290062000105</v>
          </cell>
          <cell r="C1020" t="str">
            <v>LOJAO SHOPPING</v>
          </cell>
        </row>
        <row r="1021">
          <cell r="A1021">
            <v>40676728</v>
          </cell>
          <cell r="B1021" t="str">
            <v>34995857000100</v>
          </cell>
          <cell r="C1021" t="str">
            <v>IMPACTO MODAS</v>
          </cell>
        </row>
        <row r="1022">
          <cell r="A1022">
            <v>40678930</v>
          </cell>
          <cell r="B1022" t="str">
            <v>19779799000194</v>
          </cell>
          <cell r="C1022" t="str">
            <v>ACADEMIA EVOLUTION</v>
          </cell>
        </row>
        <row r="1023">
          <cell r="A1023">
            <v>40679045</v>
          </cell>
          <cell r="B1023" t="str">
            <v>27958635000152</v>
          </cell>
          <cell r="C1023" t="str">
            <v>MULTIMARCAS MAKEUP E COSMETICOS</v>
          </cell>
        </row>
        <row r="1024">
          <cell r="A1024">
            <v>40751513</v>
          </cell>
          <cell r="B1024" t="str">
            <v>21977190000171</v>
          </cell>
          <cell r="C1024" t="str">
            <v>FIVE FITNESS</v>
          </cell>
        </row>
        <row r="1025">
          <cell r="A1025">
            <v>40787863</v>
          </cell>
          <cell r="B1025" t="str">
            <v>27654622000190</v>
          </cell>
          <cell r="C1025" t="str">
            <v>MERCEARIA FERREIRA</v>
          </cell>
        </row>
        <row r="1026">
          <cell r="A1026">
            <v>40880338</v>
          </cell>
          <cell r="B1026" t="str">
            <v>10696531607</v>
          </cell>
          <cell r="C1026" t="str">
            <v>CAMILA</v>
          </cell>
        </row>
        <row r="1027">
          <cell r="A1027">
            <v>40882433</v>
          </cell>
          <cell r="B1027" t="str">
            <v>32987287000181</v>
          </cell>
          <cell r="C1027" t="str">
            <v>ACQUA IRRIGACAO E ENERGIA</v>
          </cell>
        </row>
        <row r="1028">
          <cell r="A1028">
            <v>40882797</v>
          </cell>
          <cell r="B1028" t="str">
            <v>01435395662</v>
          </cell>
          <cell r="C1028" t="str">
            <v>AMANDA PEREIRA</v>
          </cell>
        </row>
        <row r="1029">
          <cell r="A1029">
            <v>40899759</v>
          </cell>
          <cell r="B1029" t="str">
            <v>32332684000115</v>
          </cell>
          <cell r="C1029" t="str">
            <v>ATACADAO DA LINGERIE GAVIH ART</v>
          </cell>
        </row>
        <row r="1030">
          <cell r="A1030">
            <v>40909590</v>
          </cell>
          <cell r="B1030" t="str">
            <v>10867683619</v>
          </cell>
          <cell r="C1030" t="str">
            <v>WESLLEY SAMUEL</v>
          </cell>
        </row>
        <row r="1031">
          <cell r="A1031">
            <v>40925455</v>
          </cell>
          <cell r="B1031" t="str">
            <v>14961297000166</v>
          </cell>
          <cell r="C1031" t="str">
            <v>DROGARIA CENTRAL</v>
          </cell>
        </row>
        <row r="1032">
          <cell r="A1032">
            <v>40992406</v>
          </cell>
          <cell r="B1032" t="str">
            <v>33941754000103</v>
          </cell>
          <cell r="C1032" t="str">
            <v>ARMARINHO FERNANDA</v>
          </cell>
        </row>
        <row r="1033">
          <cell r="A1033">
            <v>41104472</v>
          </cell>
          <cell r="B1033" t="str">
            <v>09803621645</v>
          </cell>
          <cell r="C1033" t="str">
            <v>LORENA</v>
          </cell>
        </row>
        <row r="1034">
          <cell r="A1034">
            <v>41176637</v>
          </cell>
          <cell r="B1034" t="str">
            <v>24473177000173</v>
          </cell>
          <cell r="C1034" t="str">
            <v>ISABELA CRISTINA SILVA MARIZ</v>
          </cell>
        </row>
        <row r="1035">
          <cell r="A1035">
            <v>41176785</v>
          </cell>
          <cell r="B1035" t="str">
            <v>42981217000170</v>
          </cell>
          <cell r="C1035" t="str">
            <v>CASA DO CONSTRUTOR</v>
          </cell>
        </row>
        <row r="1036">
          <cell r="A1036">
            <v>41255399</v>
          </cell>
          <cell r="B1036" t="str">
            <v>35308268000170</v>
          </cell>
          <cell r="C1036" t="str">
            <v>RC TRANSPORTES</v>
          </cell>
        </row>
        <row r="1037">
          <cell r="A1037">
            <v>41374703</v>
          </cell>
          <cell r="B1037" t="str">
            <v>03325440100</v>
          </cell>
          <cell r="C1037" t="str">
            <v>MANOEL DJALMA</v>
          </cell>
        </row>
        <row r="1038">
          <cell r="A1038">
            <v>41378126</v>
          </cell>
          <cell r="B1038" t="str">
            <v>29889009000187</v>
          </cell>
          <cell r="C1038" t="str">
            <v>FOCO SOLAR NORTE DE MINAS</v>
          </cell>
        </row>
        <row r="1039">
          <cell r="A1039">
            <v>41392218</v>
          </cell>
          <cell r="B1039" t="str">
            <v>30350259000123</v>
          </cell>
          <cell r="C1039" t="str">
            <v>MINAS MAQUINAS SERVICOS ELETRI</v>
          </cell>
        </row>
        <row r="1040">
          <cell r="A1040">
            <v>41443219</v>
          </cell>
          <cell r="B1040" t="str">
            <v>23942208000125</v>
          </cell>
          <cell r="C1040" t="str">
            <v>MB MALUCAO DOS CALCADOS</v>
          </cell>
        </row>
        <row r="1041">
          <cell r="A1041">
            <v>41513458</v>
          </cell>
          <cell r="B1041" t="str">
            <v>82203598620</v>
          </cell>
          <cell r="C1041" t="str">
            <v>SIDINES SOARES</v>
          </cell>
        </row>
        <row r="1042">
          <cell r="A1042">
            <v>41514829</v>
          </cell>
          <cell r="B1042" t="str">
            <v>35580041000189</v>
          </cell>
          <cell r="C1042" t="str">
            <v>DOCE DONA</v>
          </cell>
        </row>
        <row r="1043">
          <cell r="A1043">
            <v>41598376</v>
          </cell>
          <cell r="B1043" t="str">
            <v>34133573000105</v>
          </cell>
          <cell r="C1043" t="str">
            <v>BIKE TURBO</v>
          </cell>
        </row>
        <row r="1044">
          <cell r="A1044">
            <v>41599465</v>
          </cell>
          <cell r="B1044" t="str">
            <v>20274552000103</v>
          </cell>
          <cell r="C1044" t="str">
            <v>GAS MAIS</v>
          </cell>
        </row>
        <row r="1045">
          <cell r="A1045">
            <v>41791278</v>
          </cell>
          <cell r="B1045" t="str">
            <v>34756889000153</v>
          </cell>
          <cell r="C1045" t="str">
            <v>PIRAPORA COMBUSTIVEIS</v>
          </cell>
        </row>
        <row r="1046">
          <cell r="A1046">
            <v>41808866</v>
          </cell>
          <cell r="B1046" t="str">
            <v>11747582603</v>
          </cell>
          <cell r="C1046" t="str">
            <v>TATIANE</v>
          </cell>
        </row>
        <row r="1047">
          <cell r="A1047">
            <v>41828377</v>
          </cell>
          <cell r="B1047" t="str">
            <v>35445118000108</v>
          </cell>
          <cell r="C1047" t="str">
            <v>SORVETERIA, ACAI E SHAKE CORGOZINHO</v>
          </cell>
        </row>
        <row r="1048">
          <cell r="A1048">
            <v>41852948</v>
          </cell>
          <cell r="B1048" t="str">
            <v>35121422000108</v>
          </cell>
          <cell r="C1048" t="str">
            <v>MARCA DA PROMESSA</v>
          </cell>
        </row>
        <row r="1049">
          <cell r="A1049">
            <v>41862889</v>
          </cell>
          <cell r="B1049" t="str">
            <v>20257148000113</v>
          </cell>
          <cell r="C1049" t="str">
            <v>ATELIE DESIGNER VANIA CORREIA</v>
          </cell>
        </row>
        <row r="1050">
          <cell r="A1050">
            <v>41883455</v>
          </cell>
          <cell r="B1050" t="str">
            <v>01778819000147</v>
          </cell>
          <cell r="C1050" t="str">
            <v>ROTA DO SOL CONFECCOEES</v>
          </cell>
        </row>
        <row r="1051">
          <cell r="A1051">
            <v>41911686</v>
          </cell>
          <cell r="B1051" t="str">
            <v>31566976000150</v>
          </cell>
          <cell r="C1051" t="str">
            <v>LA BELLE ESTETICA</v>
          </cell>
        </row>
        <row r="1052">
          <cell r="A1052">
            <v>41957747</v>
          </cell>
          <cell r="B1052" t="str">
            <v>30499989000190</v>
          </cell>
          <cell r="C1052" t="str">
            <v>IBIZA MARMORARIA</v>
          </cell>
        </row>
        <row r="1053">
          <cell r="A1053">
            <v>41960295</v>
          </cell>
          <cell r="B1053" t="str">
            <v>09368494606</v>
          </cell>
          <cell r="C1053" t="str">
            <v>ODAIR FERNANDO SANTOS</v>
          </cell>
        </row>
        <row r="1054">
          <cell r="A1054">
            <v>42002881</v>
          </cell>
          <cell r="B1054" t="str">
            <v>35927278000193</v>
          </cell>
          <cell r="C1054" t="str">
            <v>DANIELY MARTINS DE ANDRADA 08941624</v>
          </cell>
        </row>
        <row r="1055">
          <cell r="A1055">
            <v>42016881</v>
          </cell>
          <cell r="B1055" t="str">
            <v>23570295000137</v>
          </cell>
          <cell r="C1055" t="str">
            <v>WAGNER BAR</v>
          </cell>
        </row>
        <row r="1056">
          <cell r="A1056">
            <v>42052035</v>
          </cell>
          <cell r="B1056" t="str">
            <v>30864411000196</v>
          </cell>
          <cell r="C1056" t="str">
            <v>SANDRO PAULO TRANSPORTES E SER</v>
          </cell>
        </row>
        <row r="1057">
          <cell r="A1057">
            <v>42073007</v>
          </cell>
          <cell r="B1057" t="str">
            <v>09317574000162</v>
          </cell>
          <cell r="C1057" t="str">
            <v>OMAR LUCENA NEVES</v>
          </cell>
        </row>
        <row r="1058">
          <cell r="A1058">
            <v>42073148</v>
          </cell>
          <cell r="B1058" t="str">
            <v>30806130000187</v>
          </cell>
          <cell r="C1058" t="str">
            <v>CONSTRUMAX</v>
          </cell>
        </row>
        <row r="1059">
          <cell r="A1059">
            <v>42089862</v>
          </cell>
          <cell r="B1059" t="str">
            <v>34670718000107</v>
          </cell>
          <cell r="C1059" t="str">
            <v>DRA. PETY</v>
          </cell>
        </row>
        <row r="1060">
          <cell r="A1060">
            <v>42089888</v>
          </cell>
          <cell r="B1060" t="str">
            <v>35130986000107</v>
          </cell>
          <cell r="C1060" t="str">
            <v>RECANTO DO SALGADO</v>
          </cell>
        </row>
        <row r="1061">
          <cell r="A1061">
            <v>42120188</v>
          </cell>
          <cell r="B1061" t="str">
            <v>34104420000130</v>
          </cell>
          <cell r="C1061" t="str">
            <v>ODONTOCOMPANY BURITIZEIRO</v>
          </cell>
        </row>
        <row r="1062">
          <cell r="A1062">
            <v>42121764</v>
          </cell>
          <cell r="B1062" t="str">
            <v>35996116000107</v>
          </cell>
          <cell r="C1062" t="str">
            <v>BAR E MERCEARIA DO JUNINHO</v>
          </cell>
        </row>
        <row r="1063">
          <cell r="A1063">
            <v>42149427</v>
          </cell>
          <cell r="B1063" t="str">
            <v>35343489000260</v>
          </cell>
          <cell r="C1063" t="str">
            <v>RESTAURANTE SABOR NA MESA</v>
          </cell>
        </row>
        <row r="1064">
          <cell r="A1064">
            <v>42150730</v>
          </cell>
          <cell r="B1064" t="str">
            <v>08795091637</v>
          </cell>
          <cell r="C1064" t="str">
            <v>JOSE WAGNER</v>
          </cell>
        </row>
        <row r="1065">
          <cell r="A1065">
            <v>42173922</v>
          </cell>
          <cell r="B1065" t="str">
            <v>08931213638</v>
          </cell>
          <cell r="C1065" t="str">
            <v>GILMARA ALVES</v>
          </cell>
        </row>
        <row r="1066">
          <cell r="A1066">
            <v>42200477</v>
          </cell>
          <cell r="B1066" t="str">
            <v>35513683000165</v>
          </cell>
          <cell r="C1066" t="str">
            <v>SERRALHERIA VITORIA</v>
          </cell>
        </row>
        <row r="1067">
          <cell r="A1067">
            <v>42259333</v>
          </cell>
          <cell r="B1067" t="str">
            <v>14429092699</v>
          </cell>
          <cell r="C1067" t="str">
            <v>EDUARDO</v>
          </cell>
        </row>
        <row r="1068">
          <cell r="A1068">
            <v>42275321</v>
          </cell>
          <cell r="B1068" t="str">
            <v>09056371606</v>
          </cell>
          <cell r="C1068" t="str">
            <v>FABIANA ASSUMPCAO</v>
          </cell>
        </row>
        <row r="1069">
          <cell r="A1069">
            <v>42275388</v>
          </cell>
          <cell r="B1069" t="str">
            <v>35378756000153</v>
          </cell>
          <cell r="C1069" t="str">
            <v>CARNEIRO PEIXEIRO</v>
          </cell>
        </row>
        <row r="1070">
          <cell r="A1070">
            <v>42275412</v>
          </cell>
          <cell r="B1070" t="str">
            <v>22044015000194</v>
          </cell>
          <cell r="C1070" t="str">
            <v>DISTRIBUIDORA DE DOCES LEAL</v>
          </cell>
        </row>
        <row r="1071">
          <cell r="A1071">
            <v>42285429</v>
          </cell>
          <cell r="B1071" t="str">
            <v>35707060000123</v>
          </cell>
          <cell r="C1071" t="str">
            <v>HARPIA LAJES E PREMOLDADOS DE CONCRETO L</v>
          </cell>
        </row>
        <row r="1072">
          <cell r="A1072">
            <v>42308098</v>
          </cell>
          <cell r="B1072" t="str">
            <v>36199441000101</v>
          </cell>
          <cell r="C1072" t="str">
            <v>BURIMAQ REFRIGERACAO</v>
          </cell>
        </row>
        <row r="1073">
          <cell r="A1073">
            <v>42328690</v>
          </cell>
          <cell r="B1073" t="str">
            <v>03094744699</v>
          </cell>
          <cell r="C1073" t="str">
            <v>MONICA ANGELICA VELOSO DOS ANJOS</v>
          </cell>
        </row>
        <row r="1074">
          <cell r="A1074">
            <v>42358341</v>
          </cell>
          <cell r="B1074" t="str">
            <v>10374366608</v>
          </cell>
          <cell r="C1074" t="str">
            <v>THIAGO</v>
          </cell>
        </row>
        <row r="1075">
          <cell r="A1075">
            <v>42358796</v>
          </cell>
          <cell r="B1075" t="str">
            <v>36269142000104</v>
          </cell>
          <cell r="C1075" t="str">
            <v>ADONAI PET CENTER</v>
          </cell>
        </row>
        <row r="1076">
          <cell r="A1076">
            <v>42359794</v>
          </cell>
          <cell r="B1076" t="str">
            <v>36166690000109</v>
          </cell>
          <cell r="C1076" t="str">
            <v>ACAI RARO</v>
          </cell>
        </row>
        <row r="1077">
          <cell r="A1077">
            <v>42397851</v>
          </cell>
          <cell r="B1077" t="str">
            <v>35804164000156</v>
          </cell>
          <cell r="C1077" t="str">
            <v>DISTRIBUIDORA DE GAS SUPER RAP</v>
          </cell>
        </row>
        <row r="1078">
          <cell r="A1078">
            <v>42397869</v>
          </cell>
          <cell r="B1078" t="str">
            <v>10313929000205</v>
          </cell>
          <cell r="C1078" t="str">
            <v>ELIETE SANCHES PEREIRA MADUREIRA</v>
          </cell>
        </row>
        <row r="1079">
          <cell r="A1079">
            <v>42397885</v>
          </cell>
          <cell r="B1079" t="str">
            <v>27145827000140</v>
          </cell>
          <cell r="C1079" t="str">
            <v>J E A MERCEARIA MADUREIRA LTDA</v>
          </cell>
        </row>
        <row r="1080">
          <cell r="A1080">
            <v>42407460</v>
          </cell>
          <cell r="B1080" t="str">
            <v>23614499000122</v>
          </cell>
          <cell r="C1080" t="str">
            <v>GUARANIS LANCHES</v>
          </cell>
        </row>
        <row r="1081">
          <cell r="A1081">
            <v>42437954</v>
          </cell>
          <cell r="B1081" t="str">
            <v>73359688600</v>
          </cell>
          <cell r="C1081" t="str">
            <v>CLAUDIO</v>
          </cell>
        </row>
        <row r="1082">
          <cell r="A1082">
            <v>42439406</v>
          </cell>
          <cell r="B1082" t="str">
            <v>35677496000117</v>
          </cell>
          <cell r="C1082" t="str">
            <v>Z MODAS</v>
          </cell>
        </row>
        <row r="1083">
          <cell r="A1083">
            <v>42448712</v>
          </cell>
          <cell r="B1083" t="str">
            <v>34677741000123</v>
          </cell>
          <cell r="C1083" t="str">
            <v>REI DO ESPETINHO</v>
          </cell>
        </row>
        <row r="1084">
          <cell r="A1084">
            <v>42479600</v>
          </cell>
          <cell r="B1084" t="str">
            <v>15185267640</v>
          </cell>
          <cell r="C1084" t="str">
            <v>LARISSA</v>
          </cell>
        </row>
        <row r="1085">
          <cell r="A1085">
            <v>42479683</v>
          </cell>
          <cell r="B1085" t="str">
            <v>36175641000124</v>
          </cell>
          <cell r="C1085" t="str">
            <v>BIOCORPUS ACADEMIA</v>
          </cell>
        </row>
        <row r="1086">
          <cell r="A1086">
            <v>42481671</v>
          </cell>
          <cell r="B1086" t="str">
            <v>36420769000106</v>
          </cell>
          <cell r="C1086" t="str">
            <v>ACAI RARO</v>
          </cell>
        </row>
        <row r="1087">
          <cell r="A1087">
            <v>42491134</v>
          </cell>
          <cell r="B1087" t="str">
            <v>36425436000170</v>
          </cell>
          <cell r="C1087" t="str">
            <v>SPEED BURGUER</v>
          </cell>
        </row>
        <row r="1088">
          <cell r="A1088">
            <v>42513259</v>
          </cell>
          <cell r="B1088" t="str">
            <v>21334943168</v>
          </cell>
          <cell r="C1088" t="str">
            <v>MANOEL</v>
          </cell>
        </row>
        <row r="1089">
          <cell r="A1089">
            <v>42541623</v>
          </cell>
          <cell r="B1089" t="str">
            <v>36456371000120</v>
          </cell>
          <cell r="C1089" t="str">
            <v>MECANICA RICK</v>
          </cell>
        </row>
        <row r="1090">
          <cell r="A1090">
            <v>42542183</v>
          </cell>
          <cell r="B1090" t="str">
            <v>18487839000161</v>
          </cell>
          <cell r="C1090" t="str">
            <v>ACACIA-CENTRO DE DERMATOLOGIA</v>
          </cell>
        </row>
        <row r="1091">
          <cell r="A1091">
            <v>42571778</v>
          </cell>
          <cell r="B1091" t="str">
            <v>28932041000135</v>
          </cell>
          <cell r="C1091" t="str">
            <v>ESMONT</v>
          </cell>
        </row>
        <row r="1092">
          <cell r="A1092">
            <v>42621797</v>
          </cell>
          <cell r="B1092" t="str">
            <v>07796427670</v>
          </cell>
          <cell r="C1092" t="str">
            <v>SIMONE PEREIRA DA SILVA</v>
          </cell>
        </row>
        <row r="1093">
          <cell r="A1093">
            <v>42643692</v>
          </cell>
          <cell r="B1093" t="str">
            <v>36635086000176</v>
          </cell>
          <cell r="C1093" t="str">
            <v>ESPACO GILMARA RAQUEL</v>
          </cell>
        </row>
        <row r="1094">
          <cell r="A1094">
            <v>42652487</v>
          </cell>
          <cell r="B1094" t="str">
            <v>32942958000198</v>
          </cell>
          <cell r="C1094" t="str">
            <v>SALAO DA MARY E EMPREENDIMENTO</v>
          </cell>
        </row>
        <row r="1095">
          <cell r="A1095">
            <v>42686220</v>
          </cell>
          <cell r="B1095" t="str">
            <v>21601057000116</v>
          </cell>
          <cell r="C1095" t="str">
            <v>PADARIA UNIAO</v>
          </cell>
        </row>
        <row r="1096">
          <cell r="A1096">
            <v>42723072</v>
          </cell>
          <cell r="B1096" t="str">
            <v>36738923000192</v>
          </cell>
          <cell r="C1096" t="str">
            <v>MERCADINHO FORMOSO</v>
          </cell>
        </row>
        <row r="1097">
          <cell r="A1097">
            <v>42753582</v>
          </cell>
          <cell r="B1097" t="str">
            <v>08380152000179</v>
          </cell>
          <cell r="C1097" t="str">
            <v>TEMPERO DA PELE</v>
          </cell>
        </row>
        <row r="1098">
          <cell r="A1098">
            <v>42759944</v>
          </cell>
          <cell r="B1098" t="str">
            <v>08255901000136</v>
          </cell>
          <cell r="C1098" t="str">
            <v>ARTS MODAS</v>
          </cell>
        </row>
        <row r="1099">
          <cell r="A1099">
            <v>42776690</v>
          </cell>
          <cell r="B1099" t="str">
            <v>32619018000162</v>
          </cell>
          <cell r="C1099" t="str">
            <v>STUDIO EME MAKE E HAIR</v>
          </cell>
        </row>
        <row r="1100">
          <cell r="A1100">
            <v>42794180</v>
          </cell>
          <cell r="B1100" t="str">
            <v>23908412000120</v>
          </cell>
          <cell r="C1100" t="str">
            <v>PR PRESTACOES DE SERVICO</v>
          </cell>
        </row>
        <row r="1101">
          <cell r="A1101">
            <v>42795104</v>
          </cell>
          <cell r="B1101" t="str">
            <v>03134378663</v>
          </cell>
          <cell r="C1101" t="str">
            <v>NEIVON MENDES</v>
          </cell>
        </row>
        <row r="1102">
          <cell r="A1102">
            <v>42810796</v>
          </cell>
          <cell r="B1102" t="str">
            <v>36718827000182</v>
          </cell>
          <cell r="C1102" t="str">
            <v>VITRINE DA MODA 2</v>
          </cell>
        </row>
        <row r="1103">
          <cell r="A1103">
            <v>42811141</v>
          </cell>
          <cell r="B1103" t="str">
            <v>09012520000199</v>
          </cell>
          <cell r="C1103" t="str">
            <v>CONSTRULIDER MAT. CONSTRUCOES</v>
          </cell>
        </row>
        <row r="1104">
          <cell r="A1104">
            <v>42831834</v>
          </cell>
          <cell r="B1104" t="str">
            <v>20012892000158</v>
          </cell>
          <cell r="C1104" t="str">
            <v>DUDA CONFECCOES</v>
          </cell>
        </row>
        <row r="1105">
          <cell r="A1105">
            <v>42832337</v>
          </cell>
          <cell r="B1105" t="str">
            <v>12592312676</v>
          </cell>
          <cell r="C1105" t="str">
            <v>JHONATAN</v>
          </cell>
        </row>
        <row r="1106">
          <cell r="A1106">
            <v>42865246</v>
          </cell>
          <cell r="B1106" t="str">
            <v>24540803000105</v>
          </cell>
          <cell r="C1106" t="str">
            <v>MERCEARIA E SACOLAO SHEKINAH</v>
          </cell>
        </row>
        <row r="1107">
          <cell r="A1107">
            <v>42873224</v>
          </cell>
          <cell r="B1107" t="str">
            <v>36283732000183</v>
          </cell>
          <cell r="C1107" t="str">
            <v>MODA DA HELO</v>
          </cell>
        </row>
        <row r="1108">
          <cell r="A1108">
            <v>42873265</v>
          </cell>
          <cell r="B1108" t="str">
            <v>30789922000190</v>
          </cell>
          <cell r="C1108" t="str">
            <v>TARCISIO APARECIDO PIRES</v>
          </cell>
        </row>
        <row r="1109">
          <cell r="A1109">
            <v>42886119</v>
          </cell>
          <cell r="B1109" t="str">
            <v>36112772000162</v>
          </cell>
          <cell r="C1109" t="str">
            <v>CARAMBOLA BOUTIQUE</v>
          </cell>
        </row>
        <row r="1110">
          <cell r="A1110">
            <v>42886416</v>
          </cell>
          <cell r="B1110" t="str">
            <v>09819253675</v>
          </cell>
          <cell r="C1110" t="str">
            <v>ANITA DE FATIMA BARBOSA</v>
          </cell>
        </row>
        <row r="1111">
          <cell r="A1111">
            <v>42925370</v>
          </cell>
          <cell r="B1111" t="str">
            <v>03689944651</v>
          </cell>
          <cell r="C1111" t="str">
            <v>ELAINE</v>
          </cell>
        </row>
        <row r="1112">
          <cell r="A1112">
            <v>42944967</v>
          </cell>
          <cell r="B1112" t="str">
            <v>04163369000176</v>
          </cell>
          <cell r="C1112" t="str">
            <v>LOJA DA MARTA</v>
          </cell>
        </row>
        <row r="1113">
          <cell r="A1113">
            <v>42945600</v>
          </cell>
          <cell r="B1113" t="str">
            <v>36996010000176</v>
          </cell>
          <cell r="C1113" t="str">
            <v>CASA DE CARNE E MERCEARIA SANT</v>
          </cell>
        </row>
        <row r="1114">
          <cell r="A1114">
            <v>42946129</v>
          </cell>
          <cell r="B1114" t="str">
            <v>12482198000176</v>
          </cell>
          <cell r="C1114" t="str">
            <v>HOTEL E RESTAURANTE 135</v>
          </cell>
        </row>
        <row r="1115">
          <cell r="A1115">
            <v>42958421</v>
          </cell>
          <cell r="B1115" t="str">
            <v>36918425000121</v>
          </cell>
          <cell r="C1115" t="str">
            <v>CASA DE CARNES NELORE</v>
          </cell>
        </row>
        <row r="1116">
          <cell r="A1116">
            <v>42959122</v>
          </cell>
          <cell r="B1116" t="str">
            <v>92046215672</v>
          </cell>
          <cell r="C1116" t="str">
            <v>JOSE ORESTES</v>
          </cell>
        </row>
        <row r="1117">
          <cell r="A1117">
            <v>42959700</v>
          </cell>
          <cell r="B1117" t="str">
            <v>18712631000107</v>
          </cell>
          <cell r="C1117" t="str">
            <v>L E B UROFISIO LTDA</v>
          </cell>
        </row>
        <row r="1118">
          <cell r="A1118">
            <v>42964874</v>
          </cell>
          <cell r="B1118" t="str">
            <v>06577693633</v>
          </cell>
          <cell r="C1118" t="str">
            <v>PEDRO LUCIANO</v>
          </cell>
        </row>
        <row r="1119">
          <cell r="A1119">
            <v>42984740</v>
          </cell>
          <cell r="B1119" t="str">
            <v>18114036000161</v>
          </cell>
          <cell r="C1119" t="str">
            <v>CANTINHO DA MARINA</v>
          </cell>
        </row>
        <row r="1120">
          <cell r="A1120">
            <v>42991380</v>
          </cell>
          <cell r="B1120" t="str">
            <v>28479872000101</v>
          </cell>
          <cell r="C1120" t="str">
            <v>REI DOS FAROIS ACESSORIOS NACI</v>
          </cell>
        </row>
        <row r="1121">
          <cell r="A1121">
            <v>42991703</v>
          </cell>
          <cell r="B1121" t="str">
            <v>03914764678</v>
          </cell>
          <cell r="C1121" t="str">
            <v>ALVENICE/ MARCELO BR</v>
          </cell>
        </row>
        <row r="1122">
          <cell r="A1122">
            <v>43006436</v>
          </cell>
          <cell r="B1122" t="str">
            <v>01439497648</v>
          </cell>
          <cell r="C1122" t="str">
            <v>ALEXSANDRO</v>
          </cell>
        </row>
        <row r="1123">
          <cell r="A1123">
            <v>43017177</v>
          </cell>
          <cell r="B1123" t="str">
            <v>34272155000107</v>
          </cell>
          <cell r="C1123" t="str">
            <v>PERSONARE STORE</v>
          </cell>
        </row>
        <row r="1124">
          <cell r="A1124">
            <v>43045202</v>
          </cell>
          <cell r="B1124" t="str">
            <v>37306232000182</v>
          </cell>
          <cell r="C1124" t="str">
            <v>RESTAURANTE DOS SANTOS SILVA</v>
          </cell>
        </row>
        <row r="1125">
          <cell r="A1125">
            <v>43046168</v>
          </cell>
          <cell r="B1125" t="str">
            <v>36426303000118</v>
          </cell>
          <cell r="C1125" t="str">
            <v>HOTEL UNIAO</v>
          </cell>
        </row>
        <row r="1126">
          <cell r="A1126">
            <v>43059823</v>
          </cell>
          <cell r="B1126" t="str">
            <v>16054854623</v>
          </cell>
          <cell r="C1126" t="str">
            <v>ARIEL MUNIZ MEDEIROS</v>
          </cell>
        </row>
        <row r="1127">
          <cell r="A1127">
            <v>43060359</v>
          </cell>
          <cell r="B1127" t="str">
            <v>20537082000115</v>
          </cell>
          <cell r="C1127" t="str">
            <v>LEAL CONSTRUCOES</v>
          </cell>
        </row>
        <row r="1128">
          <cell r="A1128">
            <v>43060631</v>
          </cell>
          <cell r="B1128" t="str">
            <v>10008294640</v>
          </cell>
          <cell r="C1128" t="str">
            <v>ANDERSON</v>
          </cell>
        </row>
        <row r="1129">
          <cell r="A1129">
            <v>43060813</v>
          </cell>
          <cell r="B1129" t="str">
            <v>36340120000185</v>
          </cell>
          <cell r="C1129" t="str">
            <v>SEP GAS</v>
          </cell>
        </row>
        <row r="1130">
          <cell r="A1130">
            <v>43061266</v>
          </cell>
          <cell r="B1130" t="str">
            <v>10313929000124</v>
          </cell>
          <cell r="C1130" t="str">
            <v>RESTAURANTE TREVO</v>
          </cell>
        </row>
        <row r="1131">
          <cell r="A1131">
            <v>43062868</v>
          </cell>
          <cell r="B1131" t="str">
            <v>32636475000165</v>
          </cell>
          <cell r="C1131" t="str">
            <v>HEZLOM</v>
          </cell>
        </row>
        <row r="1132">
          <cell r="A1132">
            <v>43062876</v>
          </cell>
          <cell r="B1132" t="str">
            <v>10399107690</v>
          </cell>
          <cell r="C1132" t="str">
            <v>SANDRO PAULO</v>
          </cell>
        </row>
        <row r="1133">
          <cell r="A1133">
            <v>43086990</v>
          </cell>
          <cell r="B1133" t="str">
            <v>38503229803</v>
          </cell>
          <cell r="C1133" t="str">
            <v>GEISA LUDIMILA</v>
          </cell>
        </row>
        <row r="1134">
          <cell r="A1134">
            <v>43092113</v>
          </cell>
          <cell r="B1134" t="str">
            <v>33141302000139</v>
          </cell>
          <cell r="C1134" t="str">
            <v>WORLD PALLET</v>
          </cell>
        </row>
        <row r="1135">
          <cell r="A1135">
            <v>43093822</v>
          </cell>
          <cell r="B1135" t="str">
            <v>36948367000189</v>
          </cell>
          <cell r="C1135" t="str">
            <v>CONSTRUALTO</v>
          </cell>
        </row>
        <row r="1136">
          <cell r="A1136">
            <v>43115054</v>
          </cell>
          <cell r="B1136" t="str">
            <v>35555715000195</v>
          </cell>
          <cell r="C1136" t="str">
            <v>RESSONANCIA MED IMAGEM</v>
          </cell>
        </row>
        <row r="1137">
          <cell r="A1137">
            <v>43137777</v>
          </cell>
          <cell r="B1137" t="str">
            <v>12389097600</v>
          </cell>
          <cell r="C1137" t="str">
            <v>LAIS DIENE ALMEIDA ALVES</v>
          </cell>
        </row>
        <row r="1138">
          <cell r="A1138">
            <v>43139054</v>
          </cell>
          <cell r="B1138" t="str">
            <v>08853572000125</v>
          </cell>
          <cell r="C1138" t="str">
            <v>REDE SANTANA</v>
          </cell>
        </row>
        <row r="1139">
          <cell r="A1139">
            <v>43139203</v>
          </cell>
          <cell r="B1139" t="str">
            <v>29501530000103</v>
          </cell>
          <cell r="C1139" t="str">
            <v>POSTO GENTIL</v>
          </cell>
        </row>
        <row r="1140">
          <cell r="A1140">
            <v>43145796</v>
          </cell>
          <cell r="B1140" t="str">
            <v>01011002647</v>
          </cell>
          <cell r="C1140" t="str">
            <v>ARISTIDES RODRIGUES</v>
          </cell>
        </row>
        <row r="1141">
          <cell r="A1141">
            <v>43167261</v>
          </cell>
          <cell r="B1141" t="str">
            <v>07441333000103</v>
          </cell>
          <cell r="C1141" t="str">
            <v>MARIA DE LOURDES ANDRADE</v>
          </cell>
        </row>
        <row r="1142">
          <cell r="A1142">
            <v>43171503</v>
          </cell>
          <cell r="B1142" t="str">
            <v>22119213000170</v>
          </cell>
          <cell r="C1142" t="str">
            <v>ROTA  PECAS LTDA</v>
          </cell>
        </row>
        <row r="1143">
          <cell r="A1143">
            <v>43171750</v>
          </cell>
          <cell r="B1143" t="str">
            <v>37576906000169</v>
          </cell>
          <cell r="C1143" t="str">
            <v>EDUJAZA</v>
          </cell>
        </row>
        <row r="1144">
          <cell r="A1144">
            <v>43177351</v>
          </cell>
          <cell r="B1144" t="str">
            <v>08362095679</v>
          </cell>
          <cell r="C1144" t="str">
            <v>GEAM CARLOS</v>
          </cell>
        </row>
        <row r="1145">
          <cell r="A1145">
            <v>43183664</v>
          </cell>
          <cell r="B1145" t="str">
            <v>37527446000189</v>
          </cell>
          <cell r="C1145" t="str">
            <v>MERCADINHO BOM PRECO</v>
          </cell>
        </row>
        <row r="1146">
          <cell r="A1146">
            <v>43188234</v>
          </cell>
          <cell r="B1146" t="str">
            <v>12829046633</v>
          </cell>
          <cell r="C1146" t="str">
            <v>LUDMILA SOARES</v>
          </cell>
        </row>
        <row r="1147">
          <cell r="A1147">
            <v>43194612</v>
          </cell>
          <cell r="B1147" t="str">
            <v>08776976000162</v>
          </cell>
          <cell r="C1147" t="str">
            <v>EDMO PREST SERV MEC IND E</v>
          </cell>
        </row>
        <row r="1148">
          <cell r="A1148">
            <v>43199298</v>
          </cell>
          <cell r="B1148" t="str">
            <v>37591621000105</v>
          </cell>
          <cell r="C1148" t="str">
            <v>BURITI DA PORTA</v>
          </cell>
        </row>
        <row r="1149">
          <cell r="A1149">
            <v>43200237</v>
          </cell>
          <cell r="B1149" t="str">
            <v>14004640000184</v>
          </cell>
          <cell r="C1149" t="str">
            <v>PROVIDA</v>
          </cell>
        </row>
        <row r="1150">
          <cell r="A1150">
            <v>43207281</v>
          </cell>
          <cell r="B1150" t="str">
            <v>12972346000130</v>
          </cell>
          <cell r="C1150" t="str">
            <v>MINAS FRIO REFRIGERACAO E ELET</v>
          </cell>
        </row>
        <row r="1151">
          <cell r="A1151">
            <v>43207836</v>
          </cell>
          <cell r="B1151" t="str">
            <v>30676939000131</v>
          </cell>
          <cell r="C1151" t="str">
            <v>DROGANILDA</v>
          </cell>
        </row>
        <row r="1152">
          <cell r="A1152">
            <v>43208453</v>
          </cell>
          <cell r="B1152" t="str">
            <v>35886645000158</v>
          </cell>
          <cell r="C1152" t="str">
            <v>ACAI BAR E RESTAURANTE CASA DA SOGRA</v>
          </cell>
        </row>
        <row r="1153">
          <cell r="A1153">
            <v>43218700</v>
          </cell>
          <cell r="B1153" t="str">
            <v>13688512000134</v>
          </cell>
          <cell r="C1153" t="str">
            <v>MERCEARIA E DISK OLIVEIRA</v>
          </cell>
        </row>
        <row r="1154">
          <cell r="A1154">
            <v>43226208</v>
          </cell>
          <cell r="B1154" t="str">
            <v>27115720649</v>
          </cell>
          <cell r="C1154" t="str">
            <v>GERALDO BALBINO</v>
          </cell>
        </row>
        <row r="1155">
          <cell r="A1155">
            <v>43227404</v>
          </cell>
          <cell r="B1155" t="str">
            <v>30391121000172</v>
          </cell>
          <cell r="C1155" t="str">
            <v>WL UTILIDADES</v>
          </cell>
        </row>
        <row r="1156">
          <cell r="A1156">
            <v>43239219</v>
          </cell>
          <cell r="B1156" t="str">
            <v>22907253000186</v>
          </cell>
          <cell r="C1156" t="str">
            <v>RESTAURANTE DOS BURITIS</v>
          </cell>
        </row>
        <row r="1157">
          <cell r="A1157">
            <v>43270537</v>
          </cell>
          <cell r="B1157" t="str">
            <v>05306755607</v>
          </cell>
          <cell r="C1157" t="str">
            <v>ANDRE GERALDO</v>
          </cell>
        </row>
        <row r="1158">
          <cell r="A1158">
            <v>43277284</v>
          </cell>
          <cell r="B1158" t="str">
            <v>37747390000178</v>
          </cell>
          <cell r="C1158" t="str">
            <v>VITRINE DA MODA</v>
          </cell>
        </row>
        <row r="1159">
          <cell r="A1159">
            <v>43278316</v>
          </cell>
          <cell r="B1159" t="str">
            <v>37668147000164</v>
          </cell>
          <cell r="C1159" t="str">
            <v>TOP ACAI PIRAPORA</v>
          </cell>
        </row>
        <row r="1160">
          <cell r="A1160">
            <v>43287994</v>
          </cell>
          <cell r="B1160" t="str">
            <v>14700830000136</v>
          </cell>
          <cell r="C1160" t="str">
            <v>BAR  MERCEARIA DO TIAGO</v>
          </cell>
        </row>
        <row r="1161">
          <cell r="A1161">
            <v>43288067</v>
          </cell>
          <cell r="B1161" t="str">
            <v>01659827000174</v>
          </cell>
          <cell r="C1161" t="str">
            <v>COMERCIAL SANTOS</v>
          </cell>
        </row>
        <row r="1162">
          <cell r="A1162">
            <v>43288844</v>
          </cell>
          <cell r="B1162" t="str">
            <v>09449083657</v>
          </cell>
          <cell r="C1162" t="str">
            <v>PAULO HENRIQUE</v>
          </cell>
        </row>
        <row r="1163">
          <cell r="A1163">
            <v>43290782</v>
          </cell>
          <cell r="B1163" t="str">
            <v>18968599000117</v>
          </cell>
          <cell r="C1163" t="str">
            <v>SAO GERALDO MAT DE CONSTRUCAO</v>
          </cell>
        </row>
        <row r="1164">
          <cell r="A1164">
            <v>43297464</v>
          </cell>
          <cell r="B1164" t="str">
            <v>22679098000198</v>
          </cell>
          <cell r="C1164" t="str">
            <v>COMERCIAL PAIS  FILHOS</v>
          </cell>
        </row>
        <row r="1165">
          <cell r="A1165">
            <v>43300656</v>
          </cell>
          <cell r="B1165" t="str">
            <v>37551858000154</v>
          </cell>
          <cell r="C1165" t="str">
            <v>GUILHERME SOARES SILVA CANABRA</v>
          </cell>
        </row>
        <row r="1166">
          <cell r="A1166">
            <v>43306588</v>
          </cell>
          <cell r="B1166" t="str">
            <v>21833696000107</v>
          </cell>
          <cell r="C1166" t="str">
            <v>SIMONE COSMETICOS</v>
          </cell>
        </row>
        <row r="1167">
          <cell r="A1167">
            <v>43315514</v>
          </cell>
          <cell r="B1167" t="str">
            <v>13934642624</v>
          </cell>
          <cell r="C1167" t="str">
            <v>RESTAURANTE BEXIGAO</v>
          </cell>
        </row>
        <row r="1168">
          <cell r="A1168">
            <v>43317585</v>
          </cell>
          <cell r="B1168" t="str">
            <v>35996702000151</v>
          </cell>
          <cell r="C1168" t="str">
            <v>PEIXARIA DO MATEUS</v>
          </cell>
        </row>
        <row r="1169">
          <cell r="A1169">
            <v>43318567</v>
          </cell>
          <cell r="B1169" t="str">
            <v>37728686000141</v>
          </cell>
          <cell r="C1169" t="str">
            <v>PET SHOP CAES  CIA</v>
          </cell>
        </row>
        <row r="1170">
          <cell r="A1170">
            <v>43324342</v>
          </cell>
          <cell r="B1170" t="str">
            <v>11291575000127</v>
          </cell>
          <cell r="C1170" t="str">
            <v>HORTIFRUTI POPULAR</v>
          </cell>
        </row>
        <row r="1171">
          <cell r="A1171">
            <v>43324540</v>
          </cell>
          <cell r="B1171" t="str">
            <v>35677557000146</v>
          </cell>
          <cell r="C1171" t="str">
            <v>CASA DE CARNE ARTHUR</v>
          </cell>
        </row>
        <row r="1172">
          <cell r="A1172">
            <v>43324805</v>
          </cell>
          <cell r="B1172" t="str">
            <v>07490845000151</v>
          </cell>
          <cell r="C1172" t="str">
            <v>LOJAO AVENIDA</v>
          </cell>
        </row>
        <row r="1173">
          <cell r="A1173">
            <v>43328657</v>
          </cell>
          <cell r="B1173" t="str">
            <v>37517558000159</v>
          </cell>
          <cell r="C1173" t="str">
            <v>GG MOVEIS PLANEJADOS</v>
          </cell>
        </row>
        <row r="1174">
          <cell r="A1174">
            <v>43328707</v>
          </cell>
          <cell r="B1174" t="str">
            <v>31287338000108</v>
          </cell>
          <cell r="C1174" t="str">
            <v>NUDECK EXPRESS</v>
          </cell>
        </row>
        <row r="1175">
          <cell r="A1175">
            <v>43332808</v>
          </cell>
          <cell r="B1175" t="str">
            <v>19050660000105</v>
          </cell>
          <cell r="C1175" t="str">
            <v>PONTO RUSSO</v>
          </cell>
        </row>
        <row r="1176">
          <cell r="A1176">
            <v>43332949</v>
          </cell>
          <cell r="B1176" t="str">
            <v>34366605000112</v>
          </cell>
          <cell r="C1176" t="str">
            <v>COMERCIAL POPULAR</v>
          </cell>
        </row>
        <row r="1177">
          <cell r="A1177">
            <v>43333202</v>
          </cell>
          <cell r="B1177" t="str">
            <v>09558433000131</v>
          </cell>
          <cell r="C1177" t="str">
            <v>RICHARD</v>
          </cell>
        </row>
        <row r="1178">
          <cell r="A1178">
            <v>43335967</v>
          </cell>
          <cell r="B1178" t="str">
            <v>31383917000146</v>
          </cell>
          <cell r="C1178" t="str">
            <v>LIDER MAGAZINE</v>
          </cell>
        </row>
        <row r="1179">
          <cell r="A1179">
            <v>43337062</v>
          </cell>
          <cell r="B1179" t="str">
            <v>27926612000166</v>
          </cell>
          <cell r="C1179" t="str">
            <v>ACOUGUE MANDACARU</v>
          </cell>
        </row>
        <row r="1180">
          <cell r="A1180">
            <v>43371525</v>
          </cell>
          <cell r="B1180" t="str">
            <v>37889061000161</v>
          </cell>
          <cell r="C1180" t="str">
            <v>DM LANTERNAGENS</v>
          </cell>
        </row>
        <row r="1181">
          <cell r="A1181">
            <v>43372697</v>
          </cell>
          <cell r="B1181" t="str">
            <v>07356802643</v>
          </cell>
          <cell r="C1181" t="str">
            <v>LAIS MODAS</v>
          </cell>
        </row>
        <row r="1182">
          <cell r="A1182">
            <v>43400225</v>
          </cell>
          <cell r="B1182" t="str">
            <v>10323843000182</v>
          </cell>
          <cell r="C1182" t="str">
            <v>DCASA DECORACOES</v>
          </cell>
        </row>
        <row r="1183">
          <cell r="A1183">
            <v>43416932</v>
          </cell>
          <cell r="B1183" t="str">
            <v>01729119662</v>
          </cell>
          <cell r="C1183" t="str">
            <v>ACOUGUE DO TIAO</v>
          </cell>
        </row>
        <row r="1184">
          <cell r="A1184">
            <v>43417963</v>
          </cell>
          <cell r="B1184" t="str">
            <v>37860654000103</v>
          </cell>
          <cell r="C1184" t="str">
            <v>PADOCA PADARIA  CONFEITARIA</v>
          </cell>
        </row>
        <row r="1185">
          <cell r="A1185">
            <v>43427301</v>
          </cell>
          <cell r="B1185" t="str">
            <v>17655543000140</v>
          </cell>
          <cell r="C1185" t="str">
            <v>SV VEICULOS E LOCACAO LTDA</v>
          </cell>
        </row>
        <row r="1186">
          <cell r="A1186">
            <v>43427889</v>
          </cell>
          <cell r="B1186" t="str">
            <v>04211727621</v>
          </cell>
          <cell r="C1186" t="str">
            <v>IRIS PAULA</v>
          </cell>
        </row>
        <row r="1187">
          <cell r="A1187">
            <v>43427905</v>
          </cell>
          <cell r="B1187" t="str">
            <v>29948026000148</v>
          </cell>
          <cell r="C1187" t="str">
            <v>LEILA MODAS E PAPELARIA</v>
          </cell>
        </row>
        <row r="1188">
          <cell r="A1188">
            <v>43435049</v>
          </cell>
          <cell r="B1188" t="str">
            <v>16994063000140</v>
          </cell>
          <cell r="C1188" t="str">
            <v>JOIA MOVEIS</v>
          </cell>
        </row>
        <row r="1189">
          <cell r="A1189">
            <v>43441500</v>
          </cell>
          <cell r="B1189" t="str">
            <v>38023762000186</v>
          </cell>
          <cell r="C1189" t="str">
            <v>DEBORA SOARES DE MORAIS</v>
          </cell>
        </row>
        <row r="1190">
          <cell r="A1190">
            <v>43460344</v>
          </cell>
          <cell r="B1190" t="str">
            <v>08443711655</v>
          </cell>
          <cell r="C1190" t="str">
            <v>MILWAYNE ALMEIDA</v>
          </cell>
        </row>
        <row r="1191">
          <cell r="A1191">
            <v>43464478</v>
          </cell>
          <cell r="B1191" t="str">
            <v>38123516000104</v>
          </cell>
          <cell r="C1191" t="str">
            <v>LUDY COSMETICOS  EMBELEZAMENT</v>
          </cell>
        </row>
        <row r="1192">
          <cell r="A1192">
            <v>43472752</v>
          </cell>
          <cell r="B1192" t="str">
            <v>37803080000123</v>
          </cell>
          <cell r="C1192" t="str">
            <v>PADARIA E CONFEITARIA LOPES</v>
          </cell>
        </row>
        <row r="1193">
          <cell r="A1193">
            <v>43482389</v>
          </cell>
          <cell r="B1193" t="str">
            <v>38083501000151</v>
          </cell>
          <cell r="C1193" t="str">
            <v>CENTRO DE TREINAMENTO CARRANCA</v>
          </cell>
        </row>
        <row r="1194">
          <cell r="A1194">
            <v>43482470</v>
          </cell>
          <cell r="B1194" t="str">
            <v>24403850000107</v>
          </cell>
          <cell r="C1194" t="str">
            <v>REDE SANTANA</v>
          </cell>
        </row>
        <row r="1195">
          <cell r="A1195">
            <v>43510478</v>
          </cell>
          <cell r="B1195" t="str">
            <v>16069930622</v>
          </cell>
          <cell r="C1195" t="str">
            <v>LARA APARECIDA</v>
          </cell>
        </row>
        <row r="1196">
          <cell r="A1196">
            <v>43510809</v>
          </cell>
          <cell r="B1196" t="str">
            <v>31386601000108</v>
          </cell>
          <cell r="C1196" t="str">
            <v>ESTRELLA CALCADOS E MODAS</v>
          </cell>
        </row>
        <row r="1197">
          <cell r="A1197">
            <v>43516749</v>
          </cell>
          <cell r="B1197" t="str">
            <v>01712757000170</v>
          </cell>
          <cell r="C1197" t="str">
            <v>MURILO ALVES</v>
          </cell>
        </row>
        <row r="1198">
          <cell r="A1198">
            <v>43519834</v>
          </cell>
          <cell r="B1198" t="str">
            <v>36173773000117</v>
          </cell>
          <cell r="C1198" t="str">
            <v>PADARIA SAGRADA FAMILIA</v>
          </cell>
        </row>
        <row r="1199">
          <cell r="A1199">
            <v>43520295</v>
          </cell>
          <cell r="B1199" t="str">
            <v>30809691000130</v>
          </cell>
          <cell r="C1199" t="str">
            <v>MUNDO DAS ULTILIDADES</v>
          </cell>
        </row>
        <row r="1200">
          <cell r="A1200">
            <v>43521228</v>
          </cell>
          <cell r="B1200" t="str">
            <v>21333388000112</v>
          </cell>
          <cell r="C1200" t="str">
            <v>BURISOUND</v>
          </cell>
        </row>
        <row r="1201">
          <cell r="A1201">
            <v>43549336</v>
          </cell>
          <cell r="B1201" t="str">
            <v>38027189000189</v>
          </cell>
          <cell r="C1201" t="str">
            <v>START ELETRICA HIDRAULICA E F</v>
          </cell>
        </row>
        <row r="1202">
          <cell r="A1202">
            <v>43552918</v>
          </cell>
          <cell r="B1202" t="str">
            <v>23127545000240</v>
          </cell>
          <cell r="C1202" t="str">
            <v>JJ CELULARES</v>
          </cell>
        </row>
        <row r="1203">
          <cell r="A1203">
            <v>43554534</v>
          </cell>
          <cell r="B1203" t="str">
            <v>12327552000198</v>
          </cell>
          <cell r="C1203" t="str">
            <v>A NOVA CONFECCOES E MOVEIS DUA</v>
          </cell>
        </row>
        <row r="1204">
          <cell r="A1204">
            <v>43566231</v>
          </cell>
          <cell r="B1204" t="str">
            <v>10664378000143</v>
          </cell>
          <cell r="C1204" t="str">
            <v>INSTITUTO MORAN ODONTOLOGIA E</v>
          </cell>
        </row>
        <row r="1205">
          <cell r="A1205">
            <v>43567023</v>
          </cell>
          <cell r="B1205" t="str">
            <v>38096704000182</v>
          </cell>
          <cell r="C1205" t="str">
            <v>CHAPEIRO LANCHES</v>
          </cell>
        </row>
        <row r="1206">
          <cell r="A1206">
            <v>43578400</v>
          </cell>
          <cell r="B1206" t="str">
            <v>03473932680</v>
          </cell>
          <cell r="C1206" t="str">
            <v>ALTIERES</v>
          </cell>
        </row>
        <row r="1207">
          <cell r="A1207">
            <v>43602622</v>
          </cell>
          <cell r="B1207" t="str">
            <v>33300311000125</v>
          </cell>
          <cell r="C1207" t="str">
            <v>BH ENCOMENDAS</v>
          </cell>
        </row>
        <row r="1208">
          <cell r="A1208">
            <v>43607951</v>
          </cell>
          <cell r="B1208" t="str">
            <v>28564702000117</v>
          </cell>
          <cell r="C1208" t="str">
            <v>SEBASTIAO</v>
          </cell>
        </row>
        <row r="1209">
          <cell r="A1209">
            <v>43607993</v>
          </cell>
          <cell r="B1209" t="str">
            <v>20108785000128</v>
          </cell>
          <cell r="C1209" t="str">
            <v>EMPORIO S  R</v>
          </cell>
        </row>
        <row r="1210">
          <cell r="A1210">
            <v>43614791</v>
          </cell>
          <cell r="B1210" t="str">
            <v>36882034000102</v>
          </cell>
          <cell r="C1210" t="str">
            <v>OFICINA MECANICA WRF</v>
          </cell>
        </row>
        <row r="1211">
          <cell r="A1211">
            <v>43628544</v>
          </cell>
          <cell r="B1211" t="str">
            <v>31512147000194</v>
          </cell>
          <cell r="C1211" t="str">
            <v>DESTILARIA SERTAO VEREDAS</v>
          </cell>
        </row>
        <row r="1212">
          <cell r="A1212">
            <v>43630904</v>
          </cell>
          <cell r="B1212" t="str">
            <v>16812003000160</v>
          </cell>
          <cell r="C1212" t="str">
            <v>CARVAO SAO FRANCISCO</v>
          </cell>
        </row>
        <row r="1213">
          <cell r="A1213">
            <v>43634336</v>
          </cell>
          <cell r="B1213" t="str">
            <v>32621193000194</v>
          </cell>
          <cell r="C1213" t="str">
            <v>CASA DE CARNES SAL E MEL</v>
          </cell>
        </row>
        <row r="1214">
          <cell r="A1214">
            <v>43649664</v>
          </cell>
          <cell r="B1214" t="str">
            <v>27283612000195</v>
          </cell>
          <cell r="C1214" t="str">
            <v>ROMULO BATERIAS</v>
          </cell>
        </row>
        <row r="1215">
          <cell r="A1215">
            <v>43649805</v>
          </cell>
          <cell r="B1215" t="str">
            <v>28264126000192</v>
          </cell>
          <cell r="C1215" t="str">
            <v>LA BELLE BUFFET</v>
          </cell>
        </row>
        <row r="1216">
          <cell r="A1216">
            <v>43686203</v>
          </cell>
          <cell r="B1216" t="str">
            <v>26159937000106</v>
          </cell>
          <cell r="C1216" t="str">
            <v>CLINICA SORRISOS</v>
          </cell>
        </row>
        <row r="1217">
          <cell r="A1217">
            <v>43699461</v>
          </cell>
          <cell r="B1217" t="str">
            <v>32900272000134</v>
          </cell>
          <cell r="C1217" t="str">
            <v>COMERCIAL ESPLANADA</v>
          </cell>
        </row>
        <row r="1218">
          <cell r="A1218">
            <v>43707678</v>
          </cell>
          <cell r="B1218" t="str">
            <v>27852186000163</v>
          </cell>
          <cell r="C1218" t="str">
            <v>AGROSENAS</v>
          </cell>
        </row>
        <row r="1219">
          <cell r="A1219">
            <v>43708528</v>
          </cell>
          <cell r="B1219" t="str">
            <v>70627929699</v>
          </cell>
          <cell r="C1219" t="str">
            <v>MANU MODAS</v>
          </cell>
        </row>
        <row r="1220">
          <cell r="A1220">
            <v>43716463</v>
          </cell>
          <cell r="B1220" t="str">
            <v>03472025190</v>
          </cell>
          <cell r="C1220" t="str">
            <v>BORRACHARIA SAO MIGUEL</v>
          </cell>
        </row>
        <row r="1221">
          <cell r="A1221">
            <v>43716521</v>
          </cell>
          <cell r="B1221" t="str">
            <v>13623965000182</v>
          </cell>
          <cell r="C1221" t="str">
            <v>IMPERIO TRANSPORTADORA</v>
          </cell>
        </row>
        <row r="1222">
          <cell r="A1222">
            <v>43722065</v>
          </cell>
          <cell r="B1222" t="str">
            <v>22281286000163</v>
          </cell>
          <cell r="C1222" t="str">
            <v>SIRENA MODA PRAIA</v>
          </cell>
        </row>
        <row r="1223">
          <cell r="A1223">
            <v>43722156</v>
          </cell>
          <cell r="B1223" t="str">
            <v>38059207000104</v>
          </cell>
          <cell r="C1223" t="str">
            <v>COMERCIAL GVF</v>
          </cell>
        </row>
        <row r="1224">
          <cell r="A1224">
            <v>43726157</v>
          </cell>
          <cell r="B1224" t="str">
            <v>08660113000125</v>
          </cell>
          <cell r="C1224" t="str">
            <v>COMERCIAL CAICARA</v>
          </cell>
        </row>
        <row r="1225">
          <cell r="A1225">
            <v>43726413</v>
          </cell>
          <cell r="B1225" t="str">
            <v>11241928000265</v>
          </cell>
          <cell r="C1225" t="str">
            <v>DROGANILDA</v>
          </cell>
        </row>
        <row r="1226">
          <cell r="A1226">
            <v>43726553</v>
          </cell>
          <cell r="B1226" t="str">
            <v>36835591000164</v>
          </cell>
          <cell r="C1226" t="str">
            <v>MICROCEL</v>
          </cell>
        </row>
        <row r="1227">
          <cell r="A1227">
            <v>43727122</v>
          </cell>
          <cell r="B1227" t="str">
            <v>38627990000165</v>
          </cell>
          <cell r="C1227" t="str">
            <v>MAY PRESENTES E PAPELARIA</v>
          </cell>
        </row>
        <row r="1228">
          <cell r="A1228">
            <v>43744069</v>
          </cell>
          <cell r="B1228" t="str">
            <v>35679193000133</v>
          </cell>
          <cell r="C1228" t="str">
            <v>CARVALHAO SUPERMERCADO</v>
          </cell>
        </row>
        <row r="1229">
          <cell r="A1229">
            <v>43760180</v>
          </cell>
          <cell r="B1229" t="str">
            <v>04917390000209</v>
          </cell>
          <cell r="C1229" t="str">
            <v>ALAN ANTONIELLY DOS SANTOS</v>
          </cell>
        </row>
        <row r="1230">
          <cell r="A1230">
            <v>43764638</v>
          </cell>
          <cell r="B1230" t="str">
            <v>38455553000101</v>
          </cell>
          <cell r="C1230" t="str">
            <v>PADARIA  MERCEARIA SABOR REAL</v>
          </cell>
        </row>
        <row r="1231">
          <cell r="A1231">
            <v>43770551</v>
          </cell>
          <cell r="B1231" t="str">
            <v>35068517000105</v>
          </cell>
          <cell r="C1231" t="str">
            <v>DROGARIA SAUDE PARA TODOS</v>
          </cell>
        </row>
        <row r="1232">
          <cell r="A1232">
            <v>43776350</v>
          </cell>
          <cell r="B1232" t="str">
            <v>37591358000146</v>
          </cell>
          <cell r="C1232" t="str">
            <v>BHM COMERCIO DE PORTAS ESPECIA</v>
          </cell>
        </row>
        <row r="1233">
          <cell r="A1233">
            <v>43780071</v>
          </cell>
          <cell r="B1233" t="str">
            <v>38503185000120</v>
          </cell>
          <cell r="C1233" t="str">
            <v>FLORICULTURA SEMPRE VERDE</v>
          </cell>
        </row>
        <row r="1234">
          <cell r="A1234">
            <v>43781467</v>
          </cell>
          <cell r="B1234" t="str">
            <v>11868243000162</v>
          </cell>
          <cell r="C1234" t="str">
            <v>ACADEMIA BIOCORPUS</v>
          </cell>
        </row>
        <row r="1235">
          <cell r="A1235">
            <v>43782085</v>
          </cell>
          <cell r="B1235" t="str">
            <v>07187754655</v>
          </cell>
          <cell r="C1235" t="str">
            <v>ELI EFIGENIA</v>
          </cell>
        </row>
        <row r="1236">
          <cell r="A1236">
            <v>43789312</v>
          </cell>
          <cell r="B1236" t="str">
            <v>88846474600</v>
          </cell>
          <cell r="C1236" t="str">
            <v>JOSE BONIFACIO DOS SANTOS</v>
          </cell>
        </row>
        <row r="1237">
          <cell r="A1237">
            <v>43789825</v>
          </cell>
          <cell r="B1237" t="str">
            <v>19887225000130</v>
          </cell>
          <cell r="C1237" t="str">
            <v>OFICINA DO POPOTA</v>
          </cell>
        </row>
        <row r="1238">
          <cell r="A1238">
            <v>43790021</v>
          </cell>
          <cell r="B1238" t="str">
            <v>31093037000135</v>
          </cell>
          <cell r="C1238" t="str">
            <v>RESTAURANTE CANTINA DA EDNA</v>
          </cell>
        </row>
        <row r="1239">
          <cell r="A1239">
            <v>43806538</v>
          </cell>
          <cell r="B1239" t="str">
            <v>08068131647</v>
          </cell>
          <cell r="C1239" t="str">
            <v>ROMULO NERES</v>
          </cell>
        </row>
        <row r="1240">
          <cell r="A1240">
            <v>43809631</v>
          </cell>
          <cell r="B1240" t="str">
            <v>15459542677</v>
          </cell>
          <cell r="C1240" t="str">
            <v>ANTONIO GERALDO</v>
          </cell>
        </row>
        <row r="1241">
          <cell r="A1241">
            <v>43811553</v>
          </cell>
          <cell r="B1241" t="str">
            <v>38011977000187</v>
          </cell>
          <cell r="C1241" t="str">
            <v>BELLA MAGAZINE</v>
          </cell>
        </row>
        <row r="1242">
          <cell r="A1242">
            <v>43813179</v>
          </cell>
          <cell r="B1242" t="str">
            <v>38454137000199</v>
          </cell>
          <cell r="C1242" t="str">
            <v>CENTRAL MOTOS PECAS ACESSORIOS</v>
          </cell>
        </row>
        <row r="1243">
          <cell r="A1243">
            <v>43825074</v>
          </cell>
          <cell r="B1243" t="str">
            <v>38389148000132</v>
          </cell>
          <cell r="C1243" t="str">
            <v>ARNALDO SUPERMERCADOS</v>
          </cell>
        </row>
        <row r="1244">
          <cell r="A1244">
            <v>43842418</v>
          </cell>
          <cell r="B1244" t="str">
            <v>33392183000197</v>
          </cell>
          <cell r="C1244" t="str">
            <v>JRS CONSTRUTORA</v>
          </cell>
        </row>
        <row r="1245">
          <cell r="A1245">
            <v>43851757</v>
          </cell>
          <cell r="B1245" t="str">
            <v>19243317000187</v>
          </cell>
          <cell r="C1245" t="str">
            <v>TRANSMARTINS</v>
          </cell>
        </row>
        <row r="1246">
          <cell r="A1246">
            <v>43852078</v>
          </cell>
          <cell r="B1246" t="str">
            <v>03875227603</v>
          </cell>
          <cell r="C1246" t="str">
            <v>CLAUDIO</v>
          </cell>
        </row>
        <row r="1247">
          <cell r="A1247">
            <v>43857671</v>
          </cell>
          <cell r="B1247" t="str">
            <v>08716775000170</v>
          </cell>
          <cell r="C1247" t="str">
            <v>SEG SISTEN SEGURANCA ELETRONIC</v>
          </cell>
        </row>
        <row r="1248">
          <cell r="A1248">
            <v>43861376</v>
          </cell>
          <cell r="B1248" t="str">
            <v>26906022000109</v>
          </cell>
          <cell r="C1248" t="str">
            <v>BELLART GESSO</v>
          </cell>
        </row>
        <row r="1249">
          <cell r="A1249">
            <v>43862424</v>
          </cell>
          <cell r="B1249" t="str">
            <v>37621796000100</v>
          </cell>
          <cell r="C1249" t="str">
            <v>ADONAI PET CENTER</v>
          </cell>
        </row>
        <row r="1250">
          <cell r="A1250">
            <v>43862440</v>
          </cell>
          <cell r="B1250" t="str">
            <v>33931275000106</v>
          </cell>
          <cell r="C1250" t="str">
            <v>ALESSANDRA MIL VAREJAO</v>
          </cell>
        </row>
        <row r="1251">
          <cell r="A1251">
            <v>43867282</v>
          </cell>
          <cell r="B1251" t="str">
            <v>38309031000100</v>
          </cell>
          <cell r="C1251" t="str">
            <v>GOURMET DA LARY</v>
          </cell>
        </row>
        <row r="1252">
          <cell r="A1252">
            <v>43872084</v>
          </cell>
          <cell r="B1252" t="str">
            <v>18445141000183</v>
          </cell>
          <cell r="C1252" t="str">
            <v>DROGARIA LOURDES</v>
          </cell>
        </row>
      </sheetData>
    </sheetDataSet>
  </externalBook>
</externalLink>
</file>

<file path=xl/tables/table1.xml><?xml version="1.0" encoding="utf-8"?>
<table xmlns="http://schemas.openxmlformats.org/spreadsheetml/2006/main" id="934" name="Tabela934" displayName="Tabela934" ref="A1:H21" totalsRowShown="0" headerRowDxfId="34" dataDxfId="33">
  <autoFilter ref="A1:H21"/>
  <tableColumns count="8">
    <tableColumn id="1" name="Razão Social" dataDxfId="32"/>
    <tableColumn id="2" name="CPF/CNPJ" dataDxfId="31"/>
    <tableColumn id="3" name="Data Pgto" dataDxfId="30"/>
    <tableColumn id="4" name="Pago" dataDxfId="29"/>
    <tableColumn id="5" name="Vendedor" dataDxfId="28"/>
    <tableColumn id="6" name="Qtd" dataDxfId="27"/>
    <tableColumn id="7" name="Subsídio" dataDxfId="26" dataCellStyle="Moeda"/>
    <tableColumn id="8" name="Segmento" dataDxfId="25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id="927" name="Tabela927" displayName="Tabela927" ref="A4:D10" totalsRowShown="0" headerRowDxfId="24" dataDxfId="23">
  <autoFilter ref="A4:D10"/>
  <tableColumns count="4">
    <tableColumn id="1" name="Pos" dataDxfId="22"/>
    <tableColumn id="2" name="Nome" dataDxfId="21"/>
    <tableColumn id="4" name="PA" dataDxfId="20"/>
    <tableColumn id="3" name="Pontuação" dataDxfId="19">
      <calculatedColumnFormula>(COUNTIFS(VENDEDOR,B5,STATUS,"REATIVAÇÃO",DATA,"&gt;=01/10/2020",DATA,"&lt;=31/12/2020")*2)-COUNTIFS(VENDEDOR,B5,STATUS,"SUSPENSÃO",DATA,"&gt;=01/10/2020",DATA,"&lt;=31/12/2020")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id="354" name="Tabela354" displayName="Tabela354" ref="D23:E30" totalsRowCount="1" headerRowDxfId="18" dataDxfId="17" totalsRowDxfId="16">
  <autoFilter ref="D23:E29"/>
  <sortState ref="D24:E29">
    <sortCondition descending="1" ref="E5"/>
  </sortState>
  <tableColumns count="2">
    <tableColumn id="1" name="PA" totalsRowLabel="TOTAL" dataDxfId="15" totalsRowDxfId="14"/>
    <tableColumn id="2" name="Qtd" totalsRowFunction="sum" dataDxfId="13" totalsRowDxfId="12"/>
  </tableColumns>
  <tableStyleInfo name="TableStyleMedium28" showFirstColumn="0" showLastColumn="0" showRowStripes="1" showColumnStripes="0"/>
</table>
</file>

<file path=xl/tables/table4.xml><?xml version="1.0" encoding="utf-8"?>
<table xmlns="http://schemas.openxmlformats.org/spreadsheetml/2006/main" id="355" name="Tabela355" displayName="Tabela355" ref="C4:E21" totalsRowShown="0" headerRowDxfId="11" dataDxfId="10" tableBorderDxfId="9" headerRowCellStyle="Bom" dataCellStyle="Bom">
  <autoFilter ref="C4:E21"/>
  <sortState ref="C5:E21">
    <sortCondition descending="1" ref="E5"/>
  </sortState>
  <tableColumns count="3">
    <tableColumn id="1" name="Nome" dataDxfId="8" dataCellStyle="Bom"/>
    <tableColumn id="2" name="PA" dataDxfId="7" dataCellStyle="Bom"/>
    <tableColumn id="3" name="Quantidade" dataDxfId="6" dataCellStyle="Bom">
      <calculatedColumnFormula>COUNTIFS(VENDEDOR,C5,STATUS,"CREDENCIAMENTO",DATA,"&gt;=01/10/2020",DATA,"&lt;=31/12/2020")+COUNTIFS(VENDEDOR_SIPAGUINHA,C5,PAGAMENTO_SIPAGUINHA,"&gt;=01/10/2020",PAGAMENTO_SIPAGUINHA,"&lt;=31/12/2020")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id="2" name="Tabela2" displayName="Tabela2" ref="A1:D58" totalsRowShown="0" headerRowDxfId="5" dataDxfId="4">
  <sortState ref="A2:D58">
    <sortCondition ref="A52"/>
  </sortState>
  <tableColumns count="4">
    <tableColumn id="1" name="Nome" dataDxfId="3"/>
    <tableColumn id="2" name="Status" dataDxfId="2"/>
    <tableColumn id="3" name="PA" dataDxfId="1"/>
    <tableColumn id="4" name="Qtd" dataDxfId="0">
      <calculatedColumnFormula>SUMIF(Sipag!$F$2:$F$259,Produção!$A2,Sipag!$E$2:$E$259)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H400"/>
  <sheetViews>
    <sheetView showGridLines="0" tabSelected="1" topLeftCell="B250" zoomScaleNormal="100" workbookViewId="0">
      <selection activeCell="F264" sqref="F264"/>
    </sheetView>
  </sheetViews>
  <sheetFormatPr defaultRowHeight="15" x14ac:dyDescent="0.25"/>
  <cols>
    <col min="1" max="1" width="77.42578125" bestFit="1" customWidth="1"/>
    <col min="2" max="2" width="18" bestFit="1" customWidth="1"/>
    <col min="3" max="3" width="10.7109375" style="8" bestFit="1" customWidth="1"/>
    <col min="4" max="4" width="23.7109375" bestFit="1" customWidth="1"/>
    <col min="5" max="5" width="23.85546875" style="8" bestFit="1" customWidth="1"/>
    <col min="6" max="6" width="41.42578125" bestFit="1" customWidth="1"/>
    <col min="7" max="7" width="18.5703125" bestFit="1" customWidth="1"/>
    <col min="8" max="8" width="33.5703125" bestFit="1" customWidth="1"/>
  </cols>
  <sheetData>
    <row r="1" spans="1:8" x14ac:dyDescent="0.25">
      <c r="A1" s="11" t="s">
        <v>0</v>
      </c>
      <c r="B1" s="12" t="s">
        <v>76</v>
      </c>
      <c r="C1" s="12" t="s">
        <v>1</v>
      </c>
      <c r="D1" s="12" t="s">
        <v>2</v>
      </c>
      <c r="E1" s="12" t="s">
        <v>3</v>
      </c>
      <c r="F1" s="11" t="s">
        <v>4</v>
      </c>
      <c r="G1" s="11" t="s">
        <v>5</v>
      </c>
      <c r="H1" s="50" t="s">
        <v>592</v>
      </c>
    </row>
    <row r="2" spans="1:8" x14ac:dyDescent="0.25">
      <c r="A2" s="51" t="s">
        <v>75</v>
      </c>
      <c r="B2" s="52" t="s">
        <v>77</v>
      </c>
      <c r="C2" s="53">
        <v>43832</v>
      </c>
      <c r="D2" s="52" t="s">
        <v>72</v>
      </c>
      <c r="E2" s="54">
        <v>1</v>
      </c>
      <c r="F2" s="52" t="s">
        <v>8</v>
      </c>
      <c r="G2" s="52" t="s">
        <v>67</v>
      </c>
      <c r="H2" s="55"/>
    </row>
    <row r="3" spans="1:8" x14ac:dyDescent="0.25">
      <c r="A3" s="56" t="s">
        <v>130</v>
      </c>
      <c r="B3" s="57" t="s">
        <v>131</v>
      </c>
      <c r="C3" s="58">
        <v>43834</v>
      </c>
      <c r="D3" s="59" t="s">
        <v>72</v>
      </c>
      <c r="E3" s="60">
        <v>1</v>
      </c>
      <c r="F3" s="59" t="s">
        <v>23</v>
      </c>
      <c r="G3" s="59" t="s">
        <v>68</v>
      </c>
      <c r="H3" s="61"/>
    </row>
    <row r="4" spans="1:8" x14ac:dyDescent="0.25">
      <c r="A4" s="62" t="s">
        <v>78</v>
      </c>
      <c r="B4" s="63" t="s">
        <v>79</v>
      </c>
      <c r="C4" s="64">
        <v>43837</v>
      </c>
      <c r="D4" s="63" t="s">
        <v>72</v>
      </c>
      <c r="E4" s="65">
        <v>0</v>
      </c>
      <c r="F4" s="63" t="s">
        <v>8</v>
      </c>
      <c r="G4" s="63" t="s">
        <v>66</v>
      </c>
      <c r="H4" s="55"/>
    </row>
    <row r="5" spans="1:8" x14ac:dyDescent="0.25">
      <c r="A5" s="66" t="s">
        <v>81</v>
      </c>
      <c r="B5" s="59" t="s">
        <v>80</v>
      </c>
      <c r="C5" s="58">
        <v>43838</v>
      </c>
      <c r="D5" s="59" t="s">
        <v>72</v>
      </c>
      <c r="E5" s="60">
        <v>1</v>
      </c>
      <c r="F5" s="59" t="s">
        <v>11</v>
      </c>
      <c r="G5" s="59" t="s">
        <v>67</v>
      </c>
      <c r="H5" s="61"/>
    </row>
    <row r="6" spans="1:8" x14ac:dyDescent="0.25">
      <c r="A6" s="51" t="s">
        <v>82</v>
      </c>
      <c r="B6" s="52" t="s">
        <v>83</v>
      </c>
      <c r="C6" s="53">
        <v>43839</v>
      </c>
      <c r="D6" s="52" t="s">
        <v>72</v>
      </c>
      <c r="E6" s="54">
        <v>1</v>
      </c>
      <c r="F6" s="52" t="s">
        <v>15</v>
      </c>
      <c r="G6" s="52" t="s">
        <v>67</v>
      </c>
      <c r="H6" s="55"/>
    </row>
    <row r="7" spans="1:8" x14ac:dyDescent="0.25">
      <c r="A7" s="66" t="s">
        <v>120</v>
      </c>
      <c r="B7" s="59" t="s">
        <v>121</v>
      </c>
      <c r="C7" s="58">
        <v>43840</v>
      </c>
      <c r="D7" s="59" t="s">
        <v>72</v>
      </c>
      <c r="E7" s="60">
        <v>3</v>
      </c>
      <c r="F7" s="59" t="s">
        <v>8</v>
      </c>
      <c r="G7" s="59" t="s">
        <v>66</v>
      </c>
      <c r="H7" s="61"/>
    </row>
    <row r="8" spans="1:8" x14ac:dyDescent="0.25">
      <c r="A8" s="51" t="s">
        <v>84</v>
      </c>
      <c r="B8" s="52" t="s">
        <v>85</v>
      </c>
      <c r="C8" s="53">
        <v>43843</v>
      </c>
      <c r="D8" s="52" t="s">
        <v>72</v>
      </c>
      <c r="E8" s="54">
        <v>1</v>
      </c>
      <c r="F8" s="52" t="s">
        <v>19</v>
      </c>
      <c r="G8" s="52" t="s">
        <v>67</v>
      </c>
      <c r="H8" s="55"/>
    </row>
    <row r="9" spans="1:8" x14ac:dyDescent="0.25">
      <c r="A9" s="56" t="s">
        <v>136</v>
      </c>
      <c r="B9" s="59" t="s">
        <v>135</v>
      </c>
      <c r="C9" s="58">
        <v>43844</v>
      </c>
      <c r="D9" s="59" t="s">
        <v>72</v>
      </c>
      <c r="E9" s="60">
        <v>1</v>
      </c>
      <c r="F9" s="59" t="s">
        <v>8</v>
      </c>
      <c r="G9" s="59" t="s">
        <v>68</v>
      </c>
      <c r="H9" s="61"/>
    </row>
    <row r="10" spans="1:8" x14ac:dyDescent="0.25">
      <c r="A10" s="51" t="s">
        <v>86</v>
      </c>
      <c r="B10" s="52" t="s">
        <v>87</v>
      </c>
      <c r="C10" s="53">
        <v>43844</v>
      </c>
      <c r="D10" s="52" t="s">
        <v>72</v>
      </c>
      <c r="E10" s="54">
        <v>1</v>
      </c>
      <c r="F10" s="52" t="s">
        <v>14</v>
      </c>
      <c r="G10" s="52" t="s">
        <v>67</v>
      </c>
      <c r="H10" s="55"/>
    </row>
    <row r="11" spans="1:8" x14ac:dyDescent="0.25">
      <c r="A11" s="66" t="s">
        <v>88</v>
      </c>
      <c r="B11" s="59" t="s">
        <v>89</v>
      </c>
      <c r="C11" s="58">
        <v>43846</v>
      </c>
      <c r="D11" s="59" t="s">
        <v>72</v>
      </c>
      <c r="E11" s="60">
        <v>1</v>
      </c>
      <c r="F11" s="59" t="s">
        <v>70</v>
      </c>
      <c r="G11" s="59" t="s">
        <v>67</v>
      </c>
      <c r="H11" s="61"/>
    </row>
    <row r="12" spans="1:8" x14ac:dyDescent="0.25">
      <c r="A12" s="51" t="s">
        <v>90</v>
      </c>
      <c r="B12" s="52" t="s">
        <v>91</v>
      </c>
      <c r="C12" s="53">
        <v>43847</v>
      </c>
      <c r="D12" s="52" t="s">
        <v>72</v>
      </c>
      <c r="E12" s="54">
        <v>2</v>
      </c>
      <c r="F12" s="52" t="s">
        <v>69</v>
      </c>
      <c r="G12" s="52" t="s">
        <v>67</v>
      </c>
      <c r="H12" s="55"/>
    </row>
    <row r="13" spans="1:8" x14ac:dyDescent="0.25">
      <c r="A13" s="66" t="s">
        <v>92</v>
      </c>
      <c r="B13" s="59" t="s">
        <v>93</v>
      </c>
      <c r="C13" s="58">
        <v>43847</v>
      </c>
      <c r="D13" s="59" t="s">
        <v>72</v>
      </c>
      <c r="E13" s="60">
        <v>1</v>
      </c>
      <c r="F13" s="59" t="s">
        <v>69</v>
      </c>
      <c r="G13" s="59" t="s">
        <v>67</v>
      </c>
      <c r="H13" s="61"/>
    </row>
    <row r="14" spans="1:8" x14ac:dyDescent="0.25">
      <c r="A14" s="67" t="s">
        <v>137</v>
      </c>
      <c r="B14" s="52" t="s">
        <v>138</v>
      </c>
      <c r="C14" s="53">
        <v>43847</v>
      </c>
      <c r="D14" s="52" t="s">
        <v>72</v>
      </c>
      <c r="E14" s="54">
        <v>1</v>
      </c>
      <c r="F14" s="52" t="s">
        <v>18</v>
      </c>
      <c r="G14" s="52" t="s">
        <v>68</v>
      </c>
      <c r="H14" s="55"/>
    </row>
    <row r="15" spans="1:8" x14ac:dyDescent="0.25">
      <c r="A15" s="66" t="s">
        <v>97</v>
      </c>
      <c r="B15" s="59" t="s">
        <v>94</v>
      </c>
      <c r="C15" s="58">
        <v>43847</v>
      </c>
      <c r="D15" s="59" t="s">
        <v>72</v>
      </c>
      <c r="E15" s="60">
        <v>1</v>
      </c>
      <c r="F15" s="59" t="s">
        <v>15</v>
      </c>
      <c r="G15" s="59" t="s">
        <v>67</v>
      </c>
      <c r="H15" s="61"/>
    </row>
    <row r="16" spans="1:8" x14ac:dyDescent="0.25">
      <c r="A16" s="51" t="s">
        <v>95</v>
      </c>
      <c r="B16" s="52" t="s">
        <v>96</v>
      </c>
      <c r="C16" s="53">
        <v>43847</v>
      </c>
      <c r="D16" s="52" t="s">
        <v>72</v>
      </c>
      <c r="E16" s="54">
        <v>2</v>
      </c>
      <c r="F16" s="52" t="s">
        <v>17</v>
      </c>
      <c r="G16" s="52" t="s">
        <v>67</v>
      </c>
      <c r="H16" s="55"/>
    </row>
    <row r="17" spans="1:8" x14ac:dyDescent="0.25">
      <c r="A17" s="56" t="s">
        <v>140</v>
      </c>
      <c r="B17" s="59" t="s">
        <v>141</v>
      </c>
      <c r="C17" s="58">
        <v>43851</v>
      </c>
      <c r="D17" s="59" t="s">
        <v>72</v>
      </c>
      <c r="E17" s="60">
        <v>1</v>
      </c>
      <c r="F17" s="59" t="s">
        <v>11</v>
      </c>
      <c r="G17" s="59" t="s">
        <v>68</v>
      </c>
      <c r="H17" s="61"/>
    </row>
    <row r="18" spans="1:8" x14ac:dyDescent="0.25">
      <c r="A18" s="51" t="s">
        <v>98</v>
      </c>
      <c r="B18" s="52" t="s">
        <v>99</v>
      </c>
      <c r="C18" s="53">
        <v>43852</v>
      </c>
      <c r="D18" s="52" t="s">
        <v>72</v>
      </c>
      <c r="E18" s="54">
        <v>1</v>
      </c>
      <c r="F18" s="52" t="s">
        <v>14</v>
      </c>
      <c r="G18" s="52" t="s">
        <v>67</v>
      </c>
      <c r="H18" s="55"/>
    </row>
    <row r="19" spans="1:8" x14ac:dyDescent="0.25">
      <c r="A19" s="66" t="s">
        <v>100</v>
      </c>
      <c r="B19" s="59" t="s">
        <v>101</v>
      </c>
      <c r="C19" s="58">
        <v>43852</v>
      </c>
      <c r="D19" s="59" t="s">
        <v>72</v>
      </c>
      <c r="E19" s="60">
        <v>1</v>
      </c>
      <c r="F19" s="59" t="s">
        <v>35</v>
      </c>
      <c r="G19" s="59" t="s">
        <v>67</v>
      </c>
      <c r="H19" s="61"/>
    </row>
    <row r="20" spans="1:8" x14ac:dyDescent="0.25">
      <c r="A20" s="51" t="s">
        <v>98</v>
      </c>
      <c r="B20" s="52" t="s">
        <v>139</v>
      </c>
      <c r="C20" s="53">
        <v>43853</v>
      </c>
      <c r="D20" s="52" t="s">
        <v>72</v>
      </c>
      <c r="E20" s="54">
        <v>1</v>
      </c>
      <c r="F20" s="52" t="s">
        <v>14</v>
      </c>
      <c r="G20" s="52" t="s">
        <v>66</v>
      </c>
      <c r="H20" s="55"/>
    </row>
    <row r="21" spans="1:8" x14ac:dyDescent="0.25">
      <c r="A21" s="66" t="s">
        <v>102</v>
      </c>
      <c r="B21" s="59" t="s">
        <v>103</v>
      </c>
      <c r="C21" s="58">
        <v>43853</v>
      </c>
      <c r="D21" s="59" t="s">
        <v>72</v>
      </c>
      <c r="E21" s="60">
        <v>1</v>
      </c>
      <c r="F21" s="59" t="s">
        <v>33</v>
      </c>
      <c r="G21" s="59" t="s">
        <v>66</v>
      </c>
      <c r="H21" s="61"/>
    </row>
    <row r="22" spans="1:8" x14ac:dyDescent="0.25">
      <c r="A22" s="51" t="s">
        <v>105</v>
      </c>
      <c r="B22" s="52" t="s">
        <v>104</v>
      </c>
      <c r="C22" s="53">
        <v>43853</v>
      </c>
      <c r="D22" s="52" t="s">
        <v>72</v>
      </c>
      <c r="E22" s="54">
        <v>1</v>
      </c>
      <c r="F22" s="52" t="s">
        <v>35</v>
      </c>
      <c r="G22" s="52" t="s">
        <v>110</v>
      </c>
      <c r="H22" s="55"/>
    </row>
    <row r="23" spans="1:8" x14ac:dyDescent="0.25">
      <c r="A23" s="66" t="s">
        <v>106</v>
      </c>
      <c r="B23" s="59" t="s">
        <v>107</v>
      </c>
      <c r="C23" s="58">
        <v>43854</v>
      </c>
      <c r="D23" s="59" t="s">
        <v>72</v>
      </c>
      <c r="E23" s="60">
        <v>2</v>
      </c>
      <c r="F23" s="59" t="s">
        <v>11</v>
      </c>
      <c r="G23" s="59" t="s">
        <v>67</v>
      </c>
      <c r="H23" s="61"/>
    </row>
    <row r="24" spans="1:8" x14ac:dyDescent="0.25">
      <c r="A24" s="51" t="s">
        <v>113</v>
      </c>
      <c r="B24" s="52" t="s">
        <v>108</v>
      </c>
      <c r="C24" s="53">
        <v>43854</v>
      </c>
      <c r="D24" s="52" t="s">
        <v>74</v>
      </c>
      <c r="E24" s="54">
        <v>1</v>
      </c>
      <c r="F24" s="52" t="s">
        <v>17</v>
      </c>
      <c r="G24" s="52" t="s">
        <v>67</v>
      </c>
      <c r="H24" s="55"/>
    </row>
    <row r="25" spans="1:8" x14ac:dyDescent="0.25">
      <c r="A25" s="66" t="s">
        <v>118</v>
      </c>
      <c r="B25" s="59" t="s">
        <v>119</v>
      </c>
      <c r="C25" s="58">
        <v>43854</v>
      </c>
      <c r="D25" s="59" t="s">
        <v>72</v>
      </c>
      <c r="E25" s="60">
        <v>1</v>
      </c>
      <c r="F25" s="59" t="s">
        <v>14</v>
      </c>
      <c r="G25" s="59" t="s">
        <v>68</v>
      </c>
      <c r="H25" s="61"/>
    </row>
    <row r="26" spans="1:8" x14ac:dyDescent="0.25">
      <c r="A26" s="51" t="s">
        <v>111</v>
      </c>
      <c r="B26" s="52" t="s">
        <v>112</v>
      </c>
      <c r="C26" s="53">
        <v>43857</v>
      </c>
      <c r="D26" s="52" t="s">
        <v>72</v>
      </c>
      <c r="E26" s="54">
        <v>1</v>
      </c>
      <c r="F26" s="52" t="s">
        <v>17</v>
      </c>
      <c r="G26" s="52" t="s">
        <v>109</v>
      </c>
      <c r="H26" s="55"/>
    </row>
    <row r="27" spans="1:8" x14ac:dyDescent="0.25">
      <c r="A27" s="66" t="s">
        <v>114</v>
      </c>
      <c r="B27" s="59" t="s">
        <v>115</v>
      </c>
      <c r="C27" s="58">
        <v>43859</v>
      </c>
      <c r="D27" s="59" t="s">
        <v>72</v>
      </c>
      <c r="E27" s="60">
        <v>1</v>
      </c>
      <c r="F27" s="59" t="s">
        <v>14</v>
      </c>
      <c r="G27" s="59" t="s">
        <v>67</v>
      </c>
      <c r="H27" s="61"/>
    </row>
    <row r="28" spans="1:8" x14ac:dyDescent="0.25">
      <c r="A28" s="51" t="s">
        <v>122</v>
      </c>
      <c r="B28" s="68" t="s">
        <v>123</v>
      </c>
      <c r="C28" s="53">
        <v>43864</v>
      </c>
      <c r="D28" s="52" t="s">
        <v>73</v>
      </c>
      <c r="E28" s="54">
        <v>1</v>
      </c>
      <c r="F28" s="52" t="s">
        <v>34</v>
      </c>
      <c r="G28" s="52" t="s">
        <v>67</v>
      </c>
      <c r="H28" s="55"/>
    </row>
    <row r="29" spans="1:8" x14ac:dyDescent="0.25">
      <c r="A29" s="66" t="s">
        <v>124</v>
      </c>
      <c r="B29" s="59" t="s">
        <v>125</v>
      </c>
      <c r="C29" s="58">
        <v>43864</v>
      </c>
      <c r="D29" s="59" t="s">
        <v>72</v>
      </c>
      <c r="E29" s="60">
        <v>1</v>
      </c>
      <c r="F29" s="59" t="s">
        <v>12</v>
      </c>
      <c r="G29" s="59" t="s">
        <v>110</v>
      </c>
      <c r="H29" s="61"/>
    </row>
    <row r="30" spans="1:8" x14ac:dyDescent="0.25">
      <c r="A30" s="51" t="s">
        <v>126</v>
      </c>
      <c r="B30" s="52" t="s">
        <v>127</v>
      </c>
      <c r="C30" s="53">
        <v>43864</v>
      </c>
      <c r="D30" s="52" t="s">
        <v>72</v>
      </c>
      <c r="E30" s="54">
        <v>1</v>
      </c>
      <c r="F30" s="52" t="s">
        <v>11</v>
      </c>
      <c r="G30" s="52" t="s">
        <v>67</v>
      </c>
      <c r="H30" s="55"/>
    </row>
    <row r="31" spans="1:8" x14ac:dyDescent="0.25">
      <c r="A31" s="66" t="s">
        <v>128</v>
      </c>
      <c r="B31" s="59" t="s">
        <v>129</v>
      </c>
      <c r="C31" s="58">
        <v>43864</v>
      </c>
      <c r="D31" s="59" t="s">
        <v>72</v>
      </c>
      <c r="E31" s="60">
        <v>1</v>
      </c>
      <c r="F31" s="59" t="s">
        <v>15</v>
      </c>
      <c r="G31" s="59" t="s">
        <v>67</v>
      </c>
      <c r="H31" s="61"/>
    </row>
    <row r="32" spans="1:8" x14ac:dyDescent="0.25">
      <c r="A32" s="51" t="s">
        <v>142</v>
      </c>
      <c r="B32" s="52" t="s">
        <v>132</v>
      </c>
      <c r="C32" s="53">
        <v>43867</v>
      </c>
      <c r="D32" s="52" t="s">
        <v>72</v>
      </c>
      <c r="E32" s="54">
        <v>1</v>
      </c>
      <c r="F32" s="52" t="s">
        <v>12</v>
      </c>
      <c r="G32" s="52" t="s">
        <v>67</v>
      </c>
      <c r="H32" s="55"/>
    </row>
    <row r="33" spans="1:8" x14ac:dyDescent="0.25">
      <c r="A33" s="66" t="s">
        <v>133</v>
      </c>
      <c r="B33" s="59" t="s">
        <v>134</v>
      </c>
      <c r="C33" s="58">
        <v>43868</v>
      </c>
      <c r="D33" s="59" t="s">
        <v>72</v>
      </c>
      <c r="E33" s="60">
        <v>1</v>
      </c>
      <c r="F33" s="59" t="s">
        <v>70</v>
      </c>
      <c r="G33" s="59" t="s">
        <v>67</v>
      </c>
      <c r="H33" s="61"/>
    </row>
    <row r="34" spans="1:8" x14ac:dyDescent="0.25">
      <c r="A34" s="51" t="s">
        <v>143</v>
      </c>
      <c r="B34" s="52" t="s">
        <v>144</v>
      </c>
      <c r="C34" s="53">
        <v>43871</v>
      </c>
      <c r="D34" s="52" t="s">
        <v>72</v>
      </c>
      <c r="E34" s="54">
        <v>1</v>
      </c>
      <c r="F34" s="52" t="s">
        <v>14</v>
      </c>
      <c r="G34" s="52" t="s">
        <v>109</v>
      </c>
      <c r="H34" s="55"/>
    </row>
    <row r="35" spans="1:8" x14ac:dyDescent="0.25">
      <c r="A35" s="56" t="s">
        <v>145</v>
      </c>
      <c r="B35" s="57" t="s">
        <v>147</v>
      </c>
      <c r="C35" s="58">
        <v>43871</v>
      </c>
      <c r="D35" s="59" t="s">
        <v>72</v>
      </c>
      <c r="E35" s="60">
        <v>1</v>
      </c>
      <c r="F35" s="59" t="s">
        <v>12</v>
      </c>
      <c r="G35" s="59" t="s">
        <v>68</v>
      </c>
      <c r="H35" s="61"/>
    </row>
    <row r="36" spans="1:8" x14ac:dyDescent="0.25">
      <c r="A36" s="51" t="s">
        <v>146</v>
      </c>
      <c r="B36" s="52" t="s">
        <v>148</v>
      </c>
      <c r="C36" s="53">
        <v>43874</v>
      </c>
      <c r="D36" s="52" t="s">
        <v>72</v>
      </c>
      <c r="E36" s="54">
        <v>1</v>
      </c>
      <c r="F36" s="52" t="s">
        <v>14</v>
      </c>
      <c r="G36" s="52" t="s">
        <v>68</v>
      </c>
      <c r="H36" s="55"/>
    </row>
    <row r="37" spans="1:8" x14ac:dyDescent="0.25">
      <c r="A37" s="66" t="s">
        <v>149</v>
      </c>
      <c r="B37" s="59" t="s">
        <v>150</v>
      </c>
      <c r="C37" s="58">
        <v>43874</v>
      </c>
      <c r="D37" s="59" t="s">
        <v>72</v>
      </c>
      <c r="E37" s="60">
        <v>1</v>
      </c>
      <c r="F37" s="59" t="s">
        <v>23</v>
      </c>
      <c r="G37" s="59" t="s">
        <v>67</v>
      </c>
      <c r="H37" s="61"/>
    </row>
    <row r="38" spans="1:8" x14ac:dyDescent="0.25">
      <c r="A38" s="51" t="s">
        <v>151</v>
      </c>
      <c r="B38" s="52" t="s">
        <v>152</v>
      </c>
      <c r="C38" s="53">
        <v>43874</v>
      </c>
      <c r="D38" s="52" t="s">
        <v>72</v>
      </c>
      <c r="E38" s="54">
        <v>1</v>
      </c>
      <c r="F38" s="52" t="s">
        <v>59</v>
      </c>
      <c r="G38" s="52" t="s">
        <v>67</v>
      </c>
      <c r="H38" s="55"/>
    </row>
    <row r="39" spans="1:8" x14ac:dyDescent="0.25">
      <c r="A39" s="66" t="s">
        <v>153</v>
      </c>
      <c r="B39" s="59" t="s">
        <v>154</v>
      </c>
      <c r="C39" s="58">
        <v>43878</v>
      </c>
      <c r="D39" s="59" t="s">
        <v>72</v>
      </c>
      <c r="E39" s="60">
        <v>1</v>
      </c>
      <c r="F39" s="59" t="s">
        <v>8</v>
      </c>
      <c r="G39" s="59" t="s">
        <v>66</v>
      </c>
      <c r="H39" s="61"/>
    </row>
    <row r="40" spans="1:8" x14ac:dyDescent="0.25">
      <c r="A40" s="51" t="s">
        <v>155</v>
      </c>
      <c r="B40" s="52" t="s">
        <v>156</v>
      </c>
      <c r="C40" s="53">
        <v>43878</v>
      </c>
      <c r="D40" s="52" t="s">
        <v>72</v>
      </c>
      <c r="E40" s="54">
        <v>1</v>
      </c>
      <c r="F40" s="52" t="s">
        <v>35</v>
      </c>
      <c r="G40" s="52" t="s">
        <v>67</v>
      </c>
      <c r="H40" s="55"/>
    </row>
    <row r="41" spans="1:8" x14ac:dyDescent="0.25">
      <c r="A41" s="66" t="s">
        <v>155</v>
      </c>
      <c r="B41" s="59" t="s">
        <v>156</v>
      </c>
      <c r="C41" s="58">
        <v>43878</v>
      </c>
      <c r="D41" s="59" t="s">
        <v>72</v>
      </c>
      <c r="E41" s="60">
        <v>1</v>
      </c>
      <c r="F41" s="59" t="s">
        <v>18</v>
      </c>
      <c r="G41" s="59" t="s">
        <v>67</v>
      </c>
      <c r="H41" s="61"/>
    </row>
    <row r="42" spans="1:8" x14ac:dyDescent="0.25">
      <c r="A42" s="51" t="s">
        <v>157</v>
      </c>
      <c r="B42" s="52" t="s">
        <v>159</v>
      </c>
      <c r="C42" s="53">
        <v>43878</v>
      </c>
      <c r="D42" s="52" t="s">
        <v>74</v>
      </c>
      <c r="E42" s="54">
        <v>1</v>
      </c>
      <c r="F42" s="52" t="s">
        <v>69</v>
      </c>
      <c r="G42" s="52" t="s">
        <v>67</v>
      </c>
      <c r="H42" s="55"/>
    </row>
    <row r="43" spans="1:8" x14ac:dyDescent="0.25">
      <c r="A43" s="66" t="s">
        <v>158</v>
      </c>
      <c r="B43" s="59" t="s">
        <v>160</v>
      </c>
      <c r="C43" s="58">
        <v>43878</v>
      </c>
      <c r="D43" s="59" t="s">
        <v>72</v>
      </c>
      <c r="E43" s="60">
        <v>1</v>
      </c>
      <c r="F43" s="59" t="s">
        <v>69</v>
      </c>
      <c r="G43" s="59" t="s">
        <v>67</v>
      </c>
      <c r="H43" s="61"/>
    </row>
    <row r="44" spans="1:8" x14ac:dyDescent="0.25">
      <c r="A44" s="51" t="s">
        <v>165</v>
      </c>
      <c r="B44" s="52" t="s">
        <v>166</v>
      </c>
      <c r="C44" s="53">
        <v>43879</v>
      </c>
      <c r="D44" s="52" t="s">
        <v>72</v>
      </c>
      <c r="E44" s="54">
        <v>1</v>
      </c>
      <c r="F44" s="52" t="s">
        <v>18</v>
      </c>
      <c r="G44" s="52" t="s">
        <v>67</v>
      </c>
      <c r="H44" s="55"/>
    </row>
    <row r="45" spans="1:8" x14ac:dyDescent="0.25">
      <c r="A45" s="66" t="s">
        <v>167</v>
      </c>
      <c r="B45" s="59" t="s">
        <v>168</v>
      </c>
      <c r="C45" s="58">
        <v>43881</v>
      </c>
      <c r="D45" s="59" t="s">
        <v>72</v>
      </c>
      <c r="E45" s="60">
        <v>1</v>
      </c>
      <c r="F45" s="59" t="s">
        <v>11</v>
      </c>
      <c r="G45" s="59" t="s">
        <v>67</v>
      </c>
      <c r="H45" s="61"/>
    </row>
    <row r="46" spans="1:8" x14ac:dyDescent="0.25">
      <c r="A46" s="51" t="s">
        <v>171</v>
      </c>
      <c r="B46" s="52" t="s">
        <v>172</v>
      </c>
      <c r="C46" s="53">
        <v>43881</v>
      </c>
      <c r="D46" s="52" t="s">
        <v>72</v>
      </c>
      <c r="E46" s="54">
        <v>1</v>
      </c>
      <c r="F46" s="52" t="s">
        <v>55</v>
      </c>
      <c r="G46" s="52" t="s">
        <v>67</v>
      </c>
      <c r="H46" s="55"/>
    </row>
    <row r="47" spans="1:8" x14ac:dyDescent="0.25">
      <c r="A47" s="66" t="s">
        <v>169</v>
      </c>
      <c r="B47" s="59" t="s">
        <v>170</v>
      </c>
      <c r="C47" s="58">
        <v>43882</v>
      </c>
      <c r="D47" s="59" t="s">
        <v>72</v>
      </c>
      <c r="E47" s="60">
        <v>1</v>
      </c>
      <c r="F47" s="59" t="s">
        <v>34</v>
      </c>
      <c r="G47" s="59" t="s">
        <v>67</v>
      </c>
      <c r="H47" s="61"/>
    </row>
    <row r="48" spans="1:8" x14ac:dyDescent="0.25">
      <c r="A48" s="51" t="s">
        <v>173</v>
      </c>
      <c r="B48" s="52" t="s">
        <v>174</v>
      </c>
      <c r="C48" s="53">
        <v>43888</v>
      </c>
      <c r="D48" s="52" t="s">
        <v>72</v>
      </c>
      <c r="E48" s="54">
        <v>1</v>
      </c>
      <c r="F48" s="52" t="s">
        <v>34</v>
      </c>
      <c r="G48" s="52" t="s">
        <v>67</v>
      </c>
      <c r="H48" s="55"/>
    </row>
    <row r="49" spans="1:8" x14ac:dyDescent="0.25">
      <c r="A49" s="66" t="s">
        <v>175</v>
      </c>
      <c r="B49" s="59" t="s">
        <v>176</v>
      </c>
      <c r="C49" s="58">
        <v>43888</v>
      </c>
      <c r="D49" s="59" t="s">
        <v>72</v>
      </c>
      <c r="E49" s="60">
        <v>2</v>
      </c>
      <c r="F49" s="59" t="s">
        <v>18</v>
      </c>
      <c r="G49" s="59" t="s">
        <v>67</v>
      </c>
      <c r="H49" s="61"/>
    </row>
    <row r="50" spans="1:8" x14ac:dyDescent="0.25">
      <c r="A50" s="51" t="s">
        <v>178</v>
      </c>
      <c r="B50" s="52" t="s">
        <v>177</v>
      </c>
      <c r="C50" s="53">
        <v>43888</v>
      </c>
      <c r="D50" s="52" t="s">
        <v>72</v>
      </c>
      <c r="E50" s="54">
        <v>1</v>
      </c>
      <c r="F50" s="52" t="s">
        <v>56</v>
      </c>
      <c r="G50" s="52" t="s">
        <v>67</v>
      </c>
      <c r="H50" s="55"/>
    </row>
    <row r="51" spans="1:8" x14ac:dyDescent="0.25">
      <c r="A51" s="66" t="s">
        <v>179</v>
      </c>
      <c r="B51" s="59" t="s">
        <v>180</v>
      </c>
      <c r="C51" s="58">
        <v>43889</v>
      </c>
      <c r="D51" s="59" t="s">
        <v>74</v>
      </c>
      <c r="E51" s="60">
        <v>1</v>
      </c>
      <c r="F51" s="59" t="s">
        <v>70</v>
      </c>
      <c r="G51" s="59" t="s">
        <v>67</v>
      </c>
      <c r="H51" s="61"/>
    </row>
    <row r="52" spans="1:8" x14ac:dyDescent="0.25">
      <c r="A52" s="51" t="s">
        <v>116</v>
      </c>
      <c r="B52" s="52" t="s">
        <v>117</v>
      </c>
      <c r="C52" s="53">
        <v>43889</v>
      </c>
      <c r="D52" s="52" t="s">
        <v>72</v>
      </c>
      <c r="E52" s="54">
        <v>1</v>
      </c>
      <c r="F52" s="52" t="s">
        <v>14</v>
      </c>
      <c r="G52" s="52" t="s">
        <v>68</v>
      </c>
      <c r="H52" s="55"/>
    </row>
    <row r="53" spans="1:8" x14ac:dyDescent="0.25">
      <c r="A53" s="69" t="s">
        <v>184</v>
      </c>
      <c r="B53" s="57" t="s">
        <v>181</v>
      </c>
      <c r="C53" s="58">
        <v>43893</v>
      </c>
      <c r="D53" s="59" t="s">
        <v>72</v>
      </c>
      <c r="E53" s="60">
        <v>1</v>
      </c>
      <c r="F53" s="59" t="s">
        <v>45</v>
      </c>
      <c r="G53" s="59" t="s">
        <v>67</v>
      </c>
      <c r="H53" s="61"/>
    </row>
    <row r="54" spans="1:8" x14ac:dyDescent="0.25">
      <c r="A54" s="51" t="s">
        <v>182</v>
      </c>
      <c r="B54" s="52" t="s">
        <v>183</v>
      </c>
      <c r="C54" s="53">
        <v>43895</v>
      </c>
      <c r="D54" s="52" t="s">
        <v>72</v>
      </c>
      <c r="E54" s="54">
        <v>1</v>
      </c>
      <c r="F54" s="52" t="s">
        <v>55</v>
      </c>
      <c r="G54" s="52" t="s">
        <v>67</v>
      </c>
      <c r="H54" s="55"/>
    </row>
    <row r="55" spans="1:8" x14ac:dyDescent="0.25">
      <c r="A55" s="66" t="s">
        <v>185</v>
      </c>
      <c r="B55" s="59" t="s">
        <v>186</v>
      </c>
      <c r="C55" s="58">
        <v>43895</v>
      </c>
      <c r="D55" s="59" t="s">
        <v>72</v>
      </c>
      <c r="E55" s="60">
        <v>1</v>
      </c>
      <c r="F55" s="59" t="s">
        <v>12</v>
      </c>
      <c r="G55" s="59" t="s">
        <v>67</v>
      </c>
      <c r="H55" s="61"/>
    </row>
    <row r="56" spans="1:8" x14ac:dyDescent="0.25">
      <c r="A56" s="51" t="s">
        <v>187</v>
      </c>
      <c r="B56" s="52" t="s">
        <v>188</v>
      </c>
      <c r="C56" s="53">
        <v>43899</v>
      </c>
      <c r="D56" s="52" t="s">
        <v>72</v>
      </c>
      <c r="E56" s="54">
        <v>1</v>
      </c>
      <c r="F56" s="52" t="s">
        <v>11</v>
      </c>
      <c r="G56" s="52" t="s">
        <v>109</v>
      </c>
      <c r="H56" s="55"/>
    </row>
    <row r="57" spans="1:8" x14ac:dyDescent="0.25">
      <c r="A57" s="66" t="s">
        <v>189</v>
      </c>
      <c r="B57" s="59" t="s">
        <v>190</v>
      </c>
      <c r="C57" s="58">
        <v>43899</v>
      </c>
      <c r="D57" s="59" t="s">
        <v>73</v>
      </c>
      <c r="E57" s="60">
        <v>1</v>
      </c>
      <c r="F57" s="59" t="s">
        <v>15</v>
      </c>
      <c r="G57" s="59" t="s">
        <v>66</v>
      </c>
      <c r="H57" s="61"/>
    </row>
    <row r="58" spans="1:8" x14ac:dyDescent="0.25">
      <c r="A58" s="51" t="s">
        <v>191</v>
      </c>
      <c r="B58" s="52" t="s">
        <v>192</v>
      </c>
      <c r="C58" s="53">
        <v>43902</v>
      </c>
      <c r="D58" s="52" t="s">
        <v>72</v>
      </c>
      <c r="E58" s="54">
        <v>1</v>
      </c>
      <c r="F58" s="52" t="s">
        <v>59</v>
      </c>
      <c r="G58" s="52" t="s">
        <v>68</v>
      </c>
      <c r="H58" s="55"/>
    </row>
    <row r="59" spans="1:8" x14ac:dyDescent="0.25">
      <c r="A59" s="66" t="s">
        <v>193</v>
      </c>
      <c r="B59" s="59" t="s">
        <v>194</v>
      </c>
      <c r="C59" s="58">
        <v>43903</v>
      </c>
      <c r="D59" s="59" t="s">
        <v>72</v>
      </c>
      <c r="E59" s="60">
        <v>1</v>
      </c>
      <c r="F59" s="59" t="s">
        <v>23</v>
      </c>
      <c r="G59" s="59" t="s">
        <v>67</v>
      </c>
      <c r="H59" s="61"/>
    </row>
    <row r="60" spans="1:8" x14ac:dyDescent="0.25">
      <c r="A60" s="51" t="s">
        <v>195</v>
      </c>
      <c r="B60" s="52" t="s">
        <v>196</v>
      </c>
      <c r="C60" s="53">
        <v>43903</v>
      </c>
      <c r="D60" s="52" t="s">
        <v>72</v>
      </c>
      <c r="E60" s="54">
        <v>1</v>
      </c>
      <c r="F60" s="52" t="s">
        <v>11</v>
      </c>
      <c r="G60" s="52" t="s">
        <v>67</v>
      </c>
      <c r="H60" s="55"/>
    </row>
    <row r="61" spans="1:8" x14ac:dyDescent="0.25">
      <c r="A61" s="66" t="s">
        <v>197</v>
      </c>
      <c r="B61" s="59" t="s">
        <v>198</v>
      </c>
      <c r="C61" s="58">
        <v>43907</v>
      </c>
      <c r="D61" s="59" t="s">
        <v>74</v>
      </c>
      <c r="E61" s="60">
        <v>1</v>
      </c>
      <c r="F61" s="59" t="s">
        <v>23</v>
      </c>
      <c r="G61" s="59" t="s">
        <v>67</v>
      </c>
      <c r="H61" s="61"/>
    </row>
    <row r="62" spans="1:8" x14ac:dyDescent="0.25">
      <c r="A62" s="51" t="s">
        <v>199</v>
      </c>
      <c r="B62" s="52" t="s">
        <v>200</v>
      </c>
      <c r="C62" s="53">
        <v>43909</v>
      </c>
      <c r="D62" s="52" t="s">
        <v>72</v>
      </c>
      <c r="E62" s="54">
        <v>1</v>
      </c>
      <c r="F62" s="52" t="s">
        <v>12</v>
      </c>
      <c r="G62" s="52" t="s">
        <v>67</v>
      </c>
      <c r="H62" s="55"/>
    </row>
    <row r="63" spans="1:8" x14ac:dyDescent="0.25">
      <c r="A63" s="66" t="s">
        <v>201</v>
      </c>
      <c r="B63" s="59" t="s">
        <v>202</v>
      </c>
      <c r="C63" s="58">
        <v>43917</v>
      </c>
      <c r="D63" s="59" t="s">
        <v>72</v>
      </c>
      <c r="E63" s="60">
        <v>1</v>
      </c>
      <c r="F63" s="59" t="s">
        <v>59</v>
      </c>
      <c r="G63" s="59" t="s">
        <v>67</v>
      </c>
      <c r="H63" s="61"/>
    </row>
    <row r="64" spans="1:8" x14ac:dyDescent="0.25">
      <c r="A64" s="51" t="s">
        <v>212</v>
      </c>
      <c r="B64" s="68" t="s">
        <v>205</v>
      </c>
      <c r="C64" s="53">
        <v>43923</v>
      </c>
      <c r="D64" s="52" t="s">
        <v>72</v>
      </c>
      <c r="E64" s="54">
        <v>1</v>
      </c>
      <c r="F64" s="52" t="s">
        <v>11</v>
      </c>
      <c r="G64" s="52" t="s">
        <v>67</v>
      </c>
      <c r="H64" s="55"/>
    </row>
    <row r="65" spans="1:8" x14ac:dyDescent="0.25">
      <c r="A65" s="66" t="s">
        <v>203</v>
      </c>
      <c r="B65" s="59" t="s">
        <v>204</v>
      </c>
      <c r="C65" s="58">
        <v>43924</v>
      </c>
      <c r="D65" s="59" t="s">
        <v>72</v>
      </c>
      <c r="E65" s="60">
        <v>1</v>
      </c>
      <c r="F65" s="59" t="s">
        <v>14</v>
      </c>
      <c r="G65" s="59" t="s">
        <v>67</v>
      </c>
      <c r="H65" s="61"/>
    </row>
    <row r="66" spans="1:8" x14ac:dyDescent="0.25">
      <c r="A66" s="51" t="s">
        <v>206</v>
      </c>
      <c r="B66" s="52" t="s">
        <v>207</v>
      </c>
      <c r="C66" s="53">
        <v>43929</v>
      </c>
      <c r="D66" s="52" t="s">
        <v>72</v>
      </c>
      <c r="E66" s="54">
        <v>1</v>
      </c>
      <c r="F66" s="52" t="s">
        <v>62</v>
      </c>
      <c r="G66" s="52" t="s">
        <v>67</v>
      </c>
      <c r="H66" s="55"/>
    </row>
    <row r="67" spans="1:8" x14ac:dyDescent="0.25">
      <c r="A67" s="70" t="s">
        <v>208</v>
      </c>
      <c r="B67" s="71" t="s">
        <v>209</v>
      </c>
      <c r="C67" s="72">
        <v>43930</v>
      </c>
      <c r="D67" s="71" t="s">
        <v>72</v>
      </c>
      <c r="E67" s="73">
        <v>0</v>
      </c>
      <c r="F67" s="71" t="s">
        <v>62</v>
      </c>
      <c r="G67" s="71" t="s">
        <v>67</v>
      </c>
      <c r="H67" s="61"/>
    </row>
    <row r="68" spans="1:8" x14ac:dyDescent="0.25">
      <c r="A68" s="51" t="s">
        <v>210</v>
      </c>
      <c r="B68" s="52" t="s">
        <v>211</v>
      </c>
      <c r="C68" s="53">
        <v>43935</v>
      </c>
      <c r="D68" s="52" t="s">
        <v>72</v>
      </c>
      <c r="E68" s="54">
        <v>1</v>
      </c>
      <c r="F68" s="52" t="s">
        <v>12</v>
      </c>
      <c r="G68" s="52" t="s">
        <v>67</v>
      </c>
      <c r="H68" s="55"/>
    </row>
    <row r="69" spans="1:8" x14ac:dyDescent="0.25">
      <c r="A69" s="66" t="s">
        <v>213</v>
      </c>
      <c r="B69" s="59" t="s">
        <v>156</v>
      </c>
      <c r="C69" s="58">
        <v>43935</v>
      </c>
      <c r="D69" s="59" t="s">
        <v>72</v>
      </c>
      <c r="E69" s="60">
        <v>1</v>
      </c>
      <c r="F69" s="59" t="s">
        <v>18</v>
      </c>
      <c r="G69" s="59" t="s">
        <v>66</v>
      </c>
      <c r="H69" s="61"/>
    </row>
    <row r="70" spans="1:8" x14ac:dyDescent="0.25">
      <c r="A70" s="51" t="s">
        <v>214</v>
      </c>
      <c r="B70" s="52" t="s">
        <v>215</v>
      </c>
      <c r="C70" s="53">
        <v>43935</v>
      </c>
      <c r="D70" s="52" t="s">
        <v>72</v>
      </c>
      <c r="E70" s="54">
        <v>1</v>
      </c>
      <c r="F70" s="52" t="s">
        <v>70</v>
      </c>
      <c r="G70" s="52" t="s">
        <v>67</v>
      </c>
      <c r="H70" s="55"/>
    </row>
    <row r="71" spans="1:8" x14ac:dyDescent="0.25">
      <c r="A71" s="66" t="s">
        <v>216</v>
      </c>
      <c r="B71" s="59" t="s">
        <v>217</v>
      </c>
      <c r="C71" s="58">
        <v>43938</v>
      </c>
      <c r="D71" s="59" t="s">
        <v>72</v>
      </c>
      <c r="E71" s="60">
        <v>1</v>
      </c>
      <c r="F71" s="59" t="s">
        <v>69</v>
      </c>
      <c r="G71" s="59" t="s">
        <v>67</v>
      </c>
      <c r="H71" s="61"/>
    </row>
    <row r="72" spans="1:8" x14ac:dyDescent="0.25">
      <c r="A72" s="51" t="s">
        <v>218</v>
      </c>
      <c r="B72" s="52" t="s">
        <v>219</v>
      </c>
      <c r="C72" s="53">
        <v>43938</v>
      </c>
      <c r="D72" s="52" t="s">
        <v>72</v>
      </c>
      <c r="E72" s="54">
        <v>1</v>
      </c>
      <c r="F72" s="52" t="s">
        <v>8</v>
      </c>
      <c r="G72" s="52" t="s">
        <v>67</v>
      </c>
      <c r="H72" s="55"/>
    </row>
    <row r="73" spans="1:8" x14ac:dyDescent="0.25">
      <c r="A73" s="66" t="s">
        <v>221</v>
      </c>
      <c r="B73" s="59" t="s">
        <v>220</v>
      </c>
      <c r="C73" s="58">
        <v>43941</v>
      </c>
      <c r="D73" s="59" t="s">
        <v>72</v>
      </c>
      <c r="E73" s="60">
        <v>1</v>
      </c>
      <c r="F73" s="59"/>
      <c r="G73" s="59" t="s">
        <v>66</v>
      </c>
      <c r="H73" s="61"/>
    </row>
    <row r="74" spans="1:8" x14ac:dyDescent="0.25">
      <c r="A74" s="51" t="s">
        <v>222</v>
      </c>
      <c r="B74" s="52" t="s">
        <v>223</v>
      </c>
      <c r="C74" s="53">
        <v>43944</v>
      </c>
      <c r="D74" s="52" t="s">
        <v>72</v>
      </c>
      <c r="E74" s="54">
        <v>1</v>
      </c>
      <c r="F74" s="52" t="s">
        <v>55</v>
      </c>
      <c r="G74" s="52" t="s">
        <v>67</v>
      </c>
      <c r="H74" s="55"/>
    </row>
    <row r="75" spans="1:8" x14ac:dyDescent="0.25">
      <c r="A75" s="66" t="s">
        <v>224</v>
      </c>
      <c r="B75" s="59" t="s">
        <v>225</v>
      </c>
      <c r="C75" s="58">
        <v>43944</v>
      </c>
      <c r="D75" s="59" t="s">
        <v>72</v>
      </c>
      <c r="E75" s="60">
        <v>1</v>
      </c>
      <c r="F75" s="59" t="s">
        <v>17</v>
      </c>
      <c r="G75" s="59" t="s">
        <v>67</v>
      </c>
      <c r="H75" s="61"/>
    </row>
    <row r="76" spans="1:8" x14ac:dyDescent="0.25">
      <c r="A76" s="51" t="s">
        <v>226</v>
      </c>
      <c r="B76" s="52" t="s">
        <v>227</v>
      </c>
      <c r="C76" s="53">
        <v>43951</v>
      </c>
      <c r="D76" s="52" t="s">
        <v>72</v>
      </c>
      <c r="E76" s="54">
        <v>1</v>
      </c>
      <c r="F76" s="52" t="s">
        <v>11</v>
      </c>
      <c r="G76" s="52" t="s">
        <v>67</v>
      </c>
      <c r="H76" s="55"/>
    </row>
    <row r="77" spans="1:8" x14ac:dyDescent="0.25">
      <c r="A77" s="66" t="s">
        <v>228</v>
      </c>
      <c r="B77" s="59" t="s">
        <v>229</v>
      </c>
      <c r="C77" s="58">
        <v>43955</v>
      </c>
      <c r="D77" s="59" t="s">
        <v>72</v>
      </c>
      <c r="E77" s="60">
        <v>1</v>
      </c>
      <c r="F77" s="59" t="s">
        <v>14</v>
      </c>
      <c r="G77" s="59" t="s">
        <v>67</v>
      </c>
      <c r="H77" s="61"/>
    </row>
    <row r="78" spans="1:8" x14ac:dyDescent="0.25">
      <c r="A78" s="51" t="s">
        <v>230</v>
      </c>
      <c r="B78" s="52" t="s">
        <v>231</v>
      </c>
      <c r="C78" s="53">
        <v>43955</v>
      </c>
      <c r="D78" s="52" t="s">
        <v>72</v>
      </c>
      <c r="E78" s="54">
        <v>1</v>
      </c>
      <c r="F78" s="52" t="s">
        <v>14</v>
      </c>
      <c r="G78" s="52" t="s">
        <v>67</v>
      </c>
      <c r="H78" s="55"/>
    </row>
    <row r="79" spans="1:8" x14ac:dyDescent="0.25">
      <c r="A79" s="66" t="s">
        <v>232</v>
      </c>
      <c r="B79" s="59" t="s">
        <v>233</v>
      </c>
      <c r="C79" s="58">
        <v>43956</v>
      </c>
      <c r="D79" s="59" t="s">
        <v>72</v>
      </c>
      <c r="E79" s="60">
        <v>1</v>
      </c>
      <c r="F79" s="59" t="s">
        <v>56</v>
      </c>
      <c r="G79" s="59" t="s">
        <v>67</v>
      </c>
      <c r="H79" s="61"/>
    </row>
    <row r="80" spans="1:8" x14ac:dyDescent="0.25">
      <c r="A80" s="51" t="s">
        <v>90</v>
      </c>
      <c r="B80" s="52" t="s">
        <v>234</v>
      </c>
      <c r="C80" s="53">
        <v>43956</v>
      </c>
      <c r="D80" s="52" t="s">
        <v>72</v>
      </c>
      <c r="E80" s="54">
        <v>1</v>
      </c>
      <c r="F80" s="52" t="s">
        <v>69</v>
      </c>
      <c r="G80" s="52" t="s">
        <v>66</v>
      </c>
      <c r="H80" s="55"/>
    </row>
    <row r="81" spans="1:8" x14ac:dyDescent="0.25">
      <c r="A81" s="66" t="s">
        <v>235</v>
      </c>
      <c r="B81" s="59" t="s">
        <v>236</v>
      </c>
      <c r="C81" s="58">
        <v>43957</v>
      </c>
      <c r="D81" s="59" t="s">
        <v>72</v>
      </c>
      <c r="E81" s="60">
        <v>1</v>
      </c>
      <c r="F81" s="59" t="s">
        <v>18</v>
      </c>
      <c r="G81" s="59" t="s">
        <v>67</v>
      </c>
      <c r="H81" s="61"/>
    </row>
    <row r="82" spans="1:8" x14ac:dyDescent="0.25">
      <c r="A82" s="51" t="s">
        <v>237</v>
      </c>
      <c r="B82" s="52" t="s">
        <v>238</v>
      </c>
      <c r="C82" s="53">
        <v>43958</v>
      </c>
      <c r="D82" s="52" t="s">
        <v>72</v>
      </c>
      <c r="E82" s="54">
        <v>1</v>
      </c>
      <c r="F82" s="52" t="s">
        <v>12</v>
      </c>
      <c r="G82" s="52" t="s">
        <v>67</v>
      </c>
      <c r="H82" s="55"/>
    </row>
    <row r="83" spans="1:8" x14ac:dyDescent="0.25">
      <c r="A83" s="66" t="s">
        <v>239</v>
      </c>
      <c r="B83" s="59" t="s">
        <v>240</v>
      </c>
      <c r="C83" s="58">
        <v>43958</v>
      </c>
      <c r="D83" s="59" t="s">
        <v>72</v>
      </c>
      <c r="E83" s="60">
        <v>1</v>
      </c>
      <c r="F83" s="59" t="s">
        <v>8</v>
      </c>
      <c r="G83" s="59" t="s">
        <v>66</v>
      </c>
      <c r="H83" s="61"/>
    </row>
    <row r="84" spans="1:8" x14ac:dyDescent="0.25">
      <c r="A84" s="51" t="s">
        <v>241</v>
      </c>
      <c r="B84" s="52" t="s">
        <v>242</v>
      </c>
      <c r="C84" s="53">
        <v>43958</v>
      </c>
      <c r="D84" s="52" t="s">
        <v>72</v>
      </c>
      <c r="E84" s="54">
        <v>1</v>
      </c>
      <c r="F84" s="52" t="s">
        <v>11</v>
      </c>
      <c r="G84" s="52" t="s">
        <v>68</v>
      </c>
      <c r="H84" s="55"/>
    </row>
    <row r="85" spans="1:8" x14ac:dyDescent="0.25">
      <c r="A85" s="66" t="s">
        <v>243</v>
      </c>
      <c r="B85" s="59" t="s">
        <v>244</v>
      </c>
      <c r="C85" s="58">
        <v>43963</v>
      </c>
      <c r="D85" s="59" t="s">
        <v>72</v>
      </c>
      <c r="E85" s="60">
        <v>1</v>
      </c>
      <c r="F85" s="59" t="s">
        <v>17</v>
      </c>
      <c r="G85" s="59" t="s">
        <v>67</v>
      </c>
      <c r="H85" s="61"/>
    </row>
    <row r="86" spans="1:8" x14ac:dyDescent="0.25">
      <c r="A86" s="51" t="s">
        <v>267</v>
      </c>
      <c r="B86" s="52" t="s">
        <v>268</v>
      </c>
      <c r="C86" s="53">
        <v>43963</v>
      </c>
      <c r="D86" s="52" t="s">
        <v>72</v>
      </c>
      <c r="E86" s="54">
        <v>1</v>
      </c>
      <c r="F86" s="52" t="s">
        <v>70</v>
      </c>
      <c r="G86" s="52" t="s">
        <v>66</v>
      </c>
      <c r="H86" s="55"/>
    </row>
    <row r="87" spans="1:8" x14ac:dyDescent="0.25">
      <c r="A87" s="66" t="s">
        <v>263</v>
      </c>
      <c r="B87" s="59" t="s">
        <v>264</v>
      </c>
      <c r="C87" s="58">
        <v>43964</v>
      </c>
      <c r="D87" s="59" t="s">
        <v>72</v>
      </c>
      <c r="E87" s="60">
        <v>1</v>
      </c>
      <c r="F87" s="59" t="s">
        <v>17</v>
      </c>
      <c r="G87" s="59" t="s">
        <v>68</v>
      </c>
      <c r="H87" s="61"/>
    </row>
    <row r="88" spans="1:8" x14ac:dyDescent="0.25">
      <c r="A88" s="51" t="s">
        <v>245</v>
      </c>
      <c r="B88" s="52" t="s">
        <v>246</v>
      </c>
      <c r="C88" s="53">
        <v>43966</v>
      </c>
      <c r="D88" s="52" t="s">
        <v>72</v>
      </c>
      <c r="E88" s="54">
        <v>1</v>
      </c>
      <c r="F88" s="52" t="s">
        <v>8</v>
      </c>
      <c r="G88" s="52" t="s">
        <v>67</v>
      </c>
      <c r="H88" s="55"/>
    </row>
    <row r="89" spans="1:8" x14ac:dyDescent="0.25">
      <c r="A89" s="66" t="s">
        <v>259</v>
      </c>
      <c r="B89" s="59" t="s">
        <v>260</v>
      </c>
      <c r="C89" s="58">
        <v>43966</v>
      </c>
      <c r="D89" s="59" t="s">
        <v>72</v>
      </c>
      <c r="E89" s="60">
        <v>1</v>
      </c>
      <c r="F89" s="59" t="s">
        <v>58</v>
      </c>
      <c r="G89" s="59" t="s">
        <v>66</v>
      </c>
      <c r="H89" s="61"/>
    </row>
    <row r="90" spans="1:8" x14ac:dyDescent="0.25">
      <c r="A90" s="51" t="s">
        <v>261</v>
      </c>
      <c r="B90" s="52" t="s">
        <v>262</v>
      </c>
      <c r="C90" s="53">
        <v>43966</v>
      </c>
      <c r="D90" s="52" t="s">
        <v>72</v>
      </c>
      <c r="E90" s="54">
        <v>1</v>
      </c>
      <c r="F90" s="52" t="s">
        <v>8</v>
      </c>
      <c r="G90" s="52" t="s">
        <v>68</v>
      </c>
      <c r="H90" s="55"/>
    </row>
    <row r="91" spans="1:8" x14ac:dyDescent="0.25">
      <c r="A91" s="66" t="s">
        <v>247</v>
      </c>
      <c r="B91" s="59" t="s">
        <v>248</v>
      </c>
      <c r="C91" s="58">
        <v>43969</v>
      </c>
      <c r="D91" s="59" t="s">
        <v>72</v>
      </c>
      <c r="E91" s="60">
        <v>1</v>
      </c>
      <c r="F91" s="59" t="s">
        <v>21</v>
      </c>
      <c r="G91" s="59" t="s">
        <v>67</v>
      </c>
      <c r="H91" s="61"/>
    </row>
    <row r="92" spans="1:8" x14ac:dyDescent="0.25">
      <c r="A92" s="51" t="s">
        <v>265</v>
      </c>
      <c r="B92" s="52" t="s">
        <v>266</v>
      </c>
      <c r="C92" s="53">
        <v>43969</v>
      </c>
      <c r="D92" s="52" t="s">
        <v>72</v>
      </c>
      <c r="E92" s="54">
        <v>1</v>
      </c>
      <c r="F92" s="52" t="s">
        <v>70</v>
      </c>
      <c r="G92" s="52" t="s">
        <v>66</v>
      </c>
      <c r="H92" s="55"/>
    </row>
    <row r="93" spans="1:8" x14ac:dyDescent="0.25">
      <c r="A93" s="66" t="s">
        <v>250</v>
      </c>
      <c r="B93" s="59" t="s">
        <v>249</v>
      </c>
      <c r="C93" s="58">
        <v>43970</v>
      </c>
      <c r="D93" s="59" t="s">
        <v>72</v>
      </c>
      <c r="E93" s="60">
        <v>1</v>
      </c>
      <c r="F93" s="59" t="s">
        <v>17</v>
      </c>
      <c r="G93" s="59" t="s">
        <v>67</v>
      </c>
      <c r="H93" s="61"/>
    </row>
    <row r="94" spans="1:8" x14ac:dyDescent="0.25">
      <c r="A94" s="51" t="s">
        <v>258</v>
      </c>
      <c r="B94" s="52" t="s">
        <v>257</v>
      </c>
      <c r="C94" s="53">
        <v>43970</v>
      </c>
      <c r="D94" s="52" t="s">
        <v>72</v>
      </c>
      <c r="E94" s="54">
        <v>2</v>
      </c>
      <c r="F94" s="52" t="s">
        <v>11</v>
      </c>
      <c r="G94" s="52" t="s">
        <v>66</v>
      </c>
      <c r="H94" s="55"/>
    </row>
    <row r="95" spans="1:8" x14ac:dyDescent="0.25">
      <c r="A95" s="66" t="s">
        <v>255</v>
      </c>
      <c r="B95" s="59" t="s">
        <v>256</v>
      </c>
      <c r="C95" s="58">
        <v>43971</v>
      </c>
      <c r="D95" s="59" t="s">
        <v>72</v>
      </c>
      <c r="E95" s="60">
        <v>1</v>
      </c>
      <c r="F95" s="59" t="s">
        <v>14</v>
      </c>
      <c r="G95" s="59" t="s">
        <v>68</v>
      </c>
      <c r="H95" s="61"/>
    </row>
    <row r="96" spans="1:8" x14ac:dyDescent="0.25">
      <c r="A96" s="51" t="s">
        <v>251</v>
      </c>
      <c r="B96" s="52" t="s">
        <v>252</v>
      </c>
      <c r="C96" s="53">
        <v>43972</v>
      </c>
      <c r="D96" s="52" t="s">
        <v>72</v>
      </c>
      <c r="E96" s="54">
        <v>1</v>
      </c>
      <c r="F96" s="52" t="s">
        <v>14</v>
      </c>
      <c r="G96" s="52" t="s">
        <v>67</v>
      </c>
      <c r="H96" s="55"/>
    </row>
    <row r="97" spans="1:8" x14ac:dyDescent="0.25">
      <c r="A97" s="66" t="s">
        <v>253</v>
      </c>
      <c r="B97" s="59" t="s">
        <v>254</v>
      </c>
      <c r="C97" s="58">
        <v>43973</v>
      </c>
      <c r="D97" s="59" t="s">
        <v>72</v>
      </c>
      <c r="E97" s="60">
        <v>1</v>
      </c>
      <c r="F97" s="59" t="s">
        <v>12</v>
      </c>
      <c r="G97" s="59" t="s">
        <v>67</v>
      </c>
      <c r="H97" s="61"/>
    </row>
    <row r="98" spans="1:8" x14ac:dyDescent="0.25">
      <c r="A98" s="51" t="s">
        <v>269</v>
      </c>
      <c r="B98" s="52" t="s">
        <v>270</v>
      </c>
      <c r="C98" s="53">
        <v>43976</v>
      </c>
      <c r="D98" s="52" t="s">
        <v>72</v>
      </c>
      <c r="E98" s="54">
        <v>2</v>
      </c>
      <c r="F98" s="52" t="s">
        <v>12</v>
      </c>
      <c r="G98" s="52" t="s">
        <v>68</v>
      </c>
      <c r="H98" s="55"/>
    </row>
    <row r="99" spans="1:8" x14ac:dyDescent="0.25">
      <c r="A99" s="66" t="s">
        <v>271</v>
      </c>
      <c r="B99" s="59" t="s">
        <v>272</v>
      </c>
      <c r="C99" s="58">
        <v>43976</v>
      </c>
      <c r="D99" s="59" t="s">
        <v>72</v>
      </c>
      <c r="E99" s="60">
        <v>1</v>
      </c>
      <c r="F99" s="59"/>
      <c r="G99" s="59" t="s">
        <v>66</v>
      </c>
      <c r="H99" s="61"/>
    </row>
    <row r="100" spans="1:8" x14ac:dyDescent="0.25">
      <c r="A100" s="51" t="s">
        <v>273</v>
      </c>
      <c r="B100" s="52" t="s">
        <v>274</v>
      </c>
      <c r="C100" s="53">
        <v>43976</v>
      </c>
      <c r="D100" s="52" t="s">
        <v>72</v>
      </c>
      <c r="E100" s="54">
        <v>1</v>
      </c>
      <c r="F100" s="52" t="s">
        <v>62</v>
      </c>
      <c r="G100" s="52" t="s">
        <v>66</v>
      </c>
      <c r="H100" s="55"/>
    </row>
    <row r="101" spans="1:8" x14ac:dyDescent="0.25">
      <c r="A101" s="66" t="s">
        <v>276</v>
      </c>
      <c r="B101" s="59" t="s">
        <v>275</v>
      </c>
      <c r="C101" s="58">
        <v>43979</v>
      </c>
      <c r="D101" s="59" t="s">
        <v>72</v>
      </c>
      <c r="E101" s="60">
        <v>1</v>
      </c>
      <c r="F101" s="59" t="s">
        <v>11</v>
      </c>
      <c r="G101" s="59" t="s">
        <v>67</v>
      </c>
      <c r="H101" s="61"/>
    </row>
    <row r="102" spans="1:8" x14ac:dyDescent="0.25">
      <c r="A102" s="51" t="s">
        <v>277</v>
      </c>
      <c r="B102" s="52" t="s">
        <v>278</v>
      </c>
      <c r="C102" s="53">
        <v>43979</v>
      </c>
      <c r="D102" s="52" t="s">
        <v>72</v>
      </c>
      <c r="E102" s="54">
        <v>1</v>
      </c>
      <c r="F102" s="52" t="s">
        <v>14</v>
      </c>
      <c r="G102" s="52" t="s">
        <v>67</v>
      </c>
      <c r="H102" s="55"/>
    </row>
    <row r="103" spans="1:8" x14ac:dyDescent="0.25">
      <c r="A103" s="66" t="s">
        <v>279</v>
      </c>
      <c r="B103" s="59" t="s">
        <v>280</v>
      </c>
      <c r="C103" s="58">
        <v>43983</v>
      </c>
      <c r="D103" s="59" t="s">
        <v>72</v>
      </c>
      <c r="E103" s="60">
        <v>1</v>
      </c>
      <c r="F103" s="59" t="s">
        <v>14</v>
      </c>
      <c r="G103" s="59" t="s">
        <v>67</v>
      </c>
      <c r="H103" s="61"/>
    </row>
    <row r="104" spans="1:8" x14ac:dyDescent="0.25">
      <c r="A104" s="51" t="s">
        <v>224</v>
      </c>
      <c r="B104" s="52" t="s">
        <v>543</v>
      </c>
      <c r="C104" s="53">
        <v>43984</v>
      </c>
      <c r="D104" s="52" t="s">
        <v>72</v>
      </c>
      <c r="E104" s="54">
        <v>1</v>
      </c>
      <c r="F104" s="52" t="s">
        <v>17</v>
      </c>
      <c r="G104" s="52" t="s">
        <v>66</v>
      </c>
      <c r="H104" s="55"/>
    </row>
    <row r="105" spans="1:8" x14ac:dyDescent="0.25">
      <c r="A105" s="66" t="s">
        <v>281</v>
      </c>
      <c r="B105" s="59" t="s">
        <v>282</v>
      </c>
      <c r="C105" s="58">
        <v>43985</v>
      </c>
      <c r="D105" s="59" t="s">
        <v>72</v>
      </c>
      <c r="E105" s="60">
        <v>1</v>
      </c>
      <c r="F105" s="59" t="s">
        <v>14</v>
      </c>
      <c r="G105" s="59" t="s">
        <v>67</v>
      </c>
      <c r="H105" s="61"/>
    </row>
    <row r="106" spans="1:8" x14ac:dyDescent="0.25">
      <c r="A106" s="51" t="s">
        <v>283</v>
      </c>
      <c r="B106" s="52" t="s">
        <v>284</v>
      </c>
      <c r="C106" s="53">
        <v>43990</v>
      </c>
      <c r="D106" s="52" t="s">
        <v>72</v>
      </c>
      <c r="E106" s="54">
        <v>1</v>
      </c>
      <c r="F106" s="52" t="s">
        <v>62</v>
      </c>
      <c r="G106" s="52" t="s">
        <v>67</v>
      </c>
      <c r="H106" s="55"/>
    </row>
    <row r="107" spans="1:8" x14ac:dyDescent="0.25">
      <c r="A107" s="66" t="s">
        <v>285</v>
      </c>
      <c r="B107" s="59" t="s">
        <v>286</v>
      </c>
      <c r="C107" s="58">
        <v>43990</v>
      </c>
      <c r="D107" s="59" t="s">
        <v>72</v>
      </c>
      <c r="E107" s="60">
        <v>1</v>
      </c>
      <c r="F107" s="59" t="s">
        <v>11</v>
      </c>
      <c r="G107" s="59" t="s">
        <v>67</v>
      </c>
      <c r="H107" s="61"/>
    </row>
    <row r="108" spans="1:8" x14ac:dyDescent="0.25">
      <c r="A108" s="51" t="s">
        <v>287</v>
      </c>
      <c r="B108" s="52" t="s">
        <v>288</v>
      </c>
      <c r="C108" s="53">
        <v>43991</v>
      </c>
      <c r="D108" s="52" t="s">
        <v>72</v>
      </c>
      <c r="E108" s="54">
        <v>1</v>
      </c>
      <c r="F108" s="52" t="s">
        <v>70</v>
      </c>
      <c r="G108" s="52" t="s">
        <v>67</v>
      </c>
      <c r="H108" s="55"/>
    </row>
    <row r="109" spans="1:8" x14ac:dyDescent="0.25">
      <c r="A109" s="66" t="s">
        <v>289</v>
      </c>
      <c r="B109" s="59" t="s">
        <v>290</v>
      </c>
      <c r="C109" s="58">
        <v>43991</v>
      </c>
      <c r="D109" s="59" t="s">
        <v>72</v>
      </c>
      <c r="E109" s="60">
        <v>1</v>
      </c>
      <c r="F109" s="59" t="s">
        <v>21</v>
      </c>
      <c r="G109" s="59" t="s">
        <v>67</v>
      </c>
      <c r="H109" s="61"/>
    </row>
    <row r="110" spans="1:8" x14ac:dyDescent="0.25">
      <c r="A110" s="51" t="s">
        <v>291</v>
      </c>
      <c r="B110" s="52" t="s">
        <v>292</v>
      </c>
      <c r="C110" s="53">
        <v>43991</v>
      </c>
      <c r="D110" s="52" t="s">
        <v>72</v>
      </c>
      <c r="E110" s="54">
        <v>1</v>
      </c>
      <c r="F110" s="52" t="s">
        <v>14</v>
      </c>
      <c r="G110" s="52" t="s">
        <v>67</v>
      </c>
      <c r="H110" s="55"/>
    </row>
    <row r="111" spans="1:8" x14ac:dyDescent="0.25">
      <c r="A111" s="66" t="s">
        <v>88</v>
      </c>
      <c r="B111" s="59" t="s">
        <v>89</v>
      </c>
      <c r="C111" s="58">
        <v>43991</v>
      </c>
      <c r="D111" s="59" t="s">
        <v>72</v>
      </c>
      <c r="E111" s="60">
        <v>1</v>
      </c>
      <c r="F111" s="59" t="s">
        <v>14</v>
      </c>
      <c r="G111" s="59" t="s">
        <v>66</v>
      </c>
      <c r="H111" s="61"/>
    </row>
    <row r="112" spans="1:8" x14ac:dyDescent="0.25">
      <c r="A112" s="51" t="s">
        <v>293</v>
      </c>
      <c r="B112" s="52" t="s">
        <v>294</v>
      </c>
      <c r="C112" s="53">
        <v>43991</v>
      </c>
      <c r="D112" s="52" t="s">
        <v>72</v>
      </c>
      <c r="E112" s="54">
        <v>1</v>
      </c>
      <c r="F112" s="52" t="s">
        <v>62</v>
      </c>
      <c r="G112" s="52" t="s">
        <v>67</v>
      </c>
      <c r="H112" s="55"/>
    </row>
    <row r="113" spans="1:8" x14ac:dyDescent="0.25">
      <c r="A113" s="66" t="s">
        <v>157</v>
      </c>
      <c r="B113" s="59" t="s">
        <v>295</v>
      </c>
      <c r="C113" s="58">
        <v>43991</v>
      </c>
      <c r="D113" s="59" t="s">
        <v>74</v>
      </c>
      <c r="E113" s="60">
        <v>1</v>
      </c>
      <c r="F113" s="59" t="s">
        <v>69</v>
      </c>
      <c r="G113" s="59" t="s">
        <v>67</v>
      </c>
      <c r="H113" s="61"/>
    </row>
    <row r="114" spans="1:8" x14ac:dyDescent="0.25">
      <c r="A114" s="51" t="s">
        <v>296</v>
      </c>
      <c r="B114" s="52" t="s">
        <v>297</v>
      </c>
      <c r="C114" s="53">
        <v>43994</v>
      </c>
      <c r="D114" s="52" t="s">
        <v>72</v>
      </c>
      <c r="E114" s="54">
        <v>1</v>
      </c>
      <c r="F114" s="52" t="s">
        <v>11</v>
      </c>
      <c r="G114" s="52" t="s">
        <v>67</v>
      </c>
      <c r="H114" s="55"/>
    </row>
    <row r="115" spans="1:8" x14ac:dyDescent="0.25">
      <c r="A115" s="66" t="s">
        <v>298</v>
      </c>
      <c r="B115" s="59" t="s">
        <v>299</v>
      </c>
      <c r="C115" s="58">
        <v>43994</v>
      </c>
      <c r="D115" s="59" t="s">
        <v>72</v>
      </c>
      <c r="E115" s="60">
        <v>1</v>
      </c>
      <c r="F115" s="59" t="s">
        <v>14</v>
      </c>
      <c r="G115" s="59" t="s">
        <v>67</v>
      </c>
      <c r="H115" s="61"/>
    </row>
    <row r="116" spans="1:8" x14ac:dyDescent="0.25">
      <c r="A116" s="51" t="s">
        <v>300</v>
      </c>
      <c r="B116" s="52" t="s">
        <v>301</v>
      </c>
      <c r="C116" s="53">
        <v>43998</v>
      </c>
      <c r="D116" s="52" t="s">
        <v>72</v>
      </c>
      <c r="E116" s="54">
        <v>1</v>
      </c>
      <c r="F116" s="52" t="s">
        <v>15</v>
      </c>
      <c r="G116" s="52" t="s">
        <v>66</v>
      </c>
      <c r="H116" s="55"/>
    </row>
    <row r="117" spans="1:8" x14ac:dyDescent="0.25">
      <c r="A117" s="66" t="s">
        <v>302</v>
      </c>
      <c r="B117" s="59" t="s">
        <v>303</v>
      </c>
      <c r="C117" s="58">
        <v>43999</v>
      </c>
      <c r="D117" s="59" t="s">
        <v>72</v>
      </c>
      <c r="E117" s="60">
        <v>1</v>
      </c>
      <c r="F117" s="59" t="s">
        <v>61</v>
      </c>
      <c r="G117" s="59" t="s">
        <v>67</v>
      </c>
      <c r="H117" s="61"/>
    </row>
    <row r="118" spans="1:8" x14ac:dyDescent="0.25">
      <c r="A118" s="51" t="s">
        <v>304</v>
      </c>
      <c r="B118" s="52" t="s">
        <v>305</v>
      </c>
      <c r="C118" s="53">
        <v>43999</v>
      </c>
      <c r="D118" s="52" t="s">
        <v>72</v>
      </c>
      <c r="E118" s="54">
        <v>1</v>
      </c>
      <c r="F118" s="52" t="s">
        <v>11</v>
      </c>
      <c r="G118" s="52" t="s">
        <v>67</v>
      </c>
      <c r="H118" s="55"/>
    </row>
    <row r="119" spans="1:8" x14ac:dyDescent="0.25">
      <c r="A119" s="66" t="s">
        <v>306</v>
      </c>
      <c r="B119" s="59" t="s">
        <v>307</v>
      </c>
      <c r="C119" s="58">
        <v>44000</v>
      </c>
      <c r="D119" s="59" t="s">
        <v>72</v>
      </c>
      <c r="E119" s="60">
        <v>1</v>
      </c>
      <c r="F119" s="59" t="s">
        <v>61</v>
      </c>
      <c r="G119" s="59" t="s">
        <v>67</v>
      </c>
      <c r="H119" s="61"/>
    </row>
    <row r="120" spans="1:8" x14ac:dyDescent="0.25">
      <c r="A120" s="51" t="s">
        <v>308</v>
      </c>
      <c r="B120" s="52" t="s">
        <v>309</v>
      </c>
      <c r="C120" s="53">
        <v>44005</v>
      </c>
      <c r="D120" s="52" t="s">
        <v>72</v>
      </c>
      <c r="E120" s="54">
        <v>1</v>
      </c>
      <c r="F120" s="52" t="s">
        <v>8</v>
      </c>
      <c r="G120" s="52" t="s">
        <v>67</v>
      </c>
      <c r="H120" s="55"/>
    </row>
    <row r="121" spans="1:8" x14ac:dyDescent="0.25">
      <c r="A121" s="66" t="s">
        <v>310</v>
      </c>
      <c r="B121" s="59" t="s">
        <v>311</v>
      </c>
      <c r="C121" s="58">
        <v>44008</v>
      </c>
      <c r="D121" s="59" t="s">
        <v>72</v>
      </c>
      <c r="E121" s="60">
        <v>1</v>
      </c>
      <c r="F121" s="59" t="s">
        <v>8</v>
      </c>
      <c r="G121" s="59" t="s">
        <v>67</v>
      </c>
      <c r="H121" s="61"/>
    </row>
    <row r="122" spans="1:8" x14ac:dyDescent="0.25">
      <c r="A122" s="51" t="s">
        <v>312</v>
      </c>
      <c r="B122" s="52" t="s">
        <v>313</v>
      </c>
      <c r="C122" s="53">
        <v>44008</v>
      </c>
      <c r="D122" s="52" t="s">
        <v>72</v>
      </c>
      <c r="E122" s="54">
        <v>1</v>
      </c>
      <c r="F122" s="52" t="s">
        <v>8</v>
      </c>
      <c r="G122" s="52" t="s">
        <v>67</v>
      </c>
      <c r="H122" s="55"/>
    </row>
    <row r="123" spans="1:8" x14ac:dyDescent="0.25">
      <c r="A123" s="66" t="s">
        <v>314</v>
      </c>
      <c r="B123" s="59" t="s">
        <v>315</v>
      </c>
      <c r="C123" s="58">
        <v>44008</v>
      </c>
      <c r="D123" s="59" t="s">
        <v>72</v>
      </c>
      <c r="E123" s="60">
        <v>1</v>
      </c>
      <c r="F123" s="59" t="s">
        <v>61</v>
      </c>
      <c r="G123" s="59" t="s">
        <v>67</v>
      </c>
      <c r="H123" s="61"/>
    </row>
    <row r="124" spans="1:8" x14ac:dyDescent="0.25">
      <c r="A124" s="51" t="s">
        <v>316</v>
      </c>
      <c r="B124" s="52" t="s">
        <v>317</v>
      </c>
      <c r="C124" s="53">
        <v>44011</v>
      </c>
      <c r="D124" s="52" t="s">
        <v>72</v>
      </c>
      <c r="E124" s="54">
        <v>1</v>
      </c>
      <c r="F124" s="52" t="s">
        <v>61</v>
      </c>
      <c r="G124" s="52" t="s">
        <v>67</v>
      </c>
      <c r="H124" s="55"/>
    </row>
    <row r="125" spans="1:8" x14ac:dyDescent="0.25">
      <c r="A125" s="74" t="s">
        <v>318</v>
      </c>
      <c r="B125" s="75" t="s">
        <v>319</v>
      </c>
      <c r="C125" s="76">
        <v>44013</v>
      </c>
      <c r="D125" s="75" t="s">
        <v>74</v>
      </c>
      <c r="E125" s="77">
        <v>0</v>
      </c>
      <c r="F125" s="75" t="s">
        <v>12</v>
      </c>
      <c r="G125" s="75" t="s">
        <v>547</v>
      </c>
      <c r="H125" s="61"/>
    </row>
    <row r="126" spans="1:8" x14ac:dyDescent="0.25">
      <c r="A126" s="51" t="s">
        <v>320</v>
      </c>
      <c r="B126" s="52" t="s">
        <v>321</v>
      </c>
      <c r="C126" s="53">
        <v>44021</v>
      </c>
      <c r="D126" s="52" t="s">
        <v>72</v>
      </c>
      <c r="E126" s="54">
        <v>1</v>
      </c>
      <c r="F126" s="52" t="s">
        <v>56</v>
      </c>
      <c r="G126" s="52" t="s">
        <v>67</v>
      </c>
      <c r="H126" s="55"/>
    </row>
    <row r="127" spans="1:8" x14ac:dyDescent="0.25">
      <c r="A127" s="74" t="s">
        <v>322</v>
      </c>
      <c r="B127" s="75" t="s">
        <v>323</v>
      </c>
      <c r="C127" s="78">
        <v>44021</v>
      </c>
      <c r="D127" s="75" t="s">
        <v>74</v>
      </c>
      <c r="E127" s="77">
        <v>0</v>
      </c>
      <c r="F127" s="75" t="s">
        <v>62</v>
      </c>
      <c r="G127" s="75" t="s">
        <v>547</v>
      </c>
      <c r="H127" s="61"/>
    </row>
    <row r="128" spans="1:8" x14ac:dyDescent="0.25">
      <c r="A128" s="51" t="s">
        <v>324</v>
      </c>
      <c r="B128" s="52" t="s">
        <v>325</v>
      </c>
      <c r="C128" s="53">
        <v>44021</v>
      </c>
      <c r="D128" s="52" t="s">
        <v>72</v>
      </c>
      <c r="E128" s="54">
        <v>1</v>
      </c>
      <c r="F128" s="52" t="s">
        <v>11</v>
      </c>
      <c r="G128" s="52" t="s">
        <v>67</v>
      </c>
      <c r="H128" s="55"/>
    </row>
    <row r="129" spans="1:8" x14ac:dyDescent="0.25">
      <c r="A129" s="66" t="s">
        <v>326</v>
      </c>
      <c r="B129" s="59" t="s">
        <v>327</v>
      </c>
      <c r="C129" s="58">
        <v>44015</v>
      </c>
      <c r="D129" s="59" t="s">
        <v>72</v>
      </c>
      <c r="E129" s="60">
        <v>1</v>
      </c>
      <c r="F129" s="59" t="s">
        <v>21</v>
      </c>
      <c r="G129" s="59" t="s">
        <v>67</v>
      </c>
      <c r="H129" s="61"/>
    </row>
    <row r="130" spans="1:8" x14ac:dyDescent="0.25">
      <c r="A130" s="51" t="s">
        <v>328</v>
      </c>
      <c r="B130" s="52" t="s">
        <v>329</v>
      </c>
      <c r="C130" s="53">
        <v>44015</v>
      </c>
      <c r="D130" s="52" t="s">
        <v>72</v>
      </c>
      <c r="E130" s="54">
        <v>1</v>
      </c>
      <c r="F130" s="52" t="s">
        <v>14</v>
      </c>
      <c r="G130" s="52" t="s">
        <v>67</v>
      </c>
      <c r="H130" s="55"/>
    </row>
    <row r="131" spans="1:8" x14ac:dyDescent="0.25">
      <c r="A131" s="66" t="s">
        <v>330</v>
      </c>
      <c r="B131" s="59" t="s">
        <v>331</v>
      </c>
      <c r="C131" s="58">
        <v>44018</v>
      </c>
      <c r="D131" s="59" t="s">
        <v>72</v>
      </c>
      <c r="E131" s="60">
        <v>1</v>
      </c>
      <c r="F131" s="59" t="s">
        <v>56</v>
      </c>
      <c r="G131" s="59" t="s">
        <v>67</v>
      </c>
      <c r="H131" s="61"/>
    </row>
    <row r="132" spans="1:8" x14ac:dyDescent="0.25">
      <c r="A132" s="79" t="s">
        <v>332</v>
      </c>
      <c r="B132" s="80" t="s">
        <v>333</v>
      </c>
      <c r="C132" s="78">
        <v>44018</v>
      </c>
      <c r="D132" s="80" t="s">
        <v>72</v>
      </c>
      <c r="E132" s="81">
        <v>0</v>
      </c>
      <c r="F132" s="80" t="s">
        <v>14</v>
      </c>
      <c r="G132" s="80" t="s">
        <v>547</v>
      </c>
      <c r="H132" s="55"/>
    </row>
    <row r="133" spans="1:8" x14ac:dyDescent="0.25">
      <c r="A133" s="66" t="s">
        <v>334</v>
      </c>
      <c r="B133" s="59" t="s">
        <v>335</v>
      </c>
      <c r="C133" s="58">
        <v>44019</v>
      </c>
      <c r="D133" s="59" t="s">
        <v>72</v>
      </c>
      <c r="E133" s="60">
        <v>1</v>
      </c>
      <c r="F133" s="59" t="s">
        <v>23</v>
      </c>
      <c r="G133" s="59" t="s">
        <v>67</v>
      </c>
      <c r="H133" s="61"/>
    </row>
    <row r="134" spans="1:8" x14ac:dyDescent="0.25">
      <c r="A134" s="51" t="s">
        <v>336</v>
      </c>
      <c r="B134" s="52" t="s">
        <v>337</v>
      </c>
      <c r="C134" s="53">
        <v>44019</v>
      </c>
      <c r="D134" s="52" t="s">
        <v>72</v>
      </c>
      <c r="E134" s="54">
        <v>1</v>
      </c>
      <c r="F134" s="52" t="s">
        <v>14</v>
      </c>
      <c r="G134" s="52" t="s">
        <v>67</v>
      </c>
      <c r="H134" s="55"/>
    </row>
    <row r="135" spans="1:8" x14ac:dyDescent="0.25">
      <c r="A135" s="66" t="s">
        <v>338</v>
      </c>
      <c r="B135" s="59" t="s">
        <v>339</v>
      </c>
      <c r="C135" s="58">
        <v>44019</v>
      </c>
      <c r="D135" s="59" t="s">
        <v>72</v>
      </c>
      <c r="E135" s="60">
        <v>1</v>
      </c>
      <c r="F135" s="59" t="s">
        <v>23</v>
      </c>
      <c r="G135" s="59" t="s">
        <v>67</v>
      </c>
      <c r="H135" s="61"/>
    </row>
    <row r="136" spans="1:8" x14ac:dyDescent="0.25">
      <c r="A136" s="51" t="s">
        <v>318</v>
      </c>
      <c r="B136" s="52" t="s">
        <v>319</v>
      </c>
      <c r="C136" s="53">
        <v>44020</v>
      </c>
      <c r="D136" s="52" t="s">
        <v>74</v>
      </c>
      <c r="E136" s="54">
        <v>1</v>
      </c>
      <c r="F136" s="52" t="s">
        <v>12</v>
      </c>
      <c r="G136" s="52" t="s">
        <v>67</v>
      </c>
      <c r="H136" s="55"/>
    </row>
    <row r="137" spans="1:8" x14ac:dyDescent="0.25">
      <c r="A137" s="66" t="s">
        <v>345</v>
      </c>
      <c r="B137" s="59" t="s">
        <v>344</v>
      </c>
      <c r="C137" s="58">
        <v>44020</v>
      </c>
      <c r="D137" s="59" t="s">
        <v>72</v>
      </c>
      <c r="E137" s="60">
        <v>1</v>
      </c>
      <c r="F137" s="59" t="s">
        <v>12</v>
      </c>
      <c r="G137" s="59" t="s">
        <v>67</v>
      </c>
      <c r="H137" s="61"/>
    </row>
    <row r="138" spans="1:8" x14ac:dyDescent="0.25">
      <c r="A138" s="51" t="s">
        <v>346</v>
      </c>
      <c r="B138" s="52" t="s">
        <v>347</v>
      </c>
      <c r="C138" s="53">
        <v>44020</v>
      </c>
      <c r="D138" s="52" t="s">
        <v>72</v>
      </c>
      <c r="E138" s="54">
        <v>1</v>
      </c>
      <c r="F138" s="52" t="s">
        <v>23</v>
      </c>
      <c r="G138" s="52" t="s">
        <v>67</v>
      </c>
      <c r="H138" s="55"/>
    </row>
    <row r="139" spans="1:8" x14ac:dyDescent="0.25">
      <c r="A139" s="66" t="s">
        <v>348</v>
      </c>
      <c r="B139" s="59" t="s">
        <v>349</v>
      </c>
      <c r="C139" s="58">
        <v>44022</v>
      </c>
      <c r="D139" s="59" t="s">
        <v>72</v>
      </c>
      <c r="E139" s="60">
        <v>1</v>
      </c>
      <c r="F139" s="59" t="s">
        <v>49</v>
      </c>
      <c r="G139" s="59" t="s">
        <v>67</v>
      </c>
      <c r="H139" s="61"/>
    </row>
    <row r="140" spans="1:8" x14ac:dyDescent="0.25">
      <c r="A140" s="51" t="s">
        <v>210</v>
      </c>
      <c r="B140" s="52" t="s">
        <v>211</v>
      </c>
      <c r="C140" s="53">
        <v>44022</v>
      </c>
      <c r="D140" s="52" t="s">
        <v>72</v>
      </c>
      <c r="E140" s="54">
        <v>1</v>
      </c>
      <c r="F140" s="52" t="s">
        <v>11</v>
      </c>
      <c r="G140" s="52" t="s">
        <v>66</v>
      </c>
      <c r="H140" s="55"/>
    </row>
    <row r="141" spans="1:8" x14ac:dyDescent="0.25">
      <c r="A141" s="66" t="s">
        <v>351</v>
      </c>
      <c r="B141" s="59" t="s">
        <v>352</v>
      </c>
      <c r="C141" s="58">
        <v>44025</v>
      </c>
      <c r="D141" s="59" t="s">
        <v>72</v>
      </c>
      <c r="E141" s="60">
        <v>1</v>
      </c>
      <c r="F141" s="59" t="s">
        <v>14</v>
      </c>
      <c r="G141" s="59" t="s">
        <v>67</v>
      </c>
      <c r="H141" s="61"/>
    </row>
    <row r="142" spans="1:8" x14ac:dyDescent="0.25">
      <c r="A142" s="51" t="s">
        <v>353</v>
      </c>
      <c r="B142" s="52" t="s">
        <v>354</v>
      </c>
      <c r="C142" s="53">
        <v>44025</v>
      </c>
      <c r="D142" s="52" t="s">
        <v>72</v>
      </c>
      <c r="E142" s="54">
        <v>1</v>
      </c>
      <c r="F142" s="52" t="s">
        <v>14</v>
      </c>
      <c r="G142" s="52" t="s">
        <v>67</v>
      </c>
      <c r="H142" s="55"/>
    </row>
    <row r="143" spans="1:8" x14ac:dyDescent="0.25">
      <c r="A143" s="66" t="s">
        <v>355</v>
      </c>
      <c r="B143" s="59" t="s">
        <v>356</v>
      </c>
      <c r="C143" s="58">
        <v>44027</v>
      </c>
      <c r="D143" s="59" t="s">
        <v>72</v>
      </c>
      <c r="E143" s="60">
        <v>1</v>
      </c>
      <c r="F143" s="59" t="s">
        <v>14</v>
      </c>
      <c r="G143" s="59" t="s">
        <v>67</v>
      </c>
      <c r="H143" s="61"/>
    </row>
    <row r="144" spans="1:8" x14ac:dyDescent="0.25">
      <c r="A144" s="51" t="s">
        <v>357</v>
      </c>
      <c r="B144" s="52" t="s">
        <v>358</v>
      </c>
      <c r="C144" s="53">
        <v>44033</v>
      </c>
      <c r="D144" s="52" t="s">
        <v>72</v>
      </c>
      <c r="E144" s="54">
        <v>1</v>
      </c>
      <c r="F144" s="52" t="s">
        <v>18</v>
      </c>
      <c r="G144" s="52" t="s">
        <v>67</v>
      </c>
      <c r="H144" s="55"/>
    </row>
    <row r="145" spans="1:8" x14ac:dyDescent="0.25">
      <c r="A145" s="66" t="s">
        <v>359</v>
      </c>
      <c r="B145" s="59" t="s">
        <v>360</v>
      </c>
      <c r="C145" s="58">
        <v>44033</v>
      </c>
      <c r="D145" s="59" t="s">
        <v>72</v>
      </c>
      <c r="E145" s="60">
        <v>1</v>
      </c>
      <c r="F145" s="59" t="s">
        <v>56</v>
      </c>
      <c r="G145" s="59" t="s">
        <v>67</v>
      </c>
      <c r="H145" s="61"/>
    </row>
    <row r="146" spans="1:8" x14ac:dyDescent="0.25">
      <c r="A146" s="51" t="s">
        <v>361</v>
      </c>
      <c r="B146" s="52" t="s">
        <v>362</v>
      </c>
      <c r="C146" s="53">
        <v>44034</v>
      </c>
      <c r="D146" s="52" t="s">
        <v>72</v>
      </c>
      <c r="E146" s="54">
        <v>1</v>
      </c>
      <c r="F146" s="52" t="s">
        <v>12</v>
      </c>
      <c r="G146" s="52" t="s">
        <v>67</v>
      </c>
      <c r="H146" s="55"/>
    </row>
    <row r="147" spans="1:8" x14ac:dyDescent="0.25">
      <c r="A147" s="66" t="s">
        <v>363</v>
      </c>
      <c r="B147" s="59" t="s">
        <v>364</v>
      </c>
      <c r="C147" s="58">
        <v>44034</v>
      </c>
      <c r="D147" s="59" t="s">
        <v>72</v>
      </c>
      <c r="E147" s="60">
        <v>1</v>
      </c>
      <c r="F147" s="59" t="s">
        <v>55</v>
      </c>
      <c r="G147" s="59" t="s">
        <v>67</v>
      </c>
      <c r="H147" s="61"/>
    </row>
    <row r="148" spans="1:8" x14ac:dyDescent="0.25">
      <c r="A148" s="51" t="s">
        <v>365</v>
      </c>
      <c r="B148" s="52" t="s">
        <v>366</v>
      </c>
      <c r="C148" s="53">
        <v>44034</v>
      </c>
      <c r="D148" s="52" t="s">
        <v>72</v>
      </c>
      <c r="E148" s="54">
        <v>1</v>
      </c>
      <c r="F148" s="52" t="s">
        <v>34</v>
      </c>
      <c r="G148" s="52" t="s">
        <v>67</v>
      </c>
      <c r="H148" s="55"/>
    </row>
    <row r="149" spans="1:8" x14ac:dyDescent="0.25">
      <c r="A149" s="66" t="s">
        <v>367</v>
      </c>
      <c r="B149" s="59" t="s">
        <v>368</v>
      </c>
      <c r="C149" s="58">
        <v>44035</v>
      </c>
      <c r="D149" s="59" t="s">
        <v>72</v>
      </c>
      <c r="E149" s="60">
        <v>1</v>
      </c>
      <c r="F149" s="59" t="s">
        <v>8</v>
      </c>
      <c r="G149" s="59" t="s">
        <v>66</v>
      </c>
      <c r="H149" s="61"/>
    </row>
    <row r="150" spans="1:8" x14ac:dyDescent="0.25">
      <c r="A150" s="51" t="s">
        <v>369</v>
      </c>
      <c r="B150" s="52" t="s">
        <v>370</v>
      </c>
      <c r="C150" s="53">
        <v>44035</v>
      </c>
      <c r="D150" s="52" t="s">
        <v>72</v>
      </c>
      <c r="E150" s="54">
        <v>1</v>
      </c>
      <c r="F150" s="52" t="s">
        <v>21</v>
      </c>
      <c r="G150" s="52" t="s">
        <v>67</v>
      </c>
      <c r="H150" s="55"/>
    </row>
    <row r="151" spans="1:8" x14ac:dyDescent="0.25">
      <c r="A151" s="66" t="s">
        <v>371</v>
      </c>
      <c r="B151" s="59" t="s">
        <v>372</v>
      </c>
      <c r="C151" s="58">
        <v>44035</v>
      </c>
      <c r="D151" s="59" t="s">
        <v>72</v>
      </c>
      <c r="E151" s="60">
        <v>1</v>
      </c>
      <c r="F151" s="59" t="s">
        <v>18</v>
      </c>
      <c r="G151" s="59" t="s">
        <v>67</v>
      </c>
      <c r="H151" s="61"/>
    </row>
    <row r="152" spans="1:8" x14ac:dyDescent="0.25">
      <c r="A152" s="51" t="s">
        <v>373</v>
      </c>
      <c r="B152" s="52" t="s">
        <v>374</v>
      </c>
      <c r="C152" s="53">
        <v>44035</v>
      </c>
      <c r="D152" s="52" t="s">
        <v>72</v>
      </c>
      <c r="E152" s="54">
        <v>1</v>
      </c>
      <c r="F152" s="52" t="s">
        <v>21</v>
      </c>
      <c r="G152" s="52" t="s">
        <v>67</v>
      </c>
      <c r="H152" s="55"/>
    </row>
    <row r="153" spans="1:8" x14ac:dyDescent="0.25">
      <c r="A153" s="66" t="s">
        <v>375</v>
      </c>
      <c r="B153" s="82" t="s">
        <v>376</v>
      </c>
      <c r="C153" s="58">
        <v>44036</v>
      </c>
      <c r="D153" s="59" t="s">
        <v>72</v>
      </c>
      <c r="E153" s="60">
        <v>1</v>
      </c>
      <c r="F153" s="59" t="s">
        <v>64</v>
      </c>
      <c r="G153" s="59" t="s">
        <v>67</v>
      </c>
      <c r="H153" s="61"/>
    </row>
    <row r="154" spans="1:8" x14ac:dyDescent="0.25">
      <c r="A154" s="51" t="s">
        <v>377</v>
      </c>
      <c r="B154" s="52" t="s">
        <v>349</v>
      </c>
      <c r="C154" s="53">
        <v>44039</v>
      </c>
      <c r="D154" s="52" t="s">
        <v>72</v>
      </c>
      <c r="E154" s="54">
        <v>1</v>
      </c>
      <c r="F154" s="52" t="s">
        <v>14</v>
      </c>
      <c r="G154" s="52" t="s">
        <v>66</v>
      </c>
      <c r="H154" s="55"/>
    </row>
    <row r="155" spans="1:8" x14ac:dyDescent="0.25">
      <c r="A155" s="66" t="s">
        <v>378</v>
      </c>
      <c r="B155" s="59" t="s">
        <v>379</v>
      </c>
      <c r="C155" s="58">
        <v>44040</v>
      </c>
      <c r="D155" s="59" t="s">
        <v>72</v>
      </c>
      <c r="E155" s="60">
        <v>1</v>
      </c>
      <c r="F155" s="59" t="s">
        <v>62</v>
      </c>
      <c r="G155" s="59" t="s">
        <v>67</v>
      </c>
      <c r="H155" s="61"/>
    </row>
    <row r="156" spans="1:8" x14ac:dyDescent="0.25">
      <c r="A156" s="51" t="s">
        <v>388</v>
      </c>
      <c r="B156" s="52" t="s">
        <v>389</v>
      </c>
      <c r="C156" s="53">
        <v>44040</v>
      </c>
      <c r="D156" s="52" t="s">
        <v>72</v>
      </c>
      <c r="E156" s="54">
        <v>1</v>
      </c>
      <c r="F156" s="52" t="s">
        <v>15</v>
      </c>
      <c r="G156" s="52" t="s">
        <v>67</v>
      </c>
      <c r="H156" s="55"/>
    </row>
    <row r="157" spans="1:8" x14ac:dyDescent="0.25">
      <c r="A157" s="66" t="s">
        <v>390</v>
      </c>
      <c r="B157" s="59" t="s">
        <v>391</v>
      </c>
      <c r="C157" s="58">
        <v>44040</v>
      </c>
      <c r="D157" s="59" t="s">
        <v>72</v>
      </c>
      <c r="E157" s="60">
        <v>1</v>
      </c>
      <c r="F157" s="59" t="s">
        <v>15</v>
      </c>
      <c r="G157" s="59" t="s">
        <v>67</v>
      </c>
      <c r="H157" s="61"/>
    </row>
    <row r="158" spans="1:8" x14ac:dyDescent="0.25">
      <c r="A158" s="51" t="s">
        <v>392</v>
      </c>
      <c r="B158" s="52" t="s">
        <v>393</v>
      </c>
      <c r="C158" s="53">
        <v>44041</v>
      </c>
      <c r="D158" s="52" t="s">
        <v>72</v>
      </c>
      <c r="E158" s="54">
        <v>2</v>
      </c>
      <c r="F158" s="52" t="s">
        <v>18</v>
      </c>
      <c r="G158" s="52" t="s">
        <v>67</v>
      </c>
      <c r="H158" s="55"/>
    </row>
    <row r="159" spans="1:8" x14ac:dyDescent="0.25">
      <c r="A159" s="66" t="s">
        <v>394</v>
      </c>
      <c r="B159" s="59" t="s">
        <v>395</v>
      </c>
      <c r="C159" s="58">
        <v>44041</v>
      </c>
      <c r="D159" s="59" t="s">
        <v>72</v>
      </c>
      <c r="E159" s="60">
        <v>1</v>
      </c>
      <c r="F159" s="59" t="s">
        <v>15</v>
      </c>
      <c r="G159" s="59" t="s">
        <v>67</v>
      </c>
      <c r="H159" s="61"/>
    </row>
    <row r="160" spans="1:8" x14ac:dyDescent="0.25">
      <c r="A160" s="51" t="s">
        <v>396</v>
      </c>
      <c r="B160" s="52" t="s">
        <v>397</v>
      </c>
      <c r="C160" s="53">
        <v>44041</v>
      </c>
      <c r="D160" s="52" t="s">
        <v>72</v>
      </c>
      <c r="E160" s="54">
        <v>1</v>
      </c>
      <c r="F160" s="52" t="s">
        <v>18</v>
      </c>
      <c r="G160" s="52" t="s">
        <v>67</v>
      </c>
      <c r="H160" s="55"/>
    </row>
    <row r="161" spans="1:8" x14ac:dyDescent="0.25">
      <c r="A161" s="66" t="s">
        <v>398</v>
      </c>
      <c r="B161" s="59" t="s">
        <v>399</v>
      </c>
      <c r="C161" s="58">
        <v>44041</v>
      </c>
      <c r="D161" s="59" t="s">
        <v>72</v>
      </c>
      <c r="E161" s="60">
        <v>1</v>
      </c>
      <c r="F161" s="59" t="s">
        <v>14</v>
      </c>
      <c r="G161" s="59" t="s">
        <v>67</v>
      </c>
      <c r="H161" s="61"/>
    </row>
    <row r="162" spans="1:8" x14ac:dyDescent="0.25">
      <c r="A162" s="51" t="s">
        <v>400</v>
      </c>
      <c r="B162" s="52" t="s">
        <v>401</v>
      </c>
      <c r="C162" s="53">
        <v>44041</v>
      </c>
      <c r="D162" s="52" t="s">
        <v>72</v>
      </c>
      <c r="E162" s="54">
        <v>1</v>
      </c>
      <c r="F162" s="52" t="s">
        <v>14</v>
      </c>
      <c r="G162" s="52" t="s">
        <v>67</v>
      </c>
      <c r="H162" s="55"/>
    </row>
    <row r="163" spans="1:8" x14ac:dyDescent="0.25">
      <c r="A163" s="66" t="s">
        <v>402</v>
      </c>
      <c r="B163" s="59" t="s">
        <v>403</v>
      </c>
      <c r="C163" s="58">
        <v>44041</v>
      </c>
      <c r="D163" s="59" t="s">
        <v>72</v>
      </c>
      <c r="E163" s="60">
        <v>2</v>
      </c>
      <c r="F163" s="59" t="s">
        <v>11</v>
      </c>
      <c r="G163" s="59" t="s">
        <v>67</v>
      </c>
      <c r="H163" s="61"/>
    </row>
    <row r="164" spans="1:8" x14ac:dyDescent="0.25">
      <c r="A164" s="79" t="s">
        <v>404</v>
      </c>
      <c r="B164" s="80" t="s">
        <v>405</v>
      </c>
      <c r="C164" s="78">
        <v>44042</v>
      </c>
      <c r="D164" s="80" t="s">
        <v>72</v>
      </c>
      <c r="E164" s="81">
        <v>0</v>
      </c>
      <c r="F164" s="80" t="s">
        <v>14</v>
      </c>
      <c r="G164" s="80" t="s">
        <v>547</v>
      </c>
      <c r="H164" s="55"/>
    </row>
    <row r="165" spans="1:8" x14ac:dyDescent="0.25">
      <c r="A165" s="66" t="s">
        <v>406</v>
      </c>
      <c r="B165" s="59" t="s">
        <v>407</v>
      </c>
      <c r="C165" s="58">
        <v>44042</v>
      </c>
      <c r="D165" s="59" t="s">
        <v>72</v>
      </c>
      <c r="E165" s="60">
        <v>1</v>
      </c>
      <c r="F165" s="59" t="s">
        <v>21</v>
      </c>
      <c r="G165" s="59" t="s">
        <v>67</v>
      </c>
      <c r="H165" s="61"/>
    </row>
    <row r="166" spans="1:8" x14ac:dyDescent="0.25">
      <c r="A166" s="51" t="s">
        <v>408</v>
      </c>
      <c r="B166" s="52" t="s">
        <v>409</v>
      </c>
      <c r="C166" s="53">
        <v>44042</v>
      </c>
      <c r="D166" s="52" t="s">
        <v>72</v>
      </c>
      <c r="E166" s="54">
        <v>2</v>
      </c>
      <c r="F166" s="52" t="s">
        <v>18</v>
      </c>
      <c r="G166" s="52" t="s">
        <v>67</v>
      </c>
      <c r="H166" s="55"/>
    </row>
    <row r="167" spans="1:8" x14ac:dyDescent="0.25">
      <c r="A167" s="66" t="s">
        <v>410</v>
      </c>
      <c r="B167" s="59" t="s">
        <v>411</v>
      </c>
      <c r="C167" s="58">
        <v>44042</v>
      </c>
      <c r="D167" s="59" t="s">
        <v>72</v>
      </c>
      <c r="E167" s="60">
        <v>2</v>
      </c>
      <c r="F167" s="59" t="s">
        <v>18</v>
      </c>
      <c r="G167" s="59" t="s">
        <v>67</v>
      </c>
      <c r="H167" s="61"/>
    </row>
    <row r="168" spans="1:8" x14ac:dyDescent="0.25">
      <c r="A168" s="51" t="s">
        <v>412</v>
      </c>
      <c r="B168" s="52" t="s">
        <v>413</v>
      </c>
      <c r="C168" s="53">
        <v>44042</v>
      </c>
      <c r="D168" s="52" t="s">
        <v>72</v>
      </c>
      <c r="E168" s="54">
        <v>1</v>
      </c>
      <c r="F168" s="52" t="s">
        <v>21</v>
      </c>
      <c r="G168" s="52" t="s">
        <v>67</v>
      </c>
      <c r="H168" s="55"/>
    </row>
    <row r="169" spans="1:8" x14ac:dyDescent="0.25">
      <c r="A169" s="66" t="s">
        <v>415</v>
      </c>
      <c r="B169" s="59" t="s">
        <v>416</v>
      </c>
      <c r="C169" s="58">
        <v>44043</v>
      </c>
      <c r="D169" s="59" t="s">
        <v>72</v>
      </c>
      <c r="E169" s="60">
        <v>1</v>
      </c>
      <c r="F169" s="59" t="s">
        <v>15</v>
      </c>
      <c r="G169" s="59" t="s">
        <v>67</v>
      </c>
      <c r="H169" s="61"/>
    </row>
    <row r="170" spans="1:8" x14ac:dyDescent="0.25">
      <c r="A170" s="51" t="s">
        <v>418</v>
      </c>
      <c r="B170" s="52" t="s">
        <v>419</v>
      </c>
      <c r="C170" s="53">
        <v>44048</v>
      </c>
      <c r="D170" s="52" t="s">
        <v>72</v>
      </c>
      <c r="E170" s="54">
        <v>1</v>
      </c>
      <c r="F170" s="52" t="s">
        <v>62</v>
      </c>
      <c r="G170" s="52" t="s">
        <v>67</v>
      </c>
      <c r="H170" s="55"/>
    </row>
    <row r="171" spans="1:8" x14ac:dyDescent="0.25">
      <c r="A171" s="66" t="s">
        <v>421</v>
      </c>
      <c r="B171" s="59" t="s">
        <v>422</v>
      </c>
      <c r="C171" s="58">
        <v>44053</v>
      </c>
      <c r="D171" s="59" t="s">
        <v>72</v>
      </c>
      <c r="E171" s="60">
        <v>1</v>
      </c>
      <c r="F171" s="59" t="s">
        <v>11</v>
      </c>
      <c r="G171" s="59" t="s">
        <v>67</v>
      </c>
      <c r="H171" s="61"/>
    </row>
    <row r="172" spans="1:8" x14ac:dyDescent="0.25">
      <c r="A172" s="51" t="s">
        <v>367</v>
      </c>
      <c r="B172" s="52" t="s">
        <v>424</v>
      </c>
      <c r="C172" s="53">
        <v>44055</v>
      </c>
      <c r="D172" s="52" t="s">
        <v>72</v>
      </c>
      <c r="E172" s="54">
        <v>1</v>
      </c>
      <c r="F172" s="52" t="s">
        <v>8</v>
      </c>
      <c r="G172" s="52" t="s">
        <v>66</v>
      </c>
      <c r="H172" s="55"/>
    </row>
    <row r="173" spans="1:8" x14ac:dyDescent="0.25">
      <c r="A173" s="66" t="s">
        <v>425</v>
      </c>
      <c r="B173" s="59" t="s">
        <v>426</v>
      </c>
      <c r="C173" s="58">
        <v>44055</v>
      </c>
      <c r="D173" s="59" t="s">
        <v>72</v>
      </c>
      <c r="E173" s="60">
        <v>1</v>
      </c>
      <c r="F173" s="59" t="s">
        <v>70</v>
      </c>
      <c r="G173" s="59" t="s">
        <v>67</v>
      </c>
      <c r="H173" s="61"/>
    </row>
    <row r="174" spans="1:8" x14ac:dyDescent="0.25">
      <c r="A174" s="51" t="s">
        <v>427</v>
      </c>
      <c r="B174" s="52" t="s">
        <v>428</v>
      </c>
      <c r="C174" s="53">
        <v>44055</v>
      </c>
      <c r="D174" s="52" t="s">
        <v>72</v>
      </c>
      <c r="E174" s="54">
        <v>1</v>
      </c>
      <c r="F174" s="52" t="s">
        <v>70</v>
      </c>
      <c r="G174" s="52" t="s">
        <v>67</v>
      </c>
      <c r="H174" s="55"/>
    </row>
    <row r="175" spans="1:8" x14ac:dyDescent="0.25">
      <c r="A175" s="66" t="s">
        <v>431</v>
      </c>
      <c r="B175" s="59" t="s">
        <v>432</v>
      </c>
      <c r="C175" s="58">
        <v>44056</v>
      </c>
      <c r="D175" s="59" t="s">
        <v>72</v>
      </c>
      <c r="E175" s="60">
        <v>1</v>
      </c>
      <c r="F175" s="59" t="s">
        <v>62</v>
      </c>
      <c r="G175" s="59" t="s">
        <v>67</v>
      </c>
      <c r="H175" s="61"/>
    </row>
    <row r="176" spans="1:8" x14ac:dyDescent="0.25">
      <c r="A176" s="51" t="s">
        <v>433</v>
      </c>
      <c r="B176" s="52" t="s">
        <v>434</v>
      </c>
      <c r="C176" s="53">
        <v>44056</v>
      </c>
      <c r="D176" s="52" t="s">
        <v>72</v>
      </c>
      <c r="E176" s="54">
        <v>1</v>
      </c>
      <c r="F176" s="52" t="s">
        <v>8</v>
      </c>
      <c r="G176" s="52" t="s">
        <v>67</v>
      </c>
      <c r="H176" s="55"/>
    </row>
    <row r="177" spans="1:8" x14ac:dyDescent="0.25">
      <c r="A177" s="66" t="s">
        <v>435</v>
      </c>
      <c r="B177" s="59" t="s">
        <v>436</v>
      </c>
      <c r="C177" s="58">
        <v>44056</v>
      </c>
      <c r="D177" s="59" t="s">
        <v>72</v>
      </c>
      <c r="E177" s="60">
        <v>1</v>
      </c>
      <c r="F177" s="59" t="s">
        <v>33</v>
      </c>
      <c r="G177" s="59" t="s">
        <v>67</v>
      </c>
      <c r="H177" s="61"/>
    </row>
    <row r="178" spans="1:8" x14ac:dyDescent="0.25">
      <c r="A178" s="51" t="s">
        <v>439</v>
      </c>
      <c r="B178" s="52" t="s">
        <v>440</v>
      </c>
      <c r="C178" s="53">
        <v>44057</v>
      </c>
      <c r="D178" s="52" t="s">
        <v>72</v>
      </c>
      <c r="E178" s="54">
        <v>1</v>
      </c>
      <c r="F178" s="52" t="s">
        <v>12</v>
      </c>
      <c r="G178" s="52" t="s">
        <v>67</v>
      </c>
      <c r="H178" s="55"/>
    </row>
    <row r="179" spans="1:8" x14ac:dyDescent="0.25">
      <c r="A179" s="66" t="s">
        <v>441</v>
      </c>
      <c r="B179" s="59" t="s">
        <v>442</v>
      </c>
      <c r="C179" s="58">
        <v>44060</v>
      </c>
      <c r="D179" s="59" t="s">
        <v>72</v>
      </c>
      <c r="E179" s="60">
        <v>1</v>
      </c>
      <c r="F179" s="59" t="s">
        <v>15</v>
      </c>
      <c r="G179" s="59" t="s">
        <v>67</v>
      </c>
      <c r="H179" s="61"/>
    </row>
    <row r="180" spans="1:8" x14ac:dyDescent="0.25">
      <c r="A180" s="51" t="s">
        <v>443</v>
      </c>
      <c r="B180" s="52" t="s">
        <v>444</v>
      </c>
      <c r="C180" s="53">
        <v>44060</v>
      </c>
      <c r="D180" s="52" t="s">
        <v>72</v>
      </c>
      <c r="E180" s="54">
        <v>1</v>
      </c>
      <c r="F180" s="52" t="s">
        <v>61</v>
      </c>
      <c r="G180" s="52" t="s">
        <v>66</v>
      </c>
      <c r="H180" s="55"/>
    </row>
    <row r="181" spans="1:8" x14ac:dyDescent="0.25">
      <c r="A181" s="66" t="s">
        <v>445</v>
      </c>
      <c r="B181" s="59" t="s">
        <v>446</v>
      </c>
      <c r="C181" s="58">
        <v>44062</v>
      </c>
      <c r="D181" s="59" t="s">
        <v>72</v>
      </c>
      <c r="E181" s="60">
        <v>1</v>
      </c>
      <c r="F181" s="59" t="s">
        <v>14</v>
      </c>
      <c r="G181" s="59" t="s">
        <v>67</v>
      </c>
      <c r="H181" s="61"/>
    </row>
    <row r="182" spans="1:8" x14ac:dyDescent="0.25">
      <c r="A182" s="79" t="s">
        <v>336</v>
      </c>
      <c r="B182" s="80" t="s">
        <v>447</v>
      </c>
      <c r="C182" s="78">
        <v>44062</v>
      </c>
      <c r="D182" s="80" t="s">
        <v>72</v>
      </c>
      <c r="E182" s="81">
        <v>0</v>
      </c>
      <c r="F182" s="80" t="s">
        <v>14</v>
      </c>
      <c r="G182" s="80" t="s">
        <v>547</v>
      </c>
      <c r="H182" s="55"/>
    </row>
    <row r="183" spans="1:8" x14ac:dyDescent="0.25">
      <c r="A183" s="66" t="s">
        <v>445</v>
      </c>
      <c r="B183" s="59" t="s">
        <v>446</v>
      </c>
      <c r="C183" s="58">
        <v>44063</v>
      </c>
      <c r="D183" s="59" t="s">
        <v>72</v>
      </c>
      <c r="E183" s="60">
        <v>1</v>
      </c>
      <c r="F183" s="59" t="s">
        <v>14</v>
      </c>
      <c r="G183" s="59" t="s">
        <v>66</v>
      </c>
      <c r="H183" s="61"/>
    </row>
    <row r="184" spans="1:8" x14ac:dyDescent="0.25">
      <c r="A184" s="51" t="s">
        <v>448</v>
      </c>
      <c r="B184" s="52" t="s">
        <v>449</v>
      </c>
      <c r="C184" s="53">
        <v>44063</v>
      </c>
      <c r="D184" s="52" t="s">
        <v>72</v>
      </c>
      <c r="E184" s="54">
        <v>2</v>
      </c>
      <c r="F184" s="52" t="s">
        <v>15</v>
      </c>
      <c r="G184" s="52" t="s">
        <v>67</v>
      </c>
      <c r="H184" s="55"/>
    </row>
    <row r="185" spans="1:8" x14ac:dyDescent="0.25">
      <c r="A185" s="66" t="s">
        <v>460</v>
      </c>
      <c r="B185" s="59" t="s">
        <v>459</v>
      </c>
      <c r="C185" s="58">
        <v>44063</v>
      </c>
      <c r="D185" s="59" t="s">
        <v>72</v>
      </c>
      <c r="E185" s="60">
        <v>1</v>
      </c>
      <c r="F185" s="59" t="s">
        <v>8</v>
      </c>
      <c r="G185" s="59" t="s">
        <v>66</v>
      </c>
      <c r="H185" s="61"/>
    </row>
    <row r="186" spans="1:8" x14ac:dyDescent="0.25">
      <c r="A186" s="51" t="s">
        <v>461</v>
      </c>
      <c r="B186" s="52" t="s">
        <v>462</v>
      </c>
      <c r="C186" s="53">
        <v>44064</v>
      </c>
      <c r="D186" s="52" t="s">
        <v>72</v>
      </c>
      <c r="E186" s="54">
        <v>1</v>
      </c>
      <c r="F186" s="52" t="s">
        <v>11</v>
      </c>
      <c r="G186" s="52" t="s">
        <v>67</v>
      </c>
      <c r="H186" s="55"/>
    </row>
    <row r="187" spans="1:8" x14ac:dyDescent="0.25">
      <c r="A187" s="66" t="s">
        <v>463</v>
      </c>
      <c r="B187" s="59" t="s">
        <v>464</v>
      </c>
      <c r="C187" s="58">
        <v>44064</v>
      </c>
      <c r="D187" s="59" t="s">
        <v>72</v>
      </c>
      <c r="E187" s="60">
        <v>1</v>
      </c>
      <c r="F187" s="59" t="s">
        <v>8</v>
      </c>
      <c r="G187" s="59" t="s">
        <v>67</v>
      </c>
      <c r="H187" s="61"/>
    </row>
    <row r="188" spans="1:8" x14ac:dyDescent="0.25">
      <c r="A188" s="83" t="s">
        <v>465</v>
      </c>
      <c r="B188" s="52" t="s">
        <v>466</v>
      </c>
      <c r="C188" s="53">
        <v>44069</v>
      </c>
      <c r="D188" s="52" t="s">
        <v>72</v>
      </c>
      <c r="E188" s="54">
        <v>1</v>
      </c>
      <c r="F188" s="52" t="s">
        <v>14</v>
      </c>
      <c r="G188" s="52" t="s">
        <v>67</v>
      </c>
      <c r="H188" s="55"/>
    </row>
    <row r="189" spans="1:8" x14ac:dyDescent="0.25">
      <c r="A189" s="66" t="s">
        <v>467</v>
      </c>
      <c r="B189" s="59" t="s">
        <v>468</v>
      </c>
      <c r="C189" s="58">
        <v>44069</v>
      </c>
      <c r="D189" s="59" t="s">
        <v>72</v>
      </c>
      <c r="E189" s="60">
        <v>1</v>
      </c>
      <c r="F189" s="59" t="s">
        <v>70</v>
      </c>
      <c r="G189" s="59" t="s">
        <v>67</v>
      </c>
      <c r="H189" s="61"/>
    </row>
    <row r="190" spans="1:8" x14ac:dyDescent="0.25">
      <c r="A190" s="51" t="s">
        <v>469</v>
      </c>
      <c r="B190" s="84" t="s">
        <v>470</v>
      </c>
      <c r="C190" s="53">
        <v>44070</v>
      </c>
      <c r="D190" s="52" t="s">
        <v>72</v>
      </c>
      <c r="E190" s="54">
        <v>1</v>
      </c>
      <c r="F190" s="52" t="s">
        <v>12</v>
      </c>
      <c r="G190" s="52" t="s">
        <v>67</v>
      </c>
      <c r="H190" s="55"/>
    </row>
    <row r="191" spans="1:8" x14ac:dyDescent="0.25">
      <c r="A191" s="66" t="s">
        <v>471</v>
      </c>
      <c r="B191" s="59" t="s">
        <v>472</v>
      </c>
      <c r="C191" s="58">
        <v>44070</v>
      </c>
      <c r="D191" s="59" t="s">
        <v>72</v>
      </c>
      <c r="E191" s="60">
        <v>1</v>
      </c>
      <c r="F191" s="59" t="s">
        <v>31</v>
      </c>
      <c r="G191" s="59" t="s">
        <v>67</v>
      </c>
      <c r="H191" s="61"/>
    </row>
    <row r="192" spans="1:8" x14ac:dyDescent="0.25">
      <c r="A192" s="51" t="s">
        <v>476</v>
      </c>
      <c r="B192" s="52" t="s">
        <v>473</v>
      </c>
      <c r="C192" s="53">
        <v>44070</v>
      </c>
      <c r="D192" s="52" t="s">
        <v>72</v>
      </c>
      <c r="E192" s="54">
        <v>1</v>
      </c>
      <c r="F192" s="52" t="s">
        <v>70</v>
      </c>
      <c r="G192" s="52" t="s">
        <v>67</v>
      </c>
      <c r="H192" s="55"/>
    </row>
    <row r="193" spans="1:8" x14ac:dyDescent="0.25">
      <c r="A193" s="66" t="s">
        <v>474</v>
      </c>
      <c r="B193" s="59" t="s">
        <v>475</v>
      </c>
      <c r="C193" s="58">
        <v>44070</v>
      </c>
      <c r="D193" s="59" t="s">
        <v>72</v>
      </c>
      <c r="E193" s="60">
        <v>1</v>
      </c>
      <c r="F193" s="59" t="s">
        <v>70</v>
      </c>
      <c r="G193" s="59" t="s">
        <v>67</v>
      </c>
      <c r="H193" s="61"/>
    </row>
    <row r="194" spans="1:8" x14ac:dyDescent="0.25">
      <c r="A194" s="51" t="s">
        <v>477</v>
      </c>
      <c r="B194" s="52" t="s">
        <v>478</v>
      </c>
      <c r="C194" s="53">
        <v>44075</v>
      </c>
      <c r="D194" s="52" t="s">
        <v>72</v>
      </c>
      <c r="E194" s="54">
        <v>2</v>
      </c>
      <c r="F194" s="52" t="s">
        <v>163</v>
      </c>
      <c r="G194" s="52" t="s">
        <v>67</v>
      </c>
      <c r="H194" s="55"/>
    </row>
    <row r="195" spans="1:8" x14ac:dyDescent="0.25">
      <c r="A195" s="66" t="s">
        <v>479</v>
      </c>
      <c r="B195" s="59" t="s">
        <v>480</v>
      </c>
      <c r="C195" s="58">
        <v>44076</v>
      </c>
      <c r="D195" s="59" t="s">
        <v>72</v>
      </c>
      <c r="E195" s="60">
        <v>1</v>
      </c>
      <c r="F195" s="59" t="s">
        <v>11</v>
      </c>
      <c r="G195" s="59" t="s">
        <v>67</v>
      </c>
      <c r="H195" s="61"/>
    </row>
    <row r="196" spans="1:8" x14ac:dyDescent="0.25">
      <c r="A196" s="51" t="s">
        <v>484</v>
      </c>
      <c r="B196" s="52" t="s">
        <v>481</v>
      </c>
      <c r="C196" s="53">
        <v>44076</v>
      </c>
      <c r="D196" s="52" t="s">
        <v>72</v>
      </c>
      <c r="E196" s="54">
        <v>1</v>
      </c>
      <c r="F196" s="52" t="s">
        <v>17</v>
      </c>
      <c r="G196" s="52" t="s">
        <v>67</v>
      </c>
      <c r="H196" s="55"/>
    </row>
    <row r="197" spans="1:8" x14ac:dyDescent="0.25">
      <c r="A197" s="66" t="s">
        <v>482</v>
      </c>
      <c r="B197" s="59" t="s">
        <v>483</v>
      </c>
      <c r="C197" s="58">
        <v>44077</v>
      </c>
      <c r="D197" s="59" t="s">
        <v>72</v>
      </c>
      <c r="E197" s="60">
        <v>1</v>
      </c>
      <c r="F197" s="59" t="s">
        <v>8</v>
      </c>
      <c r="G197" s="59" t="s">
        <v>67</v>
      </c>
      <c r="H197" s="61"/>
    </row>
    <row r="198" spans="1:8" x14ac:dyDescent="0.25">
      <c r="A198" s="51" t="s">
        <v>485</v>
      </c>
      <c r="B198" s="52" t="s">
        <v>486</v>
      </c>
      <c r="C198" s="53">
        <v>44077</v>
      </c>
      <c r="D198" s="52" t="s">
        <v>72</v>
      </c>
      <c r="E198" s="54">
        <v>2</v>
      </c>
      <c r="F198" s="52" t="s">
        <v>163</v>
      </c>
      <c r="G198" s="52" t="s">
        <v>67</v>
      </c>
      <c r="H198" s="55"/>
    </row>
    <row r="199" spans="1:8" x14ac:dyDescent="0.25">
      <c r="A199" s="66" t="s">
        <v>487</v>
      </c>
      <c r="B199" s="59" t="s">
        <v>488</v>
      </c>
      <c r="C199" s="58">
        <v>44082</v>
      </c>
      <c r="D199" s="59" t="s">
        <v>72</v>
      </c>
      <c r="E199" s="60">
        <v>1</v>
      </c>
      <c r="F199" s="59" t="s">
        <v>12</v>
      </c>
      <c r="G199" s="59" t="s">
        <v>67</v>
      </c>
      <c r="H199" s="61"/>
    </row>
    <row r="200" spans="1:8" x14ac:dyDescent="0.25">
      <c r="A200" s="51" t="s">
        <v>490</v>
      </c>
      <c r="B200" s="52" t="s">
        <v>489</v>
      </c>
      <c r="C200" s="53">
        <v>44082</v>
      </c>
      <c r="D200" s="52" t="s">
        <v>72</v>
      </c>
      <c r="E200" s="54">
        <v>1</v>
      </c>
      <c r="F200" s="52" t="s">
        <v>11</v>
      </c>
      <c r="G200" s="52" t="s">
        <v>67</v>
      </c>
      <c r="H200" s="55"/>
    </row>
    <row r="201" spans="1:8" x14ac:dyDescent="0.25">
      <c r="A201" s="66" t="s">
        <v>491</v>
      </c>
      <c r="B201" s="59" t="s">
        <v>492</v>
      </c>
      <c r="C201" s="58">
        <v>44083</v>
      </c>
      <c r="D201" s="59" t="s">
        <v>72</v>
      </c>
      <c r="E201" s="60">
        <v>1</v>
      </c>
      <c r="F201" s="59" t="s">
        <v>15</v>
      </c>
      <c r="G201" s="59" t="s">
        <v>66</v>
      </c>
      <c r="H201" s="61"/>
    </row>
    <row r="202" spans="1:8" x14ac:dyDescent="0.25">
      <c r="A202" s="51" t="s">
        <v>502</v>
      </c>
      <c r="B202" s="52" t="s">
        <v>493</v>
      </c>
      <c r="C202" s="53">
        <v>44085</v>
      </c>
      <c r="D202" s="52" t="s">
        <v>72</v>
      </c>
      <c r="E202" s="54">
        <v>1</v>
      </c>
      <c r="F202" s="52" t="s">
        <v>70</v>
      </c>
      <c r="G202" s="52" t="s">
        <v>67</v>
      </c>
      <c r="H202" s="55"/>
    </row>
    <row r="203" spans="1:8" x14ac:dyDescent="0.25">
      <c r="A203" s="66" t="s">
        <v>494</v>
      </c>
      <c r="B203" s="59" t="s">
        <v>495</v>
      </c>
      <c r="C203" s="58">
        <v>44085</v>
      </c>
      <c r="D203" s="59" t="s">
        <v>72</v>
      </c>
      <c r="E203" s="60">
        <v>1</v>
      </c>
      <c r="F203" s="59" t="s">
        <v>12</v>
      </c>
      <c r="G203" s="59" t="s">
        <v>67</v>
      </c>
      <c r="H203" s="61"/>
    </row>
    <row r="204" spans="1:8" x14ac:dyDescent="0.25">
      <c r="A204" s="51" t="s">
        <v>496</v>
      </c>
      <c r="B204" s="52" t="s">
        <v>497</v>
      </c>
      <c r="C204" s="53">
        <v>44085</v>
      </c>
      <c r="D204" s="52" t="s">
        <v>72</v>
      </c>
      <c r="E204" s="54">
        <v>1</v>
      </c>
      <c r="F204" s="52" t="s">
        <v>70</v>
      </c>
      <c r="G204" s="52" t="s">
        <v>67</v>
      </c>
      <c r="H204" s="55"/>
    </row>
    <row r="205" spans="1:8" x14ac:dyDescent="0.25">
      <c r="A205" s="66" t="s">
        <v>498</v>
      </c>
      <c r="B205" s="59" t="s">
        <v>499</v>
      </c>
      <c r="C205" s="58">
        <v>44088</v>
      </c>
      <c r="D205" s="59" t="s">
        <v>72</v>
      </c>
      <c r="E205" s="60">
        <v>1</v>
      </c>
      <c r="F205" s="59" t="s">
        <v>45</v>
      </c>
      <c r="G205" s="59" t="s">
        <v>67</v>
      </c>
      <c r="H205" s="61"/>
    </row>
    <row r="206" spans="1:8" x14ac:dyDescent="0.25">
      <c r="A206" s="51" t="s">
        <v>500</v>
      </c>
      <c r="B206" s="52" t="s">
        <v>501</v>
      </c>
      <c r="C206" s="53">
        <v>44090</v>
      </c>
      <c r="D206" s="52" t="s">
        <v>72</v>
      </c>
      <c r="E206" s="54">
        <v>1</v>
      </c>
      <c r="F206" s="52" t="s">
        <v>14</v>
      </c>
      <c r="G206" s="52" t="s">
        <v>67</v>
      </c>
      <c r="H206" s="55"/>
    </row>
    <row r="207" spans="1:8" x14ac:dyDescent="0.25">
      <c r="A207" s="66" t="s">
        <v>503</v>
      </c>
      <c r="B207" s="59" t="s">
        <v>504</v>
      </c>
      <c r="C207" s="58">
        <v>44090</v>
      </c>
      <c r="D207" s="59" t="s">
        <v>72</v>
      </c>
      <c r="E207" s="60">
        <v>1</v>
      </c>
      <c r="F207" s="59" t="s">
        <v>21</v>
      </c>
      <c r="G207" s="59" t="s">
        <v>67</v>
      </c>
      <c r="H207" s="61"/>
    </row>
    <row r="208" spans="1:8" x14ac:dyDescent="0.25">
      <c r="A208" s="51" t="s">
        <v>505</v>
      </c>
      <c r="B208" s="52" t="s">
        <v>506</v>
      </c>
      <c r="C208" s="53">
        <v>44090</v>
      </c>
      <c r="D208" s="52" t="s">
        <v>72</v>
      </c>
      <c r="E208" s="54">
        <v>1</v>
      </c>
      <c r="F208" s="52" t="s">
        <v>14</v>
      </c>
      <c r="G208" s="52" t="s">
        <v>67</v>
      </c>
      <c r="H208" s="55"/>
    </row>
    <row r="209" spans="1:8" x14ac:dyDescent="0.25">
      <c r="A209" s="66" t="s">
        <v>507</v>
      </c>
      <c r="B209" s="59" t="s">
        <v>508</v>
      </c>
      <c r="C209" s="58">
        <v>44092</v>
      </c>
      <c r="D209" s="59" t="s">
        <v>72</v>
      </c>
      <c r="E209" s="60">
        <v>1</v>
      </c>
      <c r="F209" s="59" t="s">
        <v>11</v>
      </c>
      <c r="G209" s="59" t="s">
        <v>67</v>
      </c>
      <c r="H209" s="61"/>
    </row>
    <row r="210" spans="1:8" x14ac:dyDescent="0.25">
      <c r="A210" s="51" t="s">
        <v>509</v>
      </c>
      <c r="B210" s="52" t="s">
        <v>510</v>
      </c>
      <c r="C210" s="53">
        <v>44097</v>
      </c>
      <c r="D210" s="52" t="s">
        <v>72</v>
      </c>
      <c r="E210" s="54">
        <v>1</v>
      </c>
      <c r="F210" s="52" t="s">
        <v>11</v>
      </c>
      <c r="G210" s="52" t="s">
        <v>66</v>
      </c>
      <c r="H210" s="55"/>
    </row>
    <row r="211" spans="1:8" x14ac:dyDescent="0.25">
      <c r="A211" s="66" t="s">
        <v>511</v>
      </c>
      <c r="B211" s="59" t="s">
        <v>512</v>
      </c>
      <c r="C211" s="58">
        <v>44098</v>
      </c>
      <c r="D211" s="59" t="s">
        <v>72</v>
      </c>
      <c r="E211" s="60">
        <v>1</v>
      </c>
      <c r="F211" s="59" t="s">
        <v>20</v>
      </c>
      <c r="G211" s="59" t="s">
        <v>67</v>
      </c>
      <c r="H211" s="61"/>
    </row>
    <row r="212" spans="1:8" x14ac:dyDescent="0.25">
      <c r="A212" s="51" t="s">
        <v>513</v>
      </c>
      <c r="B212" s="52" t="s">
        <v>514</v>
      </c>
      <c r="C212" s="53">
        <v>44099</v>
      </c>
      <c r="D212" s="52" t="s">
        <v>72</v>
      </c>
      <c r="E212" s="54">
        <v>1</v>
      </c>
      <c r="F212" s="52" t="s">
        <v>58</v>
      </c>
      <c r="G212" s="52" t="s">
        <v>66</v>
      </c>
      <c r="H212" s="55"/>
    </row>
    <row r="213" spans="1:8" x14ac:dyDescent="0.25">
      <c r="A213" s="66" t="s">
        <v>515</v>
      </c>
      <c r="B213" s="59" t="s">
        <v>516</v>
      </c>
      <c r="C213" s="58">
        <v>44102</v>
      </c>
      <c r="D213" s="59" t="s">
        <v>72</v>
      </c>
      <c r="E213" s="60">
        <v>1</v>
      </c>
      <c r="F213" s="59" t="s">
        <v>70</v>
      </c>
      <c r="G213" s="59" t="s">
        <v>67</v>
      </c>
      <c r="H213" s="61"/>
    </row>
    <row r="214" spans="1:8" x14ac:dyDescent="0.25">
      <c r="A214" s="51" t="s">
        <v>517</v>
      </c>
      <c r="B214" s="52" t="s">
        <v>518</v>
      </c>
      <c r="C214" s="53">
        <v>44102</v>
      </c>
      <c r="D214" s="52" t="s">
        <v>72</v>
      </c>
      <c r="E214" s="54">
        <v>1</v>
      </c>
      <c r="F214" s="52" t="s">
        <v>21</v>
      </c>
      <c r="G214" s="52" t="s">
        <v>67</v>
      </c>
      <c r="H214" s="55"/>
    </row>
    <row r="215" spans="1:8" x14ac:dyDescent="0.25">
      <c r="A215" s="66" t="s">
        <v>302</v>
      </c>
      <c r="B215" s="59" t="s">
        <v>519</v>
      </c>
      <c r="C215" s="58">
        <v>44102</v>
      </c>
      <c r="D215" s="59" t="s">
        <v>72</v>
      </c>
      <c r="E215" s="60">
        <v>1</v>
      </c>
      <c r="F215" s="59" t="s">
        <v>61</v>
      </c>
      <c r="G215" s="59" t="s">
        <v>67</v>
      </c>
      <c r="H215" s="61"/>
    </row>
    <row r="216" spans="1:8" x14ac:dyDescent="0.25">
      <c r="A216" s="51" t="s">
        <v>520</v>
      </c>
      <c r="B216" s="52" t="s">
        <v>521</v>
      </c>
      <c r="C216" s="53">
        <v>44103</v>
      </c>
      <c r="D216" s="52" t="s">
        <v>72</v>
      </c>
      <c r="E216" s="54">
        <v>1</v>
      </c>
      <c r="F216" s="52" t="s">
        <v>8</v>
      </c>
      <c r="G216" s="52" t="s">
        <v>67</v>
      </c>
      <c r="H216" s="55"/>
    </row>
    <row r="217" spans="1:8" x14ac:dyDescent="0.25">
      <c r="A217" s="66" t="s">
        <v>522</v>
      </c>
      <c r="B217" s="59" t="s">
        <v>444</v>
      </c>
      <c r="C217" s="58">
        <v>44103</v>
      </c>
      <c r="D217" s="59" t="s">
        <v>72</v>
      </c>
      <c r="E217" s="60">
        <v>1</v>
      </c>
      <c r="F217" s="59" t="s">
        <v>61</v>
      </c>
      <c r="G217" s="59" t="s">
        <v>66</v>
      </c>
      <c r="H217" s="61"/>
    </row>
    <row r="218" spans="1:8" x14ac:dyDescent="0.25">
      <c r="A218" s="51" t="s">
        <v>505</v>
      </c>
      <c r="B218" s="52" t="s">
        <v>506</v>
      </c>
      <c r="C218" s="53">
        <v>44103</v>
      </c>
      <c r="D218" s="52" t="s">
        <v>72</v>
      </c>
      <c r="E218" s="54">
        <v>1</v>
      </c>
      <c r="F218" s="52" t="s">
        <v>14</v>
      </c>
      <c r="G218" s="52" t="s">
        <v>66</v>
      </c>
      <c r="H218" s="55"/>
    </row>
    <row r="219" spans="1:8" x14ac:dyDescent="0.25">
      <c r="A219" s="66" t="s">
        <v>525</v>
      </c>
      <c r="B219" s="59" t="s">
        <v>526</v>
      </c>
      <c r="C219" s="58">
        <v>44103</v>
      </c>
      <c r="D219" s="59" t="s">
        <v>72</v>
      </c>
      <c r="E219" s="60">
        <v>1</v>
      </c>
      <c r="F219" s="59" t="s">
        <v>14</v>
      </c>
      <c r="G219" s="59" t="s">
        <v>67</v>
      </c>
      <c r="H219" s="61"/>
    </row>
    <row r="220" spans="1:8" x14ac:dyDescent="0.25">
      <c r="A220" s="51" t="s">
        <v>528</v>
      </c>
      <c r="B220" s="52" t="s">
        <v>527</v>
      </c>
      <c r="C220" s="53">
        <v>44103</v>
      </c>
      <c r="D220" s="52" t="s">
        <v>72</v>
      </c>
      <c r="E220" s="54">
        <v>1</v>
      </c>
      <c r="F220" s="52" t="s">
        <v>35</v>
      </c>
      <c r="G220" s="52" t="s">
        <v>66</v>
      </c>
      <c r="H220" s="55"/>
    </row>
    <row r="221" spans="1:8" x14ac:dyDescent="0.25">
      <c r="A221" s="66" t="s">
        <v>529</v>
      </c>
      <c r="B221" s="59" t="s">
        <v>530</v>
      </c>
      <c r="C221" s="58">
        <v>44103</v>
      </c>
      <c r="D221" s="59" t="s">
        <v>72</v>
      </c>
      <c r="E221" s="60">
        <v>1</v>
      </c>
      <c r="F221" s="59" t="s">
        <v>11</v>
      </c>
      <c r="G221" s="59" t="s">
        <v>67</v>
      </c>
      <c r="H221" s="61"/>
    </row>
    <row r="222" spans="1:8" x14ac:dyDescent="0.25">
      <c r="A222" s="51" t="s">
        <v>531</v>
      </c>
      <c r="B222" s="52" t="s">
        <v>532</v>
      </c>
      <c r="C222" s="53">
        <v>44104</v>
      </c>
      <c r="D222" s="52" t="s">
        <v>72</v>
      </c>
      <c r="E222" s="54">
        <v>1</v>
      </c>
      <c r="F222" s="52" t="s">
        <v>11</v>
      </c>
      <c r="G222" s="52" t="s">
        <v>67</v>
      </c>
      <c r="H222" s="55"/>
    </row>
    <row r="223" spans="1:8" x14ac:dyDescent="0.25">
      <c r="A223" s="66" t="s">
        <v>533</v>
      </c>
      <c r="B223" s="59" t="s">
        <v>534</v>
      </c>
      <c r="C223" s="58">
        <v>44104</v>
      </c>
      <c r="D223" s="59" t="s">
        <v>72</v>
      </c>
      <c r="E223" s="60">
        <v>1</v>
      </c>
      <c r="F223" s="59" t="s">
        <v>64</v>
      </c>
      <c r="G223" s="59" t="s">
        <v>67</v>
      </c>
      <c r="H223" s="61"/>
    </row>
    <row r="224" spans="1:8" x14ac:dyDescent="0.25">
      <c r="A224" s="51" t="s">
        <v>535</v>
      </c>
      <c r="B224" s="52" t="s">
        <v>536</v>
      </c>
      <c r="C224" s="53">
        <v>44104</v>
      </c>
      <c r="D224" s="52" t="s">
        <v>72</v>
      </c>
      <c r="E224" s="54">
        <v>1</v>
      </c>
      <c r="F224" s="52" t="s">
        <v>12</v>
      </c>
      <c r="G224" s="52" t="s">
        <v>67</v>
      </c>
      <c r="H224" s="55"/>
    </row>
    <row r="225" spans="1:8" x14ac:dyDescent="0.25">
      <c r="A225" s="66" t="s">
        <v>258</v>
      </c>
      <c r="B225" s="59" t="s">
        <v>537</v>
      </c>
      <c r="C225" s="58">
        <v>44104</v>
      </c>
      <c r="D225" s="59" t="s">
        <v>72</v>
      </c>
      <c r="E225" s="60">
        <v>2</v>
      </c>
      <c r="F225" s="59" t="s">
        <v>11</v>
      </c>
      <c r="G225" s="59" t="s">
        <v>67</v>
      </c>
      <c r="H225" s="61"/>
    </row>
    <row r="226" spans="1:8" x14ac:dyDescent="0.25">
      <c r="A226" s="51" t="s">
        <v>538</v>
      </c>
      <c r="B226" s="52" t="s">
        <v>539</v>
      </c>
      <c r="C226" s="53">
        <v>44104</v>
      </c>
      <c r="D226" s="52" t="s">
        <v>72</v>
      </c>
      <c r="E226" s="54">
        <v>1</v>
      </c>
      <c r="F226" s="52" t="s">
        <v>11</v>
      </c>
      <c r="G226" s="52" t="s">
        <v>67</v>
      </c>
      <c r="H226" s="55"/>
    </row>
    <row r="227" spans="1:8" x14ac:dyDescent="0.25">
      <c r="A227" s="66" t="s">
        <v>540</v>
      </c>
      <c r="B227" s="59" t="s">
        <v>541</v>
      </c>
      <c r="C227" s="58">
        <v>44104</v>
      </c>
      <c r="D227" s="59" t="s">
        <v>72</v>
      </c>
      <c r="E227" s="60">
        <v>1</v>
      </c>
      <c r="F227" s="59" t="s">
        <v>18</v>
      </c>
      <c r="G227" s="59" t="s">
        <v>67</v>
      </c>
      <c r="H227" s="61"/>
    </row>
    <row r="228" spans="1:8" x14ac:dyDescent="0.25">
      <c r="A228" s="51" t="s">
        <v>542</v>
      </c>
      <c r="B228" s="52">
        <v>16529050000109</v>
      </c>
      <c r="C228" s="53">
        <v>44105</v>
      </c>
      <c r="D228" s="52" t="s">
        <v>72</v>
      </c>
      <c r="E228" s="54">
        <v>1</v>
      </c>
      <c r="F228" s="52" t="s">
        <v>35</v>
      </c>
      <c r="G228" s="52" t="s">
        <v>547</v>
      </c>
      <c r="H228" s="55" t="s">
        <v>385</v>
      </c>
    </row>
    <row r="229" spans="1:8" x14ac:dyDescent="0.25">
      <c r="A229" s="66" t="s">
        <v>544</v>
      </c>
      <c r="B229" s="59">
        <v>14545492000105</v>
      </c>
      <c r="C229" s="58">
        <v>44106</v>
      </c>
      <c r="D229" s="59" t="s">
        <v>72</v>
      </c>
      <c r="E229" s="60">
        <v>1</v>
      </c>
      <c r="F229" s="59" t="s">
        <v>14</v>
      </c>
      <c r="G229" s="59" t="s">
        <v>66</v>
      </c>
      <c r="H229" s="61" t="s">
        <v>385</v>
      </c>
    </row>
    <row r="230" spans="1:8" x14ac:dyDescent="0.25">
      <c r="A230" s="51" t="s">
        <v>545</v>
      </c>
      <c r="B230" s="52">
        <v>35679193000133</v>
      </c>
      <c r="C230" s="53">
        <v>44106</v>
      </c>
      <c r="D230" s="52" t="s">
        <v>72</v>
      </c>
      <c r="E230" s="54">
        <v>1</v>
      </c>
      <c r="F230" s="52" t="s">
        <v>70</v>
      </c>
      <c r="G230" s="52" t="s">
        <v>67</v>
      </c>
      <c r="H230" s="55" t="s">
        <v>546</v>
      </c>
    </row>
    <row r="231" spans="1:8" x14ac:dyDescent="0.25">
      <c r="A231" s="66" t="s">
        <v>548</v>
      </c>
      <c r="B231" s="59">
        <v>38455553000101</v>
      </c>
      <c r="C231" s="58">
        <v>44111</v>
      </c>
      <c r="D231" s="59" t="s">
        <v>72</v>
      </c>
      <c r="E231" s="60">
        <v>1</v>
      </c>
      <c r="F231" s="59" t="s">
        <v>12</v>
      </c>
      <c r="G231" s="59" t="s">
        <v>67</v>
      </c>
      <c r="H231" s="61" t="s">
        <v>385</v>
      </c>
    </row>
    <row r="232" spans="1:8" x14ac:dyDescent="0.25">
      <c r="A232" s="51" t="s">
        <v>551</v>
      </c>
      <c r="B232" s="52">
        <v>35068517000105</v>
      </c>
      <c r="C232" s="53">
        <v>44111</v>
      </c>
      <c r="D232" s="52" t="s">
        <v>72</v>
      </c>
      <c r="E232" s="54">
        <v>1</v>
      </c>
      <c r="F232" s="52" t="s">
        <v>8</v>
      </c>
      <c r="G232" s="52" t="s">
        <v>67</v>
      </c>
      <c r="H232" s="55" t="s">
        <v>385</v>
      </c>
    </row>
    <row r="233" spans="1:8" x14ac:dyDescent="0.25">
      <c r="A233" s="66" t="s">
        <v>552</v>
      </c>
      <c r="B233" s="59">
        <v>37591358000146</v>
      </c>
      <c r="C233" s="58">
        <v>44112</v>
      </c>
      <c r="D233" s="59" t="s">
        <v>72</v>
      </c>
      <c r="E233" s="60">
        <v>1</v>
      </c>
      <c r="F233" s="59" t="s">
        <v>21</v>
      </c>
      <c r="G233" s="59" t="s">
        <v>67</v>
      </c>
      <c r="H233" s="61" t="s">
        <v>385</v>
      </c>
    </row>
    <row r="234" spans="1:8" x14ac:dyDescent="0.25">
      <c r="A234" s="51" t="s">
        <v>553</v>
      </c>
      <c r="B234" s="52" t="s">
        <v>594</v>
      </c>
      <c r="C234" s="53">
        <v>44112</v>
      </c>
      <c r="D234" s="52" t="s">
        <v>72</v>
      </c>
      <c r="E234" s="54">
        <v>1</v>
      </c>
      <c r="F234" s="52" t="s">
        <v>18</v>
      </c>
      <c r="G234" s="52" t="s">
        <v>67</v>
      </c>
      <c r="H234" s="55" t="s">
        <v>546</v>
      </c>
    </row>
    <row r="235" spans="1:8" x14ac:dyDescent="0.25">
      <c r="A235" s="66" t="s">
        <v>554</v>
      </c>
      <c r="B235" s="59" t="s">
        <v>595</v>
      </c>
      <c r="C235" s="58">
        <v>44112</v>
      </c>
      <c r="D235" s="59" t="s">
        <v>72</v>
      </c>
      <c r="E235" s="60">
        <v>1</v>
      </c>
      <c r="F235" s="59" t="s">
        <v>8</v>
      </c>
      <c r="G235" s="59" t="s">
        <v>67</v>
      </c>
      <c r="H235" s="61" t="s">
        <v>385</v>
      </c>
    </row>
    <row r="236" spans="1:8" x14ac:dyDescent="0.25">
      <c r="A236" s="51" t="s">
        <v>528</v>
      </c>
      <c r="B236" s="52" t="s">
        <v>555</v>
      </c>
      <c r="C236" s="53">
        <v>44112</v>
      </c>
      <c r="D236" s="52" t="s">
        <v>72</v>
      </c>
      <c r="E236" s="54">
        <v>1</v>
      </c>
      <c r="F236" s="52" t="s">
        <v>35</v>
      </c>
      <c r="G236" s="52" t="s">
        <v>67</v>
      </c>
      <c r="H236" s="55" t="s">
        <v>385</v>
      </c>
    </row>
    <row r="237" spans="1:8" x14ac:dyDescent="0.25">
      <c r="A237" s="66" t="s">
        <v>556</v>
      </c>
      <c r="B237" s="59" t="s">
        <v>599</v>
      </c>
      <c r="C237" s="58">
        <v>44112</v>
      </c>
      <c r="D237" s="59" t="s">
        <v>72</v>
      </c>
      <c r="E237" s="60">
        <v>1</v>
      </c>
      <c r="F237" s="59" t="s">
        <v>21</v>
      </c>
      <c r="G237" s="59" t="s">
        <v>67</v>
      </c>
      <c r="H237" s="61" t="s">
        <v>385</v>
      </c>
    </row>
    <row r="238" spans="1:8" x14ac:dyDescent="0.25">
      <c r="A238" s="51" t="s">
        <v>558</v>
      </c>
      <c r="B238" s="52" t="s">
        <v>600</v>
      </c>
      <c r="C238" s="53">
        <v>44113</v>
      </c>
      <c r="D238" s="52" t="s">
        <v>72</v>
      </c>
      <c r="E238" s="54">
        <v>1</v>
      </c>
      <c r="F238" s="52" t="s">
        <v>12</v>
      </c>
      <c r="G238" s="52" t="s">
        <v>67</v>
      </c>
      <c r="H238" s="55" t="s">
        <v>385</v>
      </c>
    </row>
    <row r="239" spans="1:8" x14ac:dyDescent="0.25">
      <c r="A239" s="66" t="s">
        <v>559</v>
      </c>
      <c r="B239" s="59" t="s">
        <v>596</v>
      </c>
      <c r="C239" s="58">
        <v>44113</v>
      </c>
      <c r="D239" s="59" t="s">
        <v>72</v>
      </c>
      <c r="E239" s="60">
        <v>1</v>
      </c>
      <c r="F239" s="59" t="s">
        <v>23</v>
      </c>
      <c r="G239" s="59" t="s">
        <v>67</v>
      </c>
      <c r="H239" s="61" t="s">
        <v>385</v>
      </c>
    </row>
    <row r="240" spans="1:8" x14ac:dyDescent="0.25">
      <c r="A240" s="51" t="s">
        <v>173</v>
      </c>
      <c r="B240" s="52" t="s">
        <v>597</v>
      </c>
      <c r="C240" s="53">
        <v>44118</v>
      </c>
      <c r="D240" s="52" t="s">
        <v>72</v>
      </c>
      <c r="E240" s="54">
        <v>1</v>
      </c>
      <c r="F240" s="52" t="s">
        <v>34</v>
      </c>
      <c r="G240" s="52" t="s">
        <v>67</v>
      </c>
      <c r="H240" s="55" t="s">
        <v>546</v>
      </c>
    </row>
    <row r="241" spans="1:8" x14ac:dyDescent="0.25">
      <c r="A241" s="66" t="s">
        <v>560</v>
      </c>
      <c r="B241" s="59" t="s">
        <v>598</v>
      </c>
      <c r="C241" s="58">
        <v>44118</v>
      </c>
      <c r="D241" s="59" t="s">
        <v>72</v>
      </c>
      <c r="E241" s="60">
        <v>1</v>
      </c>
      <c r="F241" s="59" t="s">
        <v>560</v>
      </c>
      <c r="G241" s="59" t="s">
        <v>67</v>
      </c>
      <c r="H241" s="61" t="s">
        <v>546</v>
      </c>
    </row>
    <row r="242" spans="1:8" x14ac:dyDescent="0.25">
      <c r="A242" s="51" t="s">
        <v>561</v>
      </c>
      <c r="B242" s="52" t="s">
        <v>616</v>
      </c>
      <c r="C242" s="53">
        <v>44119</v>
      </c>
      <c r="D242" s="52" t="s">
        <v>72</v>
      </c>
      <c r="E242" s="54">
        <v>1</v>
      </c>
      <c r="F242" s="52" t="s">
        <v>61</v>
      </c>
      <c r="G242" s="52" t="s">
        <v>67</v>
      </c>
      <c r="H242" s="55" t="s">
        <v>385</v>
      </c>
    </row>
    <row r="243" spans="1:8" x14ac:dyDescent="0.25">
      <c r="A243" s="66" t="s">
        <v>566</v>
      </c>
      <c r="B243" s="59" t="s">
        <v>601</v>
      </c>
      <c r="C243" s="58">
        <v>44119</v>
      </c>
      <c r="D243" s="59" t="s">
        <v>72</v>
      </c>
      <c r="E243" s="60">
        <v>1</v>
      </c>
      <c r="F243" s="59" t="s">
        <v>15</v>
      </c>
      <c r="G243" s="59" t="s">
        <v>67</v>
      </c>
      <c r="H243" s="61" t="s">
        <v>385</v>
      </c>
    </row>
    <row r="244" spans="1:8" x14ac:dyDescent="0.25">
      <c r="A244" s="51" t="s">
        <v>568</v>
      </c>
      <c r="B244" s="52" t="s">
        <v>602</v>
      </c>
      <c r="C244" s="53">
        <v>44119</v>
      </c>
      <c r="D244" s="52" t="s">
        <v>72</v>
      </c>
      <c r="E244" s="54">
        <v>1</v>
      </c>
      <c r="F244" s="52" t="s">
        <v>45</v>
      </c>
      <c r="G244" s="52" t="s">
        <v>67</v>
      </c>
      <c r="H244" s="55" t="s">
        <v>385</v>
      </c>
    </row>
    <row r="245" spans="1:8" x14ac:dyDescent="0.25">
      <c r="A245" s="66" t="s">
        <v>570</v>
      </c>
      <c r="B245" s="59" t="s">
        <v>603</v>
      </c>
      <c r="C245" s="58">
        <v>44120</v>
      </c>
      <c r="D245" s="59" t="s">
        <v>72</v>
      </c>
      <c r="E245" s="60">
        <v>1</v>
      </c>
      <c r="F245" s="59" t="s">
        <v>11</v>
      </c>
      <c r="G245" s="59" t="s">
        <v>67</v>
      </c>
      <c r="H245" s="61" t="s">
        <v>546</v>
      </c>
    </row>
    <row r="246" spans="1:8" x14ac:dyDescent="0.25">
      <c r="A246" s="51" t="s">
        <v>398</v>
      </c>
      <c r="B246" s="52" t="s">
        <v>604</v>
      </c>
      <c r="C246" s="53">
        <v>44124</v>
      </c>
      <c r="D246" s="52" t="s">
        <v>72</v>
      </c>
      <c r="E246" s="54">
        <v>1</v>
      </c>
      <c r="F246" s="52" t="s">
        <v>14</v>
      </c>
      <c r="G246" s="52" t="s">
        <v>67</v>
      </c>
      <c r="H246" s="55" t="s">
        <v>385</v>
      </c>
    </row>
    <row r="247" spans="1:8" x14ac:dyDescent="0.25">
      <c r="A247" s="66" t="s">
        <v>572</v>
      </c>
      <c r="B247" s="59" t="s">
        <v>605</v>
      </c>
      <c r="C247" s="58">
        <v>44124</v>
      </c>
      <c r="D247" s="59" t="s">
        <v>72</v>
      </c>
      <c r="E247" s="60">
        <v>1</v>
      </c>
      <c r="F247" s="59" t="s">
        <v>63</v>
      </c>
      <c r="G247" s="59" t="s">
        <v>67</v>
      </c>
      <c r="H247" s="61" t="s">
        <v>385</v>
      </c>
    </row>
    <row r="248" spans="1:8" x14ac:dyDescent="0.25">
      <c r="A248" s="51" t="s">
        <v>576</v>
      </c>
      <c r="B248" s="52" t="s">
        <v>606</v>
      </c>
      <c r="C248" s="53">
        <v>44125</v>
      </c>
      <c r="D248" s="52" t="s">
        <v>72</v>
      </c>
      <c r="E248" s="54">
        <v>1</v>
      </c>
      <c r="F248" s="52" t="s">
        <v>21</v>
      </c>
      <c r="G248" s="52" t="s">
        <v>67</v>
      </c>
      <c r="H248" s="55" t="s">
        <v>546</v>
      </c>
    </row>
    <row r="249" spans="1:8" x14ac:dyDescent="0.25">
      <c r="A249" s="66" t="s">
        <v>577</v>
      </c>
      <c r="B249" s="59" t="s">
        <v>607</v>
      </c>
      <c r="C249" s="58">
        <v>44125</v>
      </c>
      <c r="D249" s="59" t="s">
        <v>72</v>
      </c>
      <c r="E249" s="60">
        <v>1</v>
      </c>
      <c r="F249" s="59" t="s">
        <v>34</v>
      </c>
      <c r="G249" s="59" t="s">
        <v>67</v>
      </c>
      <c r="H249" s="61" t="s">
        <v>546</v>
      </c>
    </row>
    <row r="250" spans="1:8" x14ac:dyDescent="0.25">
      <c r="A250" s="51" t="s">
        <v>578</v>
      </c>
      <c r="B250" s="52" t="s">
        <v>593</v>
      </c>
      <c r="C250" s="53">
        <v>44126</v>
      </c>
      <c r="D250" s="52" t="s">
        <v>72</v>
      </c>
      <c r="E250" s="54">
        <v>1</v>
      </c>
      <c r="F250" s="52" t="s">
        <v>12</v>
      </c>
      <c r="G250" s="52" t="s">
        <v>67</v>
      </c>
      <c r="H250" s="55" t="s">
        <v>385</v>
      </c>
    </row>
    <row r="251" spans="1:8" x14ac:dyDescent="0.25">
      <c r="A251" s="66" t="s">
        <v>580</v>
      </c>
      <c r="B251" s="59" t="s">
        <v>608</v>
      </c>
      <c r="C251" s="58">
        <v>44126</v>
      </c>
      <c r="D251" s="59" t="s">
        <v>72</v>
      </c>
      <c r="E251" s="60">
        <v>1</v>
      </c>
      <c r="F251" s="59" t="s">
        <v>59</v>
      </c>
      <c r="G251" s="59" t="s">
        <v>67</v>
      </c>
      <c r="H251" s="61" t="s">
        <v>385</v>
      </c>
    </row>
    <row r="252" spans="1:8" x14ac:dyDescent="0.25">
      <c r="A252" s="51" t="s">
        <v>579</v>
      </c>
      <c r="B252" s="52" t="s">
        <v>609</v>
      </c>
      <c r="C252" s="53">
        <v>44126</v>
      </c>
      <c r="D252" s="52" t="s">
        <v>72</v>
      </c>
      <c r="E252" s="54">
        <v>1</v>
      </c>
      <c r="F252" s="52" t="s">
        <v>12</v>
      </c>
      <c r="G252" s="52" t="s">
        <v>67</v>
      </c>
      <c r="H252" s="55" t="s">
        <v>385</v>
      </c>
    </row>
    <row r="253" spans="1:8" x14ac:dyDescent="0.25">
      <c r="A253" s="66" t="s">
        <v>583</v>
      </c>
      <c r="B253" s="59" t="s">
        <v>610</v>
      </c>
      <c r="C253" s="58">
        <v>44126</v>
      </c>
      <c r="D253" s="59" t="s">
        <v>72</v>
      </c>
      <c r="E253" s="60">
        <v>1</v>
      </c>
      <c r="F253" s="59" t="s">
        <v>70</v>
      </c>
      <c r="G253" s="59" t="s">
        <v>67</v>
      </c>
      <c r="H253" s="61" t="s">
        <v>385</v>
      </c>
    </row>
    <row r="254" spans="1:8" x14ac:dyDescent="0.25">
      <c r="A254" s="51" t="s">
        <v>583</v>
      </c>
      <c r="B254" s="52" t="s">
        <v>611</v>
      </c>
      <c r="C254" s="53">
        <v>44127</v>
      </c>
      <c r="D254" s="52" t="s">
        <v>72</v>
      </c>
      <c r="E254" s="54">
        <v>1</v>
      </c>
      <c r="F254" s="52" t="s">
        <v>12</v>
      </c>
      <c r="G254" s="52" t="s">
        <v>67</v>
      </c>
      <c r="H254" s="55" t="s">
        <v>385</v>
      </c>
    </row>
    <row r="255" spans="1:8" x14ac:dyDescent="0.25">
      <c r="A255" s="66" t="s">
        <v>584</v>
      </c>
      <c r="B255" s="59" t="s">
        <v>611</v>
      </c>
      <c r="C255" s="58">
        <v>44127</v>
      </c>
      <c r="D255" s="59" t="s">
        <v>72</v>
      </c>
      <c r="E255" s="60">
        <v>1</v>
      </c>
      <c r="F255" s="59" t="s">
        <v>62</v>
      </c>
      <c r="G255" s="59" t="s">
        <v>67</v>
      </c>
      <c r="H255" s="61" t="s">
        <v>385</v>
      </c>
    </row>
    <row r="256" spans="1:8" x14ac:dyDescent="0.25">
      <c r="A256" s="51" t="s">
        <v>586</v>
      </c>
      <c r="B256" s="52" t="s">
        <v>612</v>
      </c>
      <c r="C256" s="53">
        <v>44130</v>
      </c>
      <c r="D256" s="52" t="s">
        <v>72</v>
      </c>
      <c r="E256" s="54">
        <v>1</v>
      </c>
      <c r="F256" s="52" t="s">
        <v>14</v>
      </c>
      <c r="G256" s="52" t="s">
        <v>68</v>
      </c>
      <c r="H256" s="55" t="s">
        <v>385</v>
      </c>
    </row>
    <row r="257" spans="1:8" x14ac:dyDescent="0.25">
      <c r="A257" s="66" t="s">
        <v>377</v>
      </c>
      <c r="B257" s="59" t="s">
        <v>613</v>
      </c>
      <c r="C257" s="58">
        <v>44132</v>
      </c>
      <c r="D257" s="59" t="s">
        <v>72</v>
      </c>
      <c r="E257" s="60">
        <v>1</v>
      </c>
      <c r="F257" s="59" t="s">
        <v>14</v>
      </c>
      <c r="G257" s="59" t="s">
        <v>66</v>
      </c>
      <c r="H257" s="61" t="s">
        <v>385</v>
      </c>
    </row>
    <row r="258" spans="1:8" x14ac:dyDescent="0.25">
      <c r="A258" s="51" t="s">
        <v>587</v>
      </c>
      <c r="B258" s="52" t="s">
        <v>614</v>
      </c>
      <c r="C258" s="53">
        <v>44133</v>
      </c>
      <c r="D258" s="52" t="s">
        <v>72</v>
      </c>
      <c r="E258" s="54">
        <v>1</v>
      </c>
      <c r="F258" s="52" t="s">
        <v>35</v>
      </c>
      <c r="G258" s="52" t="s">
        <v>67</v>
      </c>
      <c r="H258" s="55" t="e">
        <f>VLOOKUP(B258,[1]Sheet1!$A$2:$C$1252,3,FALSE)</f>
        <v>#N/A</v>
      </c>
    </row>
    <row r="259" spans="1:8" x14ac:dyDescent="0.25">
      <c r="A259" s="66" t="s">
        <v>588</v>
      </c>
      <c r="B259" s="59" t="s">
        <v>615</v>
      </c>
      <c r="C259" s="58">
        <v>44133</v>
      </c>
      <c r="D259" s="59" t="s">
        <v>72</v>
      </c>
      <c r="E259" s="60">
        <v>1</v>
      </c>
      <c r="F259" s="59" t="s">
        <v>23</v>
      </c>
      <c r="G259" s="59" t="s">
        <v>67</v>
      </c>
      <c r="H259" s="61" t="e">
        <f>VLOOKUP(B259,[1]Sheet1!$A$2:$C$1252,3,FALSE)</f>
        <v>#N/A</v>
      </c>
    </row>
    <row r="260" spans="1:8" x14ac:dyDescent="0.25">
      <c r="A260" s="85"/>
      <c r="B260" s="23"/>
      <c r="C260" s="24"/>
      <c r="D260" s="23"/>
      <c r="E260" s="25"/>
      <c r="F260" s="23"/>
      <c r="G260" s="23"/>
      <c r="H260" s="26"/>
    </row>
    <row r="261" spans="1:8" x14ac:dyDescent="0.25">
      <c r="E261" s="5" t="s">
        <v>66</v>
      </c>
    </row>
    <row r="262" spans="1:8" x14ac:dyDescent="0.25">
      <c r="E262" s="5" t="s">
        <v>67</v>
      </c>
    </row>
    <row r="263" spans="1:8" x14ac:dyDescent="0.25">
      <c r="E263" s="5" t="s">
        <v>68</v>
      </c>
    </row>
    <row r="264" spans="1:8" x14ac:dyDescent="0.25">
      <c r="E264" s="6" t="s">
        <v>547</v>
      </c>
    </row>
    <row r="265" spans="1:8" x14ac:dyDescent="0.25">
      <c r="E265" s="6"/>
    </row>
    <row r="266" spans="1:8" x14ac:dyDescent="0.25">
      <c r="E266" s="5" t="s">
        <v>71</v>
      </c>
    </row>
    <row r="267" spans="1:8" x14ac:dyDescent="0.25">
      <c r="E267" s="5" t="s">
        <v>73</v>
      </c>
    </row>
    <row r="268" spans="1:8" x14ac:dyDescent="0.25">
      <c r="E268" s="5" t="s">
        <v>72</v>
      </c>
    </row>
    <row r="269" spans="1:8" x14ac:dyDescent="0.25">
      <c r="E269" s="5" t="s">
        <v>74</v>
      </c>
    </row>
    <row r="270" spans="1:8" x14ac:dyDescent="0.25">
      <c r="E270" s="7"/>
    </row>
    <row r="324" spans="5:5" x14ac:dyDescent="0.25">
      <c r="E324"/>
    </row>
    <row r="325" spans="5:5" x14ac:dyDescent="0.25">
      <c r="E325"/>
    </row>
    <row r="326" spans="5:5" x14ac:dyDescent="0.25">
      <c r="E326"/>
    </row>
    <row r="327" spans="5:5" x14ac:dyDescent="0.25">
      <c r="E327"/>
    </row>
    <row r="328" spans="5:5" x14ac:dyDescent="0.25">
      <c r="E328"/>
    </row>
    <row r="329" spans="5:5" x14ac:dyDescent="0.25">
      <c r="E329"/>
    </row>
    <row r="330" spans="5:5" x14ac:dyDescent="0.25">
      <c r="E330"/>
    </row>
    <row r="331" spans="5:5" x14ac:dyDescent="0.25">
      <c r="E331"/>
    </row>
    <row r="332" spans="5:5" x14ac:dyDescent="0.25">
      <c r="E332"/>
    </row>
    <row r="333" spans="5:5" x14ac:dyDescent="0.25">
      <c r="E333"/>
    </row>
    <row r="334" spans="5:5" x14ac:dyDescent="0.25">
      <c r="E334"/>
    </row>
    <row r="335" spans="5:5" x14ac:dyDescent="0.25">
      <c r="E335"/>
    </row>
    <row r="336" spans="5:5" x14ac:dyDescent="0.25">
      <c r="E336"/>
    </row>
    <row r="337" spans="5:5" x14ac:dyDescent="0.25">
      <c r="E337"/>
    </row>
    <row r="338" spans="5:5" x14ac:dyDescent="0.25">
      <c r="E338"/>
    </row>
    <row r="339" spans="5:5" x14ac:dyDescent="0.25">
      <c r="E339"/>
    </row>
    <row r="340" spans="5:5" x14ac:dyDescent="0.25">
      <c r="E340"/>
    </row>
    <row r="341" spans="5:5" x14ac:dyDescent="0.25">
      <c r="E341"/>
    </row>
    <row r="342" spans="5:5" x14ac:dyDescent="0.25">
      <c r="E342"/>
    </row>
    <row r="343" spans="5:5" x14ac:dyDescent="0.25">
      <c r="E343"/>
    </row>
    <row r="344" spans="5:5" x14ac:dyDescent="0.25">
      <c r="E344"/>
    </row>
    <row r="345" spans="5:5" x14ac:dyDescent="0.25">
      <c r="E345"/>
    </row>
    <row r="346" spans="5:5" x14ac:dyDescent="0.25">
      <c r="E346"/>
    </row>
    <row r="347" spans="5:5" x14ac:dyDescent="0.25">
      <c r="E347"/>
    </row>
    <row r="348" spans="5:5" x14ac:dyDescent="0.25">
      <c r="E348"/>
    </row>
    <row r="349" spans="5:5" x14ac:dyDescent="0.25">
      <c r="E349"/>
    </row>
    <row r="350" spans="5:5" x14ac:dyDescent="0.25">
      <c r="E350"/>
    </row>
    <row r="351" spans="5:5" x14ac:dyDescent="0.25">
      <c r="E351"/>
    </row>
    <row r="352" spans="5:5" x14ac:dyDescent="0.25">
      <c r="E352"/>
    </row>
    <row r="353" spans="5:5" x14ac:dyDescent="0.25">
      <c r="E353"/>
    </row>
    <row r="354" spans="5:5" x14ac:dyDescent="0.25">
      <c r="E354"/>
    </row>
    <row r="355" spans="5:5" x14ac:dyDescent="0.25">
      <c r="E355"/>
    </row>
    <row r="356" spans="5:5" x14ac:dyDescent="0.25">
      <c r="E356"/>
    </row>
    <row r="357" spans="5:5" x14ac:dyDescent="0.25">
      <c r="E357"/>
    </row>
    <row r="358" spans="5:5" x14ac:dyDescent="0.25">
      <c r="E358"/>
    </row>
    <row r="359" spans="5:5" x14ac:dyDescent="0.25">
      <c r="E359"/>
    </row>
    <row r="360" spans="5:5" x14ac:dyDescent="0.25">
      <c r="E360"/>
    </row>
    <row r="361" spans="5:5" x14ac:dyDescent="0.25">
      <c r="E361"/>
    </row>
    <row r="362" spans="5:5" x14ac:dyDescent="0.25">
      <c r="E362"/>
    </row>
    <row r="363" spans="5:5" x14ac:dyDescent="0.25">
      <c r="E363"/>
    </row>
    <row r="364" spans="5:5" x14ac:dyDescent="0.25">
      <c r="E364"/>
    </row>
    <row r="365" spans="5:5" x14ac:dyDescent="0.25">
      <c r="E365"/>
    </row>
    <row r="366" spans="5:5" x14ac:dyDescent="0.25">
      <c r="E366"/>
    </row>
    <row r="367" spans="5:5" x14ac:dyDescent="0.25">
      <c r="E367"/>
    </row>
    <row r="368" spans="5:5" x14ac:dyDescent="0.25">
      <c r="E368"/>
    </row>
    <row r="369" spans="5:5" x14ac:dyDescent="0.25">
      <c r="E369"/>
    </row>
    <row r="370" spans="5:5" x14ac:dyDescent="0.25">
      <c r="E370"/>
    </row>
    <row r="371" spans="5:5" x14ac:dyDescent="0.25">
      <c r="E371"/>
    </row>
    <row r="372" spans="5:5" x14ac:dyDescent="0.25">
      <c r="E372"/>
    </row>
    <row r="373" spans="5:5" x14ac:dyDescent="0.25">
      <c r="E373"/>
    </row>
    <row r="374" spans="5:5" x14ac:dyDescent="0.25">
      <c r="E374"/>
    </row>
    <row r="375" spans="5:5" x14ac:dyDescent="0.25">
      <c r="E375"/>
    </row>
    <row r="376" spans="5:5" x14ac:dyDescent="0.25">
      <c r="E376"/>
    </row>
    <row r="377" spans="5:5" x14ac:dyDescent="0.25">
      <c r="E377"/>
    </row>
    <row r="378" spans="5:5" x14ac:dyDescent="0.25">
      <c r="E378"/>
    </row>
    <row r="379" spans="5:5" x14ac:dyDescent="0.25">
      <c r="E379"/>
    </row>
    <row r="380" spans="5:5" x14ac:dyDescent="0.25">
      <c r="E380"/>
    </row>
    <row r="381" spans="5:5" x14ac:dyDescent="0.25">
      <c r="E381"/>
    </row>
    <row r="382" spans="5:5" x14ac:dyDescent="0.25">
      <c r="E382"/>
    </row>
    <row r="383" spans="5:5" x14ac:dyDescent="0.25">
      <c r="E383"/>
    </row>
    <row r="384" spans="5:5" x14ac:dyDescent="0.25">
      <c r="E384"/>
    </row>
    <row r="385" spans="5:5" x14ac:dyDescent="0.25">
      <c r="E385"/>
    </row>
    <row r="386" spans="5:5" x14ac:dyDescent="0.25">
      <c r="E386"/>
    </row>
    <row r="387" spans="5:5" x14ac:dyDescent="0.25">
      <c r="E387"/>
    </row>
    <row r="388" spans="5:5" x14ac:dyDescent="0.25">
      <c r="E388"/>
    </row>
    <row r="389" spans="5:5" x14ac:dyDescent="0.25">
      <c r="E389"/>
    </row>
    <row r="390" spans="5:5" x14ac:dyDescent="0.25">
      <c r="E390"/>
    </row>
    <row r="391" spans="5:5" x14ac:dyDescent="0.25">
      <c r="E391"/>
    </row>
    <row r="392" spans="5:5" x14ac:dyDescent="0.25">
      <c r="E392"/>
    </row>
    <row r="393" spans="5:5" x14ac:dyDescent="0.25">
      <c r="E393"/>
    </row>
    <row r="394" spans="5:5" x14ac:dyDescent="0.25">
      <c r="E394"/>
    </row>
    <row r="395" spans="5:5" x14ac:dyDescent="0.25">
      <c r="E395"/>
    </row>
    <row r="396" spans="5:5" x14ac:dyDescent="0.25">
      <c r="E396"/>
    </row>
    <row r="397" spans="5:5" x14ac:dyDescent="0.25">
      <c r="E397"/>
    </row>
    <row r="398" spans="5:5" x14ac:dyDescent="0.25">
      <c r="E398"/>
    </row>
    <row r="399" spans="5:5" x14ac:dyDescent="0.25">
      <c r="E399"/>
    </row>
    <row r="400" spans="5:5" x14ac:dyDescent="0.25">
      <c r="E400"/>
    </row>
  </sheetData>
  <sheetProtection autoFilter="0"/>
  <dataValidations count="3">
    <dataValidation type="list" allowBlank="1" showInputMessage="1" showErrorMessage="1" sqref="G2:G260">
      <formula1>$E$261:$E$265</formula1>
    </dataValidation>
    <dataValidation type="list" allowBlank="1" showInputMessage="1" showErrorMessage="1" sqref="D2:D260">
      <formula1>$E$266:$E$269</formula1>
    </dataValidation>
    <dataValidation type="list" allowBlank="1" showInputMessage="1" showErrorMessage="1" sqref="F2:F146 F150:F152 F196 F154 F148 F204:F206 F208:F209 F251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H21"/>
  <sheetViews>
    <sheetView showGridLines="0" workbookViewId="0">
      <selection activeCell="G17" sqref="G17"/>
    </sheetView>
  </sheetViews>
  <sheetFormatPr defaultRowHeight="12.75" x14ac:dyDescent="0.2"/>
  <cols>
    <col min="1" max="1" width="45.7109375" style="13" bestFit="1" customWidth="1"/>
    <col min="2" max="2" width="17.5703125" style="13" bestFit="1" customWidth="1"/>
    <col min="3" max="3" width="12.140625" style="13" bestFit="1" customWidth="1"/>
    <col min="4" max="4" width="7.85546875" style="13" customWidth="1"/>
    <col min="5" max="5" width="38" style="13" bestFit="1" customWidth="1"/>
    <col min="6" max="6" width="6.28515625" style="13" customWidth="1"/>
    <col min="7" max="7" width="11" style="13" customWidth="1"/>
    <col min="8" max="8" width="38.7109375" style="13" bestFit="1" customWidth="1"/>
    <col min="9" max="16384" width="9.140625" style="13"/>
  </cols>
  <sheetData>
    <row r="1" spans="1:8" x14ac:dyDescent="0.2">
      <c r="A1" s="14" t="s">
        <v>380</v>
      </c>
      <c r="B1" s="14" t="s">
        <v>76</v>
      </c>
      <c r="C1" s="14" t="s">
        <v>381</v>
      </c>
      <c r="D1" s="14" t="s">
        <v>382</v>
      </c>
      <c r="E1" s="14" t="s">
        <v>383</v>
      </c>
      <c r="F1" s="14" t="s">
        <v>7</v>
      </c>
      <c r="G1" s="14" t="s">
        <v>384</v>
      </c>
      <c r="H1" s="13" t="s">
        <v>592</v>
      </c>
    </row>
    <row r="2" spans="1:8" x14ac:dyDescent="0.2">
      <c r="A2" s="27" t="s">
        <v>386</v>
      </c>
      <c r="B2" s="27" t="s">
        <v>387</v>
      </c>
      <c r="C2" s="28">
        <v>44040</v>
      </c>
      <c r="D2" s="27" t="s">
        <v>385</v>
      </c>
      <c r="E2" s="27" t="s">
        <v>18</v>
      </c>
      <c r="F2" s="27">
        <v>1</v>
      </c>
      <c r="G2" s="29">
        <v>0</v>
      </c>
      <c r="H2" s="30"/>
    </row>
    <row r="3" spans="1:8" x14ac:dyDescent="0.2">
      <c r="A3" s="31" t="s">
        <v>388</v>
      </c>
      <c r="B3" s="31" t="s">
        <v>389</v>
      </c>
      <c r="C3" s="32">
        <v>44046</v>
      </c>
      <c r="D3" s="31" t="s">
        <v>385</v>
      </c>
      <c r="E3" s="31" t="s">
        <v>15</v>
      </c>
      <c r="F3" s="31">
        <v>1</v>
      </c>
      <c r="G3" s="33">
        <v>0</v>
      </c>
      <c r="H3" s="30"/>
    </row>
    <row r="4" spans="1:8" x14ac:dyDescent="0.2">
      <c r="A4" s="27" t="s">
        <v>417</v>
      </c>
      <c r="B4" s="27" t="s">
        <v>134</v>
      </c>
      <c r="C4" s="28">
        <v>44046</v>
      </c>
      <c r="D4" s="27" t="s">
        <v>385</v>
      </c>
      <c r="E4" s="27" t="s">
        <v>70</v>
      </c>
      <c r="F4" s="27">
        <v>1</v>
      </c>
      <c r="G4" s="29">
        <v>0</v>
      </c>
      <c r="H4" s="30"/>
    </row>
    <row r="5" spans="1:8" x14ac:dyDescent="0.2">
      <c r="A5" s="31" t="s">
        <v>388</v>
      </c>
      <c r="B5" s="31" t="s">
        <v>414</v>
      </c>
      <c r="C5" s="32">
        <v>44049</v>
      </c>
      <c r="D5" s="31" t="s">
        <v>385</v>
      </c>
      <c r="E5" s="31" t="s">
        <v>63</v>
      </c>
      <c r="F5" s="31">
        <v>1</v>
      </c>
      <c r="G5" s="34">
        <v>0.5</v>
      </c>
      <c r="H5" s="30"/>
    </row>
    <row r="6" spans="1:8" x14ac:dyDescent="0.2">
      <c r="A6" s="27" t="s">
        <v>314</v>
      </c>
      <c r="B6" s="27" t="s">
        <v>315</v>
      </c>
      <c r="C6" s="28">
        <v>44060</v>
      </c>
      <c r="D6" s="27" t="s">
        <v>385</v>
      </c>
      <c r="E6" s="27" t="s">
        <v>61</v>
      </c>
      <c r="F6" s="27">
        <v>1</v>
      </c>
      <c r="G6" s="29">
        <v>0</v>
      </c>
      <c r="H6" s="30"/>
    </row>
    <row r="7" spans="1:8" x14ac:dyDescent="0.2">
      <c r="A7" s="27" t="s">
        <v>437</v>
      </c>
      <c r="B7" s="27" t="s">
        <v>438</v>
      </c>
      <c r="C7" s="28">
        <v>44061</v>
      </c>
      <c r="D7" s="27" t="s">
        <v>385</v>
      </c>
      <c r="E7" s="27" t="s">
        <v>12</v>
      </c>
      <c r="F7" s="27">
        <v>1</v>
      </c>
      <c r="G7" s="29">
        <v>200</v>
      </c>
      <c r="H7" s="30"/>
    </row>
    <row r="8" spans="1:8" x14ac:dyDescent="0.2">
      <c r="A8" s="31" t="s">
        <v>429</v>
      </c>
      <c r="B8" s="31" t="s">
        <v>430</v>
      </c>
      <c r="C8" s="32">
        <v>44064</v>
      </c>
      <c r="D8" s="31" t="s">
        <v>385</v>
      </c>
      <c r="E8" s="31" t="s">
        <v>11</v>
      </c>
      <c r="F8" s="31">
        <v>1</v>
      </c>
      <c r="G8" s="33">
        <v>0</v>
      </c>
      <c r="H8" s="30"/>
    </row>
    <row r="9" spans="1:8" x14ac:dyDescent="0.2">
      <c r="A9" s="31" t="s">
        <v>523</v>
      </c>
      <c r="B9" s="31" t="s">
        <v>524</v>
      </c>
      <c r="C9" s="32">
        <v>44103</v>
      </c>
      <c r="D9" s="31" t="s">
        <v>385</v>
      </c>
      <c r="E9" s="31" t="s">
        <v>12</v>
      </c>
      <c r="F9" s="31">
        <v>1</v>
      </c>
      <c r="G9" s="33">
        <v>0</v>
      </c>
      <c r="H9" s="30"/>
    </row>
    <row r="10" spans="1:8" x14ac:dyDescent="0.2">
      <c r="A10" s="27" t="s">
        <v>336</v>
      </c>
      <c r="B10" s="27" t="s">
        <v>337</v>
      </c>
      <c r="C10" s="28">
        <v>44110</v>
      </c>
      <c r="D10" s="27" t="s">
        <v>546</v>
      </c>
      <c r="E10" s="27" t="s">
        <v>14</v>
      </c>
      <c r="F10" s="27">
        <v>1</v>
      </c>
      <c r="G10" s="29">
        <v>0</v>
      </c>
      <c r="H10" s="30" t="s">
        <v>385</v>
      </c>
    </row>
    <row r="11" spans="1:8" x14ac:dyDescent="0.2">
      <c r="A11" s="31" t="s">
        <v>549</v>
      </c>
      <c r="B11" s="31" t="s">
        <v>550</v>
      </c>
      <c r="C11" s="32">
        <v>44111</v>
      </c>
      <c r="D11" s="31" t="s">
        <v>385</v>
      </c>
      <c r="E11" s="31" t="s">
        <v>14</v>
      </c>
      <c r="F11" s="31">
        <v>1</v>
      </c>
      <c r="G11" s="33">
        <v>0</v>
      </c>
      <c r="H11" s="30" t="s">
        <v>385</v>
      </c>
    </row>
    <row r="12" spans="1:8" x14ac:dyDescent="0.2">
      <c r="A12" s="27" t="s">
        <v>574</v>
      </c>
      <c r="B12" s="27" t="s">
        <v>575</v>
      </c>
      <c r="C12" s="28">
        <v>44125</v>
      </c>
      <c r="D12" s="27" t="s">
        <v>546</v>
      </c>
      <c r="E12" s="27" t="s">
        <v>11</v>
      </c>
      <c r="F12" s="27">
        <v>1</v>
      </c>
      <c r="G12" s="29">
        <v>0</v>
      </c>
      <c r="H12" s="30" t="s">
        <v>385</v>
      </c>
    </row>
    <row r="13" spans="1:8" x14ac:dyDescent="0.2">
      <c r="A13" s="31"/>
      <c r="B13" s="31"/>
      <c r="C13" s="31"/>
      <c r="D13" s="31"/>
      <c r="E13" s="31"/>
      <c r="F13" s="31"/>
      <c r="G13" s="33"/>
      <c r="H13" s="30"/>
    </row>
    <row r="14" spans="1:8" x14ac:dyDescent="0.2">
      <c r="A14" s="27"/>
      <c r="B14" s="27"/>
      <c r="C14" s="27"/>
      <c r="D14" s="27"/>
      <c r="E14" s="27"/>
      <c r="F14" s="27"/>
      <c r="G14" s="29"/>
      <c r="H14" s="30"/>
    </row>
    <row r="15" spans="1:8" x14ac:dyDescent="0.2">
      <c r="A15" s="31"/>
      <c r="B15" s="31"/>
      <c r="C15" s="31"/>
      <c r="D15" s="31"/>
      <c r="E15" s="31"/>
      <c r="F15" s="31"/>
      <c r="G15" s="33"/>
      <c r="H15" s="30"/>
    </row>
    <row r="16" spans="1:8" x14ac:dyDescent="0.2">
      <c r="A16" s="27"/>
      <c r="B16" s="27"/>
      <c r="C16" s="27"/>
      <c r="D16" s="27"/>
      <c r="E16" s="27"/>
      <c r="F16" s="27"/>
      <c r="G16" s="29"/>
      <c r="H16" s="30"/>
    </row>
    <row r="17" spans="1:8" x14ac:dyDescent="0.2">
      <c r="A17" s="31"/>
      <c r="B17" s="31"/>
      <c r="C17" s="31"/>
      <c r="D17" s="31"/>
      <c r="E17" s="31"/>
      <c r="F17" s="31"/>
      <c r="G17" s="33"/>
      <c r="H17" s="30"/>
    </row>
    <row r="18" spans="1:8" x14ac:dyDescent="0.2">
      <c r="A18" s="27"/>
      <c r="B18" s="27"/>
      <c r="C18" s="27"/>
      <c r="D18" s="27"/>
      <c r="E18" s="27"/>
      <c r="F18" s="27"/>
      <c r="G18" s="29"/>
      <c r="H18" s="30"/>
    </row>
    <row r="19" spans="1:8" x14ac:dyDescent="0.2">
      <c r="A19" s="31"/>
      <c r="B19" s="31"/>
      <c r="C19" s="31"/>
      <c r="D19" s="31"/>
      <c r="E19" s="31"/>
      <c r="F19" s="31"/>
      <c r="G19" s="33"/>
      <c r="H19" s="30"/>
    </row>
    <row r="20" spans="1:8" x14ac:dyDescent="0.2">
      <c r="A20" s="27"/>
      <c r="B20" s="27"/>
      <c r="C20" s="27"/>
      <c r="D20" s="27"/>
      <c r="E20" s="27"/>
      <c r="F20" s="27"/>
      <c r="G20" s="29"/>
      <c r="H20" s="30"/>
    </row>
    <row r="21" spans="1:8" x14ac:dyDescent="0.2">
      <c r="A21" s="31"/>
      <c r="B21" s="31"/>
      <c r="C21" s="31"/>
      <c r="D21" s="31"/>
      <c r="E21" s="31"/>
      <c r="F21" s="31"/>
      <c r="G21" s="33"/>
      <c r="H21" s="3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GridLines="0" workbookViewId="0">
      <selection activeCell="C6" sqref="C6"/>
    </sheetView>
  </sheetViews>
  <sheetFormatPr defaultRowHeight="15" x14ac:dyDescent="0.25"/>
  <cols>
    <col min="1" max="1" width="11.85546875" customWidth="1"/>
    <col min="2" max="2" width="38.5703125" bestFit="1" customWidth="1"/>
    <col min="3" max="3" width="28.42578125" customWidth="1"/>
    <col min="4" max="4" width="31.140625" bestFit="1" customWidth="1"/>
  </cols>
  <sheetData>
    <row r="1" spans="1:4" ht="22.5" x14ac:dyDescent="0.25">
      <c r="A1" s="15"/>
      <c r="B1" s="86" t="s">
        <v>589</v>
      </c>
      <c r="C1" s="86"/>
      <c r="D1" s="87">
        <f ca="1">NOW()</f>
        <v>44133.729323495369</v>
      </c>
    </row>
    <row r="2" spans="1:4" ht="22.5" x14ac:dyDescent="0.25">
      <c r="A2" s="15"/>
      <c r="B2" s="86"/>
      <c r="C2" s="86"/>
      <c r="D2" s="87"/>
    </row>
    <row r="4" spans="1:4" ht="21.75" customHeight="1" x14ac:dyDescent="0.25">
      <c r="A4" s="16" t="s">
        <v>450</v>
      </c>
      <c r="B4" s="16" t="s">
        <v>0</v>
      </c>
      <c r="C4" s="16" t="s">
        <v>6</v>
      </c>
      <c r="D4" s="16" t="s">
        <v>590</v>
      </c>
    </row>
    <row r="5" spans="1:4" ht="23.25" x14ac:dyDescent="0.25">
      <c r="A5" s="16" t="s">
        <v>591</v>
      </c>
      <c r="B5" s="16" t="s">
        <v>14</v>
      </c>
      <c r="C5" s="16" t="s">
        <v>341</v>
      </c>
      <c r="D5" s="16">
        <f t="shared" ref="D5:D10" si="0">(COUNTIFS(VENDEDOR,B5,STATUS,"REATIVAÇÃO",DATA,"&gt;=01/10/2020",DATA,"&lt;=31/12/2020")*2)-COUNTIFS(VENDEDOR,B5,STATUS,"SUSPENSÃO",DATA,"&gt;=01/10/2020",DATA,"&lt;=31/12/2020")</f>
        <v>2</v>
      </c>
    </row>
    <row r="6" spans="1:4" ht="23.25" x14ac:dyDescent="0.25">
      <c r="A6" s="16" t="s">
        <v>617</v>
      </c>
      <c r="B6" s="16"/>
      <c r="C6" s="16"/>
      <c r="D6" s="16">
        <f t="shared" si="0"/>
        <v>0</v>
      </c>
    </row>
    <row r="7" spans="1:4" ht="23.25" x14ac:dyDescent="0.25">
      <c r="A7" s="16" t="s">
        <v>618</v>
      </c>
      <c r="B7" s="16"/>
      <c r="C7" s="16"/>
      <c r="D7" s="16">
        <f t="shared" si="0"/>
        <v>0</v>
      </c>
    </row>
    <row r="8" spans="1:4" ht="23.25" x14ac:dyDescent="0.25">
      <c r="A8" s="16" t="s">
        <v>619</v>
      </c>
      <c r="B8" s="16"/>
      <c r="C8" s="16"/>
      <c r="D8" s="16">
        <f t="shared" si="0"/>
        <v>0</v>
      </c>
    </row>
    <row r="9" spans="1:4" ht="23.25" x14ac:dyDescent="0.25">
      <c r="A9" s="16" t="s">
        <v>620</v>
      </c>
      <c r="B9" s="16"/>
      <c r="C9" s="16"/>
      <c r="D9" s="16">
        <f t="shared" si="0"/>
        <v>0</v>
      </c>
    </row>
    <row r="10" spans="1:4" ht="23.25" x14ac:dyDescent="0.25">
      <c r="A10" s="16" t="s">
        <v>621</v>
      </c>
      <c r="B10" s="16"/>
      <c r="C10" s="16"/>
      <c r="D10" s="16">
        <f t="shared" si="0"/>
        <v>0</v>
      </c>
    </row>
  </sheetData>
  <mergeCells count="2">
    <mergeCell ref="B1:C2"/>
    <mergeCell ref="D1:D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E35"/>
  <sheetViews>
    <sheetView showGridLines="0" topLeftCell="B1" zoomScaleNormal="100" workbookViewId="0">
      <selection activeCell="C21" sqref="C21"/>
    </sheetView>
  </sheetViews>
  <sheetFormatPr defaultRowHeight="18.75" x14ac:dyDescent="0.35"/>
  <cols>
    <col min="1" max="1" width="4.85546875" style="19" bestFit="1" customWidth="1"/>
    <col min="2" max="2" width="6" style="18" bestFit="1" customWidth="1"/>
    <col min="3" max="3" width="65.28515625" style="18" bestFit="1" customWidth="1"/>
    <col min="4" max="4" width="36.28515625" style="18" bestFit="1" customWidth="1"/>
    <col min="5" max="5" width="31" style="18" bestFit="1" customWidth="1"/>
    <col min="6" max="6" width="15.7109375" style="18" bestFit="1" customWidth="1"/>
    <col min="7" max="7" width="30.85546875" style="18" bestFit="1" customWidth="1"/>
    <col min="8" max="8" width="19.7109375" style="18" bestFit="1" customWidth="1"/>
    <col min="9" max="16384" width="9.140625" style="18"/>
  </cols>
  <sheetData>
    <row r="1" spans="1:5" ht="16.5" customHeight="1" x14ac:dyDescent="0.35">
      <c r="A1" s="17"/>
      <c r="B1" s="17"/>
      <c r="C1" s="88" t="s">
        <v>350</v>
      </c>
      <c r="D1" s="88"/>
      <c r="E1" s="89">
        <f ca="1">NOW()</f>
        <v>44133.729323495369</v>
      </c>
    </row>
    <row r="2" spans="1:5" ht="15" customHeight="1" x14ac:dyDescent="0.35">
      <c r="A2" s="17"/>
      <c r="B2" s="17"/>
      <c r="C2" s="88"/>
      <c r="D2" s="88"/>
      <c r="E2" s="89"/>
    </row>
    <row r="4" spans="1:5" x14ac:dyDescent="0.35">
      <c r="B4" s="39" t="s">
        <v>450</v>
      </c>
      <c r="C4" s="40" t="s">
        <v>0</v>
      </c>
      <c r="D4" s="41" t="s">
        <v>6</v>
      </c>
      <c r="E4" s="41" t="s">
        <v>3</v>
      </c>
    </row>
    <row r="5" spans="1:5" x14ac:dyDescent="0.35">
      <c r="B5" s="39" t="s">
        <v>451</v>
      </c>
      <c r="C5" s="40" t="s">
        <v>12</v>
      </c>
      <c r="D5" s="40" t="s">
        <v>340</v>
      </c>
      <c r="E5" s="40">
        <f t="shared" ref="E5:E20" si="0">COUNTIFS(VENDEDOR,C5,STATUS,"CREDENCIAMENTO",DATA,"&gt;=01/10/2020",DATA,"&lt;=31/12/2020")+COUNTIFS(VENDEDOR_SIPAGUINHA,C5,PAGAMENTO_SIPAGUINHA,"&gt;=01/10/2020",PAGAMENTO_SIPAGUINHA,"&lt;=31/12/2020")</f>
        <v>5</v>
      </c>
    </row>
    <row r="6" spans="1:5" x14ac:dyDescent="0.35">
      <c r="B6" s="39" t="s">
        <v>452</v>
      </c>
      <c r="C6" s="40" t="s">
        <v>21</v>
      </c>
      <c r="D6" s="40" t="s">
        <v>343</v>
      </c>
      <c r="E6" s="40">
        <f t="shared" si="0"/>
        <v>3</v>
      </c>
    </row>
    <row r="7" spans="1:5" x14ac:dyDescent="0.35">
      <c r="B7" s="39" t="s">
        <v>453</v>
      </c>
      <c r="C7" s="40" t="s">
        <v>14</v>
      </c>
      <c r="D7" s="40" t="s">
        <v>341</v>
      </c>
      <c r="E7" s="40">
        <f t="shared" si="0"/>
        <v>3</v>
      </c>
    </row>
    <row r="8" spans="1:5" x14ac:dyDescent="0.35">
      <c r="B8" s="39" t="s">
        <v>454</v>
      </c>
      <c r="C8" s="40" t="s">
        <v>11</v>
      </c>
      <c r="D8" s="40" t="s">
        <v>340</v>
      </c>
      <c r="E8" s="42">
        <f t="shared" si="0"/>
        <v>2</v>
      </c>
    </row>
    <row r="9" spans="1:5" x14ac:dyDescent="0.35">
      <c r="B9" s="39" t="s">
        <v>455</v>
      </c>
      <c r="C9" s="40" t="s">
        <v>8</v>
      </c>
      <c r="D9" s="40" t="s">
        <v>340</v>
      </c>
      <c r="E9" s="40">
        <f t="shared" si="0"/>
        <v>2</v>
      </c>
    </row>
    <row r="10" spans="1:5" x14ac:dyDescent="0.35">
      <c r="B10" s="39" t="s">
        <v>456</v>
      </c>
      <c r="C10" s="40" t="s">
        <v>34</v>
      </c>
      <c r="D10" s="40" t="s">
        <v>562</v>
      </c>
      <c r="E10" s="42">
        <f t="shared" si="0"/>
        <v>2</v>
      </c>
    </row>
    <row r="11" spans="1:5" x14ac:dyDescent="0.35">
      <c r="B11" s="39" t="s">
        <v>457</v>
      </c>
      <c r="C11" s="40" t="s">
        <v>35</v>
      </c>
      <c r="D11" s="40" t="s">
        <v>420</v>
      </c>
      <c r="E11" s="40">
        <f t="shared" si="0"/>
        <v>2</v>
      </c>
    </row>
    <row r="12" spans="1:5" x14ac:dyDescent="0.35">
      <c r="B12" s="39" t="s">
        <v>458</v>
      </c>
      <c r="C12" s="40" t="s">
        <v>70</v>
      </c>
      <c r="D12" s="40" t="s">
        <v>341</v>
      </c>
      <c r="E12" s="40">
        <f t="shared" si="0"/>
        <v>2</v>
      </c>
    </row>
    <row r="13" spans="1:5" x14ac:dyDescent="0.35">
      <c r="B13" s="39" t="s">
        <v>563</v>
      </c>
      <c r="C13" s="43" t="s">
        <v>23</v>
      </c>
      <c r="D13" s="44" t="s">
        <v>420</v>
      </c>
      <c r="E13" s="45">
        <f t="shared" si="0"/>
        <v>2</v>
      </c>
    </row>
    <row r="14" spans="1:5" x14ac:dyDescent="0.35">
      <c r="B14" s="39" t="s">
        <v>564</v>
      </c>
      <c r="C14" s="46" t="s">
        <v>15</v>
      </c>
      <c r="D14" s="40" t="s">
        <v>420</v>
      </c>
      <c r="E14" s="47">
        <f t="shared" si="0"/>
        <v>1</v>
      </c>
    </row>
    <row r="15" spans="1:5" x14ac:dyDescent="0.35">
      <c r="B15" s="39" t="s">
        <v>565</v>
      </c>
      <c r="C15" s="46" t="s">
        <v>18</v>
      </c>
      <c r="D15" s="40" t="s">
        <v>420</v>
      </c>
      <c r="E15" s="48">
        <f t="shared" si="0"/>
        <v>1</v>
      </c>
    </row>
    <row r="16" spans="1:5" x14ac:dyDescent="0.35">
      <c r="B16" s="39" t="s">
        <v>567</v>
      </c>
      <c r="C16" s="43" t="s">
        <v>45</v>
      </c>
      <c r="D16" s="44" t="s">
        <v>341</v>
      </c>
      <c r="E16" s="49">
        <f t="shared" si="0"/>
        <v>1</v>
      </c>
    </row>
    <row r="17" spans="2:5" x14ac:dyDescent="0.35">
      <c r="B17" s="39" t="s">
        <v>569</v>
      </c>
      <c r="C17" s="43" t="s">
        <v>560</v>
      </c>
      <c r="D17" s="44" t="s">
        <v>340</v>
      </c>
      <c r="E17" s="49">
        <f t="shared" si="0"/>
        <v>1</v>
      </c>
    </row>
    <row r="18" spans="2:5" x14ac:dyDescent="0.35">
      <c r="B18" s="39" t="s">
        <v>571</v>
      </c>
      <c r="C18" s="43" t="s">
        <v>59</v>
      </c>
      <c r="D18" s="44" t="s">
        <v>341</v>
      </c>
      <c r="E18" s="49">
        <f t="shared" si="0"/>
        <v>1</v>
      </c>
    </row>
    <row r="19" spans="2:5" x14ac:dyDescent="0.35">
      <c r="B19" s="39" t="s">
        <v>573</v>
      </c>
      <c r="C19" s="43" t="s">
        <v>61</v>
      </c>
      <c r="D19" s="44" t="s">
        <v>342</v>
      </c>
      <c r="E19" s="49">
        <f t="shared" si="0"/>
        <v>1</v>
      </c>
    </row>
    <row r="20" spans="2:5" x14ac:dyDescent="0.35">
      <c r="B20" s="39" t="s">
        <v>581</v>
      </c>
      <c r="C20" s="43" t="s">
        <v>62</v>
      </c>
      <c r="D20" s="44" t="s">
        <v>340</v>
      </c>
      <c r="E20" s="49">
        <f t="shared" si="0"/>
        <v>1</v>
      </c>
    </row>
    <row r="21" spans="2:5" x14ac:dyDescent="0.35">
      <c r="B21" s="39" t="s">
        <v>585</v>
      </c>
      <c r="C21" s="43" t="s">
        <v>63</v>
      </c>
      <c r="D21" s="44" t="s">
        <v>340</v>
      </c>
      <c r="E21" s="49">
        <f>COUNTIFS(VENDEDOR,C21,STATUS,"CREDENCIAMENTO",DATA,"&gt;=01/10/2020",DATA,"&lt;=31/12/2020")+COUNTIFS(VENDEDOR_SIPAGUINHA,C21,PAGAMENTO_SIPAGUINHA,"&gt;=01/10/2020",PAGAMENTO_SIPAGUINHA,"&lt;=31/12/2020")</f>
        <v>1</v>
      </c>
    </row>
    <row r="22" spans="2:5" x14ac:dyDescent="0.35">
      <c r="C22" s="20" t="s">
        <v>423</v>
      </c>
    </row>
    <row r="23" spans="2:5" x14ac:dyDescent="0.35">
      <c r="C23" s="20" t="s">
        <v>557</v>
      </c>
      <c r="D23" s="35" t="s">
        <v>6</v>
      </c>
      <c r="E23" s="35" t="s">
        <v>7</v>
      </c>
    </row>
    <row r="24" spans="2:5" x14ac:dyDescent="0.35">
      <c r="D24" s="36" t="s">
        <v>340</v>
      </c>
      <c r="E24" s="36">
        <f>SUMIF(PA,"SEDE PIRAPORA",QTD_FUNC)</f>
        <v>12</v>
      </c>
    </row>
    <row r="25" spans="2:5" x14ac:dyDescent="0.35">
      <c r="D25" s="36" t="s">
        <v>341</v>
      </c>
      <c r="E25" s="36">
        <f>SUMIF(PA,"PA BURITIZEIRO",QTD_FUNC)</f>
        <v>7</v>
      </c>
    </row>
    <row r="26" spans="2:5" x14ac:dyDescent="0.35">
      <c r="D26" s="36" t="s">
        <v>420</v>
      </c>
      <c r="E26" s="36">
        <f>SUMIF(PA,"PA VARZEA DA PALMA",QTD_FUNC)</f>
        <v>6</v>
      </c>
    </row>
    <row r="27" spans="2:5" x14ac:dyDescent="0.35">
      <c r="D27" s="36" t="s">
        <v>343</v>
      </c>
      <c r="E27" s="36">
        <f>SUMIF(PA,"PA ENGENHEIRO NAVARRO",QTD_FUNC)</f>
        <v>3</v>
      </c>
    </row>
    <row r="28" spans="2:5" x14ac:dyDescent="0.35">
      <c r="D28" s="36" t="s">
        <v>562</v>
      </c>
      <c r="E28" s="36">
        <f>SUMIF(PA,"PA ATENDIMENTO DIGITAL",QTD_FUNC)</f>
        <v>2</v>
      </c>
    </row>
    <row r="29" spans="2:5" x14ac:dyDescent="0.35">
      <c r="D29" s="36" t="s">
        <v>342</v>
      </c>
      <c r="E29" s="36">
        <f>SUMIF(PA,"PA FRANCISCO DUMONT",QTD_FUNC)</f>
        <v>1</v>
      </c>
    </row>
    <row r="30" spans="2:5" x14ac:dyDescent="0.35">
      <c r="D30" s="37" t="s">
        <v>582</v>
      </c>
      <c r="E30" s="38">
        <f>SUBTOTAL(109,E24:E29)</f>
        <v>31</v>
      </c>
    </row>
    <row r="33" spans="2:4" ht="25.5" x14ac:dyDescent="0.5">
      <c r="B33" s="20"/>
      <c r="C33" s="21"/>
      <c r="D33" s="21"/>
    </row>
    <row r="34" spans="2:4" ht="25.5" x14ac:dyDescent="0.5">
      <c r="B34" s="20"/>
      <c r="D34" s="22"/>
    </row>
    <row r="35" spans="2:4" ht="25.5" x14ac:dyDescent="0.5">
      <c r="D35" s="21"/>
    </row>
  </sheetData>
  <mergeCells count="2">
    <mergeCell ref="C1:D2"/>
    <mergeCell ref="E1:E2"/>
  </mergeCells>
  <pageMargins left="0.25" right="0.25" top="0.75" bottom="0.75" header="0.3" footer="0.3"/>
  <pageSetup paperSize="9" scale="85" orientation="landscape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H63"/>
  <sheetViews>
    <sheetView showGridLines="0" workbookViewId="0">
      <selection activeCell="I4" sqref="I4"/>
    </sheetView>
  </sheetViews>
  <sheetFormatPr defaultRowHeight="15" x14ac:dyDescent="0.25"/>
  <cols>
    <col min="1" max="1" width="42.85546875" bestFit="1" customWidth="1"/>
    <col min="2" max="2" width="6.5703125" bestFit="1" customWidth="1"/>
    <col min="3" max="3" width="7.5703125" bestFit="1" customWidth="1"/>
    <col min="4" max="4" width="4.140625" bestFit="1" customWidth="1"/>
    <col min="7" max="7" width="22.140625" bestFit="1" customWidth="1"/>
  </cols>
  <sheetData>
    <row r="1" spans="1:8" x14ac:dyDescent="0.25">
      <c r="A1" s="1" t="s">
        <v>0</v>
      </c>
      <c r="B1" s="1" t="s">
        <v>5</v>
      </c>
      <c r="C1" s="1" t="s">
        <v>6</v>
      </c>
      <c r="D1" s="1" t="s">
        <v>7</v>
      </c>
      <c r="E1" s="1"/>
      <c r="F1" s="2"/>
      <c r="G1" s="2"/>
      <c r="H1" s="2"/>
    </row>
    <row r="2" spans="1:8" x14ac:dyDescent="0.25">
      <c r="A2" s="1" t="s">
        <v>20</v>
      </c>
      <c r="B2" s="1" t="s">
        <v>9</v>
      </c>
      <c r="C2" s="1" t="s">
        <v>10</v>
      </c>
      <c r="D2" s="1">
        <f>SUMIF(Sipag!$F$2:$F$259,Produção!$A2,Sipag!$E$2:$E$259)</f>
        <v>1</v>
      </c>
      <c r="E2" s="1"/>
      <c r="F2" s="2"/>
      <c r="G2" s="2"/>
      <c r="H2" s="2"/>
    </row>
    <row r="3" spans="1:8" x14ac:dyDescent="0.25">
      <c r="A3" s="1" t="s">
        <v>24</v>
      </c>
      <c r="B3" s="1" t="s">
        <v>9</v>
      </c>
      <c r="C3" s="1" t="s">
        <v>10</v>
      </c>
      <c r="D3" s="1">
        <f>SUMIF(Sipag!$F$2:$F$259,Produção!$A3,Sipag!$E$2:$E$259)</f>
        <v>0</v>
      </c>
      <c r="E3" s="1"/>
      <c r="F3" s="2"/>
      <c r="G3" s="2"/>
      <c r="H3" s="2"/>
    </row>
    <row r="4" spans="1:8" x14ac:dyDescent="0.25">
      <c r="A4" s="1" t="s">
        <v>25</v>
      </c>
      <c r="B4" s="1" t="s">
        <v>9</v>
      </c>
      <c r="C4" s="1" t="s">
        <v>10</v>
      </c>
      <c r="D4" s="1">
        <f>SUMIF(Sipag!$F$2:$F$259,Produção!$A4,Sipag!$E$2:$E$259)</f>
        <v>0</v>
      </c>
      <c r="E4" s="1"/>
      <c r="F4" s="2"/>
      <c r="G4" s="3" t="s">
        <v>66</v>
      </c>
      <c r="H4" s="2"/>
    </row>
    <row r="5" spans="1:8" x14ac:dyDescent="0.25">
      <c r="A5" s="1" t="s">
        <v>26</v>
      </c>
      <c r="B5" s="1" t="s">
        <v>9</v>
      </c>
      <c r="C5" s="1" t="s">
        <v>10</v>
      </c>
      <c r="D5" s="1">
        <f>SUMIF(Sipag!$F$2:$F$259,Produção!$A5,Sipag!$E$2:$E$259)</f>
        <v>0</v>
      </c>
      <c r="E5" s="1"/>
      <c r="F5" s="2"/>
      <c r="G5" s="3" t="s">
        <v>67</v>
      </c>
      <c r="H5" s="2"/>
    </row>
    <row r="6" spans="1:8" x14ac:dyDescent="0.25">
      <c r="A6" s="1" t="s">
        <v>27</v>
      </c>
      <c r="B6" s="1" t="s">
        <v>9</v>
      </c>
      <c r="C6" s="1" t="s">
        <v>10</v>
      </c>
      <c r="D6" s="1">
        <f>SUMIF(Sipag!$F$2:$F$259,Produção!$A6,Sipag!$E$2:$E$259)</f>
        <v>0</v>
      </c>
      <c r="E6" s="1"/>
      <c r="F6" s="2"/>
      <c r="G6" s="3" t="s">
        <v>68</v>
      </c>
      <c r="H6" s="2"/>
    </row>
    <row r="7" spans="1:8" x14ac:dyDescent="0.25">
      <c r="A7" s="1" t="s">
        <v>28</v>
      </c>
      <c r="B7" s="1" t="s">
        <v>9</v>
      </c>
      <c r="C7" s="1" t="s">
        <v>10</v>
      </c>
      <c r="D7" s="1">
        <f>SUMIF(Sipag!$F$2:$F$259,Produção!$A7,Sipag!$E$2:$E$259)</f>
        <v>0</v>
      </c>
      <c r="E7" s="1"/>
      <c r="F7" s="2"/>
      <c r="G7" s="4"/>
      <c r="H7" s="2"/>
    </row>
    <row r="8" spans="1:8" x14ac:dyDescent="0.25">
      <c r="A8" s="1" t="s">
        <v>11</v>
      </c>
      <c r="B8" s="1" t="s">
        <v>9</v>
      </c>
      <c r="C8" s="1" t="s">
        <v>10</v>
      </c>
      <c r="D8" s="1">
        <f>SUMIF(Sipag!$F$2:$F$259,Produção!$A8,Sipag!$E$2:$E$259)</f>
        <v>33</v>
      </c>
      <c r="E8" s="1"/>
      <c r="F8" s="2"/>
      <c r="G8" s="4"/>
      <c r="H8" s="2"/>
    </row>
    <row r="9" spans="1:8" x14ac:dyDescent="0.25">
      <c r="A9" s="1" t="s">
        <v>29</v>
      </c>
      <c r="B9" s="1" t="s">
        <v>9</v>
      </c>
      <c r="C9" s="1" t="s">
        <v>16</v>
      </c>
      <c r="D9" s="1">
        <f>SUMIF(Sipag!$F$2:$F$259,Produção!$A9,Sipag!$E$2:$E$259)</f>
        <v>0</v>
      </c>
      <c r="E9" s="1"/>
      <c r="F9" s="2"/>
      <c r="G9" s="3" t="s">
        <v>71</v>
      </c>
      <c r="H9" s="2"/>
    </row>
    <row r="10" spans="1:8" x14ac:dyDescent="0.25">
      <c r="A10" s="1" t="s">
        <v>30</v>
      </c>
      <c r="B10" s="1" t="s">
        <v>9</v>
      </c>
      <c r="C10" s="1" t="s">
        <v>22</v>
      </c>
      <c r="D10" s="1">
        <f>SUMIF(Sipag!$F$2:$F$259,Produção!$A10,Sipag!$E$2:$E$259)</f>
        <v>0</v>
      </c>
      <c r="E10" s="1"/>
      <c r="F10" s="10"/>
      <c r="G10" s="3" t="s">
        <v>73</v>
      </c>
      <c r="H10" s="2"/>
    </row>
    <row r="11" spans="1:8" x14ac:dyDescent="0.25">
      <c r="A11" s="1" t="s">
        <v>8</v>
      </c>
      <c r="B11" s="1" t="s">
        <v>9</v>
      </c>
      <c r="C11" s="1" t="s">
        <v>10</v>
      </c>
      <c r="D11" s="1">
        <f>SUMIF(Sipag!$F$2:$F$259,Produção!$A11,Sipag!$E$2:$E$259)</f>
        <v>22</v>
      </c>
      <c r="E11" s="1"/>
      <c r="F11" s="2"/>
      <c r="G11" s="3" t="s">
        <v>72</v>
      </c>
      <c r="H11" s="2"/>
    </row>
    <row r="12" spans="1:8" x14ac:dyDescent="0.25">
      <c r="A12" s="1" t="s">
        <v>31</v>
      </c>
      <c r="B12" s="1" t="s">
        <v>9</v>
      </c>
      <c r="C12" s="1" t="s">
        <v>16</v>
      </c>
      <c r="D12" s="1">
        <f>SUMIF(Sipag!$F$2:$F$259,Produção!$A12,Sipag!$E$2:$E$259)</f>
        <v>1</v>
      </c>
      <c r="E12" s="1"/>
      <c r="F12" s="2"/>
      <c r="G12" s="3" t="s">
        <v>74</v>
      </c>
      <c r="H12" s="2"/>
    </row>
    <row r="13" spans="1:8" x14ac:dyDescent="0.25">
      <c r="A13" s="1" t="s">
        <v>32</v>
      </c>
      <c r="B13" s="1" t="s">
        <v>9</v>
      </c>
      <c r="C13" s="1" t="s">
        <v>10</v>
      </c>
      <c r="D13" s="1">
        <f>SUMIF(Sipag!$F$2:$F$259,Produção!$A13,Sipag!$E$2:$E$259)</f>
        <v>0</v>
      </c>
      <c r="E13" s="1"/>
      <c r="F13" s="2"/>
      <c r="G13" s="2"/>
      <c r="H13" s="2"/>
    </row>
    <row r="14" spans="1:8" x14ac:dyDescent="0.25">
      <c r="A14" s="1" t="s">
        <v>33</v>
      </c>
      <c r="B14" s="1" t="s">
        <v>9</v>
      </c>
      <c r="C14" s="1" t="s">
        <v>10</v>
      </c>
      <c r="D14" s="1">
        <f>SUMIF(Sipag!$F$2:$F$259,Produção!$A14,Sipag!$E$2:$E$259)</f>
        <v>2</v>
      </c>
      <c r="E14" s="1"/>
      <c r="F14" s="2"/>
      <c r="G14" s="2"/>
      <c r="H14" s="2"/>
    </row>
    <row r="15" spans="1:8" x14ac:dyDescent="0.25">
      <c r="A15" s="1" t="s">
        <v>34</v>
      </c>
      <c r="B15" s="1" t="s">
        <v>9</v>
      </c>
      <c r="C15" s="1" t="s">
        <v>13</v>
      </c>
      <c r="D15" s="1">
        <f>SUMIF(Sipag!$F$2:$F$259,Produção!$A15,Sipag!$E$2:$E$259)</f>
        <v>6</v>
      </c>
      <c r="E15" s="1"/>
      <c r="F15" s="2"/>
      <c r="G15" s="2"/>
      <c r="H15" s="2"/>
    </row>
    <row r="16" spans="1:8" x14ac:dyDescent="0.25">
      <c r="A16" s="1" t="s">
        <v>35</v>
      </c>
      <c r="B16" s="1" t="s">
        <v>9</v>
      </c>
      <c r="C16" s="1" t="s">
        <v>16</v>
      </c>
      <c r="D16" s="1">
        <f>SUMIF(Sipag!$F$2:$F$259,Produção!$A16,Sipag!$E$2:$E$259)</f>
        <v>7</v>
      </c>
      <c r="E16" s="1"/>
      <c r="F16" s="2"/>
      <c r="G16" s="2"/>
      <c r="H16" s="2"/>
    </row>
    <row r="17" spans="1:8" x14ac:dyDescent="0.25">
      <c r="A17" s="1" t="s">
        <v>36</v>
      </c>
      <c r="B17" s="1" t="s">
        <v>9</v>
      </c>
      <c r="C17" s="1" t="s">
        <v>10</v>
      </c>
      <c r="D17" s="1">
        <f>SUMIF(Sipag!$F$2:$F$259,Produção!$A17,Sipag!$E$2:$E$259)</f>
        <v>0</v>
      </c>
      <c r="E17" s="1"/>
      <c r="F17" s="2"/>
      <c r="G17" s="2"/>
      <c r="H17" s="2"/>
    </row>
    <row r="18" spans="1:8" x14ac:dyDescent="0.25">
      <c r="A18" s="1" t="s">
        <v>17</v>
      </c>
      <c r="B18" s="1" t="s">
        <v>9</v>
      </c>
      <c r="C18" s="1" t="s">
        <v>10</v>
      </c>
      <c r="D18" s="1">
        <f>SUMIF(Sipag!$F$2:$F$259,Produção!$A18,Sipag!$E$2:$E$259)</f>
        <v>10</v>
      </c>
      <c r="E18" s="1"/>
      <c r="F18" s="2"/>
      <c r="G18" s="2"/>
      <c r="H18" s="2"/>
    </row>
    <row r="19" spans="1:8" x14ac:dyDescent="0.25">
      <c r="A19" s="1" t="s">
        <v>15</v>
      </c>
      <c r="B19" s="1" t="s">
        <v>9</v>
      </c>
      <c r="C19" s="1" t="s">
        <v>16</v>
      </c>
      <c r="D19" s="1">
        <f>SUMIF(Sipag!$F$2:$F$259,Produção!$A19,Sipag!$E$2:$E$259)</f>
        <v>14</v>
      </c>
      <c r="E19" s="1"/>
      <c r="F19" s="2"/>
      <c r="G19" s="2"/>
      <c r="H19" s="2"/>
    </row>
    <row r="20" spans="1:8" x14ac:dyDescent="0.25">
      <c r="A20" s="1" t="s">
        <v>18</v>
      </c>
      <c r="B20" s="1" t="s">
        <v>9</v>
      </c>
      <c r="C20" s="1" t="s">
        <v>16</v>
      </c>
      <c r="D20" s="1">
        <f>SUMIF(Sipag!$F$2:$F$259,Produção!$A20,Sipag!$E$2:$E$259)</f>
        <v>18</v>
      </c>
      <c r="E20" s="1"/>
      <c r="F20" s="2"/>
      <c r="G20" s="2"/>
      <c r="H20" s="2"/>
    </row>
    <row r="21" spans="1:8" x14ac:dyDescent="0.25">
      <c r="A21" s="1" t="s">
        <v>37</v>
      </c>
      <c r="B21" s="1" t="s">
        <v>9</v>
      </c>
      <c r="C21" s="1" t="s">
        <v>16</v>
      </c>
      <c r="D21" s="1">
        <f>SUMIF(Sipag!$F$2:$F$259,Produção!$A21,Sipag!$E$2:$E$259)</f>
        <v>0</v>
      </c>
      <c r="E21" s="1"/>
      <c r="F21" s="2"/>
      <c r="G21" s="2"/>
      <c r="H21" s="2"/>
    </row>
    <row r="22" spans="1:8" x14ac:dyDescent="0.25">
      <c r="A22" s="1" t="s">
        <v>38</v>
      </c>
      <c r="B22" s="1" t="s">
        <v>9</v>
      </c>
      <c r="C22" s="1" t="s">
        <v>10</v>
      </c>
      <c r="D22" s="1">
        <f>SUMIF(Sipag!$F$2:$F$259,Produção!$A22,Sipag!$E$2:$E$259)</f>
        <v>0</v>
      </c>
      <c r="E22" s="1"/>
      <c r="F22" s="2"/>
      <c r="G22" s="2"/>
      <c r="H22" s="2"/>
    </row>
    <row r="23" spans="1:8" x14ac:dyDescent="0.25">
      <c r="A23" s="1" t="s">
        <v>39</v>
      </c>
      <c r="B23" s="1" t="s">
        <v>9</v>
      </c>
      <c r="C23" s="1" t="s">
        <v>10</v>
      </c>
      <c r="D23" s="1">
        <f>SUMIF(Sipag!$F$2:$F$259,Produção!$A23,Sipag!$E$2:$E$259)</f>
        <v>0</v>
      </c>
      <c r="E23" s="1"/>
      <c r="F23" s="2"/>
      <c r="G23" s="2"/>
      <c r="H23" s="2"/>
    </row>
    <row r="24" spans="1:8" x14ac:dyDescent="0.25">
      <c r="A24" s="1" t="s">
        <v>40</v>
      </c>
      <c r="B24" s="1" t="s">
        <v>9</v>
      </c>
      <c r="C24" s="1" t="s">
        <v>16</v>
      </c>
      <c r="D24" s="1">
        <f>SUMIF(Sipag!$F$2:$F$259,Produção!$A24,Sipag!$E$2:$E$259)</f>
        <v>0</v>
      </c>
      <c r="E24" s="1"/>
      <c r="F24" s="2"/>
      <c r="G24" s="2"/>
      <c r="H24" s="2"/>
    </row>
    <row r="25" spans="1:8" x14ac:dyDescent="0.25">
      <c r="A25" s="1" t="s">
        <v>41</v>
      </c>
      <c r="B25" s="1" t="s">
        <v>9</v>
      </c>
      <c r="C25" s="1" t="s">
        <v>16</v>
      </c>
      <c r="D25" s="1">
        <f>SUMIF(Sipag!$F$2:$F$259,Produção!$A25,Sipag!$E$2:$E$259)</f>
        <v>0</v>
      </c>
      <c r="E25" s="1"/>
      <c r="F25" s="2"/>
      <c r="G25" s="2"/>
      <c r="H25" s="2"/>
    </row>
    <row r="26" spans="1:8" x14ac:dyDescent="0.25">
      <c r="A26" s="1" t="s">
        <v>42</v>
      </c>
      <c r="B26" s="1" t="s">
        <v>9</v>
      </c>
      <c r="C26" s="1" t="s">
        <v>13</v>
      </c>
      <c r="D26" s="1">
        <f>SUMIF(Sipag!$F$2:$F$259,Produção!$A26,Sipag!$E$2:$E$259)</f>
        <v>0</v>
      </c>
      <c r="E26" s="1"/>
      <c r="F26" s="2"/>
      <c r="G26" s="2"/>
      <c r="H26" s="2"/>
    </row>
    <row r="27" spans="1:8" x14ac:dyDescent="0.25">
      <c r="A27" s="1" t="s">
        <v>43</v>
      </c>
      <c r="B27" s="1" t="s">
        <v>9</v>
      </c>
      <c r="C27" s="1" t="s">
        <v>10</v>
      </c>
      <c r="D27" s="1">
        <f>SUMIF(Sipag!$F$2:$F$259,Produção!$A27,Sipag!$E$2:$E$259)</f>
        <v>0</v>
      </c>
      <c r="E27" s="1"/>
      <c r="F27" s="2"/>
      <c r="G27" s="2"/>
      <c r="H27" s="2"/>
    </row>
    <row r="28" spans="1:8" x14ac:dyDescent="0.25">
      <c r="A28" s="1" t="s">
        <v>44</v>
      </c>
      <c r="B28" s="1" t="s">
        <v>9</v>
      </c>
      <c r="C28" s="1" t="s">
        <v>13</v>
      </c>
      <c r="D28" s="1">
        <f>SUMIF(Sipag!$F$2:$F$259,Produção!$A28,Sipag!$E$2:$E$259)</f>
        <v>0</v>
      </c>
      <c r="E28" s="1"/>
      <c r="F28" s="2"/>
      <c r="G28" s="2"/>
      <c r="H28" s="2"/>
    </row>
    <row r="29" spans="1:8" x14ac:dyDescent="0.25">
      <c r="A29" s="1" t="s">
        <v>45</v>
      </c>
      <c r="B29" s="1" t="s">
        <v>9</v>
      </c>
      <c r="C29" s="1" t="s">
        <v>13</v>
      </c>
      <c r="D29" s="1">
        <f>SUMIF(Sipag!$F$2:$F$259,Produção!$A29,Sipag!$E$2:$E$259)</f>
        <v>3</v>
      </c>
      <c r="E29" s="1"/>
      <c r="F29" s="2"/>
      <c r="G29" s="2"/>
      <c r="H29" s="2"/>
    </row>
    <row r="30" spans="1:8" x14ac:dyDescent="0.25">
      <c r="A30" s="1" t="s">
        <v>46</v>
      </c>
      <c r="B30" s="1" t="s">
        <v>9</v>
      </c>
      <c r="C30" s="1" t="s">
        <v>10</v>
      </c>
      <c r="D30" s="1">
        <f>SUMIF(Sipag!$F$2:$F$259,Produção!$A30,Sipag!$E$2:$E$259)</f>
        <v>0</v>
      </c>
      <c r="E30" s="1"/>
      <c r="F30" s="2"/>
      <c r="G30" s="2"/>
      <c r="H30" s="2"/>
    </row>
    <row r="31" spans="1:8" x14ac:dyDescent="0.25">
      <c r="A31" s="1" t="s">
        <v>21</v>
      </c>
      <c r="B31" s="1" t="s">
        <v>9</v>
      </c>
      <c r="C31" s="1" t="s">
        <v>50</v>
      </c>
      <c r="D31" s="1">
        <f>SUMIF(Sipag!$F$2:$F$259,Produção!$A31,Sipag!$E$2:$E$259)</f>
        <v>12</v>
      </c>
      <c r="E31" s="1"/>
      <c r="F31" s="2"/>
      <c r="G31" s="2"/>
      <c r="H31" s="2"/>
    </row>
    <row r="32" spans="1:8" x14ac:dyDescent="0.25">
      <c r="A32" s="1" t="s">
        <v>12</v>
      </c>
      <c r="B32" s="1" t="s">
        <v>9</v>
      </c>
      <c r="C32" s="1" t="s">
        <v>10</v>
      </c>
      <c r="D32" s="1">
        <f>SUMIF(Sipag!$F$2:$F$259,Produção!$A32,Sipag!$E$2:$E$259)</f>
        <v>23</v>
      </c>
      <c r="E32" s="1"/>
      <c r="F32" s="2"/>
      <c r="G32" s="2"/>
      <c r="H32" s="2"/>
    </row>
    <row r="33" spans="1:8" x14ac:dyDescent="0.25">
      <c r="A33" s="9" t="s">
        <v>164</v>
      </c>
      <c r="B33" s="9" t="s">
        <v>9</v>
      </c>
      <c r="C33" s="9" t="s">
        <v>10</v>
      </c>
      <c r="D33" s="1">
        <f>SUMIF(Sipag!$F$2:$F$259,Produção!$A33,Sipag!$E$2:$E$259)</f>
        <v>0</v>
      </c>
      <c r="E33" s="1"/>
      <c r="F33" s="2"/>
      <c r="G33" s="2"/>
      <c r="H33" s="2"/>
    </row>
    <row r="34" spans="1:8" x14ac:dyDescent="0.25">
      <c r="A34" s="1" t="s">
        <v>70</v>
      </c>
      <c r="B34" s="1" t="s">
        <v>9</v>
      </c>
      <c r="C34" s="1" t="s">
        <v>13</v>
      </c>
      <c r="D34" s="1">
        <f>SUMIF(Sipag!$F$2:$F$259,Produção!$A34,Sipag!$E$2:$E$259)</f>
        <v>17</v>
      </c>
      <c r="E34" s="1"/>
      <c r="F34" s="2"/>
      <c r="G34" s="2"/>
      <c r="H34" s="2"/>
    </row>
    <row r="35" spans="1:8" x14ac:dyDescent="0.25">
      <c r="A35" s="1" t="s">
        <v>47</v>
      </c>
      <c r="B35" s="1" t="s">
        <v>9</v>
      </c>
      <c r="C35" s="1" t="s">
        <v>10</v>
      </c>
      <c r="D35" s="1">
        <f>SUMIF(Sipag!$F$2:$F$259,Produção!$A35,Sipag!$E$2:$E$259)</f>
        <v>0</v>
      </c>
      <c r="E35" s="1"/>
      <c r="F35" s="2"/>
      <c r="G35" s="2"/>
      <c r="H35" s="2"/>
    </row>
    <row r="36" spans="1:8" x14ac:dyDescent="0.25">
      <c r="A36" s="1" t="s">
        <v>48</v>
      </c>
      <c r="B36" s="1" t="s">
        <v>9</v>
      </c>
      <c r="C36" s="1" t="s">
        <v>10</v>
      </c>
      <c r="D36" s="1">
        <f>SUMIF(Sipag!$F$2:$F$259,Produção!$A36,Sipag!$E$2:$E$259)</f>
        <v>0</v>
      </c>
      <c r="E36" s="1"/>
      <c r="F36" s="2"/>
      <c r="G36" s="2"/>
      <c r="H36" s="2"/>
    </row>
    <row r="37" spans="1:8" x14ac:dyDescent="0.25">
      <c r="A37" s="1" t="s">
        <v>49</v>
      </c>
      <c r="B37" s="1" t="s">
        <v>9</v>
      </c>
      <c r="C37" s="1" t="s">
        <v>10</v>
      </c>
      <c r="D37" s="1">
        <f>SUMIF(Sipag!$F$2:$F$259,Produção!$A37,Sipag!$E$2:$E$259)</f>
        <v>1</v>
      </c>
      <c r="E37" s="1"/>
      <c r="F37" s="2"/>
      <c r="G37" s="2"/>
      <c r="H37" s="2"/>
    </row>
    <row r="38" spans="1:8" x14ac:dyDescent="0.25">
      <c r="A38" s="1" t="s">
        <v>69</v>
      </c>
      <c r="B38" s="1" t="s">
        <v>9</v>
      </c>
      <c r="C38" s="1" t="s">
        <v>50</v>
      </c>
      <c r="D38" s="1">
        <f>SUMIF(Sipag!$F$2:$F$259,Produção!$A38,Sipag!$E$2:$E$259)</f>
        <v>8</v>
      </c>
      <c r="E38" s="1"/>
      <c r="F38" s="2"/>
      <c r="G38" s="2"/>
      <c r="H38" s="2"/>
    </row>
    <row r="39" spans="1:8" x14ac:dyDescent="0.25">
      <c r="A39" s="1" t="s">
        <v>51</v>
      </c>
      <c r="B39" s="1" t="s">
        <v>9</v>
      </c>
      <c r="C39" s="1" t="s">
        <v>10</v>
      </c>
      <c r="D39" s="1">
        <f>SUMIF(Sipag!$F$2:$F$259,Produção!$A39,Sipag!$E$2:$E$259)</f>
        <v>0</v>
      </c>
      <c r="E39" s="1"/>
      <c r="F39" s="2"/>
      <c r="G39" s="2"/>
      <c r="H39" s="2"/>
    </row>
    <row r="40" spans="1:8" x14ac:dyDescent="0.25">
      <c r="A40" s="1" t="s">
        <v>52</v>
      </c>
      <c r="B40" s="1" t="s">
        <v>9</v>
      </c>
      <c r="C40" s="1" t="s">
        <v>10</v>
      </c>
      <c r="D40" s="1">
        <f>SUMIF(Sipag!$F$2:$F$259,Produção!$A40,Sipag!$E$2:$E$259)</f>
        <v>0</v>
      </c>
      <c r="E40" s="1"/>
      <c r="F40" s="2"/>
      <c r="G40" s="2"/>
      <c r="H40" s="2"/>
    </row>
    <row r="41" spans="1:8" x14ac:dyDescent="0.25">
      <c r="A41" s="1" t="s">
        <v>19</v>
      </c>
      <c r="B41" s="1" t="s">
        <v>161</v>
      </c>
      <c r="C41" s="1" t="s">
        <v>10</v>
      </c>
      <c r="D41" s="1">
        <f>SUMIF(Sipag!$F$2:$F$259,Produção!$A41,Sipag!$E$2:$E$259)</f>
        <v>1</v>
      </c>
      <c r="E41" s="1"/>
      <c r="F41" s="2"/>
      <c r="G41" s="2"/>
      <c r="H41" s="2"/>
    </row>
    <row r="42" spans="1:8" x14ac:dyDescent="0.25">
      <c r="A42" s="1" t="s">
        <v>53</v>
      </c>
      <c r="B42" s="1" t="s">
        <v>9</v>
      </c>
      <c r="C42" s="1" t="s">
        <v>10</v>
      </c>
      <c r="D42" s="1">
        <f>SUMIF(Sipag!$F$2:$F$259,Produção!$A42,Sipag!$E$2:$E$259)</f>
        <v>0</v>
      </c>
      <c r="E42" s="1"/>
      <c r="F42" s="2"/>
      <c r="G42" s="2"/>
      <c r="H42" s="2"/>
    </row>
    <row r="43" spans="1:8" x14ac:dyDescent="0.25">
      <c r="A43" s="1" t="s">
        <v>54</v>
      </c>
      <c r="B43" s="1" t="s">
        <v>9</v>
      </c>
      <c r="C43" s="1" t="s">
        <v>13</v>
      </c>
      <c r="D43" s="1">
        <f>SUMIF(Sipag!$F$2:$F$259,Produção!$A43,Sipag!$E$2:$E$259)</f>
        <v>0</v>
      </c>
      <c r="E43" s="1"/>
      <c r="F43" s="2"/>
      <c r="G43" s="2"/>
      <c r="H43" s="2"/>
    </row>
    <row r="44" spans="1:8" x14ac:dyDescent="0.25">
      <c r="A44" s="1" t="s">
        <v>55</v>
      </c>
      <c r="B44" s="1" t="s">
        <v>9</v>
      </c>
      <c r="C44" s="1" t="s">
        <v>10</v>
      </c>
      <c r="D44" s="1">
        <f>SUMIF(Sipag!$F$2:$F$259,Produção!$A44,Sipag!$E$2:$E$259)</f>
        <v>4</v>
      </c>
      <c r="E44" s="1"/>
      <c r="F44" s="2"/>
      <c r="G44" s="2"/>
      <c r="H44" s="2"/>
    </row>
    <row r="45" spans="1:8" x14ac:dyDescent="0.25">
      <c r="A45" s="1" t="s">
        <v>56</v>
      </c>
      <c r="B45" s="1" t="s">
        <v>9</v>
      </c>
      <c r="C45" s="1" t="s">
        <v>10</v>
      </c>
      <c r="D45" s="1">
        <f>SUMIF(Sipag!$F$2:$F$259,Produção!$A45,Sipag!$E$2:$E$259)</f>
        <v>5</v>
      </c>
      <c r="E45" s="1"/>
      <c r="F45" s="2"/>
      <c r="G45" s="2"/>
      <c r="H45" s="2"/>
    </row>
    <row r="46" spans="1:8" x14ac:dyDescent="0.25">
      <c r="A46" s="1" t="s">
        <v>57</v>
      </c>
      <c r="B46" s="1" t="s">
        <v>161</v>
      </c>
      <c r="C46" s="1" t="s">
        <v>10</v>
      </c>
      <c r="D46" s="1">
        <f>SUMIF(Sipag!$F$2:$F$259,Produção!$A46,Sipag!$E$2:$E$259)</f>
        <v>0</v>
      </c>
      <c r="E46" s="1"/>
      <c r="F46" s="2"/>
      <c r="G46" s="2"/>
      <c r="H46" s="2"/>
    </row>
    <row r="47" spans="1:8" x14ac:dyDescent="0.25">
      <c r="A47" s="1" t="s">
        <v>58</v>
      </c>
      <c r="B47" s="1" t="s">
        <v>9</v>
      </c>
      <c r="C47" s="1" t="s">
        <v>10</v>
      </c>
      <c r="D47" s="1">
        <f>SUMIF(Sipag!$F$2:$F$259,Produção!$A47,Sipag!$E$2:$E$259)</f>
        <v>2</v>
      </c>
      <c r="E47" s="1"/>
      <c r="F47" s="2"/>
      <c r="G47" s="2"/>
      <c r="H47" s="2"/>
    </row>
    <row r="48" spans="1:8" x14ac:dyDescent="0.25">
      <c r="A48" s="1" t="s">
        <v>59</v>
      </c>
      <c r="B48" s="1" t="s">
        <v>9</v>
      </c>
      <c r="C48" s="1" t="s">
        <v>13</v>
      </c>
      <c r="D48" s="1">
        <f>SUMIF(Sipag!$F$2:$F$259,Produção!$A48,Sipag!$E$2:$E$259)</f>
        <v>4</v>
      </c>
      <c r="E48" s="1"/>
      <c r="F48" s="2"/>
      <c r="G48" s="2"/>
      <c r="H48" s="2"/>
    </row>
    <row r="49" spans="1:8" x14ac:dyDescent="0.25">
      <c r="A49" s="1" t="s">
        <v>60</v>
      </c>
      <c r="B49" s="1" t="s">
        <v>161</v>
      </c>
      <c r="C49" s="1" t="s">
        <v>10</v>
      </c>
      <c r="D49" s="1">
        <f>SUMIF(Sipag!$F$2:$F$259,Produção!$A49,Sipag!$E$2:$E$259)</f>
        <v>0</v>
      </c>
      <c r="E49" s="1"/>
      <c r="F49" s="2"/>
      <c r="G49" s="2"/>
      <c r="H49" s="2"/>
    </row>
    <row r="50" spans="1:8" x14ac:dyDescent="0.25">
      <c r="A50" s="1" t="s">
        <v>61</v>
      </c>
      <c r="B50" s="1" t="s">
        <v>9</v>
      </c>
      <c r="C50" s="1" t="s">
        <v>22</v>
      </c>
      <c r="D50" s="1">
        <f>SUMIF(Sipag!$F$2:$F$259,Produção!$A50,Sipag!$E$2:$E$259)</f>
        <v>8</v>
      </c>
      <c r="E50" s="1"/>
      <c r="F50" s="2"/>
      <c r="G50" s="2"/>
      <c r="H50" s="2"/>
    </row>
    <row r="51" spans="1:8" x14ac:dyDescent="0.25">
      <c r="A51" s="1" t="s">
        <v>62</v>
      </c>
      <c r="B51" s="1" t="s">
        <v>9</v>
      </c>
      <c r="C51" s="1" t="s">
        <v>10</v>
      </c>
      <c r="D51" s="1">
        <f>SUMIF(Sipag!$F$2:$F$259,Produção!$A51,Sipag!$E$2:$E$259)</f>
        <v>8</v>
      </c>
      <c r="E51" s="1"/>
      <c r="F51" s="2"/>
      <c r="G51" s="2"/>
      <c r="H51" s="2"/>
    </row>
    <row r="52" spans="1:8" x14ac:dyDescent="0.25">
      <c r="A52" s="9" t="s">
        <v>163</v>
      </c>
      <c r="B52" s="9" t="s">
        <v>9</v>
      </c>
      <c r="C52" s="9" t="s">
        <v>10</v>
      </c>
      <c r="D52" s="1">
        <f>SUMIF(Sipag!$F$2:$F$259,Produção!$A52,Sipag!$E$2:$E$259)</f>
        <v>4</v>
      </c>
      <c r="E52" s="1"/>
      <c r="F52" s="2"/>
      <c r="G52" s="2"/>
      <c r="H52" s="2"/>
    </row>
    <row r="53" spans="1:8" x14ac:dyDescent="0.25">
      <c r="A53" s="1" t="s">
        <v>14</v>
      </c>
      <c r="B53" s="1" t="s">
        <v>9</v>
      </c>
      <c r="C53" s="1" t="s">
        <v>13</v>
      </c>
      <c r="D53" s="1">
        <f>SUMIF(Sipag!$F$2:$F$259,Produção!$A53,Sipag!$E$2:$E$259)</f>
        <v>38</v>
      </c>
      <c r="E53" s="1"/>
      <c r="F53" s="2"/>
      <c r="G53" s="2"/>
      <c r="H53" s="2"/>
    </row>
    <row r="54" spans="1:8" x14ac:dyDescent="0.25">
      <c r="A54" s="9" t="s">
        <v>162</v>
      </c>
      <c r="B54" s="9" t="s">
        <v>9</v>
      </c>
      <c r="C54" s="9" t="s">
        <v>10</v>
      </c>
      <c r="D54" s="1">
        <f>SUMIF(Sipag!$F$2:$F$259,Produção!$A54,Sipag!$E$2:$E$259)</f>
        <v>0</v>
      </c>
      <c r="E54" s="1"/>
      <c r="F54" s="2"/>
      <c r="G54" s="2"/>
      <c r="H54" s="2"/>
    </row>
    <row r="55" spans="1:8" x14ac:dyDescent="0.25">
      <c r="A55" s="1" t="s">
        <v>23</v>
      </c>
      <c r="B55" s="1" t="s">
        <v>9</v>
      </c>
      <c r="C55" s="1" t="s">
        <v>16</v>
      </c>
      <c r="D55" s="1">
        <f>SUMIF(Sipag!$F$2:$F$259,Produção!$A55,Sipag!$E$2:$E$259)</f>
        <v>9</v>
      </c>
      <c r="E55" s="1"/>
      <c r="F55" s="2"/>
      <c r="G55" s="2"/>
      <c r="H55" s="2"/>
    </row>
    <row r="56" spans="1:8" x14ac:dyDescent="0.25">
      <c r="A56" s="1" t="s">
        <v>63</v>
      </c>
      <c r="B56" s="1" t="s">
        <v>9</v>
      </c>
      <c r="C56" s="1" t="s">
        <v>10</v>
      </c>
      <c r="D56" s="1">
        <f>SUMIF(Sipag!$F$2:$F$259,Produção!$A56,Sipag!$E$2:$E$259)</f>
        <v>1</v>
      </c>
      <c r="E56" s="1"/>
      <c r="F56" s="2"/>
      <c r="G56" s="2"/>
      <c r="H56" s="2"/>
    </row>
    <row r="57" spans="1:8" x14ac:dyDescent="0.25">
      <c r="A57" s="1" t="s">
        <v>64</v>
      </c>
      <c r="B57" s="1" t="s">
        <v>9</v>
      </c>
      <c r="C57" s="1" t="s">
        <v>16</v>
      </c>
      <c r="D57" s="1">
        <f>SUMIF(Sipag!$F$2:$F$259,Produção!$A57,Sipag!$E$2:$E$259)</f>
        <v>2</v>
      </c>
      <c r="E57" s="1"/>
      <c r="F57" s="2"/>
      <c r="G57" s="2"/>
      <c r="H57" s="2"/>
    </row>
    <row r="58" spans="1:8" x14ac:dyDescent="0.25">
      <c r="A58" s="1" t="s">
        <v>65</v>
      </c>
      <c r="B58" s="1" t="s">
        <v>9</v>
      </c>
      <c r="C58" s="1" t="s">
        <v>10</v>
      </c>
      <c r="D58" s="1">
        <f>SUMIF(Sipag!$F$2:$F$259,Produção!$A58,Sipag!$E$2:$E$259)</f>
        <v>0</v>
      </c>
      <c r="E58" s="1"/>
      <c r="F58" s="2"/>
      <c r="G58" s="2"/>
      <c r="H58" s="2"/>
    </row>
    <row r="59" spans="1:8" x14ac:dyDescent="0.25">
      <c r="A59" s="1"/>
      <c r="B59" s="1"/>
      <c r="C59" s="1"/>
      <c r="D59" s="1"/>
      <c r="E59" s="1"/>
      <c r="F59" s="2"/>
      <c r="G59" s="2"/>
      <c r="H59" s="2"/>
    </row>
    <row r="60" spans="1:8" x14ac:dyDescent="0.25">
      <c r="A60" s="2"/>
      <c r="B60" s="2"/>
      <c r="C60" s="2"/>
      <c r="D60" s="2"/>
      <c r="E60" s="1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E63" s="2"/>
      <c r="F63" s="2"/>
      <c r="G63" s="2"/>
      <c r="H63" s="2"/>
    </row>
  </sheetData>
  <sheetProtection password="E8D1" sheet="1" objects="1" scenarios="1"/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Sipag</vt:lpstr>
      <vt:lpstr>Sipaguinha</vt:lpstr>
      <vt:lpstr>Sou + Sipag</vt:lpstr>
      <vt:lpstr>Acelera</vt:lpstr>
      <vt:lpstr>Produção</vt:lpstr>
      <vt:lpstr>DATA</vt:lpstr>
      <vt:lpstr>PA</vt:lpstr>
      <vt:lpstr>PAGAMENTO_SIPAGUINHA</vt:lpstr>
      <vt:lpstr>PAGO_SIPAGUINHA</vt:lpstr>
      <vt:lpstr>QTD_FUNC</vt:lpstr>
      <vt:lpstr>Segmento</vt:lpstr>
      <vt:lpstr>STATUS</vt:lpstr>
      <vt:lpstr>VENDEDOR</vt:lpstr>
      <vt:lpstr>VENDEDOR_SIPAGUINHA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samuelg4133_00</dc:creator>
  <cp:lastModifiedBy>Samuelg4133_00</cp:lastModifiedBy>
  <cp:lastPrinted>2020-10-29T19:54:29Z</cp:lastPrinted>
  <dcterms:created xsi:type="dcterms:W3CDTF">2020-01-02T19:55:51Z</dcterms:created>
  <dcterms:modified xsi:type="dcterms:W3CDTF">2020-10-29T20:30:28Z</dcterms:modified>
</cp:coreProperties>
</file>