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uel\Desktop\"/>
    </mc:Choice>
  </mc:AlternateContent>
  <bookViews>
    <workbookView xWindow="0" yWindow="0" windowWidth="28800" windowHeight="124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D13" i="1"/>
  <c r="N13" i="1" s="1"/>
  <c r="E13" i="1" l="1"/>
  <c r="G13" i="1"/>
  <c r="K13" i="1"/>
  <c r="F13" i="1"/>
  <c r="H13" i="1"/>
  <c r="I13" i="1"/>
  <c r="J13" i="1"/>
  <c r="L13" i="1"/>
  <c r="M13" i="1"/>
</calcChain>
</file>

<file path=xl/sharedStrings.xml><?xml version="1.0" encoding="utf-8"?>
<sst xmlns="http://schemas.openxmlformats.org/spreadsheetml/2006/main" count="22" uniqueCount="22">
  <si>
    <t>Sprint Burndown Chart</t>
  </si>
  <si>
    <t>Backlog ID</t>
  </si>
  <si>
    <t>User Stories</t>
  </si>
  <si>
    <t>Initial Estimate</t>
  </si>
  <si>
    <t>Dia 0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</si>
  <si>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</si>
  <si>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</si>
  <si>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</si>
  <si>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</si>
  <si>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</si>
  <si>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</si>
  <si>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</si>
  <si>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</si>
  <si>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10</t>
  </si>
  <si>
    <t>Dia 9</t>
  </si>
  <si>
    <t>Tempo ideal</t>
  </si>
  <si>
    <t>Esforço atual</t>
  </si>
  <si>
    <t>Elaboração do Diagrama de Máquinas de Estado</t>
  </si>
  <si>
    <t>Escolha das Linguagens e Tecnologias</t>
  </si>
  <si>
    <t>Criação de testes da aplicação</t>
  </si>
  <si>
    <t>Elaboração do Diagrama de Casos de Uso</t>
  </si>
  <si>
    <t>Criação do protótipo no Figma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</si>
</sst>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8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14" fontId="0" fillId="0" borderId="14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0" fillId="0" borderId="10" xfId="0" applyBorder="1" applyAlignment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Burndown Chart - AUC Finance</a:t>
            </a:r>
          </a:p>
        </c:rich>
      </c:tx>
      <c:layout>
        <c:manualLayout>
          <c:xMode val="edge"/>
          <c:yMode val="edge"/>
          <c:x val="0.36568803642770914"/>
          <c:y val="3.93413533793131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6815398075240598E-2"/>
          <c:y val="0.14590326052098662"/>
          <c:w val="0.93213171497667591"/>
          <c:h val="0.74801552408030225"/>
        </c:manualLayout>
      </c:layout>
      <c:lineChart>
        <c:grouping val="standard"/>
        <c:varyColors val="0"/>
        <c:ser>
          <c:idx val="0"/>
          <c:order val="0"/>
          <c:tx>
            <c:strRef>
              <c:f>Plan1!$B$12</c:f>
              <c:strCache>
                <c:ptCount val="1"/>
                <c:pt idx="0">
                  <c:v>Esforço atual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Plan1!$D$6:$N$6</c:f>
              <c:strCache>
                <c:ptCount val="11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</c:strCache>
            </c:strRef>
          </c:cat>
          <c:val>
            <c:numRef>
              <c:f>Plan1!$D$12:$N$12</c:f>
              <c:numCache>
                <c:formatCode>General</c:formatCode>
                <c:ptCount val="11"/>
                <c:pt idx="0">
                  <c:v>16</c:v>
                </c:pt>
                <c:pt idx="1">
                  <c:v>13</c:v>
                </c:pt>
                <c:pt idx="2">
                  <c:v>11</c:v>
                </c:pt>
                <c:pt idx="3">
                  <c:v>10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Plan1!$B$13</c:f>
              <c:strCache>
                <c:ptCount val="1"/>
                <c:pt idx="0">
                  <c:v>Tempo ideal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Plan1!$D$6:$N$6</c:f>
              <c:strCache>
                <c:ptCount val="11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</c:strCache>
            </c:strRef>
          </c:cat>
          <c:val>
            <c:numRef>
              <c:f>Plan1!$D$13:$N$13</c:f>
              <c:numCache>
                <c:formatCode>General</c:formatCode>
                <c:ptCount val="11"/>
                <c:pt idx="0">
                  <c:v>16</c:v>
                </c:pt>
                <c:pt idx="1">
                  <c:v>14.4</c:v>
                </c:pt>
                <c:pt idx="2">
                  <c:v>12.8</c:v>
                </c:pt>
                <c:pt idx="3">
                  <c:v>11.2</c:v>
                </c:pt>
                <c:pt idx="4">
                  <c:v>9.6</c:v>
                </c:pt>
                <c:pt idx="5">
                  <c:v>9.6</c:v>
                </c:pt>
                <c:pt idx="6">
                  <c:v>6.3999999999999986</c:v>
                </c:pt>
                <c:pt idx="7">
                  <c:v>4.7999999999999989</c:v>
                </c:pt>
                <c:pt idx="8">
                  <c:v>3.1999999999999993</c:v>
                </c:pt>
                <c:pt idx="9">
                  <c:v>1.5999999999999996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505904"/>
        <c:axId val="306492040"/>
      </c:lineChart>
      <c:catAx>
        <c:axId val="30650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6492040"/>
        <c:crosses val="autoZero"/>
        <c:auto val="1"/>
        <c:lblAlgn val="ctr"/>
        <c:lblOffset val="100"/>
        <c:noMultiLvlLbl val="0"/>
      </c:catAx>
      <c:valAx>
        <c:axId val="30649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650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012047694096749"/>
          <c:y val="0.94896972748904984"/>
          <c:w val="0.17061883123343402"/>
          <c:h val="3.87499220260744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600076</xdr:colOff>
      <xdr:row>14</xdr:row>
      <xdr:rowOff>142875</xdr:rowOff>
    </xdr:from>
    <xdr:to>
      <xdr:col>11</xdr:col>
      <xdr:colOff>66675</xdr:colOff>
      <xdr:row>37</xdr:row>
      <xdr:rowOff>114301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tabSelected="1" zoomScaleNormal="100" workbookViewId="0">
      <selection activeCell="M21" sqref="M21"/>
    </sheetView>
  </sheetViews>
  <sheetFormatPr defaultRowHeight="15" x14ac:dyDescent="0.25"/>
  <cols>
    <col min="2" max="2" width="11.7109375" customWidth="1"/>
    <col min="3" max="3" width="44.7109375" customWidth="1"/>
    <col min="4" max="4" width="17.140625" customWidth="1"/>
    <col min="5" max="5" width="12" customWidth="1"/>
    <col min="6" max="6" width="11.85546875" customWidth="1"/>
    <col min="7" max="7" width="12.140625" customWidth="1"/>
    <col min="8" max="8" width="12.28515625" customWidth="1"/>
    <col min="9" max="9" width="11.5703125" customWidth="1"/>
    <col min="10" max="10" width="12" customWidth="1"/>
    <col min="11" max="12" width="12.140625" customWidth="1"/>
    <col min="13" max="13" width="12.28515625" customWidth="1"/>
    <col min="14" max="14" width="11.5703125" customWidth="1"/>
  </cols>
  <sheetData>
    <row r="1" spans="2:14" ht="15.75" thickBot="1" x14ac:dyDescent="0.3"/>
    <row r="2" spans="2:14" x14ac:dyDescent="0.25">
      <c r="B2" s="30" t="s">
        <v>0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2:14" ht="15.75" thickBot="1" x14ac:dyDescent="0.3">
      <c r="B3" s="33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5"/>
    </row>
    <row r="4" spans="2:14" ht="15.75" thickBot="1" x14ac:dyDescent="0.3">
      <c r="B4" s="36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8"/>
    </row>
    <row r="5" spans="2:14" ht="15.75" thickBot="1" x14ac:dyDescent="0.3">
      <c r="B5" s="28" t="s">
        <v>1</v>
      </c>
      <c r="C5" s="26" t="s">
        <v>2</v>
      </c>
      <c r="D5" s="5" t="s">
        <v>3</v>
      </c>
      <c r="E5" s="6">
        <v>44888</v>
      </c>
      <c r="F5" s="6">
        <v>44889</v>
      </c>
      <c r="G5" s="6">
        <v>44890</v>
      </c>
      <c r="H5" s="6">
        <v>44893</v>
      </c>
      <c r="I5" s="6">
        <v>44894</v>
      </c>
      <c r="J5" s="6">
        <v>44895</v>
      </c>
      <c r="K5" s="6">
        <v>44896</v>
      </c>
      <c r="L5" s="6">
        <v>44897</v>
      </c>
      <c r="M5" s="6">
        <v>44900</v>
      </c>
      <c r="N5" s="7">
        <v>44901</v>
      </c>
    </row>
    <row r="6" spans="2:14" ht="15.75" thickBot="1" x14ac:dyDescent="0.3">
      <c r="B6" s="29"/>
      <c r="C6" s="27"/>
      <c r="D6" s="11" t="s">
        <v>4</v>
      </c>
      <c r="E6" s="9" t="s">
        <v>5</v>
      </c>
      <c r="F6" s="9" t="s">
        <v>6</v>
      </c>
      <c r="G6" s="9" t="s">
        <v>7</v>
      </c>
      <c r="H6" s="9" t="s">
        <v>8</v>
      </c>
      <c r="I6" s="9" t="s">
        <v>9</v>
      </c>
      <c r="J6" s="9" t="s">
        <v>10</v>
      </c>
      <c r="K6" s="9" t="s">
        <v>11</v>
      </c>
      <c r="L6" s="9" t="s">
        <v>12</v>
      </c>
      <c r="M6" s="9" t="s">
        <v>14</v>
      </c>
      <c r="N6" s="10" t="s">
        <v>13</v>
      </c>
    </row>
    <row r="7" spans="2:14" x14ac:dyDescent="0.25">
      <c r="B7" s="12">
        <v>1</v>
      </c>
      <c r="C7" s="13" t="s">
        <v>17</v>
      </c>
      <c r="D7" s="10">
        <v>3</v>
      </c>
      <c r="E7" s="14">
        <v>1</v>
      </c>
      <c r="F7" s="15"/>
      <c r="G7" s="15"/>
      <c r="H7" s="15">
        <v>1</v>
      </c>
      <c r="I7" s="15"/>
      <c r="J7" s="15"/>
      <c r="K7" s="15">
        <v>1</v>
      </c>
      <c r="L7" s="15"/>
      <c r="M7" s="15"/>
      <c r="N7" s="16"/>
    </row>
    <row r="8" spans="2:14" x14ac:dyDescent="0.25">
      <c r="B8" s="2">
        <v>2</v>
      </c>
      <c r="C8" s="1" t="s">
        <v>18</v>
      </c>
      <c r="D8" s="16">
        <v>3</v>
      </c>
      <c r="E8" s="14">
        <v>1</v>
      </c>
      <c r="F8" s="15"/>
      <c r="G8" s="15"/>
      <c r="H8" s="15"/>
      <c r="I8" s="15">
        <v>1</v>
      </c>
      <c r="J8" s="15"/>
      <c r="K8" s="15"/>
      <c r="L8" s="15"/>
      <c r="M8" s="15">
        <v>1</v>
      </c>
      <c r="N8" s="16"/>
    </row>
    <row r="9" spans="2:14" x14ac:dyDescent="0.25">
      <c r="B9" s="2">
        <v>3</v>
      </c>
      <c r="C9" s="1" t="s">
        <v>20</v>
      </c>
      <c r="D9" s="16">
        <v>3</v>
      </c>
      <c r="E9" s="14"/>
      <c r="F9" s="15"/>
      <c r="G9" s="15">
        <v>1</v>
      </c>
      <c r="H9" s="15"/>
      <c r="I9" s="15">
        <v>1</v>
      </c>
      <c r="J9" s="15"/>
      <c r="K9" s="15"/>
      <c r="L9" s="15">
        <v>1</v>
      </c>
      <c r="M9" s="15"/>
      <c r="N9" s="16"/>
    </row>
    <row r="10" spans="2:14" x14ac:dyDescent="0.25">
      <c r="B10" s="2">
        <v>4</v>
      </c>
      <c r="C10" s="1" t="s">
        <v>21</v>
      </c>
      <c r="D10" s="16">
        <v>3</v>
      </c>
      <c r="E10" s="14">
        <v>1</v>
      </c>
      <c r="F10" s="15">
        <v>1</v>
      </c>
      <c r="G10" s="15"/>
      <c r="H10" s="15"/>
      <c r="I10" s="15"/>
      <c r="J10" s="15">
        <v>1</v>
      </c>
      <c r="K10" s="15"/>
      <c r="L10" s="15"/>
      <c r="M10" s="15"/>
      <c r="N10" s="16"/>
    </row>
    <row r="11" spans="2:14" ht="15.75" thickBot="1" x14ac:dyDescent="0.3">
      <c r="B11" s="8">
        <v>5</v>
      </c>
      <c r="C11" s="21" t="s">
        <v>19</v>
      </c>
      <c r="D11" s="4">
        <v>4</v>
      </c>
      <c r="E11" s="17"/>
      <c r="F11" s="3">
        <v>1</v>
      </c>
      <c r="G11" s="3"/>
      <c r="H11" s="3">
        <v>1</v>
      </c>
      <c r="I11" s="3"/>
      <c r="J11" s="3"/>
      <c r="K11" s="3"/>
      <c r="L11" s="3">
        <v>1</v>
      </c>
      <c r="M11" s="3"/>
      <c r="N11" s="4">
        <v>1</v>
      </c>
    </row>
    <row r="12" spans="2:14" ht="15.75" thickBot="1" x14ac:dyDescent="0.3">
      <c r="B12" s="22" t="s">
        <v>16</v>
      </c>
      <c r="C12" s="23"/>
      <c r="D12" s="18">
        <f>SUM(D7:D11)</f>
        <v>16</v>
      </c>
      <c r="E12" s="18">
        <f>D12-SUM(E7:E11)</f>
        <v>13</v>
      </c>
      <c r="F12" s="18">
        <f t="shared" ref="F12:N12" si="0">E12-SUM(F7:F11)</f>
        <v>11</v>
      </c>
      <c r="G12" s="18">
        <f t="shared" si="0"/>
        <v>10</v>
      </c>
      <c r="H12" s="18">
        <f t="shared" si="0"/>
        <v>8</v>
      </c>
      <c r="I12" s="18">
        <f t="shared" si="0"/>
        <v>6</v>
      </c>
      <c r="J12" s="18">
        <f t="shared" si="0"/>
        <v>5</v>
      </c>
      <c r="K12" s="20">
        <f t="shared" si="0"/>
        <v>4</v>
      </c>
      <c r="L12" s="18">
        <f t="shared" si="0"/>
        <v>2</v>
      </c>
      <c r="M12" s="20">
        <f t="shared" si="0"/>
        <v>1</v>
      </c>
      <c r="N12" s="18">
        <f t="shared" si="0"/>
        <v>0</v>
      </c>
    </row>
    <row r="13" spans="2:14" ht="15.75" thickBot="1" x14ac:dyDescent="0.3">
      <c r="B13" s="24" t="s">
        <v>15</v>
      </c>
      <c r="C13" s="25"/>
      <c r="D13" s="19">
        <f>SUM(D7:D11)</f>
        <v>16</v>
      </c>
      <c r="E13" s="19">
        <f>$D$13-($D$13/10*1)</f>
        <v>14.4</v>
      </c>
      <c r="F13" s="19">
        <f>$D$13-($D$13/10*2)</f>
        <v>12.8</v>
      </c>
      <c r="G13" s="19">
        <f>$D$13-($D$13/10*3)</f>
        <v>11.2</v>
      </c>
      <c r="H13" s="19">
        <f>$D$13-($D$13/10*4)</f>
        <v>9.6</v>
      </c>
      <c r="I13" s="19">
        <f>$D$13-($D$13/10*4)</f>
        <v>9.6</v>
      </c>
      <c r="J13" s="19">
        <f>$D$13-($D$13/10*6)</f>
        <v>6.3999999999999986</v>
      </c>
      <c r="K13" s="19">
        <f>$D$13-($D$13/10*7)</f>
        <v>4.7999999999999989</v>
      </c>
      <c r="L13" s="19">
        <f>$D$13-($D$13/10*8)</f>
        <v>3.1999999999999993</v>
      </c>
      <c r="M13" s="19">
        <f>$D$13-($D$13/10*9)</f>
        <v>1.5999999999999996</v>
      </c>
      <c r="N13" s="19">
        <f>$D$13-($D$13/10*10)</f>
        <v>0</v>
      </c>
    </row>
    <row r="19" spans="12:12" x14ac:dyDescent="0.25">
      <c r="L19" s="39"/>
    </row>
  </sheetData>
  <mergeCells count="6">
    <mergeCell ref="B12:C12"/>
    <mergeCell ref="B13:C13"/>
    <mergeCell ref="C5:C6"/>
    <mergeCell ref="B5:B6"/>
    <mergeCell ref="B2:N3"/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Samuel</cp:lastModifiedBy>
  <dcterms:created xsi:type="dcterms:W3CDTF">2022-11-24T15:40:33Z</dcterms:created>
  <dcterms:modified xsi:type="dcterms:W3CDTF">2022-11-25T00:02:12Z</dcterms:modified>
</cp:coreProperties>
</file>