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L:\Anjela Yu\Frontend\projects\data analysis\"/>
    </mc:Choice>
  </mc:AlternateContent>
  <xr:revisionPtr revIDLastSave="0" documentId="13_ncr:1_{75AF1AB9-AFA9-4018-B8C4-84FED62253B1}" xr6:coauthVersionLast="47" xr6:coauthVersionMax="47" xr10:uidLastSave="{00000000-0000-0000-0000-000000000000}"/>
  <bookViews>
    <workbookView xWindow="-108" yWindow="-108" windowWidth="23256" windowHeight="13176" tabRatio="606" xr2:uid="{1A6BF73E-11E2-4012-9330-C91A71B4643E}"/>
  </bookViews>
  <sheets>
    <sheet name="Sheet3 (2)" sheetId="5" r:id="rId1"/>
    <sheet name="Sheet3" sheetId="4" r:id="rId2"/>
    <sheet name="student_admission_record_di (2)" sheetId="2" r:id="rId3"/>
    <sheet name="student_admission_record_di (3)" sheetId="3" r:id="rId4"/>
  </sheets>
  <definedNames>
    <definedName name="_xlnm._FilterDatabase" localSheetId="2" hidden="1">'student_admission_record_di (2)'!$A$1:$G$148</definedName>
    <definedName name="_xlnm._FilterDatabase" localSheetId="3" hidden="1">'student_admission_record_di (3)'!$A$1:$G$158</definedName>
    <definedName name="Slicer_Admission_Status">#N/A</definedName>
    <definedName name="Slicer_City">#N/A</definedName>
    <definedName name="Slicer_Gender">#N/A</definedName>
    <definedName name="Slicer_Name">#N/A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48" i="2" l="1"/>
  <c r="G147" i="2"/>
  <c r="G146" i="2"/>
  <c r="G145" i="2"/>
  <c r="G144" i="2"/>
  <c r="G143" i="2"/>
  <c r="G142" i="2"/>
  <c r="G141" i="2"/>
  <c r="G140" i="2"/>
  <c r="G139" i="2"/>
  <c r="G138" i="2"/>
  <c r="G137" i="2"/>
  <c r="G136" i="2"/>
  <c r="G135" i="2"/>
  <c r="G134" i="2"/>
  <c r="G133" i="2"/>
  <c r="G132" i="2"/>
  <c r="G131" i="2"/>
  <c r="G130" i="2"/>
  <c r="G129" i="2"/>
  <c r="G128" i="2"/>
  <c r="G127" i="2"/>
  <c r="G126" i="2"/>
  <c r="G125" i="2"/>
  <c r="G124" i="2"/>
  <c r="G123" i="2"/>
  <c r="G122" i="2"/>
  <c r="G121" i="2"/>
  <c r="G120" i="2"/>
  <c r="G119" i="2"/>
  <c r="G118" i="2"/>
  <c r="G117" i="2"/>
  <c r="G116" i="2"/>
  <c r="G115" i="2"/>
  <c r="G114" i="2"/>
  <c r="G113" i="2"/>
  <c r="G112" i="2"/>
  <c r="G111" i="2"/>
  <c r="G110" i="2"/>
  <c r="G109" i="2"/>
  <c r="G108" i="2"/>
  <c r="G107" i="2"/>
  <c r="G106" i="2"/>
  <c r="G105" i="2"/>
  <c r="G104" i="2"/>
  <c r="G103" i="2"/>
  <c r="G102" i="2"/>
  <c r="G101" i="2"/>
  <c r="G100" i="2"/>
  <c r="G99" i="2"/>
  <c r="G98" i="2"/>
  <c r="G97" i="2"/>
  <c r="G96" i="2"/>
  <c r="G95" i="2"/>
  <c r="G94" i="2"/>
  <c r="G93" i="2"/>
  <c r="G92" i="2"/>
  <c r="G91" i="2"/>
  <c r="G90" i="2"/>
  <c r="G89" i="2"/>
  <c r="G88" i="2"/>
  <c r="G87" i="2"/>
  <c r="G86" i="2"/>
  <c r="G85" i="2"/>
  <c r="G84" i="2"/>
  <c r="G83" i="2"/>
  <c r="G82" i="2"/>
  <c r="G81" i="2"/>
  <c r="G80" i="2"/>
  <c r="G79" i="2"/>
  <c r="G78" i="2"/>
  <c r="G77" i="2"/>
  <c r="G76" i="2"/>
  <c r="G75" i="2"/>
  <c r="G74" i="2"/>
  <c r="G73" i="2"/>
  <c r="G72" i="2"/>
  <c r="G71" i="2"/>
  <c r="G70" i="2"/>
  <c r="G69" i="2"/>
  <c r="G68" i="2"/>
  <c r="G67" i="2"/>
  <c r="G66" i="2"/>
  <c r="G65" i="2"/>
  <c r="G64" i="2"/>
  <c r="G63" i="2"/>
  <c r="G62" i="2"/>
  <c r="G61" i="2"/>
  <c r="G60" i="2"/>
  <c r="G59" i="2"/>
  <c r="G58" i="2"/>
  <c r="G57" i="2"/>
  <c r="G56" i="2"/>
  <c r="G55" i="2"/>
  <c r="G54" i="2"/>
  <c r="G53" i="2"/>
  <c r="G52" i="2"/>
  <c r="G51" i="2"/>
  <c r="G50" i="2"/>
  <c r="G49" i="2"/>
  <c r="G48" i="2"/>
  <c r="G47" i="2"/>
  <c r="G46" i="2"/>
  <c r="G45" i="2"/>
  <c r="G44" i="2"/>
  <c r="G43" i="2"/>
  <c r="G42" i="2"/>
  <c r="G41" i="2"/>
  <c r="G40" i="2"/>
  <c r="G39" i="2"/>
  <c r="G38" i="2"/>
  <c r="G37" i="2"/>
  <c r="G36" i="2"/>
  <c r="G35" i="2"/>
  <c r="G34" i="2"/>
  <c r="G33" i="2"/>
  <c r="G32" i="2"/>
  <c r="G31" i="2"/>
  <c r="G30" i="2"/>
  <c r="G29" i="2"/>
  <c r="G28" i="2"/>
  <c r="G27" i="2"/>
  <c r="G26" i="2"/>
  <c r="G25" i="2"/>
  <c r="G24" i="2"/>
  <c r="G23" i="2"/>
  <c r="G22" i="2"/>
  <c r="G21" i="2"/>
  <c r="G20" i="2"/>
  <c r="G19" i="2"/>
  <c r="G18" i="2"/>
  <c r="G17" i="2"/>
  <c r="G16" i="2"/>
  <c r="G15" i="2"/>
  <c r="G14" i="2"/>
  <c r="G13" i="2"/>
  <c r="G12" i="2"/>
  <c r="G11" i="2"/>
  <c r="G10" i="2"/>
  <c r="G9" i="2"/>
  <c r="G8" i="2"/>
  <c r="G7" i="2"/>
  <c r="G6" i="2"/>
  <c r="G5" i="2"/>
  <c r="G4" i="2"/>
  <c r="G3" i="2"/>
  <c r="G2"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C23" i="2"/>
  <c r="C22" i="2"/>
  <c r="C21" i="2"/>
  <c r="C20" i="2"/>
  <c r="C19" i="2"/>
  <c r="C18" i="2"/>
  <c r="C17" i="2"/>
  <c r="C16" i="2"/>
  <c r="C15" i="2"/>
  <c r="C14" i="2"/>
  <c r="C13" i="2"/>
  <c r="C12" i="2"/>
  <c r="C11" i="2"/>
  <c r="C10" i="2"/>
  <c r="C9" i="2"/>
  <c r="C8" i="2"/>
  <c r="C7" i="2"/>
  <c r="C6" i="2"/>
  <c r="C5" i="2"/>
  <c r="C4" i="2"/>
  <c r="C3" i="2"/>
  <c r="C2" i="2"/>
  <c r="E148" i="2" a="1"/>
  <c r="E148" i="2" s="1"/>
  <c r="E147" i="2" a="1"/>
  <c r="E147" i="2" s="1"/>
  <c r="E146" i="2" a="1"/>
  <c r="E146" i="2" s="1"/>
  <c r="E145" i="2" a="1"/>
  <c r="E145" i="2"/>
  <c r="E144" i="2" a="1"/>
  <c r="E144" i="2" s="1"/>
  <c r="E143" i="2" a="1"/>
  <c r="E143" i="2" s="1"/>
  <c r="E142" i="2" a="1"/>
  <c r="E142" i="2" s="1"/>
  <c r="E141" i="2" a="1"/>
  <c r="E141" i="2" s="1"/>
  <c r="E140" i="2" a="1"/>
  <c r="E140" i="2" s="1"/>
  <c r="E139" i="2" a="1"/>
  <c r="E139" i="2" s="1"/>
  <c r="E138" i="2" a="1"/>
  <c r="E138" i="2" s="1"/>
  <c r="E137" i="2" a="1"/>
  <c r="E137" i="2" s="1"/>
  <c r="E136" i="2" a="1"/>
  <c r="E136" i="2" s="1"/>
  <c r="E135" i="2" a="1"/>
  <c r="E135" i="2" s="1"/>
  <c r="E134" i="2" a="1"/>
  <c r="E134" i="2" s="1"/>
  <c r="E133" i="2" a="1"/>
  <c r="E133" i="2" s="1"/>
  <c r="E132" i="2" a="1"/>
  <c r="E132" i="2" s="1"/>
  <c r="E131" i="2" a="1"/>
  <c r="E131" i="2" s="1"/>
  <c r="E130" i="2" a="1"/>
  <c r="E130" i="2" s="1"/>
  <c r="E129" i="2" a="1"/>
  <c r="E129" i="2" s="1"/>
  <c r="E128" i="2" a="1"/>
  <c r="E128" i="2" s="1"/>
  <c r="E127" i="2" a="1"/>
  <c r="E127" i="2" s="1"/>
  <c r="E126" i="2" a="1"/>
  <c r="E126" i="2" s="1"/>
  <c r="E125" i="2" a="1"/>
  <c r="E125" i="2" s="1"/>
  <c r="E124" i="2" a="1"/>
  <c r="E124" i="2" s="1"/>
  <c r="E123" i="2" a="1"/>
  <c r="E123" i="2" s="1"/>
  <c r="E122" i="2" a="1"/>
  <c r="E122" i="2" s="1"/>
  <c r="E121" i="2" a="1"/>
  <c r="E121" i="2" s="1"/>
  <c r="E120" i="2" a="1"/>
  <c r="E120" i="2" s="1"/>
  <c r="E119" i="2" a="1"/>
  <c r="E119" i="2" s="1"/>
  <c r="E118" i="2" a="1"/>
  <c r="E118" i="2" s="1"/>
  <c r="E117" i="2" a="1"/>
  <c r="E117" i="2" s="1"/>
  <c r="E116" i="2" a="1"/>
  <c r="E116" i="2"/>
  <c r="E115" i="2" a="1"/>
  <c r="E115" i="2" s="1"/>
  <c r="E114" i="2" a="1"/>
  <c r="E114" i="2" s="1"/>
  <c r="E113" i="2" a="1"/>
  <c r="E113" i="2" s="1"/>
  <c r="E112" i="2" a="1"/>
  <c r="E112" i="2" s="1"/>
  <c r="E111" i="2" a="1"/>
  <c r="E111" i="2" s="1"/>
  <c r="E110" i="2" a="1"/>
  <c r="E110" i="2" s="1"/>
  <c r="E109" i="2" a="1"/>
  <c r="E109" i="2" s="1"/>
  <c r="E108" i="2" a="1"/>
  <c r="E108" i="2" s="1"/>
  <c r="E107" i="2" a="1"/>
  <c r="E107" i="2" s="1"/>
  <c r="E106" i="2" a="1"/>
  <c r="E106" i="2" s="1"/>
  <c r="E105" i="2" a="1"/>
  <c r="E105" i="2" s="1"/>
  <c r="E104" i="2" a="1"/>
  <c r="E104" i="2" s="1"/>
  <c r="E103" i="2" a="1"/>
  <c r="E103" i="2" s="1"/>
  <c r="E102" i="2" a="1"/>
  <c r="E102" i="2" s="1"/>
  <c r="E101" i="2" a="1"/>
  <c r="E101" i="2" s="1"/>
  <c r="E100" i="2" a="1"/>
  <c r="E100" i="2" s="1"/>
  <c r="E99" i="2" a="1"/>
  <c r="E99" i="2" s="1"/>
  <c r="E98" i="2" a="1"/>
  <c r="E98" i="2" s="1"/>
  <c r="E97" i="2" a="1"/>
  <c r="E97" i="2" s="1"/>
  <c r="E96" i="2" a="1"/>
  <c r="E96" i="2" s="1"/>
  <c r="E95" i="2" a="1"/>
  <c r="E95" i="2" s="1"/>
  <c r="E94" i="2" a="1"/>
  <c r="E94" i="2" s="1"/>
  <c r="E93" i="2" a="1"/>
  <c r="E93" i="2" s="1"/>
  <c r="E92" i="2" a="1"/>
  <c r="E92" i="2" s="1"/>
  <c r="E91" i="2" a="1"/>
  <c r="E91" i="2" s="1"/>
  <c r="E90" i="2" a="1"/>
  <c r="E90" i="2" s="1"/>
  <c r="E89" i="2" a="1"/>
  <c r="E89" i="2" s="1"/>
  <c r="E88" i="2" a="1"/>
  <c r="E88" i="2" s="1"/>
  <c r="E87" i="2" a="1"/>
  <c r="E87" i="2" s="1"/>
  <c r="E86" i="2" a="1"/>
  <c r="E86" i="2" s="1"/>
  <c r="E85" i="2" a="1"/>
  <c r="E85" i="2" s="1"/>
  <c r="E84" i="2" a="1"/>
  <c r="E84" i="2" s="1"/>
  <c r="E83" i="2" a="1"/>
  <c r="E83" i="2" s="1"/>
  <c r="E82" i="2" a="1"/>
  <c r="E82" i="2" s="1"/>
  <c r="E81" i="2" a="1"/>
  <c r="E81" i="2" s="1"/>
  <c r="E80" i="2" a="1"/>
  <c r="E80" i="2" s="1"/>
  <c r="E79" i="2" a="1"/>
  <c r="E79" i="2" s="1"/>
  <c r="E78" i="2" a="1"/>
  <c r="E78" i="2" s="1"/>
  <c r="E77" i="2" a="1"/>
  <c r="E77" i="2" s="1"/>
  <c r="E76" i="2" a="1"/>
  <c r="E76" i="2" s="1"/>
  <c r="E75" i="2" a="1"/>
  <c r="E75" i="2" s="1"/>
  <c r="E74" i="2" a="1"/>
  <c r="E74" i="2" s="1"/>
  <c r="E73" i="2" a="1"/>
  <c r="E73" i="2" s="1"/>
  <c r="E72" i="2" a="1"/>
  <c r="E72" i="2" s="1"/>
  <c r="E71" i="2" a="1"/>
  <c r="E71" i="2" s="1"/>
  <c r="E70" i="2" a="1"/>
  <c r="E70" i="2" s="1"/>
  <c r="E69" i="2" a="1"/>
  <c r="E69" i="2" s="1"/>
  <c r="E68" i="2" a="1"/>
  <c r="E68" i="2" s="1"/>
  <c r="E67" i="2" a="1"/>
  <c r="E67" i="2" s="1"/>
  <c r="E66" i="2" a="1"/>
  <c r="E66" i="2" s="1"/>
  <c r="E65" i="2" a="1"/>
  <c r="E65" i="2" s="1"/>
  <c r="E64" i="2" a="1"/>
  <c r="E64" i="2" s="1"/>
  <c r="E63" i="2" a="1"/>
  <c r="E63" i="2" s="1"/>
  <c r="E62" i="2" a="1"/>
  <c r="E62" i="2"/>
  <c r="E61" i="2" a="1"/>
  <c r="E61" i="2" s="1"/>
  <c r="E60" i="2" a="1"/>
  <c r="E60" i="2" s="1"/>
  <c r="E59" i="2" a="1"/>
  <c r="E59" i="2" s="1"/>
  <c r="E58" i="2" a="1"/>
  <c r="E58" i="2" s="1"/>
  <c r="E57" i="2" a="1"/>
  <c r="E57" i="2" s="1"/>
  <c r="E56" i="2" a="1"/>
  <c r="E56" i="2" s="1"/>
  <c r="E55" i="2" a="1"/>
  <c r="E55" i="2" s="1"/>
  <c r="E54" i="2" a="1"/>
  <c r="E54" i="2" s="1"/>
  <c r="E53" i="2" a="1"/>
  <c r="E53" i="2" s="1"/>
  <c r="E52" i="2" a="1"/>
  <c r="E52" i="2" s="1"/>
  <c r="E51" i="2" a="1"/>
  <c r="E51" i="2" s="1"/>
  <c r="E50" i="2" a="1"/>
  <c r="E50" i="2" s="1"/>
  <c r="E49" i="2" a="1"/>
  <c r="E49" i="2" s="1"/>
  <c r="E48" i="2" a="1"/>
  <c r="E48" i="2" s="1"/>
  <c r="E47" i="2" a="1"/>
  <c r="E47" i="2" s="1"/>
  <c r="E46" i="2" a="1"/>
  <c r="E46" i="2" s="1"/>
  <c r="E45" i="2" a="1"/>
  <c r="E45" i="2" s="1"/>
  <c r="E44" i="2" a="1"/>
  <c r="E44" i="2" s="1"/>
  <c r="E43" i="2" a="1"/>
  <c r="E43" i="2" s="1"/>
  <c r="E42" i="2" a="1"/>
  <c r="E42" i="2" s="1"/>
  <c r="E41" i="2" a="1"/>
  <c r="E41" i="2" s="1"/>
  <c r="E40" i="2" a="1"/>
  <c r="E40" i="2" s="1"/>
  <c r="E39" i="2" a="1"/>
  <c r="E39" i="2" s="1"/>
  <c r="E38" i="2" a="1"/>
  <c r="E38" i="2" s="1"/>
  <c r="E37" i="2" a="1"/>
  <c r="E37" i="2" s="1"/>
  <c r="E36" i="2" a="1"/>
  <c r="E36" i="2" s="1"/>
  <c r="E35" i="2" a="1"/>
  <c r="E35" i="2" s="1"/>
  <c r="E34" i="2" a="1"/>
  <c r="E34" i="2" s="1"/>
  <c r="E33" i="2" a="1"/>
  <c r="E33" i="2" s="1"/>
  <c r="E32" i="2" a="1"/>
  <c r="E32" i="2" s="1"/>
  <c r="E31" i="2" a="1"/>
  <c r="E31" i="2" s="1"/>
  <c r="E30" i="2" a="1"/>
  <c r="E30" i="2" s="1"/>
  <c r="E29" i="2" a="1"/>
  <c r="E29" i="2" s="1"/>
  <c r="E28" i="2" a="1"/>
  <c r="E28" i="2" s="1"/>
  <c r="E27" i="2" a="1"/>
  <c r="E27" i="2" s="1"/>
  <c r="E26" i="2" a="1"/>
  <c r="E26" i="2" s="1"/>
  <c r="E25" i="2" a="1"/>
  <c r="E25" i="2" s="1"/>
  <c r="E24" i="2" a="1"/>
  <c r="E24" i="2"/>
  <c r="E23" i="2" a="1"/>
  <c r="E23" i="2" s="1"/>
  <c r="E22" i="2" a="1"/>
  <c r="E22" i="2" s="1"/>
  <c r="E21" i="2" a="1"/>
  <c r="E21" i="2" s="1"/>
  <c r="E20" i="2" a="1"/>
  <c r="E20" i="2" s="1"/>
  <c r="E19" i="2" a="1"/>
  <c r="E19" i="2" s="1"/>
  <c r="E18" i="2" a="1"/>
  <c r="E18" i="2" s="1"/>
  <c r="E17" i="2" a="1"/>
  <c r="E17" i="2" s="1"/>
  <c r="E16" i="2" a="1"/>
  <c r="E16" i="2" s="1"/>
  <c r="E15" i="2" a="1"/>
  <c r="E15" i="2" s="1"/>
  <c r="E14" i="2" a="1"/>
  <c r="E14" i="2" s="1"/>
  <c r="E13" i="2" a="1"/>
  <c r="E13" i="2" s="1"/>
  <c r="E12" i="2" a="1"/>
  <c r="E12" i="2" s="1"/>
  <c r="E11" i="2" a="1"/>
  <c r="E11" i="2" s="1"/>
  <c r="E10" i="2" a="1"/>
  <c r="E10" i="2" s="1"/>
  <c r="E9" i="2" a="1"/>
  <c r="E9" i="2" s="1"/>
  <c r="E8" i="2" a="1"/>
  <c r="E8" i="2" s="1"/>
  <c r="E7" i="2" a="1"/>
  <c r="E7" i="2" s="1"/>
  <c r="E6" i="2" a="1"/>
  <c r="E6" i="2" s="1"/>
  <c r="E5" i="2" a="1"/>
  <c r="E5" i="2" s="1"/>
  <c r="E4" i="2" a="1"/>
  <c r="E4" i="2" s="1"/>
  <c r="E3" i="2" a="1"/>
  <c r="E3" i="2" s="1"/>
  <c r="E2" i="2" a="1"/>
  <c r="E2" i="2" s="1"/>
  <c r="D148" i="2"/>
  <c r="D147" i="2"/>
  <c r="D146" i="2"/>
  <c r="D145" i="2"/>
  <c r="D144" i="2"/>
  <c r="D143" i="2"/>
  <c r="D142" i="2"/>
  <c r="D141" i="2"/>
  <c r="D140" i="2"/>
  <c r="D139" i="2"/>
  <c r="D138" i="2"/>
  <c r="D137" i="2"/>
  <c r="D136" i="2"/>
  <c r="D135" i="2"/>
  <c r="D134" i="2"/>
  <c r="D133" i="2"/>
  <c r="D132" i="2"/>
  <c r="D131" i="2"/>
  <c r="D130" i="2"/>
  <c r="D129" i="2"/>
  <c r="D128" i="2"/>
  <c r="D127" i="2"/>
  <c r="D126" i="2"/>
  <c r="D125" i="2"/>
  <c r="D124" i="2"/>
  <c r="D123" i="2"/>
  <c r="D122" i="2"/>
  <c r="D121" i="2"/>
  <c r="D120" i="2"/>
  <c r="D119" i="2"/>
  <c r="D118" i="2"/>
  <c r="D117" i="2"/>
  <c r="D116" i="2"/>
  <c r="D115" i="2"/>
  <c r="D114" i="2"/>
  <c r="D113" i="2"/>
  <c r="D112" i="2"/>
  <c r="D111" i="2"/>
  <c r="D110" i="2"/>
  <c r="D109" i="2"/>
  <c r="D108" i="2"/>
  <c r="D107" i="2"/>
  <c r="D106" i="2"/>
  <c r="D105" i="2"/>
  <c r="D104" i="2"/>
  <c r="D103" i="2"/>
  <c r="D102" i="2"/>
  <c r="D101" i="2"/>
  <c r="D100" i="2"/>
  <c r="D99" i="2"/>
  <c r="D98" i="2"/>
  <c r="D97" i="2"/>
  <c r="D96" i="2"/>
  <c r="D95" i="2"/>
  <c r="D94" i="2"/>
  <c r="D93" i="2"/>
  <c r="D92" i="2"/>
  <c r="D91" i="2"/>
  <c r="D90" i="2"/>
  <c r="D89" i="2"/>
  <c r="D88" i="2"/>
  <c r="D87" i="2"/>
  <c r="D86" i="2"/>
  <c r="D85" i="2"/>
  <c r="D84" i="2"/>
  <c r="D83" i="2"/>
  <c r="D82" i="2"/>
  <c r="D81" i="2"/>
  <c r="D80" i="2"/>
  <c r="D79" i="2"/>
  <c r="D78" i="2"/>
  <c r="D77" i="2"/>
  <c r="D76" i="2"/>
  <c r="D75" i="2"/>
  <c r="D74" i="2"/>
  <c r="D73" i="2"/>
  <c r="D72" i="2"/>
  <c r="D71" i="2"/>
  <c r="D70" i="2"/>
  <c r="D69" i="2"/>
  <c r="D68" i="2"/>
  <c r="D67" i="2"/>
  <c r="D66" i="2"/>
  <c r="D65" i="2"/>
  <c r="D64" i="2"/>
  <c r="D63" i="2"/>
  <c r="D62" i="2"/>
  <c r="D61" i="2"/>
  <c r="D60" i="2"/>
  <c r="D59" i="2"/>
  <c r="D58" i="2"/>
  <c r="D57" i="2"/>
  <c r="D56" i="2"/>
  <c r="D55" i="2"/>
  <c r="D54" i="2"/>
  <c r="D53" i="2"/>
  <c r="D52" i="2"/>
  <c r="D51" i="2"/>
  <c r="D50" i="2"/>
  <c r="D49" i="2"/>
  <c r="D48" i="2"/>
  <c r="D47" i="2"/>
  <c r="D46" i="2"/>
  <c r="D45" i="2"/>
  <c r="D44" i="2"/>
  <c r="D43" i="2"/>
  <c r="D42" i="2"/>
  <c r="D41" i="2"/>
  <c r="D40" i="2"/>
  <c r="D39" i="2"/>
  <c r="D38" i="2"/>
  <c r="D37" i="2"/>
  <c r="D36" i="2"/>
  <c r="D35" i="2"/>
  <c r="D34" i="2"/>
  <c r="D33" i="2"/>
  <c r="D32" i="2"/>
  <c r="D31" i="2"/>
  <c r="D30" i="2"/>
  <c r="D29" i="2"/>
  <c r="D28" i="2"/>
  <c r="D27" i="2"/>
  <c r="D26" i="2"/>
  <c r="D25" i="2"/>
  <c r="D24" i="2"/>
  <c r="D23" i="2"/>
  <c r="D22" i="2"/>
  <c r="D21" i="2"/>
  <c r="D20" i="2"/>
  <c r="D19" i="2"/>
  <c r="D18" i="2"/>
  <c r="D17" i="2"/>
  <c r="D16" i="2"/>
  <c r="D15" i="2"/>
  <c r="D14" i="2"/>
  <c r="D13" i="2"/>
  <c r="D12" i="2"/>
  <c r="D11" i="2"/>
  <c r="D10" i="2"/>
  <c r="D9" i="2"/>
  <c r="D8" i="2"/>
  <c r="D7" i="2"/>
  <c r="D6" i="2"/>
  <c r="D5" i="2"/>
  <c r="D4" i="2"/>
  <c r="D3" i="2"/>
  <c r="D2" i="2"/>
  <c r="B148" i="2"/>
  <c r="B147" i="2"/>
  <c r="B146" i="2"/>
  <c r="B145" i="2"/>
  <c r="B144" i="2"/>
  <c r="B143" i="2"/>
  <c r="B142" i="2"/>
  <c r="B141" i="2"/>
  <c r="B140" i="2"/>
  <c r="B139" i="2"/>
  <c r="B138" i="2"/>
  <c r="B137" i="2"/>
  <c r="B136" i="2"/>
  <c r="B135" i="2"/>
  <c r="B134" i="2"/>
  <c r="B133" i="2"/>
  <c r="B132" i="2"/>
  <c r="B131" i="2"/>
  <c r="B130" i="2"/>
  <c r="B129" i="2"/>
  <c r="B128" i="2"/>
  <c r="B127" i="2"/>
  <c r="B126" i="2"/>
  <c r="B125" i="2"/>
  <c r="B124" i="2"/>
  <c r="B123" i="2"/>
  <c r="B122" i="2"/>
  <c r="B121" i="2"/>
  <c r="B120" i="2"/>
  <c r="B119" i="2"/>
  <c r="B118" i="2"/>
  <c r="B117" i="2"/>
  <c r="B116" i="2"/>
  <c r="B115" i="2"/>
  <c r="B114" i="2"/>
  <c r="B113" i="2"/>
  <c r="B112" i="2"/>
  <c r="B111" i="2"/>
  <c r="B110" i="2"/>
  <c r="B109" i="2"/>
  <c r="B108" i="2"/>
  <c r="B107" i="2"/>
  <c r="B106" i="2"/>
  <c r="B105" i="2"/>
  <c r="B104" i="2"/>
  <c r="B103" i="2"/>
  <c r="B102" i="2"/>
  <c r="B101" i="2"/>
  <c r="B100" i="2"/>
  <c r="B99" i="2"/>
  <c r="B98" i="2"/>
  <c r="B97" i="2"/>
  <c r="B96" i="2"/>
  <c r="B95" i="2"/>
  <c r="B94" i="2"/>
  <c r="B93" i="2"/>
  <c r="B92" i="2"/>
  <c r="B91" i="2"/>
  <c r="B90" i="2"/>
  <c r="B89" i="2"/>
  <c r="B88" i="2"/>
  <c r="B87" i="2"/>
  <c r="B86" i="2"/>
  <c r="B85" i="2"/>
  <c r="B84" i="2"/>
  <c r="B83" i="2"/>
  <c r="B82" i="2"/>
  <c r="B81" i="2"/>
  <c r="B80" i="2"/>
  <c r="B79" i="2"/>
  <c r="B78" i="2"/>
  <c r="B77" i="2"/>
  <c r="B76" i="2"/>
  <c r="B75" i="2"/>
  <c r="B74" i="2"/>
  <c r="B73" i="2"/>
  <c r="B72" i="2"/>
  <c r="B71" i="2"/>
  <c r="B70" i="2"/>
  <c r="B69"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5" i="2"/>
  <c r="B14" i="2"/>
  <c r="B13" i="2"/>
  <c r="B12" i="2"/>
  <c r="B11" i="2"/>
  <c r="B10" i="2"/>
  <c r="B9" i="2"/>
  <c r="B8" i="2"/>
  <c r="B7" i="2"/>
  <c r="B6" i="2"/>
  <c r="B5" i="2"/>
  <c r="B4" i="2"/>
  <c r="B3" i="2"/>
  <c r="B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<sst xmlns="http://schemas.openxmlformats.org/spreadsheetml/2006/main" count="870" uniqueCount="90">
  <si>
    <t>Name</t>
  </si>
  <si>
    <t>Age</t>
  </si>
  <si>
    <t>Gender</t>
  </si>
  <si>
    <t>Admission Test Score</t>
  </si>
  <si>
    <t>High School Percentage</t>
  </si>
  <si>
    <t>City</t>
  </si>
  <si>
    <t>Admission Status</t>
  </si>
  <si>
    <t>Shehroz</t>
  </si>
  <si>
    <t>Female</t>
  </si>
  <si>
    <t>Quetta</t>
  </si>
  <si>
    <t>Rejected</t>
  </si>
  <si>
    <t>Waqar</t>
  </si>
  <si>
    <t>Karachi</t>
  </si>
  <si>
    <t>Bushra</t>
  </si>
  <si>
    <t>Male</t>
  </si>
  <si>
    <t>Islamabad</t>
  </si>
  <si>
    <t>Accepted</t>
  </si>
  <si>
    <t>Aliya</t>
  </si>
  <si>
    <t>Bilal</t>
  </si>
  <si>
    <t>Lahore</t>
  </si>
  <si>
    <t>Murtaza</t>
  </si>
  <si>
    <t>Asad</t>
  </si>
  <si>
    <t>Multan</t>
  </si>
  <si>
    <t>Rabia</t>
  </si>
  <si>
    <t>Rohail</t>
  </si>
  <si>
    <t>Kamran</t>
  </si>
  <si>
    <t>Shafiq</t>
  </si>
  <si>
    <t>Nashit</t>
  </si>
  <si>
    <t>Ahmed</t>
  </si>
  <si>
    <t>Fareeha</t>
  </si>
  <si>
    <t>Saim</t>
  </si>
  <si>
    <t>Peshawar</t>
  </si>
  <si>
    <t>Mahnoor</t>
  </si>
  <si>
    <t>Uzma</t>
  </si>
  <si>
    <t>Maryam</t>
  </si>
  <si>
    <t>Fatima</t>
  </si>
  <si>
    <t>Shayan</t>
  </si>
  <si>
    <t>Imran</t>
  </si>
  <si>
    <t>Anum</t>
  </si>
  <si>
    <t>Laiba</t>
  </si>
  <si>
    <t>Rawalpindi</t>
  </si>
  <si>
    <t>Ali</t>
  </si>
  <si>
    <t>Rehan</t>
  </si>
  <si>
    <t>Zara</t>
  </si>
  <si>
    <t>Feroze</t>
  </si>
  <si>
    <t>Ayesha</t>
  </si>
  <si>
    <t>Lubna</t>
  </si>
  <si>
    <t>Wajeeha</t>
  </si>
  <si>
    <t>Maham</t>
  </si>
  <si>
    <t>Qasim</t>
  </si>
  <si>
    <t>Mehwish</t>
  </si>
  <si>
    <t>Afshan</t>
  </si>
  <si>
    <t>Sara</t>
  </si>
  <si>
    <t>Hafsa</t>
  </si>
  <si>
    <t>Adeel</t>
  </si>
  <si>
    <t>Hamza</t>
  </si>
  <si>
    <t>Fahad</t>
  </si>
  <si>
    <t>Farhan</t>
  </si>
  <si>
    <t>Shoaib</t>
  </si>
  <si>
    <t>Hassan</t>
  </si>
  <si>
    <t>Khurram</t>
  </si>
  <si>
    <t>Tuba</t>
  </si>
  <si>
    <t>Sajjad</t>
  </si>
  <si>
    <t>Kashif</t>
  </si>
  <si>
    <t>Muneera</t>
  </si>
  <si>
    <t>Muzammil</t>
  </si>
  <si>
    <t>Umar</t>
  </si>
  <si>
    <t>Farzana</t>
  </si>
  <si>
    <t>Nida</t>
  </si>
  <si>
    <t>Asma</t>
  </si>
  <si>
    <t>Tariq</t>
  </si>
  <si>
    <t>Junaid</t>
  </si>
  <si>
    <t>Zunaira</t>
  </si>
  <si>
    <t>Hania</t>
  </si>
  <si>
    <t>Aqsa</t>
  </si>
  <si>
    <t>Daniyal</t>
  </si>
  <si>
    <t>Maaz</t>
  </si>
  <si>
    <t>Shahzad</t>
  </si>
  <si>
    <t>Sana</t>
  </si>
  <si>
    <t>Zarina</t>
  </si>
  <si>
    <t>Nimra</t>
  </si>
  <si>
    <t>Hammad</t>
  </si>
  <si>
    <t xml:space="preserve">High School Percentage </t>
  </si>
  <si>
    <t>Row Labels</t>
  </si>
  <si>
    <t>Grand Total</t>
  </si>
  <si>
    <t>Sum of Age</t>
  </si>
  <si>
    <t>Sum of Admission Test Score</t>
  </si>
  <si>
    <t xml:space="preserve">Sum of High School Percentage </t>
  </si>
  <si>
    <t>Column Labels</t>
  </si>
  <si>
    <t>Count of 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</si>
</sst>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 fontId="0" fillId="0" borderId="0" xfId="0" applyNumberFormat="1"/>
    <xf numFmtId="2" fontId="0" fillId="0" borderId="0" xfId="0" applyNumberFormat="1"/>
    <xf numFmtId="0" fontId="0" fillId="0" borderId="0" xfId="0" pivotButton="1"/>
    <xf numFmtId="0" fontId="0" fillId="0" borderId="0" xfId="0" applyAlignment="1">
      <alignment horizontal="left"/>
    </xf>
    <xf numFmtId="10" fontId="0" fillId="0" borderId="0" xfId="0" applyNumberFormat="1"/>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1" defaultTableStyle="TableStyleMedium2" defaultPivotStyle="PivotStyleLight16">
    <tableStyle name="Slicer Style 1" pivot="0" table="0" count="0" xr9:uid="{9F7C34F7-64BB-4D00-8B1A-67DD60AD565C}"/>
  </tableStyles>
  <colors>
    <mruColors>
      <color rgb="FFFFCCCC"/>
      <color rgb="FFFFCC99"/>
      <color rgb="FFFFCC66"/>
      <color rgb="FFFFCC00"/>
      <color rgb="FFCC6600"/>
      <color rgb="FFFF9933"/>
      <color rgb="FFCC3300"/>
      <color rgb="FFFF9900"/>
      <color rgb="FFFFFF99"/>
      <color rgb="FF003399"/>
    </mruColors>
  </colors>
  <extLst>
    <ext xmlns:x14="http://schemas.microsoft.com/office/spreadsheetml/2009/9/main" uri="{EB79DEF2-80B8-43e5-95BD-54CBDDF9020C}">
      <x14:slicerStyles defaultSlicerStyle="SlicerStyleLight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[cleaned.xlsx]Sheet3!PivotTable3</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rgbClr val="FF99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rgbClr val="FFCC99"/>
          </a:solidFill>
          <a:ln>
            <a:noFill/>
          </a:ln>
          <a:effectLst/>
        </c:spPr>
      </c:pivotFmt>
      <c:pivotFmt>
        <c:idx val="20"/>
        <c:spPr>
          <a:solidFill>
            <a:srgbClr val="FFCC66"/>
          </a:solidFill>
          <a:ln>
            <a:noFill/>
          </a:ln>
          <a:effectLst/>
        </c:spPr>
      </c:pivotFmt>
      <c:pivotFmt>
        <c:idx val="21"/>
        <c:spPr>
          <a:solidFill>
            <a:srgbClr val="FFCC00"/>
          </a:solidFill>
          <a:ln>
            <a:noFill/>
          </a:ln>
          <a:effectLst/>
        </c:spPr>
      </c:pivotFmt>
      <c:pivotFmt>
        <c:idx val="22"/>
        <c:spPr>
          <a:solidFill>
            <a:srgbClr val="FF9933"/>
          </a:solidFill>
          <a:ln>
            <a:noFill/>
          </a:ln>
          <a:effectLst/>
        </c:spPr>
      </c:pivotFmt>
      <c:pivotFmt>
        <c:idx val="23"/>
        <c:spPr>
          <a:solidFill>
            <a:srgbClr val="CC6600"/>
          </a:solidFill>
          <a:ln>
            <a:noFill/>
          </a:ln>
          <a:effectLst/>
        </c:spPr>
      </c:pivotFmt>
      <c:pivotFmt>
        <c:idx val="24"/>
        <c:spPr>
          <a:solidFill>
            <a:srgbClr val="CC3300"/>
          </a:solidFill>
          <a:ln>
            <a:noFill/>
          </a:ln>
          <a:effectLst/>
        </c:spPr>
      </c:pivotFmt>
      <c:pivotFmt>
        <c:idx val="25"/>
        <c:spPr>
          <a:solidFill>
            <a:srgbClr val="FFCCCC"/>
          </a:solidFill>
          <a:ln>
            <a:noFill/>
          </a:ln>
          <a:effectLst/>
        </c:spPr>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rgbClr val="0000CC"/>
          </a:solidFill>
          <a:ln>
            <a:noFill/>
          </a:ln>
          <a:effectLst/>
        </c:spPr>
      </c:pivotFmt>
      <c:pivotFmt>
        <c:idx val="28"/>
        <c:spPr>
          <a:solidFill>
            <a:srgbClr val="0000FF"/>
          </a:solidFill>
          <a:ln>
            <a:noFill/>
          </a:ln>
          <a:effectLst/>
        </c:spPr>
      </c:pivotFmt>
      <c:pivotFmt>
        <c:idx val="29"/>
        <c:spPr>
          <a:solidFill>
            <a:srgbClr val="0066FF"/>
          </a:solidFill>
          <a:ln>
            <a:noFill/>
          </a:ln>
          <a:effectLst/>
        </c:spPr>
      </c:pivotFmt>
      <c:pivotFmt>
        <c:idx val="30"/>
        <c:spPr>
          <a:solidFill>
            <a:srgbClr val="0099FF"/>
          </a:solidFill>
          <a:ln>
            <a:noFill/>
          </a:ln>
          <a:effectLst/>
        </c:spPr>
      </c:pivotFmt>
      <c:pivotFmt>
        <c:idx val="31"/>
        <c:spPr>
          <a:solidFill>
            <a:srgbClr val="66CCFF"/>
          </a:solidFill>
          <a:ln>
            <a:noFill/>
          </a:ln>
          <a:effectLst/>
        </c:spPr>
      </c:pivotFmt>
      <c:pivotFmt>
        <c:idx val="32"/>
        <c:spPr>
          <a:solidFill>
            <a:srgbClr val="66FFFF"/>
          </a:solidFill>
          <a:ln>
            <a:noFill/>
          </a:ln>
          <a:effectLst/>
        </c:spPr>
      </c:pivotFmt>
      <c:pivotFmt>
        <c:idx val="33"/>
        <c:spPr>
          <a:solidFill>
            <a:srgbClr val="003399"/>
          </a:solidFill>
          <a:ln>
            <a:noFill/>
          </a:ln>
          <a:effectLst/>
        </c:spPr>
      </c:pivotFmt>
    </c:pivotFmts>
    <c:plotArea>
      <c:layout/>
      <c:doughnutChart>
        <c:varyColors val="1"/>
        <c:ser>
          <c:idx val="0"/>
          <c:order val="0"/>
          <c:tx>
            <c:strRef>
              <c:f>Sheet3!$P$3:$P$4</c:f>
              <c:strCache>
                <c:ptCount val="1"/>
                <c:pt idx="0">
                  <c:v>Female</c:v>
                </c:pt>
              </c:strCache>
            </c:strRef>
          </c:tx>
          <c:spPr>
            <a:solidFill>
              <a:srgbClr val="FF9900"/>
            </a:solidFill>
          </c:spPr>
          <c:dPt>
            <c:idx val="0"/>
            <c:bubble3D val="0"/>
            <c:spPr>
              <a:solidFill>
                <a:srgbClr val="FFCC99"/>
              </a:solidFill>
              <a:ln>
                <a:noFill/>
              </a:ln>
              <a:effectLst/>
            </c:spPr>
            <c:extLst>
              <c:ext xmlns:c16="http://schemas.microsoft.com/office/drawing/2014/chart" uri="{C3380CC4-5D6E-409C-BE32-E72D297353CC}">
                <c16:uniqueId val="{00000001-BACD-4BA5-B54A-C81E71B4329C}"/>
              </c:ext>
            </c:extLst>
          </c:dPt>
          <c:dPt>
            <c:idx val="1"/>
            <c:bubble3D val="0"/>
            <c:spPr>
              <a:solidFill>
                <a:srgbClr val="FFCC66"/>
              </a:solidFill>
              <a:ln>
                <a:noFill/>
              </a:ln>
              <a:effectLst/>
            </c:spPr>
            <c:extLst>
              <c:ext xmlns:c16="http://schemas.microsoft.com/office/drawing/2014/chart" uri="{C3380CC4-5D6E-409C-BE32-E72D297353CC}">
                <c16:uniqueId val="{00000003-BACD-4BA5-B54A-C81E71B4329C}"/>
              </c:ext>
            </c:extLst>
          </c:dPt>
          <c:dPt>
            <c:idx val="2"/>
            <c:bubble3D val="0"/>
            <c:explosion val="3"/>
            <c:spPr>
              <a:solidFill>
                <a:srgbClr val="FFCC00"/>
              </a:solidFill>
              <a:ln>
                <a:noFill/>
              </a:ln>
              <a:effectLst/>
            </c:spPr>
            <c:extLst>
              <c:ext xmlns:c16="http://schemas.microsoft.com/office/drawing/2014/chart" uri="{C3380CC4-5D6E-409C-BE32-E72D297353CC}">
                <c16:uniqueId val="{00000005-BACD-4BA5-B54A-C81E71B4329C}"/>
              </c:ext>
            </c:extLst>
          </c:dPt>
          <c:dPt>
            <c:idx val="3"/>
            <c:bubble3D val="0"/>
            <c:spPr>
              <a:solidFill>
                <a:srgbClr val="FF9933"/>
              </a:solidFill>
              <a:ln>
                <a:noFill/>
              </a:ln>
              <a:effectLst/>
            </c:spPr>
            <c:extLst>
              <c:ext xmlns:c16="http://schemas.microsoft.com/office/drawing/2014/chart" uri="{C3380CC4-5D6E-409C-BE32-E72D297353CC}">
                <c16:uniqueId val="{00000007-BACD-4BA5-B54A-C81E71B4329C}"/>
              </c:ext>
            </c:extLst>
          </c:dPt>
          <c:dPt>
            <c:idx val="4"/>
            <c:bubble3D val="0"/>
            <c:spPr>
              <a:solidFill>
                <a:srgbClr val="CC6600"/>
              </a:solidFill>
              <a:ln>
                <a:noFill/>
              </a:ln>
              <a:effectLst/>
            </c:spPr>
            <c:extLst>
              <c:ext xmlns:c16="http://schemas.microsoft.com/office/drawing/2014/chart" uri="{C3380CC4-5D6E-409C-BE32-E72D297353CC}">
                <c16:uniqueId val="{00000009-BACD-4BA5-B54A-C81E71B4329C}"/>
              </c:ext>
            </c:extLst>
          </c:dPt>
          <c:dPt>
            <c:idx val="5"/>
            <c:bubble3D val="0"/>
            <c:spPr>
              <a:solidFill>
                <a:srgbClr val="CC3300"/>
              </a:solidFill>
              <a:ln>
                <a:noFill/>
              </a:ln>
              <a:effectLst/>
            </c:spPr>
            <c:extLst>
              <c:ext xmlns:c16="http://schemas.microsoft.com/office/drawing/2014/chart" uri="{C3380CC4-5D6E-409C-BE32-E72D297353CC}">
                <c16:uniqueId val="{0000000B-BACD-4BA5-B54A-C81E71B4329C}"/>
              </c:ext>
            </c:extLst>
          </c:dPt>
          <c:dPt>
            <c:idx val="6"/>
            <c:bubble3D val="0"/>
            <c:spPr>
              <a:solidFill>
                <a:srgbClr val="FFCCCC"/>
              </a:solidFill>
              <a:ln>
                <a:noFill/>
              </a:ln>
              <a:effectLst/>
            </c:spPr>
            <c:extLst>
              <c:ext xmlns:c16="http://schemas.microsoft.com/office/drawing/2014/chart" uri="{C3380CC4-5D6E-409C-BE32-E72D297353CC}">
                <c16:uniqueId val="{0000000D-BACD-4BA5-B54A-C81E71B4329C}"/>
              </c:ext>
            </c:extLst>
          </c:dPt>
          <c:cat>
            <c:strRef>
              <c:f>Sheet3!$O$5:$O$12</c:f>
              <c:strCache>
                <c:ptCount val="7"/>
                <c:pt idx="0">
                  <c:v>Islamabad</c:v>
                </c:pt>
                <c:pt idx="1">
                  <c:v>Karachi</c:v>
                </c:pt>
                <c:pt idx="2">
                  <c:v>Lahore</c:v>
                </c:pt>
                <c:pt idx="3">
                  <c:v>Multan</c:v>
                </c:pt>
                <c:pt idx="4">
                  <c:v>Peshawar</c:v>
                </c:pt>
                <c:pt idx="5">
                  <c:v>Quetta</c:v>
                </c:pt>
                <c:pt idx="6">
                  <c:v>Rawalpindi</c:v>
                </c:pt>
              </c:strCache>
            </c:strRef>
          </c:cat>
          <c:val>
            <c:numRef>
              <c:f>Sheet3!$P$5:$P$12</c:f>
              <c:numCache>
                <c:formatCode>0.00%</c:formatCode>
                <c:ptCount val="7"/>
                <c:pt idx="0">
                  <c:v>8.5792663428685106E-2</c:v>
                </c:pt>
                <c:pt idx="1">
                  <c:v>0.1364238671364971</c:v>
                </c:pt>
                <c:pt idx="2">
                  <c:v>0.10712098446454807</c:v>
                </c:pt>
                <c:pt idx="3">
                  <c:v>0.11780481716884751</c:v>
                </c:pt>
                <c:pt idx="4">
                  <c:v>0.12567125847974911</c:v>
                </c:pt>
                <c:pt idx="5">
                  <c:v>0.33266616110364322</c:v>
                </c:pt>
                <c:pt idx="6">
                  <c:v>9.4520248218030012E-2</c:v>
                </c:pt>
              </c:numCache>
            </c:numRef>
          </c:val>
          <c:extLst>
            <c:ext xmlns:c16="http://schemas.microsoft.com/office/drawing/2014/chart" uri="{C3380CC4-5D6E-409C-BE32-E72D297353CC}">
              <c16:uniqueId val="{0000000E-BACD-4BA5-B54A-C81E71B4329C}"/>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70C0"/>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[cleaned.xlsx]Sheet3!PivotTable2</c:name>
    <c:fmtId val="1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00B05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Sheet3!$J$3</c:f>
              <c:strCache>
                <c:ptCount val="1"/>
                <c:pt idx="0">
                  <c:v>Total</c:v>
                </c:pt>
              </c:strCache>
            </c:strRef>
          </c:tx>
          <c:spPr>
            <a:ln w="28575" cap="rnd">
              <a:solidFill>
                <a:srgbClr val="00B050"/>
              </a:solidFill>
              <a:round/>
            </a:ln>
            <a:effectLst/>
          </c:spPr>
          <c:marker>
            <c:symbol val="none"/>
          </c:marker>
          <c:cat>
            <c:strRef>
              <c:f>Sheet3!$I$4:$I$51</c:f>
              <c:strCache>
                <c:ptCount val="47"/>
                <c:pt idx="0">
                  <c:v>Adeel</c:v>
                </c:pt>
                <c:pt idx="1">
                  <c:v>Afshan</c:v>
                </c:pt>
                <c:pt idx="2">
                  <c:v>Ali</c:v>
                </c:pt>
                <c:pt idx="3">
                  <c:v>Anum</c:v>
                </c:pt>
                <c:pt idx="4">
                  <c:v>Aqsa</c:v>
                </c:pt>
                <c:pt idx="5">
                  <c:v>Asad</c:v>
                </c:pt>
                <c:pt idx="6">
                  <c:v>Asma</c:v>
                </c:pt>
                <c:pt idx="7">
                  <c:v>Bilal</c:v>
                </c:pt>
                <c:pt idx="8">
                  <c:v>Bushra</c:v>
                </c:pt>
                <c:pt idx="9">
                  <c:v>Daniyal</c:v>
                </c:pt>
                <c:pt idx="10">
                  <c:v>Farhan</c:v>
                </c:pt>
                <c:pt idx="11">
                  <c:v>Fatima</c:v>
                </c:pt>
                <c:pt idx="12">
                  <c:v>Feroze</c:v>
                </c:pt>
                <c:pt idx="13">
                  <c:v>Hafsa</c:v>
                </c:pt>
                <c:pt idx="14">
                  <c:v>Hammad</c:v>
                </c:pt>
                <c:pt idx="15">
                  <c:v>Hania</c:v>
                </c:pt>
                <c:pt idx="16">
                  <c:v>Hassan</c:v>
                </c:pt>
                <c:pt idx="17">
                  <c:v>Imran</c:v>
                </c:pt>
                <c:pt idx="18">
                  <c:v>Junaid</c:v>
                </c:pt>
                <c:pt idx="19">
                  <c:v>Kashif</c:v>
                </c:pt>
                <c:pt idx="20">
                  <c:v>Laiba</c:v>
                </c:pt>
                <c:pt idx="21">
                  <c:v>Lubna</c:v>
                </c:pt>
                <c:pt idx="22">
                  <c:v>Maham</c:v>
                </c:pt>
                <c:pt idx="23">
                  <c:v>Maryam</c:v>
                </c:pt>
                <c:pt idx="24">
                  <c:v>Mehwish</c:v>
                </c:pt>
                <c:pt idx="25">
                  <c:v>Muneera</c:v>
                </c:pt>
                <c:pt idx="26">
                  <c:v>Murtaza</c:v>
                </c:pt>
                <c:pt idx="27">
                  <c:v>Muzammil</c:v>
                </c:pt>
                <c:pt idx="28">
                  <c:v>Nida</c:v>
                </c:pt>
                <c:pt idx="29">
                  <c:v>Nimra</c:v>
                </c:pt>
                <c:pt idx="30">
                  <c:v>Qasim</c:v>
                </c:pt>
                <c:pt idx="31">
                  <c:v>Rabia</c:v>
                </c:pt>
                <c:pt idx="32">
                  <c:v>Rehan</c:v>
                </c:pt>
                <c:pt idx="33">
                  <c:v>Rohail</c:v>
                </c:pt>
                <c:pt idx="34">
                  <c:v>Sajjad</c:v>
                </c:pt>
                <c:pt idx="35">
                  <c:v>Sana</c:v>
                </c:pt>
                <c:pt idx="36">
                  <c:v>Sara</c:v>
                </c:pt>
                <c:pt idx="37">
                  <c:v>Shafiq</c:v>
                </c:pt>
                <c:pt idx="38">
                  <c:v>Shahzad</c:v>
                </c:pt>
                <c:pt idx="39">
                  <c:v>Shehroz</c:v>
                </c:pt>
                <c:pt idx="40">
                  <c:v>Tariq</c:v>
                </c:pt>
                <c:pt idx="41">
                  <c:v>Tuba</c:v>
                </c:pt>
                <c:pt idx="42">
                  <c:v>Uzma</c:v>
                </c:pt>
                <c:pt idx="43">
                  <c:v>Waqar</c:v>
                </c:pt>
                <c:pt idx="44">
                  <c:v>Zara</c:v>
                </c:pt>
                <c:pt idx="45">
                  <c:v>Zarina</c:v>
                </c:pt>
                <c:pt idx="46">
                  <c:v>Zunaira</c:v>
                </c:pt>
              </c:strCache>
            </c:strRef>
          </c:cat>
          <c:val>
            <c:numRef>
              <c:f>Sheet3!$J$4:$J$51</c:f>
              <c:numCache>
                <c:formatCode>General</c:formatCode>
                <c:ptCount val="47"/>
                <c:pt idx="0">
                  <c:v>70</c:v>
                </c:pt>
                <c:pt idx="1">
                  <c:v>196</c:v>
                </c:pt>
                <c:pt idx="2">
                  <c:v>159</c:v>
                </c:pt>
                <c:pt idx="3">
                  <c:v>96</c:v>
                </c:pt>
                <c:pt idx="4">
                  <c:v>47</c:v>
                </c:pt>
                <c:pt idx="5">
                  <c:v>228</c:v>
                </c:pt>
                <c:pt idx="6">
                  <c:v>81</c:v>
                </c:pt>
                <c:pt idx="7">
                  <c:v>178</c:v>
                </c:pt>
                <c:pt idx="8">
                  <c:v>93</c:v>
                </c:pt>
                <c:pt idx="9">
                  <c:v>77</c:v>
                </c:pt>
                <c:pt idx="10">
                  <c:v>140</c:v>
                </c:pt>
                <c:pt idx="11">
                  <c:v>243</c:v>
                </c:pt>
                <c:pt idx="12">
                  <c:v>152</c:v>
                </c:pt>
                <c:pt idx="13">
                  <c:v>79</c:v>
                </c:pt>
                <c:pt idx="14">
                  <c:v>71</c:v>
                </c:pt>
                <c:pt idx="15">
                  <c:v>207.5</c:v>
                </c:pt>
                <c:pt idx="16">
                  <c:v>158</c:v>
                </c:pt>
                <c:pt idx="17">
                  <c:v>148</c:v>
                </c:pt>
                <c:pt idx="18">
                  <c:v>94</c:v>
                </c:pt>
                <c:pt idx="19">
                  <c:v>91</c:v>
                </c:pt>
                <c:pt idx="20">
                  <c:v>214</c:v>
                </c:pt>
                <c:pt idx="21">
                  <c:v>178</c:v>
                </c:pt>
                <c:pt idx="22">
                  <c:v>140</c:v>
                </c:pt>
                <c:pt idx="23">
                  <c:v>247</c:v>
                </c:pt>
                <c:pt idx="24">
                  <c:v>319</c:v>
                </c:pt>
                <c:pt idx="25">
                  <c:v>123</c:v>
                </c:pt>
                <c:pt idx="26">
                  <c:v>32.5</c:v>
                </c:pt>
                <c:pt idx="27">
                  <c:v>97</c:v>
                </c:pt>
                <c:pt idx="28">
                  <c:v>84</c:v>
                </c:pt>
                <c:pt idx="29">
                  <c:v>68</c:v>
                </c:pt>
                <c:pt idx="30">
                  <c:v>270</c:v>
                </c:pt>
                <c:pt idx="31">
                  <c:v>82</c:v>
                </c:pt>
                <c:pt idx="32">
                  <c:v>-5</c:v>
                </c:pt>
                <c:pt idx="33">
                  <c:v>241</c:v>
                </c:pt>
                <c:pt idx="34">
                  <c:v>90</c:v>
                </c:pt>
                <c:pt idx="35">
                  <c:v>144</c:v>
                </c:pt>
                <c:pt idx="36">
                  <c:v>95</c:v>
                </c:pt>
                <c:pt idx="37">
                  <c:v>80</c:v>
                </c:pt>
                <c:pt idx="38">
                  <c:v>74</c:v>
                </c:pt>
                <c:pt idx="39">
                  <c:v>265</c:v>
                </c:pt>
                <c:pt idx="40">
                  <c:v>178</c:v>
                </c:pt>
                <c:pt idx="41">
                  <c:v>239</c:v>
                </c:pt>
                <c:pt idx="42">
                  <c:v>96</c:v>
                </c:pt>
                <c:pt idx="43">
                  <c:v>198</c:v>
                </c:pt>
                <c:pt idx="44">
                  <c:v>133</c:v>
                </c:pt>
                <c:pt idx="45">
                  <c:v>81</c:v>
                </c:pt>
                <c:pt idx="46">
                  <c:v>257</c:v>
                </c:pt>
              </c:numCache>
            </c:numRef>
          </c:val>
          <c:smooth val="0"/>
          <c:extLst>
            <c:ext xmlns:c16="http://schemas.microsoft.com/office/drawing/2014/chart" uri="{C3380CC4-5D6E-409C-BE32-E72D297353CC}">
              <c16:uniqueId val="{00000000-42AE-41C3-97BB-0AF55231893E}"/>
            </c:ext>
          </c:extLst>
        </c:ser>
        <c:dLbls>
          <c:showLegendKey val="0"/>
          <c:showVal val="0"/>
          <c:showCatName val="0"/>
          <c:showSerName val="0"/>
          <c:showPercent val="0"/>
          <c:showBubbleSize val="0"/>
        </c:dLbls>
        <c:smooth val="0"/>
        <c:axId val="453643423"/>
        <c:axId val="453657343"/>
      </c:lineChart>
      <c:catAx>
        <c:axId val="453643423"/>
        <c:scaling>
          <c:orientation val="minMax"/>
        </c:scaling>
        <c:delete val="0"/>
        <c:axPos val="b"/>
        <c:numFmt formatCode="General" sourceLinked="1"/>
        <c:majorTickMark val="none"/>
        <c:minorTickMark val="none"/>
        <c:tickLblPos val="nextTo"/>
        <c:spPr>
          <a:solidFill>
            <a:srgbClr val="0070C0"/>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453657343"/>
        <c:crosses val="autoZero"/>
        <c:auto val="1"/>
        <c:lblAlgn val="ctr"/>
        <c:lblOffset val="100"/>
        <c:noMultiLvlLbl val="0"/>
      </c:catAx>
      <c:valAx>
        <c:axId val="453657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45364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70C0"/>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[cleaned.xlsx]Sheet3!PivotTable1</c:name>
    <c:fmtId val="8"/>
  </c:pivotSource>
  <c:chart>
    <c:title>
      <c:layout>
        <c:manualLayout>
          <c:xMode val="edge"/>
          <c:yMode val="edge"/>
          <c:x val="0.43904958677685951"/>
          <c:y val="0.12471953342552065"/>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rgbClr val="FF0000"/>
            </a:solidFill>
            <a:ln>
              <a:noFill/>
            </a:ln>
            <a:effectLst/>
          </c:spPr>
          <c:invertIfNegative val="0"/>
          <c:cat>
            <c:strRef>
              <c:f>Sheet3!$A$4:$A$51</c:f>
              <c:strCache>
                <c:ptCount val="47"/>
                <c:pt idx="0">
                  <c:v>Adeel</c:v>
                </c:pt>
                <c:pt idx="1">
                  <c:v>Afshan</c:v>
                </c:pt>
                <c:pt idx="2">
                  <c:v>Ali</c:v>
                </c:pt>
                <c:pt idx="3">
                  <c:v>Anum</c:v>
                </c:pt>
                <c:pt idx="4">
                  <c:v>Aqsa</c:v>
                </c:pt>
                <c:pt idx="5">
                  <c:v>Asad</c:v>
                </c:pt>
                <c:pt idx="6">
                  <c:v>Asma</c:v>
                </c:pt>
                <c:pt idx="7">
                  <c:v>Bilal</c:v>
                </c:pt>
                <c:pt idx="8">
                  <c:v>Bushra</c:v>
                </c:pt>
                <c:pt idx="9">
                  <c:v>Daniyal</c:v>
                </c:pt>
                <c:pt idx="10">
                  <c:v>Farhan</c:v>
                </c:pt>
                <c:pt idx="11">
                  <c:v>Fatima</c:v>
                </c:pt>
                <c:pt idx="12">
                  <c:v>Feroze</c:v>
                </c:pt>
                <c:pt idx="13">
                  <c:v>Hafsa</c:v>
                </c:pt>
                <c:pt idx="14">
                  <c:v>Hammad</c:v>
                </c:pt>
                <c:pt idx="15">
                  <c:v>Hania</c:v>
                </c:pt>
                <c:pt idx="16">
                  <c:v>Hassan</c:v>
                </c:pt>
                <c:pt idx="17">
                  <c:v>Imran</c:v>
                </c:pt>
                <c:pt idx="18">
                  <c:v>Junaid</c:v>
                </c:pt>
                <c:pt idx="19">
                  <c:v>Kashif</c:v>
                </c:pt>
                <c:pt idx="20">
                  <c:v>Laiba</c:v>
                </c:pt>
                <c:pt idx="21">
                  <c:v>Lubna</c:v>
                </c:pt>
                <c:pt idx="22">
                  <c:v>Maham</c:v>
                </c:pt>
                <c:pt idx="23">
                  <c:v>Maryam</c:v>
                </c:pt>
                <c:pt idx="24">
                  <c:v>Mehwish</c:v>
                </c:pt>
                <c:pt idx="25">
                  <c:v>Muneera</c:v>
                </c:pt>
                <c:pt idx="26">
                  <c:v>Murtaza</c:v>
                </c:pt>
                <c:pt idx="27">
                  <c:v>Muzammil</c:v>
                </c:pt>
                <c:pt idx="28">
                  <c:v>Nida</c:v>
                </c:pt>
                <c:pt idx="29">
                  <c:v>Nimra</c:v>
                </c:pt>
                <c:pt idx="30">
                  <c:v>Qasim</c:v>
                </c:pt>
                <c:pt idx="31">
                  <c:v>Rabia</c:v>
                </c:pt>
                <c:pt idx="32">
                  <c:v>Rehan</c:v>
                </c:pt>
                <c:pt idx="33">
                  <c:v>Rohail</c:v>
                </c:pt>
                <c:pt idx="34">
                  <c:v>Sajjad</c:v>
                </c:pt>
                <c:pt idx="35">
                  <c:v>Sana</c:v>
                </c:pt>
                <c:pt idx="36">
                  <c:v>Sara</c:v>
                </c:pt>
                <c:pt idx="37">
                  <c:v>Shafiq</c:v>
                </c:pt>
                <c:pt idx="38">
                  <c:v>Shahzad</c:v>
                </c:pt>
                <c:pt idx="39">
                  <c:v>Shehroz</c:v>
                </c:pt>
                <c:pt idx="40">
                  <c:v>Tariq</c:v>
                </c:pt>
                <c:pt idx="41">
                  <c:v>Tuba</c:v>
                </c:pt>
                <c:pt idx="42">
                  <c:v>Uzma</c:v>
                </c:pt>
                <c:pt idx="43">
                  <c:v>Waqar</c:v>
                </c:pt>
                <c:pt idx="44">
                  <c:v>Zara</c:v>
                </c:pt>
                <c:pt idx="45">
                  <c:v>Zarina</c:v>
                </c:pt>
                <c:pt idx="46">
                  <c:v>Zunaira</c:v>
                </c:pt>
              </c:strCache>
            </c:strRef>
          </c:cat>
          <c:val>
            <c:numRef>
              <c:f>Sheet3!$B$4:$B$51</c:f>
              <c:numCache>
                <c:formatCode>0</c:formatCode>
                <c:ptCount val="47"/>
                <c:pt idx="0">
                  <c:v>20</c:v>
                </c:pt>
                <c:pt idx="1">
                  <c:v>46</c:v>
                </c:pt>
                <c:pt idx="2">
                  <c:v>36</c:v>
                </c:pt>
                <c:pt idx="3">
                  <c:v>20</c:v>
                </c:pt>
                <c:pt idx="4">
                  <c:v>23</c:v>
                </c:pt>
                <c:pt idx="5">
                  <c:v>59.680272108843539</c:v>
                </c:pt>
                <c:pt idx="6">
                  <c:v>22</c:v>
                </c:pt>
                <c:pt idx="7">
                  <c:v>40</c:v>
                </c:pt>
                <c:pt idx="8">
                  <c:v>18</c:v>
                </c:pt>
                <c:pt idx="9">
                  <c:v>24</c:v>
                </c:pt>
                <c:pt idx="10">
                  <c:v>42</c:v>
                </c:pt>
                <c:pt idx="11">
                  <c:v>64.680272108843539</c:v>
                </c:pt>
                <c:pt idx="12">
                  <c:v>68</c:v>
                </c:pt>
                <c:pt idx="13">
                  <c:v>23</c:v>
                </c:pt>
                <c:pt idx="14">
                  <c:v>24</c:v>
                </c:pt>
                <c:pt idx="15">
                  <c:v>61.680272108843539</c:v>
                </c:pt>
                <c:pt idx="16">
                  <c:v>48</c:v>
                </c:pt>
                <c:pt idx="17">
                  <c:v>39</c:v>
                </c:pt>
                <c:pt idx="18">
                  <c:v>23</c:v>
                </c:pt>
                <c:pt idx="19">
                  <c:v>20</c:v>
                </c:pt>
                <c:pt idx="20">
                  <c:v>62.680272108843539</c:v>
                </c:pt>
                <c:pt idx="21">
                  <c:v>40.680272108843539</c:v>
                </c:pt>
                <c:pt idx="22">
                  <c:v>41</c:v>
                </c:pt>
                <c:pt idx="23">
                  <c:v>79.680272108843539</c:v>
                </c:pt>
                <c:pt idx="24">
                  <c:v>81</c:v>
                </c:pt>
                <c:pt idx="25">
                  <c:v>38</c:v>
                </c:pt>
                <c:pt idx="26">
                  <c:v>23</c:v>
                </c:pt>
                <c:pt idx="27">
                  <c:v>24</c:v>
                </c:pt>
                <c:pt idx="28">
                  <c:v>18</c:v>
                </c:pt>
                <c:pt idx="29">
                  <c:v>17</c:v>
                </c:pt>
                <c:pt idx="30">
                  <c:v>57</c:v>
                </c:pt>
                <c:pt idx="31">
                  <c:v>20</c:v>
                </c:pt>
                <c:pt idx="32">
                  <c:v>19</c:v>
                </c:pt>
                <c:pt idx="33">
                  <c:v>85</c:v>
                </c:pt>
                <c:pt idx="34">
                  <c:v>19.680272108843539</c:v>
                </c:pt>
                <c:pt idx="35">
                  <c:v>43</c:v>
                </c:pt>
                <c:pt idx="36">
                  <c:v>22</c:v>
                </c:pt>
                <c:pt idx="37">
                  <c:v>18</c:v>
                </c:pt>
                <c:pt idx="38">
                  <c:v>24</c:v>
                </c:pt>
                <c:pt idx="39">
                  <c:v>88.680272108843539</c:v>
                </c:pt>
                <c:pt idx="40">
                  <c:v>36</c:v>
                </c:pt>
                <c:pt idx="41">
                  <c:v>52</c:v>
                </c:pt>
                <c:pt idx="42">
                  <c:v>17</c:v>
                </c:pt>
                <c:pt idx="43">
                  <c:v>42</c:v>
                </c:pt>
                <c:pt idx="44">
                  <c:v>42</c:v>
                </c:pt>
                <c:pt idx="45">
                  <c:v>19</c:v>
                </c:pt>
                <c:pt idx="46">
                  <c:v>58.680272108843539</c:v>
                </c:pt>
              </c:numCache>
            </c:numRef>
          </c:val>
          <c:extLst>
            <c:ext xmlns:c16="http://schemas.microsoft.com/office/drawing/2014/chart" uri="{C3380CC4-5D6E-409C-BE32-E72D297353CC}">
              <c16:uniqueId val="{00000000-B324-445A-B5A9-C6A34BED8F16}"/>
            </c:ext>
          </c:extLst>
        </c:ser>
        <c:dLbls>
          <c:showLegendKey val="0"/>
          <c:showVal val="0"/>
          <c:showCatName val="0"/>
          <c:showSerName val="0"/>
          <c:showPercent val="0"/>
          <c:showBubbleSize val="0"/>
        </c:dLbls>
        <c:gapWidth val="219"/>
        <c:overlap val="-27"/>
        <c:axId val="453651583"/>
        <c:axId val="453653023"/>
      </c:barChart>
      <c:catAx>
        <c:axId val="453651583"/>
        <c:scaling>
          <c:orientation val="minMax"/>
        </c:scaling>
        <c:delete val="0"/>
        <c:axPos val="b"/>
        <c:numFmt formatCode="General" sourceLinked="1"/>
        <c:majorTickMark val="none"/>
        <c:minorTickMark val="none"/>
        <c:tickLblPos val="nextTo"/>
        <c:spPr>
          <a:solidFill>
            <a:srgbClr val="0070C0"/>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453653023"/>
        <c:crosses val="autoZero"/>
        <c:auto val="1"/>
        <c:lblAlgn val="ctr"/>
        <c:lblOffset val="100"/>
        <c:noMultiLvlLbl val="0"/>
      </c:catAx>
      <c:valAx>
        <c:axId val="45365302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NG"/>
          </a:p>
        </c:txPr>
        <c:crossAx val="453651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70C0"/>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[cleaned.xlsx]Sheet3!PivotTable4</c:name>
    <c:fmtId val="4"/>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NG"/>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pivotFmt>
      <c:pivotFmt>
        <c:idx val="4"/>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pivotFmt>
      <c:pivotFmt>
        <c:idx val="7"/>
      </c:pivotFmt>
      <c:pivotFmt>
        <c:idx val="8"/>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9"/>
        <c:spPr>
          <a:solidFill>
            <a:schemeClr val="accent1"/>
          </a:solidFill>
          <a:ln>
            <a:noFill/>
          </a:ln>
          <a:effectLst>
            <a:outerShdw blurRad="254000" sx="102000" sy="102000" algn="ctr" rotWithShape="0">
              <a:prstClr val="black">
                <a:alpha val="20000"/>
              </a:prstClr>
            </a:outerShdw>
          </a:effectLst>
          <a:sp3d/>
        </c:spPr>
      </c:pivotFmt>
      <c:pivotFmt>
        <c:idx val="10"/>
        <c:spPr>
          <a:solidFill>
            <a:schemeClr val="accent1"/>
          </a:solidFill>
          <a:ln>
            <a:noFill/>
          </a:ln>
          <a:effectLst>
            <a:outerShdw blurRad="254000" sx="102000" sy="102000" algn="ctr" rotWithShape="0">
              <a:prstClr val="black">
                <a:alpha val="20000"/>
              </a:prstClr>
            </a:outerShdw>
          </a:effectLst>
          <a:sp3d/>
        </c:spPr>
      </c:pivotFmt>
      <c:pivotFmt>
        <c:idx val="11"/>
        <c:spPr>
          <a:solidFill>
            <a:schemeClr val="accent1"/>
          </a:solidFill>
          <a:ln>
            <a:noFill/>
          </a:ln>
          <a:effectLst>
            <a:outerShdw blurRad="254000" sx="102000" sy="102000" algn="ctr" rotWithShape="0">
              <a:prstClr val="black">
                <a:alpha val="20000"/>
              </a:prstClr>
            </a:outerShdw>
          </a:effectLst>
          <a:sp3d/>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3"/>
        <c:spPr>
          <a:solidFill>
            <a:schemeClr val="accent1"/>
          </a:solidFill>
          <a:ln>
            <a:noFill/>
          </a:ln>
          <a:effectLst>
            <a:outerShdw blurRad="254000" sx="102000" sy="102000" algn="ctr" rotWithShape="0">
              <a:prstClr val="black">
                <a:alpha val="20000"/>
              </a:prstClr>
            </a:outerShdw>
          </a:effectLst>
          <a:sp3d/>
        </c:spP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1"/>
          <c:showBubbleSize val="0"/>
          <c:extLst>
            <c:ext xmlns:c15="http://schemas.microsoft.com/office/drawing/2012/chart" uri="{CE6537A1-D6FC-4f65-9D91-7224C49458BB}"/>
          </c:extLst>
        </c:dLbl>
      </c:pivotFmt>
    </c:pivotFmts>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Sheet3!$P$16:$P$17</c:f>
              <c:strCache>
                <c:ptCount val="1"/>
                <c:pt idx="0">
                  <c:v>Female</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B4A6-4903-AF65-A7FAE81CB160}"/>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B4A6-4903-AF65-A7FAE81CB160}"/>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NG"/>
              </a:p>
            </c:txPr>
            <c:dLblPos val="ctr"/>
            <c:showLegendKey val="0"/>
            <c:showVal val="1"/>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Sheet3!$O$18:$O$20</c:f>
              <c:strCache>
                <c:ptCount val="2"/>
                <c:pt idx="0">
                  <c:v>Accepted</c:v>
                </c:pt>
                <c:pt idx="1">
                  <c:v>Rejected</c:v>
                </c:pt>
              </c:strCache>
            </c:strRef>
          </c:cat>
          <c:val>
            <c:numRef>
              <c:f>Sheet3!$P$18:$P$20</c:f>
              <c:numCache>
                <c:formatCode>General</c:formatCode>
                <c:ptCount val="2"/>
                <c:pt idx="0">
                  <c:v>42</c:v>
                </c:pt>
                <c:pt idx="1">
                  <c:v>46</c:v>
                </c:pt>
              </c:numCache>
            </c:numRef>
          </c:val>
          <c:extLst>
            <c:ext xmlns:c16="http://schemas.microsoft.com/office/drawing/2014/chart" uri="{C3380CC4-5D6E-409C-BE32-E72D297353CC}">
              <c16:uniqueId val="{00000004-B4A6-4903-AF65-A7FAE81CB160}"/>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rgbClr val="0070C0"/>
    </a:solid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[cleaned.xlsx]Sheet3!PivotTable4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Sheet3!$P$16:$P$17</c:f>
              <c:strCache>
                <c:ptCount val="1"/>
                <c:pt idx="0">
                  <c:v>Female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2AD9-4A85-A204-E0E7174A44ED}"/>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2AD9-4A85-A204-E0E7174A44ED}"/>
              </c:ext>
            </c:extLst>
          </c:dPt>
          <c:cat>
            <c:strRef>
              <c:f>Sheet3!$O$18:$O$20</c:f>
              <c:strCache>
                <c:ptCount val="2"/>
                <c:pt idx="0">
                  <c:v>Accepted</c:v>
                </c:pt>
                <c:pt idx="1">
                  <c:v>Rejected</c:v>
                </c:pt>
              </c:strCache>
            </c:strRef>
          </c:cat>
          <c:val>
            <c:numRef>
              <c:f>Sheet3!$P$18:$P$20</c:f>
              <c:numCache>
                <c:formatCode>General</c:formatCode>
                <c:ptCount val="2"/>
                <c:pt idx="0">
                  <c:v>42</c:v>
                </c:pt>
                <c:pt idx="1">
                  <c:v>46</c:v>
                </c:pt>
              </c:numCache>
            </c:numRef>
          </c:val>
          <c:extLst>
            <c:ext xmlns:c16="http://schemas.microsoft.com/office/drawing/2014/chart" uri="{C3380CC4-5D6E-409C-BE32-E72D297353CC}">
              <c16:uniqueId val="{00000000-5D10-4AE7-B363-A4F3CB9AB604}"/>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[cleaned.xlsx]Sheet3!PivotTable3</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s>
    <c:plotArea>
      <c:layout/>
      <c:doughnutChart>
        <c:varyColors val="1"/>
        <c:ser>
          <c:idx val="0"/>
          <c:order val="0"/>
          <c:tx>
            <c:strRef>
              <c:f>Sheet3!$P$3:$P$4</c:f>
              <c:strCache>
                <c:ptCount val="1"/>
                <c:pt idx="0">
                  <c:v>Female</c:v>
                </c:pt>
              </c:strCache>
            </c:strRef>
          </c:tx>
          <c:dPt>
            <c:idx val="0"/>
            <c:bubble3D val="0"/>
            <c:spPr>
              <a:solidFill>
                <a:schemeClr val="accent1"/>
              </a:solidFill>
              <a:ln>
                <a:noFill/>
              </a:ln>
              <a:effectLst/>
            </c:spPr>
            <c:extLst>
              <c:ext xmlns:c16="http://schemas.microsoft.com/office/drawing/2014/chart" uri="{C3380CC4-5D6E-409C-BE32-E72D297353CC}">
                <c16:uniqueId val="{00000001-4E3D-41F8-8D60-64C699201CFE}"/>
              </c:ext>
            </c:extLst>
          </c:dPt>
          <c:dPt>
            <c:idx val="1"/>
            <c:bubble3D val="0"/>
            <c:spPr>
              <a:solidFill>
                <a:schemeClr val="accent2"/>
              </a:solidFill>
              <a:ln>
                <a:noFill/>
              </a:ln>
              <a:effectLst/>
            </c:spPr>
            <c:extLst>
              <c:ext xmlns:c16="http://schemas.microsoft.com/office/drawing/2014/chart" uri="{C3380CC4-5D6E-409C-BE32-E72D297353CC}">
                <c16:uniqueId val="{00000003-4E3D-41F8-8D60-64C699201CFE}"/>
              </c:ext>
            </c:extLst>
          </c:dPt>
          <c:dPt>
            <c:idx val="2"/>
            <c:bubble3D val="0"/>
            <c:spPr>
              <a:solidFill>
                <a:schemeClr val="accent3"/>
              </a:solidFill>
              <a:ln>
                <a:noFill/>
              </a:ln>
              <a:effectLst/>
            </c:spPr>
            <c:extLst>
              <c:ext xmlns:c16="http://schemas.microsoft.com/office/drawing/2014/chart" uri="{C3380CC4-5D6E-409C-BE32-E72D297353CC}">
                <c16:uniqueId val="{00000005-4E3D-41F8-8D60-64C699201CFE}"/>
              </c:ext>
            </c:extLst>
          </c:dPt>
          <c:dPt>
            <c:idx val="3"/>
            <c:bubble3D val="0"/>
            <c:spPr>
              <a:solidFill>
                <a:schemeClr val="accent4"/>
              </a:solidFill>
              <a:ln>
                <a:noFill/>
              </a:ln>
              <a:effectLst/>
            </c:spPr>
            <c:extLst>
              <c:ext xmlns:c16="http://schemas.microsoft.com/office/drawing/2014/chart" uri="{C3380CC4-5D6E-409C-BE32-E72D297353CC}">
                <c16:uniqueId val="{00000007-4E3D-41F8-8D60-64C699201CFE}"/>
              </c:ext>
            </c:extLst>
          </c:dPt>
          <c:dPt>
            <c:idx val="4"/>
            <c:bubble3D val="0"/>
            <c:spPr>
              <a:solidFill>
                <a:schemeClr val="accent5"/>
              </a:solidFill>
              <a:ln>
                <a:noFill/>
              </a:ln>
              <a:effectLst/>
            </c:spPr>
            <c:extLst>
              <c:ext xmlns:c16="http://schemas.microsoft.com/office/drawing/2014/chart" uri="{C3380CC4-5D6E-409C-BE32-E72D297353CC}">
                <c16:uniqueId val="{00000009-4E3D-41F8-8D60-64C699201CFE}"/>
              </c:ext>
            </c:extLst>
          </c:dPt>
          <c:dPt>
            <c:idx val="5"/>
            <c:bubble3D val="0"/>
            <c:spPr>
              <a:solidFill>
                <a:schemeClr val="accent6"/>
              </a:solidFill>
              <a:ln>
                <a:noFill/>
              </a:ln>
              <a:effectLst/>
            </c:spPr>
            <c:extLst>
              <c:ext xmlns:c16="http://schemas.microsoft.com/office/drawing/2014/chart" uri="{C3380CC4-5D6E-409C-BE32-E72D297353CC}">
                <c16:uniqueId val="{0000000B-4E3D-41F8-8D60-64C699201CFE}"/>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4E3D-41F8-8D60-64C699201CFE}"/>
              </c:ext>
            </c:extLst>
          </c:dPt>
          <c:cat>
            <c:strRef>
              <c:f>Sheet3!$O$5:$O$12</c:f>
              <c:strCache>
                <c:ptCount val="7"/>
                <c:pt idx="0">
                  <c:v>Islamabad</c:v>
                </c:pt>
                <c:pt idx="1">
                  <c:v>Karachi</c:v>
                </c:pt>
                <c:pt idx="2">
                  <c:v>Lahore</c:v>
                </c:pt>
                <c:pt idx="3">
                  <c:v>Multan</c:v>
                </c:pt>
                <c:pt idx="4">
                  <c:v>Peshawar</c:v>
                </c:pt>
                <c:pt idx="5">
                  <c:v>Quetta</c:v>
                </c:pt>
                <c:pt idx="6">
                  <c:v>Rawalpindi</c:v>
                </c:pt>
              </c:strCache>
            </c:strRef>
          </c:cat>
          <c:val>
            <c:numRef>
              <c:f>Sheet3!$P$5:$P$12</c:f>
              <c:numCache>
                <c:formatCode>0.00%</c:formatCode>
                <c:ptCount val="7"/>
                <c:pt idx="0">
                  <c:v>8.5792663428685106E-2</c:v>
                </c:pt>
                <c:pt idx="1">
                  <c:v>0.1364238671364971</c:v>
                </c:pt>
                <c:pt idx="2">
                  <c:v>0.10712098446454807</c:v>
                </c:pt>
                <c:pt idx="3">
                  <c:v>0.11780481716884751</c:v>
                </c:pt>
                <c:pt idx="4">
                  <c:v>0.12567125847974911</c:v>
                </c:pt>
                <c:pt idx="5">
                  <c:v>0.33266616110364322</c:v>
                </c:pt>
                <c:pt idx="6">
                  <c:v>9.4520248218030012E-2</c:v>
                </c:pt>
              </c:numCache>
            </c:numRef>
          </c:val>
          <c:extLst>
            <c:ext xmlns:c16="http://schemas.microsoft.com/office/drawing/2014/chart" uri="{C3380CC4-5D6E-409C-BE32-E72D297353CC}">
              <c16:uniqueId val="{00000000-3B04-42E3-85F2-C12A6342DBA0}"/>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[cleaned.xlsx]Sheet3!PivotTable2</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Sheet3!$J$3</c:f>
              <c:strCache>
                <c:ptCount val="1"/>
                <c:pt idx="0">
                  <c:v>Total</c:v>
                </c:pt>
              </c:strCache>
            </c:strRef>
          </c:tx>
          <c:spPr>
            <a:ln w="28575" cap="rnd">
              <a:solidFill>
                <a:schemeClr val="accent1"/>
              </a:solidFill>
              <a:round/>
            </a:ln>
            <a:effectLst/>
          </c:spPr>
          <c:marker>
            <c:symbol val="none"/>
          </c:marker>
          <c:cat>
            <c:strRef>
              <c:f>Sheet3!$I$4:$I$51</c:f>
              <c:strCache>
                <c:ptCount val="47"/>
                <c:pt idx="0">
                  <c:v>Adeel</c:v>
                </c:pt>
                <c:pt idx="1">
                  <c:v>Afshan</c:v>
                </c:pt>
                <c:pt idx="2">
                  <c:v>Ali</c:v>
                </c:pt>
                <c:pt idx="3">
                  <c:v>Anum</c:v>
                </c:pt>
                <c:pt idx="4">
                  <c:v>Aqsa</c:v>
                </c:pt>
                <c:pt idx="5">
                  <c:v>Asad</c:v>
                </c:pt>
                <c:pt idx="6">
                  <c:v>Asma</c:v>
                </c:pt>
                <c:pt idx="7">
                  <c:v>Bilal</c:v>
                </c:pt>
                <c:pt idx="8">
                  <c:v>Bushra</c:v>
                </c:pt>
                <c:pt idx="9">
                  <c:v>Daniyal</c:v>
                </c:pt>
                <c:pt idx="10">
                  <c:v>Farhan</c:v>
                </c:pt>
                <c:pt idx="11">
                  <c:v>Fatima</c:v>
                </c:pt>
                <c:pt idx="12">
                  <c:v>Feroze</c:v>
                </c:pt>
                <c:pt idx="13">
                  <c:v>Hafsa</c:v>
                </c:pt>
                <c:pt idx="14">
                  <c:v>Hammad</c:v>
                </c:pt>
                <c:pt idx="15">
                  <c:v>Hania</c:v>
                </c:pt>
                <c:pt idx="16">
                  <c:v>Hassan</c:v>
                </c:pt>
                <c:pt idx="17">
                  <c:v>Imran</c:v>
                </c:pt>
                <c:pt idx="18">
                  <c:v>Junaid</c:v>
                </c:pt>
                <c:pt idx="19">
                  <c:v>Kashif</c:v>
                </c:pt>
                <c:pt idx="20">
                  <c:v>Laiba</c:v>
                </c:pt>
                <c:pt idx="21">
                  <c:v>Lubna</c:v>
                </c:pt>
                <c:pt idx="22">
                  <c:v>Maham</c:v>
                </c:pt>
                <c:pt idx="23">
                  <c:v>Maryam</c:v>
                </c:pt>
                <c:pt idx="24">
                  <c:v>Mehwish</c:v>
                </c:pt>
                <c:pt idx="25">
                  <c:v>Muneera</c:v>
                </c:pt>
                <c:pt idx="26">
                  <c:v>Murtaza</c:v>
                </c:pt>
                <c:pt idx="27">
                  <c:v>Muzammil</c:v>
                </c:pt>
                <c:pt idx="28">
                  <c:v>Nida</c:v>
                </c:pt>
                <c:pt idx="29">
                  <c:v>Nimra</c:v>
                </c:pt>
                <c:pt idx="30">
                  <c:v>Qasim</c:v>
                </c:pt>
                <c:pt idx="31">
                  <c:v>Rabia</c:v>
                </c:pt>
                <c:pt idx="32">
                  <c:v>Rehan</c:v>
                </c:pt>
                <c:pt idx="33">
                  <c:v>Rohail</c:v>
                </c:pt>
                <c:pt idx="34">
                  <c:v>Sajjad</c:v>
                </c:pt>
                <c:pt idx="35">
                  <c:v>Sana</c:v>
                </c:pt>
                <c:pt idx="36">
                  <c:v>Sara</c:v>
                </c:pt>
                <c:pt idx="37">
                  <c:v>Shafiq</c:v>
                </c:pt>
                <c:pt idx="38">
                  <c:v>Shahzad</c:v>
                </c:pt>
                <c:pt idx="39">
                  <c:v>Shehroz</c:v>
                </c:pt>
                <c:pt idx="40">
                  <c:v>Tariq</c:v>
                </c:pt>
                <c:pt idx="41">
                  <c:v>Tuba</c:v>
                </c:pt>
                <c:pt idx="42">
                  <c:v>Uzma</c:v>
                </c:pt>
                <c:pt idx="43">
                  <c:v>Waqar</c:v>
                </c:pt>
                <c:pt idx="44">
                  <c:v>Zara</c:v>
                </c:pt>
                <c:pt idx="45">
                  <c:v>Zarina</c:v>
                </c:pt>
                <c:pt idx="46">
                  <c:v>Zunaira</c:v>
                </c:pt>
              </c:strCache>
            </c:strRef>
          </c:cat>
          <c:val>
            <c:numRef>
              <c:f>Sheet3!$J$4:$J$51</c:f>
              <c:numCache>
                <c:formatCode>General</c:formatCode>
                <c:ptCount val="47"/>
                <c:pt idx="0">
                  <c:v>70</c:v>
                </c:pt>
                <c:pt idx="1">
                  <c:v>196</c:v>
                </c:pt>
                <c:pt idx="2">
                  <c:v>159</c:v>
                </c:pt>
                <c:pt idx="3">
                  <c:v>96</c:v>
                </c:pt>
                <c:pt idx="4">
                  <c:v>47</c:v>
                </c:pt>
                <c:pt idx="5">
                  <c:v>228</c:v>
                </c:pt>
                <c:pt idx="6">
                  <c:v>81</c:v>
                </c:pt>
                <c:pt idx="7">
                  <c:v>178</c:v>
                </c:pt>
                <c:pt idx="8">
                  <c:v>93</c:v>
                </c:pt>
                <c:pt idx="9">
                  <c:v>77</c:v>
                </c:pt>
                <c:pt idx="10">
                  <c:v>140</c:v>
                </c:pt>
                <c:pt idx="11">
                  <c:v>243</c:v>
                </c:pt>
                <c:pt idx="12">
                  <c:v>152</c:v>
                </c:pt>
                <c:pt idx="13">
                  <c:v>79</c:v>
                </c:pt>
                <c:pt idx="14">
                  <c:v>71</c:v>
                </c:pt>
                <c:pt idx="15">
                  <c:v>207.5</c:v>
                </c:pt>
                <c:pt idx="16">
                  <c:v>158</c:v>
                </c:pt>
                <c:pt idx="17">
                  <c:v>148</c:v>
                </c:pt>
                <c:pt idx="18">
                  <c:v>94</c:v>
                </c:pt>
                <c:pt idx="19">
                  <c:v>91</c:v>
                </c:pt>
                <c:pt idx="20">
                  <c:v>214</c:v>
                </c:pt>
                <c:pt idx="21">
                  <c:v>178</c:v>
                </c:pt>
                <c:pt idx="22">
                  <c:v>140</c:v>
                </c:pt>
                <c:pt idx="23">
                  <c:v>247</c:v>
                </c:pt>
                <c:pt idx="24">
                  <c:v>319</c:v>
                </c:pt>
                <c:pt idx="25">
                  <c:v>123</c:v>
                </c:pt>
                <c:pt idx="26">
                  <c:v>32.5</c:v>
                </c:pt>
                <c:pt idx="27">
                  <c:v>97</c:v>
                </c:pt>
                <c:pt idx="28">
                  <c:v>84</c:v>
                </c:pt>
                <c:pt idx="29">
                  <c:v>68</c:v>
                </c:pt>
                <c:pt idx="30">
                  <c:v>270</c:v>
                </c:pt>
                <c:pt idx="31">
                  <c:v>82</c:v>
                </c:pt>
                <c:pt idx="32">
                  <c:v>-5</c:v>
                </c:pt>
                <c:pt idx="33">
                  <c:v>241</c:v>
                </c:pt>
                <c:pt idx="34">
                  <c:v>90</c:v>
                </c:pt>
                <c:pt idx="35">
                  <c:v>144</c:v>
                </c:pt>
                <c:pt idx="36">
                  <c:v>95</c:v>
                </c:pt>
                <c:pt idx="37">
                  <c:v>80</c:v>
                </c:pt>
                <c:pt idx="38">
                  <c:v>74</c:v>
                </c:pt>
                <c:pt idx="39">
                  <c:v>265</c:v>
                </c:pt>
                <c:pt idx="40">
                  <c:v>178</c:v>
                </c:pt>
                <c:pt idx="41">
                  <c:v>239</c:v>
                </c:pt>
                <c:pt idx="42">
                  <c:v>96</c:v>
                </c:pt>
                <c:pt idx="43">
                  <c:v>198</c:v>
                </c:pt>
                <c:pt idx="44">
                  <c:v>133</c:v>
                </c:pt>
                <c:pt idx="45">
                  <c:v>81</c:v>
                </c:pt>
                <c:pt idx="46">
                  <c:v>257</c:v>
                </c:pt>
              </c:numCache>
            </c:numRef>
          </c:val>
          <c:smooth val="0"/>
          <c:extLst>
            <c:ext xmlns:c16="http://schemas.microsoft.com/office/drawing/2014/chart" uri="{C3380CC4-5D6E-409C-BE32-E72D297353CC}">
              <c16:uniqueId val="{00000000-6166-434A-BDA0-2692FE3304FA}"/>
            </c:ext>
          </c:extLst>
        </c:ser>
        <c:dLbls>
          <c:showLegendKey val="0"/>
          <c:showVal val="0"/>
          <c:showCatName val="0"/>
          <c:showSerName val="0"/>
          <c:showPercent val="0"/>
          <c:showBubbleSize val="0"/>
        </c:dLbls>
        <c:smooth val="0"/>
        <c:axId val="453643423"/>
        <c:axId val="453657343"/>
      </c:lineChart>
      <c:catAx>
        <c:axId val="453643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3657343"/>
        <c:crosses val="autoZero"/>
        <c:auto val="1"/>
        <c:lblAlgn val="ctr"/>
        <c:lblOffset val="100"/>
        <c:noMultiLvlLbl val="0"/>
      </c:catAx>
      <c:valAx>
        <c:axId val="45365734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3643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[cleaned.xlsx]Sheet3!PivotTable1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NG"/>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Sheet3!$A$4:$A$51</c:f>
              <c:strCache>
                <c:ptCount val="47"/>
                <c:pt idx="0">
                  <c:v>Adeel</c:v>
                </c:pt>
                <c:pt idx="1">
                  <c:v>Afshan</c:v>
                </c:pt>
                <c:pt idx="2">
                  <c:v>Ali</c:v>
                </c:pt>
                <c:pt idx="3">
                  <c:v>Anum</c:v>
                </c:pt>
                <c:pt idx="4">
                  <c:v>Aqsa</c:v>
                </c:pt>
                <c:pt idx="5">
                  <c:v>Asad</c:v>
                </c:pt>
                <c:pt idx="6">
                  <c:v>Asma</c:v>
                </c:pt>
                <c:pt idx="7">
                  <c:v>Bilal</c:v>
                </c:pt>
                <c:pt idx="8">
                  <c:v>Bushra</c:v>
                </c:pt>
                <c:pt idx="9">
                  <c:v>Daniyal</c:v>
                </c:pt>
                <c:pt idx="10">
                  <c:v>Farhan</c:v>
                </c:pt>
                <c:pt idx="11">
                  <c:v>Fatima</c:v>
                </c:pt>
                <c:pt idx="12">
                  <c:v>Feroze</c:v>
                </c:pt>
                <c:pt idx="13">
                  <c:v>Hafsa</c:v>
                </c:pt>
                <c:pt idx="14">
                  <c:v>Hammad</c:v>
                </c:pt>
                <c:pt idx="15">
                  <c:v>Hania</c:v>
                </c:pt>
                <c:pt idx="16">
                  <c:v>Hassan</c:v>
                </c:pt>
                <c:pt idx="17">
                  <c:v>Imran</c:v>
                </c:pt>
                <c:pt idx="18">
                  <c:v>Junaid</c:v>
                </c:pt>
                <c:pt idx="19">
                  <c:v>Kashif</c:v>
                </c:pt>
                <c:pt idx="20">
                  <c:v>Laiba</c:v>
                </c:pt>
                <c:pt idx="21">
                  <c:v>Lubna</c:v>
                </c:pt>
                <c:pt idx="22">
                  <c:v>Maham</c:v>
                </c:pt>
                <c:pt idx="23">
                  <c:v>Maryam</c:v>
                </c:pt>
                <c:pt idx="24">
                  <c:v>Mehwish</c:v>
                </c:pt>
                <c:pt idx="25">
                  <c:v>Muneera</c:v>
                </c:pt>
                <c:pt idx="26">
                  <c:v>Murtaza</c:v>
                </c:pt>
                <c:pt idx="27">
                  <c:v>Muzammil</c:v>
                </c:pt>
                <c:pt idx="28">
                  <c:v>Nida</c:v>
                </c:pt>
                <c:pt idx="29">
                  <c:v>Nimra</c:v>
                </c:pt>
                <c:pt idx="30">
                  <c:v>Qasim</c:v>
                </c:pt>
                <c:pt idx="31">
                  <c:v>Rabia</c:v>
                </c:pt>
                <c:pt idx="32">
                  <c:v>Rehan</c:v>
                </c:pt>
                <c:pt idx="33">
                  <c:v>Rohail</c:v>
                </c:pt>
                <c:pt idx="34">
                  <c:v>Sajjad</c:v>
                </c:pt>
                <c:pt idx="35">
                  <c:v>Sana</c:v>
                </c:pt>
                <c:pt idx="36">
                  <c:v>Sara</c:v>
                </c:pt>
                <c:pt idx="37">
                  <c:v>Shafiq</c:v>
                </c:pt>
                <c:pt idx="38">
                  <c:v>Shahzad</c:v>
                </c:pt>
                <c:pt idx="39">
                  <c:v>Shehroz</c:v>
                </c:pt>
                <c:pt idx="40">
                  <c:v>Tariq</c:v>
                </c:pt>
                <c:pt idx="41">
                  <c:v>Tuba</c:v>
                </c:pt>
                <c:pt idx="42">
                  <c:v>Uzma</c:v>
                </c:pt>
                <c:pt idx="43">
                  <c:v>Waqar</c:v>
                </c:pt>
                <c:pt idx="44">
                  <c:v>Zara</c:v>
                </c:pt>
                <c:pt idx="45">
                  <c:v>Zarina</c:v>
                </c:pt>
                <c:pt idx="46">
                  <c:v>Zunaira</c:v>
                </c:pt>
              </c:strCache>
            </c:strRef>
          </c:cat>
          <c:val>
            <c:numRef>
              <c:f>Sheet3!$B$4:$B$51</c:f>
              <c:numCache>
                <c:formatCode>0</c:formatCode>
                <c:ptCount val="47"/>
                <c:pt idx="0">
                  <c:v>20</c:v>
                </c:pt>
                <c:pt idx="1">
                  <c:v>46</c:v>
                </c:pt>
                <c:pt idx="2">
                  <c:v>36</c:v>
                </c:pt>
                <c:pt idx="3">
                  <c:v>20</c:v>
                </c:pt>
                <c:pt idx="4">
                  <c:v>23</c:v>
                </c:pt>
                <c:pt idx="5">
                  <c:v>59.680272108843539</c:v>
                </c:pt>
                <c:pt idx="6">
                  <c:v>22</c:v>
                </c:pt>
                <c:pt idx="7">
                  <c:v>40</c:v>
                </c:pt>
                <c:pt idx="8">
                  <c:v>18</c:v>
                </c:pt>
                <c:pt idx="9">
                  <c:v>24</c:v>
                </c:pt>
                <c:pt idx="10">
                  <c:v>42</c:v>
                </c:pt>
                <c:pt idx="11">
                  <c:v>64.680272108843539</c:v>
                </c:pt>
                <c:pt idx="12">
                  <c:v>68</c:v>
                </c:pt>
                <c:pt idx="13">
                  <c:v>23</c:v>
                </c:pt>
                <c:pt idx="14">
                  <c:v>24</c:v>
                </c:pt>
                <c:pt idx="15">
                  <c:v>61.680272108843539</c:v>
                </c:pt>
                <c:pt idx="16">
                  <c:v>48</c:v>
                </c:pt>
                <c:pt idx="17">
                  <c:v>39</c:v>
                </c:pt>
                <c:pt idx="18">
                  <c:v>23</c:v>
                </c:pt>
                <c:pt idx="19">
                  <c:v>20</c:v>
                </c:pt>
                <c:pt idx="20">
                  <c:v>62.680272108843539</c:v>
                </c:pt>
                <c:pt idx="21">
                  <c:v>40.680272108843539</c:v>
                </c:pt>
                <c:pt idx="22">
                  <c:v>41</c:v>
                </c:pt>
                <c:pt idx="23">
                  <c:v>79.680272108843539</c:v>
                </c:pt>
                <c:pt idx="24">
                  <c:v>81</c:v>
                </c:pt>
                <c:pt idx="25">
                  <c:v>38</c:v>
                </c:pt>
                <c:pt idx="26">
                  <c:v>23</c:v>
                </c:pt>
                <c:pt idx="27">
                  <c:v>24</c:v>
                </c:pt>
                <c:pt idx="28">
                  <c:v>18</c:v>
                </c:pt>
                <c:pt idx="29">
                  <c:v>17</c:v>
                </c:pt>
                <c:pt idx="30">
                  <c:v>57</c:v>
                </c:pt>
                <c:pt idx="31">
                  <c:v>20</c:v>
                </c:pt>
                <c:pt idx="32">
                  <c:v>19</c:v>
                </c:pt>
                <c:pt idx="33">
                  <c:v>85</c:v>
                </c:pt>
                <c:pt idx="34">
                  <c:v>19.680272108843539</c:v>
                </c:pt>
                <c:pt idx="35">
                  <c:v>43</c:v>
                </c:pt>
                <c:pt idx="36">
                  <c:v>22</c:v>
                </c:pt>
                <c:pt idx="37">
                  <c:v>18</c:v>
                </c:pt>
                <c:pt idx="38">
                  <c:v>24</c:v>
                </c:pt>
                <c:pt idx="39">
                  <c:v>88.680272108843539</c:v>
                </c:pt>
                <c:pt idx="40">
                  <c:v>36</c:v>
                </c:pt>
                <c:pt idx="41">
                  <c:v>52</c:v>
                </c:pt>
                <c:pt idx="42">
                  <c:v>17</c:v>
                </c:pt>
                <c:pt idx="43">
                  <c:v>42</c:v>
                </c:pt>
                <c:pt idx="44">
                  <c:v>42</c:v>
                </c:pt>
                <c:pt idx="45">
                  <c:v>19</c:v>
                </c:pt>
                <c:pt idx="46">
                  <c:v>58.680272108843539</c:v>
                </c:pt>
              </c:numCache>
            </c:numRef>
          </c:val>
          <c:extLst>
            <c:ext xmlns:c16="http://schemas.microsoft.com/office/drawing/2014/chart" uri="{C3380CC4-5D6E-409C-BE32-E72D297353CC}">
              <c16:uniqueId val="{00000000-8B6E-4909-9059-22E4E7CE3F04}"/>
            </c:ext>
          </c:extLst>
        </c:ser>
        <c:dLbls>
          <c:showLegendKey val="0"/>
          <c:showVal val="0"/>
          <c:showCatName val="0"/>
          <c:showSerName val="0"/>
          <c:showPercent val="0"/>
          <c:showBubbleSize val="0"/>
        </c:dLbls>
        <c:gapWidth val="219"/>
        <c:overlap val="-27"/>
        <c:axId val="453651583"/>
        <c:axId val="453653023"/>
      </c:barChart>
      <c:catAx>
        <c:axId val="453651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3653023"/>
        <c:crosses val="autoZero"/>
        <c:auto val="1"/>
        <c:lblAlgn val="ctr"/>
        <c:lblOffset val="100"/>
        <c:noMultiLvlLbl val="0"/>
      </c:catAx>
      <c:valAx>
        <c:axId val="453653023"/>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4536515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350520</xdr:colOff>
      <xdr:row>0</xdr:row>
      <xdr:rowOff>0</xdr:rowOff>
    </xdr:from>
    <xdr:to>
      <xdr:col>9</xdr:col>
      <xdr:colOff>175260</xdr:colOff>
      <xdr:row>6</xdr:row>
      <xdr:rowOff>99060</xdr:rowOff>
    </xdr:to>
    <xdr:sp macro="" textlink="">
      <xdr:nvSpPr>
        <xdr:cNvPr id="10" name="Rectangle: Rounded Corners 9">
          <a:extLst>
            <a:ext uri="{FF2B5EF4-FFF2-40B4-BE49-F238E27FC236}">
              <a16:creationId xmlns:a16="http://schemas.microsoft.com/office/drawing/2014/main" id="{136D9912-4BA5-A3FA-E5C5-9D1AB7DD8F0E}"/>
            </a:ext>
          </a:extLst>
        </xdr:cNvPr>
        <xdr:cNvSpPr/>
      </xdr:nvSpPr>
      <xdr:spPr>
        <a:xfrm>
          <a:off x="1211580" y="0"/>
          <a:ext cx="5074920" cy="1196340"/>
        </a:xfrm>
        <a:prstGeom prst="roundRect">
          <a:avLst/>
        </a:prstGeom>
        <a:solidFill>
          <a:schemeClr val="accent1"/>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NG" sz="1100"/>
        </a:p>
      </xdr:txBody>
    </xdr:sp>
    <xdr:clientData/>
  </xdr:twoCellAnchor>
  <xdr:twoCellAnchor>
    <xdr:from>
      <xdr:col>2</xdr:col>
      <xdr:colOff>121920</xdr:colOff>
      <xdr:row>1</xdr:row>
      <xdr:rowOff>76200</xdr:rowOff>
    </xdr:from>
    <xdr:to>
      <xdr:col>8</xdr:col>
      <xdr:colOff>533400</xdr:colOff>
      <xdr:row>5</xdr:row>
      <xdr:rowOff>0</xdr:rowOff>
    </xdr:to>
    <xdr:sp macro="" textlink="">
      <xdr:nvSpPr>
        <xdr:cNvPr id="14" name="TextBox 13">
          <a:extLst>
            <a:ext uri="{FF2B5EF4-FFF2-40B4-BE49-F238E27FC236}">
              <a16:creationId xmlns:a16="http://schemas.microsoft.com/office/drawing/2014/main" id="{953486C9-3FB4-9AC4-1582-69BD9443A9A7}"/>
            </a:ext>
          </a:extLst>
        </xdr:cNvPr>
        <xdr:cNvSpPr txBox="1"/>
      </xdr:nvSpPr>
      <xdr:spPr>
        <a:xfrm>
          <a:off x="1714500" y="259080"/>
          <a:ext cx="4069080" cy="655320"/>
        </a:xfrm>
        <a:prstGeom prst="rect">
          <a:avLst/>
        </a:prstGeom>
        <a:solidFill>
          <a:schemeClr val="accent1"/>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ctr"/>
        <a:lstStyle/>
        <a:p>
          <a:pPr algn="ctr"/>
          <a:r>
            <a:rPr lang="en-US" sz="2400">
              <a:solidFill>
                <a:schemeClr val="bg1"/>
              </a:solidFill>
              <a:latin typeface="Arial Narrow" panose="020B0606020202030204" pitchFamily="34" charset="0"/>
            </a:rPr>
            <a:t>Students</a:t>
          </a:r>
          <a:r>
            <a:rPr lang="en-US" sz="2400" baseline="0">
              <a:solidFill>
                <a:schemeClr val="bg1"/>
              </a:solidFill>
              <a:latin typeface="Arial Narrow" panose="020B0606020202030204" pitchFamily="34" charset="0"/>
            </a:rPr>
            <a:t> Admission Records</a:t>
          </a:r>
          <a:endParaRPr lang="en-NG" sz="2400">
            <a:solidFill>
              <a:schemeClr val="bg1"/>
            </a:solidFill>
            <a:latin typeface="Arial Narrow" panose="020B0606020202030204" pitchFamily="34" charset="0"/>
          </a:endParaRPr>
        </a:p>
      </xdr:txBody>
    </xdr:sp>
    <xdr:clientData/>
  </xdr:twoCellAnchor>
  <xdr:twoCellAnchor>
    <xdr:from>
      <xdr:col>0</xdr:col>
      <xdr:colOff>274320</xdr:colOff>
      <xdr:row>8</xdr:row>
      <xdr:rowOff>22860</xdr:rowOff>
    </xdr:from>
    <xdr:to>
      <xdr:col>6</xdr:col>
      <xdr:colOff>167640</xdr:colOff>
      <xdr:row>27</xdr:row>
      <xdr:rowOff>175260</xdr:rowOff>
    </xdr:to>
    <xdr:sp macro="" textlink="">
      <xdr:nvSpPr>
        <xdr:cNvPr id="18" name="Rectangle: Rounded Corners 17">
          <a:extLst>
            <a:ext uri="{FF2B5EF4-FFF2-40B4-BE49-F238E27FC236}">
              <a16:creationId xmlns:a16="http://schemas.microsoft.com/office/drawing/2014/main" id="{7AFC8779-8F0D-E95E-625E-DDFB1CDED177}"/>
            </a:ext>
          </a:extLst>
        </xdr:cNvPr>
        <xdr:cNvSpPr/>
      </xdr:nvSpPr>
      <xdr:spPr>
        <a:xfrm>
          <a:off x="274320" y="1485900"/>
          <a:ext cx="3924300" cy="3627120"/>
        </a:xfrm>
        <a:prstGeom prst="roundRect">
          <a:avLst/>
        </a:prstGeom>
        <a:solidFill>
          <a:srgbClr val="0070C0"/>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9</xdr:col>
      <xdr:colOff>868680</xdr:colOff>
      <xdr:row>6</xdr:row>
      <xdr:rowOff>160020</xdr:rowOff>
    </xdr:from>
    <xdr:to>
      <xdr:col>12</xdr:col>
      <xdr:colOff>396240</xdr:colOff>
      <xdr:row>12</xdr:row>
      <xdr:rowOff>144780</xdr:rowOff>
    </xdr:to>
    <xdr:sp macro="" textlink="">
      <xdr:nvSpPr>
        <xdr:cNvPr id="19" name="Rectangle: Rounded Corners 18">
          <a:extLst>
            <a:ext uri="{FF2B5EF4-FFF2-40B4-BE49-F238E27FC236}">
              <a16:creationId xmlns:a16="http://schemas.microsoft.com/office/drawing/2014/main" id="{180D6B95-1491-28AB-B60F-45F80EF5E6BE}"/>
            </a:ext>
          </a:extLst>
        </xdr:cNvPr>
        <xdr:cNvSpPr/>
      </xdr:nvSpPr>
      <xdr:spPr>
        <a:xfrm>
          <a:off x="6979920" y="1257300"/>
          <a:ext cx="2499360" cy="10820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12</xdr:col>
      <xdr:colOff>518160</xdr:colOff>
      <xdr:row>0</xdr:row>
      <xdr:rowOff>91440</xdr:rowOff>
    </xdr:from>
    <xdr:to>
      <xdr:col>17</xdr:col>
      <xdr:colOff>297180</xdr:colOff>
      <xdr:row>28</xdr:row>
      <xdr:rowOff>76200</xdr:rowOff>
    </xdr:to>
    <xdr:sp macro="" textlink="">
      <xdr:nvSpPr>
        <xdr:cNvPr id="20" name="Rectangle: Rounded Corners 19">
          <a:extLst>
            <a:ext uri="{FF2B5EF4-FFF2-40B4-BE49-F238E27FC236}">
              <a16:creationId xmlns:a16="http://schemas.microsoft.com/office/drawing/2014/main" id="{005DCEAE-E4C9-1283-81DE-8F331D5C6624}"/>
            </a:ext>
          </a:extLst>
        </xdr:cNvPr>
        <xdr:cNvSpPr/>
      </xdr:nvSpPr>
      <xdr:spPr>
        <a:xfrm>
          <a:off x="9601200" y="91440"/>
          <a:ext cx="4472940" cy="5105400"/>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6</xdr:col>
      <xdr:colOff>342900</xdr:colOff>
      <xdr:row>6</xdr:row>
      <xdr:rowOff>167640</xdr:rowOff>
    </xdr:from>
    <xdr:to>
      <xdr:col>9</xdr:col>
      <xdr:colOff>670560</xdr:colOff>
      <xdr:row>12</xdr:row>
      <xdr:rowOff>152400</xdr:rowOff>
    </xdr:to>
    <xdr:sp macro="" textlink="">
      <xdr:nvSpPr>
        <xdr:cNvPr id="21" name="Rectangle: Rounded Corners 20">
          <a:extLst>
            <a:ext uri="{FF2B5EF4-FFF2-40B4-BE49-F238E27FC236}">
              <a16:creationId xmlns:a16="http://schemas.microsoft.com/office/drawing/2014/main" id="{0A1E55D0-BA64-444E-89D2-7518BF194BC3}"/>
            </a:ext>
          </a:extLst>
        </xdr:cNvPr>
        <xdr:cNvSpPr/>
      </xdr:nvSpPr>
      <xdr:spPr>
        <a:xfrm>
          <a:off x="4373880" y="1264920"/>
          <a:ext cx="2407920" cy="1082040"/>
        </a:xfrm>
        <a:prstGeom prst="roundRect">
          <a:avLst/>
        </a:prstGeom>
        <a:solidFill>
          <a:srgbClr val="0070C0"/>
        </a:solidFill>
        <a:ln>
          <a:solidFill>
            <a:srgbClr val="0070C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6</xdr:col>
      <xdr:colOff>342900</xdr:colOff>
      <xdr:row>14</xdr:row>
      <xdr:rowOff>76200</xdr:rowOff>
    </xdr:from>
    <xdr:to>
      <xdr:col>9</xdr:col>
      <xdr:colOff>662940</xdr:colOff>
      <xdr:row>28</xdr:row>
      <xdr:rowOff>38100</xdr:rowOff>
    </xdr:to>
    <xdr:sp macro="" textlink="">
      <xdr:nvSpPr>
        <xdr:cNvPr id="22" name="Rectangle: Rounded Corners 21">
          <a:extLst>
            <a:ext uri="{FF2B5EF4-FFF2-40B4-BE49-F238E27FC236}">
              <a16:creationId xmlns:a16="http://schemas.microsoft.com/office/drawing/2014/main" id="{7664885F-0C99-4498-9389-A3A6444E3A88}"/>
            </a:ext>
          </a:extLst>
        </xdr:cNvPr>
        <xdr:cNvSpPr/>
      </xdr:nvSpPr>
      <xdr:spPr>
        <a:xfrm>
          <a:off x="4373880" y="2636520"/>
          <a:ext cx="2400300" cy="2522220"/>
        </a:xfrm>
        <a:prstGeom prst="roundRect">
          <a:avLst/>
        </a:prstGeom>
        <a:solidFill>
          <a:srgbClr val="0070C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9</xdr:col>
      <xdr:colOff>990600</xdr:colOff>
      <xdr:row>13</xdr:row>
      <xdr:rowOff>167640</xdr:rowOff>
    </xdr:from>
    <xdr:to>
      <xdr:col>12</xdr:col>
      <xdr:colOff>411480</xdr:colOff>
      <xdr:row>20</xdr:row>
      <xdr:rowOff>114300</xdr:rowOff>
    </xdr:to>
    <xdr:sp macro="" textlink="">
      <xdr:nvSpPr>
        <xdr:cNvPr id="23" name="Rectangle: Rounded Corners 22">
          <a:extLst>
            <a:ext uri="{FF2B5EF4-FFF2-40B4-BE49-F238E27FC236}">
              <a16:creationId xmlns:a16="http://schemas.microsoft.com/office/drawing/2014/main" id="{E7995174-F036-4793-AF37-D26D3943B580}"/>
            </a:ext>
          </a:extLst>
        </xdr:cNvPr>
        <xdr:cNvSpPr/>
      </xdr:nvSpPr>
      <xdr:spPr>
        <a:xfrm>
          <a:off x="7101840" y="2545080"/>
          <a:ext cx="2392680" cy="122682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xdr:from>
      <xdr:col>9</xdr:col>
      <xdr:colOff>1013460</xdr:colOff>
      <xdr:row>21</xdr:row>
      <xdr:rowOff>68580</xdr:rowOff>
    </xdr:from>
    <xdr:to>
      <xdr:col>12</xdr:col>
      <xdr:colOff>434340</xdr:colOff>
      <xdr:row>28</xdr:row>
      <xdr:rowOff>30480</xdr:rowOff>
    </xdr:to>
    <xdr:sp macro="" textlink="">
      <xdr:nvSpPr>
        <xdr:cNvPr id="24" name="Rectangle: Rounded Corners 23">
          <a:extLst>
            <a:ext uri="{FF2B5EF4-FFF2-40B4-BE49-F238E27FC236}">
              <a16:creationId xmlns:a16="http://schemas.microsoft.com/office/drawing/2014/main" id="{D0B26BB8-5B51-4200-B740-674968EEB9E6}"/>
            </a:ext>
          </a:extLst>
        </xdr:cNvPr>
        <xdr:cNvSpPr/>
      </xdr:nvSpPr>
      <xdr:spPr>
        <a:xfrm>
          <a:off x="7124700" y="3909060"/>
          <a:ext cx="2392680" cy="12420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clientData/>
  </xdr:twoCellAnchor>
  <xdr:twoCellAnchor editAs="oneCell">
    <xdr:from>
      <xdr:col>6</xdr:col>
      <xdr:colOff>472440</xdr:colOff>
      <xdr:row>6</xdr:row>
      <xdr:rowOff>175260</xdr:rowOff>
    </xdr:from>
    <xdr:to>
      <xdr:col>9</xdr:col>
      <xdr:colOff>556260</xdr:colOff>
      <xdr:row>12</xdr:row>
      <xdr:rowOff>129540</xdr:rowOff>
    </xdr:to>
    <mc:AlternateContent xmlns:mc="http://schemas.openxmlformats.org/markup-compatibility/2006" xmlns:a14="http://schemas.microsoft.com/office/drawing/2010/main">
      <mc:Choice Requires="a14">
        <xdr:graphicFrame macro="">
          <xdr:nvGraphicFramePr>
            <xdr:cNvPr id="25" name="Gender 1">
              <a:extLst>
                <a:ext uri="{FF2B5EF4-FFF2-40B4-BE49-F238E27FC236}">
                  <a16:creationId xmlns:a16="http://schemas.microsoft.com/office/drawing/2014/main" id="{F4D2E0EE-B226-49C4-AA29-0274D73BB8E8}"/>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4503420" y="1272540"/>
              <a:ext cx="2164080" cy="105156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1013460</xdr:colOff>
      <xdr:row>6</xdr:row>
      <xdr:rowOff>167640</xdr:rowOff>
    </xdr:from>
    <xdr:to>
      <xdr:col>12</xdr:col>
      <xdr:colOff>266700</xdr:colOff>
      <xdr:row>12</xdr:row>
      <xdr:rowOff>129540</xdr:rowOff>
    </xdr:to>
    <mc:AlternateContent xmlns:mc="http://schemas.openxmlformats.org/markup-compatibility/2006" xmlns:a14="http://schemas.microsoft.com/office/drawing/2010/main">
      <mc:Choice Requires="a14">
        <xdr:graphicFrame macro="">
          <xdr:nvGraphicFramePr>
            <xdr:cNvPr id="26" name="Admission Status 1">
              <a:extLst>
                <a:ext uri="{FF2B5EF4-FFF2-40B4-BE49-F238E27FC236}">
                  <a16:creationId xmlns:a16="http://schemas.microsoft.com/office/drawing/2014/main" id="{FCB71E34-E134-411D-9667-78D7925DD416}"/>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Admission Status 1"/>
            </a:graphicData>
          </a:graphic>
        </xdr:graphicFrame>
      </mc:Choice>
      <mc:Fallback xmlns="">
        <xdr:sp macro="" textlink="">
          <xdr:nvSpPr>
            <xdr:cNvPr id="0" name=""/>
            <xdr:cNvSpPr>
              <a:spLocks noTextEdit="1"/>
            </xdr:cNvSpPr>
          </xdr:nvSpPr>
          <xdr:spPr>
            <a:xfrm>
              <a:off x="7124700" y="1264920"/>
              <a:ext cx="2225040" cy="105918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1219200</xdr:colOff>
      <xdr:row>13</xdr:row>
      <xdr:rowOff>175260</xdr:rowOff>
    </xdr:from>
    <xdr:to>
      <xdr:col>12</xdr:col>
      <xdr:colOff>190500</xdr:colOff>
      <xdr:row>20</xdr:row>
      <xdr:rowOff>91439</xdr:rowOff>
    </xdr:to>
    <mc:AlternateContent xmlns:mc="http://schemas.openxmlformats.org/markup-compatibility/2006" xmlns:a14="http://schemas.microsoft.com/office/drawing/2010/main">
      <mc:Choice Requires="a14">
        <xdr:graphicFrame macro="">
          <xdr:nvGraphicFramePr>
            <xdr:cNvPr id="27" name="City 1">
              <a:extLst>
                <a:ext uri="{FF2B5EF4-FFF2-40B4-BE49-F238E27FC236}">
                  <a16:creationId xmlns:a16="http://schemas.microsoft.com/office/drawing/2014/main" id="{6DC3FD96-6E86-4F4A-8280-98C7EB7C7A56}"/>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7330440" y="2552700"/>
              <a:ext cx="1943100" cy="119633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1188720</xdr:colOff>
      <xdr:row>21</xdr:row>
      <xdr:rowOff>106680</xdr:rowOff>
    </xdr:from>
    <xdr:to>
      <xdr:col>12</xdr:col>
      <xdr:colOff>259080</xdr:colOff>
      <xdr:row>27</xdr:row>
      <xdr:rowOff>167639</xdr:rowOff>
    </xdr:to>
    <mc:AlternateContent xmlns:mc="http://schemas.openxmlformats.org/markup-compatibility/2006" xmlns:a14="http://schemas.microsoft.com/office/drawing/2010/main">
      <mc:Choice Requires="a14">
        <xdr:graphicFrame macro="">
          <xdr:nvGraphicFramePr>
            <xdr:cNvPr id="28" name="Name 1">
              <a:extLst>
                <a:ext uri="{FF2B5EF4-FFF2-40B4-BE49-F238E27FC236}">
                  <a16:creationId xmlns:a16="http://schemas.microsoft.com/office/drawing/2014/main" id="{9CD3E455-CD9C-48FD-8A55-D65F7EC2A274}"/>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7299960" y="3947160"/>
              <a:ext cx="2042160" cy="115823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434340</xdr:colOff>
      <xdr:row>15</xdr:row>
      <xdr:rowOff>38100</xdr:rowOff>
    </xdr:from>
    <xdr:to>
      <xdr:col>9</xdr:col>
      <xdr:colOff>586740</xdr:colOff>
      <xdr:row>27</xdr:row>
      <xdr:rowOff>121920</xdr:rowOff>
    </xdr:to>
    <xdr:graphicFrame macro="">
      <xdr:nvGraphicFramePr>
        <xdr:cNvPr id="29" name="Chart 28">
          <a:extLst>
            <a:ext uri="{FF2B5EF4-FFF2-40B4-BE49-F238E27FC236}">
              <a16:creationId xmlns:a16="http://schemas.microsoft.com/office/drawing/2014/main" id="{B3E41BF4-E99A-44E0-B251-2DB5DBEB7C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68580</xdr:colOff>
      <xdr:row>15</xdr:row>
      <xdr:rowOff>30480</xdr:rowOff>
    </xdr:from>
    <xdr:to>
      <xdr:col>17</xdr:col>
      <xdr:colOff>137160</xdr:colOff>
      <xdr:row>26</xdr:row>
      <xdr:rowOff>68580</xdr:rowOff>
    </xdr:to>
    <xdr:graphicFrame macro="">
      <xdr:nvGraphicFramePr>
        <xdr:cNvPr id="30" name="Chart 29">
          <a:extLst>
            <a:ext uri="{FF2B5EF4-FFF2-40B4-BE49-F238E27FC236}">
              <a16:creationId xmlns:a16="http://schemas.microsoft.com/office/drawing/2014/main" id="{6308E0A9-2B27-439E-9152-275DE7D340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388620</xdr:colOff>
      <xdr:row>10</xdr:row>
      <xdr:rowOff>137160</xdr:rowOff>
    </xdr:from>
    <xdr:to>
      <xdr:col>6</xdr:col>
      <xdr:colOff>45720</xdr:colOff>
      <xdr:row>25</xdr:row>
      <xdr:rowOff>19050</xdr:rowOff>
    </xdr:to>
    <xdr:graphicFrame macro="">
      <xdr:nvGraphicFramePr>
        <xdr:cNvPr id="31" name="Chart 30">
          <a:extLst>
            <a:ext uri="{FF2B5EF4-FFF2-40B4-BE49-F238E27FC236}">
              <a16:creationId xmlns:a16="http://schemas.microsoft.com/office/drawing/2014/main" id="{3E52B207-B111-4BCA-B561-B71817052A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312420</xdr:colOff>
      <xdr:row>2</xdr:row>
      <xdr:rowOff>60960</xdr:rowOff>
    </xdr:from>
    <xdr:to>
      <xdr:col>16</xdr:col>
      <xdr:colOff>373380</xdr:colOff>
      <xdr:row>14</xdr:row>
      <xdr:rowOff>49530</xdr:rowOff>
    </xdr:to>
    <xdr:graphicFrame macro="">
      <xdr:nvGraphicFramePr>
        <xdr:cNvPr id="32" name="Chart 31">
          <a:extLst>
            <a:ext uri="{FF2B5EF4-FFF2-40B4-BE49-F238E27FC236}">
              <a16:creationId xmlns:a16="http://schemas.microsoft.com/office/drawing/2014/main" id="{2271AEA4-48F5-499E-83F4-E70D25659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441960</xdr:colOff>
      <xdr:row>7</xdr:row>
      <xdr:rowOff>60961</xdr:rowOff>
    </xdr:from>
    <xdr:to>
      <xdr:col>13</xdr:col>
      <xdr:colOff>441960</xdr:colOff>
      <xdr:row>13</xdr:row>
      <xdr:rowOff>152400</xdr:rowOff>
    </xdr:to>
    <mc:AlternateContent xmlns:mc="http://schemas.openxmlformats.org/markup-compatibility/2006" xmlns:a14="http://schemas.microsoft.com/office/drawing/2010/main">
      <mc:Choice Requires="a14">
        <xdr:graphicFrame macro="">
          <xdr:nvGraphicFramePr>
            <xdr:cNvPr id="2" name="Name">
              <a:extLst>
                <a:ext uri="{FF2B5EF4-FFF2-40B4-BE49-F238E27FC236}">
                  <a16:creationId xmlns:a16="http://schemas.microsoft.com/office/drawing/2014/main" id="{9AFEB311-7AE4-297D-9537-BE0D85CAD76B}"/>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8305800" y="1341121"/>
              <a:ext cx="1828800" cy="118871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441960</xdr:colOff>
      <xdr:row>20</xdr:row>
      <xdr:rowOff>99061</xdr:rowOff>
    </xdr:from>
    <xdr:to>
      <xdr:col>13</xdr:col>
      <xdr:colOff>441960</xdr:colOff>
      <xdr:row>25</xdr:row>
      <xdr:rowOff>137160</xdr:rowOff>
    </xdr:to>
    <mc:AlternateContent xmlns:mc="http://schemas.openxmlformats.org/markup-compatibility/2006" xmlns:a14="http://schemas.microsoft.com/office/drawing/2010/main">
      <mc:Choice Requires="a14">
        <xdr:graphicFrame macro="">
          <xdr:nvGraphicFramePr>
            <xdr:cNvPr id="4" name="Gender">
              <a:extLst>
                <a:ext uri="{FF2B5EF4-FFF2-40B4-BE49-F238E27FC236}">
                  <a16:creationId xmlns:a16="http://schemas.microsoft.com/office/drawing/2014/main" id="{CC3306E5-2B05-5E96-9DF3-F6EC8D0611C2}"/>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305800" y="3756661"/>
              <a:ext cx="1828800" cy="95249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434340</xdr:colOff>
      <xdr:row>0</xdr:row>
      <xdr:rowOff>144781</xdr:rowOff>
    </xdr:from>
    <xdr:to>
      <xdr:col>13</xdr:col>
      <xdr:colOff>434340</xdr:colOff>
      <xdr:row>7</xdr:row>
      <xdr:rowOff>60960</xdr:rowOff>
    </xdr:to>
    <mc:AlternateContent xmlns:mc="http://schemas.openxmlformats.org/markup-compatibility/2006" xmlns:a14="http://schemas.microsoft.com/office/drawing/2010/main">
      <mc:Choice Requires="a14">
        <xdr:graphicFrame macro="">
          <xdr:nvGraphicFramePr>
            <xdr:cNvPr id="7" name="City">
              <a:extLst>
                <a:ext uri="{FF2B5EF4-FFF2-40B4-BE49-F238E27FC236}">
                  <a16:creationId xmlns:a16="http://schemas.microsoft.com/office/drawing/2014/main" id="{3B7C02B8-C770-B245-3D4E-33FAB6BBAB39}"/>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8298180" y="144781"/>
              <a:ext cx="1828800" cy="1196339"/>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434340</xdr:colOff>
      <xdr:row>14</xdr:row>
      <xdr:rowOff>60961</xdr:rowOff>
    </xdr:from>
    <xdr:to>
      <xdr:col>13</xdr:col>
      <xdr:colOff>434340</xdr:colOff>
      <xdr:row>20</xdr:row>
      <xdr:rowOff>22861</xdr:rowOff>
    </xdr:to>
    <mc:AlternateContent xmlns:mc="http://schemas.openxmlformats.org/markup-compatibility/2006" xmlns:a14="http://schemas.microsoft.com/office/drawing/2010/main">
      <mc:Choice Requires="a14">
        <xdr:graphicFrame macro="">
          <xdr:nvGraphicFramePr>
            <xdr:cNvPr id="8" name="Admission Status">
              <a:extLst>
                <a:ext uri="{FF2B5EF4-FFF2-40B4-BE49-F238E27FC236}">
                  <a16:creationId xmlns:a16="http://schemas.microsoft.com/office/drawing/2014/main" id="{BD9B135C-CEA7-0C8B-4B0B-FDA3C0948354}"/>
                </a:ext>
              </a:extLst>
            </xdr:cNvPr>
            <xdr:cNvGraphicFramePr/>
          </xdr:nvGraphicFramePr>
          <xdr:xfrm>
            <a:off x="0" y="0"/>
            <a:ext cx="0" cy="0"/>
          </xdr:xfrm>
          <a:graphic>
            <a:graphicData uri="http://schemas.microsoft.com/office/drawing/2010/slicer">
              <sle:slicer xmlns:sle="http://schemas.microsoft.com/office/drawing/2010/slicer" name="Admission Status"/>
            </a:graphicData>
          </a:graphic>
        </xdr:graphicFrame>
      </mc:Choice>
      <mc:Fallback xmlns="">
        <xdr:sp macro="" textlink="">
          <xdr:nvSpPr>
            <xdr:cNvPr id="0" name=""/>
            <xdr:cNvSpPr>
              <a:spLocks noTextEdit="1"/>
            </xdr:cNvSpPr>
          </xdr:nvSpPr>
          <xdr:spPr>
            <a:xfrm>
              <a:off x="8298180" y="2621281"/>
              <a:ext cx="1828800" cy="105918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480060</xdr:colOff>
      <xdr:row>20</xdr:row>
      <xdr:rowOff>129540</xdr:rowOff>
    </xdr:from>
    <xdr:to>
      <xdr:col>17</xdr:col>
      <xdr:colOff>670560</xdr:colOff>
      <xdr:row>32</xdr:row>
      <xdr:rowOff>118110</xdr:rowOff>
    </xdr:to>
    <xdr:graphicFrame macro="">
      <xdr:nvGraphicFramePr>
        <xdr:cNvPr id="9" name="Chart 8">
          <a:extLst>
            <a:ext uri="{FF2B5EF4-FFF2-40B4-BE49-F238E27FC236}">
              <a16:creationId xmlns:a16="http://schemas.microsoft.com/office/drawing/2014/main" id="{C39EB690-94F2-D9D7-A2AA-78721E1406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1501140</xdr:colOff>
      <xdr:row>0</xdr:row>
      <xdr:rowOff>160020</xdr:rowOff>
    </xdr:from>
    <xdr:to>
      <xdr:col>18</xdr:col>
      <xdr:colOff>15240</xdr:colOff>
      <xdr:row>13</xdr:row>
      <xdr:rowOff>118110</xdr:rowOff>
    </xdr:to>
    <xdr:graphicFrame macro="">
      <xdr:nvGraphicFramePr>
        <xdr:cNvPr id="11" name="Chart 10">
          <a:extLst>
            <a:ext uri="{FF2B5EF4-FFF2-40B4-BE49-F238E27FC236}">
              <a16:creationId xmlns:a16="http://schemas.microsoft.com/office/drawing/2014/main" id="{038801BB-0BEC-174D-F7AF-4EBF0FC662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441960</xdr:colOff>
      <xdr:row>4</xdr:row>
      <xdr:rowOff>57150</xdr:rowOff>
    </xdr:from>
    <xdr:to>
      <xdr:col>12</xdr:col>
      <xdr:colOff>83820</xdr:colOff>
      <xdr:row>17</xdr:row>
      <xdr:rowOff>15240</xdr:rowOff>
    </xdr:to>
    <xdr:graphicFrame macro="">
      <xdr:nvGraphicFramePr>
        <xdr:cNvPr id="13" name="Chart 12">
          <a:extLst>
            <a:ext uri="{FF2B5EF4-FFF2-40B4-BE49-F238E27FC236}">
              <a16:creationId xmlns:a16="http://schemas.microsoft.com/office/drawing/2014/main" id="{66602369-2D90-071C-BE48-A6A818E7B4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76200</xdr:colOff>
      <xdr:row>14</xdr:row>
      <xdr:rowOff>49530</xdr:rowOff>
    </xdr:from>
    <xdr:to>
      <xdr:col>8</xdr:col>
      <xdr:colOff>464820</xdr:colOff>
      <xdr:row>28</xdr:row>
      <xdr:rowOff>167640</xdr:rowOff>
    </xdr:to>
    <xdr:graphicFrame macro="">
      <xdr:nvGraphicFramePr>
        <xdr:cNvPr id="15" name="Chart 14">
          <a:extLst>
            <a:ext uri="{FF2B5EF4-FFF2-40B4-BE49-F238E27FC236}">
              <a16:creationId xmlns:a16="http://schemas.microsoft.com/office/drawing/2014/main" id="{B7BF80FF-3D0E-C681-A2BC-FB17BCAA97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77.249524537037" createdVersion="8" refreshedVersion="8" minRefreshableVersion="3" recordCount="147" xr:uid="{286EAE7A-0EF7-419C-BB61-5A079C8782AD}">
  <cacheSource type="worksheet">
    <worksheetSource ref="A1:G148" sheet="student_admission_record_di (2)"/>
  </cacheSource>
  <cacheFields count="7">
    <cacheField name="Name" numFmtId="0">
      <sharedItems count="64">
        <s v="Shehroz"/>
        <s v="Waqar"/>
        <s v="Bushra"/>
        <s v="Aliya"/>
        <s v="Bilal"/>
        <s v="Murtaza"/>
        <s v="Asad"/>
        <s v="Rabia"/>
        <s v="Rohail"/>
        <s v="Kamran"/>
        <s v="Shafiq"/>
        <s v="Nashit"/>
        <s v="Ahmed"/>
        <s v="Fareeha"/>
        <s v="Saim"/>
        <s v="Mahnoor"/>
        <s v="Uzma"/>
        <s v="Maryam"/>
        <s v="Fatima"/>
        <s v="Shayan"/>
        <s v="Imran"/>
        <s v="Anum"/>
        <s v="Laiba"/>
        <s v="Ali"/>
        <s v="Rehan"/>
        <s v="Zara"/>
        <s v="Feroze"/>
        <s v="Ayesha"/>
        <s v="Lubna"/>
        <s v="Wajeeha"/>
        <s v="Maham"/>
        <s v="Qasim"/>
        <s v="Mehwish"/>
        <s v="Afshan"/>
        <s v="Sara"/>
        <s v="Hafsa"/>
        <s v="Adeel"/>
        <s v="Hamza"/>
        <s v="Fahad"/>
        <s v="Farhan"/>
        <s v="Shoaib"/>
        <s v="Hassan"/>
        <s v="Khurram"/>
        <s v="Tuba"/>
        <s v="Sajjad"/>
        <s v="Kashif"/>
        <s v="Muneera"/>
        <s v="Muzammil"/>
        <s v="Umar"/>
        <s v="Farzana"/>
        <s v="Nida"/>
        <s v="Asma"/>
        <s v="Tariq"/>
        <s v="Junaid"/>
        <s v="Zunaira"/>
        <s v="Hania"/>
        <s v="Aqsa"/>
        <s v="Daniyal"/>
        <s v="Maaz"/>
        <s v="Shahzad"/>
        <s v="Sana"/>
        <s v="Zarina"/>
        <s v="Nimra"/>
        <s v="Hammad"/>
      </sharedItems>
    </cacheField>
    <cacheField name="Age" numFmtId="1">
      <sharedItems containsSemiMixedTypes="0" containsString="0" containsNumber="1" minValue="17" maxValue="24" count="9">
        <n v="24"/>
        <n v="21"/>
        <n v="17"/>
        <n v="20"/>
        <n v="23"/>
        <n v="18"/>
        <n v="22"/>
        <n v="19"/>
        <n v="19.680272108843539"/>
      </sharedItems>
    </cacheField>
    <cacheField name="Gender" numFmtId="0">
      <sharedItems count="2">
        <s v="Female"/>
        <s v="Male"/>
      </sharedItems>
    </cacheField>
    <cacheField name="Admission Test Score" numFmtId="0">
      <sharedItems containsSemiMixedTypes="0" containsString="0" containsNumber="1" minValue="-5" maxValue="150" count="57">
        <n v="50"/>
        <n v="99"/>
        <n v="89"/>
        <n v="55"/>
        <n v="65"/>
        <n v="32.5"/>
        <n v="0"/>
        <n v="82"/>
        <n v="64"/>
        <n v="53"/>
        <n v="78"/>
        <n v="62"/>
        <n v="86"/>
        <n v="84"/>
        <n v="61"/>
        <n v="96"/>
        <n v="74"/>
        <n v="77"/>
        <n v="79"/>
        <n v="101"/>
        <n v="41"/>
        <n v="76"/>
        <n v="57"/>
        <n v="-5"/>
        <n v="66"/>
        <n v="58"/>
        <n v="51"/>
        <n v="94"/>
        <n v="63"/>
        <n v="52"/>
        <n v="95"/>
        <n v="37"/>
        <n v="68"/>
        <n v="73"/>
        <n v="98"/>
        <n v="72"/>
        <n v="70"/>
        <n v="97"/>
        <n v="54"/>
        <n v="93"/>
        <n v="75"/>
        <n v="39.5"/>
        <n v="80"/>
        <n v="90"/>
        <n v="91"/>
        <n v="81"/>
        <n v="88"/>
        <n v="69"/>
        <n v="150"/>
        <n v="42"/>
        <n v="56"/>
        <n v="83"/>
        <n v="71"/>
        <n v="92"/>
        <n v="47"/>
        <n v="41.5"/>
        <n v="85"/>
      </sharedItems>
    </cacheField>
    <cacheField name="High School Percentage " numFmtId="2">
      <sharedItems containsSemiMixedTypes="0" containsString="0" containsNumber="1" minValue="-10" maxValue="110.5" count="122">
        <n v="68.900000000000006"/>
        <n v="60.73"/>
        <n v="75.684726027397261"/>
        <n v="85.29"/>
        <n v="61.13"/>
        <n v="97.31"/>
        <n v="55.67"/>
        <n v="98.98"/>
        <n v="-10"/>
        <n v="79.03"/>
        <n v="50.77"/>
        <n v="97.19"/>
        <n v="74.08"/>
        <n v="93.34"/>
        <n v="70.260000000000005"/>
        <n v="94.02"/>
        <n v="73.23"/>
        <n v="54.59"/>
        <n v="69.27"/>
        <n v="62.44"/>
        <n v="78.569999999999993"/>
        <n v="56.38"/>
        <n v="61.91"/>
        <n v="91.14"/>
        <n v="74.8"/>
        <n v="85.41"/>
        <n v="92.36"/>
        <n v="98.43"/>
        <n v="82.57"/>
        <n v="85.25"/>
        <n v="75.05"/>
        <n v="88.36"/>
        <n v="74.83"/>
        <n v="78.67"/>
        <n v="68.89"/>
        <n v="94.33"/>
        <n v="110.5"/>
        <n v="65.569999999999993"/>
        <n v="69.48"/>
        <n v="62.5"/>
        <n v="76.97"/>
        <n v="97.84"/>
        <n v="93.16"/>
        <n v="91.02"/>
        <n v="52.39"/>
        <n v="93.36"/>
        <n v="70.900000000000006"/>
        <n v="52.79"/>
        <n v="86.58"/>
        <n v="90.35"/>
        <n v="79.59"/>
        <n v="54.71"/>
        <n v="75.67"/>
        <n v="0"/>
        <n v="69.83"/>
        <n v="78.430000000000007"/>
        <n v="63.7"/>
        <n v="52.67"/>
        <n v="81.3"/>
        <n v="96.67"/>
        <n v="63.04"/>
        <n v="71.3"/>
        <n v="91.03"/>
        <n v="67.75"/>
        <n v="67.510000000000005"/>
        <n v="62.68"/>
        <n v="51.95"/>
        <n v="94.59"/>
        <n v="98.38"/>
        <n v="83.99"/>
        <n v="81.819999999999993"/>
        <n v="77.400000000000006"/>
        <n v="77.69"/>
        <n v="67.03"/>
        <n v="78.3"/>
        <n v="91.92"/>
        <n v="66.83"/>
        <n v="83.86"/>
        <n v="64.88"/>
        <n v="76.72"/>
        <n v="90.05"/>
        <n v="68.86"/>
        <n v="40.700000000000003"/>
        <n v="60.33"/>
        <n v="57.33"/>
        <n v="97.93"/>
        <n v="74.650000000000006"/>
        <n v="67.09"/>
        <n v="58.77"/>
        <n v="51.96"/>
        <n v="87.05"/>
        <n v="86.5"/>
        <n v="67.319999999999993"/>
        <n v="90.56"/>
        <n v="61.93"/>
        <n v="57.93"/>
        <n v="99.8"/>
        <n v="71.78"/>
        <n v="61.83"/>
        <n v="71.17"/>
        <n v="63.03"/>
        <n v="91.85"/>
        <n v="82.49"/>
        <n v="96.83"/>
        <n v="80.91"/>
        <n v="74.13"/>
        <n v="97.46"/>
        <n v="67.42"/>
        <n v="97.21"/>
        <n v="66.510000000000005"/>
        <n v="56.43"/>
        <n v="84.08"/>
        <n v="71.72"/>
        <n v="61.66"/>
        <n v="83.84"/>
        <n v="84.64"/>
        <n v="52.4"/>
        <n v="78.09"/>
        <n v="84.4"/>
        <n v="50.86"/>
        <n v="80.12"/>
        <n v="86.85"/>
      </sharedItems>
    </cacheField>
    <cacheField name="City" numFmtId="0">
      <sharedItems count="7">
        <s v="Quetta"/>
        <s v="Karachi"/>
        <s v="Islamabad"/>
        <s v="Lahore"/>
        <s v="Multan"/>
        <s v="Peshawar"/>
        <s v="Rawalpindi"/>
      </sharedItems>
    </cacheField>
    <cacheField name="Admission Status" numFmtId="0">
      <sharedItems count="2">
        <s v="Rejected"/>
        <s v="Accepted"/>
      </sharedItems>
    </cacheField>
  </cacheFields>
  <extLst>
    <ext xmlns:x14="http://schemas.microsoft.com/office/spreadsheetml/2009/9/main" uri="{725AE2AE-9491-48be-B2B4-4EB974FC3084}">
      <x14:pivotCacheDefinition pivotCacheId="9288531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x v="0"/>
    <x v="0"/>
    <x v="0"/>
    <x v="0"/>
    <x v="0"/>
    <x v="0"/>
  </r>
  <r>
    <x v="1"/>
    <x v="1"/>
    <x v="0"/>
    <x v="1"/>
    <x v="1"/>
    <x v="1"/>
    <x v="0"/>
  </r>
  <r>
    <x v="2"/>
    <x v="2"/>
    <x v="1"/>
    <x v="2"/>
    <x v="2"/>
    <x v="2"/>
    <x v="1"/>
  </r>
  <r>
    <x v="3"/>
    <x v="2"/>
    <x v="1"/>
    <x v="3"/>
    <x v="3"/>
    <x v="1"/>
    <x v="0"/>
  </r>
  <r>
    <x v="4"/>
    <x v="3"/>
    <x v="1"/>
    <x v="4"/>
    <x v="4"/>
    <x v="3"/>
    <x v="0"/>
  </r>
  <r>
    <x v="5"/>
    <x v="4"/>
    <x v="0"/>
    <x v="5"/>
    <x v="2"/>
    <x v="2"/>
    <x v="1"/>
  </r>
  <r>
    <x v="6"/>
    <x v="5"/>
    <x v="1"/>
    <x v="6"/>
    <x v="5"/>
    <x v="4"/>
    <x v="1"/>
  </r>
  <r>
    <x v="7"/>
    <x v="3"/>
    <x v="0"/>
    <x v="7"/>
    <x v="6"/>
    <x v="3"/>
    <x v="1"/>
  </r>
  <r>
    <x v="8"/>
    <x v="2"/>
    <x v="1"/>
    <x v="8"/>
    <x v="2"/>
    <x v="1"/>
    <x v="1"/>
  </r>
  <r>
    <x v="9"/>
    <x v="5"/>
    <x v="1"/>
    <x v="9"/>
    <x v="7"/>
    <x v="4"/>
    <x v="0"/>
  </r>
  <r>
    <x v="10"/>
    <x v="2"/>
    <x v="1"/>
    <x v="10"/>
    <x v="8"/>
    <x v="0"/>
    <x v="0"/>
  </r>
  <r>
    <x v="11"/>
    <x v="5"/>
    <x v="1"/>
    <x v="2"/>
    <x v="2"/>
    <x v="3"/>
    <x v="1"/>
  </r>
  <r>
    <x v="12"/>
    <x v="1"/>
    <x v="1"/>
    <x v="11"/>
    <x v="9"/>
    <x v="1"/>
    <x v="1"/>
  </r>
  <r>
    <x v="13"/>
    <x v="6"/>
    <x v="1"/>
    <x v="12"/>
    <x v="10"/>
    <x v="2"/>
    <x v="0"/>
  </r>
  <r>
    <x v="14"/>
    <x v="7"/>
    <x v="1"/>
    <x v="13"/>
    <x v="11"/>
    <x v="5"/>
    <x v="0"/>
  </r>
  <r>
    <x v="15"/>
    <x v="8"/>
    <x v="1"/>
    <x v="14"/>
    <x v="12"/>
    <x v="2"/>
    <x v="0"/>
  </r>
  <r>
    <x v="16"/>
    <x v="2"/>
    <x v="0"/>
    <x v="15"/>
    <x v="13"/>
    <x v="1"/>
    <x v="0"/>
  </r>
  <r>
    <x v="17"/>
    <x v="7"/>
    <x v="0"/>
    <x v="16"/>
    <x v="14"/>
    <x v="3"/>
    <x v="1"/>
  </r>
  <r>
    <x v="1"/>
    <x v="6"/>
    <x v="1"/>
    <x v="17"/>
    <x v="15"/>
    <x v="5"/>
    <x v="0"/>
  </r>
  <r>
    <x v="18"/>
    <x v="8"/>
    <x v="0"/>
    <x v="18"/>
    <x v="16"/>
    <x v="0"/>
    <x v="0"/>
  </r>
  <r>
    <x v="9"/>
    <x v="5"/>
    <x v="1"/>
    <x v="9"/>
    <x v="7"/>
    <x v="4"/>
    <x v="0"/>
  </r>
  <r>
    <x v="3"/>
    <x v="8"/>
    <x v="1"/>
    <x v="19"/>
    <x v="17"/>
    <x v="0"/>
    <x v="0"/>
  </r>
  <r>
    <x v="19"/>
    <x v="5"/>
    <x v="1"/>
    <x v="20"/>
    <x v="2"/>
    <x v="3"/>
    <x v="0"/>
  </r>
  <r>
    <x v="20"/>
    <x v="3"/>
    <x v="0"/>
    <x v="21"/>
    <x v="18"/>
    <x v="5"/>
    <x v="0"/>
  </r>
  <r>
    <x v="21"/>
    <x v="3"/>
    <x v="0"/>
    <x v="15"/>
    <x v="19"/>
    <x v="0"/>
    <x v="0"/>
  </r>
  <r>
    <x v="2"/>
    <x v="2"/>
    <x v="1"/>
    <x v="2"/>
    <x v="20"/>
    <x v="2"/>
    <x v="1"/>
  </r>
  <r>
    <x v="22"/>
    <x v="6"/>
    <x v="0"/>
    <x v="22"/>
    <x v="2"/>
    <x v="6"/>
    <x v="1"/>
  </r>
  <r>
    <x v="23"/>
    <x v="2"/>
    <x v="1"/>
    <x v="16"/>
    <x v="21"/>
    <x v="6"/>
    <x v="0"/>
  </r>
  <r>
    <x v="24"/>
    <x v="7"/>
    <x v="0"/>
    <x v="23"/>
    <x v="22"/>
    <x v="0"/>
    <x v="0"/>
  </r>
  <r>
    <x v="25"/>
    <x v="0"/>
    <x v="0"/>
    <x v="4"/>
    <x v="23"/>
    <x v="4"/>
    <x v="0"/>
  </r>
  <r>
    <x v="18"/>
    <x v="0"/>
    <x v="0"/>
    <x v="24"/>
    <x v="24"/>
    <x v="5"/>
    <x v="0"/>
  </r>
  <r>
    <x v="19"/>
    <x v="0"/>
    <x v="1"/>
    <x v="25"/>
    <x v="25"/>
    <x v="4"/>
    <x v="0"/>
  </r>
  <r>
    <x v="26"/>
    <x v="4"/>
    <x v="0"/>
    <x v="26"/>
    <x v="26"/>
    <x v="0"/>
    <x v="1"/>
  </r>
  <r>
    <x v="27"/>
    <x v="0"/>
    <x v="1"/>
    <x v="27"/>
    <x v="27"/>
    <x v="4"/>
    <x v="0"/>
  </r>
  <r>
    <x v="28"/>
    <x v="1"/>
    <x v="0"/>
    <x v="2"/>
    <x v="28"/>
    <x v="4"/>
    <x v="0"/>
  </r>
  <r>
    <x v="23"/>
    <x v="2"/>
    <x v="0"/>
    <x v="16"/>
    <x v="21"/>
    <x v="6"/>
    <x v="0"/>
  </r>
  <r>
    <x v="3"/>
    <x v="4"/>
    <x v="1"/>
    <x v="0"/>
    <x v="29"/>
    <x v="6"/>
    <x v="1"/>
  </r>
  <r>
    <x v="8"/>
    <x v="4"/>
    <x v="0"/>
    <x v="10"/>
    <x v="30"/>
    <x v="0"/>
    <x v="0"/>
  </r>
  <r>
    <x v="26"/>
    <x v="6"/>
    <x v="0"/>
    <x v="0"/>
    <x v="31"/>
    <x v="0"/>
    <x v="0"/>
  </r>
  <r>
    <x v="29"/>
    <x v="1"/>
    <x v="1"/>
    <x v="28"/>
    <x v="32"/>
    <x v="2"/>
    <x v="1"/>
  </r>
  <r>
    <x v="1"/>
    <x v="1"/>
    <x v="0"/>
    <x v="1"/>
    <x v="1"/>
    <x v="1"/>
    <x v="1"/>
  </r>
  <r>
    <x v="30"/>
    <x v="7"/>
    <x v="0"/>
    <x v="29"/>
    <x v="33"/>
    <x v="4"/>
    <x v="1"/>
  </r>
  <r>
    <x v="31"/>
    <x v="2"/>
    <x v="0"/>
    <x v="30"/>
    <x v="34"/>
    <x v="0"/>
    <x v="0"/>
  </r>
  <r>
    <x v="32"/>
    <x v="0"/>
    <x v="0"/>
    <x v="13"/>
    <x v="35"/>
    <x v="4"/>
    <x v="1"/>
  </r>
  <r>
    <x v="17"/>
    <x v="7"/>
    <x v="0"/>
    <x v="16"/>
    <x v="36"/>
    <x v="3"/>
    <x v="1"/>
  </r>
  <r>
    <x v="8"/>
    <x v="4"/>
    <x v="0"/>
    <x v="31"/>
    <x v="30"/>
    <x v="0"/>
    <x v="1"/>
  </r>
  <r>
    <x v="25"/>
    <x v="5"/>
    <x v="0"/>
    <x v="32"/>
    <x v="37"/>
    <x v="1"/>
    <x v="0"/>
  </r>
  <r>
    <x v="0"/>
    <x v="8"/>
    <x v="0"/>
    <x v="14"/>
    <x v="38"/>
    <x v="0"/>
    <x v="0"/>
  </r>
  <r>
    <x v="18"/>
    <x v="3"/>
    <x v="1"/>
    <x v="33"/>
    <x v="39"/>
    <x v="1"/>
    <x v="0"/>
  </r>
  <r>
    <x v="12"/>
    <x v="1"/>
    <x v="1"/>
    <x v="11"/>
    <x v="9"/>
    <x v="1"/>
    <x v="1"/>
  </r>
  <r>
    <x v="33"/>
    <x v="4"/>
    <x v="0"/>
    <x v="34"/>
    <x v="40"/>
    <x v="0"/>
    <x v="0"/>
  </r>
  <r>
    <x v="0"/>
    <x v="6"/>
    <x v="0"/>
    <x v="35"/>
    <x v="41"/>
    <x v="3"/>
    <x v="0"/>
  </r>
  <r>
    <x v="34"/>
    <x v="7"/>
    <x v="1"/>
    <x v="32"/>
    <x v="42"/>
    <x v="4"/>
    <x v="1"/>
  </r>
  <r>
    <x v="25"/>
    <x v="5"/>
    <x v="1"/>
    <x v="29"/>
    <x v="43"/>
    <x v="4"/>
    <x v="1"/>
  </r>
  <r>
    <x v="35"/>
    <x v="4"/>
    <x v="0"/>
    <x v="18"/>
    <x v="44"/>
    <x v="0"/>
    <x v="1"/>
  </r>
  <r>
    <x v="36"/>
    <x v="3"/>
    <x v="0"/>
    <x v="36"/>
    <x v="45"/>
    <x v="3"/>
    <x v="1"/>
  </r>
  <r>
    <x v="4"/>
    <x v="4"/>
    <x v="0"/>
    <x v="37"/>
    <x v="46"/>
    <x v="5"/>
    <x v="0"/>
  </r>
  <r>
    <x v="8"/>
    <x v="7"/>
    <x v="0"/>
    <x v="38"/>
    <x v="47"/>
    <x v="0"/>
    <x v="1"/>
  </r>
  <r>
    <x v="37"/>
    <x v="6"/>
    <x v="1"/>
    <x v="1"/>
    <x v="48"/>
    <x v="4"/>
    <x v="1"/>
  </r>
  <r>
    <x v="38"/>
    <x v="4"/>
    <x v="1"/>
    <x v="39"/>
    <x v="49"/>
    <x v="5"/>
    <x v="1"/>
  </r>
  <r>
    <x v="39"/>
    <x v="3"/>
    <x v="0"/>
    <x v="40"/>
    <x v="50"/>
    <x v="6"/>
    <x v="1"/>
  </r>
  <r>
    <x v="40"/>
    <x v="4"/>
    <x v="1"/>
    <x v="37"/>
    <x v="51"/>
    <x v="1"/>
    <x v="0"/>
  </r>
  <r>
    <x v="41"/>
    <x v="0"/>
    <x v="0"/>
    <x v="18"/>
    <x v="52"/>
    <x v="0"/>
    <x v="0"/>
  </r>
  <r>
    <x v="42"/>
    <x v="2"/>
    <x v="1"/>
    <x v="41"/>
    <x v="53"/>
    <x v="6"/>
    <x v="0"/>
  </r>
  <r>
    <x v="17"/>
    <x v="6"/>
    <x v="0"/>
    <x v="6"/>
    <x v="54"/>
    <x v="1"/>
    <x v="0"/>
  </r>
  <r>
    <x v="43"/>
    <x v="2"/>
    <x v="0"/>
    <x v="40"/>
    <x v="55"/>
    <x v="5"/>
    <x v="1"/>
  </r>
  <r>
    <x v="35"/>
    <x v="2"/>
    <x v="1"/>
    <x v="33"/>
    <x v="56"/>
    <x v="6"/>
    <x v="1"/>
  </r>
  <r>
    <x v="22"/>
    <x v="3"/>
    <x v="1"/>
    <x v="17"/>
    <x v="57"/>
    <x v="2"/>
    <x v="0"/>
  </r>
  <r>
    <x v="10"/>
    <x v="5"/>
    <x v="0"/>
    <x v="42"/>
    <x v="58"/>
    <x v="0"/>
    <x v="1"/>
  </r>
  <r>
    <x v="33"/>
    <x v="4"/>
    <x v="0"/>
    <x v="34"/>
    <x v="2"/>
    <x v="5"/>
    <x v="0"/>
  </r>
  <r>
    <x v="9"/>
    <x v="1"/>
    <x v="1"/>
    <x v="33"/>
    <x v="59"/>
    <x v="5"/>
    <x v="0"/>
  </r>
  <r>
    <x v="44"/>
    <x v="8"/>
    <x v="0"/>
    <x v="43"/>
    <x v="60"/>
    <x v="0"/>
    <x v="1"/>
  </r>
  <r>
    <x v="43"/>
    <x v="5"/>
    <x v="0"/>
    <x v="2"/>
    <x v="61"/>
    <x v="1"/>
    <x v="1"/>
  </r>
  <r>
    <x v="45"/>
    <x v="3"/>
    <x v="0"/>
    <x v="44"/>
    <x v="62"/>
    <x v="1"/>
    <x v="1"/>
  </r>
  <r>
    <x v="46"/>
    <x v="7"/>
    <x v="0"/>
    <x v="45"/>
    <x v="63"/>
    <x v="1"/>
    <x v="0"/>
  </r>
  <r>
    <x v="32"/>
    <x v="5"/>
    <x v="0"/>
    <x v="35"/>
    <x v="64"/>
    <x v="0"/>
    <x v="1"/>
  </r>
  <r>
    <x v="28"/>
    <x v="8"/>
    <x v="0"/>
    <x v="2"/>
    <x v="28"/>
    <x v="4"/>
    <x v="0"/>
  </r>
  <r>
    <x v="47"/>
    <x v="0"/>
    <x v="0"/>
    <x v="37"/>
    <x v="65"/>
    <x v="3"/>
    <x v="1"/>
  </r>
  <r>
    <x v="47"/>
    <x v="3"/>
    <x v="1"/>
    <x v="15"/>
    <x v="66"/>
    <x v="5"/>
    <x v="0"/>
  </r>
  <r>
    <x v="17"/>
    <x v="8"/>
    <x v="0"/>
    <x v="1"/>
    <x v="67"/>
    <x v="2"/>
    <x v="1"/>
  </r>
  <r>
    <x v="30"/>
    <x v="6"/>
    <x v="0"/>
    <x v="46"/>
    <x v="68"/>
    <x v="5"/>
    <x v="0"/>
  </r>
  <r>
    <x v="16"/>
    <x v="6"/>
    <x v="1"/>
    <x v="47"/>
    <x v="69"/>
    <x v="0"/>
    <x v="1"/>
  </r>
  <r>
    <x v="22"/>
    <x v="8"/>
    <x v="0"/>
    <x v="45"/>
    <x v="70"/>
    <x v="6"/>
    <x v="1"/>
  </r>
  <r>
    <x v="3"/>
    <x v="2"/>
    <x v="1"/>
    <x v="3"/>
    <x v="3"/>
    <x v="1"/>
    <x v="0"/>
  </r>
  <r>
    <x v="17"/>
    <x v="2"/>
    <x v="1"/>
    <x v="10"/>
    <x v="71"/>
    <x v="0"/>
    <x v="1"/>
  </r>
  <r>
    <x v="48"/>
    <x v="6"/>
    <x v="1"/>
    <x v="48"/>
    <x v="72"/>
    <x v="0"/>
    <x v="0"/>
  </r>
  <r>
    <x v="24"/>
    <x v="6"/>
    <x v="1"/>
    <x v="26"/>
    <x v="73"/>
    <x v="3"/>
    <x v="0"/>
  </r>
  <r>
    <x v="49"/>
    <x v="6"/>
    <x v="1"/>
    <x v="7"/>
    <x v="74"/>
    <x v="4"/>
    <x v="1"/>
  </r>
  <r>
    <x v="50"/>
    <x v="5"/>
    <x v="0"/>
    <x v="13"/>
    <x v="75"/>
    <x v="0"/>
    <x v="0"/>
  </r>
  <r>
    <x v="46"/>
    <x v="7"/>
    <x v="0"/>
    <x v="49"/>
    <x v="63"/>
    <x v="1"/>
    <x v="0"/>
  </r>
  <r>
    <x v="8"/>
    <x v="3"/>
    <x v="0"/>
    <x v="35"/>
    <x v="76"/>
    <x v="4"/>
    <x v="0"/>
  </r>
  <r>
    <x v="0"/>
    <x v="4"/>
    <x v="0"/>
    <x v="7"/>
    <x v="77"/>
    <x v="1"/>
    <x v="0"/>
  </r>
  <r>
    <x v="20"/>
    <x v="7"/>
    <x v="0"/>
    <x v="35"/>
    <x v="78"/>
    <x v="4"/>
    <x v="1"/>
  </r>
  <r>
    <x v="39"/>
    <x v="6"/>
    <x v="0"/>
    <x v="4"/>
    <x v="79"/>
    <x v="4"/>
    <x v="0"/>
  </r>
  <r>
    <x v="0"/>
    <x v="0"/>
    <x v="1"/>
    <x v="35"/>
    <x v="80"/>
    <x v="1"/>
    <x v="1"/>
  </r>
  <r>
    <x v="51"/>
    <x v="6"/>
    <x v="0"/>
    <x v="45"/>
    <x v="81"/>
    <x v="2"/>
    <x v="1"/>
  </r>
  <r>
    <x v="52"/>
    <x v="7"/>
    <x v="0"/>
    <x v="15"/>
    <x v="82"/>
    <x v="6"/>
    <x v="0"/>
  </r>
  <r>
    <x v="34"/>
    <x v="6"/>
    <x v="0"/>
    <x v="30"/>
    <x v="83"/>
    <x v="2"/>
    <x v="0"/>
  </r>
  <r>
    <x v="53"/>
    <x v="2"/>
    <x v="1"/>
    <x v="50"/>
    <x v="45"/>
    <x v="1"/>
    <x v="0"/>
  </r>
  <r>
    <x v="32"/>
    <x v="1"/>
    <x v="0"/>
    <x v="44"/>
    <x v="84"/>
    <x v="6"/>
    <x v="1"/>
  </r>
  <r>
    <x v="54"/>
    <x v="3"/>
    <x v="0"/>
    <x v="34"/>
    <x v="17"/>
    <x v="0"/>
    <x v="1"/>
  </r>
  <r>
    <x v="55"/>
    <x v="0"/>
    <x v="0"/>
    <x v="51"/>
    <x v="85"/>
    <x v="0"/>
    <x v="0"/>
  </r>
  <r>
    <x v="32"/>
    <x v="5"/>
    <x v="0"/>
    <x v="35"/>
    <x v="64"/>
    <x v="0"/>
    <x v="1"/>
  </r>
  <r>
    <x v="37"/>
    <x v="6"/>
    <x v="1"/>
    <x v="1"/>
    <x v="48"/>
    <x v="4"/>
    <x v="1"/>
  </r>
  <r>
    <x v="36"/>
    <x v="0"/>
    <x v="1"/>
    <x v="52"/>
    <x v="86"/>
    <x v="3"/>
    <x v="1"/>
  </r>
  <r>
    <x v="52"/>
    <x v="2"/>
    <x v="0"/>
    <x v="7"/>
    <x v="87"/>
    <x v="5"/>
    <x v="1"/>
  </r>
  <r>
    <x v="54"/>
    <x v="8"/>
    <x v="0"/>
    <x v="13"/>
    <x v="88"/>
    <x v="0"/>
    <x v="0"/>
  </r>
  <r>
    <x v="31"/>
    <x v="2"/>
    <x v="0"/>
    <x v="53"/>
    <x v="89"/>
    <x v="3"/>
    <x v="1"/>
  </r>
  <r>
    <x v="30"/>
    <x v="4"/>
    <x v="1"/>
    <x v="27"/>
    <x v="90"/>
    <x v="1"/>
    <x v="0"/>
  </r>
  <r>
    <x v="56"/>
    <x v="4"/>
    <x v="0"/>
    <x v="54"/>
    <x v="91"/>
    <x v="0"/>
    <x v="1"/>
  </r>
  <r>
    <x v="57"/>
    <x v="0"/>
    <x v="0"/>
    <x v="17"/>
    <x v="92"/>
    <x v="0"/>
    <x v="0"/>
  </r>
  <r>
    <x v="28"/>
    <x v="6"/>
    <x v="1"/>
    <x v="16"/>
    <x v="93"/>
    <x v="6"/>
    <x v="1"/>
  </r>
  <r>
    <x v="53"/>
    <x v="4"/>
    <x v="0"/>
    <x v="27"/>
    <x v="94"/>
    <x v="5"/>
    <x v="1"/>
  </r>
  <r>
    <x v="27"/>
    <x v="0"/>
    <x v="1"/>
    <x v="27"/>
    <x v="27"/>
    <x v="4"/>
    <x v="0"/>
  </r>
  <r>
    <x v="46"/>
    <x v="4"/>
    <x v="1"/>
    <x v="17"/>
    <x v="95"/>
    <x v="1"/>
    <x v="0"/>
  </r>
  <r>
    <x v="43"/>
    <x v="2"/>
    <x v="0"/>
    <x v="40"/>
    <x v="55"/>
    <x v="5"/>
    <x v="1"/>
  </r>
  <r>
    <x v="2"/>
    <x v="5"/>
    <x v="0"/>
    <x v="39"/>
    <x v="96"/>
    <x v="2"/>
    <x v="0"/>
  </r>
  <r>
    <x v="55"/>
    <x v="8"/>
    <x v="0"/>
    <x v="51"/>
    <x v="97"/>
    <x v="2"/>
    <x v="1"/>
  </r>
  <r>
    <x v="55"/>
    <x v="5"/>
    <x v="0"/>
    <x v="55"/>
    <x v="98"/>
    <x v="0"/>
    <x v="1"/>
  </r>
  <r>
    <x v="26"/>
    <x v="2"/>
    <x v="1"/>
    <x v="44"/>
    <x v="99"/>
    <x v="1"/>
    <x v="0"/>
  </r>
  <r>
    <x v="41"/>
    <x v="0"/>
    <x v="0"/>
    <x v="18"/>
    <x v="52"/>
    <x v="1"/>
    <x v="1"/>
  </r>
  <r>
    <x v="54"/>
    <x v="7"/>
    <x v="0"/>
    <x v="40"/>
    <x v="100"/>
    <x v="5"/>
    <x v="0"/>
  </r>
  <r>
    <x v="3"/>
    <x v="7"/>
    <x v="1"/>
    <x v="18"/>
    <x v="101"/>
    <x v="2"/>
    <x v="0"/>
  </r>
  <r>
    <x v="6"/>
    <x v="3"/>
    <x v="0"/>
    <x v="26"/>
    <x v="2"/>
    <x v="5"/>
    <x v="0"/>
  </r>
  <r>
    <x v="10"/>
    <x v="2"/>
    <x v="1"/>
    <x v="10"/>
    <x v="102"/>
    <x v="0"/>
    <x v="0"/>
  </r>
  <r>
    <x v="58"/>
    <x v="3"/>
    <x v="1"/>
    <x v="25"/>
    <x v="103"/>
    <x v="5"/>
    <x v="1"/>
  </r>
  <r>
    <x v="23"/>
    <x v="3"/>
    <x v="1"/>
    <x v="52"/>
    <x v="104"/>
    <x v="3"/>
    <x v="0"/>
  </r>
  <r>
    <x v="59"/>
    <x v="0"/>
    <x v="0"/>
    <x v="16"/>
    <x v="105"/>
    <x v="4"/>
    <x v="0"/>
  </r>
  <r>
    <x v="35"/>
    <x v="8"/>
    <x v="1"/>
    <x v="3"/>
    <x v="106"/>
    <x v="0"/>
    <x v="0"/>
  </r>
  <r>
    <x v="6"/>
    <x v="8"/>
    <x v="0"/>
    <x v="7"/>
    <x v="107"/>
    <x v="3"/>
    <x v="1"/>
  </r>
  <r>
    <x v="6"/>
    <x v="1"/>
    <x v="1"/>
    <x v="20"/>
    <x v="108"/>
    <x v="1"/>
    <x v="0"/>
  </r>
  <r>
    <x v="31"/>
    <x v="4"/>
    <x v="0"/>
    <x v="51"/>
    <x v="109"/>
    <x v="0"/>
    <x v="1"/>
  </r>
  <r>
    <x v="0"/>
    <x v="7"/>
    <x v="1"/>
    <x v="55"/>
    <x v="110"/>
    <x v="6"/>
    <x v="0"/>
  </r>
  <r>
    <x v="26"/>
    <x v="4"/>
    <x v="0"/>
    <x v="26"/>
    <x v="26"/>
    <x v="6"/>
    <x v="1"/>
  </r>
  <r>
    <x v="22"/>
    <x v="1"/>
    <x v="0"/>
    <x v="21"/>
    <x v="2"/>
    <x v="1"/>
    <x v="0"/>
  </r>
  <r>
    <x v="60"/>
    <x v="6"/>
    <x v="0"/>
    <x v="44"/>
    <x v="111"/>
    <x v="0"/>
    <x v="0"/>
  </r>
  <r>
    <x v="61"/>
    <x v="7"/>
    <x v="0"/>
    <x v="45"/>
    <x v="112"/>
    <x v="0"/>
    <x v="0"/>
  </r>
  <r>
    <x v="60"/>
    <x v="1"/>
    <x v="0"/>
    <x v="9"/>
    <x v="2"/>
    <x v="6"/>
    <x v="0"/>
  </r>
  <r>
    <x v="62"/>
    <x v="2"/>
    <x v="0"/>
    <x v="32"/>
    <x v="113"/>
    <x v="0"/>
    <x v="0"/>
  </r>
  <r>
    <x v="63"/>
    <x v="0"/>
    <x v="0"/>
    <x v="52"/>
    <x v="114"/>
    <x v="3"/>
    <x v="1"/>
  </r>
  <r>
    <x v="11"/>
    <x v="8"/>
    <x v="1"/>
    <x v="2"/>
    <x v="115"/>
    <x v="3"/>
    <x v="1"/>
  </r>
  <r>
    <x v="6"/>
    <x v="3"/>
    <x v="0"/>
    <x v="30"/>
    <x v="116"/>
    <x v="6"/>
    <x v="0"/>
  </r>
  <r>
    <x v="23"/>
    <x v="7"/>
    <x v="0"/>
    <x v="56"/>
    <x v="117"/>
    <x v="0"/>
    <x v="1"/>
  </r>
  <r>
    <x v="4"/>
    <x v="2"/>
    <x v="0"/>
    <x v="45"/>
    <x v="118"/>
    <x v="2"/>
    <x v="0"/>
  </r>
  <r>
    <x v="18"/>
    <x v="1"/>
    <x v="0"/>
    <x v="34"/>
    <x v="119"/>
    <x v="4"/>
    <x v="1"/>
  </r>
  <r>
    <x v="40"/>
    <x v="8"/>
    <x v="1"/>
    <x v="44"/>
    <x v="120"/>
    <x v="0"/>
    <x v="1"/>
  </r>
  <r>
    <x v="58"/>
    <x v="2"/>
    <x v="1"/>
    <x v="46"/>
    <x v="121"/>
    <x v="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11DCEF2-469C-44CF-9DD4-343E2F64796A}"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51" firstHeaderRow="1" firstDataRow="1" firstDataCol="1"/>
  <pivotFields count="7">
    <pivotField axis="axisRow" showAll="0">
      <items count="65">
        <item x="36"/>
        <item x="33"/>
        <item x="12"/>
        <item x="23"/>
        <item x="3"/>
        <item x="21"/>
        <item x="56"/>
        <item x="6"/>
        <item x="51"/>
        <item x="27"/>
        <item x="4"/>
        <item x="2"/>
        <item x="57"/>
        <item x="38"/>
        <item x="13"/>
        <item x="39"/>
        <item x="49"/>
        <item x="18"/>
        <item x="26"/>
        <item x="35"/>
        <item x="63"/>
        <item x="37"/>
        <item x="55"/>
        <item x="41"/>
        <item x="20"/>
        <item x="53"/>
        <item x="9"/>
        <item x="45"/>
        <item x="42"/>
        <item x="22"/>
        <item x="28"/>
        <item x="58"/>
        <item x="30"/>
        <item x="15"/>
        <item x="17"/>
        <item x="32"/>
        <item x="46"/>
        <item x="5"/>
        <item x="47"/>
        <item x="11"/>
        <item x="50"/>
        <item x="62"/>
        <item x="31"/>
        <item x="7"/>
        <item x="24"/>
        <item x="8"/>
        <item x="14"/>
        <item x="44"/>
        <item x="60"/>
        <item x="34"/>
        <item x="10"/>
        <item x="59"/>
        <item x="19"/>
        <item x="0"/>
        <item x="40"/>
        <item x="52"/>
        <item x="43"/>
        <item x="48"/>
        <item x="16"/>
        <item x="29"/>
        <item x="1"/>
        <item x="25"/>
        <item x="61"/>
        <item x="54"/>
        <item t="default"/>
      </items>
    </pivotField>
    <pivotField dataField="1" numFmtId="1" showAll="0"/>
    <pivotField showAll="0">
      <items count="3">
        <item x="0"/>
        <item h="1" x="1"/>
        <item t="default"/>
      </items>
    </pivotField>
    <pivotField showAll="0"/>
    <pivotField numFmtId="2" showAll="0"/>
    <pivotField showAll="0">
      <items count="8">
        <item x="2"/>
        <item x="1"/>
        <item x="3"/>
        <item x="4"/>
        <item x="5"/>
        <item x="0"/>
        <item x="6"/>
        <item t="default"/>
      </items>
    </pivotField>
    <pivotField showAll="0">
      <items count="3">
        <item x="1"/>
        <item x="0"/>
        <item t="default"/>
      </items>
    </pivotField>
  </pivotFields>
  <rowFields count="1">
    <field x="0"/>
  </rowFields>
  <rowItems count="48">
    <i>
      <x/>
    </i>
    <i>
      <x v="1"/>
    </i>
    <i>
      <x v="3"/>
    </i>
    <i>
      <x v="5"/>
    </i>
    <i>
      <x v="6"/>
    </i>
    <i>
      <x v="7"/>
    </i>
    <i>
      <x v="8"/>
    </i>
    <i>
      <x v="10"/>
    </i>
    <i>
      <x v="11"/>
    </i>
    <i>
      <x v="12"/>
    </i>
    <i>
      <x v="15"/>
    </i>
    <i>
      <x v="17"/>
    </i>
    <i>
      <x v="18"/>
    </i>
    <i>
      <x v="19"/>
    </i>
    <i>
      <x v="20"/>
    </i>
    <i>
      <x v="22"/>
    </i>
    <i>
      <x v="23"/>
    </i>
    <i>
      <x v="24"/>
    </i>
    <i>
      <x v="25"/>
    </i>
    <i>
      <x v="27"/>
    </i>
    <i>
      <x v="29"/>
    </i>
    <i>
      <x v="30"/>
    </i>
    <i>
      <x v="32"/>
    </i>
    <i>
      <x v="34"/>
    </i>
    <i>
      <x v="35"/>
    </i>
    <i>
      <x v="36"/>
    </i>
    <i>
      <x v="37"/>
    </i>
    <i>
      <x v="38"/>
    </i>
    <i>
      <x v="40"/>
    </i>
    <i>
      <x v="41"/>
    </i>
    <i>
      <x v="42"/>
    </i>
    <i>
      <x v="43"/>
    </i>
    <i>
      <x v="44"/>
    </i>
    <i>
      <x v="45"/>
    </i>
    <i>
      <x v="47"/>
    </i>
    <i>
      <x v="48"/>
    </i>
    <i>
      <x v="49"/>
    </i>
    <i>
      <x v="50"/>
    </i>
    <i>
      <x v="51"/>
    </i>
    <i>
      <x v="53"/>
    </i>
    <i>
      <x v="55"/>
    </i>
    <i>
      <x v="56"/>
    </i>
    <i>
      <x v="58"/>
    </i>
    <i>
      <x v="60"/>
    </i>
    <i>
      <x v="61"/>
    </i>
    <i>
      <x v="62"/>
    </i>
    <i>
      <x v="63"/>
    </i>
    <i t="grand">
      <x/>
    </i>
  </rowItems>
  <colItems count="1">
    <i/>
  </colItems>
  <dataFields count="1">
    <dataField name="Sum of Age" fld="1" baseField="0" baseItem="0" numFmtId="1"/>
  </dataFields>
  <chartFormats count="2">
    <chartFormat chart="2"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5B21651-2801-4FC8-B662-EDB1F711E50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O16:Q20" firstHeaderRow="1" firstDataRow="2" firstDataCol="1"/>
  <pivotFields count="7">
    <pivotField showAll="0">
      <items count="65">
        <item x="36"/>
        <item x="33"/>
        <item x="12"/>
        <item x="23"/>
        <item x="3"/>
        <item x="21"/>
        <item x="56"/>
        <item x="6"/>
        <item x="51"/>
        <item x="27"/>
        <item x="4"/>
        <item x="2"/>
        <item x="57"/>
        <item x="38"/>
        <item x="13"/>
        <item x="39"/>
        <item x="49"/>
        <item x="18"/>
        <item x="26"/>
        <item x="35"/>
        <item x="63"/>
        <item x="37"/>
        <item x="55"/>
        <item x="41"/>
        <item x="20"/>
        <item x="53"/>
        <item x="9"/>
        <item x="45"/>
        <item x="42"/>
        <item x="22"/>
        <item x="28"/>
        <item x="58"/>
        <item x="30"/>
        <item x="15"/>
        <item x="17"/>
        <item x="32"/>
        <item x="46"/>
        <item x="5"/>
        <item x="47"/>
        <item x="11"/>
        <item x="50"/>
        <item x="62"/>
        <item x="31"/>
        <item x="7"/>
        <item x="24"/>
        <item x="8"/>
        <item x="14"/>
        <item x="44"/>
        <item x="60"/>
        <item x="34"/>
        <item x="10"/>
        <item x="59"/>
        <item x="19"/>
        <item x="0"/>
        <item x="40"/>
        <item x="52"/>
        <item x="43"/>
        <item x="48"/>
        <item x="16"/>
        <item x="29"/>
        <item x="1"/>
        <item x="25"/>
        <item x="61"/>
        <item x="54"/>
        <item t="default"/>
      </items>
    </pivotField>
    <pivotField numFmtId="1" showAll="0">
      <items count="10">
        <item x="2"/>
        <item x="5"/>
        <item x="7"/>
        <item x="8"/>
        <item x="3"/>
        <item x="1"/>
        <item x="6"/>
        <item x="4"/>
        <item x="0"/>
        <item t="default"/>
      </items>
    </pivotField>
    <pivotField axis="axisCol" showAll="0">
      <items count="3">
        <item x="0"/>
        <item h="1" x="1"/>
        <item t="default"/>
      </items>
    </pivotField>
    <pivotField showAll="0">
      <items count="58">
        <item x="23"/>
        <item x="6"/>
        <item x="5"/>
        <item x="31"/>
        <item x="41"/>
        <item x="20"/>
        <item x="55"/>
        <item x="49"/>
        <item x="54"/>
        <item x="0"/>
        <item x="26"/>
        <item x="29"/>
        <item x="9"/>
        <item x="38"/>
        <item x="3"/>
        <item x="50"/>
        <item x="22"/>
        <item x="25"/>
        <item x="14"/>
        <item x="11"/>
        <item x="28"/>
        <item x="8"/>
        <item x="4"/>
        <item x="24"/>
        <item x="32"/>
        <item x="47"/>
        <item x="36"/>
        <item x="52"/>
        <item x="35"/>
        <item x="33"/>
        <item x="16"/>
        <item x="40"/>
        <item x="21"/>
        <item x="17"/>
        <item x="10"/>
        <item x="18"/>
        <item x="42"/>
        <item x="45"/>
        <item x="7"/>
        <item x="51"/>
        <item x="13"/>
        <item x="56"/>
        <item x="12"/>
        <item x="46"/>
        <item x="2"/>
        <item x="43"/>
        <item x="44"/>
        <item x="53"/>
        <item x="39"/>
        <item x="27"/>
        <item x="30"/>
        <item x="15"/>
        <item x="37"/>
        <item x="34"/>
        <item x="1"/>
        <item x="19"/>
        <item x="48"/>
        <item t="default"/>
      </items>
    </pivotField>
    <pivotField numFmtId="2" showAll="0">
      <items count="123">
        <item x="8"/>
        <item x="53"/>
        <item x="82"/>
        <item x="10"/>
        <item x="119"/>
        <item x="66"/>
        <item x="89"/>
        <item x="44"/>
        <item x="116"/>
        <item x="57"/>
        <item x="47"/>
        <item x="17"/>
        <item x="51"/>
        <item x="6"/>
        <item x="21"/>
        <item x="110"/>
        <item x="84"/>
        <item x="95"/>
        <item x="88"/>
        <item x="83"/>
        <item x="1"/>
        <item x="4"/>
        <item x="113"/>
        <item x="98"/>
        <item x="22"/>
        <item x="94"/>
        <item x="19"/>
        <item x="39"/>
        <item x="65"/>
        <item x="100"/>
        <item x="60"/>
        <item x="56"/>
        <item x="78"/>
        <item x="37"/>
        <item x="109"/>
        <item x="76"/>
        <item x="73"/>
        <item x="87"/>
        <item x="92"/>
        <item x="107"/>
        <item x="64"/>
        <item x="63"/>
        <item x="81"/>
        <item x="34"/>
        <item x="0"/>
        <item x="18"/>
        <item x="38"/>
        <item x="54"/>
        <item x="14"/>
        <item x="46"/>
        <item x="99"/>
        <item x="61"/>
        <item x="112"/>
        <item x="97"/>
        <item x="16"/>
        <item x="12"/>
        <item x="105"/>
        <item x="86"/>
        <item x="24"/>
        <item x="32"/>
        <item x="30"/>
        <item x="52"/>
        <item x="2"/>
        <item x="79"/>
        <item x="40"/>
        <item x="71"/>
        <item x="72"/>
        <item x="117"/>
        <item x="74"/>
        <item x="55"/>
        <item x="20"/>
        <item x="33"/>
        <item x="9"/>
        <item x="50"/>
        <item x="120"/>
        <item x="104"/>
        <item x="58"/>
        <item x="70"/>
        <item x="102"/>
        <item x="28"/>
        <item x="114"/>
        <item x="77"/>
        <item x="69"/>
        <item x="111"/>
        <item x="118"/>
        <item x="115"/>
        <item x="29"/>
        <item x="3"/>
        <item x="25"/>
        <item x="91"/>
        <item x="48"/>
        <item x="121"/>
        <item x="90"/>
        <item x="31"/>
        <item x="80"/>
        <item x="49"/>
        <item x="93"/>
        <item x="43"/>
        <item x="62"/>
        <item x="23"/>
        <item x="101"/>
        <item x="75"/>
        <item x="26"/>
        <item x="42"/>
        <item x="13"/>
        <item x="45"/>
        <item x="15"/>
        <item x="35"/>
        <item x="67"/>
        <item x="59"/>
        <item x="103"/>
        <item x="11"/>
        <item x="108"/>
        <item x="5"/>
        <item x="106"/>
        <item x="41"/>
        <item x="85"/>
        <item x="68"/>
        <item x="27"/>
        <item x="7"/>
        <item x="96"/>
        <item x="36"/>
        <item t="default"/>
      </items>
    </pivotField>
    <pivotField dataField="1" showAll="0">
      <items count="8">
        <item x="2"/>
        <item x="1"/>
        <item x="3"/>
        <item x="4"/>
        <item x="5"/>
        <item x="0"/>
        <item x="6"/>
        <item t="default"/>
      </items>
    </pivotField>
    <pivotField axis="axisRow" showAll="0">
      <items count="3">
        <item x="1"/>
        <item x="0"/>
        <item t="default"/>
      </items>
    </pivotField>
  </pivotFields>
  <rowFields count="1">
    <field x="6"/>
  </rowFields>
  <rowItems count="3">
    <i>
      <x/>
    </i>
    <i>
      <x v="1"/>
    </i>
    <i t="grand">
      <x/>
    </i>
  </rowItems>
  <colFields count="1">
    <field x="2"/>
  </colFields>
  <colItems count="2">
    <i>
      <x/>
    </i>
    <i t="grand">
      <x/>
    </i>
  </colItems>
  <dataFields count="1">
    <dataField name="Count of City" fld="5" subtotal="count" baseField="0" baseItem="0"/>
  </dataFields>
  <chartFormats count="2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2" format="2" series="1">
      <pivotArea type="data" outline="0" fieldPosition="0">
        <references count="2">
          <reference field="4294967294" count="1" selected="0">
            <x v="0"/>
          </reference>
          <reference field="2" count="1" selected="0">
            <x v="0"/>
          </reference>
        </references>
      </pivotArea>
    </chartFormat>
    <chartFormat chart="2" format="3">
      <pivotArea type="data" outline="0" fieldPosition="0">
        <references count="3">
          <reference field="4294967294" count="1" selected="0">
            <x v="0"/>
          </reference>
          <reference field="2" count="1" selected="0">
            <x v="0"/>
          </reference>
          <reference field="6" count="1" selected="0">
            <x v="0"/>
          </reference>
        </references>
      </pivotArea>
    </chartFormat>
    <chartFormat chart="2" format="4">
      <pivotArea type="data" outline="0" fieldPosition="0">
        <references count="3">
          <reference field="4294967294" count="1" selected="0">
            <x v="0"/>
          </reference>
          <reference field="2" count="1" selected="0">
            <x v="0"/>
          </reference>
          <reference field="6" count="1" selected="0">
            <x v="1"/>
          </reference>
        </references>
      </pivotArea>
    </chartFormat>
    <chartFormat chart="2" format="5" series="1">
      <pivotArea type="data" outline="0" fieldPosition="0">
        <references count="2">
          <reference field="4294967294" count="1" selected="0">
            <x v="0"/>
          </reference>
          <reference field="2" count="1" selected="0">
            <x v="1"/>
          </reference>
        </references>
      </pivotArea>
    </chartFormat>
    <chartFormat chart="2" format="6">
      <pivotArea type="data" outline="0" fieldPosition="0">
        <references count="3">
          <reference field="4294967294" count="1" selected="0">
            <x v="0"/>
          </reference>
          <reference field="2" count="1" selected="0">
            <x v="1"/>
          </reference>
          <reference field="6" count="1" selected="0">
            <x v="0"/>
          </reference>
        </references>
      </pivotArea>
    </chartFormat>
    <chartFormat chart="2" format="7">
      <pivotArea type="data" outline="0" fieldPosition="0">
        <references count="3">
          <reference field="4294967294" count="1" selected="0">
            <x v="0"/>
          </reference>
          <reference field="2" count="1" selected="0">
            <x v="1"/>
          </reference>
          <reference field="6" count="1" selected="0">
            <x v="1"/>
          </reference>
        </references>
      </pivotArea>
    </chartFormat>
    <chartFormat chart="3" format="8" series="1">
      <pivotArea type="data" outline="0" fieldPosition="0">
        <references count="2">
          <reference field="4294967294" count="1" selected="0">
            <x v="0"/>
          </reference>
          <reference field="2" count="1" selected="0">
            <x v="0"/>
          </reference>
        </references>
      </pivotArea>
    </chartFormat>
    <chartFormat chart="3" format="9">
      <pivotArea type="data" outline="0" fieldPosition="0">
        <references count="3">
          <reference field="4294967294" count="1" selected="0">
            <x v="0"/>
          </reference>
          <reference field="2" count="1" selected="0">
            <x v="0"/>
          </reference>
          <reference field="6" count="1" selected="0">
            <x v="0"/>
          </reference>
        </references>
      </pivotArea>
    </chartFormat>
    <chartFormat chart="3" format="10">
      <pivotArea type="data" outline="0" fieldPosition="0">
        <references count="3">
          <reference field="4294967294" count="1" selected="0">
            <x v="0"/>
          </reference>
          <reference field="2" count="1" selected="0">
            <x v="0"/>
          </reference>
          <reference field="6" count="1" selected="0">
            <x v="1"/>
          </reference>
        </references>
      </pivotArea>
    </chartFormat>
    <chartFormat chart="3" format="11" series="1">
      <pivotArea type="data" outline="0" fieldPosition="0">
        <references count="2">
          <reference field="4294967294" count="1" selected="0">
            <x v="0"/>
          </reference>
          <reference field="2" count="1" selected="0">
            <x v="1"/>
          </reference>
        </references>
      </pivotArea>
    </chartFormat>
    <chartFormat chart="3" format="12">
      <pivotArea type="data" outline="0" fieldPosition="0">
        <references count="3">
          <reference field="4294967294" count="1" selected="0">
            <x v="0"/>
          </reference>
          <reference field="2" count="1" selected="0">
            <x v="1"/>
          </reference>
          <reference field="6" count="1" selected="0">
            <x v="0"/>
          </reference>
        </references>
      </pivotArea>
    </chartFormat>
    <chartFormat chart="3" format="13">
      <pivotArea type="data" outline="0" fieldPosition="0">
        <references count="3">
          <reference field="4294967294" count="1" selected="0">
            <x v="0"/>
          </reference>
          <reference field="2" count="1" selected="0">
            <x v="1"/>
          </reference>
          <reference field="6" count="1" selected="0">
            <x v="1"/>
          </reference>
        </references>
      </pivotArea>
    </chartFormat>
    <chartFormat chart="4" format="8" series="1">
      <pivotArea type="data" outline="0" fieldPosition="0">
        <references count="2">
          <reference field="4294967294" count="1" selected="0">
            <x v="0"/>
          </reference>
          <reference field="2" count="1" selected="0">
            <x v="0"/>
          </reference>
        </references>
      </pivotArea>
    </chartFormat>
    <chartFormat chart="4" format="9">
      <pivotArea type="data" outline="0" fieldPosition="0">
        <references count="3">
          <reference field="4294967294" count="1" selected="0">
            <x v="0"/>
          </reference>
          <reference field="2" count="1" selected="0">
            <x v="0"/>
          </reference>
          <reference field="6" count="1" selected="0">
            <x v="0"/>
          </reference>
        </references>
      </pivotArea>
    </chartFormat>
    <chartFormat chart="4" format="10">
      <pivotArea type="data" outline="0" fieldPosition="0">
        <references count="3">
          <reference field="4294967294" count="1" selected="0">
            <x v="0"/>
          </reference>
          <reference field="2" count="1" selected="0">
            <x v="0"/>
          </reference>
          <reference field="6" count="1" selected="0">
            <x v="1"/>
          </reference>
        </references>
      </pivotArea>
    </chartFormat>
    <chartFormat chart="4" format="11" series="1">
      <pivotArea type="data" outline="0" fieldPosition="0">
        <references count="2">
          <reference field="4294967294" count="1" selected="0">
            <x v="0"/>
          </reference>
          <reference field="2" count="1" selected="0">
            <x v="1"/>
          </reference>
        </references>
      </pivotArea>
    </chartFormat>
    <chartFormat chart="4" format="12">
      <pivotArea type="data" outline="0" fieldPosition="0">
        <references count="3">
          <reference field="4294967294" count="1" selected="0">
            <x v="0"/>
          </reference>
          <reference field="2" count="1" selected="0">
            <x v="1"/>
          </reference>
          <reference field="6" count="1" selected="0">
            <x v="0"/>
          </reference>
        </references>
      </pivotArea>
    </chartFormat>
    <chartFormat chart="4" format="13">
      <pivotArea type="data" outline="0" fieldPosition="0">
        <references count="3">
          <reference field="4294967294" count="1" selected="0">
            <x v="0"/>
          </reference>
          <reference field="2" count="1" selected="0">
            <x v="1"/>
          </reference>
          <reference field="6" count="1" selected="0">
            <x v="1"/>
          </reference>
        </references>
      </pivotArea>
    </chartFormat>
    <chartFormat chart="0" format="2">
      <pivotArea type="data" outline="0" fieldPosition="0">
        <references count="3">
          <reference field="4294967294" count="1" selected="0">
            <x v="0"/>
          </reference>
          <reference field="2" count="1" selected="0">
            <x v="0"/>
          </reference>
          <reference field="6" count="1" selected="0">
            <x v="0"/>
          </reference>
        </references>
      </pivotArea>
    </chartFormat>
    <chartFormat chart="0" format="3">
      <pivotArea type="data" outline="0" fieldPosition="0">
        <references count="3">
          <reference field="4294967294" count="1" selected="0">
            <x v="0"/>
          </reference>
          <reference field="2" count="1" selected="0">
            <x v="0"/>
          </reference>
          <reference field="6" count="1" selected="0">
            <x v="1"/>
          </reference>
        </references>
      </pivotArea>
    </chartFormat>
    <chartFormat chart="0" format="4">
      <pivotArea type="data" outline="0" fieldPosition="0">
        <references count="3">
          <reference field="4294967294" count="1" selected="0">
            <x v="0"/>
          </reference>
          <reference field="2" count="1" selected="0">
            <x v="1"/>
          </reference>
          <reference field="6" count="1" selected="0">
            <x v="0"/>
          </reference>
        </references>
      </pivotArea>
    </chartFormat>
    <chartFormat chart="0" format="5">
      <pivotArea type="data" outline="0" fieldPosition="0">
        <references count="3">
          <reference field="4294967294" count="1" selected="0">
            <x v="0"/>
          </reference>
          <reference field="2" count="1" selected="0">
            <x v="1"/>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7A48645-219B-436D-BCF4-FF5CCE085D9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O3:Q12" firstHeaderRow="1" firstDataRow="2" firstDataCol="1"/>
  <pivotFields count="7">
    <pivotField showAll="0">
      <items count="65">
        <item x="36"/>
        <item x="33"/>
        <item x="12"/>
        <item x="23"/>
        <item x="3"/>
        <item x="21"/>
        <item x="56"/>
        <item x="6"/>
        <item x="51"/>
        <item x="27"/>
        <item x="4"/>
        <item x="2"/>
        <item x="57"/>
        <item x="38"/>
        <item x="13"/>
        <item x="39"/>
        <item x="49"/>
        <item x="18"/>
        <item x="26"/>
        <item x="35"/>
        <item x="63"/>
        <item x="37"/>
        <item x="55"/>
        <item x="41"/>
        <item x="20"/>
        <item x="53"/>
        <item x="9"/>
        <item x="45"/>
        <item x="42"/>
        <item x="22"/>
        <item x="28"/>
        <item x="58"/>
        <item x="30"/>
        <item x="15"/>
        <item x="17"/>
        <item x="32"/>
        <item x="46"/>
        <item x="5"/>
        <item x="47"/>
        <item x="11"/>
        <item x="50"/>
        <item x="62"/>
        <item x="31"/>
        <item x="7"/>
        <item x="24"/>
        <item x="8"/>
        <item x="14"/>
        <item x="44"/>
        <item x="60"/>
        <item x="34"/>
        <item x="10"/>
        <item x="59"/>
        <item x="19"/>
        <item x="0"/>
        <item x="40"/>
        <item x="52"/>
        <item x="43"/>
        <item x="48"/>
        <item x="16"/>
        <item x="29"/>
        <item x="1"/>
        <item x="25"/>
        <item x="61"/>
        <item x="54"/>
        <item t="default"/>
      </items>
    </pivotField>
    <pivotField numFmtId="1" showAll="0"/>
    <pivotField axis="axisCol" showAll="0">
      <items count="3">
        <item x="0"/>
        <item h="1" x="1"/>
        <item t="default"/>
      </items>
    </pivotField>
    <pivotField showAll="0"/>
    <pivotField dataField="1" numFmtId="2" showAll="0"/>
    <pivotField axis="axisRow" showAll="0">
      <items count="8">
        <item x="2"/>
        <item x="1"/>
        <item x="3"/>
        <item x="4"/>
        <item x="5"/>
        <item x="0"/>
        <item x="6"/>
        <item t="default"/>
      </items>
    </pivotField>
    <pivotField showAll="0">
      <items count="3">
        <item x="1"/>
        <item x="0"/>
        <item t="default"/>
      </items>
    </pivotField>
  </pivotFields>
  <rowFields count="1">
    <field x="5"/>
  </rowFields>
  <rowItems count="8">
    <i>
      <x/>
    </i>
    <i>
      <x v="1"/>
    </i>
    <i>
      <x v="2"/>
    </i>
    <i>
      <x v="3"/>
    </i>
    <i>
      <x v="4"/>
    </i>
    <i>
      <x v="5"/>
    </i>
    <i>
      <x v="6"/>
    </i>
    <i t="grand">
      <x/>
    </i>
  </rowItems>
  <colFields count="1">
    <field x="2"/>
  </colFields>
  <colItems count="2">
    <i>
      <x/>
    </i>
    <i t="grand">
      <x/>
    </i>
  </colItems>
  <dataFields count="1">
    <dataField name="Sum of High School Percentage " fld="4" showDataAs="percentOfTotal" baseField="5" baseItem="0" numFmtId="10"/>
  </dataFields>
  <chartFormats count="32">
    <chartFormat chart="2" format="0" series="1">
      <pivotArea type="data" outline="0" fieldPosition="0">
        <references count="2">
          <reference field="4294967294" count="1" selected="0">
            <x v="0"/>
          </reference>
          <reference field="2" count="1" selected="0">
            <x v="0"/>
          </reference>
        </references>
      </pivotArea>
    </chartFormat>
    <chartFormat chart="2" format="1" series="1">
      <pivotArea type="data" outline="0" fieldPosition="0">
        <references count="2">
          <reference field="4294967294" count="1" selected="0">
            <x v="0"/>
          </reference>
          <reference field="2" count="1" selected="0">
            <x v="1"/>
          </reference>
        </references>
      </pivotArea>
    </chartFormat>
    <chartFormat chart="7" format="18" series="1">
      <pivotArea type="data" outline="0" fieldPosition="0">
        <references count="2">
          <reference field="4294967294" count="1" selected="0">
            <x v="0"/>
          </reference>
          <reference field="2" count="1" selected="0">
            <x v="0"/>
          </reference>
        </references>
      </pivotArea>
    </chartFormat>
    <chartFormat chart="7" format="19">
      <pivotArea type="data" outline="0" fieldPosition="0">
        <references count="3">
          <reference field="4294967294" count="1" selected="0">
            <x v="0"/>
          </reference>
          <reference field="2" count="1" selected="0">
            <x v="0"/>
          </reference>
          <reference field="5" count="1" selected="0">
            <x v="0"/>
          </reference>
        </references>
      </pivotArea>
    </chartFormat>
    <chartFormat chart="7" format="20">
      <pivotArea type="data" outline="0" fieldPosition="0">
        <references count="3">
          <reference field="4294967294" count="1" selected="0">
            <x v="0"/>
          </reference>
          <reference field="2" count="1" selected="0">
            <x v="0"/>
          </reference>
          <reference field="5" count="1" selected="0">
            <x v="1"/>
          </reference>
        </references>
      </pivotArea>
    </chartFormat>
    <chartFormat chart="7" format="21">
      <pivotArea type="data" outline="0" fieldPosition="0">
        <references count="3">
          <reference field="4294967294" count="1" selected="0">
            <x v="0"/>
          </reference>
          <reference field="2" count="1" selected="0">
            <x v="0"/>
          </reference>
          <reference field="5" count="1" selected="0">
            <x v="2"/>
          </reference>
        </references>
      </pivotArea>
    </chartFormat>
    <chartFormat chart="7" format="22">
      <pivotArea type="data" outline="0" fieldPosition="0">
        <references count="3">
          <reference field="4294967294" count="1" selected="0">
            <x v="0"/>
          </reference>
          <reference field="2" count="1" selected="0">
            <x v="0"/>
          </reference>
          <reference field="5" count="1" selected="0">
            <x v="3"/>
          </reference>
        </references>
      </pivotArea>
    </chartFormat>
    <chartFormat chart="7" format="23">
      <pivotArea type="data" outline="0" fieldPosition="0">
        <references count="3">
          <reference field="4294967294" count="1" selected="0">
            <x v="0"/>
          </reference>
          <reference field="2" count="1" selected="0">
            <x v="0"/>
          </reference>
          <reference field="5" count="1" selected="0">
            <x v="4"/>
          </reference>
        </references>
      </pivotArea>
    </chartFormat>
    <chartFormat chart="7" format="24">
      <pivotArea type="data" outline="0" fieldPosition="0">
        <references count="3">
          <reference field="4294967294" count="1" selected="0">
            <x v="0"/>
          </reference>
          <reference field="2" count="1" selected="0">
            <x v="0"/>
          </reference>
          <reference field="5" count="1" selected="0">
            <x v="5"/>
          </reference>
        </references>
      </pivotArea>
    </chartFormat>
    <chartFormat chart="7" format="25">
      <pivotArea type="data" outline="0" fieldPosition="0">
        <references count="3">
          <reference field="4294967294" count="1" selected="0">
            <x v="0"/>
          </reference>
          <reference field="2" count="1" selected="0">
            <x v="0"/>
          </reference>
          <reference field="5" count="1" selected="0">
            <x v="6"/>
          </reference>
        </references>
      </pivotArea>
    </chartFormat>
    <chartFormat chart="7" format="26" series="1">
      <pivotArea type="data" outline="0" fieldPosition="0">
        <references count="2">
          <reference field="4294967294" count="1" selected="0">
            <x v="0"/>
          </reference>
          <reference field="2" count="1" selected="0">
            <x v="1"/>
          </reference>
        </references>
      </pivotArea>
    </chartFormat>
    <chartFormat chart="7" format="27">
      <pivotArea type="data" outline="0" fieldPosition="0">
        <references count="3">
          <reference field="4294967294" count="1" selected="0">
            <x v="0"/>
          </reference>
          <reference field="2" count="1" selected="0">
            <x v="1"/>
          </reference>
          <reference field="5" count="1" selected="0">
            <x v="0"/>
          </reference>
        </references>
      </pivotArea>
    </chartFormat>
    <chartFormat chart="7" format="28">
      <pivotArea type="data" outline="0" fieldPosition="0">
        <references count="3">
          <reference field="4294967294" count="1" selected="0">
            <x v="0"/>
          </reference>
          <reference field="2" count="1" selected="0">
            <x v="1"/>
          </reference>
          <reference field="5" count="1" selected="0">
            <x v="1"/>
          </reference>
        </references>
      </pivotArea>
    </chartFormat>
    <chartFormat chart="7" format="29">
      <pivotArea type="data" outline="0" fieldPosition="0">
        <references count="3">
          <reference field="4294967294" count="1" selected="0">
            <x v="0"/>
          </reference>
          <reference field="2" count="1" selected="0">
            <x v="1"/>
          </reference>
          <reference field="5" count="1" selected="0">
            <x v="2"/>
          </reference>
        </references>
      </pivotArea>
    </chartFormat>
    <chartFormat chart="7" format="30">
      <pivotArea type="data" outline="0" fieldPosition="0">
        <references count="3">
          <reference field="4294967294" count="1" selected="0">
            <x v="0"/>
          </reference>
          <reference field="2" count="1" selected="0">
            <x v="1"/>
          </reference>
          <reference field="5" count="1" selected="0">
            <x v="3"/>
          </reference>
        </references>
      </pivotArea>
    </chartFormat>
    <chartFormat chart="7" format="31">
      <pivotArea type="data" outline="0" fieldPosition="0">
        <references count="3">
          <reference field="4294967294" count="1" selected="0">
            <x v="0"/>
          </reference>
          <reference field="2" count="1" selected="0">
            <x v="1"/>
          </reference>
          <reference field="5" count="1" selected="0">
            <x v="4"/>
          </reference>
        </references>
      </pivotArea>
    </chartFormat>
    <chartFormat chart="7" format="32">
      <pivotArea type="data" outline="0" fieldPosition="0">
        <references count="3">
          <reference field="4294967294" count="1" selected="0">
            <x v="0"/>
          </reference>
          <reference field="2" count="1" selected="0">
            <x v="1"/>
          </reference>
          <reference field="5" count="1" selected="0">
            <x v="5"/>
          </reference>
        </references>
      </pivotArea>
    </chartFormat>
    <chartFormat chart="7" format="33">
      <pivotArea type="data" outline="0" fieldPosition="0">
        <references count="3">
          <reference field="4294967294" count="1" selected="0">
            <x v="0"/>
          </reference>
          <reference field="2" count="1" selected="0">
            <x v="1"/>
          </reference>
          <reference field="5" count="1" selected="0">
            <x v="6"/>
          </reference>
        </references>
      </pivotArea>
    </chartFormat>
    <chartFormat chart="2" format="2">
      <pivotArea type="data" outline="0" fieldPosition="0">
        <references count="3">
          <reference field="4294967294" count="1" selected="0">
            <x v="0"/>
          </reference>
          <reference field="2" count="1" selected="0">
            <x v="0"/>
          </reference>
          <reference field="5" count="1" selected="0">
            <x v="0"/>
          </reference>
        </references>
      </pivotArea>
    </chartFormat>
    <chartFormat chart="2" format="3">
      <pivotArea type="data" outline="0" fieldPosition="0">
        <references count="3">
          <reference field="4294967294" count="1" selected="0">
            <x v="0"/>
          </reference>
          <reference field="2" count="1" selected="0">
            <x v="0"/>
          </reference>
          <reference field="5" count="1" selected="0">
            <x v="1"/>
          </reference>
        </references>
      </pivotArea>
    </chartFormat>
    <chartFormat chart="2" format="4">
      <pivotArea type="data" outline="0" fieldPosition="0">
        <references count="3">
          <reference field="4294967294" count="1" selected="0">
            <x v="0"/>
          </reference>
          <reference field="2" count="1" selected="0">
            <x v="0"/>
          </reference>
          <reference field="5" count="1" selected="0">
            <x v="2"/>
          </reference>
        </references>
      </pivotArea>
    </chartFormat>
    <chartFormat chart="2" format="5">
      <pivotArea type="data" outline="0" fieldPosition="0">
        <references count="3">
          <reference field="4294967294" count="1" selected="0">
            <x v="0"/>
          </reference>
          <reference field="2" count="1" selected="0">
            <x v="0"/>
          </reference>
          <reference field="5" count="1" selected="0">
            <x v="3"/>
          </reference>
        </references>
      </pivotArea>
    </chartFormat>
    <chartFormat chart="2" format="6">
      <pivotArea type="data" outline="0" fieldPosition="0">
        <references count="3">
          <reference field="4294967294" count="1" selected="0">
            <x v="0"/>
          </reference>
          <reference field="2" count="1" selected="0">
            <x v="0"/>
          </reference>
          <reference field="5" count="1" selected="0">
            <x v="4"/>
          </reference>
        </references>
      </pivotArea>
    </chartFormat>
    <chartFormat chart="2" format="7">
      <pivotArea type="data" outline="0" fieldPosition="0">
        <references count="3">
          <reference field="4294967294" count="1" selected="0">
            <x v="0"/>
          </reference>
          <reference field="2" count="1" selected="0">
            <x v="0"/>
          </reference>
          <reference field="5" count="1" selected="0">
            <x v="5"/>
          </reference>
        </references>
      </pivotArea>
    </chartFormat>
    <chartFormat chart="2" format="8">
      <pivotArea type="data" outline="0" fieldPosition="0">
        <references count="3">
          <reference field="4294967294" count="1" selected="0">
            <x v="0"/>
          </reference>
          <reference field="2" count="1" selected="0">
            <x v="0"/>
          </reference>
          <reference field="5" count="1" selected="0">
            <x v="6"/>
          </reference>
        </references>
      </pivotArea>
    </chartFormat>
    <chartFormat chart="2" format="9">
      <pivotArea type="data" outline="0" fieldPosition="0">
        <references count="3">
          <reference field="4294967294" count="1" selected="0">
            <x v="0"/>
          </reference>
          <reference field="2" count="1" selected="0">
            <x v="1"/>
          </reference>
          <reference field="5" count="1" selected="0">
            <x v="0"/>
          </reference>
        </references>
      </pivotArea>
    </chartFormat>
    <chartFormat chart="2" format="10">
      <pivotArea type="data" outline="0" fieldPosition="0">
        <references count="3">
          <reference field="4294967294" count="1" selected="0">
            <x v="0"/>
          </reference>
          <reference field="2" count="1" selected="0">
            <x v="1"/>
          </reference>
          <reference field="5" count="1" selected="0">
            <x v="1"/>
          </reference>
        </references>
      </pivotArea>
    </chartFormat>
    <chartFormat chart="2" format="11">
      <pivotArea type="data" outline="0" fieldPosition="0">
        <references count="3">
          <reference field="4294967294" count="1" selected="0">
            <x v="0"/>
          </reference>
          <reference field="2" count="1" selected="0">
            <x v="1"/>
          </reference>
          <reference field="5" count="1" selected="0">
            <x v="2"/>
          </reference>
        </references>
      </pivotArea>
    </chartFormat>
    <chartFormat chart="2" format="12">
      <pivotArea type="data" outline="0" fieldPosition="0">
        <references count="3">
          <reference field="4294967294" count="1" selected="0">
            <x v="0"/>
          </reference>
          <reference field="2" count="1" selected="0">
            <x v="1"/>
          </reference>
          <reference field="5" count="1" selected="0">
            <x v="3"/>
          </reference>
        </references>
      </pivotArea>
    </chartFormat>
    <chartFormat chart="2" format="13">
      <pivotArea type="data" outline="0" fieldPosition="0">
        <references count="3">
          <reference field="4294967294" count="1" selected="0">
            <x v="0"/>
          </reference>
          <reference field="2" count="1" selected="0">
            <x v="1"/>
          </reference>
          <reference field="5" count="1" selected="0">
            <x v="4"/>
          </reference>
        </references>
      </pivotArea>
    </chartFormat>
    <chartFormat chart="2" format="14">
      <pivotArea type="data" outline="0" fieldPosition="0">
        <references count="3">
          <reference field="4294967294" count="1" selected="0">
            <x v="0"/>
          </reference>
          <reference field="2" count="1" selected="0">
            <x v="1"/>
          </reference>
          <reference field="5" count="1" selected="0">
            <x v="5"/>
          </reference>
        </references>
      </pivotArea>
    </chartFormat>
    <chartFormat chart="2" format="15">
      <pivotArea type="data" outline="0" fieldPosition="0">
        <references count="3">
          <reference field="4294967294" count="1" selected="0">
            <x v="0"/>
          </reference>
          <reference field="2" count="1" selected="0">
            <x v="1"/>
          </reference>
          <reference field="5" count="1" selected="0">
            <x v="6"/>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4758F7-D114-430B-BF8A-2372953135E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I3:J51" firstHeaderRow="1" firstDataRow="1" firstDataCol="1"/>
  <pivotFields count="7">
    <pivotField axis="axisRow" showAll="0">
      <items count="65">
        <item x="36"/>
        <item x="33"/>
        <item x="12"/>
        <item x="23"/>
        <item x="3"/>
        <item x="21"/>
        <item x="56"/>
        <item x="6"/>
        <item x="51"/>
        <item x="27"/>
        <item x="4"/>
        <item x="2"/>
        <item x="57"/>
        <item x="38"/>
        <item x="13"/>
        <item x="39"/>
        <item x="49"/>
        <item x="18"/>
        <item x="26"/>
        <item x="35"/>
        <item x="63"/>
        <item x="37"/>
        <item x="55"/>
        <item x="41"/>
        <item x="20"/>
        <item x="53"/>
        <item x="9"/>
        <item x="45"/>
        <item x="42"/>
        <item x="22"/>
        <item x="28"/>
        <item x="58"/>
        <item x="30"/>
        <item x="15"/>
        <item x="17"/>
        <item x="32"/>
        <item x="46"/>
        <item x="5"/>
        <item x="47"/>
        <item x="11"/>
        <item x="50"/>
        <item x="62"/>
        <item x="31"/>
        <item x="7"/>
        <item x="24"/>
        <item x="8"/>
        <item x="14"/>
        <item x="44"/>
        <item x="60"/>
        <item x="34"/>
        <item x="10"/>
        <item x="59"/>
        <item x="19"/>
        <item x="0"/>
        <item x="40"/>
        <item x="52"/>
        <item x="43"/>
        <item x="48"/>
        <item x="16"/>
        <item x="29"/>
        <item x="1"/>
        <item x="25"/>
        <item x="61"/>
        <item x="54"/>
        <item t="default"/>
      </items>
    </pivotField>
    <pivotField numFmtId="1" showAll="0"/>
    <pivotField showAll="0">
      <items count="3">
        <item x="0"/>
        <item h="1" x="1"/>
        <item t="default"/>
      </items>
    </pivotField>
    <pivotField dataField="1" showAll="0"/>
    <pivotField numFmtId="2" showAll="0"/>
    <pivotField showAll="0">
      <items count="8">
        <item x="2"/>
        <item x="1"/>
        <item x="3"/>
        <item x="4"/>
        <item x="5"/>
        <item x="0"/>
        <item x="6"/>
        <item t="default"/>
      </items>
    </pivotField>
    <pivotField showAll="0">
      <items count="3">
        <item x="1"/>
        <item x="0"/>
        <item t="default"/>
      </items>
    </pivotField>
  </pivotFields>
  <rowFields count="1">
    <field x="0"/>
  </rowFields>
  <rowItems count="48">
    <i>
      <x/>
    </i>
    <i>
      <x v="1"/>
    </i>
    <i>
      <x v="3"/>
    </i>
    <i>
      <x v="5"/>
    </i>
    <i>
      <x v="6"/>
    </i>
    <i>
      <x v="7"/>
    </i>
    <i>
      <x v="8"/>
    </i>
    <i>
      <x v="10"/>
    </i>
    <i>
      <x v="11"/>
    </i>
    <i>
      <x v="12"/>
    </i>
    <i>
      <x v="15"/>
    </i>
    <i>
      <x v="17"/>
    </i>
    <i>
      <x v="18"/>
    </i>
    <i>
      <x v="19"/>
    </i>
    <i>
      <x v="20"/>
    </i>
    <i>
      <x v="22"/>
    </i>
    <i>
      <x v="23"/>
    </i>
    <i>
      <x v="24"/>
    </i>
    <i>
      <x v="25"/>
    </i>
    <i>
      <x v="27"/>
    </i>
    <i>
      <x v="29"/>
    </i>
    <i>
      <x v="30"/>
    </i>
    <i>
      <x v="32"/>
    </i>
    <i>
      <x v="34"/>
    </i>
    <i>
      <x v="35"/>
    </i>
    <i>
      <x v="36"/>
    </i>
    <i>
      <x v="37"/>
    </i>
    <i>
      <x v="38"/>
    </i>
    <i>
      <x v="40"/>
    </i>
    <i>
      <x v="41"/>
    </i>
    <i>
      <x v="42"/>
    </i>
    <i>
      <x v="43"/>
    </i>
    <i>
      <x v="44"/>
    </i>
    <i>
      <x v="45"/>
    </i>
    <i>
      <x v="47"/>
    </i>
    <i>
      <x v="48"/>
    </i>
    <i>
      <x v="49"/>
    </i>
    <i>
      <x v="50"/>
    </i>
    <i>
      <x v="51"/>
    </i>
    <i>
      <x v="53"/>
    </i>
    <i>
      <x v="55"/>
    </i>
    <i>
      <x v="56"/>
    </i>
    <i>
      <x v="58"/>
    </i>
    <i>
      <x v="60"/>
    </i>
    <i>
      <x v="61"/>
    </i>
    <i>
      <x v="62"/>
    </i>
    <i>
      <x v="63"/>
    </i>
    <i t="grand">
      <x/>
    </i>
  </rowItems>
  <colItems count="1">
    <i/>
  </colItems>
  <dataFields count="1">
    <dataField name="Sum of Admission Test Score" fld="3" baseField="0" baseItem="0"/>
  </dataFields>
  <chartFormats count="2">
    <chartFormat chart="8"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8A7A60DE-E243-4CC3-9D04-4CD16A02F38D}" sourceName="Name">
  <pivotTables>
    <pivotTable tabId="4" name="PivotTable4"/>
    <pivotTable tabId="4" name="PivotTable1"/>
    <pivotTable tabId="4" name="PivotTable2"/>
    <pivotTable tabId="4" name="PivotTable3"/>
  </pivotTables>
  <data>
    <tabular pivotCacheId="928853134">
      <items count="64">
        <i x="36" s="1"/>
        <i x="33" s="1"/>
        <i x="23" s="1"/>
        <i x="21" s="1"/>
        <i x="56" s="1"/>
        <i x="6" s="1"/>
        <i x="51" s="1"/>
        <i x="4" s="1"/>
        <i x="2" s="1"/>
        <i x="57" s="1"/>
        <i x="39" s="1"/>
        <i x="18" s="1"/>
        <i x="26" s="1"/>
        <i x="35" s="1"/>
        <i x="63" s="1"/>
        <i x="55" s="1"/>
        <i x="41" s="1"/>
        <i x="20" s="1"/>
        <i x="53" s="1"/>
        <i x="45" s="1"/>
        <i x="22" s="1"/>
        <i x="28" s="1"/>
        <i x="30" s="1"/>
        <i x="17" s="1"/>
        <i x="32" s="1"/>
        <i x="46" s="1"/>
        <i x="5" s="1"/>
        <i x="47" s="1"/>
        <i x="50" s="1"/>
        <i x="62" s="1"/>
        <i x="31" s="1"/>
        <i x="7" s="1"/>
        <i x="24" s="1"/>
        <i x="8" s="1"/>
        <i x="44" s="1"/>
        <i x="60" s="1"/>
        <i x="34" s="1"/>
        <i x="10" s="1"/>
        <i x="59" s="1"/>
        <i x="0" s="1"/>
        <i x="52" s="1"/>
        <i x="43" s="1"/>
        <i x="16" s="1"/>
        <i x="1" s="1"/>
        <i x="25" s="1"/>
        <i x="61" s="1"/>
        <i x="54" s="1"/>
        <i x="12" s="1" nd="1"/>
        <i x="3" s="1" nd="1"/>
        <i x="27" s="1" nd="1"/>
        <i x="38" s="1" nd="1"/>
        <i x="13" s="1" nd="1"/>
        <i x="49" s="1" nd="1"/>
        <i x="37" s="1" nd="1"/>
        <i x="9" s="1" nd="1"/>
        <i x="42" s="1" nd="1"/>
        <i x="58" s="1" nd="1"/>
        <i x="15" s="1" nd="1"/>
        <i x="11" s="1" nd="1"/>
        <i x="14" s="1" nd="1"/>
        <i x="19" s="1" nd="1"/>
        <i x="40" s="1" nd="1"/>
        <i x="48" s="1" nd="1"/>
        <i x="29"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30C83CA-D062-427A-9E21-BA7E80958C1D}" sourceName="Gender">
  <pivotTables>
    <pivotTable tabId="4" name="PivotTable4"/>
    <pivotTable tabId="4" name="PivotTable1"/>
    <pivotTable tabId="4" name="PivotTable2"/>
    <pivotTable tabId="4" name="PivotTable3"/>
  </pivotTables>
  <data>
    <tabular pivotCacheId="928853134">
      <items count="2">
        <i x="0" s="1"/>
        <i x="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A24AC53D-C05C-4F83-B26F-EF85443C9F6D}" sourceName="City">
  <pivotTables>
    <pivotTable tabId="4" name="PivotTable4"/>
    <pivotTable tabId="4" name="PivotTable1"/>
    <pivotTable tabId="4" name="PivotTable2"/>
    <pivotTable tabId="4" name="PivotTable3"/>
  </pivotTables>
  <data>
    <tabular pivotCacheId="928853134">
      <items count="7">
        <i x="2" s="1"/>
        <i x="1" s="1"/>
        <i x="3" s="1"/>
        <i x="4" s="1"/>
        <i x="5" s="1"/>
        <i x="0" s="1"/>
        <i x="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dmission_Status" xr10:uid="{CEF6D6E1-F453-4017-8857-4190A13ACEFA}" sourceName="Admission Status">
  <pivotTables>
    <pivotTable tabId="4" name="PivotTable4"/>
    <pivotTable tabId="4" name="PivotTable1"/>
    <pivotTable tabId="4" name="PivotTable2"/>
    <pivotTable tabId="4" name="PivotTable3"/>
  </pivotTables>
  <data>
    <tabular pivotCacheId="928853134">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821D1BC9-B7DD-4F40-9A05-8B00EB33CEB5}" cache="Slicer_Name" caption="Name" lockedPosition="1" rowHeight="234950"/>
  <slicer name="Gender 1" xr10:uid="{B7E294AE-254D-4E6E-A543-6A6264F79E1F}" cache="Slicer_Gender" caption="Gender" style="SlicerStyleDark1" lockedPosition="1" rowHeight="234950"/>
  <slicer name="City 1" xr10:uid="{54142621-0B9A-4A51-80D9-D09EC65CB3CB}" cache="Slicer_City" caption="City" lockedPosition="1" rowHeight="234950"/>
  <slicer name="Admission Status 1" xr10:uid="{0CB13549-AF1B-49D3-B313-D794587C45E2}" cache="Slicer_Admission_Status" caption="Admission Status" lockedPosition="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789EA6E2-F42D-4B3C-B98C-73B257412026}" cache="Slicer_Name" caption="Name" rowHeight="234950"/>
  <slicer name="Gender" xr10:uid="{1033E095-8C99-4852-A80E-013D831B9492}" cache="Slicer_Gender" caption="Gender" rowHeight="234950"/>
  <slicer name="City" xr10:uid="{439A988D-BADA-4801-B204-86439D530252}" cache="Slicer_City" caption="City" rowHeight="234950"/>
  <slicer name="Admission Status" xr10:uid="{4E21ED22-FBC8-41BD-9086-0EEDF9BA158F}" cache="Slicer_Admission_Status" caption="Admission Status"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2.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C394FA-032B-468C-B2DC-AB827477F45D}">
  <dimension ref="A1:A68"/>
  <sheetViews>
    <sheetView tabSelected="1" workbookViewId="0">
      <selection sqref="A1:XFD1048576"/>
    </sheetView>
  </sheetViews>
  <sheetFormatPr defaultRowHeight="14.4" x14ac:dyDescent="0.3"/>
  <cols>
    <col min="1" max="1" width="12.5546875" style="6" bestFit="1" customWidth="1"/>
    <col min="2" max="2" width="10.6640625" style="6" bestFit="1" customWidth="1"/>
    <col min="3" max="8" width="8.88671875" style="6"/>
    <col min="9" max="9" width="12.5546875" style="6" bestFit="1" customWidth="1"/>
    <col min="10" max="10" width="25.5546875" style="6" bestFit="1" customWidth="1"/>
    <col min="11" max="14" width="8.88671875" style="6"/>
    <col min="15" max="15" width="28.109375" style="6" bestFit="1" customWidth="1"/>
    <col min="16" max="16" width="15.5546875" style="6" bestFit="1" customWidth="1"/>
    <col min="17" max="17" width="7" style="6" bestFit="1" customWidth="1"/>
    <col min="18" max="18" width="10.77734375" style="6" bestFit="1" customWidth="1"/>
    <col min="19" max="19" width="7.5546875" style="6" bestFit="1" customWidth="1"/>
    <col min="20" max="20" width="9.109375" style="6" bestFit="1" customWidth="1"/>
    <col min="21" max="21" width="7.5546875" style="6" bestFit="1" customWidth="1"/>
    <col min="22" max="22" width="10.21875" style="6" bestFit="1" customWidth="1"/>
    <col min="23" max="23" width="10.77734375" style="6" bestFit="1" customWidth="1"/>
    <col min="24" max="16384" width="8.88671875" style="6"/>
  </cols>
  <sheetData>
    <row r="1" s="6" customFormat="1" x14ac:dyDescent="0.3"/>
    <row r="3" s="6" customFormat="1" x14ac:dyDescent="0.3"/>
    <row r="4" s="6" customFormat="1" x14ac:dyDescent="0.3"/>
    <row r="5" s="6" customFormat="1" x14ac:dyDescent="0.3"/>
    <row r="6" s="6" customFormat="1" x14ac:dyDescent="0.3"/>
    <row r="7" s="6" customFormat="1" x14ac:dyDescent="0.3"/>
    <row r="8" s="6" customFormat="1" x14ac:dyDescent="0.3"/>
    <row r="9" s="6" customFormat="1" x14ac:dyDescent="0.3"/>
    <row r="10" s="6" customFormat="1" x14ac:dyDescent="0.3"/>
    <row r="11" s="6" customFormat="1" x14ac:dyDescent="0.3"/>
    <row r="12" s="6" customFormat="1" x14ac:dyDescent="0.3"/>
    <row r="13" s="6" customFormat="1" x14ac:dyDescent="0.3"/>
    <row r="14" s="6" customFormat="1" x14ac:dyDescent="0.3"/>
    <row r="15" s="6" customFormat="1" x14ac:dyDescent="0.3"/>
    <row r="16" s="6" customFormat="1" x14ac:dyDescent="0.3"/>
    <row r="17" s="6" customFormat="1" x14ac:dyDescent="0.3"/>
    <row r="18" s="6" customFormat="1" x14ac:dyDescent="0.3"/>
    <row r="19" s="6" customFormat="1" x14ac:dyDescent="0.3"/>
    <row r="20" s="6" customFormat="1" x14ac:dyDescent="0.3"/>
    <row r="21" s="6" customFormat="1" x14ac:dyDescent="0.3"/>
    <row r="22" s="6" customFormat="1" x14ac:dyDescent="0.3"/>
    <row r="23" s="6" customFormat="1" x14ac:dyDescent="0.3"/>
    <row r="24" s="6" customFormat="1" x14ac:dyDescent="0.3"/>
    <row r="25" s="6" customFormat="1" x14ac:dyDescent="0.3"/>
    <row r="26" s="6" customFormat="1" x14ac:dyDescent="0.3"/>
    <row r="27" s="6" customFormat="1" x14ac:dyDescent="0.3"/>
    <row r="28" s="6" customFormat="1" x14ac:dyDescent="0.3"/>
    <row r="29" s="6" customFormat="1" x14ac:dyDescent="0.3"/>
    <row r="30" s="6" customFormat="1" x14ac:dyDescent="0.3"/>
    <row r="31" s="6" customFormat="1" x14ac:dyDescent="0.3"/>
    <row r="32" s="6" customFormat="1" x14ac:dyDescent="0.3"/>
    <row r="33" s="6" customFormat="1" x14ac:dyDescent="0.3"/>
    <row r="34" s="6" customFormat="1" x14ac:dyDescent="0.3"/>
    <row r="35" s="6" customFormat="1" x14ac:dyDescent="0.3"/>
    <row r="36" s="6" customFormat="1" x14ac:dyDescent="0.3"/>
    <row r="37" s="6" customFormat="1" x14ac:dyDescent="0.3"/>
    <row r="38" s="6" customFormat="1" x14ac:dyDescent="0.3"/>
    <row r="39" s="6" customFormat="1" x14ac:dyDescent="0.3"/>
    <row r="40" s="6" customFormat="1" x14ac:dyDescent="0.3"/>
    <row r="41" s="6" customFormat="1" x14ac:dyDescent="0.3"/>
    <row r="42" s="6" customFormat="1" x14ac:dyDescent="0.3"/>
    <row r="43" s="6" customFormat="1" x14ac:dyDescent="0.3"/>
    <row r="44" s="6" customFormat="1" x14ac:dyDescent="0.3"/>
    <row r="45" s="6" customFormat="1" x14ac:dyDescent="0.3"/>
    <row r="46" s="6" customFormat="1" x14ac:dyDescent="0.3"/>
    <row r="47" s="6" customFormat="1" x14ac:dyDescent="0.3"/>
    <row r="48" s="6" customFormat="1" x14ac:dyDescent="0.3"/>
    <row r="49" s="6" customFormat="1" x14ac:dyDescent="0.3"/>
    <row r="50" s="6" customFormat="1" x14ac:dyDescent="0.3"/>
    <row r="51" s="6" customFormat="1" x14ac:dyDescent="0.3"/>
    <row r="52" s="6" customFormat="1" x14ac:dyDescent="0.3"/>
    <row r="53" s="6" customFormat="1" x14ac:dyDescent="0.3"/>
    <row r="54" s="6" customFormat="1" x14ac:dyDescent="0.3"/>
    <row r="55" s="6" customFormat="1" x14ac:dyDescent="0.3"/>
    <row r="56" s="6" customFormat="1" x14ac:dyDescent="0.3"/>
    <row r="57" s="6" customFormat="1" x14ac:dyDescent="0.3"/>
    <row r="58" s="6" customFormat="1" x14ac:dyDescent="0.3"/>
    <row r="59" s="6" customFormat="1" x14ac:dyDescent="0.3"/>
    <row r="60" s="6" customFormat="1" x14ac:dyDescent="0.3"/>
    <row r="61" s="6" customFormat="1" x14ac:dyDescent="0.3"/>
    <row r="62" s="6" customFormat="1" x14ac:dyDescent="0.3"/>
    <row r="63" s="6" customFormat="1" x14ac:dyDescent="0.3"/>
    <row r="64" s="6" customFormat="1" x14ac:dyDescent="0.3"/>
    <row r="65" s="6" customFormat="1" x14ac:dyDescent="0.3"/>
    <row r="66" s="6" customFormat="1" x14ac:dyDescent="0.3"/>
    <row r="67" s="6" customFormat="1" x14ac:dyDescent="0.3"/>
    <row r="68" s="6" customFormat="1" x14ac:dyDescent="0.3"/>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32EE9-8712-40D0-9B9B-883416696CB1}">
  <dimension ref="A3:Q51"/>
  <sheetViews>
    <sheetView topLeftCell="E1" workbookViewId="0">
      <selection activeCell="B21" sqref="B21"/>
    </sheetView>
  </sheetViews>
  <sheetFormatPr defaultRowHeight="14.4" x14ac:dyDescent="0.3"/>
  <cols>
    <col min="1" max="1" width="12.5546875" bestFit="1" customWidth="1"/>
    <col min="2" max="2" width="10.6640625" bestFit="1" customWidth="1"/>
    <col min="9" max="9" width="12.5546875" bestFit="1" customWidth="1"/>
    <col min="10" max="10" width="25.5546875" bestFit="1" customWidth="1"/>
    <col min="15" max="15" width="28.109375" bestFit="1" customWidth="1"/>
    <col min="16" max="16" width="15.5546875" bestFit="1" customWidth="1"/>
    <col min="17" max="18" width="10.77734375" bestFit="1" customWidth="1"/>
    <col min="19" max="19" width="7.5546875" bestFit="1" customWidth="1"/>
    <col min="20" max="20" width="9.109375" bestFit="1" customWidth="1"/>
    <col min="21" max="21" width="7.5546875" bestFit="1" customWidth="1"/>
    <col min="22" max="22" width="10.21875" bestFit="1" customWidth="1"/>
    <col min="23" max="23" width="10.77734375" bestFit="1" customWidth="1"/>
  </cols>
  <sheetData>
    <row r="3" spans="1:17" x14ac:dyDescent="0.3">
      <c r="A3" s="3" t="s">
        <v>83</v>
      </c>
      <c r="B3" t="s">
        <v>85</v>
      </c>
      <c r="I3" s="3" t="s">
        <v>83</v>
      </c>
      <c r="J3" t="s">
        <v>86</v>
      </c>
      <c r="O3" s="3" t="s">
        <v>87</v>
      </c>
      <c r="P3" s="3" t="s">
        <v>88</v>
      </c>
    </row>
    <row r="4" spans="1:17" x14ac:dyDescent="0.3">
      <c r="A4" s="4" t="s">
        <v>54</v>
      </c>
      <c r="B4" s="1">
        <v>20</v>
      </c>
      <c r="I4" s="4" t="s">
        <v>54</v>
      </c>
      <c r="J4" s="7">
        <v>70</v>
      </c>
      <c r="O4" s="3" t="s">
        <v>83</v>
      </c>
      <c r="P4" t="s">
        <v>8</v>
      </c>
      <c r="Q4" t="s">
        <v>84</v>
      </c>
    </row>
    <row r="5" spans="1:17" x14ac:dyDescent="0.3">
      <c r="A5" s="4" t="s">
        <v>51</v>
      </c>
      <c r="B5" s="1">
        <v>46</v>
      </c>
      <c r="I5" s="4" t="s">
        <v>51</v>
      </c>
      <c r="J5" s="7">
        <v>196</v>
      </c>
      <c r="O5" s="4" t="s">
        <v>15</v>
      </c>
      <c r="P5" s="5">
        <v>8.5792663428685106E-2</v>
      </c>
      <c r="Q5" s="5">
        <v>8.5792663428685106E-2</v>
      </c>
    </row>
    <row r="6" spans="1:17" x14ac:dyDescent="0.3">
      <c r="A6" s="4" t="s">
        <v>41</v>
      </c>
      <c r="B6" s="1">
        <v>36</v>
      </c>
      <c r="I6" s="4" t="s">
        <v>41</v>
      </c>
      <c r="J6" s="7">
        <v>159</v>
      </c>
      <c r="O6" s="4" t="s">
        <v>12</v>
      </c>
      <c r="P6" s="5">
        <v>0.1364238671364971</v>
      </c>
      <c r="Q6" s="5">
        <v>0.1364238671364971</v>
      </c>
    </row>
    <row r="7" spans="1:17" x14ac:dyDescent="0.3">
      <c r="A7" s="4" t="s">
        <v>38</v>
      </c>
      <c r="B7" s="1">
        <v>20</v>
      </c>
      <c r="I7" s="4" t="s">
        <v>38</v>
      </c>
      <c r="J7" s="7">
        <v>96</v>
      </c>
      <c r="O7" s="4" t="s">
        <v>19</v>
      </c>
      <c r="P7" s="5">
        <v>0.10712098446454807</v>
      </c>
      <c r="Q7" s="5">
        <v>0.10712098446454807</v>
      </c>
    </row>
    <row r="8" spans="1:17" x14ac:dyDescent="0.3">
      <c r="A8" s="4" t="s">
        <v>74</v>
      </c>
      <c r="B8" s="1">
        <v>23</v>
      </c>
      <c r="I8" s="4" t="s">
        <v>74</v>
      </c>
      <c r="J8" s="7">
        <v>47</v>
      </c>
      <c r="O8" s="4" t="s">
        <v>22</v>
      </c>
      <c r="P8" s="5">
        <v>0.11780481716884751</v>
      </c>
      <c r="Q8" s="5">
        <v>0.11780481716884751</v>
      </c>
    </row>
    <row r="9" spans="1:17" x14ac:dyDescent="0.3">
      <c r="A9" s="4" t="s">
        <v>21</v>
      </c>
      <c r="B9" s="1">
        <v>59.680272108843539</v>
      </c>
      <c r="I9" s="4" t="s">
        <v>21</v>
      </c>
      <c r="J9" s="7">
        <v>228</v>
      </c>
      <c r="O9" s="4" t="s">
        <v>31</v>
      </c>
      <c r="P9" s="5">
        <v>0.12567125847974911</v>
      </c>
      <c r="Q9" s="5">
        <v>0.12567125847974911</v>
      </c>
    </row>
    <row r="10" spans="1:17" x14ac:dyDescent="0.3">
      <c r="A10" s="4" t="s">
        <v>69</v>
      </c>
      <c r="B10" s="1">
        <v>22</v>
      </c>
      <c r="I10" s="4" t="s">
        <v>69</v>
      </c>
      <c r="J10" s="7">
        <v>81</v>
      </c>
      <c r="O10" s="4" t="s">
        <v>9</v>
      </c>
      <c r="P10" s="5">
        <v>0.33266616110364322</v>
      </c>
      <c r="Q10" s="5">
        <v>0.33266616110364322</v>
      </c>
    </row>
    <row r="11" spans="1:17" x14ac:dyDescent="0.3">
      <c r="A11" s="4" t="s">
        <v>18</v>
      </c>
      <c r="B11" s="1">
        <v>40</v>
      </c>
      <c r="I11" s="4" t="s">
        <v>18</v>
      </c>
      <c r="J11" s="7">
        <v>178</v>
      </c>
      <c r="O11" s="4" t="s">
        <v>40</v>
      </c>
      <c r="P11" s="5">
        <v>9.4520248218030012E-2</v>
      </c>
      <c r="Q11" s="5">
        <v>9.4520248218030012E-2</v>
      </c>
    </row>
    <row r="12" spans="1:17" x14ac:dyDescent="0.3">
      <c r="A12" s="4" t="s">
        <v>13</v>
      </c>
      <c r="B12" s="1">
        <v>18</v>
      </c>
      <c r="I12" s="4" t="s">
        <v>13</v>
      </c>
      <c r="J12" s="7">
        <v>93</v>
      </c>
      <c r="O12" s="4" t="s">
        <v>84</v>
      </c>
      <c r="P12" s="5">
        <v>1</v>
      </c>
      <c r="Q12" s="5">
        <v>1</v>
      </c>
    </row>
    <row r="13" spans="1:17" x14ac:dyDescent="0.3">
      <c r="A13" s="4" t="s">
        <v>75</v>
      </c>
      <c r="B13" s="1">
        <v>24</v>
      </c>
      <c r="I13" s="4" t="s">
        <v>75</v>
      </c>
      <c r="J13" s="7">
        <v>77</v>
      </c>
    </row>
    <row r="14" spans="1:17" x14ac:dyDescent="0.3">
      <c r="A14" s="4" t="s">
        <v>57</v>
      </c>
      <c r="B14" s="1">
        <v>42</v>
      </c>
      <c r="I14" s="4" t="s">
        <v>57</v>
      </c>
      <c r="J14" s="7">
        <v>140</v>
      </c>
    </row>
    <row r="15" spans="1:17" x14ac:dyDescent="0.3">
      <c r="A15" s="4" t="s">
        <v>35</v>
      </c>
      <c r="B15" s="1">
        <v>64.680272108843539</v>
      </c>
      <c r="I15" s="4" t="s">
        <v>35</v>
      </c>
      <c r="J15" s="7">
        <v>243</v>
      </c>
    </row>
    <row r="16" spans="1:17" x14ac:dyDescent="0.3">
      <c r="A16" s="4" t="s">
        <v>44</v>
      </c>
      <c r="B16" s="1">
        <v>68</v>
      </c>
      <c r="I16" s="4" t="s">
        <v>44</v>
      </c>
      <c r="J16" s="7">
        <v>152</v>
      </c>
      <c r="O16" s="3" t="s">
        <v>89</v>
      </c>
      <c r="P16" s="3" t="s">
        <v>88</v>
      </c>
    </row>
    <row r="17" spans="1:17" x14ac:dyDescent="0.3">
      <c r="A17" s="4" t="s">
        <v>53</v>
      </c>
      <c r="B17" s="1">
        <v>23</v>
      </c>
      <c r="I17" s="4" t="s">
        <v>53</v>
      </c>
      <c r="J17" s="7">
        <v>79</v>
      </c>
      <c r="O17" s="3" t="s">
        <v>83</v>
      </c>
      <c r="P17" t="s">
        <v>8</v>
      </c>
      <c r="Q17" t="s">
        <v>84</v>
      </c>
    </row>
    <row r="18" spans="1:17" x14ac:dyDescent="0.3">
      <c r="A18" s="4" t="s">
        <v>81</v>
      </c>
      <c r="B18" s="1">
        <v>24</v>
      </c>
      <c r="I18" s="4" t="s">
        <v>81</v>
      </c>
      <c r="J18" s="7">
        <v>71</v>
      </c>
      <c r="O18" s="4" t="s">
        <v>16</v>
      </c>
      <c r="P18" s="7">
        <v>42</v>
      </c>
      <c r="Q18" s="7">
        <v>42</v>
      </c>
    </row>
    <row r="19" spans="1:17" x14ac:dyDescent="0.3">
      <c r="A19" s="4" t="s">
        <v>73</v>
      </c>
      <c r="B19" s="1">
        <v>61.680272108843539</v>
      </c>
      <c r="I19" s="4" t="s">
        <v>73</v>
      </c>
      <c r="J19" s="7">
        <v>207.5</v>
      </c>
      <c r="O19" s="4" t="s">
        <v>10</v>
      </c>
      <c r="P19" s="7">
        <v>46</v>
      </c>
      <c r="Q19" s="7">
        <v>46</v>
      </c>
    </row>
    <row r="20" spans="1:17" x14ac:dyDescent="0.3">
      <c r="A20" s="4" t="s">
        <v>59</v>
      </c>
      <c r="B20" s="1">
        <v>48</v>
      </c>
      <c r="I20" s="4" t="s">
        <v>59</v>
      </c>
      <c r="J20" s="7">
        <v>158</v>
      </c>
      <c r="O20" s="4" t="s">
        <v>84</v>
      </c>
      <c r="P20" s="7">
        <v>88</v>
      </c>
      <c r="Q20" s="7">
        <v>88</v>
      </c>
    </row>
    <row r="21" spans="1:17" x14ac:dyDescent="0.3">
      <c r="A21" s="4" t="s">
        <v>37</v>
      </c>
      <c r="B21" s="1">
        <v>39</v>
      </c>
      <c r="I21" s="4" t="s">
        <v>37</v>
      </c>
      <c r="J21" s="7">
        <v>148</v>
      </c>
    </row>
    <row r="22" spans="1:17" x14ac:dyDescent="0.3">
      <c r="A22" s="4" t="s">
        <v>71</v>
      </c>
      <c r="B22" s="1">
        <v>23</v>
      </c>
      <c r="I22" s="4" t="s">
        <v>71</v>
      </c>
      <c r="J22" s="7">
        <v>94</v>
      </c>
    </row>
    <row r="23" spans="1:17" x14ac:dyDescent="0.3">
      <c r="A23" s="4" t="s">
        <v>63</v>
      </c>
      <c r="B23" s="1">
        <v>20</v>
      </c>
      <c r="I23" s="4" t="s">
        <v>63</v>
      </c>
      <c r="J23" s="7">
        <v>91</v>
      </c>
    </row>
    <row r="24" spans="1:17" x14ac:dyDescent="0.3">
      <c r="A24" s="4" t="s">
        <v>39</v>
      </c>
      <c r="B24" s="1">
        <v>62.680272108843539</v>
      </c>
      <c r="I24" s="4" t="s">
        <v>39</v>
      </c>
      <c r="J24" s="7">
        <v>214</v>
      </c>
    </row>
    <row r="25" spans="1:17" x14ac:dyDescent="0.3">
      <c r="A25" s="4" t="s">
        <v>46</v>
      </c>
      <c r="B25" s="1">
        <v>40.680272108843539</v>
      </c>
      <c r="I25" s="4" t="s">
        <v>46</v>
      </c>
      <c r="J25" s="7">
        <v>178</v>
      </c>
    </row>
    <row r="26" spans="1:17" x14ac:dyDescent="0.3">
      <c r="A26" s="4" t="s">
        <v>48</v>
      </c>
      <c r="B26" s="1">
        <v>41</v>
      </c>
      <c r="I26" s="4" t="s">
        <v>48</v>
      </c>
      <c r="J26" s="7">
        <v>140</v>
      </c>
    </row>
    <row r="27" spans="1:17" x14ac:dyDescent="0.3">
      <c r="A27" s="4" t="s">
        <v>34</v>
      </c>
      <c r="B27" s="1">
        <v>79.680272108843539</v>
      </c>
      <c r="I27" s="4" t="s">
        <v>34</v>
      </c>
      <c r="J27" s="7">
        <v>247</v>
      </c>
    </row>
    <row r="28" spans="1:17" x14ac:dyDescent="0.3">
      <c r="A28" s="4" t="s">
        <v>50</v>
      </c>
      <c r="B28" s="1">
        <v>81</v>
      </c>
      <c r="I28" s="4" t="s">
        <v>50</v>
      </c>
      <c r="J28" s="7">
        <v>319</v>
      </c>
    </row>
    <row r="29" spans="1:17" x14ac:dyDescent="0.3">
      <c r="A29" s="4" t="s">
        <v>64</v>
      </c>
      <c r="B29" s="1">
        <v>38</v>
      </c>
      <c r="I29" s="4" t="s">
        <v>64</v>
      </c>
      <c r="J29" s="7">
        <v>123</v>
      </c>
    </row>
    <row r="30" spans="1:17" x14ac:dyDescent="0.3">
      <c r="A30" s="4" t="s">
        <v>20</v>
      </c>
      <c r="B30" s="1">
        <v>23</v>
      </c>
      <c r="I30" s="4" t="s">
        <v>20</v>
      </c>
      <c r="J30" s="7">
        <v>32.5</v>
      </c>
    </row>
    <row r="31" spans="1:17" x14ac:dyDescent="0.3">
      <c r="A31" s="4" t="s">
        <v>65</v>
      </c>
      <c r="B31" s="1">
        <v>24</v>
      </c>
      <c r="I31" s="4" t="s">
        <v>65</v>
      </c>
      <c r="J31" s="7">
        <v>97</v>
      </c>
    </row>
    <row r="32" spans="1:17" x14ac:dyDescent="0.3">
      <c r="A32" s="4" t="s">
        <v>68</v>
      </c>
      <c r="B32" s="1">
        <v>18</v>
      </c>
      <c r="I32" s="4" t="s">
        <v>68</v>
      </c>
      <c r="J32" s="7">
        <v>84</v>
      </c>
    </row>
    <row r="33" spans="1:10" x14ac:dyDescent="0.3">
      <c r="A33" s="4" t="s">
        <v>80</v>
      </c>
      <c r="B33" s="1">
        <v>17</v>
      </c>
      <c r="I33" s="4" t="s">
        <v>80</v>
      </c>
      <c r="J33" s="7">
        <v>68</v>
      </c>
    </row>
    <row r="34" spans="1:10" x14ac:dyDescent="0.3">
      <c r="A34" s="4" t="s">
        <v>49</v>
      </c>
      <c r="B34" s="1">
        <v>57</v>
      </c>
      <c r="I34" s="4" t="s">
        <v>49</v>
      </c>
      <c r="J34" s="7">
        <v>270</v>
      </c>
    </row>
    <row r="35" spans="1:10" x14ac:dyDescent="0.3">
      <c r="A35" s="4" t="s">
        <v>23</v>
      </c>
      <c r="B35" s="1">
        <v>20</v>
      </c>
      <c r="I35" s="4" t="s">
        <v>23</v>
      </c>
      <c r="J35" s="7">
        <v>82</v>
      </c>
    </row>
    <row r="36" spans="1:10" x14ac:dyDescent="0.3">
      <c r="A36" s="4" t="s">
        <v>42</v>
      </c>
      <c r="B36" s="1">
        <v>19</v>
      </c>
      <c r="I36" s="4" t="s">
        <v>42</v>
      </c>
      <c r="J36" s="7">
        <v>-5</v>
      </c>
    </row>
    <row r="37" spans="1:10" x14ac:dyDescent="0.3">
      <c r="A37" s="4" t="s">
        <v>24</v>
      </c>
      <c r="B37" s="1">
        <v>85</v>
      </c>
      <c r="I37" s="4" t="s">
        <v>24</v>
      </c>
      <c r="J37" s="7">
        <v>241</v>
      </c>
    </row>
    <row r="38" spans="1:10" x14ac:dyDescent="0.3">
      <c r="A38" s="4" t="s">
        <v>62</v>
      </c>
      <c r="B38" s="1">
        <v>19.680272108843539</v>
      </c>
      <c r="I38" s="4" t="s">
        <v>62</v>
      </c>
      <c r="J38" s="7">
        <v>90</v>
      </c>
    </row>
    <row r="39" spans="1:10" x14ac:dyDescent="0.3">
      <c r="A39" s="4" t="s">
        <v>78</v>
      </c>
      <c r="B39" s="1">
        <v>43</v>
      </c>
      <c r="I39" s="4" t="s">
        <v>78</v>
      </c>
      <c r="J39" s="7">
        <v>144</v>
      </c>
    </row>
    <row r="40" spans="1:10" x14ac:dyDescent="0.3">
      <c r="A40" s="4" t="s">
        <v>52</v>
      </c>
      <c r="B40" s="1">
        <v>22</v>
      </c>
      <c r="I40" s="4" t="s">
        <v>52</v>
      </c>
      <c r="J40" s="7">
        <v>95</v>
      </c>
    </row>
    <row r="41" spans="1:10" x14ac:dyDescent="0.3">
      <c r="A41" s="4" t="s">
        <v>26</v>
      </c>
      <c r="B41" s="1">
        <v>18</v>
      </c>
      <c r="I41" s="4" t="s">
        <v>26</v>
      </c>
      <c r="J41" s="7">
        <v>80</v>
      </c>
    </row>
    <row r="42" spans="1:10" x14ac:dyDescent="0.3">
      <c r="A42" s="4" t="s">
        <v>77</v>
      </c>
      <c r="B42" s="1">
        <v>24</v>
      </c>
      <c r="I42" s="4" t="s">
        <v>77</v>
      </c>
      <c r="J42" s="7">
        <v>74</v>
      </c>
    </row>
    <row r="43" spans="1:10" x14ac:dyDescent="0.3">
      <c r="A43" s="4" t="s">
        <v>7</v>
      </c>
      <c r="B43" s="1">
        <v>88.680272108843539</v>
      </c>
      <c r="I43" s="4" t="s">
        <v>7</v>
      </c>
      <c r="J43" s="7">
        <v>265</v>
      </c>
    </row>
    <row r="44" spans="1:10" x14ac:dyDescent="0.3">
      <c r="A44" s="4" t="s">
        <v>70</v>
      </c>
      <c r="B44" s="1">
        <v>36</v>
      </c>
      <c r="I44" s="4" t="s">
        <v>70</v>
      </c>
      <c r="J44" s="7">
        <v>178</v>
      </c>
    </row>
    <row r="45" spans="1:10" x14ac:dyDescent="0.3">
      <c r="A45" s="4" t="s">
        <v>61</v>
      </c>
      <c r="B45" s="1">
        <v>52</v>
      </c>
      <c r="I45" s="4" t="s">
        <v>61</v>
      </c>
      <c r="J45" s="7">
        <v>239</v>
      </c>
    </row>
    <row r="46" spans="1:10" x14ac:dyDescent="0.3">
      <c r="A46" s="4" t="s">
        <v>33</v>
      </c>
      <c r="B46" s="1">
        <v>17</v>
      </c>
      <c r="I46" s="4" t="s">
        <v>33</v>
      </c>
      <c r="J46" s="7">
        <v>96</v>
      </c>
    </row>
    <row r="47" spans="1:10" x14ac:dyDescent="0.3">
      <c r="A47" s="4" t="s">
        <v>11</v>
      </c>
      <c r="B47" s="1">
        <v>42</v>
      </c>
      <c r="I47" s="4" t="s">
        <v>11</v>
      </c>
      <c r="J47" s="7">
        <v>198</v>
      </c>
    </row>
    <row r="48" spans="1:10" x14ac:dyDescent="0.3">
      <c r="A48" s="4" t="s">
        <v>43</v>
      </c>
      <c r="B48" s="1">
        <v>42</v>
      </c>
      <c r="I48" s="4" t="s">
        <v>43</v>
      </c>
      <c r="J48" s="7">
        <v>133</v>
      </c>
    </row>
    <row r="49" spans="1:10" x14ac:dyDescent="0.3">
      <c r="A49" s="4" t="s">
        <v>79</v>
      </c>
      <c r="B49" s="1">
        <v>19</v>
      </c>
      <c r="I49" s="4" t="s">
        <v>79</v>
      </c>
      <c r="J49" s="7">
        <v>81</v>
      </c>
    </row>
    <row r="50" spans="1:10" x14ac:dyDescent="0.3">
      <c r="A50" s="4" t="s">
        <v>72</v>
      </c>
      <c r="B50" s="1">
        <v>58.680272108843539</v>
      </c>
      <c r="I50" s="4" t="s">
        <v>72</v>
      </c>
      <c r="J50" s="7">
        <v>257</v>
      </c>
    </row>
    <row r="51" spans="1:10" x14ac:dyDescent="0.3">
      <c r="A51" s="4" t="s">
        <v>84</v>
      </c>
      <c r="B51" s="1">
        <v>1810.122448979592</v>
      </c>
      <c r="I51" s="4" t="s">
        <v>84</v>
      </c>
      <c r="J51" s="7">
        <v>6629</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EDD2E-394F-468C-B128-8E60920ABAED}">
  <dimension ref="A1:L149"/>
  <sheetViews>
    <sheetView workbookViewId="0">
      <selection activeCell="D7" sqref="D7"/>
    </sheetView>
  </sheetViews>
  <sheetFormatPr defaultRowHeight="14.4" x14ac:dyDescent="0.3"/>
  <cols>
    <col min="4" max="4" width="12.109375" customWidth="1"/>
    <col min="5" max="6" width="11.6640625" customWidth="1"/>
  </cols>
  <sheetData>
    <row r="1" spans="1:12" x14ac:dyDescent="0.3">
      <c r="A1" t="s">
        <v>0</v>
      </c>
      <c r="B1" t="s">
        <v>1</v>
      </c>
      <c r="C1" t="s">
        <v>2</v>
      </c>
      <c r="D1" t="s">
        <v>3</v>
      </c>
      <c r="E1" t="s">
        <v>82</v>
      </c>
      <c r="F1" t="s">
        <v>5</v>
      </c>
      <c r="G1" t="s">
        <v>6</v>
      </c>
    </row>
    <row r="2" spans="1:12" x14ac:dyDescent="0.3">
      <c r="A2" t="s">
        <v>7</v>
      </c>
      <c r="B2" s="1">
        <f>IF(ISBLANK('student_admission_record_di (3)'!B2),AVERAGE('student_admission_record_di (3)'!$B$2:$B$158),IF('student_admission_record_di (3)'!B2=-1,AVERAGE('student_admission_record_di (3)'!$B$2:$B$158),'student_admission_record_di (3)'!B2))</f>
        <v>24</v>
      </c>
      <c r="C2" t="str">
        <f>IF(ISBLANK('student_admission_record_di (3)'!C2),"Female",'student_admission_record_di (3)'!C2)</f>
        <v>Female</v>
      </c>
      <c r="D2">
        <f>IF(ISBLANK('student_admission_record_di (3)'!D2),SUM('student_admission_record_di (3)'!D1,'student_admission_record_di (3)'!D2)/2,'student_admission_record_di (3)'!D2)</f>
        <v>50</v>
      </c>
      <c r="E2" s="2" cm="1">
        <f t="array" ref="E2">_xlfn.IFS(ISBLANK('student_admission_record_di (3)'!E2),AVERAGE('student_admission_record_di (3)'!E$2:E$158),TRUE,'student_admission_record_di (3)'!E2)</f>
        <v>68.900000000000006</v>
      </c>
      <c r="F2" t="str">
        <f>IF(ISBLANK('student_admission_record_di (3)'!F2),"Quetta",'student_admission_record_di (3)'!F2)</f>
        <v>Quetta</v>
      </c>
      <c r="G2" t="str">
        <f>IF(ISBLANK('student_admission_record_di (3)'!G2),"Rejected",'student_admission_record_di (3)'!G2)</f>
        <v>Rejected</v>
      </c>
      <c r="J2" s="1"/>
      <c r="K2" s="1"/>
      <c r="L2" s="2"/>
    </row>
    <row r="3" spans="1:12" x14ac:dyDescent="0.3">
      <c r="A3" t="s">
        <v>11</v>
      </c>
      <c r="B3" s="1">
        <f>IF(ISBLANK('student_admission_record_di (3)'!B3),AVERAGE('student_admission_record_di (3)'!$B$2:$B$158),IF('student_admission_record_di (3)'!B3=-1,AVERAGE('student_admission_record_di (3)'!$B$2:$B$158),'student_admission_record_di (3)'!B3))</f>
        <v>21</v>
      </c>
      <c r="C3" t="str">
        <f>IF(ISBLANK('student_admission_record_di (3)'!C3),"Female",'student_admission_record_di (3)'!C3)</f>
        <v>Female</v>
      </c>
      <c r="D3">
        <f>IF(ISBLANK('student_admission_record_di (3)'!D3),SUM('student_admission_record_di (3)'!D2,'student_admission_record_di (3)'!D3)/2,'student_admission_record_di (3)'!D3)</f>
        <v>99</v>
      </c>
      <c r="E3" s="2" cm="1">
        <f t="array" ref="E3">_xlfn.IFS(ISBLANK('student_admission_record_di (3)'!E3),AVERAGE('student_admission_record_di (3)'!E$2:E$158),TRUE,'student_admission_record_di (3)'!E3)</f>
        <v>60.73</v>
      </c>
      <c r="F3" t="str">
        <f>IF(ISBLANK('student_admission_record_di (3)'!F3),"Quetta",'student_admission_record_di (3)'!F3)</f>
        <v>Karachi</v>
      </c>
      <c r="G3" t="str">
        <f>IF(ISBLANK('student_admission_record_di (3)'!G3),"Rejected",'student_admission_record_di (3)'!G3)</f>
        <v>Rejected</v>
      </c>
      <c r="J3" s="1"/>
      <c r="K3" s="1"/>
      <c r="L3" s="2"/>
    </row>
    <row r="4" spans="1:12" x14ac:dyDescent="0.3">
      <c r="A4" t="s">
        <v>13</v>
      </c>
      <c r="B4" s="1">
        <f>IF(ISBLANK('student_admission_record_di (3)'!B4),AVERAGE('student_admission_record_di (3)'!$B$2:$B$158),IF('student_admission_record_di (3)'!B4=-1,AVERAGE('student_admission_record_di (3)'!$B$2:$B$158),'student_admission_record_di (3)'!B4))</f>
        <v>17</v>
      </c>
      <c r="C4" t="str">
        <f>IF(ISBLANK('student_admission_record_di (3)'!C4),"Female",'student_admission_record_di (3)'!C4)</f>
        <v>Male</v>
      </c>
      <c r="D4">
        <f>IF(ISBLANK('student_admission_record_di (3)'!D4),SUM('student_admission_record_di (3)'!D3,'student_admission_record_di (3)'!D4)/2,'student_admission_record_di (3)'!D4)</f>
        <v>89</v>
      </c>
      <c r="E4" s="2" cm="1">
        <f t="array" ref="E4">_xlfn.IFS(ISBLANK('student_admission_record_di (3)'!E4),AVERAGE('student_admission_record_di (3)'!E$2:E$158),TRUE,'student_admission_record_di (3)'!E4)</f>
        <v>75.684726027397261</v>
      </c>
      <c r="F4" t="str">
        <f>IF(ISBLANK('student_admission_record_di (3)'!F4),"Quetta",'student_admission_record_di (3)'!F4)</f>
        <v>Islamabad</v>
      </c>
      <c r="G4" t="str">
        <f>IF(ISBLANK('student_admission_record_di (3)'!G4),"Rejected",'student_admission_record_di (3)'!G4)</f>
        <v>Accepted</v>
      </c>
      <c r="J4" s="1"/>
      <c r="K4" s="1"/>
      <c r="L4" s="2"/>
    </row>
    <row r="5" spans="1:12" x14ac:dyDescent="0.3">
      <c r="A5" t="s">
        <v>17</v>
      </c>
      <c r="B5" s="1">
        <f>IF(ISBLANK('student_admission_record_di (3)'!B5),AVERAGE('student_admission_record_di (3)'!$B$2:$B$158),IF('student_admission_record_di (3)'!B5=-1,AVERAGE('student_admission_record_di (3)'!$B$2:$B$158),'student_admission_record_di (3)'!B5))</f>
        <v>17</v>
      </c>
      <c r="C5" t="str">
        <f>IF(ISBLANK('student_admission_record_di (3)'!C5),"Female",'student_admission_record_di (3)'!C5)</f>
        <v>Male</v>
      </c>
      <c r="D5">
        <f>IF(ISBLANK('student_admission_record_di (3)'!D5),SUM('student_admission_record_di (3)'!D4,'student_admission_record_di (3)'!D5)/2,'student_admission_record_di (3)'!D5)</f>
        <v>55</v>
      </c>
      <c r="E5" s="2" cm="1">
        <f t="array" ref="E5">_xlfn.IFS(ISBLANK('student_admission_record_di (3)'!E5),AVERAGE('student_admission_record_di (3)'!E$2:E$158),TRUE,'student_admission_record_di (3)'!E5)</f>
        <v>85.29</v>
      </c>
      <c r="F5" t="str">
        <f>IF(ISBLANK('student_admission_record_di (3)'!F5),"Quetta",'student_admission_record_di (3)'!F5)</f>
        <v>Karachi</v>
      </c>
      <c r="G5" t="str">
        <f>IF(ISBLANK('student_admission_record_di (3)'!G5),"Rejected",'student_admission_record_di (3)'!G5)</f>
        <v>Rejected</v>
      </c>
      <c r="J5" s="1"/>
      <c r="K5" s="1"/>
      <c r="L5" s="2"/>
    </row>
    <row r="6" spans="1:12" x14ac:dyDescent="0.3">
      <c r="A6" t="s">
        <v>18</v>
      </c>
      <c r="B6" s="1">
        <f>IF(ISBLANK('student_admission_record_di (3)'!B6),AVERAGE('student_admission_record_di (3)'!$B$2:$B$158),IF('student_admission_record_di (3)'!B6=-1,AVERAGE('student_admission_record_di (3)'!$B$2:$B$158),'student_admission_record_di (3)'!B6))</f>
        <v>20</v>
      </c>
      <c r="C6" t="str">
        <f>IF(ISBLANK('student_admission_record_di (3)'!C6),"Female",'student_admission_record_di (3)'!C6)</f>
        <v>Male</v>
      </c>
      <c r="D6">
        <f>IF(ISBLANK('student_admission_record_di (3)'!D6),SUM('student_admission_record_di (3)'!D5,'student_admission_record_di (3)'!D6)/2,'student_admission_record_di (3)'!D6)</f>
        <v>65</v>
      </c>
      <c r="E6" s="2" cm="1">
        <f t="array" ref="E6">_xlfn.IFS(ISBLANK('student_admission_record_di (3)'!E6),AVERAGE('student_admission_record_di (3)'!E$2:E$158),TRUE,'student_admission_record_di (3)'!E6)</f>
        <v>61.13</v>
      </c>
      <c r="F6" t="str">
        <f>IF(ISBLANK('student_admission_record_di (3)'!F6),"Quetta",'student_admission_record_di (3)'!F6)</f>
        <v>Lahore</v>
      </c>
      <c r="G6" t="str">
        <f>IF(ISBLANK('student_admission_record_di (3)'!G6),"Rejected",'student_admission_record_di (3)'!G6)</f>
        <v>Rejected</v>
      </c>
      <c r="J6" s="1"/>
      <c r="K6" s="1"/>
      <c r="L6" s="2"/>
    </row>
    <row r="7" spans="1:12" x14ac:dyDescent="0.3">
      <c r="A7" t="s">
        <v>20</v>
      </c>
      <c r="B7" s="1">
        <f>IF(ISBLANK('student_admission_record_di (3)'!B7),AVERAGE('student_admission_record_di (3)'!$B$2:$B$158),IF('student_admission_record_di (3)'!B7=-1,AVERAGE('student_admission_record_di (3)'!$B$2:$B$158),'student_admission_record_di (3)'!B7))</f>
        <v>23</v>
      </c>
      <c r="C7" t="str">
        <f>IF(ISBLANK('student_admission_record_di (3)'!C7),"Female",'student_admission_record_di (3)'!C7)</f>
        <v>Female</v>
      </c>
      <c r="D7">
        <f>IF(ISBLANK('student_admission_record_di (3)'!D7),SUM('student_admission_record_di (3)'!D6,'student_admission_record_di (3)'!D7)/2,'student_admission_record_di (3)'!D7)</f>
        <v>32.5</v>
      </c>
      <c r="E7" s="2" cm="1">
        <f t="array" ref="E7">_xlfn.IFS(ISBLANK('student_admission_record_di (3)'!E7),AVERAGE('student_admission_record_di (3)'!E$2:E$158),TRUE,'student_admission_record_di (3)'!E7)</f>
        <v>75.684726027397261</v>
      </c>
      <c r="F7" t="str">
        <f>IF(ISBLANK('student_admission_record_di (3)'!F7),"Quetta",'student_admission_record_di (3)'!F7)</f>
        <v>Islamabad</v>
      </c>
      <c r="G7" t="str">
        <f>IF(ISBLANK('student_admission_record_di (3)'!G7),"Rejected",'student_admission_record_di (3)'!G7)</f>
        <v>Accepted</v>
      </c>
      <c r="J7" s="1"/>
      <c r="K7" s="1"/>
      <c r="L7" s="2"/>
    </row>
    <row r="8" spans="1:12" x14ac:dyDescent="0.3">
      <c r="A8" t="s">
        <v>21</v>
      </c>
      <c r="B8" s="1">
        <f>IF(ISBLANK('student_admission_record_di (3)'!B8),AVERAGE('student_admission_record_di (3)'!$B$2:$B$158),IF('student_admission_record_di (3)'!B8=-1,AVERAGE('student_admission_record_di (3)'!$B$2:$B$158),'student_admission_record_di (3)'!B8))</f>
        <v>18</v>
      </c>
      <c r="C8" t="str">
        <f>IF(ISBLANK('student_admission_record_di (3)'!C8),"Female",'student_admission_record_di (3)'!C8)</f>
        <v>Male</v>
      </c>
      <c r="D8">
        <f>IF(ISBLANK('student_admission_record_di (3)'!D8),SUM('student_admission_record_di (3)'!D7,'student_admission_record_di (3)'!D8)/2,'student_admission_record_di (3)'!D8)</f>
        <v>0</v>
      </c>
      <c r="E8" s="2" cm="1">
        <f t="array" ref="E8">_xlfn.IFS(ISBLANK('student_admission_record_di (3)'!E8),AVERAGE('student_admission_record_di (3)'!E$2:E$158),TRUE,'student_admission_record_di (3)'!E8)</f>
        <v>97.31</v>
      </c>
      <c r="F8" t="str">
        <f>IF(ISBLANK('student_admission_record_di (3)'!F8),"Quetta",'student_admission_record_di (3)'!F8)</f>
        <v>Multan</v>
      </c>
      <c r="G8" t="str">
        <f>IF(ISBLANK('student_admission_record_di (3)'!G8),"Rejected",'student_admission_record_di (3)'!G8)</f>
        <v>Accepted</v>
      </c>
      <c r="J8" s="1"/>
      <c r="K8" s="1"/>
      <c r="L8" s="2"/>
    </row>
    <row r="9" spans="1:12" x14ac:dyDescent="0.3">
      <c r="A9" t="s">
        <v>23</v>
      </c>
      <c r="B9" s="1">
        <f>IF(ISBLANK('student_admission_record_di (3)'!B9),AVERAGE('student_admission_record_di (3)'!$B$2:$B$158),IF('student_admission_record_di (3)'!B9=-1,AVERAGE('student_admission_record_di (3)'!$B$2:$B$158),'student_admission_record_di (3)'!B9))</f>
        <v>20</v>
      </c>
      <c r="C9" t="str">
        <f>IF(ISBLANK('student_admission_record_di (3)'!C9),"Female",'student_admission_record_di (3)'!C9)</f>
        <v>Female</v>
      </c>
      <c r="D9">
        <f>IF(ISBLANK('student_admission_record_di (3)'!D9),SUM('student_admission_record_di (3)'!D8,'student_admission_record_di (3)'!D9)/2,'student_admission_record_di (3)'!D9)</f>
        <v>82</v>
      </c>
      <c r="E9" s="2" cm="1">
        <f t="array" ref="E9">_xlfn.IFS(ISBLANK('student_admission_record_di (3)'!E9),AVERAGE('student_admission_record_di (3)'!E$2:E$158),TRUE,'student_admission_record_di (3)'!E9)</f>
        <v>55.67</v>
      </c>
      <c r="F9" t="str">
        <f>IF(ISBLANK('student_admission_record_di (3)'!F9),"Quetta",'student_admission_record_di (3)'!F9)</f>
        <v>Lahore</v>
      </c>
      <c r="G9" t="str">
        <f>IF(ISBLANK('student_admission_record_di (3)'!G9),"Rejected",'student_admission_record_di (3)'!G9)</f>
        <v>Accepted</v>
      </c>
      <c r="J9" s="1"/>
      <c r="K9" s="1"/>
      <c r="L9" s="2"/>
    </row>
    <row r="10" spans="1:12" x14ac:dyDescent="0.3">
      <c r="A10" t="s">
        <v>24</v>
      </c>
      <c r="B10" s="1">
        <f>IF(ISBLANK('student_admission_record_di (3)'!B10),AVERAGE('student_admission_record_di (3)'!$B$2:$B$158),IF('student_admission_record_di (3)'!B10=-1,AVERAGE('student_admission_record_di (3)'!$B$2:$B$158),'student_admission_record_di (3)'!B10))</f>
        <v>17</v>
      </c>
      <c r="C10" t="str">
        <f>IF(ISBLANK('student_admission_record_di (3)'!C10),"Female",'student_admission_record_di (3)'!C10)</f>
        <v>Male</v>
      </c>
      <c r="D10">
        <f>IF(ISBLANK('student_admission_record_di (3)'!D10),SUM('student_admission_record_di (3)'!D9,'student_admission_record_di (3)'!D10)/2,'student_admission_record_di (3)'!D10)</f>
        <v>64</v>
      </c>
      <c r="E10" s="2" cm="1">
        <f t="array" ref="E10">_xlfn.IFS(ISBLANK('student_admission_record_di (3)'!E10),AVERAGE('student_admission_record_di (3)'!E$2:E$158),TRUE,'student_admission_record_di (3)'!E10)</f>
        <v>75.684726027397261</v>
      </c>
      <c r="F10" t="str">
        <f>IF(ISBLANK('student_admission_record_di (3)'!F10),"Quetta",'student_admission_record_di (3)'!F10)</f>
        <v>Karachi</v>
      </c>
      <c r="G10" t="str">
        <f>IF(ISBLANK('student_admission_record_di (3)'!G10),"Rejected",'student_admission_record_di (3)'!G10)</f>
        <v>Accepted</v>
      </c>
      <c r="J10" s="1"/>
      <c r="K10" s="1"/>
      <c r="L10" s="2"/>
    </row>
    <row r="11" spans="1:12" x14ac:dyDescent="0.3">
      <c r="A11" t="s">
        <v>25</v>
      </c>
      <c r="B11" s="1">
        <f>IF(ISBLANK('student_admission_record_di (3)'!B11),AVERAGE('student_admission_record_di (3)'!$B$2:$B$158),IF('student_admission_record_di (3)'!B11=-1,AVERAGE('student_admission_record_di (3)'!$B$2:$B$158),'student_admission_record_di (3)'!B11))</f>
        <v>18</v>
      </c>
      <c r="C11" t="str">
        <f>IF(ISBLANK('student_admission_record_di (3)'!C11),"Female",'student_admission_record_di (3)'!C11)</f>
        <v>Male</v>
      </c>
      <c r="D11">
        <f>IF(ISBLANK('student_admission_record_di (3)'!D11),SUM('student_admission_record_di (3)'!D10,'student_admission_record_di (3)'!D11)/2,'student_admission_record_di (3)'!D11)</f>
        <v>53</v>
      </c>
      <c r="E11" s="2" cm="1">
        <f t="array" ref="E11">_xlfn.IFS(ISBLANK('student_admission_record_di (3)'!E11),AVERAGE('student_admission_record_di (3)'!E$2:E$158),TRUE,'student_admission_record_di (3)'!E11)</f>
        <v>98.98</v>
      </c>
      <c r="F11" t="str">
        <f>IF(ISBLANK('student_admission_record_di (3)'!F11),"Quetta",'student_admission_record_di (3)'!F11)</f>
        <v>Multan</v>
      </c>
      <c r="G11" t="str">
        <f>IF(ISBLANK('student_admission_record_di (3)'!G11),"Rejected",'student_admission_record_di (3)'!G11)</f>
        <v>Rejected</v>
      </c>
      <c r="J11" s="1"/>
      <c r="K11" s="1"/>
      <c r="L11" s="2"/>
    </row>
    <row r="12" spans="1:12" x14ac:dyDescent="0.3">
      <c r="A12" t="s">
        <v>26</v>
      </c>
      <c r="B12" s="1">
        <f>IF(ISBLANK('student_admission_record_di (3)'!B12),AVERAGE('student_admission_record_di (3)'!$B$2:$B$158),IF('student_admission_record_di (3)'!B12=-1,AVERAGE('student_admission_record_di (3)'!$B$2:$B$158),'student_admission_record_di (3)'!B12))</f>
        <v>17</v>
      </c>
      <c r="C12" t="str">
        <f>IF(ISBLANK('student_admission_record_di (3)'!C12),"Female",'student_admission_record_di (3)'!C12)</f>
        <v>Male</v>
      </c>
      <c r="D12">
        <f>IF(ISBLANK('student_admission_record_di (3)'!D12),SUM('student_admission_record_di (3)'!D11,'student_admission_record_di (3)'!D12)/2,'student_admission_record_di (3)'!D12)</f>
        <v>78</v>
      </c>
      <c r="E12" s="2" cm="1">
        <f t="array" ref="E12">_xlfn.IFS(ISBLANK('student_admission_record_di (3)'!E12),AVERAGE('student_admission_record_di (3)'!E$2:E$158),TRUE,'student_admission_record_di (3)'!E12)</f>
        <v>-10</v>
      </c>
      <c r="F12" t="str">
        <f>IF(ISBLANK('student_admission_record_di (3)'!F12),"Quetta",'student_admission_record_di (3)'!F12)</f>
        <v>Quetta</v>
      </c>
      <c r="G12" t="str">
        <f>IF(ISBLANK('student_admission_record_di (3)'!G12),"Rejected",'student_admission_record_di (3)'!G12)</f>
        <v>Rejected</v>
      </c>
      <c r="J12" s="1"/>
      <c r="K12" s="1"/>
      <c r="L12" s="2"/>
    </row>
    <row r="13" spans="1:12" x14ac:dyDescent="0.3">
      <c r="A13" t="s">
        <v>27</v>
      </c>
      <c r="B13" s="1">
        <f>IF(ISBLANK('student_admission_record_di (3)'!B13),AVERAGE('student_admission_record_di (3)'!$B$2:$B$158),IF('student_admission_record_di (3)'!B13=-1,AVERAGE('student_admission_record_di (3)'!$B$2:$B$158),'student_admission_record_di (3)'!B13))</f>
        <v>18</v>
      </c>
      <c r="C13" t="str">
        <f>IF(ISBLANK('student_admission_record_di (3)'!C13),"Female",'student_admission_record_di (3)'!C13)</f>
        <v>Male</v>
      </c>
      <c r="D13">
        <f>IF(ISBLANK('student_admission_record_di (3)'!D13),SUM('student_admission_record_di (3)'!D12,'student_admission_record_di (3)'!D13)/2,'student_admission_record_di (3)'!D13)</f>
        <v>89</v>
      </c>
      <c r="E13" s="2" cm="1">
        <f t="array" ref="E13">_xlfn.IFS(ISBLANK('student_admission_record_di (3)'!E13),AVERAGE('student_admission_record_di (3)'!E$2:E$158),TRUE,'student_admission_record_di (3)'!E13)</f>
        <v>75.684726027397261</v>
      </c>
      <c r="F13" t="str">
        <f>IF(ISBLANK('student_admission_record_di (3)'!F13),"Quetta",'student_admission_record_di (3)'!F13)</f>
        <v>Lahore</v>
      </c>
      <c r="G13" t="str">
        <f>IF(ISBLANK('student_admission_record_di (3)'!G13),"Rejected",'student_admission_record_di (3)'!G13)</f>
        <v>Accepted</v>
      </c>
      <c r="J13" s="1"/>
      <c r="K13" s="1"/>
      <c r="L13" s="2"/>
    </row>
    <row r="14" spans="1:12" x14ac:dyDescent="0.3">
      <c r="A14" t="s">
        <v>28</v>
      </c>
      <c r="B14" s="1">
        <f>IF(ISBLANK('student_admission_record_di (3)'!B15),AVERAGE('student_admission_record_di (3)'!$B$2:$B$158),IF('student_admission_record_di (3)'!B15=-1,AVERAGE('student_admission_record_di (3)'!$B$2:$B$158),'student_admission_record_di (3)'!B15))</f>
        <v>21</v>
      </c>
      <c r="C14" t="str">
        <f>IF(ISBLANK('student_admission_record_di (3)'!C15),"Female",'student_admission_record_di (3)'!C15)</f>
        <v>Male</v>
      </c>
      <c r="D14">
        <f>IF(ISBLANK('student_admission_record_di (3)'!D15),SUM('student_admission_record_di (3)'!D14,'student_admission_record_di (3)'!D15)/2,'student_admission_record_di (3)'!D15)</f>
        <v>62</v>
      </c>
      <c r="E14" s="2" cm="1">
        <f t="array" ref="E14">_xlfn.IFS(ISBLANK('student_admission_record_di (3)'!E15),AVERAGE('student_admission_record_di (3)'!E$2:E$158),TRUE,'student_admission_record_di (3)'!E15)</f>
        <v>79.03</v>
      </c>
      <c r="F14" t="str">
        <f>IF(ISBLANK('student_admission_record_di (3)'!F15),"Quetta",'student_admission_record_di (3)'!F15)</f>
        <v>Karachi</v>
      </c>
      <c r="G14" t="str">
        <f>IF(ISBLANK('student_admission_record_di (3)'!G15),"Rejected",'student_admission_record_di (3)'!G15)</f>
        <v>Accepted</v>
      </c>
      <c r="J14" s="1"/>
      <c r="K14" s="1"/>
      <c r="L14" s="2"/>
    </row>
    <row r="15" spans="1:12" x14ac:dyDescent="0.3">
      <c r="A15" t="s">
        <v>29</v>
      </c>
      <c r="B15" s="1">
        <f>IF(ISBLANK('student_admission_record_di (3)'!B16),AVERAGE('student_admission_record_di (3)'!$B$2:$B$158),IF('student_admission_record_di (3)'!B16=-1,AVERAGE('student_admission_record_di (3)'!$B$2:$B$158),'student_admission_record_di (3)'!B16))</f>
        <v>22</v>
      </c>
      <c r="C15" t="str">
        <f>IF(ISBLANK('student_admission_record_di (3)'!C16),"Female",'student_admission_record_di (3)'!C16)</f>
        <v>Male</v>
      </c>
      <c r="D15">
        <f>IF(ISBLANK('student_admission_record_di (3)'!D16),SUM('student_admission_record_di (3)'!D15,'student_admission_record_di (3)'!D16)/2,'student_admission_record_di (3)'!D16)</f>
        <v>86</v>
      </c>
      <c r="E15" s="2" cm="1">
        <f t="array" ref="E15">_xlfn.IFS(ISBLANK('student_admission_record_di (3)'!E16),AVERAGE('student_admission_record_di (3)'!E$2:E$158),TRUE,'student_admission_record_di (3)'!E16)</f>
        <v>50.77</v>
      </c>
      <c r="F15" t="str">
        <f>IF(ISBLANK('student_admission_record_di (3)'!F16),"Quetta",'student_admission_record_di (3)'!F16)</f>
        <v>Islamabad</v>
      </c>
      <c r="G15" t="str">
        <f>IF(ISBLANK('student_admission_record_di (3)'!G16),"Rejected",'student_admission_record_di (3)'!G16)</f>
        <v>Rejected</v>
      </c>
      <c r="J15" s="1"/>
      <c r="K15" s="1"/>
      <c r="L15" s="2"/>
    </row>
    <row r="16" spans="1:12" x14ac:dyDescent="0.3">
      <c r="A16" t="s">
        <v>30</v>
      </c>
      <c r="B16" s="1">
        <f>IF(ISBLANK('student_admission_record_di (3)'!B17),AVERAGE('student_admission_record_di (3)'!$B$2:$B$158),IF('student_admission_record_di (3)'!B17=-1,AVERAGE('student_admission_record_di (3)'!$B$2:$B$158),'student_admission_record_di (3)'!B17))</f>
        <v>19</v>
      </c>
      <c r="C16" t="str">
        <f>IF(ISBLANK('student_admission_record_di (3)'!C17),"Female",'student_admission_record_di (3)'!C17)</f>
        <v>Male</v>
      </c>
      <c r="D16">
        <f>IF(ISBLANK('student_admission_record_di (3)'!D17),SUM('student_admission_record_di (3)'!D16,'student_admission_record_di (3)'!D17)/2,'student_admission_record_di (3)'!D17)</f>
        <v>84</v>
      </c>
      <c r="E16" s="2" cm="1">
        <f t="array" ref="E16">_xlfn.IFS(ISBLANK('student_admission_record_di (3)'!E17),AVERAGE('student_admission_record_di (3)'!E$2:E$158),TRUE,'student_admission_record_di (3)'!E17)</f>
        <v>97.19</v>
      </c>
      <c r="F16" t="str">
        <f>IF(ISBLANK('student_admission_record_di (3)'!F17),"Quetta",'student_admission_record_di (3)'!F17)</f>
        <v>Peshawar</v>
      </c>
      <c r="G16" t="str">
        <f>IF(ISBLANK('student_admission_record_di (3)'!G17),"Rejected",'student_admission_record_di (3)'!G17)</f>
        <v>Rejected</v>
      </c>
      <c r="J16" s="1"/>
      <c r="K16" s="1"/>
      <c r="L16" s="2"/>
    </row>
    <row r="17" spans="1:12" x14ac:dyDescent="0.3">
      <c r="A17" t="s">
        <v>32</v>
      </c>
      <c r="B17" s="1">
        <f>IF(ISBLANK('student_admission_record_di (3)'!B18),AVERAGE('student_admission_record_di (3)'!$B$2:$B$158),IF('student_admission_record_di (3)'!B18=-1,AVERAGE('student_admission_record_di (3)'!$B$2:$B$158),'student_admission_record_di (3)'!B18))</f>
        <v>19.680272108843539</v>
      </c>
      <c r="C17" t="str">
        <f>IF(ISBLANK('student_admission_record_di (3)'!C18),"Female",'student_admission_record_di (3)'!C18)</f>
        <v>Male</v>
      </c>
      <c r="D17">
        <f>IF(ISBLANK('student_admission_record_di (3)'!D18),SUM('student_admission_record_di (3)'!D17,'student_admission_record_di (3)'!D18)/2,'student_admission_record_di (3)'!D18)</f>
        <v>61</v>
      </c>
      <c r="E17" s="2" cm="1">
        <f t="array" ref="E17">_xlfn.IFS(ISBLANK('student_admission_record_di (3)'!E18),AVERAGE('student_admission_record_di (3)'!E$2:E$158),TRUE,'student_admission_record_di (3)'!E18)</f>
        <v>74.08</v>
      </c>
      <c r="F17" t="str">
        <f>IF(ISBLANK('student_admission_record_di (3)'!F18),"Quetta",'student_admission_record_di (3)'!F18)</f>
        <v>Islamabad</v>
      </c>
      <c r="G17" t="str">
        <f>IF(ISBLANK('student_admission_record_di (3)'!G18),"Rejected",'student_admission_record_di (3)'!G18)</f>
        <v>Rejected</v>
      </c>
      <c r="J17" s="1"/>
      <c r="K17" s="1"/>
      <c r="L17" s="2"/>
    </row>
    <row r="18" spans="1:12" x14ac:dyDescent="0.3">
      <c r="A18" t="s">
        <v>33</v>
      </c>
      <c r="B18" s="1">
        <f>IF(ISBLANK('student_admission_record_di (3)'!B19),AVERAGE('student_admission_record_di (3)'!$B$2:$B$158),IF('student_admission_record_di (3)'!B19=-1,AVERAGE('student_admission_record_di (3)'!$B$2:$B$158),'student_admission_record_di (3)'!B19))</f>
        <v>17</v>
      </c>
      <c r="C18" t="str">
        <f>IF(ISBLANK('student_admission_record_di (3)'!C19),"Female",'student_admission_record_di (3)'!C19)</f>
        <v>Female</v>
      </c>
      <c r="D18">
        <f>IF(ISBLANK('student_admission_record_di (3)'!D19),SUM('student_admission_record_di (3)'!D18,'student_admission_record_di (3)'!D19)/2,'student_admission_record_di (3)'!D19)</f>
        <v>96</v>
      </c>
      <c r="E18" s="2" cm="1">
        <f t="array" ref="E18">_xlfn.IFS(ISBLANK('student_admission_record_di (3)'!E19),AVERAGE('student_admission_record_di (3)'!E$2:E$158),TRUE,'student_admission_record_di (3)'!E19)</f>
        <v>93.34</v>
      </c>
      <c r="F18" t="str">
        <f>IF(ISBLANK('student_admission_record_di (3)'!F19),"Quetta",'student_admission_record_di (3)'!F19)</f>
        <v>Karachi</v>
      </c>
      <c r="G18" t="str">
        <f>IF(ISBLANK('student_admission_record_di (3)'!G19),"Rejected",'student_admission_record_di (3)'!G19)</f>
        <v>Rejected</v>
      </c>
      <c r="J18" s="1"/>
      <c r="K18" s="1"/>
      <c r="L18" s="2"/>
    </row>
    <row r="19" spans="1:12" x14ac:dyDescent="0.3">
      <c r="A19" t="s">
        <v>34</v>
      </c>
      <c r="B19" s="1">
        <f>IF(ISBLANK('student_admission_record_di (3)'!B20),AVERAGE('student_admission_record_di (3)'!$B$2:$B$158),IF('student_admission_record_di (3)'!B20=-1,AVERAGE('student_admission_record_di (3)'!$B$2:$B$158),'student_admission_record_di (3)'!B20))</f>
        <v>19</v>
      </c>
      <c r="C19" t="str">
        <f>IF(ISBLANK('student_admission_record_di (3)'!C20),"Female",'student_admission_record_di (3)'!C20)</f>
        <v>Female</v>
      </c>
      <c r="D19">
        <f>IF(ISBLANK('student_admission_record_di (3)'!D20),SUM('student_admission_record_di (3)'!D19,'student_admission_record_di (3)'!D20)/2,'student_admission_record_di (3)'!D20)</f>
        <v>74</v>
      </c>
      <c r="E19" s="2" cm="1">
        <f t="array" ref="E19">_xlfn.IFS(ISBLANK('student_admission_record_di (3)'!E20),AVERAGE('student_admission_record_di (3)'!E$2:E$158),TRUE,'student_admission_record_di (3)'!E20)</f>
        <v>70.260000000000005</v>
      </c>
      <c r="F19" t="str">
        <f>IF(ISBLANK('student_admission_record_di (3)'!F20),"Quetta",'student_admission_record_di (3)'!F20)</f>
        <v>Lahore</v>
      </c>
      <c r="G19" t="str">
        <f>IF(ISBLANK('student_admission_record_di (3)'!G20),"Rejected",'student_admission_record_di (3)'!G20)</f>
        <v>Accepted</v>
      </c>
      <c r="J19" s="1"/>
      <c r="K19" s="1"/>
      <c r="L19" s="2"/>
    </row>
    <row r="20" spans="1:12" x14ac:dyDescent="0.3">
      <c r="A20" t="s">
        <v>11</v>
      </c>
      <c r="B20" s="1">
        <f>IF(ISBLANK('student_admission_record_di (3)'!B22),AVERAGE('student_admission_record_di (3)'!$B$2:$B$158),IF('student_admission_record_di (3)'!B22=-1,AVERAGE('student_admission_record_di (3)'!$B$2:$B$158),'student_admission_record_di (3)'!B22))</f>
        <v>22</v>
      </c>
      <c r="C20" t="str">
        <f>IF(ISBLANK('student_admission_record_di (3)'!C22),"Female",'student_admission_record_di (3)'!C22)</f>
        <v>Male</v>
      </c>
      <c r="D20">
        <f>IF(ISBLANK('student_admission_record_di (3)'!D22),SUM('student_admission_record_di (3)'!D21,'student_admission_record_di (3)'!D22)/2,'student_admission_record_di (3)'!D22)</f>
        <v>77</v>
      </c>
      <c r="E20" s="2" cm="1">
        <f t="array" ref="E20">_xlfn.IFS(ISBLANK('student_admission_record_di (3)'!E22),AVERAGE('student_admission_record_di (3)'!E$2:E$158),TRUE,'student_admission_record_di (3)'!E22)</f>
        <v>94.02</v>
      </c>
      <c r="F20" t="str">
        <f>IF(ISBLANK('student_admission_record_di (3)'!F22),"Quetta",'student_admission_record_di (3)'!F22)</f>
        <v>Peshawar</v>
      </c>
      <c r="G20" t="str">
        <f>IF(ISBLANK('student_admission_record_di (3)'!G22),"Rejected",'student_admission_record_di (3)'!G22)</f>
        <v>Rejected</v>
      </c>
      <c r="J20" s="1"/>
      <c r="K20" s="1"/>
      <c r="L20" s="2"/>
    </row>
    <row r="21" spans="1:12" x14ac:dyDescent="0.3">
      <c r="A21" t="s">
        <v>35</v>
      </c>
      <c r="B21" s="1">
        <f>IF(ISBLANK('student_admission_record_di (3)'!B23),AVERAGE('student_admission_record_di (3)'!$B$2:$B$158),IF('student_admission_record_di (3)'!B23=-1,AVERAGE('student_admission_record_di (3)'!$B$2:$B$158),'student_admission_record_di (3)'!B23))</f>
        <v>19.680272108843539</v>
      </c>
      <c r="C21" t="str">
        <f>IF(ISBLANK('student_admission_record_di (3)'!C23),"Female",'student_admission_record_di (3)'!C23)</f>
        <v>Female</v>
      </c>
      <c r="D21">
        <f>IF(ISBLANK('student_admission_record_di (3)'!D23),SUM('student_admission_record_di (3)'!D22,'student_admission_record_di (3)'!D23)/2,'student_admission_record_di (3)'!D23)</f>
        <v>79</v>
      </c>
      <c r="E21" s="2" cm="1">
        <f t="array" ref="E21">_xlfn.IFS(ISBLANK('student_admission_record_di (3)'!E23),AVERAGE('student_admission_record_di (3)'!E$2:E$158),TRUE,'student_admission_record_di (3)'!E23)</f>
        <v>73.23</v>
      </c>
      <c r="F21" t="str">
        <f>IF(ISBLANK('student_admission_record_di (3)'!F23),"Quetta",'student_admission_record_di (3)'!F23)</f>
        <v>Quetta</v>
      </c>
      <c r="G21" t="str">
        <f>IF(ISBLANK('student_admission_record_di (3)'!G23),"Rejected",'student_admission_record_di (3)'!G23)</f>
        <v>Rejected</v>
      </c>
      <c r="J21" s="1"/>
      <c r="K21" s="1"/>
      <c r="L21" s="2"/>
    </row>
    <row r="22" spans="1:12" x14ac:dyDescent="0.3">
      <c r="A22" t="s">
        <v>25</v>
      </c>
      <c r="B22" s="1">
        <f>IF(ISBLANK('student_admission_record_di (3)'!B24),AVERAGE('student_admission_record_di (3)'!$B$2:$B$158),IF('student_admission_record_di (3)'!B24=-1,AVERAGE('student_admission_record_di (3)'!$B$2:$B$158),'student_admission_record_di (3)'!B24))</f>
        <v>18</v>
      </c>
      <c r="C22" t="str">
        <f>IF(ISBLANK('student_admission_record_di (3)'!C24),"Female",'student_admission_record_di (3)'!C24)</f>
        <v>Male</v>
      </c>
      <c r="D22">
        <f>IF(ISBLANK('student_admission_record_di (3)'!D24),SUM('student_admission_record_di (3)'!D23,'student_admission_record_di (3)'!D24)/2,'student_admission_record_di (3)'!D24)</f>
        <v>53</v>
      </c>
      <c r="E22" s="2" cm="1">
        <f t="array" ref="E22">_xlfn.IFS(ISBLANK('student_admission_record_di (3)'!E24),AVERAGE('student_admission_record_di (3)'!E$2:E$158),TRUE,'student_admission_record_di (3)'!E24)</f>
        <v>98.98</v>
      </c>
      <c r="F22" t="str">
        <f>IF(ISBLANK('student_admission_record_di (3)'!F24),"Quetta",'student_admission_record_di (3)'!F24)</f>
        <v>Multan</v>
      </c>
      <c r="G22" t="str">
        <f>IF(ISBLANK('student_admission_record_di (3)'!G24),"Rejected",'student_admission_record_di (3)'!G24)</f>
        <v>Rejected</v>
      </c>
      <c r="J22" s="1"/>
      <c r="K22" s="1"/>
      <c r="L22" s="2"/>
    </row>
    <row r="23" spans="1:12" x14ac:dyDescent="0.3">
      <c r="A23" t="s">
        <v>17</v>
      </c>
      <c r="B23" s="1">
        <f>IF(ISBLANK('student_admission_record_di (3)'!B25),AVERAGE('student_admission_record_di (3)'!$B$2:$B$158),IF('student_admission_record_di (3)'!B25=-1,AVERAGE('student_admission_record_di (3)'!$B$2:$B$158),'student_admission_record_di (3)'!B25))</f>
        <v>19.680272108843539</v>
      </c>
      <c r="C23" t="str">
        <f>IF(ISBLANK('student_admission_record_di (3)'!C25),"Female",'student_admission_record_di (3)'!C25)</f>
        <v>Male</v>
      </c>
      <c r="D23">
        <f>IF(ISBLANK('student_admission_record_di (3)'!D25),SUM('student_admission_record_di (3)'!D24,'student_admission_record_di (3)'!D25)/2,'student_admission_record_di (3)'!D25)</f>
        <v>101</v>
      </c>
      <c r="E23" s="2" cm="1">
        <f t="array" ref="E23">_xlfn.IFS(ISBLANK('student_admission_record_di (3)'!E25),AVERAGE('student_admission_record_di (3)'!E$2:E$158),TRUE,'student_admission_record_di (3)'!E25)</f>
        <v>54.59</v>
      </c>
      <c r="F23" t="str">
        <f>IF(ISBLANK('student_admission_record_di (3)'!F25),"Quetta",'student_admission_record_di (3)'!F25)</f>
        <v>Quetta</v>
      </c>
      <c r="G23" t="str">
        <f>IF(ISBLANK('student_admission_record_di (3)'!G25),"Rejected",'student_admission_record_di (3)'!G25)</f>
        <v>Rejected</v>
      </c>
      <c r="J23" s="1"/>
      <c r="K23" s="1"/>
      <c r="L23" s="2"/>
    </row>
    <row r="24" spans="1:12" x14ac:dyDescent="0.3">
      <c r="A24" t="s">
        <v>36</v>
      </c>
      <c r="B24" s="1">
        <f>IF(ISBLANK('student_admission_record_di (3)'!B27),AVERAGE('student_admission_record_di (3)'!$B$2:$B$158),IF('student_admission_record_di (3)'!B27=-1,AVERAGE('student_admission_record_di (3)'!$B$2:$B$158),'student_admission_record_di (3)'!B27))</f>
        <v>18</v>
      </c>
      <c r="C24" t="str">
        <f>IF(ISBLANK('student_admission_record_di (3)'!C27),"Female",'student_admission_record_di (3)'!C27)</f>
        <v>Male</v>
      </c>
      <c r="D24">
        <f>IF(ISBLANK('student_admission_record_di (3)'!D27),SUM('student_admission_record_di (3)'!D26,'student_admission_record_di (3)'!D27)/2,'student_admission_record_di (3)'!D27)</f>
        <v>41</v>
      </c>
      <c r="E24" s="2" cm="1">
        <f t="array" ref="E24">_xlfn.IFS(ISBLANK('student_admission_record_di (3)'!E27),AVERAGE('student_admission_record_di (3)'!E$2:E$158),TRUE,'student_admission_record_di (3)'!E27)</f>
        <v>75.684726027397261</v>
      </c>
      <c r="F24" t="str">
        <f>IF(ISBLANK('student_admission_record_di (3)'!F27),"Quetta",'student_admission_record_di (3)'!F27)</f>
        <v>Lahore</v>
      </c>
      <c r="G24" t="str">
        <f>IF(ISBLANK('student_admission_record_di (3)'!G27),"Rejected",'student_admission_record_di (3)'!G27)</f>
        <v>Rejected</v>
      </c>
      <c r="J24" s="1"/>
      <c r="K24" s="1"/>
      <c r="L24" s="2"/>
    </row>
    <row r="25" spans="1:12" x14ac:dyDescent="0.3">
      <c r="A25" t="s">
        <v>37</v>
      </c>
      <c r="B25" s="1">
        <f>IF(ISBLANK('student_admission_record_di (3)'!B28),AVERAGE('student_admission_record_di (3)'!$B$2:$B$158),IF('student_admission_record_di (3)'!B28=-1,AVERAGE('student_admission_record_di (3)'!$B$2:$B$158),'student_admission_record_di (3)'!B28))</f>
        <v>20</v>
      </c>
      <c r="C25" t="str">
        <f>IF(ISBLANK('student_admission_record_di (3)'!C28),"Female",'student_admission_record_di (3)'!C28)</f>
        <v>Female</v>
      </c>
      <c r="D25">
        <f>IF(ISBLANK('student_admission_record_di (3)'!D28),SUM('student_admission_record_di (3)'!D27,'student_admission_record_di (3)'!D28)/2,'student_admission_record_di (3)'!D28)</f>
        <v>76</v>
      </c>
      <c r="E25" s="2" cm="1">
        <f t="array" ref="E25">_xlfn.IFS(ISBLANK('student_admission_record_di (3)'!E28),AVERAGE('student_admission_record_di (3)'!E$2:E$158),TRUE,'student_admission_record_di (3)'!E28)</f>
        <v>69.27</v>
      </c>
      <c r="F25" t="str">
        <f>IF(ISBLANK('student_admission_record_di (3)'!F28),"Quetta",'student_admission_record_di (3)'!F28)</f>
        <v>Peshawar</v>
      </c>
      <c r="G25" t="str">
        <f>IF(ISBLANK('student_admission_record_di (3)'!G28),"Rejected",'student_admission_record_di (3)'!G28)</f>
        <v>Rejected</v>
      </c>
      <c r="J25" s="1"/>
      <c r="K25" s="1"/>
      <c r="L25" s="2"/>
    </row>
    <row r="26" spans="1:12" x14ac:dyDescent="0.3">
      <c r="A26" t="s">
        <v>38</v>
      </c>
      <c r="B26" s="1">
        <f>IF(ISBLANK('student_admission_record_di (3)'!B29),AVERAGE('student_admission_record_di (3)'!$B$2:$B$158),IF('student_admission_record_di (3)'!B29=-1,AVERAGE('student_admission_record_di (3)'!$B$2:$B$158),'student_admission_record_di (3)'!B29))</f>
        <v>20</v>
      </c>
      <c r="C26" t="str">
        <f>IF(ISBLANK('student_admission_record_di (3)'!C29),"Female",'student_admission_record_di (3)'!C29)</f>
        <v>Female</v>
      </c>
      <c r="D26">
        <f>IF(ISBLANK('student_admission_record_di (3)'!D29),SUM('student_admission_record_di (3)'!D28,'student_admission_record_di (3)'!D29)/2,'student_admission_record_di (3)'!D29)</f>
        <v>96</v>
      </c>
      <c r="E26" s="2" cm="1">
        <f t="array" ref="E26">_xlfn.IFS(ISBLANK('student_admission_record_di (3)'!E29),AVERAGE('student_admission_record_di (3)'!E$2:E$158),TRUE,'student_admission_record_di (3)'!E29)</f>
        <v>62.44</v>
      </c>
      <c r="F26" t="str">
        <f>IF(ISBLANK('student_admission_record_di (3)'!F29),"Quetta",'student_admission_record_di (3)'!F29)</f>
        <v>Quetta</v>
      </c>
      <c r="G26" t="str">
        <f>IF(ISBLANK('student_admission_record_di (3)'!G29),"Rejected",'student_admission_record_di (3)'!G29)</f>
        <v>Rejected</v>
      </c>
      <c r="J26" s="1"/>
      <c r="K26" s="1"/>
      <c r="L26" s="2"/>
    </row>
    <row r="27" spans="1:12" x14ac:dyDescent="0.3">
      <c r="A27" t="s">
        <v>13</v>
      </c>
      <c r="B27" s="1">
        <f>IF(ISBLANK('student_admission_record_di (3)'!B30),AVERAGE('student_admission_record_di (3)'!$B$2:$B$158),IF('student_admission_record_di (3)'!B30=-1,AVERAGE('student_admission_record_di (3)'!$B$2:$B$158),'student_admission_record_di (3)'!B30))</f>
        <v>17</v>
      </c>
      <c r="C27" t="str">
        <f>IF(ISBLANK('student_admission_record_di (3)'!C30),"Female",'student_admission_record_di (3)'!C30)</f>
        <v>Male</v>
      </c>
      <c r="D27">
        <f>IF(ISBLANK('student_admission_record_di (3)'!D30),SUM('student_admission_record_di (3)'!D29,'student_admission_record_di (3)'!D30)/2,'student_admission_record_di (3)'!D30)</f>
        <v>89</v>
      </c>
      <c r="E27" s="2" cm="1">
        <f t="array" ref="E27">_xlfn.IFS(ISBLANK('student_admission_record_di (3)'!E30),AVERAGE('student_admission_record_di (3)'!E$2:E$158),TRUE,'student_admission_record_di (3)'!E30)</f>
        <v>78.569999999999993</v>
      </c>
      <c r="F27" t="str">
        <f>IF(ISBLANK('student_admission_record_di (3)'!F30),"Quetta",'student_admission_record_di (3)'!F30)</f>
        <v>Islamabad</v>
      </c>
      <c r="G27" t="str">
        <f>IF(ISBLANK('student_admission_record_di (3)'!G30),"Rejected",'student_admission_record_di (3)'!G30)</f>
        <v>Accepted</v>
      </c>
      <c r="J27" s="1"/>
      <c r="K27" s="1"/>
      <c r="L27" s="2"/>
    </row>
    <row r="28" spans="1:12" x14ac:dyDescent="0.3">
      <c r="A28" t="s">
        <v>39</v>
      </c>
      <c r="B28" s="1">
        <f>IF(ISBLANK('student_admission_record_di (3)'!B31),AVERAGE('student_admission_record_di (3)'!$B$2:$B$158),IF('student_admission_record_di (3)'!B31=-1,AVERAGE('student_admission_record_di (3)'!$B$2:$B$158),'student_admission_record_di (3)'!B31))</f>
        <v>22</v>
      </c>
      <c r="C28" t="str">
        <f>IF(ISBLANK('student_admission_record_di (3)'!C31),"Female",'student_admission_record_di (3)'!C31)</f>
        <v>Female</v>
      </c>
      <c r="D28">
        <f>IF(ISBLANK('student_admission_record_di (3)'!D31),SUM('student_admission_record_di (3)'!D30,'student_admission_record_di (3)'!D31)/2,'student_admission_record_di (3)'!D31)</f>
        <v>57</v>
      </c>
      <c r="E28" s="2" cm="1">
        <f t="array" ref="E28">_xlfn.IFS(ISBLANK('student_admission_record_di (3)'!E31),AVERAGE('student_admission_record_di (3)'!E$2:E$158),TRUE,'student_admission_record_di (3)'!E31)</f>
        <v>75.684726027397261</v>
      </c>
      <c r="F28" t="str">
        <f>IF(ISBLANK('student_admission_record_di (3)'!F31),"Quetta",'student_admission_record_di (3)'!F31)</f>
        <v>Rawalpindi</v>
      </c>
      <c r="G28" t="str">
        <f>IF(ISBLANK('student_admission_record_di (3)'!G31),"Rejected",'student_admission_record_di (3)'!G31)</f>
        <v>Accepted</v>
      </c>
      <c r="J28" s="1"/>
      <c r="K28" s="1"/>
      <c r="L28" s="2"/>
    </row>
    <row r="29" spans="1:12" x14ac:dyDescent="0.3">
      <c r="A29" t="s">
        <v>41</v>
      </c>
      <c r="B29" s="1">
        <f>IF(ISBLANK('student_admission_record_di (3)'!B32),AVERAGE('student_admission_record_di (3)'!$B$2:$B$158),IF('student_admission_record_di (3)'!B32=-1,AVERAGE('student_admission_record_di (3)'!$B$2:$B$158),'student_admission_record_di (3)'!B32))</f>
        <v>17</v>
      </c>
      <c r="C29" t="str">
        <f>IF(ISBLANK('student_admission_record_di (3)'!C32),"Female",'student_admission_record_di (3)'!C32)</f>
        <v>Male</v>
      </c>
      <c r="D29">
        <f>IF(ISBLANK('student_admission_record_di (3)'!D32),SUM('student_admission_record_di (3)'!D31,'student_admission_record_di (3)'!D32)/2,'student_admission_record_di (3)'!D32)</f>
        <v>74</v>
      </c>
      <c r="E29" s="2" cm="1">
        <f t="array" ref="E29">_xlfn.IFS(ISBLANK('student_admission_record_di (3)'!E32),AVERAGE('student_admission_record_di (3)'!E$2:E$158),TRUE,'student_admission_record_di (3)'!E32)</f>
        <v>56.38</v>
      </c>
      <c r="F29" t="str">
        <f>IF(ISBLANK('student_admission_record_di (3)'!F32),"Quetta",'student_admission_record_di (3)'!F32)</f>
        <v>Rawalpindi</v>
      </c>
      <c r="G29" t="str">
        <f>IF(ISBLANK('student_admission_record_di (3)'!G32),"Rejected",'student_admission_record_di (3)'!G32)</f>
        <v>Rejected</v>
      </c>
      <c r="J29" s="1"/>
      <c r="K29" s="1"/>
      <c r="L29" s="2"/>
    </row>
    <row r="30" spans="1:12" x14ac:dyDescent="0.3">
      <c r="A30" t="s">
        <v>42</v>
      </c>
      <c r="B30" s="1">
        <f>IF(ISBLANK('student_admission_record_di (3)'!B33),AVERAGE('student_admission_record_di (3)'!$B$2:$B$158),IF('student_admission_record_di (3)'!B33=-1,AVERAGE('student_admission_record_di (3)'!$B$2:$B$158),'student_admission_record_di (3)'!B33))</f>
        <v>19</v>
      </c>
      <c r="C30" t="str">
        <f>IF(ISBLANK('student_admission_record_di (3)'!C33),"Female",'student_admission_record_di (3)'!C33)</f>
        <v>Female</v>
      </c>
      <c r="D30">
        <f>IF(ISBLANK('student_admission_record_di (3)'!D33),SUM('student_admission_record_di (3)'!D32,'student_admission_record_di (3)'!D33)/2,'student_admission_record_di (3)'!D33)</f>
        <v>-5</v>
      </c>
      <c r="E30" s="2" cm="1">
        <f t="array" ref="E30">_xlfn.IFS(ISBLANK('student_admission_record_di (3)'!E33),AVERAGE('student_admission_record_di (3)'!E$2:E$158),TRUE,'student_admission_record_di (3)'!E33)</f>
        <v>61.91</v>
      </c>
      <c r="F30" t="str">
        <f>IF(ISBLANK('student_admission_record_di (3)'!F33),"Quetta",'student_admission_record_di (3)'!F33)</f>
        <v>Quetta</v>
      </c>
      <c r="G30" t="str">
        <f>IF(ISBLANK('student_admission_record_di (3)'!G33),"Rejected",'student_admission_record_di (3)'!G33)</f>
        <v>Rejected</v>
      </c>
      <c r="J30" s="1"/>
      <c r="K30" s="1"/>
      <c r="L30" s="2"/>
    </row>
    <row r="31" spans="1:12" x14ac:dyDescent="0.3">
      <c r="A31" t="s">
        <v>43</v>
      </c>
      <c r="B31" s="1">
        <f>IF(ISBLANK('student_admission_record_di (3)'!B34),AVERAGE('student_admission_record_di (3)'!$B$2:$B$158),IF('student_admission_record_di (3)'!B34=-1,AVERAGE('student_admission_record_di (3)'!$B$2:$B$158),'student_admission_record_di (3)'!B34))</f>
        <v>24</v>
      </c>
      <c r="C31" t="str">
        <f>IF(ISBLANK('student_admission_record_di (3)'!C34),"Female",'student_admission_record_di (3)'!C34)</f>
        <v>Female</v>
      </c>
      <c r="D31">
        <f>IF(ISBLANK('student_admission_record_di (3)'!D34),SUM('student_admission_record_di (3)'!D33,'student_admission_record_di (3)'!D34)/2,'student_admission_record_di (3)'!D34)</f>
        <v>65</v>
      </c>
      <c r="E31" s="2" cm="1">
        <f t="array" ref="E31">_xlfn.IFS(ISBLANK('student_admission_record_di (3)'!E34),AVERAGE('student_admission_record_di (3)'!E$2:E$158),TRUE,'student_admission_record_di (3)'!E34)</f>
        <v>91.14</v>
      </c>
      <c r="F31" t="str">
        <f>IF(ISBLANK('student_admission_record_di (3)'!F34),"Quetta",'student_admission_record_di (3)'!F34)</f>
        <v>Multan</v>
      </c>
      <c r="G31" t="str">
        <f>IF(ISBLANK('student_admission_record_di (3)'!G34),"Rejected",'student_admission_record_di (3)'!G34)</f>
        <v>Rejected</v>
      </c>
      <c r="J31" s="1"/>
      <c r="K31" s="1"/>
      <c r="L31" s="2"/>
    </row>
    <row r="32" spans="1:12" x14ac:dyDescent="0.3">
      <c r="A32" t="s">
        <v>35</v>
      </c>
      <c r="B32" s="1">
        <f>IF(ISBLANK('student_admission_record_di (3)'!B35),AVERAGE('student_admission_record_di (3)'!$B$2:$B$158),IF('student_admission_record_di (3)'!B35=-1,AVERAGE('student_admission_record_di (3)'!$B$2:$B$158),'student_admission_record_di (3)'!B35))</f>
        <v>24</v>
      </c>
      <c r="C32" t="str">
        <f>IF(ISBLANK('student_admission_record_di (3)'!C35),"Female",'student_admission_record_di (3)'!C35)</f>
        <v>Female</v>
      </c>
      <c r="D32">
        <f>IF(ISBLANK('student_admission_record_di (3)'!D35),SUM('student_admission_record_di (3)'!D34,'student_admission_record_di (3)'!D35)/2,'student_admission_record_di (3)'!D35)</f>
        <v>66</v>
      </c>
      <c r="E32" s="2" cm="1">
        <f t="array" ref="E32">_xlfn.IFS(ISBLANK('student_admission_record_di (3)'!E35),AVERAGE('student_admission_record_di (3)'!E$2:E$158),TRUE,'student_admission_record_di (3)'!E35)</f>
        <v>74.8</v>
      </c>
      <c r="F32" t="str">
        <f>IF(ISBLANK('student_admission_record_di (3)'!F35),"Quetta",'student_admission_record_di (3)'!F35)</f>
        <v>Peshawar</v>
      </c>
      <c r="G32" t="str">
        <f>IF(ISBLANK('student_admission_record_di (3)'!G35),"Rejected",'student_admission_record_di (3)'!G35)</f>
        <v>Rejected</v>
      </c>
      <c r="J32" s="1"/>
      <c r="K32" s="1"/>
      <c r="L32" s="2"/>
    </row>
    <row r="33" spans="1:12" x14ac:dyDescent="0.3">
      <c r="A33" t="s">
        <v>36</v>
      </c>
      <c r="B33" s="1">
        <f>IF(ISBLANK('student_admission_record_di (3)'!B36),AVERAGE('student_admission_record_di (3)'!$B$2:$B$158),IF('student_admission_record_di (3)'!B36=-1,AVERAGE('student_admission_record_di (3)'!$B$2:$B$158),'student_admission_record_di (3)'!B36))</f>
        <v>24</v>
      </c>
      <c r="C33" t="str">
        <f>IF(ISBLANK('student_admission_record_di (3)'!C36),"Female",'student_admission_record_di (3)'!C36)</f>
        <v>Male</v>
      </c>
      <c r="D33">
        <f>IF(ISBLANK('student_admission_record_di (3)'!D36),SUM('student_admission_record_di (3)'!D35,'student_admission_record_di (3)'!D36)/2,'student_admission_record_di (3)'!D36)</f>
        <v>58</v>
      </c>
      <c r="E33" s="2" cm="1">
        <f t="array" ref="E33">_xlfn.IFS(ISBLANK('student_admission_record_di (3)'!E36),AVERAGE('student_admission_record_di (3)'!E$2:E$158),TRUE,'student_admission_record_di (3)'!E36)</f>
        <v>85.41</v>
      </c>
      <c r="F33" t="str">
        <f>IF(ISBLANK('student_admission_record_di (3)'!F36),"Quetta",'student_admission_record_di (3)'!F36)</f>
        <v>Multan</v>
      </c>
      <c r="G33" t="str">
        <f>IF(ISBLANK('student_admission_record_di (3)'!G36),"Rejected",'student_admission_record_di (3)'!G36)</f>
        <v>Rejected</v>
      </c>
      <c r="J33" s="1"/>
      <c r="K33" s="1"/>
      <c r="L33" s="2"/>
    </row>
    <row r="34" spans="1:12" x14ac:dyDescent="0.3">
      <c r="A34" t="s">
        <v>44</v>
      </c>
      <c r="B34" s="1">
        <f>IF(ISBLANK('student_admission_record_di (3)'!B37),AVERAGE('student_admission_record_di (3)'!$B$2:$B$158),IF('student_admission_record_di (3)'!B37=-1,AVERAGE('student_admission_record_di (3)'!$B$2:$B$158),'student_admission_record_di (3)'!B37))</f>
        <v>23</v>
      </c>
      <c r="C34" t="str">
        <f>IF(ISBLANK('student_admission_record_di (3)'!C37),"Female",'student_admission_record_di (3)'!C37)</f>
        <v>Female</v>
      </c>
      <c r="D34">
        <f>IF(ISBLANK('student_admission_record_di (3)'!D37),SUM('student_admission_record_di (3)'!D36,'student_admission_record_di (3)'!D37)/2,'student_admission_record_di (3)'!D37)</f>
        <v>51</v>
      </c>
      <c r="E34" s="2" cm="1">
        <f t="array" ref="E34">_xlfn.IFS(ISBLANK('student_admission_record_di (3)'!E37),AVERAGE('student_admission_record_di (3)'!E$2:E$158),TRUE,'student_admission_record_di (3)'!E37)</f>
        <v>92.36</v>
      </c>
      <c r="F34" t="str">
        <f>IF(ISBLANK('student_admission_record_di (3)'!F37),"Quetta",'student_admission_record_di (3)'!F37)</f>
        <v>Quetta</v>
      </c>
      <c r="G34" t="str">
        <f>IF(ISBLANK('student_admission_record_di (3)'!G37),"Rejected",'student_admission_record_di (3)'!G37)</f>
        <v>Accepted</v>
      </c>
      <c r="J34" s="1"/>
      <c r="K34" s="1"/>
      <c r="L34" s="2"/>
    </row>
    <row r="35" spans="1:12" x14ac:dyDescent="0.3">
      <c r="A35" t="s">
        <v>45</v>
      </c>
      <c r="B35" s="1">
        <f>IF(ISBLANK('student_admission_record_di (3)'!B38),AVERAGE('student_admission_record_di (3)'!$B$2:$B$158),IF('student_admission_record_di (3)'!B38=-1,AVERAGE('student_admission_record_di (3)'!$B$2:$B$158),'student_admission_record_di (3)'!B38))</f>
        <v>24</v>
      </c>
      <c r="C35" t="str">
        <f>IF(ISBLANK('student_admission_record_di (3)'!C38),"Female",'student_admission_record_di (3)'!C38)</f>
        <v>Male</v>
      </c>
      <c r="D35">
        <f>IF(ISBLANK('student_admission_record_di (3)'!D38),SUM('student_admission_record_di (3)'!D37,'student_admission_record_di (3)'!D38)/2,'student_admission_record_di (3)'!D38)</f>
        <v>94</v>
      </c>
      <c r="E35" s="2" cm="1">
        <f t="array" ref="E35">_xlfn.IFS(ISBLANK('student_admission_record_di (3)'!E38),AVERAGE('student_admission_record_di (3)'!E$2:E$158),TRUE,'student_admission_record_di (3)'!E38)</f>
        <v>98.43</v>
      </c>
      <c r="F35" t="str">
        <f>IF(ISBLANK('student_admission_record_di (3)'!F38),"Quetta",'student_admission_record_di (3)'!F38)</f>
        <v>Multan</v>
      </c>
      <c r="G35" t="str">
        <f>IF(ISBLANK('student_admission_record_di (3)'!G38),"Rejected",'student_admission_record_di (3)'!G38)</f>
        <v>Rejected</v>
      </c>
      <c r="J35" s="1"/>
      <c r="K35" s="1"/>
      <c r="L35" s="2"/>
    </row>
    <row r="36" spans="1:12" x14ac:dyDescent="0.3">
      <c r="A36" t="s">
        <v>46</v>
      </c>
      <c r="B36" s="1">
        <f>IF(ISBLANK('student_admission_record_di (3)'!B39),AVERAGE('student_admission_record_di (3)'!$B$2:$B$158),IF('student_admission_record_di (3)'!B39=-1,AVERAGE('student_admission_record_di (3)'!$B$2:$B$158),'student_admission_record_di (3)'!B39))</f>
        <v>21</v>
      </c>
      <c r="C36" t="str">
        <f>IF(ISBLANK('student_admission_record_di (3)'!C39),"Female",'student_admission_record_di (3)'!C39)</f>
        <v>Female</v>
      </c>
      <c r="D36">
        <f>IF(ISBLANK('student_admission_record_di (3)'!D39),SUM('student_admission_record_di (3)'!D38,'student_admission_record_di (3)'!D39)/2,'student_admission_record_di (3)'!D39)</f>
        <v>89</v>
      </c>
      <c r="E36" s="2" cm="1">
        <f t="array" ref="E36">_xlfn.IFS(ISBLANK('student_admission_record_di (3)'!E39),AVERAGE('student_admission_record_di (3)'!E$2:E$158),TRUE,'student_admission_record_di (3)'!E39)</f>
        <v>82.57</v>
      </c>
      <c r="F36" t="str">
        <f>IF(ISBLANK('student_admission_record_di (3)'!F39),"Quetta",'student_admission_record_di (3)'!F39)</f>
        <v>Multan</v>
      </c>
      <c r="G36" t="str">
        <f>IF(ISBLANK('student_admission_record_di (3)'!G39),"Rejected",'student_admission_record_di (3)'!G39)</f>
        <v>Rejected</v>
      </c>
      <c r="J36" s="1"/>
      <c r="K36" s="1"/>
      <c r="L36" s="2"/>
    </row>
    <row r="37" spans="1:12" x14ac:dyDescent="0.3">
      <c r="A37" t="s">
        <v>41</v>
      </c>
      <c r="B37" s="1">
        <f>IF(ISBLANK('student_admission_record_di (3)'!B40),AVERAGE('student_admission_record_di (3)'!$B$2:$B$158),IF('student_admission_record_di (3)'!B40=-1,AVERAGE('student_admission_record_di (3)'!$B$2:$B$158),'student_admission_record_di (3)'!B40))</f>
        <v>17</v>
      </c>
      <c r="C37" t="str">
        <f>IF(ISBLANK('student_admission_record_di (3)'!C40),"Female",'student_admission_record_di (3)'!C40)</f>
        <v>Female</v>
      </c>
      <c r="D37">
        <f>IF(ISBLANK('student_admission_record_di (3)'!D40),SUM('student_admission_record_di (3)'!D39,'student_admission_record_di (3)'!D40)/2,'student_admission_record_di (3)'!D40)</f>
        <v>74</v>
      </c>
      <c r="E37" s="2" cm="1">
        <f t="array" ref="E37">_xlfn.IFS(ISBLANK('student_admission_record_di (3)'!E40),AVERAGE('student_admission_record_di (3)'!E$2:E$158),TRUE,'student_admission_record_di (3)'!E40)</f>
        <v>56.38</v>
      </c>
      <c r="F37" t="str">
        <f>IF(ISBLANK('student_admission_record_di (3)'!F40),"Quetta",'student_admission_record_di (3)'!F40)</f>
        <v>Rawalpindi</v>
      </c>
      <c r="G37" t="str">
        <f>IF(ISBLANK('student_admission_record_di (3)'!G40),"Rejected",'student_admission_record_di (3)'!G40)</f>
        <v>Rejected</v>
      </c>
      <c r="J37" s="1"/>
      <c r="K37" s="1"/>
      <c r="L37" s="2"/>
    </row>
    <row r="38" spans="1:12" x14ac:dyDescent="0.3">
      <c r="A38" t="s">
        <v>17</v>
      </c>
      <c r="B38" s="1">
        <f>IF(ISBLANK('student_admission_record_di (3)'!B41),AVERAGE('student_admission_record_di (3)'!$B$2:$B$158),IF('student_admission_record_di (3)'!B41=-1,AVERAGE('student_admission_record_di (3)'!$B$2:$B$158),'student_admission_record_di (3)'!B41))</f>
        <v>23</v>
      </c>
      <c r="C38" t="str">
        <f>IF(ISBLANK('student_admission_record_di (3)'!C41),"Female",'student_admission_record_di (3)'!C41)</f>
        <v>Male</v>
      </c>
      <c r="D38">
        <f>IF(ISBLANK('student_admission_record_di (3)'!D41),SUM('student_admission_record_di (3)'!D40,'student_admission_record_di (3)'!D41)/2,'student_admission_record_di (3)'!D41)</f>
        <v>50</v>
      </c>
      <c r="E38" s="2" cm="1">
        <f t="array" ref="E38">_xlfn.IFS(ISBLANK('student_admission_record_di (3)'!E41),AVERAGE('student_admission_record_di (3)'!E$2:E$158),TRUE,'student_admission_record_di (3)'!E41)</f>
        <v>85.25</v>
      </c>
      <c r="F38" t="str">
        <f>IF(ISBLANK('student_admission_record_di (3)'!F41),"Quetta",'student_admission_record_di (3)'!F41)</f>
        <v>Rawalpindi</v>
      </c>
      <c r="G38" t="str">
        <f>IF(ISBLANK('student_admission_record_di (3)'!G41),"Rejected",'student_admission_record_di (3)'!G41)</f>
        <v>Accepted</v>
      </c>
      <c r="J38" s="1"/>
      <c r="K38" s="1"/>
      <c r="L38" s="2"/>
    </row>
    <row r="39" spans="1:12" x14ac:dyDescent="0.3">
      <c r="A39" t="s">
        <v>24</v>
      </c>
      <c r="B39" s="1">
        <f>IF(ISBLANK('student_admission_record_di (3)'!B42),AVERAGE('student_admission_record_di (3)'!$B$2:$B$158),IF('student_admission_record_di (3)'!B42=-1,AVERAGE('student_admission_record_di (3)'!$B$2:$B$158),'student_admission_record_di (3)'!B42))</f>
        <v>23</v>
      </c>
      <c r="C39" t="str">
        <f>IF(ISBLANK('student_admission_record_di (3)'!C42),"Female",'student_admission_record_di (3)'!C42)</f>
        <v>Female</v>
      </c>
      <c r="D39">
        <f>IF(ISBLANK('student_admission_record_di (3)'!D42),SUM('student_admission_record_di (3)'!D41,'student_admission_record_di (3)'!D42)/2,'student_admission_record_di (3)'!D42)</f>
        <v>78</v>
      </c>
      <c r="E39" s="2" cm="1">
        <f t="array" ref="E39">_xlfn.IFS(ISBLANK('student_admission_record_di (3)'!E42),AVERAGE('student_admission_record_di (3)'!E$2:E$158),TRUE,'student_admission_record_di (3)'!E42)</f>
        <v>75.05</v>
      </c>
      <c r="F39" t="str">
        <f>IF(ISBLANK('student_admission_record_di (3)'!F42),"Quetta",'student_admission_record_di (3)'!F42)</f>
        <v>Quetta</v>
      </c>
      <c r="G39" t="str">
        <f>IF(ISBLANK('student_admission_record_di (3)'!G42),"Rejected",'student_admission_record_di (3)'!G42)</f>
        <v>Rejected</v>
      </c>
      <c r="J39" s="1"/>
      <c r="K39" s="1"/>
      <c r="L39" s="2"/>
    </row>
    <row r="40" spans="1:12" x14ac:dyDescent="0.3">
      <c r="A40" t="s">
        <v>44</v>
      </c>
      <c r="B40" s="1">
        <f>IF(ISBLANK('student_admission_record_di (3)'!B43),AVERAGE('student_admission_record_di (3)'!$B$2:$B$158),IF('student_admission_record_di (3)'!B43=-1,AVERAGE('student_admission_record_di (3)'!$B$2:$B$158),'student_admission_record_di (3)'!B43))</f>
        <v>22</v>
      </c>
      <c r="C40" t="str">
        <f>IF(ISBLANK('student_admission_record_di (3)'!C43),"Female",'student_admission_record_di (3)'!C43)</f>
        <v>Female</v>
      </c>
      <c r="D40">
        <f>IF(ISBLANK('student_admission_record_di (3)'!D43),SUM('student_admission_record_di (3)'!D42,'student_admission_record_di (3)'!D43)/2,'student_admission_record_di (3)'!D43)</f>
        <v>50</v>
      </c>
      <c r="E40" s="2" cm="1">
        <f t="array" ref="E40">_xlfn.IFS(ISBLANK('student_admission_record_di (3)'!E43),AVERAGE('student_admission_record_di (3)'!E$2:E$158),TRUE,'student_admission_record_di (3)'!E43)</f>
        <v>88.36</v>
      </c>
      <c r="F40" t="str">
        <f>IF(ISBLANK('student_admission_record_di (3)'!F43),"Quetta",'student_admission_record_di (3)'!F43)</f>
        <v>Quetta</v>
      </c>
      <c r="G40" t="str">
        <f>IF(ISBLANK('student_admission_record_di (3)'!G43),"Rejected",'student_admission_record_di (3)'!G43)</f>
        <v>Rejected</v>
      </c>
      <c r="J40" s="1"/>
      <c r="K40" s="1"/>
      <c r="L40" s="2"/>
    </row>
    <row r="41" spans="1:12" x14ac:dyDescent="0.3">
      <c r="A41" t="s">
        <v>47</v>
      </c>
      <c r="B41" s="1">
        <f>IF(ISBLANK('student_admission_record_di (3)'!B44),AVERAGE('student_admission_record_di (3)'!$B$2:$B$158),IF('student_admission_record_di (3)'!B44=-1,AVERAGE('student_admission_record_di (3)'!$B$2:$B$158),'student_admission_record_di (3)'!B44))</f>
        <v>21</v>
      </c>
      <c r="C41" t="str">
        <f>IF(ISBLANK('student_admission_record_di (3)'!C44),"Female",'student_admission_record_di (3)'!C44)</f>
        <v>Male</v>
      </c>
      <c r="D41">
        <f>IF(ISBLANK('student_admission_record_di (3)'!D44),SUM('student_admission_record_di (3)'!D43,'student_admission_record_di (3)'!D44)/2,'student_admission_record_di (3)'!D44)</f>
        <v>63</v>
      </c>
      <c r="E41" s="2" cm="1">
        <f t="array" ref="E41">_xlfn.IFS(ISBLANK('student_admission_record_di (3)'!E44),AVERAGE('student_admission_record_di (3)'!E$2:E$158),TRUE,'student_admission_record_di (3)'!E44)</f>
        <v>74.83</v>
      </c>
      <c r="F41" t="str">
        <f>IF(ISBLANK('student_admission_record_di (3)'!F44),"Quetta",'student_admission_record_di (3)'!F44)</f>
        <v>Islamabad</v>
      </c>
      <c r="G41" t="str">
        <f>IF(ISBLANK('student_admission_record_di (3)'!G44),"Rejected",'student_admission_record_di (3)'!G44)</f>
        <v>Accepted</v>
      </c>
      <c r="J41" s="1"/>
      <c r="K41" s="1"/>
      <c r="L41" s="2"/>
    </row>
    <row r="42" spans="1:12" x14ac:dyDescent="0.3">
      <c r="A42" t="s">
        <v>11</v>
      </c>
      <c r="B42" s="1">
        <f>IF(ISBLANK('student_admission_record_di (3)'!B45),AVERAGE('student_admission_record_di (3)'!$B$2:$B$158),IF('student_admission_record_di (3)'!B45=-1,AVERAGE('student_admission_record_di (3)'!$B$2:$B$158),'student_admission_record_di (3)'!B45))</f>
        <v>21</v>
      </c>
      <c r="C42" t="str">
        <f>IF(ISBLANK('student_admission_record_di (3)'!C45),"Female",'student_admission_record_di (3)'!C45)</f>
        <v>Female</v>
      </c>
      <c r="D42">
        <f>IF(ISBLANK('student_admission_record_di (3)'!D45),SUM('student_admission_record_di (3)'!D44,'student_admission_record_di (3)'!D45)/2,'student_admission_record_di (3)'!D45)</f>
        <v>99</v>
      </c>
      <c r="E42" s="2" cm="1">
        <f t="array" ref="E42">_xlfn.IFS(ISBLANK('student_admission_record_di (3)'!E45),AVERAGE('student_admission_record_di (3)'!E$2:E$158),TRUE,'student_admission_record_di (3)'!E45)</f>
        <v>60.73</v>
      </c>
      <c r="F42" t="str">
        <f>IF(ISBLANK('student_admission_record_di (3)'!F45),"Quetta",'student_admission_record_di (3)'!F45)</f>
        <v>Karachi</v>
      </c>
      <c r="G42" t="str">
        <f>IF(ISBLANK('student_admission_record_di (3)'!G45),"Rejected",'student_admission_record_di (3)'!G45)</f>
        <v>Accepted</v>
      </c>
      <c r="J42" s="1"/>
      <c r="K42" s="1"/>
      <c r="L42" s="2"/>
    </row>
    <row r="43" spans="1:12" x14ac:dyDescent="0.3">
      <c r="A43" t="s">
        <v>48</v>
      </c>
      <c r="B43" s="1">
        <f>IF(ISBLANK('student_admission_record_di (3)'!B46),AVERAGE('student_admission_record_di (3)'!$B$2:$B$158),IF('student_admission_record_di (3)'!B46=-1,AVERAGE('student_admission_record_di (3)'!$B$2:$B$158),'student_admission_record_di (3)'!B46))</f>
        <v>19</v>
      </c>
      <c r="C43" t="str">
        <f>IF(ISBLANK('student_admission_record_di (3)'!C46),"Female",'student_admission_record_di (3)'!C46)</f>
        <v>Female</v>
      </c>
      <c r="D43">
        <f>IF(ISBLANK('student_admission_record_di (3)'!D46),SUM('student_admission_record_di (3)'!D45,'student_admission_record_di (3)'!D46)/2,'student_admission_record_di (3)'!D46)</f>
        <v>52</v>
      </c>
      <c r="E43" s="2" cm="1">
        <f t="array" ref="E43">_xlfn.IFS(ISBLANK('student_admission_record_di (3)'!E46),AVERAGE('student_admission_record_di (3)'!E$2:E$158),TRUE,'student_admission_record_di (3)'!E46)</f>
        <v>78.67</v>
      </c>
      <c r="F43" t="str">
        <f>IF(ISBLANK('student_admission_record_di (3)'!F46),"Quetta",'student_admission_record_di (3)'!F46)</f>
        <v>Multan</v>
      </c>
      <c r="G43" t="str">
        <f>IF(ISBLANK('student_admission_record_di (3)'!G46),"Rejected",'student_admission_record_di (3)'!G46)</f>
        <v>Accepted</v>
      </c>
      <c r="J43" s="1"/>
      <c r="K43" s="1"/>
      <c r="L43" s="2"/>
    </row>
    <row r="44" spans="1:12" x14ac:dyDescent="0.3">
      <c r="A44" t="s">
        <v>49</v>
      </c>
      <c r="B44" s="1">
        <f>IF(ISBLANK('student_admission_record_di (3)'!B47),AVERAGE('student_admission_record_di (3)'!$B$2:$B$158),IF('student_admission_record_di (3)'!B47=-1,AVERAGE('student_admission_record_di (3)'!$B$2:$B$158),'student_admission_record_di (3)'!B47))</f>
        <v>17</v>
      </c>
      <c r="C44" t="str">
        <f>IF(ISBLANK('student_admission_record_di (3)'!C47),"Female",'student_admission_record_di (3)'!C47)</f>
        <v>Female</v>
      </c>
      <c r="D44">
        <f>IF(ISBLANK('student_admission_record_di (3)'!D47),SUM('student_admission_record_di (3)'!D46,'student_admission_record_di (3)'!D47)/2,'student_admission_record_di (3)'!D47)</f>
        <v>95</v>
      </c>
      <c r="E44" s="2" cm="1">
        <f t="array" ref="E44">_xlfn.IFS(ISBLANK('student_admission_record_di (3)'!E47),AVERAGE('student_admission_record_di (3)'!E$2:E$158),TRUE,'student_admission_record_di (3)'!E47)</f>
        <v>68.89</v>
      </c>
      <c r="F44" t="str">
        <f>IF(ISBLANK('student_admission_record_di (3)'!F47),"Quetta",'student_admission_record_di (3)'!F47)</f>
        <v>Quetta</v>
      </c>
      <c r="G44" t="str">
        <f>IF(ISBLANK('student_admission_record_di (3)'!G47),"Rejected",'student_admission_record_di (3)'!G47)</f>
        <v>Rejected</v>
      </c>
      <c r="J44" s="1"/>
      <c r="K44" s="1"/>
      <c r="L44" s="2"/>
    </row>
    <row r="45" spans="1:12" x14ac:dyDescent="0.3">
      <c r="A45" t="s">
        <v>50</v>
      </c>
      <c r="B45" s="1">
        <f>IF(ISBLANK('student_admission_record_di (3)'!B48),AVERAGE('student_admission_record_di (3)'!$B$2:$B$158),IF('student_admission_record_di (3)'!B48=-1,AVERAGE('student_admission_record_di (3)'!$B$2:$B$158),'student_admission_record_di (3)'!B48))</f>
        <v>24</v>
      </c>
      <c r="C45" t="str">
        <f>IF(ISBLANK('student_admission_record_di (3)'!C48),"Female",'student_admission_record_di (3)'!C48)</f>
        <v>Female</v>
      </c>
      <c r="D45">
        <f>IF(ISBLANK('student_admission_record_di (3)'!D48),SUM('student_admission_record_di (3)'!D47,'student_admission_record_di (3)'!D48)/2,'student_admission_record_di (3)'!D48)</f>
        <v>84</v>
      </c>
      <c r="E45" s="2" cm="1">
        <f t="array" ref="E45">_xlfn.IFS(ISBLANK('student_admission_record_di (3)'!E48),AVERAGE('student_admission_record_di (3)'!E$2:E$158),TRUE,'student_admission_record_di (3)'!E48)</f>
        <v>94.33</v>
      </c>
      <c r="F45" t="str">
        <f>IF(ISBLANK('student_admission_record_di (3)'!F48),"Quetta",'student_admission_record_di (3)'!F48)</f>
        <v>Multan</v>
      </c>
      <c r="G45" t="str">
        <f>IF(ISBLANK('student_admission_record_di (3)'!G48),"Rejected",'student_admission_record_di (3)'!G48)</f>
        <v>Accepted</v>
      </c>
      <c r="J45" s="1"/>
      <c r="K45" s="1"/>
      <c r="L45" s="2"/>
    </row>
    <row r="46" spans="1:12" x14ac:dyDescent="0.3">
      <c r="A46" t="s">
        <v>34</v>
      </c>
      <c r="B46" s="1">
        <f>IF(ISBLANK('student_admission_record_di (3)'!B49),AVERAGE('student_admission_record_di (3)'!$B$2:$B$158),IF('student_admission_record_di (3)'!B49=-1,AVERAGE('student_admission_record_di (3)'!$B$2:$B$158),'student_admission_record_di (3)'!B49))</f>
        <v>19</v>
      </c>
      <c r="C46" t="str">
        <f>IF(ISBLANK('student_admission_record_di (3)'!C49),"Female",'student_admission_record_di (3)'!C49)</f>
        <v>Female</v>
      </c>
      <c r="D46">
        <f>IF(ISBLANK('student_admission_record_di (3)'!D49),SUM('student_admission_record_di (3)'!D48,'student_admission_record_di (3)'!D49)/2,'student_admission_record_di (3)'!D49)</f>
        <v>74</v>
      </c>
      <c r="E46" s="2" cm="1">
        <f t="array" ref="E46">_xlfn.IFS(ISBLANK('student_admission_record_di (3)'!E49),AVERAGE('student_admission_record_di (3)'!E$2:E$158),TRUE,'student_admission_record_di (3)'!E49)</f>
        <v>110.5</v>
      </c>
      <c r="F46" t="str">
        <f>IF(ISBLANK('student_admission_record_di (3)'!F49),"Quetta",'student_admission_record_di (3)'!F49)</f>
        <v>Lahore</v>
      </c>
      <c r="G46" t="str">
        <f>IF(ISBLANK('student_admission_record_di (3)'!G49),"Rejected",'student_admission_record_di (3)'!G49)</f>
        <v>Accepted</v>
      </c>
      <c r="J46" s="1"/>
      <c r="K46" s="1"/>
      <c r="L46" s="2"/>
    </row>
    <row r="47" spans="1:12" x14ac:dyDescent="0.3">
      <c r="A47" t="s">
        <v>24</v>
      </c>
      <c r="B47" s="1">
        <f>IF(ISBLANK('student_admission_record_di (3)'!B50),AVERAGE('student_admission_record_di (3)'!$B$2:$B$158),IF('student_admission_record_di (3)'!B50=-1,AVERAGE('student_admission_record_di (3)'!$B$2:$B$158),'student_admission_record_di (3)'!B50))</f>
        <v>23</v>
      </c>
      <c r="C47" t="str">
        <f>IF(ISBLANK('student_admission_record_di (3)'!C50),"Female",'student_admission_record_di (3)'!C50)</f>
        <v>Female</v>
      </c>
      <c r="D47">
        <f>IF(ISBLANK('student_admission_record_di (3)'!D50),SUM('student_admission_record_di (3)'!D49,'student_admission_record_di (3)'!D50)/2,'student_admission_record_di (3)'!D50)</f>
        <v>37</v>
      </c>
      <c r="E47" s="2" cm="1">
        <f t="array" ref="E47">_xlfn.IFS(ISBLANK('student_admission_record_di (3)'!E50),AVERAGE('student_admission_record_di (3)'!E$2:E$158),TRUE,'student_admission_record_di (3)'!E50)</f>
        <v>75.05</v>
      </c>
      <c r="F47" t="str">
        <f>IF(ISBLANK('student_admission_record_di (3)'!F50),"Quetta",'student_admission_record_di (3)'!F50)</f>
        <v>Quetta</v>
      </c>
      <c r="G47" t="str">
        <f>IF(ISBLANK('student_admission_record_di (3)'!G50),"Rejected",'student_admission_record_di (3)'!G50)</f>
        <v>Accepted</v>
      </c>
      <c r="J47" s="1"/>
      <c r="K47" s="1"/>
      <c r="L47" s="2"/>
    </row>
    <row r="48" spans="1:12" x14ac:dyDescent="0.3">
      <c r="A48" t="s">
        <v>43</v>
      </c>
      <c r="B48" s="1">
        <f>IF(ISBLANK('student_admission_record_di (3)'!B51),AVERAGE('student_admission_record_di (3)'!$B$2:$B$158),IF('student_admission_record_di (3)'!B51=-1,AVERAGE('student_admission_record_di (3)'!$B$2:$B$158),'student_admission_record_di (3)'!B51))</f>
        <v>18</v>
      </c>
      <c r="C48" t="str">
        <f>IF(ISBLANK('student_admission_record_di (3)'!C51),"Female",'student_admission_record_di (3)'!C51)</f>
        <v>Female</v>
      </c>
      <c r="D48">
        <f>IF(ISBLANK('student_admission_record_di (3)'!D51),SUM('student_admission_record_di (3)'!D50,'student_admission_record_di (3)'!D51)/2,'student_admission_record_di (3)'!D51)</f>
        <v>68</v>
      </c>
      <c r="E48" s="2" cm="1">
        <f t="array" ref="E48">_xlfn.IFS(ISBLANK('student_admission_record_di (3)'!E51),AVERAGE('student_admission_record_di (3)'!E$2:E$158),TRUE,'student_admission_record_di (3)'!E51)</f>
        <v>65.569999999999993</v>
      </c>
      <c r="F48" t="str">
        <f>IF(ISBLANK('student_admission_record_di (3)'!F51),"Quetta",'student_admission_record_di (3)'!F51)</f>
        <v>Karachi</v>
      </c>
      <c r="G48" t="str">
        <f>IF(ISBLANK('student_admission_record_di (3)'!G51),"Rejected",'student_admission_record_di (3)'!G51)</f>
        <v>Rejected</v>
      </c>
      <c r="J48" s="1"/>
      <c r="K48" s="1"/>
      <c r="L48" s="2"/>
    </row>
    <row r="49" spans="1:12" x14ac:dyDescent="0.3">
      <c r="A49" t="s">
        <v>7</v>
      </c>
      <c r="B49" s="1">
        <f>IF(ISBLANK('student_admission_record_di (3)'!B52),AVERAGE('student_admission_record_di (3)'!$B$2:$B$158),IF('student_admission_record_di (3)'!B52=-1,AVERAGE('student_admission_record_di (3)'!$B$2:$B$158),'student_admission_record_di (3)'!B52))</f>
        <v>19.680272108843539</v>
      </c>
      <c r="C49" t="str">
        <f>IF(ISBLANK('student_admission_record_di (3)'!C52),"Female",'student_admission_record_di (3)'!C52)</f>
        <v>Female</v>
      </c>
      <c r="D49">
        <f>IF(ISBLANK('student_admission_record_di (3)'!D52),SUM('student_admission_record_di (3)'!D51,'student_admission_record_di (3)'!D52)/2,'student_admission_record_di (3)'!D52)</f>
        <v>61</v>
      </c>
      <c r="E49" s="2" cm="1">
        <f t="array" ref="E49">_xlfn.IFS(ISBLANK('student_admission_record_di (3)'!E52),AVERAGE('student_admission_record_di (3)'!E$2:E$158),TRUE,'student_admission_record_di (3)'!E52)</f>
        <v>69.48</v>
      </c>
      <c r="F49" t="str">
        <f>IF(ISBLANK('student_admission_record_di (3)'!F52),"Quetta",'student_admission_record_di (3)'!F52)</f>
        <v>Quetta</v>
      </c>
      <c r="G49" t="str">
        <f>IF(ISBLANK('student_admission_record_di (3)'!G52),"Rejected",'student_admission_record_di (3)'!G52)</f>
        <v>Rejected</v>
      </c>
      <c r="J49" s="1"/>
      <c r="K49" s="1"/>
      <c r="L49" s="2"/>
    </row>
    <row r="50" spans="1:12" x14ac:dyDescent="0.3">
      <c r="A50" t="s">
        <v>35</v>
      </c>
      <c r="B50" s="1">
        <f>IF(ISBLANK('student_admission_record_di (3)'!B53),AVERAGE('student_admission_record_di (3)'!$B$2:$B$158),IF('student_admission_record_di (3)'!B53=-1,AVERAGE('student_admission_record_di (3)'!$B$2:$B$158),'student_admission_record_di (3)'!B53))</f>
        <v>20</v>
      </c>
      <c r="C50" t="str">
        <f>IF(ISBLANK('student_admission_record_di (3)'!C53),"Female",'student_admission_record_di (3)'!C53)</f>
        <v>Male</v>
      </c>
      <c r="D50">
        <f>IF(ISBLANK('student_admission_record_di (3)'!D53),SUM('student_admission_record_di (3)'!D52,'student_admission_record_di (3)'!D53)/2,'student_admission_record_di (3)'!D53)</f>
        <v>73</v>
      </c>
      <c r="E50" s="2" cm="1">
        <f t="array" ref="E50">_xlfn.IFS(ISBLANK('student_admission_record_di (3)'!E53),AVERAGE('student_admission_record_di (3)'!E$2:E$158),TRUE,'student_admission_record_di (3)'!E53)</f>
        <v>62.5</v>
      </c>
      <c r="F50" t="str">
        <f>IF(ISBLANK('student_admission_record_di (3)'!F53),"Quetta",'student_admission_record_di (3)'!F53)</f>
        <v>Karachi</v>
      </c>
      <c r="G50" t="str">
        <f>IF(ISBLANK('student_admission_record_di (3)'!G53),"Rejected",'student_admission_record_di (3)'!G53)</f>
        <v>Rejected</v>
      </c>
      <c r="J50" s="1"/>
      <c r="K50" s="1"/>
      <c r="L50" s="2"/>
    </row>
    <row r="51" spans="1:12" x14ac:dyDescent="0.3">
      <c r="A51" t="s">
        <v>28</v>
      </c>
      <c r="B51" s="1">
        <f>IF(ISBLANK('student_admission_record_di (3)'!B54),AVERAGE('student_admission_record_di (3)'!$B$2:$B$158),IF('student_admission_record_di (3)'!B54=-1,AVERAGE('student_admission_record_di (3)'!$B$2:$B$158),'student_admission_record_di (3)'!B54))</f>
        <v>21</v>
      </c>
      <c r="C51" t="str">
        <f>IF(ISBLANK('student_admission_record_di (3)'!C54),"Female",'student_admission_record_di (3)'!C54)</f>
        <v>Male</v>
      </c>
      <c r="D51">
        <f>IF(ISBLANK('student_admission_record_di (3)'!D54),SUM('student_admission_record_di (3)'!D53,'student_admission_record_di (3)'!D54)/2,'student_admission_record_di (3)'!D54)</f>
        <v>62</v>
      </c>
      <c r="E51" s="2" cm="1">
        <f t="array" ref="E51">_xlfn.IFS(ISBLANK('student_admission_record_di (3)'!E54),AVERAGE('student_admission_record_di (3)'!E$2:E$158),TRUE,'student_admission_record_di (3)'!E54)</f>
        <v>79.03</v>
      </c>
      <c r="F51" t="str">
        <f>IF(ISBLANK('student_admission_record_di (3)'!F54),"Quetta",'student_admission_record_di (3)'!F54)</f>
        <v>Karachi</v>
      </c>
      <c r="G51" t="str">
        <f>IF(ISBLANK('student_admission_record_di (3)'!G54),"Rejected",'student_admission_record_di (3)'!G54)</f>
        <v>Accepted</v>
      </c>
      <c r="J51" s="1"/>
      <c r="K51" s="1"/>
      <c r="L51" s="2"/>
    </row>
    <row r="52" spans="1:12" x14ac:dyDescent="0.3">
      <c r="A52" t="s">
        <v>51</v>
      </c>
      <c r="B52" s="1">
        <f>IF(ISBLANK('student_admission_record_di (3)'!B55),AVERAGE('student_admission_record_di (3)'!$B$2:$B$158),IF('student_admission_record_di (3)'!B55=-1,AVERAGE('student_admission_record_di (3)'!$B$2:$B$158),'student_admission_record_di (3)'!B55))</f>
        <v>23</v>
      </c>
      <c r="C52" t="str">
        <f>IF(ISBLANK('student_admission_record_di (3)'!C55),"Female",'student_admission_record_di (3)'!C55)</f>
        <v>Female</v>
      </c>
      <c r="D52">
        <f>IF(ISBLANK('student_admission_record_di (3)'!D55),SUM('student_admission_record_di (3)'!D54,'student_admission_record_di (3)'!D55)/2,'student_admission_record_di (3)'!D55)</f>
        <v>98</v>
      </c>
      <c r="E52" s="2" cm="1">
        <f t="array" ref="E52">_xlfn.IFS(ISBLANK('student_admission_record_di (3)'!E55),AVERAGE('student_admission_record_di (3)'!E$2:E$158),TRUE,'student_admission_record_di (3)'!E55)</f>
        <v>76.97</v>
      </c>
      <c r="F52" t="str">
        <f>IF(ISBLANK('student_admission_record_di (3)'!F55),"Quetta",'student_admission_record_di (3)'!F55)</f>
        <v>Quetta</v>
      </c>
      <c r="G52" t="str">
        <f>IF(ISBLANK('student_admission_record_di (3)'!G55),"Rejected",'student_admission_record_di (3)'!G55)</f>
        <v>Rejected</v>
      </c>
      <c r="J52" s="1"/>
      <c r="K52" s="1"/>
      <c r="L52" s="2"/>
    </row>
    <row r="53" spans="1:12" x14ac:dyDescent="0.3">
      <c r="A53" t="s">
        <v>7</v>
      </c>
      <c r="B53" s="1">
        <f>IF(ISBLANK('student_admission_record_di (3)'!B56),AVERAGE('student_admission_record_di (3)'!$B$2:$B$158),IF('student_admission_record_di (3)'!B56=-1,AVERAGE('student_admission_record_di (3)'!$B$2:$B$158),'student_admission_record_di (3)'!B56))</f>
        <v>22</v>
      </c>
      <c r="C53" t="str">
        <f>IF(ISBLANK('student_admission_record_di (3)'!C56),"Female",'student_admission_record_di (3)'!C56)</f>
        <v>Female</v>
      </c>
      <c r="D53">
        <f>IF(ISBLANK('student_admission_record_di (3)'!D56),SUM('student_admission_record_di (3)'!D55,'student_admission_record_di (3)'!D56)/2,'student_admission_record_di (3)'!D56)</f>
        <v>72</v>
      </c>
      <c r="E53" s="2" cm="1">
        <f t="array" ref="E53">_xlfn.IFS(ISBLANK('student_admission_record_di (3)'!E56),AVERAGE('student_admission_record_di (3)'!E$2:E$158),TRUE,'student_admission_record_di (3)'!E56)</f>
        <v>97.84</v>
      </c>
      <c r="F53" t="str">
        <f>IF(ISBLANK('student_admission_record_di (3)'!F56),"Quetta",'student_admission_record_di (3)'!F56)</f>
        <v>Lahore</v>
      </c>
      <c r="G53" t="str">
        <f>IF(ISBLANK('student_admission_record_di (3)'!G56),"Rejected",'student_admission_record_di (3)'!G56)</f>
        <v>Rejected</v>
      </c>
      <c r="J53" s="1"/>
      <c r="K53" s="1"/>
      <c r="L53" s="2"/>
    </row>
    <row r="54" spans="1:12" x14ac:dyDescent="0.3">
      <c r="A54" t="s">
        <v>52</v>
      </c>
      <c r="B54" s="1">
        <f>IF(ISBLANK('student_admission_record_di (3)'!B57),AVERAGE('student_admission_record_di (3)'!$B$2:$B$158),IF('student_admission_record_di (3)'!B57=-1,AVERAGE('student_admission_record_di (3)'!$B$2:$B$158),'student_admission_record_di (3)'!B57))</f>
        <v>19</v>
      </c>
      <c r="C54" t="str">
        <f>IF(ISBLANK('student_admission_record_di (3)'!C57),"Female",'student_admission_record_di (3)'!C57)</f>
        <v>Male</v>
      </c>
      <c r="D54">
        <f>IF(ISBLANK('student_admission_record_di (3)'!D57),SUM('student_admission_record_di (3)'!D56,'student_admission_record_di (3)'!D57)/2,'student_admission_record_di (3)'!D57)</f>
        <v>68</v>
      </c>
      <c r="E54" s="2" cm="1">
        <f t="array" ref="E54">_xlfn.IFS(ISBLANK('student_admission_record_di (3)'!E57),AVERAGE('student_admission_record_di (3)'!E$2:E$158),TRUE,'student_admission_record_di (3)'!E57)</f>
        <v>93.16</v>
      </c>
      <c r="F54" t="str">
        <f>IF(ISBLANK('student_admission_record_di (3)'!F57),"Quetta",'student_admission_record_di (3)'!F57)</f>
        <v>Multan</v>
      </c>
      <c r="G54" t="str">
        <f>IF(ISBLANK('student_admission_record_di (3)'!G57),"Rejected",'student_admission_record_di (3)'!G57)</f>
        <v>Accepted</v>
      </c>
      <c r="J54" s="1"/>
      <c r="K54" s="1"/>
      <c r="L54" s="2"/>
    </row>
    <row r="55" spans="1:12" x14ac:dyDescent="0.3">
      <c r="A55" t="s">
        <v>43</v>
      </c>
      <c r="B55" s="1">
        <f>IF(ISBLANK('student_admission_record_di (3)'!B58),AVERAGE('student_admission_record_di (3)'!$B$2:$B$158),IF('student_admission_record_di (3)'!B58=-1,AVERAGE('student_admission_record_di (3)'!$B$2:$B$158),'student_admission_record_di (3)'!B58))</f>
        <v>18</v>
      </c>
      <c r="C55" t="str">
        <f>IF(ISBLANK('student_admission_record_di (3)'!C58),"Female",'student_admission_record_di (3)'!C58)</f>
        <v>Male</v>
      </c>
      <c r="D55">
        <f>IF(ISBLANK('student_admission_record_di (3)'!D58),SUM('student_admission_record_di (3)'!D57,'student_admission_record_di (3)'!D58)/2,'student_admission_record_di (3)'!D58)</f>
        <v>52</v>
      </c>
      <c r="E55" s="2" cm="1">
        <f t="array" ref="E55">_xlfn.IFS(ISBLANK('student_admission_record_di (3)'!E58),AVERAGE('student_admission_record_di (3)'!E$2:E$158),TRUE,'student_admission_record_di (3)'!E58)</f>
        <v>91.02</v>
      </c>
      <c r="F55" t="str">
        <f>IF(ISBLANK('student_admission_record_di (3)'!F58),"Quetta",'student_admission_record_di (3)'!F58)</f>
        <v>Multan</v>
      </c>
      <c r="G55" t="str">
        <f>IF(ISBLANK('student_admission_record_di (3)'!G58),"Rejected",'student_admission_record_di (3)'!G58)</f>
        <v>Accepted</v>
      </c>
      <c r="J55" s="1"/>
      <c r="K55" s="1"/>
      <c r="L55" s="2"/>
    </row>
    <row r="56" spans="1:12" x14ac:dyDescent="0.3">
      <c r="A56" t="s">
        <v>53</v>
      </c>
      <c r="B56" s="1">
        <f>IF(ISBLANK('student_admission_record_di (3)'!B59),AVERAGE('student_admission_record_di (3)'!$B$2:$B$158),IF('student_admission_record_di (3)'!B59=-1,AVERAGE('student_admission_record_di (3)'!$B$2:$B$158),'student_admission_record_di (3)'!B59))</f>
        <v>23</v>
      </c>
      <c r="C56" t="str">
        <f>IF(ISBLANK('student_admission_record_di (3)'!C59),"Female",'student_admission_record_di (3)'!C59)</f>
        <v>Female</v>
      </c>
      <c r="D56">
        <f>IF(ISBLANK('student_admission_record_di (3)'!D59),SUM('student_admission_record_di (3)'!D58,'student_admission_record_di (3)'!D59)/2,'student_admission_record_di (3)'!D59)</f>
        <v>79</v>
      </c>
      <c r="E56" s="2" cm="1">
        <f t="array" ref="E56">_xlfn.IFS(ISBLANK('student_admission_record_di (3)'!E59),AVERAGE('student_admission_record_di (3)'!E$2:E$158),TRUE,'student_admission_record_di (3)'!E59)</f>
        <v>52.39</v>
      </c>
      <c r="F56" t="str">
        <f>IF(ISBLANK('student_admission_record_di (3)'!F59),"Quetta",'student_admission_record_di (3)'!F59)</f>
        <v>Quetta</v>
      </c>
      <c r="G56" t="str">
        <f>IF(ISBLANK('student_admission_record_di (3)'!G59),"Rejected",'student_admission_record_di (3)'!G59)</f>
        <v>Accepted</v>
      </c>
      <c r="J56" s="1"/>
      <c r="K56" s="1"/>
      <c r="L56" s="2"/>
    </row>
    <row r="57" spans="1:12" x14ac:dyDescent="0.3">
      <c r="A57" t="s">
        <v>54</v>
      </c>
      <c r="B57" s="1">
        <f>IF(ISBLANK('student_admission_record_di (3)'!B60),AVERAGE('student_admission_record_di (3)'!$B$2:$B$158),IF('student_admission_record_di (3)'!B60=-1,AVERAGE('student_admission_record_di (3)'!$B$2:$B$158),'student_admission_record_di (3)'!B60))</f>
        <v>20</v>
      </c>
      <c r="C57" t="str">
        <f>IF(ISBLANK('student_admission_record_di (3)'!C60),"Female",'student_admission_record_di (3)'!C60)</f>
        <v>Female</v>
      </c>
      <c r="D57">
        <f>IF(ISBLANK('student_admission_record_di (3)'!D60),SUM('student_admission_record_di (3)'!D59,'student_admission_record_di (3)'!D60)/2,'student_admission_record_di (3)'!D60)</f>
        <v>70</v>
      </c>
      <c r="E57" s="2" cm="1">
        <f t="array" ref="E57">_xlfn.IFS(ISBLANK('student_admission_record_di (3)'!E60),AVERAGE('student_admission_record_di (3)'!E$2:E$158),TRUE,'student_admission_record_di (3)'!E60)</f>
        <v>93.36</v>
      </c>
      <c r="F57" t="str">
        <f>IF(ISBLANK('student_admission_record_di (3)'!F60),"Quetta",'student_admission_record_di (3)'!F60)</f>
        <v>Lahore</v>
      </c>
      <c r="G57" t="str">
        <f>IF(ISBLANK('student_admission_record_di (3)'!G60),"Rejected",'student_admission_record_di (3)'!G60)</f>
        <v>Accepted</v>
      </c>
      <c r="J57" s="1"/>
      <c r="K57" s="1"/>
      <c r="L57" s="2"/>
    </row>
    <row r="58" spans="1:12" x14ac:dyDescent="0.3">
      <c r="A58" t="s">
        <v>18</v>
      </c>
      <c r="B58" s="1">
        <f>IF(ISBLANK('student_admission_record_di (3)'!B61),AVERAGE('student_admission_record_di (3)'!$B$2:$B$158),IF('student_admission_record_di (3)'!B61=-1,AVERAGE('student_admission_record_di (3)'!$B$2:$B$158),'student_admission_record_di (3)'!B61))</f>
        <v>23</v>
      </c>
      <c r="C58" t="str">
        <f>IF(ISBLANK('student_admission_record_di (3)'!C61),"Female",'student_admission_record_di (3)'!C61)</f>
        <v>Female</v>
      </c>
      <c r="D58">
        <f>IF(ISBLANK('student_admission_record_di (3)'!D61),SUM('student_admission_record_di (3)'!D60,'student_admission_record_di (3)'!D61)/2,'student_admission_record_di (3)'!D61)</f>
        <v>97</v>
      </c>
      <c r="E58" s="2" cm="1">
        <f t="array" ref="E58">_xlfn.IFS(ISBLANK('student_admission_record_di (3)'!E61),AVERAGE('student_admission_record_di (3)'!E$2:E$158),TRUE,'student_admission_record_di (3)'!E61)</f>
        <v>70.900000000000006</v>
      </c>
      <c r="F58" t="str">
        <f>IF(ISBLANK('student_admission_record_di (3)'!F61),"Quetta",'student_admission_record_di (3)'!F61)</f>
        <v>Peshawar</v>
      </c>
      <c r="G58" t="str">
        <f>IF(ISBLANK('student_admission_record_di (3)'!G61),"Rejected",'student_admission_record_di (3)'!G61)</f>
        <v>Rejected</v>
      </c>
      <c r="J58" s="1"/>
      <c r="K58" s="1"/>
      <c r="L58" s="2"/>
    </row>
    <row r="59" spans="1:12" x14ac:dyDescent="0.3">
      <c r="A59" t="s">
        <v>24</v>
      </c>
      <c r="B59" s="1">
        <f>IF(ISBLANK('student_admission_record_di (3)'!B62),AVERAGE('student_admission_record_di (3)'!$B$2:$B$158),IF('student_admission_record_di (3)'!B62=-1,AVERAGE('student_admission_record_di (3)'!$B$2:$B$158),'student_admission_record_di (3)'!B62))</f>
        <v>19</v>
      </c>
      <c r="C59" t="str">
        <f>IF(ISBLANK('student_admission_record_di (3)'!C62),"Female",'student_admission_record_di (3)'!C62)</f>
        <v>Female</v>
      </c>
      <c r="D59">
        <f>IF(ISBLANK('student_admission_record_di (3)'!D62),SUM('student_admission_record_di (3)'!D61,'student_admission_record_di (3)'!D62)/2,'student_admission_record_di (3)'!D62)</f>
        <v>54</v>
      </c>
      <c r="E59" s="2" cm="1">
        <f t="array" ref="E59">_xlfn.IFS(ISBLANK('student_admission_record_di (3)'!E62),AVERAGE('student_admission_record_di (3)'!E$2:E$158),TRUE,'student_admission_record_di (3)'!E62)</f>
        <v>52.79</v>
      </c>
      <c r="F59" t="str">
        <f>IF(ISBLANK('student_admission_record_di (3)'!F62),"Quetta",'student_admission_record_di (3)'!F62)</f>
        <v>Quetta</v>
      </c>
      <c r="G59" t="str">
        <f>IF(ISBLANK('student_admission_record_di (3)'!G62),"Rejected",'student_admission_record_di (3)'!G62)</f>
        <v>Accepted</v>
      </c>
      <c r="J59" s="1"/>
      <c r="K59" s="1"/>
      <c r="L59" s="2"/>
    </row>
    <row r="60" spans="1:12" x14ac:dyDescent="0.3">
      <c r="A60" t="s">
        <v>55</v>
      </c>
      <c r="B60" s="1">
        <f>IF(ISBLANK('student_admission_record_di (3)'!B63),AVERAGE('student_admission_record_di (3)'!$B$2:$B$158),IF('student_admission_record_di (3)'!B63=-1,AVERAGE('student_admission_record_di (3)'!$B$2:$B$158),'student_admission_record_di (3)'!B63))</f>
        <v>22</v>
      </c>
      <c r="C60" t="str">
        <f>IF(ISBLANK('student_admission_record_di (3)'!C63),"Female",'student_admission_record_di (3)'!C63)</f>
        <v>Male</v>
      </c>
      <c r="D60">
        <f>IF(ISBLANK('student_admission_record_di (3)'!D63),SUM('student_admission_record_di (3)'!D62,'student_admission_record_di (3)'!D63)/2,'student_admission_record_di (3)'!D63)</f>
        <v>99</v>
      </c>
      <c r="E60" s="2" cm="1">
        <f t="array" ref="E60">_xlfn.IFS(ISBLANK('student_admission_record_di (3)'!E63),AVERAGE('student_admission_record_di (3)'!E$2:E$158),TRUE,'student_admission_record_di (3)'!E63)</f>
        <v>86.58</v>
      </c>
      <c r="F60" t="str">
        <f>IF(ISBLANK('student_admission_record_di (3)'!F63),"Quetta",'student_admission_record_di (3)'!F63)</f>
        <v>Multan</v>
      </c>
      <c r="G60" t="str">
        <f>IF(ISBLANK('student_admission_record_di (3)'!G63),"Rejected",'student_admission_record_di (3)'!G63)</f>
        <v>Accepted</v>
      </c>
      <c r="J60" s="1"/>
      <c r="K60" s="1"/>
      <c r="L60" s="2"/>
    </row>
    <row r="61" spans="1:12" x14ac:dyDescent="0.3">
      <c r="A61" t="s">
        <v>56</v>
      </c>
      <c r="B61" s="1">
        <f>IF(ISBLANK('student_admission_record_di (3)'!B64),AVERAGE('student_admission_record_di (3)'!$B$2:$B$158),IF('student_admission_record_di (3)'!B64=-1,AVERAGE('student_admission_record_di (3)'!$B$2:$B$158),'student_admission_record_di (3)'!B64))</f>
        <v>23</v>
      </c>
      <c r="C61" t="str">
        <f>IF(ISBLANK('student_admission_record_di (3)'!C64),"Female",'student_admission_record_di (3)'!C64)</f>
        <v>Male</v>
      </c>
      <c r="D61">
        <f>IF(ISBLANK('student_admission_record_di (3)'!D64),SUM('student_admission_record_di (3)'!D63,'student_admission_record_di (3)'!D64)/2,'student_admission_record_di (3)'!D64)</f>
        <v>93</v>
      </c>
      <c r="E61" s="2" cm="1">
        <f t="array" ref="E61">_xlfn.IFS(ISBLANK('student_admission_record_di (3)'!E64),AVERAGE('student_admission_record_di (3)'!E$2:E$158),TRUE,'student_admission_record_di (3)'!E64)</f>
        <v>90.35</v>
      </c>
      <c r="F61" t="str">
        <f>IF(ISBLANK('student_admission_record_di (3)'!F64),"Quetta",'student_admission_record_di (3)'!F64)</f>
        <v>Peshawar</v>
      </c>
      <c r="G61" t="str">
        <f>IF(ISBLANK('student_admission_record_di (3)'!G64),"Rejected",'student_admission_record_di (3)'!G64)</f>
        <v>Accepted</v>
      </c>
      <c r="J61" s="1"/>
      <c r="K61" s="1"/>
      <c r="L61" s="2"/>
    </row>
    <row r="62" spans="1:12" x14ac:dyDescent="0.3">
      <c r="A62" t="s">
        <v>57</v>
      </c>
      <c r="B62" s="1">
        <f>IF(ISBLANK('student_admission_record_di (3)'!B65),AVERAGE('student_admission_record_di (3)'!$B$2:$B$158),IF('student_admission_record_di (3)'!B65=-1,AVERAGE('student_admission_record_di (3)'!$B$2:$B$158),'student_admission_record_di (3)'!B65))</f>
        <v>20</v>
      </c>
      <c r="C62" t="str">
        <f>IF(ISBLANK('student_admission_record_di (3)'!C65),"Female",'student_admission_record_di (3)'!C65)</f>
        <v>Female</v>
      </c>
      <c r="D62">
        <f>IF(ISBLANK('student_admission_record_di (3)'!D65),SUM('student_admission_record_di (3)'!D64,'student_admission_record_di (3)'!D65)/2,'student_admission_record_di (3)'!D65)</f>
        <v>75</v>
      </c>
      <c r="E62" s="2" cm="1">
        <f t="array" ref="E62">_xlfn.IFS(ISBLANK('student_admission_record_di (3)'!E65),AVERAGE('student_admission_record_di (3)'!E$2:E$158),TRUE,'student_admission_record_di (3)'!E65)</f>
        <v>79.59</v>
      </c>
      <c r="F62" t="str">
        <f>IF(ISBLANK('student_admission_record_di (3)'!F65),"Quetta",'student_admission_record_di (3)'!F65)</f>
        <v>Rawalpindi</v>
      </c>
      <c r="G62" t="str">
        <f>IF(ISBLANK('student_admission_record_di (3)'!G65),"Rejected",'student_admission_record_di (3)'!G65)</f>
        <v>Accepted</v>
      </c>
      <c r="J62" s="1"/>
      <c r="K62" s="1"/>
      <c r="L62" s="2"/>
    </row>
    <row r="63" spans="1:12" x14ac:dyDescent="0.3">
      <c r="A63" t="s">
        <v>58</v>
      </c>
      <c r="B63" s="1">
        <f>IF(ISBLANK('student_admission_record_di (3)'!B66),AVERAGE('student_admission_record_di (3)'!$B$2:$B$158),IF('student_admission_record_di (3)'!B66=-1,AVERAGE('student_admission_record_di (3)'!$B$2:$B$158),'student_admission_record_di (3)'!B66))</f>
        <v>23</v>
      </c>
      <c r="C63" t="str">
        <f>IF(ISBLANK('student_admission_record_di (3)'!C66),"Female",'student_admission_record_di (3)'!C66)</f>
        <v>Male</v>
      </c>
      <c r="D63">
        <f>IF(ISBLANK('student_admission_record_di (3)'!D66),SUM('student_admission_record_di (3)'!D65,'student_admission_record_di (3)'!D66)/2,'student_admission_record_di (3)'!D66)</f>
        <v>97</v>
      </c>
      <c r="E63" s="2" cm="1">
        <f t="array" ref="E63">_xlfn.IFS(ISBLANK('student_admission_record_di (3)'!E66),AVERAGE('student_admission_record_di (3)'!E$2:E$158),TRUE,'student_admission_record_di (3)'!E66)</f>
        <v>54.71</v>
      </c>
      <c r="F63" t="str">
        <f>IF(ISBLANK('student_admission_record_di (3)'!F66),"Quetta",'student_admission_record_di (3)'!F66)</f>
        <v>Karachi</v>
      </c>
      <c r="G63" t="str">
        <f>IF(ISBLANK('student_admission_record_di (3)'!G66),"Rejected",'student_admission_record_di (3)'!G66)</f>
        <v>Rejected</v>
      </c>
      <c r="J63" s="1"/>
      <c r="K63" s="1"/>
      <c r="L63" s="2"/>
    </row>
    <row r="64" spans="1:12" x14ac:dyDescent="0.3">
      <c r="A64" t="s">
        <v>59</v>
      </c>
      <c r="B64" s="1">
        <f>IF(ISBLANK('student_admission_record_di (3)'!B68),AVERAGE('student_admission_record_di (3)'!$B$2:$B$158),IF('student_admission_record_di (3)'!B68=-1,AVERAGE('student_admission_record_di (3)'!$B$2:$B$158),'student_admission_record_di (3)'!B68))</f>
        <v>24</v>
      </c>
      <c r="C64" t="str">
        <f>IF(ISBLANK('student_admission_record_di (3)'!C68),"Female",'student_admission_record_di (3)'!C68)</f>
        <v>Female</v>
      </c>
      <c r="D64">
        <f>IF(ISBLANK('student_admission_record_di (3)'!D68),SUM('student_admission_record_di (3)'!D67,'student_admission_record_di (3)'!D68)/2,'student_admission_record_di (3)'!D68)</f>
        <v>79</v>
      </c>
      <c r="E64" s="2" cm="1">
        <f t="array" ref="E64">_xlfn.IFS(ISBLANK('student_admission_record_di (3)'!E68),AVERAGE('student_admission_record_di (3)'!E$2:E$158),TRUE,'student_admission_record_di (3)'!E68)</f>
        <v>75.67</v>
      </c>
      <c r="F64" t="str">
        <f>IF(ISBLANK('student_admission_record_di (3)'!F68),"Quetta",'student_admission_record_di (3)'!F68)</f>
        <v>Quetta</v>
      </c>
      <c r="G64" t="str">
        <f>IF(ISBLANK('student_admission_record_di (3)'!G68),"Rejected",'student_admission_record_di (3)'!G68)</f>
        <v>Rejected</v>
      </c>
      <c r="J64" s="1"/>
      <c r="K64" s="1"/>
      <c r="L64" s="2"/>
    </row>
    <row r="65" spans="1:12" x14ac:dyDescent="0.3">
      <c r="A65" t="s">
        <v>60</v>
      </c>
      <c r="B65" s="1">
        <f>IF(ISBLANK('student_admission_record_di (3)'!B69),AVERAGE('student_admission_record_di (3)'!$B$2:$B$158),IF('student_admission_record_di (3)'!B69=-1,AVERAGE('student_admission_record_di (3)'!$B$2:$B$158),'student_admission_record_di (3)'!B69))</f>
        <v>17</v>
      </c>
      <c r="C65" t="str">
        <f>IF(ISBLANK('student_admission_record_di (3)'!C69),"Female",'student_admission_record_di (3)'!C69)</f>
        <v>Male</v>
      </c>
      <c r="D65">
        <f>IF(ISBLANK('student_admission_record_di (3)'!D69),SUM('student_admission_record_di (3)'!D68,'student_admission_record_di (3)'!D69)/2,'student_admission_record_di (3)'!D69)</f>
        <v>39.5</v>
      </c>
      <c r="E65" s="2" cm="1">
        <f t="array" ref="E65">_xlfn.IFS(ISBLANK('student_admission_record_di (3)'!E69),AVERAGE('student_admission_record_di (3)'!E$2:E$158),TRUE,'student_admission_record_di (3)'!E69)</f>
        <v>0</v>
      </c>
      <c r="F65" t="str">
        <f>IF(ISBLANK('student_admission_record_di (3)'!F69),"Quetta",'student_admission_record_di (3)'!F69)</f>
        <v>Rawalpindi</v>
      </c>
      <c r="G65" t="str">
        <f>IF(ISBLANK('student_admission_record_di (3)'!G69),"Rejected",'student_admission_record_di (3)'!G69)</f>
        <v>Rejected</v>
      </c>
      <c r="J65" s="1"/>
      <c r="K65" s="1"/>
      <c r="L65" s="2"/>
    </row>
    <row r="66" spans="1:12" x14ac:dyDescent="0.3">
      <c r="A66" t="s">
        <v>34</v>
      </c>
      <c r="B66" s="1">
        <f>IF(ISBLANK('student_admission_record_di (3)'!B70),AVERAGE('student_admission_record_di (3)'!$B$2:$B$158),IF('student_admission_record_di (3)'!B70=-1,AVERAGE('student_admission_record_di (3)'!$B$2:$B$158),'student_admission_record_di (3)'!B70))</f>
        <v>22</v>
      </c>
      <c r="C66" t="str">
        <f>IF(ISBLANK('student_admission_record_di (3)'!C70),"Female",'student_admission_record_di (3)'!C70)</f>
        <v>Female</v>
      </c>
      <c r="D66">
        <f>IF(ISBLANK('student_admission_record_di (3)'!D70),SUM('student_admission_record_di (3)'!D69,'student_admission_record_di (3)'!D70)/2,'student_admission_record_di (3)'!D70)</f>
        <v>0</v>
      </c>
      <c r="E66" s="2" cm="1">
        <f t="array" ref="E66">_xlfn.IFS(ISBLANK('student_admission_record_di (3)'!E70),AVERAGE('student_admission_record_di (3)'!E$2:E$158),TRUE,'student_admission_record_di (3)'!E70)</f>
        <v>69.83</v>
      </c>
      <c r="F66" t="str">
        <f>IF(ISBLANK('student_admission_record_di (3)'!F70),"Quetta",'student_admission_record_di (3)'!F70)</f>
        <v>Karachi</v>
      </c>
      <c r="G66" t="str">
        <f>IF(ISBLANK('student_admission_record_di (3)'!G70),"Rejected",'student_admission_record_di (3)'!G70)</f>
        <v>Rejected</v>
      </c>
      <c r="J66" s="1"/>
      <c r="K66" s="1"/>
      <c r="L66" s="2"/>
    </row>
    <row r="67" spans="1:12" x14ac:dyDescent="0.3">
      <c r="A67" t="s">
        <v>61</v>
      </c>
      <c r="B67" s="1">
        <f>IF(ISBLANK('student_admission_record_di (3)'!B71),AVERAGE('student_admission_record_di (3)'!$B$2:$B$158),IF('student_admission_record_di (3)'!B71=-1,AVERAGE('student_admission_record_di (3)'!$B$2:$B$158),'student_admission_record_di (3)'!B71))</f>
        <v>17</v>
      </c>
      <c r="C67" t="str">
        <f>IF(ISBLANK('student_admission_record_di (3)'!C71),"Female",'student_admission_record_di (3)'!C71)</f>
        <v>Female</v>
      </c>
      <c r="D67">
        <f>IF(ISBLANK('student_admission_record_di (3)'!D71),SUM('student_admission_record_di (3)'!D70,'student_admission_record_di (3)'!D71)/2,'student_admission_record_di (3)'!D71)</f>
        <v>75</v>
      </c>
      <c r="E67" s="2" cm="1">
        <f t="array" ref="E67">_xlfn.IFS(ISBLANK('student_admission_record_di (3)'!E71),AVERAGE('student_admission_record_di (3)'!E$2:E$158),TRUE,'student_admission_record_di (3)'!E71)</f>
        <v>78.430000000000007</v>
      </c>
      <c r="F67" t="str">
        <f>IF(ISBLANK('student_admission_record_di (3)'!F71),"Quetta",'student_admission_record_di (3)'!F71)</f>
        <v>Peshawar</v>
      </c>
      <c r="G67" t="str">
        <f>IF(ISBLANK('student_admission_record_di (3)'!G71),"Rejected",'student_admission_record_di (3)'!G71)</f>
        <v>Accepted</v>
      </c>
      <c r="J67" s="1"/>
      <c r="K67" s="1"/>
      <c r="L67" s="2"/>
    </row>
    <row r="68" spans="1:12" x14ac:dyDescent="0.3">
      <c r="A68" t="s">
        <v>53</v>
      </c>
      <c r="B68" s="1">
        <f>IF(ISBLANK('student_admission_record_di (3)'!B72),AVERAGE('student_admission_record_di (3)'!$B$2:$B$158),IF('student_admission_record_di (3)'!B72=-1,AVERAGE('student_admission_record_di (3)'!$B$2:$B$158),'student_admission_record_di (3)'!B72))</f>
        <v>17</v>
      </c>
      <c r="C68" t="str">
        <f>IF(ISBLANK('student_admission_record_di (3)'!C72),"Female",'student_admission_record_di (3)'!C72)</f>
        <v>Male</v>
      </c>
      <c r="D68">
        <f>IF(ISBLANK('student_admission_record_di (3)'!D72),SUM('student_admission_record_di (3)'!D71,'student_admission_record_di (3)'!D72)/2,'student_admission_record_di (3)'!D72)</f>
        <v>73</v>
      </c>
      <c r="E68" s="2" cm="1">
        <f t="array" ref="E68">_xlfn.IFS(ISBLANK('student_admission_record_di (3)'!E72),AVERAGE('student_admission_record_di (3)'!E$2:E$158),TRUE,'student_admission_record_di (3)'!E72)</f>
        <v>63.7</v>
      </c>
      <c r="F68" t="str">
        <f>IF(ISBLANK('student_admission_record_di (3)'!F72),"Quetta",'student_admission_record_di (3)'!F72)</f>
        <v>Rawalpindi</v>
      </c>
      <c r="G68" t="str">
        <f>IF(ISBLANK('student_admission_record_di (3)'!G72),"Rejected",'student_admission_record_di (3)'!G72)</f>
        <v>Accepted</v>
      </c>
      <c r="J68" s="1"/>
      <c r="K68" s="1"/>
      <c r="L68" s="2"/>
    </row>
    <row r="69" spans="1:12" x14ac:dyDescent="0.3">
      <c r="A69" t="s">
        <v>39</v>
      </c>
      <c r="B69" s="1">
        <f>IF(ISBLANK('student_admission_record_di (3)'!B73),AVERAGE('student_admission_record_di (3)'!$B$2:$B$158),IF('student_admission_record_di (3)'!B73=-1,AVERAGE('student_admission_record_di (3)'!$B$2:$B$158),'student_admission_record_di (3)'!B73))</f>
        <v>20</v>
      </c>
      <c r="C69" t="str">
        <f>IF(ISBLANK('student_admission_record_di (3)'!C73),"Female",'student_admission_record_di (3)'!C73)</f>
        <v>Male</v>
      </c>
      <c r="D69">
        <f>IF(ISBLANK('student_admission_record_di (3)'!D73),SUM('student_admission_record_di (3)'!D72,'student_admission_record_di (3)'!D73)/2,'student_admission_record_di (3)'!D73)</f>
        <v>77</v>
      </c>
      <c r="E69" s="2" cm="1">
        <f t="array" ref="E69">_xlfn.IFS(ISBLANK('student_admission_record_di (3)'!E73),AVERAGE('student_admission_record_di (3)'!E$2:E$158),TRUE,'student_admission_record_di (3)'!E73)</f>
        <v>52.67</v>
      </c>
      <c r="F69" t="str">
        <f>IF(ISBLANK('student_admission_record_di (3)'!F73),"Quetta",'student_admission_record_di (3)'!F73)</f>
        <v>Islamabad</v>
      </c>
      <c r="G69" t="str">
        <f>IF(ISBLANK('student_admission_record_di (3)'!G73),"Rejected",'student_admission_record_di (3)'!G73)</f>
        <v>Rejected</v>
      </c>
      <c r="J69" s="1"/>
      <c r="K69" s="1"/>
      <c r="L69" s="2"/>
    </row>
    <row r="70" spans="1:12" x14ac:dyDescent="0.3">
      <c r="A70" t="s">
        <v>26</v>
      </c>
      <c r="B70" s="1">
        <f>IF(ISBLANK('student_admission_record_di (3)'!B75),AVERAGE('student_admission_record_di (3)'!$B$2:$B$158),IF('student_admission_record_di (3)'!B75=-1,AVERAGE('student_admission_record_di (3)'!$B$2:$B$158),'student_admission_record_di (3)'!B75))</f>
        <v>18</v>
      </c>
      <c r="C70" t="str">
        <f>IF(ISBLANK('student_admission_record_di (3)'!C75),"Female",'student_admission_record_di (3)'!C75)</f>
        <v>Female</v>
      </c>
      <c r="D70">
        <f>IF(ISBLANK('student_admission_record_di (3)'!D75),SUM('student_admission_record_di (3)'!D74,'student_admission_record_di (3)'!D75)/2,'student_admission_record_di (3)'!D75)</f>
        <v>80</v>
      </c>
      <c r="E70" s="2" cm="1">
        <f t="array" ref="E70">_xlfn.IFS(ISBLANK('student_admission_record_di (3)'!E75),AVERAGE('student_admission_record_di (3)'!E$2:E$158),TRUE,'student_admission_record_di (3)'!E75)</f>
        <v>81.3</v>
      </c>
      <c r="F70" t="str">
        <f>IF(ISBLANK('student_admission_record_di (3)'!F75),"Quetta",'student_admission_record_di (3)'!F75)</f>
        <v>Quetta</v>
      </c>
      <c r="G70" t="str">
        <f>IF(ISBLANK('student_admission_record_di (3)'!G75),"Rejected",'student_admission_record_di (3)'!G75)</f>
        <v>Accepted</v>
      </c>
      <c r="J70" s="1"/>
      <c r="K70" s="1"/>
      <c r="L70" s="2"/>
    </row>
    <row r="71" spans="1:12" x14ac:dyDescent="0.3">
      <c r="A71" t="s">
        <v>51</v>
      </c>
      <c r="B71" s="1">
        <f>IF(ISBLANK('student_admission_record_di (3)'!B76),AVERAGE('student_admission_record_di (3)'!$B$2:$B$158),IF('student_admission_record_di (3)'!B76=-1,AVERAGE('student_admission_record_di (3)'!$B$2:$B$158),'student_admission_record_di (3)'!B76))</f>
        <v>23</v>
      </c>
      <c r="C71" t="str">
        <f>IF(ISBLANK('student_admission_record_di (3)'!C76),"Female",'student_admission_record_di (3)'!C76)</f>
        <v>Female</v>
      </c>
      <c r="D71">
        <f>IF(ISBLANK('student_admission_record_di (3)'!D76),SUM('student_admission_record_di (3)'!D75,'student_admission_record_di (3)'!D76)/2,'student_admission_record_di (3)'!D76)</f>
        <v>98</v>
      </c>
      <c r="E71" s="2" cm="1">
        <f t="array" ref="E71">_xlfn.IFS(ISBLANK('student_admission_record_di (3)'!E76),AVERAGE('student_admission_record_di (3)'!E$2:E$158),TRUE,'student_admission_record_di (3)'!E76)</f>
        <v>75.684726027397261</v>
      </c>
      <c r="F71" t="str">
        <f>IF(ISBLANK('student_admission_record_di (3)'!F76),"Quetta",'student_admission_record_di (3)'!F76)</f>
        <v>Peshawar</v>
      </c>
      <c r="G71" t="str">
        <f>IF(ISBLANK('student_admission_record_di (3)'!G76),"Rejected",'student_admission_record_di (3)'!G76)</f>
        <v>Rejected</v>
      </c>
      <c r="J71" s="1"/>
      <c r="K71" s="1"/>
      <c r="L71" s="2"/>
    </row>
    <row r="72" spans="1:12" x14ac:dyDescent="0.3">
      <c r="A72" t="s">
        <v>25</v>
      </c>
      <c r="B72" s="1">
        <f>IF(ISBLANK('student_admission_record_di (3)'!B77),AVERAGE('student_admission_record_di (3)'!$B$2:$B$158),IF('student_admission_record_di (3)'!B77=-1,AVERAGE('student_admission_record_di (3)'!$B$2:$B$158),'student_admission_record_di (3)'!B77))</f>
        <v>21</v>
      </c>
      <c r="C72" t="str">
        <f>IF(ISBLANK('student_admission_record_di (3)'!C77),"Female",'student_admission_record_di (3)'!C77)</f>
        <v>Male</v>
      </c>
      <c r="D72">
        <f>IF(ISBLANK('student_admission_record_di (3)'!D77),SUM('student_admission_record_di (3)'!D76,'student_admission_record_di (3)'!D77)/2,'student_admission_record_di (3)'!D77)</f>
        <v>73</v>
      </c>
      <c r="E72" s="2" cm="1">
        <f t="array" ref="E72">_xlfn.IFS(ISBLANK('student_admission_record_di (3)'!E77),AVERAGE('student_admission_record_di (3)'!E$2:E$158),TRUE,'student_admission_record_di (3)'!E77)</f>
        <v>96.67</v>
      </c>
      <c r="F72" t="str">
        <f>IF(ISBLANK('student_admission_record_di (3)'!F77),"Quetta",'student_admission_record_di (3)'!F77)</f>
        <v>Peshawar</v>
      </c>
      <c r="G72" t="str">
        <f>IF(ISBLANK('student_admission_record_di (3)'!G77),"Rejected",'student_admission_record_di (3)'!G77)</f>
        <v>Rejected</v>
      </c>
      <c r="J72" s="1"/>
      <c r="K72" s="1"/>
      <c r="L72" s="2"/>
    </row>
    <row r="73" spans="1:12" x14ac:dyDescent="0.3">
      <c r="A73" t="s">
        <v>62</v>
      </c>
      <c r="B73" s="1">
        <f>IF(ISBLANK('student_admission_record_di (3)'!B78),AVERAGE('student_admission_record_di (3)'!$B$2:$B$158),IF('student_admission_record_di (3)'!B78=-1,AVERAGE('student_admission_record_di (3)'!$B$2:$B$158),'student_admission_record_di (3)'!B78))</f>
        <v>19.680272108843539</v>
      </c>
      <c r="C73" t="str">
        <f>IF(ISBLANK('student_admission_record_di (3)'!C78),"Female",'student_admission_record_di (3)'!C78)</f>
        <v>Female</v>
      </c>
      <c r="D73">
        <f>IF(ISBLANK('student_admission_record_di (3)'!D78),SUM('student_admission_record_di (3)'!D77,'student_admission_record_di (3)'!D78)/2,'student_admission_record_di (3)'!D78)</f>
        <v>90</v>
      </c>
      <c r="E73" s="2" cm="1">
        <f t="array" ref="E73">_xlfn.IFS(ISBLANK('student_admission_record_di (3)'!E78),AVERAGE('student_admission_record_di (3)'!E$2:E$158),TRUE,'student_admission_record_di (3)'!E78)</f>
        <v>63.04</v>
      </c>
      <c r="F73" t="str">
        <f>IF(ISBLANK('student_admission_record_di (3)'!F78),"Quetta",'student_admission_record_di (3)'!F78)</f>
        <v>Quetta</v>
      </c>
      <c r="G73" t="str">
        <f>IF(ISBLANK('student_admission_record_di (3)'!G78),"Rejected",'student_admission_record_di (3)'!G78)</f>
        <v>Accepted</v>
      </c>
      <c r="J73" s="1"/>
      <c r="K73" s="1"/>
      <c r="L73" s="2"/>
    </row>
    <row r="74" spans="1:12" x14ac:dyDescent="0.3">
      <c r="A74" t="s">
        <v>61</v>
      </c>
      <c r="B74" s="1">
        <f>IF(ISBLANK('student_admission_record_di (3)'!B79),AVERAGE('student_admission_record_di (3)'!$B$2:$B$158),IF('student_admission_record_di (3)'!B79=-1,AVERAGE('student_admission_record_di (3)'!$B$2:$B$158),'student_admission_record_di (3)'!B79))</f>
        <v>18</v>
      </c>
      <c r="C74" t="str">
        <f>IF(ISBLANK('student_admission_record_di (3)'!C79),"Female",'student_admission_record_di (3)'!C79)</f>
        <v>Female</v>
      </c>
      <c r="D74">
        <f>IF(ISBLANK('student_admission_record_di (3)'!D79),SUM('student_admission_record_di (3)'!D78,'student_admission_record_di (3)'!D79)/2,'student_admission_record_di (3)'!D79)</f>
        <v>89</v>
      </c>
      <c r="E74" s="2" cm="1">
        <f t="array" ref="E74">_xlfn.IFS(ISBLANK('student_admission_record_di (3)'!E79),AVERAGE('student_admission_record_di (3)'!E$2:E$158),TRUE,'student_admission_record_di (3)'!E79)</f>
        <v>71.3</v>
      </c>
      <c r="F74" t="str">
        <f>IF(ISBLANK('student_admission_record_di (3)'!F79),"Quetta",'student_admission_record_di (3)'!F79)</f>
        <v>Karachi</v>
      </c>
      <c r="G74" t="str">
        <f>IF(ISBLANK('student_admission_record_di (3)'!G79),"Rejected",'student_admission_record_di (3)'!G79)</f>
        <v>Accepted</v>
      </c>
      <c r="J74" s="1"/>
      <c r="K74" s="1"/>
      <c r="L74" s="2"/>
    </row>
    <row r="75" spans="1:12" x14ac:dyDescent="0.3">
      <c r="A75" t="s">
        <v>63</v>
      </c>
      <c r="B75" s="1">
        <f>IF(ISBLANK('student_admission_record_di (3)'!B80),AVERAGE('student_admission_record_di (3)'!$B$2:$B$158),IF('student_admission_record_di (3)'!B80=-1,AVERAGE('student_admission_record_di (3)'!$B$2:$B$158),'student_admission_record_di (3)'!B80))</f>
        <v>20</v>
      </c>
      <c r="C75" t="str">
        <f>IF(ISBLANK('student_admission_record_di (3)'!C80),"Female",'student_admission_record_di (3)'!C80)</f>
        <v>Female</v>
      </c>
      <c r="D75">
        <f>IF(ISBLANK('student_admission_record_di (3)'!D80),SUM('student_admission_record_di (3)'!D79,'student_admission_record_di (3)'!D80)/2,'student_admission_record_di (3)'!D80)</f>
        <v>91</v>
      </c>
      <c r="E75" s="2" cm="1">
        <f t="array" ref="E75">_xlfn.IFS(ISBLANK('student_admission_record_di (3)'!E80),AVERAGE('student_admission_record_di (3)'!E$2:E$158),TRUE,'student_admission_record_di (3)'!E80)</f>
        <v>91.03</v>
      </c>
      <c r="F75" t="str">
        <f>IF(ISBLANK('student_admission_record_di (3)'!F80),"Quetta",'student_admission_record_di (3)'!F80)</f>
        <v>Karachi</v>
      </c>
      <c r="G75" t="str">
        <f>IF(ISBLANK('student_admission_record_di (3)'!G80),"Rejected",'student_admission_record_di (3)'!G80)</f>
        <v>Accepted</v>
      </c>
      <c r="J75" s="1"/>
      <c r="K75" s="1"/>
      <c r="L75" s="2"/>
    </row>
    <row r="76" spans="1:12" x14ac:dyDescent="0.3">
      <c r="A76" t="s">
        <v>64</v>
      </c>
      <c r="B76" s="1">
        <f>IF(ISBLANK('student_admission_record_di (3)'!B81),AVERAGE('student_admission_record_di (3)'!$B$2:$B$158),IF('student_admission_record_di (3)'!B81=-1,AVERAGE('student_admission_record_di (3)'!$B$2:$B$158),'student_admission_record_di (3)'!B81))</f>
        <v>19</v>
      </c>
      <c r="C76" t="str">
        <f>IF(ISBLANK('student_admission_record_di (3)'!C81),"Female",'student_admission_record_di (3)'!C81)</f>
        <v>Female</v>
      </c>
      <c r="D76">
        <f>IF(ISBLANK('student_admission_record_di (3)'!D81),SUM('student_admission_record_di (3)'!D80,'student_admission_record_di (3)'!D81)/2,'student_admission_record_di (3)'!D81)</f>
        <v>81</v>
      </c>
      <c r="E76" s="2" cm="1">
        <f t="array" ref="E76">_xlfn.IFS(ISBLANK('student_admission_record_di (3)'!E81),AVERAGE('student_admission_record_di (3)'!E$2:E$158),TRUE,'student_admission_record_di (3)'!E81)</f>
        <v>67.75</v>
      </c>
      <c r="F76" t="str">
        <f>IF(ISBLANK('student_admission_record_di (3)'!F81),"Quetta",'student_admission_record_di (3)'!F81)</f>
        <v>Karachi</v>
      </c>
      <c r="G76" t="str">
        <f>IF(ISBLANK('student_admission_record_di (3)'!G81),"Rejected",'student_admission_record_di (3)'!G81)</f>
        <v>Rejected</v>
      </c>
      <c r="J76" s="1"/>
      <c r="K76" s="1"/>
      <c r="L76" s="2"/>
    </row>
    <row r="77" spans="1:12" x14ac:dyDescent="0.3">
      <c r="A77" t="s">
        <v>50</v>
      </c>
      <c r="B77" s="1">
        <f>IF(ISBLANK('student_admission_record_di (3)'!B82),AVERAGE('student_admission_record_di (3)'!$B$2:$B$158),IF('student_admission_record_di (3)'!B82=-1,AVERAGE('student_admission_record_di (3)'!$B$2:$B$158),'student_admission_record_di (3)'!B82))</f>
        <v>18</v>
      </c>
      <c r="C77" t="str">
        <f>IF(ISBLANK('student_admission_record_di (3)'!C82),"Female",'student_admission_record_di (3)'!C82)</f>
        <v>Female</v>
      </c>
      <c r="D77">
        <f>IF(ISBLANK('student_admission_record_di (3)'!D82),SUM('student_admission_record_di (3)'!D81,'student_admission_record_di (3)'!D82)/2,'student_admission_record_di (3)'!D82)</f>
        <v>72</v>
      </c>
      <c r="E77" s="2" cm="1">
        <f t="array" ref="E77">_xlfn.IFS(ISBLANK('student_admission_record_di (3)'!E82),AVERAGE('student_admission_record_di (3)'!E$2:E$158),TRUE,'student_admission_record_di (3)'!E82)</f>
        <v>67.510000000000005</v>
      </c>
      <c r="F77" t="str">
        <f>IF(ISBLANK('student_admission_record_di (3)'!F82),"Quetta",'student_admission_record_di (3)'!F82)</f>
        <v>Quetta</v>
      </c>
      <c r="G77" t="str">
        <f>IF(ISBLANK('student_admission_record_di (3)'!G82),"Rejected",'student_admission_record_di (3)'!G82)</f>
        <v>Accepted</v>
      </c>
      <c r="J77" s="1"/>
      <c r="K77" s="1"/>
      <c r="L77" s="2"/>
    </row>
    <row r="78" spans="1:12" x14ac:dyDescent="0.3">
      <c r="A78" t="s">
        <v>46</v>
      </c>
      <c r="B78" s="1">
        <f>IF(ISBLANK('student_admission_record_di (3)'!B83),AVERAGE('student_admission_record_di (3)'!$B$2:$B$158),IF('student_admission_record_di (3)'!B83=-1,AVERAGE('student_admission_record_di (3)'!$B$2:$B$158),'student_admission_record_di (3)'!B83))</f>
        <v>19.680272108843539</v>
      </c>
      <c r="C78" t="str">
        <f>IF(ISBLANK('student_admission_record_di (3)'!C83),"Female",'student_admission_record_di (3)'!C83)</f>
        <v>Female</v>
      </c>
      <c r="D78">
        <f>IF(ISBLANK('student_admission_record_di (3)'!D83),SUM('student_admission_record_di (3)'!D82,'student_admission_record_di (3)'!D83)/2,'student_admission_record_di (3)'!D83)</f>
        <v>89</v>
      </c>
      <c r="E78" s="2" cm="1">
        <f t="array" ref="E78">_xlfn.IFS(ISBLANK('student_admission_record_di (3)'!E83),AVERAGE('student_admission_record_di (3)'!E$2:E$158),TRUE,'student_admission_record_di (3)'!E83)</f>
        <v>82.57</v>
      </c>
      <c r="F78" t="str">
        <f>IF(ISBLANK('student_admission_record_di (3)'!F83),"Quetta",'student_admission_record_di (3)'!F83)</f>
        <v>Multan</v>
      </c>
      <c r="G78" t="str">
        <f>IF(ISBLANK('student_admission_record_di (3)'!G83),"Rejected",'student_admission_record_di (3)'!G83)</f>
        <v>Rejected</v>
      </c>
      <c r="J78" s="1"/>
      <c r="K78" s="1"/>
      <c r="L78" s="2"/>
    </row>
    <row r="79" spans="1:12" x14ac:dyDescent="0.3">
      <c r="A79" t="s">
        <v>65</v>
      </c>
      <c r="B79" s="1">
        <f>IF(ISBLANK('student_admission_record_di (3)'!B84),AVERAGE('student_admission_record_di (3)'!$B$2:$B$158),IF('student_admission_record_di (3)'!B84=-1,AVERAGE('student_admission_record_di (3)'!$B$2:$B$158),'student_admission_record_di (3)'!B84))</f>
        <v>24</v>
      </c>
      <c r="C79" t="str">
        <f>IF(ISBLANK('student_admission_record_di (3)'!C84),"Female",'student_admission_record_di (3)'!C84)</f>
        <v>Female</v>
      </c>
      <c r="D79">
        <f>IF(ISBLANK('student_admission_record_di (3)'!D84),SUM('student_admission_record_di (3)'!D83,'student_admission_record_di (3)'!D84)/2,'student_admission_record_di (3)'!D84)</f>
        <v>97</v>
      </c>
      <c r="E79" s="2" cm="1">
        <f t="array" ref="E79">_xlfn.IFS(ISBLANK('student_admission_record_di (3)'!E84),AVERAGE('student_admission_record_di (3)'!E$2:E$158),TRUE,'student_admission_record_di (3)'!E84)</f>
        <v>62.68</v>
      </c>
      <c r="F79" t="str">
        <f>IF(ISBLANK('student_admission_record_di (3)'!F84),"Quetta",'student_admission_record_di (3)'!F84)</f>
        <v>Lahore</v>
      </c>
      <c r="G79" t="str">
        <f>IF(ISBLANK('student_admission_record_di (3)'!G84),"Rejected",'student_admission_record_di (3)'!G84)</f>
        <v>Accepted</v>
      </c>
      <c r="J79" s="1"/>
      <c r="K79" s="1"/>
      <c r="L79" s="2"/>
    </row>
    <row r="80" spans="1:12" x14ac:dyDescent="0.3">
      <c r="A80" t="s">
        <v>65</v>
      </c>
      <c r="B80" s="1">
        <f>IF(ISBLANK('student_admission_record_di (3)'!B85),AVERAGE('student_admission_record_di (3)'!$B$2:$B$158),IF('student_admission_record_di (3)'!B85=-1,AVERAGE('student_admission_record_di (3)'!$B$2:$B$158),'student_admission_record_di (3)'!B85))</f>
        <v>20</v>
      </c>
      <c r="C80" t="str">
        <f>IF(ISBLANK('student_admission_record_di (3)'!C85),"Female",'student_admission_record_di (3)'!C85)</f>
        <v>Male</v>
      </c>
      <c r="D80">
        <f>IF(ISBLANK('student_admission_record_di (3)'!D85),SUM('student_admission_record_di (3)'!D84,'student_admission_record_di (3)'!D85)/2,'student_admission_record_di (3)'!D85)</f>
        <v>96</v>
      </c>
      <c r="E80" s="2" cm="1">
        <f t="array" ref="E80">_xlfn.IFS(ISBLANK('student_admission_record_di (3)'!E85),AVERAGE('student_admission_record_di (3)'!E$2:E$158),TRUE,'student_admission_record_di (3)'!E85)</f>
        <v>51.95</v>
      </c>
      <c r="F80" t="str">
        <f>IF(ISBLANK('student_admission_record_di (3)'!F85),"Quetta",'student_admission_record_di (3)'!F85)</f>
        <v>Peshawar</v>
      </c>
      <c r="G80" t="str">
        <f>IF(ISBLANK('student_admission_record_di (3)'!G85),"Rejected",'student_admission_record_di (3)'!G85)</f>
        <v>Rejected</v>
      </c>
      <c r="J80" s="1"/>
      <c r="K80" s="1"/>
      <c r="L80" s="2"/>
    </row>
    <row r="81" spans="1:12" x14ac:dyDescent="0.3">
      <c r="A81" t="s">
        <v>34</v>
      </c>
      <c r="B81" s="1">
        <f>IF(ISBLANK('student_admission_record_di (3)'!B86),AVERAGE('student_admission_record_di (3)'!$B$2:$B$158),IF('student_admission_record_di (3)'!B86=-1,AVERAGE('student_admission_record_di (3)'!$B$2:$B$158),'student_admission_record_di (3)'!B86))</f>
        <v>19.680272108843539</v>
      </c>
      <c r="C81" t="str">
        <f>IF(ISBLANK('student_admission_record_di (3)'!C86),"Female",'student_admission_record_di (3)'!C86)</f>
        <v>Female</v>
      </c>
      <c r="D81">
        <f>IF(ISBLANK('student_admission_record_di (3)'!D86),SUM('student_admission_record_di (3)'!D85,'student_admission_record_di (3)'!D86)/2,'student_admission_record_di (3)'!D86)</f>
        <v>99</v>
      </c>
      <c r="E81" s="2" cm="1">
        <f t="array" ref="E81">_xlfn.IFS(ISBLANK('student_admission_record_di (3)'!E86),AVERAGE('student_admission_record_di (3)'!E$2:E$158),TRUE,'student_admission_record_di (3)'!E86)</f>
        <v>94.59</v>
      </c>
      <c r="F81" t="str">
        <f>IF(ISBLANK('student_admission_record_di (3)'!F86),"Quetta",'student_admission_record_di (3)'!F86)</f>
        <v>Islamabad</v>
      </c>
      <c r="G81" t="str">
        <f>IF(ISBLANK('student_admission_record_di (3)'!G86),"Rejected",'student_admission_record_di (3)'!G86)</f>
        <v>Accepted</v>
      </c>
      <c r="J81" s="1"/>
      <c r="K81" s="1"/>
      <c r="L81" s="2"/>
    </row>
    <row r="82" spans="1:12" x14ac:dyDescent="0.3">
      <c r="A82" t="s">
        <v>48</v>
      </c>
      <c r="B82" s="1">
        <f>IF(ISBLANK('student_admission_record_di (3)'!B87),AVERAGE('student_admission_record_di (3)'!$B$2:$B$158),IF('student_admission_record_di (3)'!B87=-1,AVERAGE('student_admission_record_di (3)'!$B$2:$B$158),'student_admission_record_di (3)'!B87))</f>
        <v>22</v>
      </c>
      <c r="C82" t="str">
        <f>IF(ISBLANK('student_admission_record_di (3)'!C87),"Female",'student_admission_record_di (3)'!C87)</f>
        <v>Female</v>
      </c>
      <c r="D82">
        <f>IF(ISBLANK('student_admission_record_di (3)'!D87),SUM('student_admission_record_di (3)'!D86,'student_admission_record_di (3)'!D87)/2,'student_admission_record_di (3)'!D87)</f>
        <v>88</v>
      </c>
      <c r="E82" s="2" cm="1">
        <f t="array" ref="E82">_xlfn.IFS(ISBLANK('student_admission_record_di (3)'!E87),AVERAGE('student_admission_record_di (3)'!E$2:E$158),TRUE,'student_admission_record_di (3)'!E87)</f>
        <v>98.38</v>
      </c>
      <c r="F82" t="str">
        <f>IF(ISBLANK('student_admission_record_di (3)'!F87),"Quetta",'student_admission_record_di (3)'!F87)</f>
        <v>Peshawar</v>
      </c>
      <c r="G82" t="str">
        <f>IF(ISBLANK('student_admission_record_di (3)'!G87),"Rejected",'student_admission_record_di (3)'!G87)</f>
        <v>Rejected</v>
      </c>
      <c r="J82" s="1"/>
      <c r="K82" s="1"/>
      <c r="L82" s="2"/>
    </row>
    <row r="83" spans="1:12" x14ac:dyDescent="0.3">
      <c r="A83" t="s">
        <v>33</v>
      </c>
      <c r="B83" s="1">
        <f>IF(ISBLANK('student_admission_record_di (3)'!B88),AVERAGE('student_admission_record_di (3)'!$B$2:$B$158),IF('student_admission_record_di (3)'!B88=-1,AVERAGE('student_admission_record_di (3)'!$B$2:$B$158),'student_admission_record_di (3)'!B88))</f>
        <v>22</v>
      </c>
      <c r="C83" t="str">
        <f>IF(ISBLANK('student_admission_record_di (3)'!C88),"Female",'student_admission_record_di (3)'!C88)</f>
        <v>Male</v>
      </c>
      <c r="D83">
        <f>IF(ISBLANK('student_admission_record_di (3)'!D88),SUM('student_admission_record_di (3)'!D87,'student_admission_record_di (3)'!D88)/2,'student_admission_record_di (3)'!D88)</f>
        <v>69</v>
      </c>
      <c r="E83" s="2" cm="1">
        <f t="array" ref="E83">_xlfn.IFS(ISBLANK('student_admission_record_di (3)'!E88),AVERAGE('student_admission_record_di (3)'!E$2:E$158),TRUE,'student_admission_record_di (3)'!E88)</f>
        <v>83.99</v>
      </c>
      <c r="F83" t="str">
        <f>IF(ISBLANK('student_admission_record_di (3)'!F88),"Quetta",'student_admission_record_di (3)'!F88)</f>
        <v>Quetta</v>
      </c>
      <c r="G83" t="str">
        <f>IF(ISBLANK('student_admission_record_di (3)'!G88),"Rejected",'student_admission_record_di (3)'!G88)</f>
        <v>Accepted</v>
      </c>
      <c r="J83" s="1"/>
      <c r="K83" s="1"/>
      <c r="L83" s="2"/>
    </row>
    <row r="84" spans="1:12" x14ac:dyDescent="0.3">
      <c r="A84" t="s">
        <v>39</v>
      </c>
      <c r="B84" s="1">
        <f>IF(ISBLANK('student_admission_record_di (3)'!B89),AVERAGE('student_admission_record_di (3)'!$B$2:$B$158),IF('student_admission_record_di (3)'!B89=-1,AVERAGE('student_admission_record_di (3)'!$B$2:$B$158),'student_admission_record_di (3)'!B89))</f>
        <v>19.680272108843539</v>
      </c>
      <c r="C84" t="str">
        <f>IF(ISBLANK('student_admission_record_di (3)'!C89),"Female",'student_admission_record_di (3)'!C89)</f>
        <v>Female</v>
      </c>
      <c r="D84">
        <f>IF(ISBLANK('student_admission_record_di (3)'!D89),SUM('student_admission_record_di (3)'!D88,'student_admission_record_di (3)'!D89)/2,'student_admission_record_di (3)'!D89)</f>
        <v>81</v>
      </c>
      <c r="E84" s="2" cm="1">
        <f t="array" ref="E84">_xlfn.IFS(ISBLANK('student_admission_record_di (3)'!E89),AVERAGE('student_admission_record_di (3)'!E$2:E$158),TRUE,'student_admission_record_di (3)'!E89)</f>
        <v>81.819999999999993</v>
      </c>
      <c r="F84" t="str">
        <f>IF(ISBLANK('student_admission_record_di (3)'!F89),"Quetta",'student_admission_record_di (3)'!F89)</f>
        <v>Rawalpindi</v>
      </c>
      <c r="G84" t="str">
        <f>IF(ISBLANK('student_admission_record_di (3)'!G89),"Rejected",'student_admission_record_di (3)'!G89)</f>
        <v>Accepted</v>
      </c>
      <c r="J84" s="1"/>
      <c r="K84" s="1"/>
      <c r="L84" s="2"/>
    </row>
    <row r="85" spans="1:12" x14ac:dyDescent="0.3">
      <c r="A85" t="s">
        <v>17</v>
      </c>
      <c r="B85" s="1">
        <f>IF(ISBLANK('student_admission_record_di (3)'!B90),AVERAGE('student_admission_record_di (3)'!$B$2:$B$158),IF('student_admission_record_di (3)'!B90=-1,AVERAGE('student_admission_record_di (3)'!$B$2:$B$158),'student_admission_record_di (3)'!B90))</f>
        <v>17</v>
      </c>
      <c r="C85" t="str">
        <f>IF(ISBLANK('student_admission_record_di (3)'!C90),"Female",'student_admission_record_di (3)'!C90)</f>
        <v>Male</v>
      </c>
      <c r="D85">
        <f>IF(ISBLANK('student_admission_record_di (3)'!D90),SUM('student_admission_record_di (3)'!D89,'student_admission_record_di (3)'!D90)/2,'student_admission_record_di (3)'!D90)</f>
        <v>55</v>
      </c>
      <c r="E85" s="2" cm="1">
        <f t="array" ref="E85">_xlfn.IFS(ISBLANK('student_admission_record_di (3)'!E90),AVERAGE('student_admission_record_di (3)'!E$2:E$158),TRUE,'student_admission_record_di (3)'!E90)</f>
        <v>85.29</v>
      </c>
      <c r="F85" t="str">
        <f>IF(ISBLANK('student_admission_record_di (3)'!F90),"Quetta",'student_admission_record_di (3)'!F90)</f>
        <v>Karachi</v>
      </c>
      <c r="G85" t="str">
        <f>IF(ISBLANK('student_admission_record_di (3)'!G90),"Rejected",'student_admission_record_di (3)'!G90)</f>
        <v>Rejected</v>
      </c>
      <c r="J85" s="1"/>
      <c r="K85" s="1"/>
      <c r="L85" s="2"/>
    </row>
    <row r="86" spans="1:12" x14ac:dyDescent="0.3">
      <c r="A86" t="s">
        <v>34</v>
      </c>
      <c r="B86" s="1">
        <f>IF(ISBLANK('student_admission_record_di (3)'!B92),AVERAGE('student_admission_record_di (3)'!$B$2:$B$158),IF('student_admission_record_di (3)'!B92=-1,AVERAGE('student_admission_record_di (3)'!$B$2:$B$158),'student_admission_record_di (3)'!B92))</f>
        <v>17</v>
      </c>
      <c r="C86" t="str">
        <f>IF(ISBLANK('student_admission_record_di (3)'!C92),"Female",'student_admission_record_di (3)'!C92)</f>
        <v>Male</v>
      </c>
      <c r="D86">
        <f>IF(ISBLANK('student_admission_record_di (3)'!D92),SUM('student_admission_record_di (3)'!D91,'student_admission_record_di (3)'!D92)/2,'student_admission_record_di (3)'!D92)</f>
        <v>78</v>
      </c>
      <c r="E86" s="2" cm="1">
        <f t="array" ref="E86">_xlfn.IFS(ISBLANK('student_admission_record_di (3)'!E92),AVERAGE('student_admission_record_di (3)'!E$2:E$158),TRUE,'student_admission_record_di (3)'!E92)</f>
        <v>77.400000000000006</v>
      </c>
      <c r="F86" t="str">
        <f>IF(ISBLANK('student_admission_record_di (3)'!F92),"Quetta",'student_admission_record_di (3)'!F92)</f>
        <v>Quetta</v>
      </c>
      <c r="G86" t="str">
        <f>IF(ISBLANK('student_admission_record_di (3)'!G92),"Rejected",'student_admission_record_di (3)'!G92)</f>
        <v>Accepted</v>
      </c>
      <c r="J86" s="1"/>
      <c r="K86" s="1"/>
      <c r="L86" s="2"/>
    </row>
    <row r="87" spans="1:12" x14ac:dyDescent="0.3">
      <c r="A87" t="s">
        <v>66</v>
      </c>
      <c r="B87" s="1">
        <f>IF(ISBLANK('student_admission_record_di (3)'!B93),AVERAGE('student_admission_record_di (3)'!$B$2:$B$158),IF('student_admission_record_di (3)'!B93=-1,AVERAGE('student_admission_record_di (3)'!$B$2:$B$158),'student_admission_record_di (3)'!B93))</f>
        <v>22</v>
      </c>
      <c r="C87" t="str">
        <f>IF(ISBLANK('student_admission_record_di (3)'!C93),"Female",'student_admission_record_di (3)'!C93)</f>
        <v>Male</v>
      </c>
      <c r="D87">
        <f>IF(ISBLANK('student_admission_record_di (3)'!D93),SUM('student_admission_record_di (3)'!D92,'student_admission_record_di (3)'!D93)/2,'student_admission_record_di (3)'!D93)</f>
        <v>150</v>
      </c>
      <c r="E87" s="2" cm="1">
        <f t="array" ref="E87">_xlfn.IFS(ISBLANK('student_admission_record_di (3)'!E93),AVERAGE('student_admission_record_di (3)'!E$2:E$158),TRUE,'student_admission_record_di (3)'!E93)</f>
        <v>77.69</v>
      </c>
      <c r="F87" t="str">
        <f>IF(ISBLANK('student_admission_record_di (3)'!F93),"Quetta",'student_admission_record_di (3)'!F93)</f>
        <v>Quetta</v>
      </c>
      <c r="G87" t="str">
        <f>IF(ISBLANK('student_admission_record_di (3)'!G93),"Rejected",'student_admission_record_di (3)'!G93)</f>
        <v>Rejected</v>
      </c>
      <c r="J87" s="1"/>
      <c r="K87" s="1"/>
      <c r="L87" s="2"/>
    </row>
    <row r="88" spans="1:12" x14ac:dyDescent="0.3">
      <c r="A88" t="s">
        <v>42</v>
      </c>
      <c r="B88" s="1">
        <f>IF(ISBLANK('student_admission_record_di (3)'!B95),AVERAGE('student_admission_record_di (3)'!$B$2:$B$158),IF('student_admission_record_di (3)'!B95=-1,AVERAGE('student_admission_record_di (3)'!$B$2:$B$158),'student_admission_record_di (3)'!B95))</f>
        <v>22</v>
      </c>
      <c r="C88" t="str">
        <f>IF(ISBLANK('student_admission_record_di (3)'!C95),"Female",'student_admission_record_di (3)'!C95)</f>
        <v>Male</v>
      </c>
      <c r="D88">
        <f>IF(ISBLANK('student_admission_record_di (3)'!D95),SUM('student_admission_record_di (3)'!D94,'student_admission_record_di (3)'!D95)/2,'student_admission_record_di (3)'!D95)</f>
        <v>51</v>
      </c>
      <c r="E88" s="2" cm="1">
        <f t="array" ref="E88">_xlfn.IFS(ISBLANK('student_admission_record_di (3)'!E95),AVERAGE('student_admission_record_di (3)'!E$2:E$158),TRUE,'student_admission_record_di (3)'!E95)</f>
        <v>67.03</v>
      </c>
      <c r="F88" t="str">
        <f>IF(ISBLANK('student_admission_record_di (3)'!F95),"Quetta",'student_admission_record_di (3)'!F95)</f>
        <v>Lahore</v>
      </c>
      <c r="G88" t="str">
        <f>IF(ISBLANK('student_admission_record_di (3)'!G95),"Rejected",'student_admission_record_di (3)'!G95)</f>
        <v>Rejected</v>
      </c>
      <c r="J88" s="1"/>
      <c r="K88" s="1"/>
      <c r="L88" s="2"/>
    </row>
    <row r="89" spans="1:12" x14ac:dyDescent="0.3">
      <c r="A89" t="s">
        <v>67</v>
      </c>
      <c r="B89" s="1">
        <f>IF(ISBLANK('student_admission_record_di (3)'!B96),AVERAGE('student_admission_record_di (3)'!$B$2:$B$158),IF('student_admission_record_di (3)'!B96=-1,AVERAGE('student_admission_record_di (3)'!$B$2:$B$158),'student_admission_record_di (3)'!B96))</f>
        <v>22</v>
      </c>
      <c r="C89" t="str">
        <f>IF(ISBLANK('student_admission_record_di (3)'!C96),"Female",'student_admission_record_di (3)'!C96)</f>
        <v>Male</v>
      </c>
      <c r="D89">
        <f>IF(ISBLANK('student_admission_record_di (3)'!D96),SUM('student_admission_record_di (3)'!D95,'student_admission_record_di (3)'!D96)/2,'student_admission_record_di (3)'!D96)</f>
        <v>82</v>
      </c>
      <c r="E89" s="2" cm="1">
        <f t="array" ref="E89">_xlfn.IFS(ISBLANK('student_admission_record_di (3)'!E96),AVERAGE('student_admission_record_di (3)'!E$2:E$158),TRUE,'student_admission_record_di (3)'!E96)</f>
        <v>78.3</v>
      </c>
      <c r="F89" t="str">
        <f>IF(ISBLANK('student_admission_record_di (3)'!F96),"Quetta",'student_admission_record_di (3)'!F96)</f>
        <v>Multan</v>
      </c>
      <c r="G89" t="str">
        <f>IF(ISBLANK('student_admission_record_di (3)'!G96),"Rejected",'student_admission_record_di (3)'!G96)</f>
        <v>Accepted</v>
      </c>
      <c r="J89" s="1"/>
      <c r="K89" s="1"/>
      <c r="L89" s="2"/>
    </row>
    <row r="90" spans="1:12" x14ac:dyDescent="0.3">
      <c r="A90" t="s">
        <v>68</v>
      </c>
      <c r="B90" s="1">
        <f>IF(ISBLANK('student_admission_record_di (3)'!B97),AVERAGE('student_admission_record_di (3)'!$B$2:$B$158),IF('student_admission_record_di (3)'!B97=-1,AVERAGE('student_admission_record_di (3)'!$B$2:$B$158),'student_admission_record_di (3)'!B97))</f>
        <v>18</v>
      </c>
      <c r="C90" t="str">
        <f>IF(ISBLANK('student_admission_record_di (3)'!C97),"Female",'student_admission_record_di (3)'!C97)</f>
        <v>Female</v>
      </c>
      <c r="D90">
        <f>IF(ISBLANK('student_admission_record_di (3)'!D97),SUM('student_admission_record_di (3)'!D96,'student_admission_record_di (3)'!D97)/2,'student_admission_record_di (3)'!D97)</f>
        <v>84</v>
      </c>
      <c r="E90" s="2" cm="1">
        <f t="array" ref="E90">_xlfn.IFS(ISBLANK('student_admission_record_di (3)'!E97),AVERAGE('student_admission_record_di (3)'!E$2:E$158),TRUE,'student_admission_record_di (3)'!E97)</f>
        <v>91.92</v>
      </c>
      <c r="F90" t="str">
        <f>IF(ISBLANK('student_admission_record_di (3)'!F97),"Quetta",'student_admission_record_di (3)'!F97)</f>
        <v>Quetta</v>
      </c>
      <c r="G90" t="str">
        <f>IF(ISBLANK('student_admission_record_di (3)'!G97),"Rejected",'student_admission_record_di (3)'!G97)</f>
        <v>Rejected</v>
      </c>
      <c r="J90" s="1"/>
      <c r="K90" s="1"/>
      <c r="L90" s="2"/>
    </row>
    <row r="91" spans="1:12" x14ac:dyDescent="0.3">
      <c r="A91" t="s">
        <v>64</v>
      </c>
      <c r="B91" s="1">
        <f>IF(ISBLANK('student_admission_record_di (3)'!B98),AVERAGE('student_admission_record_di (3)'!$B$2:$B$158),IF('student_admission_record_di (3)'!B98=-1,AVERAGE('student_admission_record_di (3)'!$B$2:$B$158),'student_admission_record_di (3)'!B98))</f>
        <v>19</v>
      </c>
      <c r="C91" t="str">
        <f>IF(ISBLANK('student_admission_record_di (3)'!C98),"Female",'student_admission_record_di (3)'!C98)</f>
        <v>Female</v>
      </c>
      <c r="D91">
        <f>IF(ISBLANK('student_admission_record_di (3)'!D98),SUM('student_admission_record_di (3)'!D97,'student_admission_record_di (3)'!D98)/2,'student_admission_record_di (3)'!D98)</f>
        <v>42</v>
      </c>
      <c r="E91" s="2" cm="1">
        <f t="array" ref="E91">_xlfn.IFS(ISBLANK('student_admission_record_di (3)'!E98),AVERAGE('student_admission_record_di (3)'!E$2:E$158),TRUE,'student_admission_record_di (3)'!E98)</f>
        <v>67.75</v>
      </c>
      <c r="F91" t="str">
        <f>IF(ISBLANK('student_admission_record_di (3)'!F98),"Quetta",'student_admission_record_di (3)'!F98)</f>
        <v>Karachi</v>
      </c>
      <c r="G91" t="str">
        <f>IF(ISBLANK('student_admission_record_di (3)'!G98),"Rejected",'student_admission_record_di (3)'!G98)</f>
        <v>Rejected</v>
      </c>
      <c r="J91" s="1"/>
      <c r="K91" s="1"/>
      <c r="L91" s="2"/>
    </row>
    <row r="92" spans="1:12" x14ac:dyDescent="0.3">
      <c r="A92" t="s">
        <v>24</v>
      </c>
      <c r="B92" s="1">
        <f>IF(ISBLANK('student_admission_record_di (3)'!B99),AVERAGE('student_admission_record_di (3)'!$B$2:$B$158),IF('student_admission_record_di (3)'!B99=-1,AVERAGE('student_admission_record_di (3)'!$B$2:$B$158),'student_admission_record_di (3)'!B99))</f>
        <v>20</v>
      </c>
      <c r="C92" t="str">
        <f>IF(ISBLANK('student_admission_record_di (3)'!C99),"Female",'student_admission_record_di (3)'!C99)</f>
        <v>Female</v>
      </c>
      <c r="D92">
        <f>IF(ISBLANK('student_admission_record_di (3)'!D99),SUM('student_admission_record_di (3)'!D98,'student_admission_record_di (3)'!D99)/2,'student_admission_record_di (3)'!D99)</f>
        <v>72</v>
      </c>
      <c r="E92" s="2" cm="1">
        <f t="array" ref="E92">_xlfn.IFS(ISBLANK('student_admission_record_di (3)'!E99),AVERAGE('student_admission_record_di (3)'!E$2:E$158),TRUE,'student_admission_record_di (3)'!E99)</f>
        <v>66.83</v>
      </c>
      <c r="F92" t="str">
        <f>IF(ISBLANK('student_admission_record_di (3)'!F99),"Quetta",'student_admission_record_di (3)'!F99)</f>
        <v>Multan</v>
      </c>
      <c r="G92" t="str">
        <f>IF(ISBLANK('student_admission_record_di (3)'!G99),"Rejected",'student_admission_record_di (3)'!G99)</f>
        <v>Rejected</v>
      </c>
      <c r="J92" s="1"/>
      <c r="K92" s="1"/>
      <c r="L92" s="2"/>
    </row>
    <row r="93" spans="1:12" x14ac:dyDescent="0.3">
      <c r="A93" t="s">
        <v>7</v>
      </c>
      <c r="B93" s="1">
        <f>IF(ISBLANK('student_admission_record_di (3)'!B100),AVERAGE('student_admission_record_di (3)'!$B$2:$B$158),IF('student_admission_record_di (3)'!B100=-1,AVERAGE('student_admission_record_di (3)'!$B$2:$B$158),'student_admission_record_di (3)'!B100))</f>
        <v>23</v>
      </c>
      <c r="C93" t="str">
        <f>IF(ISBLANK('student_admission_record_di (3)'!C100),"Female",'student_admission_record_di (3)'!C100)</f>
        <v>Female</v>
      </c>
      <c r="D93">
        <f>IF(ISBLANK('student_admission_record_di (3)'!D100),SUM('student_admission_record_di (3)'!D99,'student_admission_record_di (3)'!D100)/2,'student_admission_record_di (3)'!D100)</f>
        <v>82</v>
      </c>
      <c r="E93" s="2" cm="1">
        <f t="array" ref="E93">_xlfn.IFS(ISBLANK('student_admission_record_di (3)'!E100),AVERAGE('student_admission_record_di (3)'!E$2:E$158),TRUE,'student_admission_record_di (3)'!E100)</f>
        <v>83.86</v>
      </c>
      <c r="F93" t="str">
        <f>IF(ISBLANK('student_admission_record_di (3)'!F100),"Quetta",'student_admission_record_di (3)'!F100)</f>
        <v>Karachi</v>
      </c>
      <c r="G93" t="str">
        <f>IF(ISBLANK('student_admission_record_di (3)'!G100),"Rejected",'student_admission_record_di (3)'!G100)</f>
        <v>Rejected</v>
      </c>
      <c r="J93" s="1"/>
      <c r="K93" s="1"/>
      <c r="L93" s="2"/>
    </row>
    <row r="94" spans="1:12" x14ac:dyDescent="0.3">
      <c r="A94" t="s">
        <v>37</v>
      </c>
      <c r="B94" s="1">
        <f>IF(ISBLANK('student_admission_record_di (3)'!B101),AVERAGE('student_admission_record_di (3)'!$B$2:$B$158),IF('student_admission_record_di (3)'!B101=-1,AVERAGE('student_admission_record_di (3)'!$B$2:$B$158),'student_admission_record_di (3)'!B101))</f>
        <v>19</v>
      </c>
      <c r="C94" t="str">
        <f>IF(ISBLANK('student_admission_record_di (3)'!C101),"Female",'student_admission_record_di (3)'!C101)</f>
        <v>Female</v>
      </c>
      <c r="D94">
        <f>IF(ISBLANK('student_admission_record_di (3)'!D101),SUM('student_admission_record_di (3)'!D100,'student_admission_record_di (3)'!D101)/2,'student_admission_record_di (3)'!D101)</f>
        <v>72</v>
      </c>
      <c r="E94" s="2" cm="1">
        <f t="array" ref="E94">_xlfn.IFS(ISBLANK('student_admission_record_di (3)'!E101),AVERAGE('student_admission_record_di (3)'!E$2:E$158),TRUE,'student_admission_record_di (3)'!E101)</f>
        <v>64.88</v>
      </c>
      <c r="F94" t="str">
        <f>IF(ISBLANK('student_admission_record_di (3)'!F101),"Quetta",'student_admission_record_di (3)'!F101)</f>
        <v>Multan</v>
      </c>
      <c r="G94" t="str">
        <f>IF(ISBLANK('student_admission_record_di (3)'!G101),"Rejected",'student_admission_record_di (3)'!G101)</f>
        <v>Accepted</v>
      </c>
      <c r="J94" s="1"/>
      <c r="K94" s="1"/>
      <c r="L94" s="2"/>
    </row>
    <row r="95" spans="1:12" x14ac:dyDescent="0.3">
      <c r="A95" t="s">
        <v>57</v>
      </c>
      <c r="B95" s="1">
        <f>IF(ISBLANK('student_admission_record_di (3)'!B102),AVERAGE('student_admission_record_di (3)'!$B$2:$B$158),IF('student_admission_record_di (3)'!B102=-1,AVERAGE('student_admission_record_di (3)'!$B$2:$B$158),'student_admission_record_di (3)'!B102))</f>
        <v>22</v>
      </c>
      <c r="C95" t="str">
        <f>IF(ISBLANK('student_admission_record_di (3)'!C102),"Female",'student_admission_record_di (3)'!C102)</f>
        <v>Female</v>
      </c>
      <c r="D95">
        <f>IF(ISBLANK('student_admission_record_di (3)'!D102),SUM('student_admission_record_di (3)'!D101,'student_admission_record_di (3)'!D102)/2,'student_admission_record_di (3)'!D102)</f>
        <v>65</v>
      </c>
      <c r="E95" s="2" cm="1">
        <f t="array" ref="E95">_xlfn.IFS(ISBLANK('student_admission_record_di (3)'!E102),AVERAGE('student_admission_record_di (3)'!E$2:E$158),TRUE,'student_admission_record_di (3)'!E102)</f>
        <v>76.72</v>
      </c>
      <c r="F95" t="str">
        <f>IF(ISBLANK('student_admission_record_di (3)'!F102),"Quetta",'student_admission_record_di (3)'!F102)</f>
        <v>Multan</v>
      </c>
      <c r="G95" t="str">
        <f>IF(ISBLANK('student_admission_record_di (3)'!G102),"Rejected",'student_admission_record_di (3)'!G102)</f>
        <v>Rejected</v>
      </c>
      <c r="J95" s="1"/>
      <c r="K95" s="1"/>
      <c r="L95" s="2"/>
    </row>
    <row r="96" spans="1:12" x14ac:dyDescent="0.3">
      <c r="A96" t="s">
        <v>7</v>
      </c>
      <c r="B96" s="1">
        <f>IF(ISBLANK('student_admission_record_di (3)'!B103),AVERAGE('student_admission_record_di (3)'!$B$2:$B$158),IF('student_admission_record_di (3)'!B103=-1,AVERAGE('student_admission_record_di (3)'!$B$2:$B$158),'student_admission_record_di (3)'!B103))</f>
        <v>24</v>
      </c>
      <c r="C96" t="str">
        <f>IF(ISBLANK('student_admission_record_di (3)'!C103),"Female",'student_admission_record_di (3)'!C103)</f>
        <v>Male</v>
      </c>
      <c r="D96">
        <f>IF(ISBLANK('student_admission_record_di (3)'!D103),SUM('student_admission_record_di (3)'!D102,'student_admission_record_di (3)'!D103)/2,'student_admission_record_di (3)'!D103)</f>
        <v>72</v>
      </c>
      <c r="E96" s="2" cm="1">
        <f t="array" ref="E96">_xlfn.IFS(ISBLANK('student_admission_record_di (3)'!E103),AVERAGE('student_admission_record_di (3)'!E$2:E$158),TRUE,'student_admission_record_di (3)'!E103)</f>
        <v>90.05</v>
      </c>
      <c r="F96" t="str">
        <f>IF(ISBLANK('student_admission_record_di (3)'!F103),"Quetta",'student_admission_record_di (3)'!F103)</f>
        <v>Karachi</v>
      </c>
      <c r="G96" t="str">
        <f>IF(ISBLANK('student_admission_record_di (3)'!G103),"Rejected",'student_admission_record_di (3)'!G103)</f>
        <v>Accepted</v>
      </c>
      <c r="J96" s="1"/>
      <c r="K96" s="1"/>
      <c r="L96" s="2"/>
    </row>
    <row r="97" spans="1:12" x14ac:dyDescent="0.3">
      <c r="A97" t="s">
        <v>69</v>
      </c>
      <c r="B97" s="1">
        <f>IF(ISBLANK('student_admission_record_di (3)'!B104),AVERAGE('student_admission_record_di (3)'!$B$2:$B$158),IF('student_admission_record_di (3)'!B104=-1,AVERAGE('student_admission_record_di (3)'!$B$2:$B$158),'student_admission_record_di (3)'!B104))</f>
        <v>22</v>
      </c>
      <c r="C97" t="str">
        <f>IF(ISBLANK('student_admission_record_di (3)'!C104),"Female",'student_admission_record_di (3)'!C104)</f>
        <v>Female</v>
      </c>
      <c r="D97">
        <f>IF(ISBLANK('student_admission_record_di (3)'!D104),SUM('student_admission_record_di (3)'!D103,'student_admission_record_di (3)'!D104)/2,'student_admission_record_di (3)'!D104)</f>
        <v>81</v>
      </c>
      <c r="E97" s="2" cm="1">
        <f t="array" ref="E97">_xlfn.IFS(ISBLANK('student_admission_record_di (3)'!E104),AVERAGE('student_admission_record_di (3)'!E$2:E$158),TRUE,'student_admission_record_di (3)'!E104)</f>
        <v>68.86</v>
      </c>
      <c r="F97" t="str">
        <f>IF(ISBLANK('student_admission_record_di (3)'!F104),"Quetta",'student_admission_record_di (3)'!F104)</f>
        <v>Islamabad</v>
      </c>
      <c r="G97" t="str">
        <f>IF(ISBLANK('student_admission_record_di (3)'!G104),"Rejected",'student_admission_record_di (3)'!G104)</f>
        <v>Accepted</v>
      </c>
      <c r="J97" s="1"/>
      <c r="K97" s="1"/>
      <c r="L97" s="2"/>
    </row>
    <row r="98" spans="1:12" x14ac:dyDescent="0.3">
      <c r="A98" t="s">
        <v>70</v>
      </c>
      <c r="B98" s="1">
        <f>IF(ISBLANK('student_admission_record_di (3)'!B105),AVERAGE('student_admission_record_di (3)'!$B$2:$B$158),IF('student_admission_record_di (3)'!B105=-1,AVERAGE('student_admission_record_di (3)'!$B$2:$B$158),'student_admission_record_di (3)'!B105))</f>
        <v>19</v>
      </c>
      <c r="C98" t="str">
        <f>IF(ISBLANK('student_admission_record_di (3)'!C105),"Female",'student_admission_record_di (3)'!C105)</f>
        <v>Female</v>
      </c>
      <c r="D98">
        <f>IF(ISBLANK('student_admission_record_di (3)'!D105),SUM('student_admission_record_di (3)'!D104,'student_admission_record_di (3)'!D105)/2,'student_admission_record_di (3)'!D105)</f>
        <v>96</v>
      </c>
      <c r="E98" s="2" cm="1">
        <f t="array" ref="E98">_xlfn.IFS(ISBLANK('student_admission_record_di (3)'!E105),AVERAGE('student_admission_record_di (3)'!E$2:E$158),TRUE,'student_admission_record_di (3)'!E105)</f>
        <v>40.700000000000003</v>
      </c>
      <c r="F98" t="str">
        <f>IF(ISBLANK('student_admission_record_di (3)'!F105),"Quetta",'student_admission_record_di (3)'!F105)</f>
        <v>Rawalpindi</v>
      </c>
      <c r="G98" t="str">
        <f>IF(ISBLANK('student_admission_record_di (3)'!G105),"Rejected",'student_admission_record_di (3)'!G105)</f>
        <v>Rejected</v>
      </c>
      <c r="J98" s="1"/>
      <c r="K98" s="1"/>
      <c r="L98" s="2"/>
    </row>
    <row r="99" spans="1:12" x14ac:dyDescent="0.3">
      <c r="A99" t="s">
        <v>52</v>
      </c>
      <c r="B99" s="1">
        <f>IF(ISBLANK('student_admission_record_di (3)'!B106),AVERAGE('student_admission_record_di (3)'!$B$2:$B$158),IF('student_admission_record_di (3)'!B106=-1,AVERAGE('student_admission_record_di (3)'!$B$2:$B$158),'student_admission_record_di (3)'!B106))</f>
        <v>22</v>
      </c>
      <c r="C99" t="str">
        <f>IF(ISBLANK('student_admission_record_di (3)'!C106),"Female",'student_admission_record_di (3)'!C106)</f>
        <v>Female</v>
      </c>
      <c r="D99">
        <f>IF(ISBLANK('student_admission_record_di (3)'!D106),SUM('student_admission_record_di (3)'!D105,'student_admission_record_di (3)'!D106)/2,'student_admission_record_di (3)'!D106)</f>
        <v>95</v>
      </c>
      <c r="E99" s="2" cm="1">
        <f t="array" ref="E99">_xlfn.IFS(ISBLANK('student_admission_record_di (3)'!E106),AVERAGE('student_admission_record_di (3)'!E$2:E$158),TRUE,'student_admission_record_di (3)'!E106)</f>
        <v>60.33</v>
      </c>
      <c r="F99" t="str">
        <f>IF(ISBLANK('student_admission_record_di (3)'!F106),"Quetta",'student_admission_record_di (3)'!F106)</f>
        <v>Islamabad</v>
      </c>
      <c r="G99" t="str">
        <f>IF(ISBLANK('student_admission_record_di (3)'!G106),"Rejected",'student_admission_record_di (3)'!G106)</f>
        <v>Rejected</v>
      </c>
      <c r="J99" s="1"/>
      <c r="K99" s="1"/>
      <c r="L99" s="2"/>
    </row>
    <row r="100" spans="1:12" x14ac:dyDescent="0.3">
      <c r="A100" t="s">
        <v>71</v>
      </c>
      <c r="B100" s="1">
        <f>IF(ISBLANK('student_admission_record_di (3)'!B107),AVERAGE('student_admission_record_di (3)'!$B$2:$B$158),IF('student_admission_record_di (3)'!B107=-1,AVERAGE('student_admission_record_di (3)'!$B$2:$B$158),'student_admission_record_di (3)'!B107))</f>
        <v>17</v>
      </c>
      <c r="C100" t="str">
        <f>IF(ISBLANK('student_admission_record_di (3)'!C107),"Female",'student_admission_record_di (3)'!C107)</f>
        <v>Male</v>
      </c>
      <c r="D100">
        <f>IF(ISBLANK('student_admission_record_di (3)'!D107),SUM('student_admission_record_di (3)'!D106,'student_admission_record_di (3)'!D107)/2,'student_admission_record_di (3)'!D107)</f>
        <v>56</v>
      </c>
      <c r="E100" s="2" cm="1">
        <f t="array" ref="E100">_xlfn.IFS(ISBLANK('student_admission_record_di (3)'!E107),AVERAGE('student_admission_record_di (3)'!E$2:E$158),TRUE,'student_admission_record_di (3)'!E107)</f>
        <v>93.36</v>
      </c>
      <c r="F100" t="str">
        <f>IF(ISBLANK('student_admission_record_di (3)'!F107),"Quetta",'student_admission_record_di (3)'!F107)</f>
        <v>Karachi</v>
      </c>
      <c r="G100" t="str">
        <f>IF(ISBLANK('student_admission_record_di (3)'!G107),"Rejected",'student_admission_record_di (3)'!G107)</f>
        <v>Rejected</v>
      </c>
      <c r="J100" s="1"/>
      <c r="K100" s="1"/>
      <c r="L100" s="2"/>
    </row>
    <row r="101" spans="1:12" x14ac:dyDescent="0.3">
      <c r="A101" t="s">
        <v>50</v>
      </c>
      <c r="B101" s="1">
        <f>IF(ISBLANK('student_admission_record_di (3)'!B108),AVERAGE('student_admission_record_di (3)'!$B$2:$B$158),IF('student_admission_record_di (3)'!B108=-1,AVERAGE('student_admission_record_di (3)'!$B$2:$B$158),'student_admission_record_di (3)'!B108))</f>
        <v>21</v>
      </c>
      <c r="C101" t="str">
        <f>IF(ISBLANK('student_admission_record_di (3)'!C108),"Female",'student_admission_record_di (3)'!C108)</f>
        <v>Female</v>
      </c>
      <c r="D101">
        <f>IF(ISBLANK('student_admission_record_di (3)'!D108),SUM('student_admission_record_di (3)'!D107,'student_admission_record_di (3)'!D108)/2,'student_admission_record_di (3)'!D108)</f>
        <v>91</v>
      </c>
      <c r="E101" s="2" cm="1">
        <f t="array" ref="E101">_xlfn.IFS(ISBLANK('student_admission_record_di (3)'!E108),AVERAGE('student_admission_record_di (3)'!E$2:E$158),TRUE,'student_admission_record_di (3)'!E108)</f>
        <v>57.33</v>
      </c>
      <c r="F101" t="str">
        <f>IF(ISBLANK('student_admission_record_di (3)'!F108),"Quetta",'student_admission_record_di (3)'!F108)</f>
        <v>Rawalpindi</v>
      </c>
      <c r="G101" t="str">
        <f>IF(ISBLANK('student_admission_record_di (3)'!G108),"Rejected",'student_admission_record_di (3)'!G108)</f>
        <v>Accepted</v>
      </c>
      <c r="J101" s="1"/>
      <c r="K101" s="1"/>
      <c r="L101" s="2"/>
    </row>
    <row r="102" spans="1:12" x14ac:dyDescent="0.3">
      <c r="A102" t="s">
        <v>72</v>
      </c>
      <c r="B102" s="1">
        <f>IF(ISBLANK('student_admission_record_di (3)'!B109),AVERAGE('student_admission_record_di (3)'!$B$2:$B$158),IF('student_admission_record_di (3)'!B109=-1,AVERAGE('student_admission_record_di (3)'!$B$2:$B$158),'student_admission_record_di (3)'!B109))</f>
        <v>20</v>
      </c>
      <c r="C102" t="str">
        <f>IF(ISBLANK('student_admission_record_di (3)'!C109),"Female",'student_admission_record_di (3)'!C109)</f>
        <v>Female</v>
      </c>
      <c r="D102">
        <f>IF(ISBLANK('student_admission_record_di (3)'!D109),SUM('student_admission_record_di (3)'!D108,'student_admission_record_di (3)'!D109)/2,'student_admission_record_di (3)'!D109)</f>
        <v>98</v>
      </c>
      <c r="E102" s="2" cm="1">
        <f t="array" ref="E102">_xlfn.IFS(ISBLANK('student_admission_record_di (3)'!E109),AVERAGE('student_admission_record_di (3)'!E$2:E$158),TRUE,'student_admission_record_di (3)'!E109)</f>
        <v>54.59</v>
      </c>
      <c r="F102" t="str">
        <f>IF(ISBLANK('student_admission_record_di (3)'!F109),"Quetta",'student_admission_record_di (3)'!F109)</f>
        <v>Quetta</v>
      </c>
      <c r="G102" t="str">
        <f>IF(ISBLANK('student_admission_record_di (3)'!G109),"Rejected",'student_admission_record_di (3)'!G109)</f>
        <v>Accepted</v>
      </c>
      <c r="J102" s="1"/>
      <c r="K102" s="1"/>
      <c r="L102" s="2"/>
    </row>
    <row r="103" spans="1:12" x14ac:dyDescent="0.3">
      <c r="A103" t="s">
        <v>73</v>
      </c>
      <c r="B103" s="1">
        <f>IF(ISBLANK('student_admission_record_di (3)'!B110),AVERAGE('student_admission_record_di (3)'!$B$2:$B$158),IF('student_admission_record_di (3)'!B110=-1,AVERAGE('student_admission_record_di (3)'!$B$2:$B$158),'student_admission_record_di (3)'!B110))</f>
        <v>24</v>
      </c>
      <c r="C103" t="str">
        <f>IF(ISBLANK('student_admission_record_di (3)'!C110),"Female",'student_admission_record_di (3)'!C110)</f>
        <v>Female</v>
      </c>
      <c r="D103">
        <f>IF(ISBLANK('student_admission_record_di (3)'!D110),SUM('student_admission_record_di (3)'!D109,'student_admission_record_di (3)'!D110)/2,'student_admission_record_di (3)'!D110)</f>
        <v>83</v>
      </c>
      <c r="E103" s="2" cm="1">
        <f t="array" ref="E103">_xlfn.IFS(ISBLANK('student_admission_record_di (3)'!E110),AVERAGE('student_admission_record_di (3)'!E$2:E$158),TRUE,'student_admission_record_di (3)'!E110)</f>
        <v>97.93</v>
      </c>
      <c r="F103" t="str">
        <f>IF(ISBLANK('student_admission_record_di (3)'!F110),"Quetta",'student_admission_record_di (3)'!F110)</f>
        <v>Quetta</v>
      </c>
      <c r="G103" t="str">
        <f>IF(ISBLANK('student_admission_record_di (3)'!G110),"Rejected",'student_admission_record_di (3)'!G110)</f>
        <v>Rejected</v>
      </c>
      <c r="J103" s="1"/>
      <c r="K103" s="1"/>
      <c r="L103" s="2"/>
    </row>
    <row r="104" spans="1:12" x14ac:dyDescent="0.3">
      <c r="A104" t="s">
        <v>50</v>
      </c>
      <c r="B104" s="1">
        <f>IF(ISBLANK('student_admission_record_di (3)'!B111),AVERAGE('student_admission_record_di (3)'!$B$2:$B$158),IF('student_admission_record_di (3)'!B111=-1,AVERAGE('student_admission_record_di (3)'!$B$2:$B$158),'student_admission_record_di (3)'!B111))</f>
        <v>18</v>
      </c>
      <c r="C104" t="str">
        <f>IF(ISBLANK('student_admission_record_di (3)'!C111),"Female",'student_admission_record_di (3)'!C111)</f>
        <v>Female</v>
      </c>
      <c r="D104">
        <f>IF(ISBLANK('student_admission_record_di (3)'!D111),SUM('student_admission_record_di (3)'!D110,'student_admission_record_di (3)'!D111)/2,'student_admission_record_di (3)'!D111)</f>
        <v>72</v>
      </c>
      <c r="E104" s="2" cm="1">
        <f t="array" ref="E104">_xlfn.IFS(ISBLANK('student_admission_record_di (3)'!E111),AVERAGE('student_admission_record_di (3)'!E$2:E$158),TRUE,'student_admission_record_di (3)'!E111)</f>
        <v>67.510000000000005</v>
      </c>
      <c r="F104" t="str">
        <f>IF(ISBLANK('student_admission_record_di (3)'!F111),"Quetta",'student_admission_record_di (3)'!F111)</f>
        <v>Quetta</v>
      </c>
      <c r="G104" t="str">
        <f>IF(ISBLANK('student_admission_record_di (3)'!G111),"Rejected",'student_admission_record_di (3)'!G111)</f>
        <v>Accepted</v>
      </c>
      <c r="J104" s="1"/>
      <c r="K104" s="1"/>
      <c r="L104" s="2"/>
    </row>
    <row r="105" spans="1:12" x14ac:dyDescent="0.3">
      <c r="A105" t="s">
        <v>55</v>
      </c>
      <c r="B105" s="1">
        <f>IF(ISBLANK('student_admission_record_di (3)'!B112),AVERAGE('student_admission_record_di (3)'!$B$2:$B$158),IF('student_admission_record_di (3)'!B112=-1,AVERAGE('student_admission_record_di (3)'!$B$2:$B$158),'student_admission_record_di (3)'!B112))</f>
        <v>22</v>
      </c>
      <c r="C105" t="str">
        <f>IF(ISBLANK('student_admission_record_di (3)'!C112),"Female",'student_admission_record_di (3)'!C112)</f>
        <v>Male</v>
      </c>
      <c r="D105">
        <f>IF(ISBLANK('student_admission_record_di (3)'!D112),SUM('student_admission_record_di (3)'!D111,'student_admission_record_di (3)'!D112)/2,'student_admission_record_di (3)'!D112)</f>
        <v>99</v>
      </c>
      <c r="E105" s="2" cm="1">
        <f t="array" ref="E105">_xlfn.IFS(ISBLANK('student_admission_record_di (3)'!E112),AVERAGE('student_admission_record_di (3)'!E$2:E$158),TRUE,'student_admission_record_di (3)'!E112)</f>
        <v>86.58</v>
      </c>
      <c r="F105" t="str">
        <f>IF(ISBLANK('student_admission_record_di (3)'!F112),"Quetta",'student_admission_record_di (3)'!F112)</f>
        <v>Multan</v>
      </c>
      <c r="G105" t="str">
        <f>IF(ISBLANK('student_admission_record_di (3)'!G112),"Rejected",'student_admission_record_di (3)'!G112)</f>
        <v>Accepted</v>
      </c>
      <c r="J105" s="1"/>
      <c r="K105" s="1"/>
      <c r="L105" s="2"/>
    </row>
    <row r="106" spans="1:12" x14ac:dyDescent="0.3">
      <c r="A106" t="s">
        <v>54</v>
      </c>
      <c r="B106" s="1">
        <f>IF(ISBLANK('student_admission_record_di (3)'!B113),AVERAGE('student_admission_record_di (3)'!$B$2:$B$158),IF('student_admission_record_di (3)'!B113=-1,AVERAGE('student_admission_record_di (3)'!$B$2:$B$158),'student_admission_record_di (3)'!B113))</f>
        <v>24</v>
      </c>
      <c r="C106" t="str">
        <f>IF(ISBLANK('student_admission_record_di (3)'!C113),"Female",'student_admission_record_di (3)'!C113)</f>
        <v>Male</v>
      </c>
      <c r="D106">
        <f>IF(ISBLANK('student_admission_record_di (3)'!D113),SUM('student_admission_record_di (3)'!D112,'student_admission_record_di (3)'!D113)/2,'student_admission_record_di (3)'!D113)</f>
        <v>71</v>
      </c>
      <c r="E106" s="2" cm="1">
        <f t="array" ref="E106">_xlfn.IFS(ISBLANK('student_admission_record_di (3)'!E113),AVERAGE('student_admission_record_di (3)'!E$2:E$158),TRUE,'student_admission_record_di (3)'!E113)</f>
        <v>74.650000000000006</v>
      </c>
      <c r="F106" t="str">
        <f>IF(ISBLANK('student_admission_record_di (3)'!F113),"Quetta",'student_admission_record_di (3)'!F113)</f>
        <v>Lahore</v>
      </c>
      <c r="G106" t="str">
        <f>IF(ISBLANK('student_admission_record_di (3)'!G113),"Rejected",'student_admission_record_di (3)'!G113)</f>
        <v>Accepted</v>
      </c>
      <c r="J106" s="1"/>
      <c r="K106" s="1"/>
      <c r="L106" s="2"/>
    </row>
    <row r="107" spans="1:12" x14ac:dyDescent="0.3">
      <c r="A107" t="s">
        <v>70</v>
      </c>
      <c r="B107" s="1">
        <f>IF(ISBLANK('student_admission_record_di (3)'!B114),AVERAGE('student_admission_record_di (3)'!$B$2:$B$158),IF('student_admission_record_di (3)'!B114=-1,AVERAGE('student_admission_record_di (3)'!$B$2:$B$158),'student_admission_record_di (3)'!B114))</f>
        <v>17</v>
      </c>
      <c r="C107" t="str">
        <f>IF(ISBLANK('student_admission_record_di (3)'!C114),"Female",'student_admission_record_di (3)'!C114)</f>
        <v>Female</v>
      </c>
      <c r="D107">
        <f>IF(ISBLANK('student_admission_record_di (3)'!D114),SUM('student_admission_record_di (3)'!D113,'student_admission_record_di (3)'!D114)/2,'student_admission_record_di (3)'!D114)</f>
        <v>82</v>
      </c>
      <c r="E107" s="2" cm="1">
        <f t="array" ref="E107">_xlfn.IFS(ISBLANK('student_admission_record_di (3)'!E114),AVERAGE('student_admission_record_di (3)'!E$2:E$158),TRUE,'student_admission_record_di (3)'!E114)</f>
        <v>67.09</v>
      </c>
      <c r="F107" t="str">
        <f>IF(ISBLANK('student_admission_record_di (3)'!F114),"Quetta",'student_admission_record_di (3)'!F114)</f>
        <v>Peshawar</v>
      </c>
      <c r="G107" t="str">
        <f>IF(ISBLANK('student_admission_record_di (3)'!G114),"Rejected",'student_admission_record_di (3)'!G114)</f>
        <v>Accepted</v>
      </c>
      <c r="J107" s="1"/>
      <c r="K107" s="1"/>
      <c r="L107" s="2"/>
    </row>
    <row r="108" spans="1:12" x14ac:dyDescent="0.3">
      <c r="A108" t="s">
        <v>72</v>
      </c>
      <c r="B108" s="1">
        <f>IF(ISBLANK('student_admission_record_di (3)'!B115),AVERAGE('student_admission_record_di (3)'!$B$2:$B$158),IF('student_admission_record_di (3)'!B115=-1,AVERAGE('student_admission_record_di (3)'!$B$2:$B$158),'student_admission_record_di (3)'!B115))</f>
        <v>19.680272108843539</v>
      </c>
      <c r="C108" t="str">
        <f>IF(ISBLANK('student_admission_record_di (3)'!C115),"Female",'student_admission_record_di (3)'!C115)</f>
        <v>Female</v>
      </c>
      <c r="D108">
        <f>IF(ISBLANK('student_admission_record_di (3)'!D115),SUM('student_admission_record_di (3)'!D114,'student_admission_record_di (3)'!D115)/2,'student_admission_record_di (3)'!D115)</f>
        <v>84</v>
      </c>
      <c r="E108" s="2" cm="1">
        <f t="array" ref="E108">_xlfn.IFS(ISBLANK('student_admission_record_di (3)'!E115),AVERAGE('student_admission_record_di (3)'!E$2:E$158),TRUE,'student_admission_record_di (3)'!E115)</f>
        <v>58.77</v>
      </c>
      <c r="F108" t="str">
        <f>IF(ISBLANK('student_admission_record_di (3)'!F115),"Quetta",'student_admission_record_di (3)'!F115)</f>
        <v>Quetta</v>
      </c>
      <c r="G108" t="str">
        <f>IF(ISBLANK('student_admission_record_di (3)'!G115),"Rejected",'student_admission_record_di (3)'!G115)</f>
        <v>Rejected</v>
      </c>
      <c r="J108" s="1"/>
      <c r="K108" s="1"/>
      <c r="L108" s="2"/>
    </row>
    <row r="109" spans="1:12" x14ac:dyDescent="0.3">
      <c r="A109" t="s">
        <v>49</v>
      </c>
      <c r="B109" s="1">
        <f>IF(ISBLANK('student_admission_record_di (3)'!B116),AVERAGE('student_admission_record_di (3)'!$B$2:$B$158),IF('student_admission_record_di (3)'!B116=-1,AVERAGE('student_admission_record_di (3)'!$B$2:$B$158),'student_admission_record_di (3)'!B116))</f>
        <v>17</v>
      </c>
      <c r="C109" t="str">
        <f>IF(ISBLANK('student_admission_record_di (3)'!C116),"Female",'student_admission_record_di (3)'!C116)</f>
        <v>Female</v>
      </c>
      <c r="D109">
        <f>IF(ISBLANK('student_admission_record_di (3)'!D116),SUM('student_admission_record_di (3)'!D115,'student_admission_record_di (3)'!D116)/2,'student_admission_record_di (3)'!D116)</f>
        <v>92</v>
      </c>
      <c r="E109" s="2" cm="1">
        <f t="array" ref="E109">_xlfn.IFS(ISBLANK('student_admission_record_di (3)'!E116),AVERAGE('student_admission_record_di (3)'!E$2:E$158),TRUE,'student_admission_record_di (3)'!E116)</f>
        <v>51.96</v>
      </c>
      <c r="F109" t="str">
        <f>IF(ISBLANK('student_admission_record_di (3)'!F116),"Quetta",'student_admission_record_di (3)'!F116)</f>
        <v>Lahore</v>
      </c>
      <c r="G109" t="str">
        <f>IF(ISBLANK('student_admission_record_di (3)'!G116),"Rejected",'student_admission_record_di (3)'!G116)</f>
        <v>Accepted</v>
      </c>
      <c r="J109" s="1"/>
      <c r="K109" s="1"/>
      <c r="L109" s="2"/>
    </row>
    <row r="110" spans="1:12" x14ac:dyDescent="0.3">
      <c r="A110" t="s">
        <v>48</v>
      </c>
      <c r="B110" s="1">
        <f>IF(ISBLANK('student_admission_record_di (3)'!B117),AVERAGE('student_admission_record_di (3)'!$B$2:$B$158),IF('student_admission_record_di (3)'!B117=-1,AVERAGE('student_admission_record_di (3)'!$B$2:$B$158),'student_admission_record_di (3)'!B117))</f>
        <v>23</v>
      </c>
      <c r="C110" t="str">
        <f>IF(ISBLANK('student_admission_record_di (3)'!C117),"Female",'student_admission_record_di (3)'!C117)</f>
        <v>Male</v>
      </c>
      <c r="D110">
        <f>IF(ISBLANK('student_admission_record_di (3)'!D117),SUM('student_admission_record_di (3)'!D116,'student_admission_record_di (3)'!D117)/2,'student_admission_record_di (3)'!D117)</f>
        <v>94</v>
      </c>
      <c r="E110" s="2" cm="1">
        <f t="array" ref="E110">_xlfn.IFS(ISBLANK('student_admission_record_di (3)'!E117),AVERAGE('student_admission_record_di (3)'!E$2:E$158),TRUE,'student_admission_record_di (3)'!E117)</f>
        <v>87.05</v>
      </c>
      <c r="F110" t="str">
        <f>IF(ISBLANK('student_admission_record_di (3)'!F117),"Quetta",'student_admission_record_di (3)'!F117)</f>
        <v>Karachi</v>
      </c>
      <c r="G110" t="str">
        <f>IF(ISBLANK('student_admission_record_di (3)'!G117),"Rejected",'student_admission_record_di (3)'!G117)</f>
        <v>Rejected</v>
      </c>
      <c r="J110" s="1"/>
      <c r="K110" s="1"/>
      <c r="L110" s="2"/>
    </row>
    <row r="111" spans="1:12" x14ac:dyDescent="0.3">
      <c r="A111" t="s">
        <v>74</v>
      </c>
      <c r="B111" s="1">
        <f>IF(ISBLANK('student_admission_record_di (3)'!B118),AVERAGE('student_admission_record_di (3)'!$B$2:$B$158),IF('student_admission_record_di (3)'!B118=-1,AVERAGE('student_admission_record_di (3)'!$B$2:$B$158),'student_admission_record_di (3)'!B118))</f>
        <v>23</v>
      </c>
      <c r="C111" t="str">
        <f>IF(ISBLANK('student_admission_record_di (3)'!C118),"Female",'student_admission_record_di (3)'!C118)</f>
        <v>Female</v>
      </c>
      <c r="D111">
        <f>IF(ISBLANK('student_admission_record_di (3)'!D118),SUM('student_admission_record_di (3)'!D117,'student_admission_record_di (3)'!D118)/2,'student_admission_record_di (3)'!D118)</f>
        <v>47</v>
      </c>
      <c r="E111" s="2" cm="1">
        <f t="array" ref="E111">_xlfn.IFS(ISBLANK('student_admission_record_di (3)'!E118),AVERAGE('student_admission_record_di (3)'!E$2:E$158),TRUE,'student_admission_record_di (3)'!E118)</f>
        <v>86.5</v>
      </c>
      <c r="F111" t="str">
        <f>IF(ISBLANK('student_admission_record_di (3)'!F118),"Quetta",'student_admission_record_di (3)'!F118)</f>
        <v>Quetta</v>
      </c>
      <c r="G111" t="str">
        <f>IF(ISBLANK('student_admission_record_di (3)'!G118),"Rejected",'student_admission_record_di (3)'!G118)</f>
        <v>Accepted</v>
      </c>
      <c r="J111" s="1"/>
      <c r="K111" s="1"/>
      <c r="L111" s="2"/>
    </row>
    <row r="112" spans="1:12" x14ac:dyDescent="0.3">
      <c r="A112" t="s">
        <v>75</v>
      </c>
      <c r="B112" s="1">
        <f>IF(ISBLANK('student_admission_record_di (3)'!B119),AVERAGE('student_admission_record_di (3)'!$B$2:$B$158),IF('student_admission_record_di (3)'!B119=-1,AVERAGE('student_admission_record_di (3)'!$B$2:$B$158),'student_admission_record_di (3)'!B119))</f>
        <v>24</v>
      </c>
      <c r="C112" t="str">
        <f>IF(ISBLANK('student_admission_record_di (3)'!C119),"Female",'student_admission_record_di (3)'!C119)</f>
        <v>Female</v>
      </c>
      <c r="D112">
        <f>IF(ISBLANK('student_admission_record_di (3)'!D119),SUM('student_admission_record_di (3)'!D118,'student_admission_record_di (3)'!D119)/2,'student_admission_record_di (3)'!D119)</f>
        <v>77</v>
      </c>
      <c r="E112" s="2" cm="1">
        <f t="array" ref="E112">_xlfn.IFS(ISBLANK('student_admission_record_di (3)'!E119),AVERAGE('student_admission_record_di (3)'!E$2:E$158),TRUE,'student_admission_record_di (3)'!E119)</f>
        <v>67.319999999999993</v>
      </c>
      <c r="F112" t="str">
        <f>IF(ISBLANK('student_admission_record_di (3)'!F119),"Quetta",'student_admission_record_di (3)'!F119)</f>
        <v>Quetta</v>
      </c>
      <c r="G112" t="str">
        <f>IF(ISBLANK('student_admission_record_di (3)'!G119),"Rejected",'student_admission_record_di (3)'!G119)</f>
        <v>Rejected</v>
      </c>
      <c r="J112" s="1"/>
      <c r="K112" s="1"/>
      <c r="L112" s="2"/>
    </row>
    <row r="113" spans="1:12" x14ac:dyDescent="0.3">
      <c r="A113" t="s">
        <v>46</v>
      </c>
      <c r="B113" s="1">
        <f>IF(ISBLANK('student_admission_record_di (3)'!B120),AVERAGE('student_admission_record_di (3)'!$B$2:$B$158),IF('student_admission_record_di (3)'!B120=-1,AVERAGE('student_admission_record_di (3)'!$B$2:$B$158),'student_admission_record_di (3)'!B120))</f>
        <v>22</v>
      </c>
      <c r="C113" t="str">
        <f>IF(ISBLANK('student_admission_record_di (3)'!C120),"Female",'student_admission_record_di (3)'!C120)</f>
        <v>Male</v>
      </c>
      <c r="D113">
        <f>IF(ISBLANK('student_admission_record_di (3)'!D120),SUM('student_admission_record_di (3)'!D119,'student_admission_record_di (3)'!D120)/2,'student_admission_record_di (3)'!D120)</f>
        <v>74</v>
      </c>
      <c r="E113" s="2" cm="1">
        <f t="array" ref="E113">_xlfn.IFS(ISBLANK('student_admission_record_di (3)'!E120),AVERAGE('student_admission_record_di (3)'!E$2:E$158),TRUE,'student_admission_record_di (3)'!E120)</f>
        <v>90.56</v>
      </c>
      <c r="F113" t="str">
        <f>IF(ISBLANK('student_admission_record_di (3)'!F120),"Quetta",'student_admission_record_di (3)'!F120)</f>
        <v>Rawalpindi</v>
      </c>
      <c r="G113" t="str">
        <f>IF(ISBLANK('student_admission_record_di (3)'!G120),"Rejected",'student_admission_record_di (3)'!G120)</f>
        <v>Accepted</v>
      </c>
      <c r="J113" s="1"/>
      <c r="K113" s="1"/>
      <c r="L113" s="2"/>
    </row>
    <row r="114" spans="1:12" x14ac:dyDescent="0.3">
      <c r="A114" t="s">
        <v>71</v>
      </c>
      <c r="B114" s="1">
        <f>IF(ISBLANK('student_admission_record_di (3)'!B121),AVERAGE('student_admission_record_di (3)'!$B$2:$B$158),IF('student_admission_record_di (3)'!B121=-1,AVERAGE('student_admission_record_di (3)'!$B$2:$B$158),'student_admission_record_di (3)'!B121))</f>
        <v>23</v>
      </c>
      <c r="C114" t="str">
        <f>IF(ISBLANK('student_admission_record_di (3)'!C121),"Female",'student_admission_record_di (3)'!C121)</f>
        <v>Female</v>
      </c>
      <c r="D114">
        <f>IF(ISBLANK('student_admission_record_di (3)'!D121),SUM('student_admission_record_di (3)'!D120,'student_admission_record_di (3)'!D121)/2,'student_admission_record_di (3)'!D121)</f>
        <v>94</v>
      </c>
      <c r="E114" s="2" cm="1">
        <f t="array" ref="E114">_xlfn.IFS(ISBLANK('student_admission_record_di (3)'!E121),AVERAGE('student_admission_record_di (3)'!E$2:E$158),TRUE,'student_admission_record_di (3)'!E121)</f>
        <v>61.93</v>
      </c>
      <c r="F114" t="str">
        <f>IF(ISBLANK('student_admission_record_di (3)'!F121),"Quetta",'student_admission_record_di (3)'!F121)</f>
        <v>Peshawar</v>
      </c>
      <c r="G114" t="str">
        <f>IF(ISBLANK('student_admission_record_di (3)'!G121),"Rejected",'student_admission_record_di (3)'!G121)</f>
        <v>Accepted</v>
      </c>
      <c r="J114" s="1"/>
      <c r="K114" s="1"/>
      <c r="L114" s="2"/>
    </row>
    <row r="115" spans="1:12" x14ac:dyDescent="0.3">
      <c r="A115" t="s">
        <v>45</v>
      </c>
      <c r="B115" s="1">
        <f>IF(ISBLANK('student_admission_record_di (3)'!B122),AVERAGE('student_admission_record_di (3)'!$B$2:$B$158),IF('student_admission_record_di (3)'!B122=-1,AVERAGE('student_admission_record_di (3)'!$B$2:$B$158),'student_admission_record_di (3)'!B122))</f>
        <v>24</v>
      </c>
      <c r="C115" t="str">
        <f>IF(ISBLANK('student_admission_record_di (3)'!C122),"Female",'student_admission_record_di (3)'!C122)</f>
        <v>Male</v>
      </c>
      <c r="D115">
        <f>IF(ISBLANK('student_admission_record_di (3)'!D122),SUM('student_admission_record_di (3)'!D121,'student_admission_record_di (3)'!D122)/2,'student_admission_record_di (3)'!D122)</f>
        <v>94</v>
      </c>
      <c r="E115" s="2" cm="1">
        <f t="array" ref="E115">_xlfn.IFS(ISBLANK('student_admission_record_di (3)'!E122),AVERAGE('student_admission_record_di (3)'!E$2:E$158),TRUE,'student_admission_record_di (3)'!E122)</f>
        <v>98.43</v>
      </c>
      <c r="F115" t="str">
        <f>IF(ISBLANK('student_admission_record_di (3)'!F122),"Quetta",'student_admission_record_di (3)'!F122)</f>
        <v>Multan</v>
      </c>
      <c r="G115" t="str">
        <f>IF(ISBLANK('student_admission_record_di (3)'!G122),"Rejected",'student_admission_record_di (3)'!G122)</f>
        <v>Rejected</v>
      </c>
      <c r="J115" s="1"/>
      <c r="K115" s="1"/>
      <c r="L115" s="2"/>
    </row>
    <row r="116" spans="1:12" x14ac:dyDescent="0.3">
      <c r="A116" t="s">
        <v>64</v>
      </c>
      <c r="B116" s="1">
        <f>IF(ISBLANK('student_admission_record_di (3)'!B123),AVERAGE('student_admission_record_di (3)'!$B$2:$B$158),IF('student_admission_record_di (3)'!B123=-1,AVERAGE('student_admission_record_di (3)'!$B$2:$B$158),'student_admission_record_di (3)'!B123))</f>
        <v>23</v>
      </c>
      <c r="C116" t="str">
        <f>IF(ISBLANK('student_admission_record_di (3)'!C123),"Female",'student_admission_record_di (3)'!C123)</f>
        <v>Male</v>
      </c>
      <c r="D116">
        <f>IF(ISBLANK('student_admission_record_di (3)'!D123),SUM('student_admission_record_di (3)'!D122,'student_admission_record_di (3)'!D123)/2,'student_admission_record_di (3)'!D123)</f>
        <v>77</v>
      </c>
      <c r="E116" s="2" cm="1">
        <f t="array" ref="E116">_xlfn.IFS(ISBLANK('student_admission_record_di (3)'!E123),AVERAGE('student_admission_record_di (3)'!E$2:E$158),TRUE,'student_admission_record_di (3)'!E123)</f>
        <v>57.93</v>
      </c>
      <c r="F116" t="str">
        <f>IF(ISBLANK('student_admission_record_di (3)'!F123),"Quetta",'student_admission_record_di (3)'!F123)</f>
        <v>Karachi</v>
      </c>
      <c r="G116" t="str">
        <f>IF(ISBLANK('student_admission_record_di (3)'!G123),"Rejected",'student_admission_record_di (3)'!G123)</f>
        <v>Rejected</v>
      </c>
      <c r="J116" s="1"/>
      <c r="K116" s="1"/>
      <c r="L116" s="2"/>
    </row>
    <row r="117" spans="1:12" x14ac:dyDescent="0.3">
      <c r="A117" t="s">
        <v>61</v>
      </c>
      <c r="B117" s="1">
        <f>IF(ISBLANK('student_admission_record_di (3)'!B124),AVERAGE('student_admission_record_di (3)'!$B$2:$B$158),IF('student_admission_record_di (3)'!B124=-1,AVERAGE('student_admission_record_di (3)'!$B$2:$B$158),'student_admission_record_di (3)'!B124))</f>
        <v>17</v>
      </c>
      <c r="C117" t="str">
        <f>IF(ISBLANK('student_admission_record_di (3)'!C124),"Female",'student_admission_record_di (3)'!C124)</f>
        <v>Female</v>
      </c>
      <c r="D117">
        <f>IF(ISBLANK('student_admission_record_di (3)'!D124),SUM('student_admission_record_di (3)'!D123,'student_admission_record_di (3)'!D124)/2,'student_admission_record_di (3)'!D124)</f>
        <v>75</v>
      </c>
      <c r="E117" s="2" cm="1">
        <f t="array" ref="E117">_xlfn.IFS(ISBLANK('student_admission_record_di (3)'!E124),AVERAGE('student_admission_record_di (3)'!E$2:E$158),TRUE,'student_admission_record_di (3)'!E124)</f>
        <v>78.430000000000007</v>
      </c>
      <c r="F117" t="str">
        <f>IF(ISBLANK('student_admission_record_di (3)'!F124),"Quetta",'student_admission_record_di (3)'!F124)</f>
        <v>Peshawar</v>
      </c>
      <c r="G117" t="str">
        <f>IF(ISBLANK('student_admission_record_di (3)'!G124),"Rejected",'student_admission_record_di (3)'!G124)</f>
        <v>Accepted</v>
      </c>
      <c r="J117" s="1"/>
      <c r="K117" s="1"/>
      <c r="L117" s="2"/>
    </row>
    <row r="118" spans="1:12" x14ac:dyDescent="0.3">
      <c r="A118" t="s">
        <v>13</v>
      </c>
      <c r="B118" s="1">
        <f>IF(ISBLANK('student_admission_record_di (3)'!B125),AVERAGE('student_admission_record_di (3)'!$B$2:$B$158),IF('student_admission_record_di (3)'!B125=-1,AVERAGE('student_admission_record_di (3)'!$B$2:$B$158),'student_admission_record_di (3)'!B125))</f>
        <v>18</v>
      </c>
      <c r="C118" t="str">
        <f>IF(ISBLANK('student_admission_record_di (3)'!C125),"Female",'student_admission_record_di (3)'!C125)</f>
        <v>Female</v>
      </c>
      <c r="D118">
        <f>IF(ISBLANK('student_admission_record_di (3)'!D125),SUM('student_admission_record_di (3)'!D124,'student_admission_record_di (3)'!D125)/2,'student_admission_record_di (3)'!D125)</f>
        <v>93</v>
      </c>
      <c r="E118" s="2" cm="1">
        <f t="array" ref="E118">_xlfn.IFS(ISBLANK('student_admission_record_di (3)'!E125),AVERAGE('student_admission_record_di (3)'!E$2:E$158),TRUE,'student_admission_record_di (3)'!E125)</f>
        <v>99.8</v>
      </c>
      <c r="F118" t="str">
        <f>IF(ISBLANK('student_admission_record_di (3)'!F125),"Quetta",'student_admission_record_di (3)'!F125)</f>
        <v>Islamabad</v>
      </c>
      <c r="G118" t="str">
        <f>IF(ISBLANK('student_admission_record_di (3)'!G125),"Rejected",'student_admission_record_di (3)'!G125)</f>
        <v>Rejected</v>
      </c>
      <c r="J118" s="1"/>
      <c r="K118" s="1"/>
      <c r="L118" s="2"/>
    </row>
    <row r="119" spans="1:12" x14ac:dyDescent="0.3">
      <c r="A119" t="s">
        <v>73</v>
      </c>
      <c r="B119" s="1">
        <f>IF(ISBLANK('student_admission_record_di (3)'!B126),AVERAGE('student_admission_record_di (3)'!$B$2:$B$158),IF('student_admission_record_di (3)'!B126=-1,AVERAGE('student_admission_record_di (3)'!$B$2:$B$158),'student_admission_record_di (3)'!B126))</f>
        <v>19.680272108843539</v>
      </c>
      <c r="C119" t="str">
        <f>IF(ISBLANK('student_admission_record_di (3)'!C126),"Female",'student_admission_record_di (3)'!C126)</f>
        <v>Female</v>
      </c>
      <c r="D119">
        <f>IF(ISBLANK('student_admission_record_di (3)'!D126),SUM('student_admission_record_di (3)'!D125,'student_admission_record_di (3)'!D126)/2,'student_admission_record_di (3)'!D126)</f>
        <v>83</v>
      </c>
      <c r="E119" s="2" cm="1">
        <f t="array" ref="E119">_xlfn.IFS(ISBLANK('student_admission_record_di (3)'!E126),AVERAGE('student_admission_record_di (3)'!E$2:E$158),TRUE,'student_admission_record_di (3)'!E126)</f>
        <v>71.78</v>
      </c>
      <c r="F119" t="str">
        <f>IF(ISBLANK('student_admission_record_di (3)'!F126),"Quetta",'student_admission_record_di (3)'!F126)</f>
        <v>Islamabad</v>
      </c>
      <c r="G119" t="str">
        <f>IF(ISBLANK('student_admission_record_di (3)'!G126),"Rejected",'student_admission_record_di (3)'!G126)</f>
        <v>Accepted</v>
      </c>
      <c r="J119" s="1"/>
      <c r="K119" s="1"/>
      <c r="L119" s="2"/>
    </row>
    <row r="120" spans="1:12" x14ac:dyDescent="0.3">
      <c r="A120" t="s">
        <v>73</v>
      </c>
      <c r="B120" s="1">
        <f>IF(ISBLANK('student_admission_record_di (3)'!B127),AVERAGE('student_admission_record_di (3)'!$B$2:$B$158),IF('student_admission_record_di (3)'!B127=-1,AVERAGE('student_admission_record_di (3)'!$B$2:$B$158),'student_admission_record_di (3)'!B127))</f>
        <v>18</v>
      </c>
      <c r="C120" t="str">
        <f>IF(ISBLANK('student_admission_record_di (3)'!C127),"Female",'student_admission_record_di (3)'!C127)</f>
        <v>Female</v>
      </c>
      <c r="D120">
        <f>IF(ISBLANK('student_admission_record_di (3)'!D127),SUM('student_admission_record_di (3)'!D126,'student_admission_record_di (3)'!D127)/2,'student_admission_record_di (3)'!D127)</f>
        <v>41.5</v>
      </c>
      <c r="E120" s="2" cm="1">
        <f t="array" ref="E120">_xlfn.IFS(ISBLANK('student_admission_record_di (3)'!E127),AVERAGE('student_admission_record_di (3)'!E$2:E$158),TRUE,'student_admission_record_di (3)'!E127)</f>
        <v>61.83</v>
      </c>
      <c r="F120" t="str">
        <f>IF(ISBLANK('student_admission_record_di (3)'!F127),"Quetta",'student_admission_record_di (3)'!F127)</f>
        <v>Quetta</v>
      </c>
      <c r="G120" t="str">
        <f>IF(ISBLANK('student_admission_record_di (3)'!G127),"Rejected",'student_admission_record_di (3)'!G127)</f>
        <v>Accepted</v>
      </c>
      <c r="J120" s="1"/>
      <c r="K120" s="1"/>
      <c r="L120" s="2"/>
    </row>
    <row r="121" spans="1:12" x14ac:dyDescent="0.3">
      <c r="A121" t="s">
        <v>44</v>
      </c>
      <c r="B121" s="1">
        <f>IF(ISBLANK('student_admission_record_di (3)'!B128),AVERAGE('student_admission_record_di (3)'!$B$2:$B$158),IF('student_admission_record_di (3)'!B128=-1,AVERAGE('student_admission_record_di (3)'!$B$2:$B$158),'student_admission_record_di (3)'!B128))</f>
        <v>17</v>
      </c>
      <c r="C121" t="str">
        <f>IF(ISBLANK('student_admission_record_di (3)'!C128),"Female",'student_admission_record_di (3)'!C128)</f>
        <v>Male</v>
      </c>
      <c r="D121">
        <f>IF(ISBLANK('student_admission_record_di (3)'!D128),SUM('student_admission_record_di (3)'!D127,'student_admission_record_di (3)'!D128)/2,'student_admission_record_di (3)'!D128)</f>
        <v>91</v>
      </c>
      <c r="E121" s="2" cm="1">
        <f t="array" ref="E121">_xlfn.IFS(ISBLANK('student_admission_record_di (3)'!E128),AVERAGE('student_admission_record_di (3)'!E$2:E$158),TRUE,'student_admission_record_di (3)'!E128)</f>
        <v>71.17</v>
      </c>
      <c r="F121" t="str">
        <f>IF(ISBLANK('student_admission_record_di (3)'!F128),"Quetta",'student_admission_record_di (3)'!F128)</f>
        <v>Karachi</v>
      </c>
      <c r="G121" t="str">
        <f>IF(ISBLANK('student_admission_record_di (3)'!G128),"Rejected",'student_admission_record_di (3)'!G128)</f>
        <v>Rejected</v>
      </c>
      <c r="J121" s="1"/>
      <c r="K121" s="1"/>
      <c r="L121" s="2"/>
    </row>
    <row r="122" spans="1:12" x14ac:dyDescent="0.3">
      <c r="A122" t="s">
        <v>59</v>
      </c>
      <c r="B122" s="1">
        <f>IF(ISBLANK('student_admission_record_di (3)'!B129),AVERAGE('student_admission_record_di (3)'!$B$2:$B$158),IF('student_admission_record_di (3)'!B129=-1,AVERAGE('student_admission_record_di (3)'!$B$2:$B$158),'student_admission_record_di (3)'!B129))</f>
        <v>24</v>
      </c>
      <c r="C122" t="str">
        <f>IF(ISBLANK('student_admission_record_di (3)'!C129),"Female",'student_admission_record_di (3)'!C129)</f>
        <v>Female</v>
      </c>
      <c r="D122">
        <f>IF(ISBLANK('student_admission_record_di (3)'!D129),SUM('student_admission_record_di (3)'!D128,'student_admission_record_di (3)'!D129)/2,'student_admission_record_di (3)'!D129)</f>
        <v>79</v>
      </c>
      <c r="E122" s="2" cm="1">
        <f t="array" ref="E122">_xlfn.IFS(ISBLANK('student_admission_record_di (3)'!E129),AVERAGE('student_admission_record_di (3)'!E$2:E$158),TRUE,'student_admission_record_di (3)'!E129)</f>
        <v>75.67</v>
      </c>
      <c r="F122" t="str">
        <f>IF(ISBLANK('student_admission_record_di (3)'!F129),"Quetta",'student_admission_record_di (3)'!F129)</f>
        <v>Karachi</v>
      </c>
      <c r="G122" t="str">
        <f>IF(ISBLANK('student_admission_record_di (3)'!G129),"Rejected",'student_admission_record_di (3)'!G129)</f>
        <v>Accepted</v>
      </c>
      <c r="J122" s="1"/>
      <c r="K122" s="1"/>
      <c r="L122" s="2"/>
    </row>
    <row r="123" spans="1:12" x14ac:dyDescent="0.3">
      <c r="A123" t="s">
        <v>72</v>
      </c>
      <c r="B123" s="1">
        <f>IF(ISBLANK('student_admission_record_di (3)'!B130),AVERAGE('student_admission_record_di (3)'!$B$2:$B$158),IF('student_admission_record_di (3)'!B130=-1,AVERAGE('student_admission_record_di (3)'!$B$2:$B$158),'student_admission_record_di (3)'!B130))</f>
        <v>19</v>
      </c>
      <c r="C123" t="str">
        <f>IF(ISBLANK('student_admission_record_di (3)'!C130),"Female",'student_admission_record_di (3)'!C130)</f>
        <v>Female</v>
      </c>
      <c r="D123">
        <f>IF(ISBLANK('student_admission_record_di (3)'!D130),SUM('student_admission_record_di (3)'!D129,'student_admission_record_di (3)'!D130)/2,'student_admission_record_di (3)'!D130)</f>
        <v>75</v>
      </c>
      <c r="E123" s="2" cm="1">
        <f t="array" ref="E123">_xlfn.IFS(ISBLANK('student_admission_record_di (3)'!E130),AVERAGE('student_admission_record_di (3)'!E$2:E$158),TRUE,'student_admission_record_di (3)'!E130)</f>
        <v>63.03</v>
      </c>
      <c r="F123" t="str">
        <f>IF(ISBLANK('student_admission_record_di (3)'!F130),"Quetta",'student_admission_record_di (3)'!F130)</f>
        <v>Peshawar</v>
      </c>
      <c r="G123" t="str">
        <f>IF(ISBLANK('student_admission_record_di (3)'!G130),"Rejected",'student_admission_record_di (3)'!G130)</f>
        <v>Rejected</v>
      </c>
      <c r="J123" s="1"/>
      <c r="K123" s="1"/>
      <c r="L123" s="2"/>
    </row>
    <row r="124" spans="1:12" x14ac:dyDescent="0.3">
      <c r="A124" t="s">
        <v>17</v>
      </c>
      <c r="B124" s="1">
        <f>IF(ISBLANK('student_admission_record_di (3)'!B131),AVERAGE('student_admission_record_di (3)'!$B$2:$B$158),IF('student_admission_record_di (3)'!B131=-1,AVERAGE('student_admission_record_di (3)'!$B$2:$B$158),'student_admission_record_di (3)'!B131))</f>
        <v>19</v>
      </c>
      <c r="C124" t="str">
        <f>IF(ISBLANK('student_admission_record_di (3)'!C131),"Female",'student_admission_record_di (3)'!C131)</f>
        <v>Male</v>
      </c>
      <c r="D124">
        <f>IF(ISBLANK('student_admission_record_di (3)'!D131),SUM('student_admission_record_di (3)'!D130,'student_admission_record_di (3)'!D131)/2,'student_admission_record_di (3)'!D131)</f>
        <v>79</v>
      </c>
      <c r="E124" s="2" cm="1">
        <f t="array" ref="E124">_xlfn.IFS(ISBLANK('student_admission_record_di (3)'!E131),AVERAGE('student_admission_record_di (3)'!E$2:E$158),TRUE,'student_admission_record_di (3)'!E131)</f>
        <v>91.85</v>
      </c>
      <c r="F124" t="str">
        <f>IF(ISBLANK('student_admission_record_di (3)'!F131),"Quetta",'student_admission_record_di (3)'!F131)</f>
        <v>Islamabad</v>
      </c>
      <c r="G124" t="str">
        <f>IF(ISBLANK('student_admission_record_di (3)'!G131),"Rejected",'student_admission_record_di (3)'!G131)</f>
        <v>Rejected</v>
      </c>
      <c r="J124" s="1"/>
      <c r="K124" s="1"/>
      <c r="L124" s="2"/>
    </row>
    <row r="125" spans="1:12" x14ac:dyDescent="0.3">
      <c r="A125" t="s">
        <v>21</v>
      </c>
      <c r="B125" s="1">
        <f>IF(ISBLANK('student_admission_record_di (3)'!B132),AVERAGE('student_admission_record_di (3)'!$B$2:$B$158),IF('student_admission_record_di (3)'!B132=-1,AVERAGE('student_admission_record_di (3)'!$B$2:$B$158),'student_admission_record_di (3)'!B132))</f>
        <v>20</v>
      </c>
      <c r="C125" t="str">
        <f>IF(ISBLANK('student_admission_record_di (3)'!C132),"Female",'student_admission_record_di (3)'!C132)</f>
        <v>Female</v>
      </c>
      <c r="D125">
        <f>IF(ISBLANK('student_admission_record_di (3)'!D132),SUM('student_admission_record_di (3)'!D131,'student_admission_record_di (3)'!D132)/2,'student_admission_record_di (3)'!D132)</f>
        <v>51</v>
      </c>
      <c r="E125" s="2" cm="1">
        <f t="array" ref="E125">_xlfn.IFS(ISBLANK('student_admission_record_di (3)'!E132),AVERAGE('student_admission_record_di (3)'!E$2:E$158),TRUE,'student_admission_record_di (3)'!E132)</f>
        <v>75.684726027397261</v>
      </c>
      <c r="F125" t="str">
        <f>IF(ISBLANK('student_admission_record_di (3)'!F132),"Quetta",'student_admission_record_di (3)'!F132)</f>
        <v>Peshawar</v>
      </c>
      <c r="G125" t="str">
        <f>IF(ISBLANK('student_admission_record_di (3)'!G132),"Rejected",'student_admission_record_di (3)'!G132)</f>
        <v>Rejected</v>
      </c>
      <c r="J125" s="1"/>
      <c r="K125" s="1"/>
      <c r="L125" s="2"/>
    </row>
    <row r="126" spans="1:12" x14ac:dyDescent="0.3">
      <c r="A126" t="s">
        <v>26</v>
      </c>
      <c r="B126" s="1">
        <f>IF(ISBLANK('student_admission_record_di (3)'!B133),AVERAGE('student_admission_record_di (3)'!$B$2:$B$158),IF('student_admission_record_di (3)'!B133=-1,AVERAGE('student_admission_record_di (3)'!$B$2:$B$158),'student_admission_record_di (3)'!B133))</f>
        <v>17</v>
      </c>
      <c r="C126" t="str">
        <f>IF(ISBLANK('student_admission_record_di (3)'!C133),"Female",'student_admission_record_di (3)'!C133)</f>
        <v>Male</v>
      </c>
      <c r="D126">
        <f>IF(ISBLANK('student_admission_record_di (3)'!D133),SUM('student_admission_record_di (3)'!D132,'student_admission_record_di (3)'!D133)/2,'student_admission_record_di (3)'!D133)</f>
        <v>78</v>
      </c>
      <c r="E126" s="2" cm="1">
        <f t="array" ref="E126">_xlfn.IFS(ISBLANK('student_admission_record_di (3)'!E133),AVERAGE('student_admission_record_di (3)'!E$2:E$158),TRUE,'student_admission_record_di (3)'!E133)</f>
        <v>82.49</v>
      </c>
      <c r="F126" t="str">
        <f>IF(ISBLANK('student_admission_record_di (3)'!F133),"Quetta",'student_admission_record_di (3)'!F133)</f>
        <v>Quetta</v>
      </c>
      <c r="G126" t="str">
        <f>IF(ISBLANK('student_admission_record_di (3)'!G133),"Rejected",'student_admission_record_di (3)'!G133)</f>
        <v>Rejected</v>
      </c>
      <c r="J126" s="1"/>
      <c r="K126" s="1"/>
      <c r="L126" s="2"/>
    </row>
    <row r="127" spans="1:12" x14ac:dyDescent="0.3">
      <c r="A127" t="s">
        <v>76</v>
      </c>
      <c r="B127" s="1">
        <f>IF(ISBLANK('student_admission_record_di (3)'!B134),AVERAGE('student_admission_record_di (3)'!$B$2:$B$158),IF('student_admission_record_di (3)'!B134=-1,AVERAGE('student_admission_record_di (3)'!$B$2:$B$158),'student_admission_record_di (3)'!B134))</f>
        <v>20</v>
      </c>
      <c r="C127" t="str">
        <f>IF(ISBLANK('student_admission_record_di (3)'!C134),"Female",'student_admission_record_di (3)'!C134)</f>
        <v>Male</v>
      </c>
      <c r="D127">
        <f>IF(ISBLANK('student_admission_record_di (3)'!D134),SUM('student_admission_record_di (3)'!D133,'student_admission_record_di (3)'!D134)/2,'student_admission_record_di (3)'!D134)</f>
        <v>58</v>
      </c>
      <c r="E127" s="2" cm="1">
        <f t="array" ref="E127">_xlfn.IFS(ISBLANK('student_admission_record_di (3)'!E134),AVERAGE('student_admission_record_di (3)'!E$2:E$158),TRUE,'student_admission_record_di (3)'!E134)</f>
        <v>96.83</v>
      </c>
      <c r="F127" t="str">
        <f>IF(ISBLANK('student_admission_record_di (3)'!F134),"Quetta",'student_admission_record_di (3)'!F134)</f>
        <v>Peshawar</v>
      </c>
      <c r="G127" t="str">
        <f>IF(ISBLANK('student_admission_record_di (3)'!G134),"Rejected",'student_admission_record_di (3)'!G134)</f>
        <v>Accepted</v>
      </c>
      <c r="J127" s="1"/>
      <c r="K127" s="1"/>
      <c r="L127" s="2"/>
    </row>
    <row r="128" spans="1:12" x14ac:dyDescent="0.3">
      <c r="A128" t="s">
        <v>41</v>
      </c>
      <c r="B128" s="1">
        <f>IF(ISBLANK('student_admission_record_di (3)'!B135),AVERAGE('student_admission_record_di (3)'!$B$2:$B$158),IF('student_admission_record_di (3)'!B135=-1,AVERAGE('student_admission_record_di (3)'!$B$2:$B$158),'student_admission_record_di (3)'!B135))</f>
        <v>20</v>
      </c>
      <c r="C128" t="str">
        <f>IF(ISBLANK('student_admission_record_di (3)'!C135),"Female",'student_admission_record_di (3)'!C135)</f>
        <v>Male</v>
      </c>
      <c r="D128">
        <f>IF(ISBLANK('student_admission_record_di (3)'!D135),SUM('student_admission_record_di (3)'!D134,'student_admission_record_di (3)'!D135)/2,'student_admission_record_di (3)'!D135)</f>
        <v>71</v>
      </c>
      <c r="E128" s="2" cm="1">
        <f t="array" ref="E128">_xlfn.IFS(ISBLANK('student_admission_record_di (3)'!E135),AVERAGE('student_admission_record_di (3)'!E$2:E$158),TRUE,'student_admission_record_di (3)'!E135)</f>
        <v>80.91</v>
      </c>
      <c r="F128" t="str">
        <f>IF(ISBLANK('student_admission_record_di (3)'!F135),"Quetta",'student_admission_record_di (3)'!F135)</f>
        <v>Lahore</v>
      </c>
      <c r="G128" t="str">
        <f>IF(ISBLANK('student_admission_record_di (3)'!G135),"Rejected",'student_admission_record_di (3)'!G135)</f>
        <v>Rejected</v>
      </c>
      <c r="J128" s="1"/>
      <c r="K128" s="1"/>
      <c r="L128" s="2"/>
    </row>
    <row r="129" spans="1:12" x14ac:dyDescent="0.3">
      <c r="A129" t="s">
        <v>77</v>
      </c>
      <c r="B129" s="1">
        <f>IF(ISBLANK('student_admission_record_di (3)'!B136),AVERAGE('student_admission_record_di (3)'!$B$2:$B$158),IF('student_admission_record_di (3)'!B136=-1,AVERAGE('student_admission_record_di (3)'!$B$2:$B$158),'student_admission_record_di (3)'!B136))</f>
        <v>24</v>
      </c>
      <c r="C129" t="str">
        <f>IF(ISBLANK('student_admission_record_di (3)'!C136),"Female",'student_admission_record_di (3)'!C136)</f>
        <v>Female</v>
      </c>
      <c r="D129">
        <f>IF(ISBLANK('student_admission_record_di (3)'!D136),SUM('student_admission_record_di (3)'!D135,'student_admission_record_di (3)'!D136)/2,'student_admission_record_di (3)'!D136)</f>
        <v>74</v>
      </c>
      <c r="E129" s="2" cm="1">
        <f t="array" ref="E129">_xlfn.IFS(ISBLANK('student_admission_record_di (3)'!E136),AVERAGE('student_admission_record_di (3)'!E$2:E$158),TRUE,'student_admission_record_di (3)'!E136)</f>
        <v>74.13</v>
      </c>
      <c r="F129" t="str">
        <f>IF(ISBLANK('student_admission_record_di (3)'!F136),"Quetta",'student_admission_record_di (3)'!F136)</f>
        <v>Multan</v>
      </c>
      <c r="G129" t="str">
        <f>IF(ISBLANK('student_admission_record_di (3)'!G136),"Rejected",'student_admission_record_di (3)'!G136)</f>
        <v>Rejected</v>
      </c>
      <c r="J129" s="1"/>
      <c r="K129" s="1"/>
      <c r="L129" s="2"/>
    </row>
    <row r="130" spans="1:12" x14ac:dyDescent="0.3">
      <c r="A130" t="s">
        <v>53</v>
      </c>
      <c r="B130" s="1">
        <f>IF(ISBLANK('student_admission_record_di (3)'!B137),AVERAGE('student_admission_record_di (3)'!$B$2:$B$158),IF('student_admission_record_di (3)'!B137=-1,AVERAGE('student_admission_record_di (3)'!$B$2:$B$158),'student_admission_record_di (3)'!B137))</f>
        <v>19.680272108843539</v>
      </c>
      <c r="C130" t="str">
        <f>IF(ISBLANK('student_admission_record_di (3)'!C137),"Female",'student_admission_record_di (3)'!C137)</f>
        <v>Male</v>
      </c>
      <c r="D130">
        <f>IF(ISBLANK('student_admission_record_di (3)'!D137),SUM('student_admission_record_di (3)'!D136,'student_admission_record_di (3)'!D137)/2,'student_admission_record_di (3)'!D137)</f>
        <v>55</v>
      </c>
      <c r="E130" s="2" cm="1">
        <f t="array" ref="E130">_xlfn.IFS(ISBLANK('student_admission_record_di (3)'!E137),AVERAGE('student_admission_record_di (3)'!E$2:E$158),TRUE,'student_admission_record_di (3)'!E137)</f>
        <v>97.46</v>
      </c>
      <c r="F130" t="str">
        <f>IF(ISBLANK('student_admission_record_di (3)'!F137),"Quetta",'student_admission_record_di (3)'!F137)</f>
        <v>Quetta</v>
      </c>
      <c r="G130" t="str">
        <f>IF(ISBLANK('student_admission_record_di (3)'!G137),"Rejected",'student_admission_record_di (3)'!G137)</f>
        <v>Rejected</v>
      </c>
      <c r="J130" s="1"/>
      <c r="K130" s="1"/>
      <c r="L130" s="2"/>
    </row>
    <row r="131" spans="1:12" x14ac:dyDescent="0.3">
      <c r="A131" t="s">
        <v>21</v>
      </c>
      <c r="B131" s="1">
        <f>IF(ISBLANK('student_admission_record_di (3)'!B138),AVERAGE('student_admission_record_di (3)'!$B$2:$B$158),IF('student_admission_record_di (3)'!B138=-1,AVERAGE('student_admission_record_di (3)'!$B$2:$B$158),'student_admission_record_di (3)'!B138))</f>
        <v>19.680272108843539</v>
      </c>
      <c r="C131" t="str">
        <f>IF(ISBLANK('student_admission_record_di (3)'!C138),"Female",'student_admission_record_di (3)'!C138)</f>
        <v>Female</v>
      </c>
      <c r="D131">
        <f>IF(ISBLANK('student_admission_record_di (3)'!D138),SUM('student_admission_record_di (3)'!D137,'student_admission_record_di (3)'!D138)/2,'student_admission_record_di (3)'!D138)</f>
        <v>82</v>
      </c>
      <c r="E131" s="2" cm="1">
        <f t="array" ref="E131">_xlfn.IFS(ISBLANK('student_admission_record_di (3)'!E138),AVERAGE('student_admission_record_di (3)'!E$2:E$158),TRUE,'student_admission_record_di (3)'!E138)</f>
        <v>67.42</v>
      </c>
      <c r="F131" t="str">
        <f>IF(ISBLANK('student_admission_record_di (3)'!F138),"Quetta",'student_admission_record_di (3)'!F138)</f>
        <v>Lahore</v>
      </c>
      <c r="G131" t="str">
        <f>IF(ISBLANK('student_admission_record_di (3)'!G138),"Rejected",'student_admission_record_di (3)'!G138)</f>
        <v>Accepted</v>
      </c>
      <c r="J131" s="1"/>
      <c r="K131" s="1"/>
      <c r="L131" s="2"/>
    </row>
    <row r="132" spans="1:12" x14ac:dyDescent="0.3">
      <c r="A132" t="s">
        <v>21</v>
      </c>
      <c r="B132" s="1">
        <f>IF(ISBLANK('student_admission_record_di (3)'!B139),AVERAGE('student_admission_record_di (3)'!$B$2:$B$158),IF('student_admission_record_di (3)'!B139=-1,AVERAGE('student_admission_record_di (3)'!$B$2:$B$158),'student_admission_record_di (3)'!B139))</f>
        <v>21</v>
      </c>
      <c r="C132" t="str">
        <f>IF(ISBLANK('student_admission_record_di (3)'!C139),"Female",'student_admission_record_di (3)'!C139)</f>
        <v>Male</v>
      </c>
      <c r="D132">
        <f>IF(ISBLANK('student_admission_record_di (3)'!D139),SUM('student_admission_record_di (3)'!D138,'student_admission_record_di (3)'!D139)/2,'student_admission_record_di (3)'!D139)</f>
        <v>41</v>
      </c>
      <c r="E132" s="2" cm="1">
        <f t="array" ref="E132">_xlfn.IFS(ISBLANK('student_admission_record_di (3)'!E139),AVERAGE('student_admission_record_di (3)'!E$2:E$158),TRUE,'student_admission_record_di (3)'!E139)</f>
        <v>97.21</v>
      </c>
      <c r="F132" t="str">
        <f>IF(ISBLANK('student_admission_record_di (3)'!F139),"Quetta",'student_admission_record_di (3)'!F139)</f>
        <v>Karachi</v>
      </c>
      <c r="G132" t="str">
        <f>IF(ISBLANK('student_admission_record_di (3)'!G139),"Rejected",'student_admission_record_di (3)'!G139)</f>
        <v>Rejected</v>
      </c>
      <c r="J132" s="1"/>
      <c r="K132" s="1"/>
      <c r="L132" s="2"/>
    </row>
    <row r="133" spans="1:12" x14ac:dyDescent="0.3">
      <c r="A133" t="s">
        <v>49</v>
      </c>
      <c r="B133" s="1">
        <f>IF(ISBLANK('student_admission_record_di (3)'!B140),AVERAGE('student_admission_record_di (3)'!$B$2:$B$158),IF('student_admission_record_di (3)'!B140=-1,AVERAGE('student_admission_record_di (3)'!$B$2:$B$158),'student_admission_record_di (3)'!B140))</f>
        <v>23</v>
      </c>
      <c r="C133" t="str">
        <f>IF(ISBLANK('student_admission_record_di (3)'!C140),"Female",'student_admission_record_di (3)'!C140)</f>
        <v>Female</v>
      </c>
      <c r="D133">
        <f>IF(ISBLANK('student_admission_record_di (3)'!D140),SUM('student_admission_record_di (3)'!D139,'student_admission_record_di (3)'!D140)/2,'student_admission_record_di (3)'!D140)</f>
        <v>83</v>
      </c>
      <c r="E133" s="2" cm="1">
        <f t="array" ref="E133">_xlfn.IFS(ISBLANK('student_admission_record_di (3)'!E140),AVERAGE('student_admission_record_di (3)'!E$2:E$158),TRUE,'student_admission_record_di (3)'!E140)</f>
        <v>66.510000000000005</v>
      </c>
      <c r="F133" t="str">
        <f>IF(ISBLANK('student_admission_record_di (3)'!F140),"Quetta",'student_admission_record_di (3)'!F140)</f>
        <v>Quetta</v>
      </c>
      <c r="G133" t="str">
        <f>IF(ISBLANK('student_admission_record_di (3)'!G140),"Rejected",'student_admission_record_di (3)'!G140)</f>
        <v>Accepted</v>
      </c>
      <c r="J133" s="1"/>
      <c r="K133" s="1"/>
      <c r="L133" s="2"/>
    </row>
    <row r="134" spans="1:12" x14ac:dyDescent="0.3">
      <c r="A134" t="s">
        <v>7</v>
      </c>
      <c r="B134" s="1">
        <f>IF(ISBLANK('student_admission_record_di (3)'!B141),AVERAGE('student_admission_record_di (3)'!$B$2:$B$158),IF('student_admission_record_di (3)'!B141=-1,AVERAGE('student_admission_record_di (3)'!$B$2:$B$158),'student_admission_record_di (3)'!B141))</f>
        <v>19</v>
      </c>
      <c r="C134" t="str">
        <f>IF(ISBLANK('student_admission_record_di (3)'!C141),"Female",'student_admission_record_di (3)'!C141)</f>
        <v>Male</v>
      </c>
      <c r="D134">
        <f>IF(ISBLANK('student_admission_record_di (3)'!D141),SUM('student_admission_record_di (3)'!D140,'student_admission_record_di (3)'!D141)/2,'student_admission_record_di (3)'!D141)</f>
        <v>41.5</v>
      </c>
      <c r="E134" s="2" cm="1">
        <f t="array" ref="E134">_xlfn.IFS(ISBLANK('student_admission_record_di (3)'!E141),AVERAGE('student_admission_record_di (3)'!E$2:E$158),TRUE,'student_admission_record_di (3)'!E141)</f>
        <v>56.43</v>
      </c>
      <c r="F134" t="str">
        <f>IF(ISBLANK('student_admission_record_di (3)'!F141),"Quetta",'student_admission_record_di (3)'!F141)</f>
        <v>Rawalpindi</v>
      </c>
      <c r="G134" t="str">
        <f>IF(ISBLANK('student_admission_record_di (3)'!G141),"Rejected",'student_admission_record_di (3)'!G141)</f>
        <v>Rejected</v>
      </c>
      <c r="J134" s="1"/>
      <c r="K134" s="1"/>
      <c r="L134" s="2"/>
    </row>
    <row r="135" spans="1:12" x14ac:dyDescent="0.3">
      <c r="A135" t="s">
        <v>44</v>
      </c>
      <c r="B135" s="1">
        <f>IF(ISBLANK('student_admission_record_di (3)'!B142),AVERAGE('student_admission_record_di (3)'!$B$2:$B$158),IF('student_admission_record_di (3)'!B142=-1,AVERAGE('student_admission_record_di (3)'!$B$2:$B$158),'student_admission_record_di (3)'!B142))</f>
        <v>23</v>
      </c>
      <c r="C135" t="str">
        <f>IF(ISBLANK('student_admission_record_di (3)'!C142),"Female",'student_admission_record_di (3)'!C142)</f>
        <v>Female</v>
      </c>
      <c r="D135">
        <f>IF(ISBLANK('student_admission_record_di (3)'!D142),SUM('student_admission_record_di (3)'!D141,'student_admission_record_di (3)'!D142)/2,'student_admission_record_di (3)'!D142)</f>
        <v>51</v>
      </c>
      <c r="E135" s="2" cm="1">
        <f t="array" ref="E135">_xlfn.IFS(ISBLANK('student_admission_record_di (3)'!E142),AVERAGE('student_admission_record_di (3)'!E$2:E$158),TRUE,'student_admission_record_di (3)'!E142)</f>
        <v>92.36</v>
      </c>
      <c r="F135" t="str">
        <f>IF(ISBLANK('student_admission_record_di (3)'!F142),"Quetta",'student_admission_record_di (3)'!F142)</f>
        <v>Rawalpindi</v>
      </c>
      <c r="G135" t="str">
        <f>IF(ISBLANK('student_admission_record_di (3)'!G142),"Rejected",'student_admission_record_di (3)'!G142)</f>
        <v>Accepted</v>
      </c>
      <c r="J135" s="1"/>
      <c r="K135" s="1"/>
      <c r="L135" s="2"/>
    </row>
    <row r="136" spans="1:12" x14ac:dyDescent="0.3">
      <c r="A136" t="s">
        <v>39</v>
      </c>
      <c r="B136" s="1">
        <f>IF(ISBLANK('student_admission_record_di (3)'!B143),AVERAGE('student_admission_record_di (3)'!$B$2:$B$158),IF('student_admission_record_di (3)'!B143=-1,AVERAGE('student_admission_record_di (3)'!$B$2:$B$158),'student_admission_record_di (3)'!B143))</f>
        <v>21</v>
      </c>
      <c r="C136" t="str">
        <f>IF(ISBLANK('student_admission_record_di (3)'!C143),"Female",'student_admission_record_di (3)'!C143)</f>
        <v>Female</v>
      </c>
      <c r="D136">
        <f>IF(ISBLANK('student_admission_record_di (3)'!D143),SUM('student_admission_record_di (3)'!D142,'student_admission_record_di (3)'!D143)/2,'student_admission_record_di (3)'!D143)</f>
        <v>76</v>
      </c>
      <c r="E136" s="2" cm="1">
        <f t="array" ref="E136">_xlfn.IFS(ISBLANK('student_admission_record_di (3)'!E143),AVERAGE('student_admission_record_di (3)'!E$2:E$158),TRUE,'student_admission_record_di (3)'!E143)</f>
        <v>75.684726027397261</v>
      </c>
      <c r="F136" t="str">
        <f>IF(ISBLANK('student_admission_record_di (3)'!F143),"Quetta",'student_admission_record_di (3)'!F143)</f>
        <v>Karachi</v>
      </c>
      <c r="G136" t="str">
        <f>IF(ISBLANK('student_admission_record_di (3)'!G143),"Rejected",'student_admission_record_di (3)'!G143)</f>
        <v>Rejected</v>
      </c>
      <c r="J136" s="1"/>
      <c r="K136" s="1"/>
      <c r="L136" s="2"/>
    </row>
    <row r="137" spans="1:12" x14ac:dyDescent="0.3">
      <c r="A137" t="s">
        <v>78</v>
      </c>
      <c r="B137" s="1">
        <f>IF(ISBLANK('student_admission_record_di (3)'!B144),AVERAGE('student_admission_record_di (3)'!$B$2:$B$158),IF('student_admission_record_di (3)'!B144=-1,AVERAGE('student_admission_record_di (3)'!$B$2:$B$158),'student_admission_record_di (3)'!B144))</f>
        <v>22</v>
      </c>
      <c r="C137" t="str">
        <f>IF(ISBLANK('student_admission_record_di (3)'!C144),"Female",'student_admission_record_di (3)'!C144)</f>
        <v>Female</v>
      </c>
      <c r="D137">
        <f>IF(ISBLANK('student_admission_record_di (3)'!D144),SUM('student_admission_record_di (3)'!D143,'student_admission_record_di (3)'!D144)/2,'student_admission_record_di (3)'!D144)</f>
        <v>91</v>
      </c>
      <c r="E137" s="2" cm="1">
        <f t="array" ref="E137">_xlfn.IFS(ISBLANK('student_admission_record_di (3)'!E144),AVERAGE('student_admission_record_di (3)'!E$2:E$158),TRUE,'student_admission_record_di (3)'!E144)</f>
        <v>84.08</v>
      </c>
      <c r="F137" t="str">
        <f>IF(ISBLANK('student_admission_record_di (3)'!F144),"Quetta",'student_admission_record_di (3)'!F144)</f>
        <v>Quetta</v>
      </c>
      <c r="G137" t="str">
        <f>IF(ISBLANK('student_admission_record_di (3)'!G144),"Rejected",'student_admission_record_di (3)'!G144)</f>
        <v>Rejected</v>
      </c>
      <c r="J137" s="1"/>
      <c r="K137" s="1"/>
      <c r="L137" s="2"/>
    </row>
    <row r="138" spans="1:12" x14ac:dyDescent="0.3">
      <c r="A138" t="s">
        <v>79</v>
      </c>
      <c r="B138" s="1">
        <f>IF(ISBLANK('student_admission_record_di (3)'!B145),AVERAGE('student_admission_record_di (3)'!$B$2:$B$158),IF('student_admission_record_di (3)'!B145=-1,AVERAGE('student_admission_record_di (3)'!$B$2:$B$158),'student_admission_record_di (3)'!B145))</f>
        <v>19</v>
      </c>
      <c r="C138" t="str">
        <f>IF(ISBLANK('student_admission_record_di (3)'!C145),"Female",'student_admission_record_di (3)'!C145)</f>
        <v>Female</v>
      </c>
      <c r="D138">
        <f>IF(ISBLANK('student_admission_record_di (3)'!D145),SUM('student_admission_record_di (3)'!D144,'student_admission_record_di (3)'!D145)/2,'student_admission_record_di (3)'!D145)</f>
        <v>81</v>
      </c>
      <c r="E138" s="2" cm="1">
        <f t="array" ref="E138">_xlfn.IFS(ISBLANK('student_admission_record_di (3)'!E145),AVERAGE('student_admission_record_di (3)'!E$2:E$158),TRUE,'student_admission_record_di (3)'!E145)</f>
        <v>71.72</v>
      </c>
      <c r="F138" t="str">
        <f>IF(ISBLANK('student_admission_record_di (3)'!F145),"Quetta",'student_admission_record_di (3)'!F145)</f>
        <v>Quetta</v>
      </c>
      <c r="G138" t="str">
        <f>IF(ISBLANK('student_admission_record_di (3)'!G145),"Rejected",'student_admission_record_di (3)'!G145)</f>
        <v>Rejected</v>
      </c>
      <c r="J138" s="1"/>
      <c r="K138" s="1"/>
      <c r="L138" s="2"/>
    </row>
    <row r="139" spans="1:12" x14ac:dyDescent="0.3">
      <c r="A139" t="s">
        <v>78</v>
      </c>
      <c r="B139" s="1">
        <f>IF(ISBLANK('student_admission_record_di (3)'!B146),AVERAGE('student_admission_record_di (3)'!$B$2:$B$158),IF('student_admission_record_di (3)'!B146=-1,AVERAGE('student_admission_record_di (3)'!$B$2:$B$158),'student_admission_record_di (3)'!B146))</f>
        <v>21</v>
      </c>
      <c r="C139" t="str">
        <f>IF(ISBLANK('student_admission_record_di (3)'!C146),"Female",'student_admission_record_di (3)'!C146)</f>
        <v>Female</v>
      </c>
      <c r="D139">
        <f>IF(ISBLANK('student_admission_record_di (3)'!D146),SUM('student_admission_record_di (3)'!D145,'student_admission_record_di (3)'!D146)/2,'student_admission_record_di (3)'!D146)</f>
        <v>53</v>
      </c>
      <c r="E139" s="2" cm="1">
        <f t="array" ref="E139">_xlfn.IFS(ISBLANK('student_admission_record_di (3)'!E146),AVERAGE('student_admission_record_di (3)'!E$2:E$158),TRUE,'student_admission_record_di (3)'!E146)</f>
        <v>75.684726027397261</v>
      </c>
      <c r="F139" t="str">
        <f>IF(ISBLANK('student_admission_record_di (3)'!F146),"Quetta",'student_admission_record_di (3)'!F146)</f>
        <v>Rawalpindi</v>
      </c>
      <c r="G139" t="str">
        <f>IF(ISBLANK('student_admission_record_di (3)'!G146),"Rejected",'student_admission_record_di (3)'!G146)</f>
        <v>Rejected</v>
      </c>
      <c r="J139" s="1"/>
      <c r="K139" s="1"/>
      <c r="L139" s="2"/>
    </row>
    <row r="140" spans="1:12" x14ac:dyDescent="0.3">
      <c r="A140" t="s">
        <v>80</v>
      </c>
      <c r="B140" s="1">
        <f>IF(ISBLANK('student_admission_record_di (3)'!B148),AVERAGE('student_admission_record_di (3)'!$B$2:$B$158),IF('student_admission_record_di (3)'!B148=-1,AVERAGE('student_admission_record_di (3)'!$B$2:$B$158),'student_admission_record_di (3)'!B148))</f>
        <v>17</v>
      </c>
      <c r="C140" t="str">
        <f>IF(ISBLANK('student_admission_record_di (3)'!C148),"Female",'student_admission_record_di (3)'!C148)</f>
        <v>Female</v>
      </c>
      <c r="D140">
        <f>IF(ISBLANK('student_admission_record_di (3)'!D148),SUM('student_admission_record_di (3)'!D147,'student_admission_record_di (3)'!D148)/2,'student_admission_record_di (3)'!D148)</f>
        <v>68</v>
      </c>
      <c r="E140" s="2" cm="1">
        <f t="array" ref="E140">_xlfn.IFS(ISBLANK('student_admission_record_di (3)'!E148),AVERAGE('student_admission_record_di (3)'!E$2:E$158),TRUE,'student_admission_record_di (3)'!E148)</f>
        <v>61.66</v>
      </c>
      <c r="F140" t="str">
        <f>IF(ISBLANK('student_admission_record_di (3)'!F148),"Quetta",'student_admission_record_di (3)'!F148)</f>
        <v>Quetta</v>
      </c>
      <c r="G140" t="str">
        <f>IF(ISBLANK('student_admission_record_di (3)'!G148),"Rejected",'student_admission_record_di (3)'!G148)</f>
        <v>Rejected</v>
      </c>
      <c r="J140" s="1"/>
      <c r="K140" s="1"/>
      <c r="L140" s="2"/>
    </row>
    <row r="141" spans="1:12" x14ac:dyDescent="0.3">
      <c r="A141" t="s">
        <v>81</v>
      </c>
      <c r="B141" s="1">
        <f>IF(ISBLANK('student_admission_record_di (3)'!B149),AVERAGE('student_admission_record_di (3)'!$B$2:$B$158),IF('student_admission_record_di (3)'!B149=-1,AVERAGE('student_admission_record_di (3)'!$B$2:$B$158),'student_admission_record_di (3)'!B149))</f>
        <v>24</v>
      </c>
      <c r="C141" t="str">
        <f>IF(ISBLANK('student_admission_record_di (3)'!C149),"Female",'student_admission_record_di (3)'!C149)</f>
        <v>Female</v>
      </c>
      <c r="D141">
        <f>IF(ISBLANK('student_admission_record_di (3)'!D149),SUM('student_admission_record_di (3)'!D148,'student_admission_record_di (3)'!D149)/2,'student_admission_record_di (3)'!D149)</f>
        <v>71</v>
      </c>
      <c r="E141" s="2" cm="1">
        <f t="array" ref="E141">_xlfn.IFS(ISBLANK('student_admission_record_di (3)'!E149),AVERAGE('student_admission_record_di (3)'!E$2:E$158),TRUE,'student_admission_record_di (3)'!E149)</f>
        <v>83.84</v>
      </c>
      <c r="F141" t="str">
        <f>IF(ISBLANK('student_admission_record_di (3)'!F149),"Quetta",'student_admission_record_di (3)'!F149)</f>
        <v>Lahore</v>
      </c>
      <c r="G141" t="str">
        <f>IF(ISBLANK('student_admission_record_di (3)'!G149),"Rejected",'student_admission_record_di (3)'!G149)</f>
        <v>Accepted</v>
      </c>
      <c r="J141" s="1"/>
      <c r="K141" s="1"/>
      <c r="L141" s="2"/>
    </row>
    <row r="142" spans="1:12" x14ac:dyDescent="0.3">
      <c r="A142" t="s">
        <v>27</v>
      </c>
      <c r="B142" s="1">
        <f>IF(ISBLANK('student_admission_record_di (3)'!B152),AVERAGE('student_admission_record_di (3)'!$B$2:$B$158),IF('student_admission_record_di (3)'!B152=-1,AVERAGE('student_admission_record_di (3)'!$B$2:$B$158),'student_admission_record_di (3)'!B152))</f>
        <v>19.680272108843539</v>
      </c>
      <c r="C142" t="str">
        <f>IF(ISBLANK('student_admission_record_di (3)'!C152),"Female",'student_admission_record_di (3)'!C152)</f>
        <v>Male</v>
      </c>
      <c r="D142">
        <f>IF(ISBLANK('student_admission_record_di (3)'!D152),SUM('student_admission_record_di (3)'!D151,'student_admission_record_di (3)'!D152)/2,'student_admission_record_di (3)'!D152)</f>
        <v>89</v>
      </c>
      <c r="E142" s="2" cm="1">
        <f t="array" ref="E142">_xlfn.IFS(ISBLANK('student_admission_record_di (3)'!E152),AVERAGE('student_admission_record_di (3)'!E$2:E$158),TRUE,'student_admission_record_di (3)'!E152)</f>
        <v>84.64</v>
      </c>
      <c r="F142" t="str">
        <f>IF(ISBLANK('student_admission_record_di (3)'!F152),"Quetta",'student_admission_record_di (3)'!F152)</f>
        <v>Lahore</v>
      </c>
      <c r="G142" t="str">
        <f>IF(ISBLANK('student_admission_record_di (3)'!G152),"Rejected",'student_admission_record_di (3)'!G152)</f>
        <v>Accepted</v>
      </c>
      <c r="J142" s="1"/>
      <c r="K142" s="1"/>
      <c r="L142" s="2"/>
    </row>
    <row r="143" spans="1:12" x14ac:dyDescent="0.3">
      <c r="A143" t="s">
        <v>21</v>
      </c>
      <c r="B143" s="1">
        <f>IF(ISBLANK('student_admission_record_di (3)'!B153),AVERAGE('student_admission_record_di (3)'!$B$2:$B$158),IF('student_admission_record_di (3)'!B153=-1,AVERAGE('student_admission_record_di (3)'!$B$2:$B$158),'student_admission_record_di (3)'!B153))</f>
        <v>20</v>
      </c>
      <c r="C143" t="str">
        <f>IF(ISBLANK('student_admission_record_di (3)'!C153),"Female",'student_admission_record_di (3)'!C153)</f>
        <v>Female</v>
      </c>
      <c r="D143">
        <f>IF(ISBLANK('student_admission_record_di (3)'!D153),SUM('student_admission_record_di (3)'!D152,'student_admission_record_di (3)'!D153)/2,'student_admission_record_di (3)'!D153)</f>
        <v>95</v>
      </c>
      <c r="E143" s="2" cm="1">
        <f t="array" ref="E143">_xlfn.IFS(ISBLANK('student_admission_record_di (3)'!E153),AVERAGE('student_admission_record_di (3)'!E$2:E$158),TRUE,'student_admission_record_di (3)'!E153)</f>
        <v>52.4</v>
      </c>
      <c r="F143" t="str">
        <f>IF(ISBLANK('student_admission_record_di (3)'!F153),"Quetta",'student_admission_record_di (3)'!F153)</f>
        <v>Rawalpindi</v>
      </c>
      <c r="G143" t="str">
        <f>IF(ISBLANK('student_admission_record_di (3)'!G153),"Rejected",'student_admission_record_di (3)'!G153)</f>
        <v>Rejected</v>
      </c>
      <c r="J143" s="1"/>
      <c r="K143" s="1"/>
      <c r="L143" s="2"/>
    </row>
    <row r="144" spans="1:12" x14ac:dyDescent="0.3">
      <c r="A144" t="s">
        <v>41</v>
      </c>
      <c r="B144" s="1">
        <f>IF(ISBLANK('student_admission_record_di (3)'!B154),AVERAGE('student_admission_record_di (3)'!$B$2:$B$158),IF('student_admission_record_di (3)'!B154=-1,AVERAGE('student_admission_record_di (3)'!$B$2:$B$158),'student_admission_record_di (3)'!B154))</f>
        <v>19</v>
      </c>
      <c r="C144" t="str">
        <f>IF(ISBLANK('student_admission_record_di (3)'!C154),"Female",'student_admission_record_di (3)'!C154)</f>
        <v>Female</v>
      </c>
      <c r="D144">
        <f>IF(ISBLANK('student_admission_record_di (3)'!D154),SUM('student_admission_record_di (3)'!D153,'student_admission_record_di (3)'!D154)/2,'student_admission_record_di (3)'!D154)</f>
        <v>85</v>
      </c>
      <c r="E144" s="2" cm="1">
        <f t="array" ref="E144">_xlfn.IFS(ISBLANK('student_admission_record_di (3)'!E154),AVERAGE('student_admission_record_di (3)'!E$2:E$158),TRUE,'student_admission_record_di (3)'!E154)</f>
        <v>78.09</v>
      </c>
      <c r="F144" t="str">
        <f>IF(ISBLANK('student_admission_record_di (3)'!F154),"Quetta",'student_admission_record_di (3)'!F154)</f>
        <v>Quetta</v>
      </c>
      <c r="G144" t="str">
        <f>IF(ISBLANK('student_admission_record_di (3)'!G154),"Rejected",'student_admission_record_di (3)'!G154)</f>
        <v>Accepted</v>
      </c>
      <c r="J144" s="1"/>
      <c r="K144" s="1"/>
      <c r="L144" s="2"/>
    </row>
    <row r="145" spans="1:12" x14ac:dyDescent="0.3">
      <c r="A145" t="s">
        <v>18</v>
      </c>
      <c r="B145" s="1">
        <f>IF(ISBLANK('student_admission_record_di (3)'!B155),AVERAGE('student_admission_record_di (3)'!$B$2:$B$158),IF('student_admission_record_di (3)'!B155=-1,AVERAGE('student_admission_record_di (3)'!$B$2:$B$158),'student_admission_record_di (3)'!B155))</f>
        <v>17</v>
      </c>
      <c r="C145" t="str">
        <f>IF(ISBLANK('student_admission_record_di (3)'!C155),"Female",'student_admission_record_di (3)'!C155)</f>
        <v>Female</v>
      </c>
      <c r="D145">
        <f>IF(ISBLANK('student_admission_record_di (3)'!D155),SUM('student_admission_record_di (3)'!D154,'student_admission_record_di (3)'!D155)/2,'student_admission_record_di (3)'!D155)</f>
        <v>81</v>
      </c>
      <c r="E145" s="2" cm="1">
        <f t="array" ref="E145">_xlfn.IFS(ISBLANK('student_admission_record_di (3)'!E155),AVERAGE('student_admission_record_di (3)'!E$2:E$158),TRUE,'student_admission_record_di (3)'!E155)</f>
        <v>84.4</v>
      </c>
      <c r="F145" t="str">
        <f>IF(ISBLANK('student_admission_record_di (3)'!F155),"Quetta",'student_admission_record_di (3)'!F155)</f>
        <v>Islamabad</v>
      </c>
      <c r="G145" t="str">
        <f>IF(ISBLANK('student_admission_record_di (3)'!G155),"Rejected",'student_admission_record_di (3)'!G155)</f>
        <v>Rejected</v>
      </c>
      <c r="J145" s="1"/>
      <c r="K145" s="1"/>
      <c r="L145" s="2"/>
    </row>
    <row r="146" spans="1:12" x14ac:dyDescent="0.3">
      <c r="A146" t="s">
        <v>35</v>
      </c>
      <c r="B146" s="1">
        <f>IF(ISBLANK('student_admission_record_di (3)'!B156),AVERAGE('student_admission_record_di (3)'!$B$2:$B$158),IF('student_admission_record_di (3)'!B156=-1,AVERAGE('student_admission_record_di (3)'!$B$2:$B$158),'student_admission_record_di (3)'!B156))</f>
        <v>21</v>
      </c>
      <c r="C146" t="str">
        <f>IF(ISBLANK('student_admission_record_di (3)'!C156),"Female",'student_admission_record_di (3)'!C156)</f>
        <v>Female</v>
      </c>
      <c r="D146">
        <f>IF(ISBLANK('student_admission_record_di (3)'!D156),SUM('student_admission_record_di (3)'!D155,'student_admission_record_di (3)'!D156)/2,'student_admission_record_di (3)'!D156)</f>
        <v>98</v>
      </c>
      <c r="E146" s="2" cm="1">
        <f t="array" ref="E146">_xlfn.IFS(ISBLANK('student_admission_record_di (3)'!E156),AVERAGE('student_admission_record_di (3)'!E$2:E$158),TRUE,'student_admission_record_di (3)'!E156)</f>
        <v>50.86</v>
      </c>
      <c r="F146" t="str">
        <f>IF(ISBLANK('student_admission_record_di (3)'!F156),"Quetta",'student_admission_record_di (3)'!F156)</f>
        <v>Multan</v>
      </c>
      <c r="G146" t="str">
        <f>IF(ISBLANK('student_admission_record_di (3)'!G156),"Rejected",'student_admission_record_di (3)'!G156)</f>
        <v>Accepted</v>
      </c>
      <c r="J146" s="1"/>
      <c r="K146" s="1"/>
      <c r="L146" s="2"/>
    </row>
    <row r="147" spans="1:12" x14ac:dyDescent="0.3">
      <c r="A147" t="s">
        <v>58</v>
      </c>
      <c r="B147" s="1">
        <f>IF(ISBLANK('student_admission_record_di (3)'!B157),AVERAGE('student_admission_record_di (3)'!$B$2:$B$158),IF('student_admission_record_di (3)'!B157=-1,AVERAGE('student_admission_record_di (3)'!$B$2:$B$158),'student_admission_record_di (3)'!B157))</f>
        <v>19.680272108843539</v>
      </c>
      <c r="C147" t="str">
        <f>IF(ISBLANK('student_admission_record_di (3)'!C157),"Female",'student_admission_record_di (3)'!C157)</f>
        <v>Male</v>
      </c>
      <c r="D147">
        <f>IF(ISBLANK('student_admission_record_di (3)'!D157),SUM('student_admission_record_di (3)'!D156,'student_admission_record_di (3)'!D157)/2,'student_admission_record_di (3)'!D157)</f>
        <v>91</v>
      </c>
      <c r="E147" s="2" cm="1">
        <f t="array" ref="E147">_xlfn.IFS(ISBLANK('student_admission_record_di (3)'!E157),AVERAGE('student_admission_record_di (3)'!E$2:E$158),TRUE,'student_admission_record_di (3)'!E157)</f>
        <v>80.12</v>
      </c>
      <c r="F147" t="str">
        <f>IF(ISBLANK('student_admission_record_di (3)'!F157),"Quetta",'student_admission_record_di (3)'!F157)</f>
        <v>Quetta</v>
      </c>
      <c r="G147" t="str">
        <f>IF(ISBLANK('student_admission_record_di (3)'!G157),"Rejected",'student_admission_record_di (3)'!G157)</f>
        <v>Accepted</v>
      </c>
      <c r="J147" s="1"/>
      <c r="K147" s="1"/>
      <c r="L147" s="2"/>
    </row>
    <row r="148" spans="1:12" x14ac:dyDescent="0.3">
      <c r="A148" t="s">
        <v>76</v>
      </c>
      <c r="B148" s="1">
        <f>IF(ISBLANK('student_admission_record_di (3)'!B158),AVERAGE('student_admission_record_di (3)'!$B$2:$B$158),IF('student_admission_record_di (3)'!B158=-1,AVERAGE('student_admission_record_di (3)'!$B$2:$B$158),'student_admission_record_di (3)'!B158))</f>
        <v>17</v>
      </c>
      <c r="C148" t="str">
        <f>IF(ISBLANK('student_admission_record_di (3)'!C158),"Female",'student_admission_record_di (3)'!C158)</f>
        <v>Male</v>
      </c>
      <c r="D148">
        <f>IF(ISBLANK('student_admission_record_di (3)'!D158),SUM('student_admission_record_di (3)'!D157,'student_admission_record_di (3)'!D158)/2,'student_admission_record_di (3)'!D158)</f>
        <v>88</v>
      </c>
      <c r="E148" s="2" cm="1">
        <f t="array" ref="E148">_xlfn.IFS(ISBLANK('student_admission_record_di (3)'!E158),AVERAGE('student_admission_record_di (3)'!E$2:E$158),TRUE,'student_admission_record_di (3)'!E158)</f>
        <v>86.85</v>
      </c>
      <c r="F148" t="str">
        <f>IF(ISBLANK('student_admission_record_di (3)'!F158),"Quetta",'student_admission_record_di (3)'!F158)</f>
        <v>Lahore</v>
      </c>
      <c r="G148" t="str">
        <f>IF(ISBLANK('student_admission_record_di (3)'!G158),"Rejected",'student_admission_record_di (3)'!G158)</f>
        <v>Accepted</v>
      </c>
      <c r="J148" s="1"/>
      <c r="K148" s="1"/>
      <c r="L148" s="2"/>
    </row>
    <row r="149" spans="1:12" x14ac:dyDescent="0.3">
      <c r="B149" s="1"/>
      <c r="J149" s="1"/>
    </row>
  </sheetData>
  <autoFilter ref="A1:G148" xr:uid="{71BEDD2E-394F-468C-B128-8E60920ABAE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6C4395-34DB-4F94-AF98-528CBB90C41D}">
  <dimension ref="A1:G158"/>
  <sheetViews>
    <sheetView workbookViewId="0">
      <selection activeCell="G4" sqref="G4"/>
    </sheetView>
  </sheetViews>
  <sheetFormatPr defaultRowHeight="14.4" x14ac:dyDescent="0.3"/>
  <cols>
    <col min="4" max="4" width="26.88671875" customWidth="1"/>
    <col min="5" max="5" width="22" customWidth="1"/>
    <col min="7" max="7" width="14.77734375" customWidth="1"/>
  </cols>
  <sheetData>
    <row r="1" spans="1:7" x14ac:dyDescent="0.3">
      <c r="A1" t="s">
        <v>0</v>
      </c>
      <c r="B1" t="s">
        <v>1</v>
      </c>
      <c r="C1" t="s">
        <v>2</v>
      </c>
      <c r="D1" t="s">
        <v>3</v>
      </c>
      <c r="E1" t="s">
        <v>4</v>
      </c>
      <c r="F1" t="s">
        <v>5</v>
      </c>
      <c r="G1" t="s">
        <v>6</v>
      </c>
    </row>
    <row r="2" spans="1:7" x14ac:dyDescent="0.3">
      <c r="A2" t="s">
        <v>7</v>
      </c>
      <c r="B2">
        <v>24</v>
      </c>
      <c r="C2" t="s">
        <v>8</v>
      </c>
      <c r="D2">
        <v>50</v>
      </c>
      <c r="E2">
        <v>68.900000000000006</v>
      </c>
      <c r="F2" t="s">
        <v>9</v>
      </c>
      <c r="G2" t="s">
        <v>10</v>
      </c>
    </row>
    <row r="3" spans="1:7" x14ac:dyDescent="0.3">
      <c r="A3" t="s">
        <v>11</v>
      </c>
      <c r="B3">
        <v>21</v>
      </c>
      <c r="C3" t="s">
        <v>8</v>
      </c>
      <c r="D3">
        <v>99</v>
      </c>
      <c r="E3">
        <v>60.73</v>
      </c>
      <c r="F3" t="s">
        <v>12</v>
      </c>
    </row>
    <row r="4" spans="1:7" x14ac:dyDescent="0.3">
      <c r="A4" t="s">
        <v>13</v>
      </c>
      <c r="B4">
        <v>17</v>
      </c>
      <c r="C4" t="s">
        <v>14</v>
      </c>
      <c r="D4">
        <v>89</v>
      </c>
      <c r="F4" t="s">
        <v>15</v>
      </c>
      <c r="G4" t="s">
        <v>16</v>
      </c>
    </row>
    <row r="5" spans="1:7" x14ac:dyDescent="0.3">
      <c r="A5" t="s">
        <v>17</v>
      </c>
      <c r="B5">
        <v>17</v>
      </c>
      <c r="C5" t="s">
        <v>14</v>
      </c>
      <c r="D5">
        <v>55</v>
      </c>
      <c r="E5">
        <v>85.29</v>
      </c>
      <c r="F5" t="s">
        <v>12</v>
      </c>
      <c r="G5" t="s">
        <v>10</v>
      </c>
    </row>
    <row r="6" spans="1:7" x14ac:dyDescent="0.3">
      <c r="A6" t="s">
        <v>18</v>
      </c>
      <c r="B6">
        <v>20</v>
      </c>
      <c r="C6" t="s">
        <v>14</v>
      </c>
      <c r="D6">
        <v>65</v>
      </c>
      <c r="E6">
        <v>61.13</v>
      </c>
      <c r="F6" t="s">
        <v>19</v>
      </c>
    </row>
    <row r="7" spans="1:7" x14ac:dyDescent="0.3">
      <c r="A7" t="s">
        <v>20</v>
      </c>
      <c r="B7">
        <v>23</v>
      </c>
      <c r="C7" t="s">
        <v>8</v>
      </c>
      <c r="F7" t="s">
        <v>15</v>
      </c>
      <c r="G7" t="s">
        <v>16</v>
      </c>
    </row>
    <row r="8" spans="1:7" x14ac:dyDescent="0.3">
      <c r="A8" t="s">
        <v>21</v>
      </c>
      <c r="B8">
        <v>18</v>
      </c>
      <c r="C8" t="s">
        <v>14</v>
      </c>
      <c r="E8">
        <v>97.31</v>
      </c>
      <c r="F8" t="s">
        <v>22</v>
      </c>
      <c r="G8" t="s">
        <v>16</v>
      </c>
    </row>
    <row r="9" spans="1:7" x14ac:dyDescent="0.3">
      <c r="A9" t="s">
        <v>23</v>
      </c>
      <c r="B9">
        <v>20</v>
      </c>
      <c r="C9" t="s">
        <v>8</v>
      </c>
      <c r="D9">
        <v>82</v>
      </c>
      <c r="E9">
        <v>55.67</v>
      </c>
      <c r="F9" t="s">
        <v>19</v>
      </c>
      <c r="G9" t="s">
        <v>16</v>
      </c>
    </row>
    <row r="10" spans="1:7" x14ac:dyDescent="0.3">
      <c r="A10" t="s">
        <v>24</v>
      </c>
      <c r="B10">
        <v>17</v>
      </c>
      <c r="C10" t="s">
        <v>14</v>
      </c>
      <c r="D10">
        <v>64</v>
      </c>
      <c r="F10" t="s">
        <v>12</v>
      </c>
      <c r="G10" t="s">
        <v>16</v>
      </c>
    </row>
    <row r="11" spans="1:7" x14ac:dyDescent="0.3">
      <c r="A11" t="s">
        <v>25</v>
      </c>
      <c r="B11">
        <v>18</v>
      </c>
      <c r="C11" t="s">
        <v>14</v>
      </c>
      <c r="D11">
        <v>53</v>
      </c>
      <c r="E11">
        <v>98.98</v>
      </c>
      <c r="F11" t="s">
        <v>22</v>
      </c>
      <c r="G11" t="s">
        <v>10</v>
      </c>
    </row>
    <row r="12" spans="1:7" x14ac:dyDescent="0.3">
      <c r="A12" t="s">
        <v>26</v>
      </c>
      <c r="B12">
        <v>17</v>
      </c>
      <c r="C12" t="s">
        <v>14</v>
      </c>
      <c r="D12">
        <v>78</v>
      </c>
      <c r="E12">
        <v>-10</v>
      </c>
      <c r="F12" t="s">
        <v>9</v>
      </c>
      <c r="G12" t="s">
        <v>10</v>
      </c>
    </row>
    <row r="13" spans="1:7" x14ac:dyDescent="0.3">
      <c r="A13" t="s">
        <v>27</v>
      </c>
      <c r="B13">
        <v>18</v>
      </c>
      <c r="C13" t="s">
        <v>14</v>
      </c>
      <c r="D13">
        <v>89</v>
      </c>
      <c r="F13" t="s">
        <v>19</v>
      </c>
      <c r="G13" t="s">
        <v>16</v>
      </c>
    </row>
    <row r="14" spans="1:7" x14ac:dyDescent="0.3">
      <c r="B14">
        <v>19</v>
      </c>
      <c r="C14" t="s">
        <v>14</v>
      </c>
      <c r="D14">
        <v>66</v>
      </c>
      <c r="E14">
        <v>88.17</v>
      </c>
    </row>
    <row r="15" spans="1:7" x14ac:dyDescent="0.3">
      <c r="A15" t="s">
        <v>28</v>
      </c>
      <c r="B15">
        <v>21</v>
      </c>
      <c r="C15" t="s">
        <v>14</v>
      </c>
      <c r="D15">
        <v>62</v>
      </c>
      <c r="E15">
        <v>79.03</v>
      </c>
      <c r="F15" t="s">
        <v>12</v>
      </c>
      <c r="G15" t="s">
        <v>16</v>
      </c>
    </row>
    <row r="16" spans="1:7" x14ac:dyDescent="0.3">
      <c r="A16" t="s">
        <v>29</v>
      </c>
      <c r="B16">
        <v>22</v>
      </c>
      <c r="C16" t="s">
        <v>14</v>
      </c>
      <c r="D16">
        <v>86</v>
      </c>
      <c r="E16">
        <v>50.77</v>
      </c>
      <c r="F16" t="s">
        <v>15</v>
      </c>
      <c r="G16" t="s">
        <v>10</v>
      </c>
    </row>
    <row r="17" spans="1:7" x14ac:dyDescent="0.3">
      <c r="A17" t="s">
        <v>30</v>
      </c>
      <c r="B17">
        <v>19</v>
      </c>
      <c r="C17" t="s">
        <v>14</v>
      </c>
      <c r="D17">
        <v>84</v>
      </c>
      <c r="E17">
        <v>97.19</v>
      </c>
      <c r="F17" t="s">
        <v>31</v>
      </c>
      <c r="G17" t="s">
        <v>10</v>
      </c>
    </row>
    <row r="18" spans="1:7" x14ac:dyDescent="0.3">
      <c r="A18" t="s">
        <v>32</v>
      </c>
      <c r="C18" t="s">
        <v>14</v>
      </c>
      <c r="D18">
        <v>61</v>
      </c>
      <c r="E18">
        <v>74.08</v>
      </c>
      <c r="F18" t="s">
        <v>15</v>
      </c>
      <c r="G18" t="s">
        <v>10</v>
      </c>
    </row>
    <row r="19" spans="1:7" x14ac:dyDescent="0.3">
      <c r="A19" t="s">
        <v>33</v>
      </c>
      <c r="B19">
        <v>17</v>
      </c>
      <c r="C19" t="s">
        <v>8</v>
      </c>
      <c r="D19">
        <v>96</v>
      </c>
      <c r="E19">
        <v>93.34</v>
      </c>
      <c r="F19" t="s">
        <v>12</v>
      </c>
      <c r="G19" t="s">
        <v>10</v>
      </c>
    </row>
    <row r="20" spans="1:7" x14ac:dyDescent="0.3">
      <c r="A20" t="s">
        <v>34</v>
      </c>
      <c r="B20">
        <v>19</v>
      </c>
      <c r="C20" t="s">
        <v>8</v>
      </c>
      <c r="D20">
        <v>74</v>
      </c>
      <c r="E20">
        <v>70.260000000000005</v>
      </c>
      <c r="F20" t="s">
        <v>19</v>
      </c>
      <c r="G20" t="s">
        <v>16</v>
      </c>
    </row>
    <row r="21" spans="1:7" x14ac:dyDescent="0.3">
      <c r="B21">
        <v>19</v>
      </c>
      <c r="C21" t="s">
        <v>14</v>
      </c>
      <c r="D21">
        <v>84</v>
      </c>
      <c r="F21" t="s">
        <v>15</v>
      </c>
      <c r="G21" t="s">
        <v>10</v>
      </c>
    </row>
    <row r="22" spans="1:7" x14ac:dyDescent="0.3">
      <c r="A22" t="s">
        <v>11</v>
      </c>
      <c r="B22">
        <v>22</v>
      </c>
      <c r="C22" t="s">
        <v>14</v>
      </c>
      <c r="D22">
        <v>77</v>
      </c>
      <c r="E22">
        <v>94.02</v>
      </c>
      <c r="F22" t="s">
        <v>31</v>
      </c>
      <c r="G22" t="s">
        <v>10</v>
      </c>
    </row>
    <row r="23" spans="1:7" x14ac:dyDescent="0.3">
      <c r="A23" t="s">
        <v>35</v>
      </c>
      <c r="C23" t="s">
        <v>8</v>
      </c>
      <c r="D23">
        <v>79</v>
      </c>
      <c r="E23">
        <v>73.23</v>
      </c>
      <c r="F23" t="s">
        <v>9</v>
      </c>
      <c r="G23" t="s">
        <v>10</v>
      </c>
    </row>
    <row r="24" spans="1:7" x14ac:dyDescent="0.3">
      <c r="A24" t="s">
        <v>25</v>
      </c>
      <c r="B24">
        <v>18</v>
      </c>
      <c r="C24" t="s">
        <v>14</v>
      </c>
      <c r="D24">
        <v>53</v>
      </c>
      <c r="E24">
        <v>98.98</v>
      </c>
      <c r="F24" t="s">
        <v>22</v>
      </c>
      <c r="G24" t="s">
        <v>10</v>
      </c>
    </row>
    <row r="25" spans="1:7" x14ac:dyDescent="0.3">
      <c r="A25" t="s">
        <v>17</v>
      </c>
      <c r="B25">
        <v>-1</v>
      </c>
      <c r="C25" t="s">
        <v>14</v>
      </c>
      <c r="D25">
        <v>101</v>
      </c>
      <c r="E25">
        <v>54.59</v>
      </c>
    </row>
    <row r="26" spans="1:7" x14ac:dyDescent="0.3">
      <c r="B26">
        <v>21</v>
      </c>
      <c r="C26" t="s">
        <v>14</v>
      </c>
      <c r="D26">
        <v>82</v>
      </c>
      <c r="E26">
        <v>97.21</v>
      </c>
      <c r="F26" t="s">
        <v>12</v>
      </c>
      <c r="G26" t="s">
        <v>10</v>
      </c>
    </row>
    <row r="27" spans="1:7" x14ac:dyDescent="0.3">
      <c r="A27" t="s">
        <v>36</v>
      </c>
      <c r="B27">
        <v>18</v>
      </c>
      <c r="C27" t="s">
        <v>14</v>
      </c>
      <c r="F27" t="s">
        <v>19</v>
      </c>
      <c r="G27" t="s">
        <v>10</v>
      </c>
    </row>
    <row r="28" spans="1:7" x14ac:dyDescent="0.3">
      <c r="A28" t="s">
        <v>37</v>
      </c>
      <c r="B28">
        <v>20</v>
      </c>
      <c r="C28" t="s">
        <v>8</v>
      </c>
      <c r="D28">
        <v>76</v>
      </c>
      <c r="E28">
        <v>69.27</v>
      </c>
      <c r="F28" t="s">
        <v>31</v>
      </c>
      <c r="G28" t="s">
        <v>10</v>
      </c>
    </row>
    <row r="29" spans="1:7" x14ac:dyDescent="0.3">
      <c r="A29" t="s">
        <v>38</v>
      </c>
      <c r="B29">
        <v>20</v>
      </c>
      <c r="C29" t="s">
        <v>8</v>
      </c>
      <c r="D29">
        <v>96</v>
      </c>
      <c r="E29">
        <v>62.44</v>
      </c>
      <c r="F29" t="s">
        <v>9</v>
      </c>
      <c r="G29" t="s">
        <v>10</v>
      </c>
    </row>
    <row r="30" spans="1:7" x14ac:dyDescent="0.3">
      <c r="A30" t="s">
        <v>13</v>
      </c>
      <c r="B30">
        <v>17</v>
      </c>
      <c r="C30" t="s">
        <v>14</v>
      </c>
      <c r="D30">
        <v>89</v>
      </c>
      <c r="E30">
        <v>78.569999999999993</v>
      </c>
      <c r="F30" t="s">
        <v>15</v>
      </c>
      <c r="G30" t="s">
        <v>16</v>
      </c>
    </row>
    <row r="31" spans="1:7" x14ac:dyDescent="0.3">
      <c r="A31" t="s">
        <v>39</v>
      </c>
      <c r="B31">
        <v>22</v>
      </c>
      <c r="C31" t="s">
        <v>8</v>
      </c>
      <c r="D31">
        <v>57</v>
      </c>
      <c r="F31" t="s">
        <v>40</v>
      </c>
      <c r="G31" t="s">
        <v>16</v>
      </c>
    </row>
    <row r="32" spans="1:7" x14ac:dyDescent="0.3">
      <c r="A32" t="s">
        <v>41</v>
      </c>
      <c r="B32">
        <v>17</v>
      </c>
      <c r="C32" t="s">
        <v>14</v>
      </c>
      <c r="D32">
        <v>74</v>
      </c>
      <c r="E32">
        <v>56.38</v>
      </c>
      <c r="F32" t="s">
        <v>40</v>
      </c>
      <c r="G32" t="s">
        <v>10</v>
      </c>
    </row>
    <row r="33" spans="1:7" x14ac:dyDescent="0.3">
      <c r="A33" t="s">
        <v>42</v>
      </c>
      <c r="B33">
        <v>19</v>
      </c>
      <c r="C33" t="s">
        <v>8</v>
      </c>
      <c r="D33">
        <v>-5</v>
      </c>
      <c r="E33">
        <v>61.91</v>
      </c>
      <c r="F33" t="s">
        <v>9</v>
      </c>
      <c r="G33" t="s">
        <v>10</v>
      </c>
    </row>
    <row r="34" spans="1:7" x14ac:dyDescent="0.3">
      <c r="A34" t="s">
        <v>43</v>
      </c>
      <c r="B34">
        <v>24</v>
      </c>
      <c r="C34" t="s">
        <v>8</v>
      </c>
      <c r="D34">
        <v>65</v>
      </c>
      <c r="E34">
        <v>91.14</v>
      </c>
      <c r="F34" t="s">
        <v>22</v>
      </c>
      <c r="G34" t="s">
        <v>10</v>
      </c>
    </row>
    <row r="35" spans="1:7" x14ac:dyDescent="0.3">
      <c r="A35" t="s">
        <v>35</v>
      </c>
      <c r="B35">
        <v>24</v>
      </c>
      <c r="C35" t="s">
        <v>8</v>
      </c>
      <c r="D35">
        <v>66</v>
      </c>
      <c r="E35">
        <v>74.8</v>
      </c>
      <c r="F35" t="s">
        <v>31</v>
      </c>
      <c r="G35" t="s">
        <v>10</v>
      </c>
    </row>
    <row r="36" spans="1:7" x14ac:dyDescent="0.3">
      <c r="A36" t="s">
        <v>36</v>
      </c>
      <c r="B36">
        <v>24</v>
      </c>
      <c r="C36" t="s">
        <v>14</v>
      </c>
      <c r="D36">
        <v>58</v>
      </c>
      <c r="E36">
        <v>85.41</v>
      </c>
      <c r="F36" t="s">
        <v>22</v>
      </c>
      <c r="G36" t="s">
        <v>10</v>
      </c>
    </row>
    <row r="37" spans="1:7" x14ac:dyDescent="0.3">
      <c r="A37" t="s">
        <v>44</v>
      </c>
      <c r="B37">
        <v>23</v>
      </c>
      <c r="C37" t="s">
        <v>8</v>
      </c>
      <c r="D37">
        <v>51</v>
      </c>
      <c r="E37">
        <v>92.36</v>
      </c>
      <c r="G37" t="s">
        <v>16</v>
      </c>
    </row>
    <row r="38" spans="1:7" x14ac:dyDescent="0.3">
      <c r="A38" t="s">
        <v>45</v>
      </c>
      <c r="B38">
        <v>24</v>
      </c>
      <c r="C38" t="s">
        <v>14</v>
      </c>
      <c r="D38">
        <v>94</v>
      </c>
      <c r="E38">
        <v>98.43</v>
      </c>
      <c r="F38" t="s">
        <v>22</v>
      </c>
      <c r="G38" t="s">
        <v>10</v>
      </c>
    </row>
    <row r="39" spans="1:7" x14ac:dyDescent="0.3">
      <c r="A39" t="s">
        <v>46</v>
      </c>
      <c r="B39">
        <v>21</v>
      </c>
      <c r="C39" t="s">
        <v>8</v>
      </c>
      <c r="D39">
        <v>89</v>
      </c>
      <c r="E39">
        <v>82.57</v>
      </c>
      <c r="F39" t="s">
        <v>22</v>
      </c>
      <c r="G39" t="s">
        <v>10</v>
      </c>
    </row>
    <row r="40" spans="1:7" x14ac:dyDescent="0.3">
      <c r="A40" t="s">
        <v>41</v>
      </c>
      <c r="B40">
        <v>17</v>
      </c>
      <c r="D40">
        <v>74</v>
      </c>
      <c r="E40">
        <v>56.38</v>
      </c>
      <c r="F40" t="s">
        <v>40</v>
      </c>
      <c r="G40" t="s">
        <v>10</v>
      </c>
    </row>
    <row r="41" spans="1:7" x14ac:dyDescent="0.3">
      <c r="A41" t="s">
        <v>17</v>
      </c>
      <c r="B41">
        <v>23</v>
      </c>
      <c r="C41" t="s">
        <v>14</v>
      </c>
      <c r="D41">
        <v>50</v>
      </c>
      <c r="E41">
        <v>85.25</v>
      </c>
      <c r="F41" t="s">
        <v>40</v>
      </c>
      <c r="G41" t="s">
        <v>16</v>
      </c>
    </row>
    <row r="42" spans="1:7" x14ac:dyDescent="0.3">
      <c r="A42" t="s">
        <v>24</v>
      </c>
      <c r="B42">
        <v>23</v>
      </c>
      <c r="D42">
        <v>78</v>
      </c>
      <c r="E42">
        <v>75.05</v>
      </c>
      <c r="F42" t="s">
        <v>9</v>
      </c>
    </row>
    <row r="43" spans="1:7" x14ac:dyDescent="0.3">
      <c r="A43" t="s">
        <v>44</v>
      </c>
      <c r="B43">
        <v>22</v>
      </c>
      <c r="C43" t="s">
        <v>8</v>
      </c>
      <c r="D43">
        <v>50</v>
      </c>
      <c r="E43">
        <v>88.36</v>
      </c>
      <c r="F43" t="s">
        <v>9</v>
      </c>
      <c r="G43" t="s">
        <v>10</v>
      </c>
    </row>
    <row r="44" spans="1:7" x14ac:dyDescent="0.3">
      <c r="A44" t="s">
        <v>47</v>
      </c>
      <c r="B44">
        <v>21</v>
      </c>
      <c r="C44" t="s">
        <v>14</v>
      </c>
      <c r="D44">
        <v>63</v>
      </c>
      <c r="E44">
        <v>74.83</v>
      </c>
      <c r="F44" t="s">
        <v>15</v>
      </c>
      <c r="G44" t="s">
        <v>16</v>
      </c>
    </row>
    <row r="45" spans="1:7" x14ac:dyDescent="0.3">
      <c r="A45" t="s">
        <v>11</v>
      </c>
      <c r="B45">
        <v>21</v>
      </c>
      <c r="C45" t="s">
        <v>8</v>
      </c>
      <c r="D45">
        <v>99</v>
      </c>
      <c r="E45">
        <v>60.73</v>
      </c>
      <c r="F45" t="s">
        <v>12</v>
      </c>
      <c r="G45" t="s">
        <v>16</v>
      </c>
    </row>
    <row r="46" spans="1:7" x14ac:dyDescent="0.3">
      <c r="A46" t="s">
        <v>48</v>
      </c>
      <c r="B46">
        <v>19</v>
      </c>
      <c r="C46" t="s">
        <v>8</v>
      </c>
      <c r="D46">
        <v>52</v>
      </c>
      <c r="E46">
        <v>78.67</v>
      </c>
      <c r="F46" t="s">
        <v>22</v>
      </c>
      <c r="G46" t="s">
        <v>16</v>
      </c>
    </row>
    <row r="47" spans="1:7" x14ac:dyDescent="0.3">
      <c r="A47" t="s">
        <v>49</v>
      </c>
      <c r="B47">
        <v>17</v>
      </c>
      <c r="C47" t="s">
        <v>8</v>
      </c>
      <c r="D47">
        <v>95</v>
      </c>
      <c r="E47">
        <v>68.89</v>
      </c>
      <c r="F47" t="s">
        <v>9</v>
      </c>
      <c r="G47" t="s">
        <v>10</v>
      </c>
    </row>
    <row r="48" spans="1:7" x14ac:dyDescent="0.3">
      <c r="A48" t="s">
        <v>50</v>
      </c>
      <c r="B48">
        <v>24</v>
      </c>
      <c r="C48" t="s">
        <v>8</v>
      </c>
      <c r="D48">
        <v>84</v>
      </c>
      <c r="E48">
        <v>94.33</v>
      </c>
      <c r="F48" t="s">
        <v>22</v>
      </c>
      <c r="G48" t="s">
        <v>16</v>
      </c>
    </row>
    <row r="49" spans="1:7" x14ac:dyDescent="0.3">
      <c r="A49" t="s">
        <v>34</v>
      </c>
      <c r="B49">
        <v>19</v>
      </c>
      <c r="C49" t="s">
        <v>8</v>
      </c>
      <c r="D49">
        <v>74</v>
      </c>
      <c r="E49">
        <v>110.5</v>
      </c>
      <c r="F49" t="s">
        <v>19</v>
      </c>
      <c r="G49" t="s">
        <v>16</v>
      </c>
    </row>
    <row r="50" spans="1:7" x14ac:dyDescent="0.3">
      <c r="A50" t="s">
        <v>24</v>
      </c>
      <c r="B50">
        <v>23</v>
      </c>
      <c r="C50" t="s">
        <v>8</v>
      </c>
      <c r="E50">
        <v>75.05</v>
      </c>
      <c r="F50" t="s">
        <v>9</v>
      </c>
      <c r="G50" t="s">
        <v>16</v>
      </c>
    </row>
    <row r="51" spans="1:7" x14ac:dyDescent="0.3">
      <c r="A51" t="s">
        <v>43</v>
      </c>
      <c r="B51">
        <v>18</v>
      </c>
      <c r="C51" t="s">
        <v>8</v>
      </c>
      <c r="D51">
        <v>68</v>
      </c>
      <c r="E51">
        <v>65.569999999999993</v>
      </c>
      <c r="F51" t="s">
        <v>12</v>
      </c>
      <c r="G51" t="s">
        <v>10</v>
      </c>
    </row>
    <row r="52" spans="1:7" x14ac:dyDescent="0.3">
      <c r="A52" t="s">
        <v>7</v>
      </c>
      <c r="B52">
        <v>-1</v>
      </c>
      <c r="C52" t="s">
        <v>8</v>
      </c>
      <c r="D52">
        <v>61</v>
      </c>
      <c r="E52">
        <v>69.48</v>
      </c>
      <c r="F52" t="s">
        <v>9</v>
      </c>
      <c r="G52" t="s">
        <v>10</v>
      </c>
    </row>
    <row r="53" spans="1:7" x14ac:dyDescent="0.3">
      <c r="A53" t="s">
        <v>35</v>
      </c>
      <c r="B53">
        <v>20</v>
      </c>
      <c r="C53" t="s">
        <v>14</v>
      </c>
      <c r="D53">
        <v>73</v>
      </c>
      <c r="E53">
        <v>62.5</v>
      </c>
      <c r="F53" t="s">
        <v>12</v>
      </c>
    </row>
    <row r="54" spans="1:7" x14ac:dyDescent="0.3">
      <c r="A54" t="s">
        <v>28</v>
      </c>
      <c r="B54">
        <v>21</v>
      </c>
      <c r="C54" t="s">
        <v>14</v>
      </c>
      <c r="D54">
        <v>62</v>
      </c>
      <c r="E54">
        <v>79.03</v>
      </c>
      <c r="F54" t="s">
        <v>12</v>
      </c>
      <c r="G54" t="s">
        <v>16</v>
      </c>
    </row>
    <row r="55" spans="1:7" x14ac:dyDescent="0.3">
      <c r="A55" t="s">
        <v>51</v>
      </c>
      <c r="B55">
        <v>23</v>
      </c>
      <c r="D55">
        <v>98</v>
      </c>
      <c r="E55">
        <v>76.97</v>
      </c>
      <c r="G55" t="s">
        <v>10</v>
      </c>
    </row>
    <row r="56" spans="1:7" x14ac:dyDescent="0.3">
      <c r="A56" t="s">
        <v>7</v>
      </c>
      <c r="B56">
        <v>22</v>
      </c>
      <c r="C56" t="s">
        <v>8</v>
      </c>
      <c r="D56">
        <v>72</v>
      </c>
      <c r="E56">
        <v>97.84</v>
      </c>
      <c r="F56" t="s">
        <v>19</v>
      </c>
      <c r="G56" t="s">
        <v>10</v>
      </c>
    </row>
    <row r="57" spans="1:7" x14ac:dyDescent="0.3">
      <c r="A57" t="s">
        <v>52</v>
      </c>
      <c r="B57">
        <v>19</v>
      </c>
      <c r="C57" t="s">
        <v>14</v>
      </c>
      <c r="D57">
        <v>68</v>
      </c>
      <c r="E57">
        <v>93.16</v>
      </c>
      <c r="F57" t="s">
        <v>22</v>
      </c>
      <c r="G57" t="s">
        <v>16</v>
      </c>
    </row>
    <row r="58" spans="1:7" x14ac:dyDescent="0.3">
      <c r="A58" t="s">
        <v>43</v>
      </c>
      <c r="B58">
        <v>18</v>
      </c>
      <c r="C58" t="s">
        <v>14</v>
      </c>
      <c r="D58">
        <v>52</v>
      </c>
      <c r="E58">
        <v>91.02</v>
      </c>
      <c r="F58" t="s">
        <v>22</v>
      </c>
      <c r="G58" t="s">
        <v>16</v>
      </c>
    </row>
    <row r="59" spans="1:7" x14ac:dyDescent="0.3">
      <c r="A59" t="s">
        <v>53</v>
      </c>
      <c r="B59">
        <v>23</v>
      </c>
      <c r="C59" t="s">
        <v>8</v>
      </c>
      <c r="D59">
        <v>79</v>
      </c>
      <c r="E59">
        <v>52.39</v>
      </c>
      <c r="G59" t="s">
        <v>16</v>
      </c>
    </row>
    <row r="60" spans="1:7" x14ac:dyDescent="0.3">
      <c r="A60" t="s">
        <v>54</v>
      </c>
      <c r="B60">
        <v>20</v>
      </c>
      <c r="C60" t="s">
        <v>8</v>
      </c>
      <c r="D60">
        <v>70</v>
      </c>
      <c r="E60">
        <v>93.36</v>
      </c>
      <c r="F60" t="s">
        <v>19</v>
      </c>
      <c r="G60" t="s">
        <v>16</v>
      </c>
    </row>
    <row r="61" spans="1:7" x14ac:dyDescent="0.3">
      <c r="A61" t="s">
        <v>18</v>
      </c>
      <c r="B61">
        <v>23</v>
      </c>
      <c r="C61" t="s">
        <v>8</v>
      </c>
      <c r="D61">
        <v>97</v>
      </c>
      <c r="E61">
        <v>70.900000000000006</v>
      </c>
      <c r="F61" t="s">
        <v>31</v>
      </c>
      <c r="G61" t="s">
        <v>10</v>
      </c>
    </row>
    <row r="62" spans="1:7" x14ac:dyDescent="0.3">
      <c r="A62" t="s">
        <v>24</v>
      </c>
      <c r="B62">
        <v>19</v>
      </c>
      <c r="C62" t="s">
        <v>8</v>
      </c>
      <c r="D62">
        <v>54</v>
      </c>
      <c r="E62">
        <v>52.79</v>
      </c>
      <c r="F62" t="s">
        <v>9</v>
      </c>
      <c r="G62" t="s">
        <v>16</v>
      </c>
    </row>
    <row r="63" spans="1:7" x14ac:dyDescent="0.3">
      <c r="A63" t="s">
        <v>55</v>
      </c>
      <c r="B63">
        <v>22</v>
      </c>
      <c r="C63" t="s">
        <v>14</v>
      </c>
      <c r="D63">
        <v>99</v>
      </c>
      <c r="E63">
        <v>86.58</v>
      </c>
      <c r="F63" t="s">
        <v>22</v>
      </c>
      <c r="G63" t="s">
        <v>16</v>
      </c>
    </row>
    <row r="64" spans="1:7" x14ac:dyDescent="0.3">
      <c r="A64" t="s">
        <v>56</v>
      </c>
      <c r="B64">
        <v>23</v>
      </c>
      <c r="C64" t="s">
        <v>14</v>
      </c>
      <c r="D64">
        <v>93</v>
      </c>
      <c r="E64">
        <v>90.35</v>
      </c>
      <c r="F64" t="s">
        <v>31</v>
      </c>
      <c r="G64" t="s">
        <v>16</v>
      </c>
    </row>
    <row r="65" spans="1:7" x14ac:dyDescent="0.3">
      <c r="A65" t="s">
        <v>57</v>
      </c>
      <c r="B65">
        <v>20</v>
      </c>
      <c r="C65" t="s">
        <v>8</v>
      </c>
      <c r="D65">
        <v>75</v>
      </c>
      <c r="E65">
        <v>79.59</v>
      </c>
      <c r="F65" t="s">
        <v>40</v>
      </c>
      <c r="G65" t="s">
        <v>16</v>
      </c>
    </row>
    <row r="66" spans="1:7" x14ac:dyDescent="0.3">
      <c r="A66" t="s">
        <v>58</v>
      </c>
      <c r="B66">
        <v>23</v>
      </c>
      <c r="C66" t="s">
        <v>14</v>
      </c>
      <c r="D66">
        <v>97</v>
      </c>
      <c r="E66">
        <v>54.71</v>
      </c>
      <c r="F66" t="s">
        <v>12</v>
      </c>
      <c r="G66" t="s">
        <v>10</v>
      </c>
    </row>
    <row r="67" spans="1:7" x14ac:dyDescent="0.3">
      <c r="B67">
        <v>17</v>
      </c>
      <c r="C67" t="s">
        <v>8</v>
      </c>
      <c r="D67">
        <v>71</v>
      </c>
      <c r="E67">
        <v>54.16</v>
      </c>
      <c r="F67" t="s">
        <v>15</v>
      </c>
      <c r="G67" t="s">
        <v>10</v>
      </c>
    </row>
    <row r="68" spans="1:7" x14ac:dyDescent="0.3">
      <c r="A68" t="s">
        <v>59</v>
      </c>
      <c r="B68">
        <v>24</v>
      </c>
      <c r="C68" t="s">
        <v>8</v>
      </c>
      <c r="D68">
        <v>79</v>
      </c>
      <c r="E68">
        <v>75.67</v>
      </c>
    </row>
    <row r="69" spans="1:7" x14ac:dyDescent="0.3">
      <c r="A69" t="s">
        <v>60</v>
      </c>
      <c r="B69">
        <v>17</v>
      </c>
      <c r="C69" t="s">
        <v>14</v>
      </c>
      <c r="E69">
        <v>0</v>
      </c>
      <c r="F69" t="s">
        <v>40</v>
      </c>
    </row>
    <row r="70" spans="1:7" x14ac:dyDescent="0.3">
      <c r="A70" t="s">
        <v>34</v>
      </c>
      <c r="B70">
        <v>22</v>
      </c>
      <c r="C70" t="s">
        <v>8</v>
      </c>
      <c r="E70">
        <v>69.83</v>
      </c>
      <c r="F70" t="s">
        <v>12</v>
      </c>
      <c r="G70" t="s">
        <v>10</v>
      </c>
    </row>
    <row r="71" spans="1:7" x14ac:dyDescent="0.3">
      <c r="A71" t="s">
        <v>61</v>
      </c>
      <c r="B71">
        <v>17</v>
      </c>
      <c r="C71" t="s">
        <v>8</v>
      </c>
      <c r="D71">
        <v>75</v>
      </c>
      <c r="E71">
        <v>78.430000000000007</v>
      </c>
      <c r="F71" t="s">
        <v>31</v>
      </c>
      <c r="G71" t="s">
        <v>16</v>
      </c>
    </row>
    <row r="72" spans="1:7" x14ac:dyDescent="0.3">
      <c r="A72" t="s">
        <v>53</v>
      </c>
      <c r="B72">
        <v>17</v>
      </c>
      <c r="C72" t="s">
        <v>14</v>
      </c>
      <c r="D72">
        <v>73</v>
      </c>
      <c r="E72">
        <v>63.7</v>
      </c>
      <c r="F72" t="s">
        <v>40</v>
      </c>
      <c r="G72" t="s">
        <v>16</v>
      </c>
    </row>
    <row r="73" spans="1:7" x14ac:dyDescent="0.3">
      <c r="A73" t="s">
        <v>39</v>
      </c>
      <c r="B73">
        <v>20</v>
      </c>
      <c r="C73" t="s">
        <v>14</v>
      </c>
      <c r="D73">
        <v>77</v>
      </c>
      <c r="E73">
        <v>52.67</v>
      </c>
      <c r="F73" t="s">
        <v>15</v>
      </c>
      <c r="G73" t="s">
        <v>10</v>
      </c>
    </row>
    <row r="74" spans="1:7" x14ac:dyDescent="0.3">
      <c r="B74">
        <v>21</v>
      </c>
      <c r="C74" t="s">
        <v>14</v>
      </c>
      <c r="D74">
        <v>95</v>
      </c>
      <c r="E74">
        <v>84.2</v>
      </c>
      <c r="F74" t="s">
        <v>15</v>
      </c>
    </row>
    <row r="75" spans="1:7" x14ac:dyDescent="0.3">
      <c r="A75" t="s">
        <v>26</v>
      </c>
      <c r="B75">
        <v>18</v>
      </c>
      <c r="D75">
        <v>80</v>
      </c>
      <c r="E75">
        <v>81.3</v>
      </c>
      <c r="F75" t="s">
        <v>9</v>
      </c>
      <c r="G75" t="s">
        <v>16</v>
      </c>
    </row>
    <row r="76" spans="1:7" x14ac:dyDescent="0.3">
      <c r="A76" t="s">
        <v>51</v>
      </c>
      <c r="B76">
        <v>23</v>
      </c>
      <c r="C76" t="s">
        <v>8</v>
      </c>
      <c r="D76">
        <v>98</v>
      </c>
      <c r="F76" t="s">
        <v>31</v>
      </c>
      <c r="G76" t="s">
        <v>10</v>
      </c>
    </row>
    <row r="77" spans="1:7" x14ac:dyDescent="0.3">
      <c r="A77" t="s">
        <v>25</v>
      </c>
      <c r="B77">
        <v>21</v>
      </c>
      <c r="C77" t="s">
        <v>14</v>
      </c>
      <c r="D77">
        <v>73</v>
      </c>
      <c r="E77">
        <v>96.67</v>
      </c>
      <c r="F77" t="s">
        <v>31</v>
      </c>
      <c r="G77" t="s">
        <v>10</v>
      </c>
    </row>
    <row r="78" spans="1:7" x14ac:dyDescent="0.3">
      <c r="A78" t="s">
        <v>62</v>
      </c>
      <c r="D78">
        <v>90</v>
      </c>
      <c r="E78">
        <v>63.04</v>
      </c>
      <c r="F78" t="s">
        <v>9</v>
      </c>
      <c r="G78" t="s">
        <v>16</v>
      </c>
    </row>
    <row r="79" spans="1:7" x14ac:dyDescent="0.3">
      <c r="A79" t="s">
        <v>61</v>
      </c>
      <c r="B79">
        <v>18</v>
      </c>
      <c r="C79" t="s">
        <v>8</v>
      </c>
      <c r="D79">
        <v>89</v>
      </c>
      <c r="E79">
        <v>71.3</v>
      </c>
      <c r="F79" t="s">
        <v>12</v>
      </c>
      <c r="G79" t="s">
        <v>16</v>
      </c>
    </row>
    <row r="80" spans="1:7" x14ac:dyDescent="0.3">
      <c r="A80" t="s">
        <v>63</v>
      </c>
      <c r="B80">
        <v>20</v>
      </c>
      <c r="C80" t="s">
        <v>8</v>
      </c>
      <c r="D80">
        <v>91</v>
      </c>
      <c r="E80">
        <v>91.03</v>
      </c>
      <c r="F80" t="s">
        <v>12</v>
      </c>
      <c r="G80" t="s">
        <v>16</v>
      </c>
    </row>
    <row r="81" spans="1:7" x14ac:dyDescent="0.3">
      <c r="A81" t="s">
        <v>64</v>
      </c>
      <c r="B81">
        <v>19</v>
      </c>
      <c r="C81" t="s">
        <v>8</v>
      </c>
      <c r="D81">
        <v>81</v>
      </c>
      <c r="E81">
        <v>67.75</v>
      </c>
      <c r="F81" t="s">
        <v>12</v>
      </c>
      <c r="G81" t="s">
        <v>10</v>
      </c>
    </row>
    <row r="82" spans="1:7" x14ac:dyDescent="0.3">
      <c r="A82" t="s">
        <v>50</v>
      </c>
      <c r="B82">
        <v>18</v>
      </c>
      <c r="C82" t="s">
        <v>8</v>
      </c>
      <c r="D82">
        <v>72</v>
      </c>
      <c r="E82">
        <v>67.510000000000005</v>
      </c>
      <c r="F82" t="s">
        <v>9</v>
      </c>
      <c r="G82" t="s">
        <v>16</v>
      </c>
    </row>
    <row r="83" spans="1:7" x14ac:dyDescent="0.3">
      <c r="A83" t="s">
        <v>46</v>
      </c>
      <c r="C83" t="s">
        <v>8</v>
      </c>
      <c r="D83">
        <v>89</v>
      </c>
      <c r="E83">
        <v>82.57</v>
      </c>
      <c r="F83" t="s">
        <v>22</v>
      </c>
      <c r="G83" t="s">
        <v>10</v>
      </c>
    </row>
    <row r="84" spans="1:7" x14ac:dyDescent="0.3">
      <c r="A84" t="s">
        <v>65</v>
      </c>
      <c r="B84">
        <v>24</v>
      </c>
      <c r="C84" t="s">
        <v>8</v>
      </c>
      <c r="D84">
        <v>97</v>
      </c>
      <c r="E84">
        <v>62.68</v>
      </c>
      <c r="F84" t="s">
        <v>19</v>
      </c>
      <c r="G84" t="s">
        <v>16</v>
      </c>
    </row>
    <row r="85" spans="1:7" x14ac:dyDescent="0.3">
      <c r="A85" t="s">
        <v>65</v>
      </c>
      <c r="B85">
        <v>20</v>
      </c>
      <c r="C85" t="s">
        <v>14</v>
      </c>
      <c r="D85">
        <v>96</v>
      </c>
      <c r="E85">
        <v>51.95</v>
      </c>
      <c r="F85" t="s">
        <v>31</v>
      </c>
      <c r="G85" t="s">
        <v>10</v>
      </c>
    </row>
    <row r="86" spans="1:7" x14ac:dyDescent="0.3">
      <c r="A86" t="s">
        <v>34</v>
      </c>
      <c r="C86" t="s">
        <v>8</v>
      </c>
      <c r="D86">
        <v>99</v>
      </c>
      <c r="E86">
        <v>94.59</v>
      </c>
      <c r="F86" t="s">
        <v>15</v>
      </c>
      <c r="G86" t="s">
        <v>16</v>
      </c>
    </row>
    <row r="87" spans="1:7" x14ac:dyDescent="0.3">
      <c r="A87" t="s">
        <v>48</v>
      </c>
      <c r="B87">
        <v>22</v>
      </c>
      <c r="C87" t="s">
        <v>8</v>
      </c>
      <c r="D87">
        <v>88</v>
      </c>
      <c r="E87">
        <v>98.38</v>
      </c>
      <c r="F87" t="s">
        <v>31</v>
      </c>
      <c r="G87" t="s">
        <v>10</v>
      </c>
    </row>
    <row r="88" spans="1:7" x14ac:dyDescent="0.3">
      <c r="A88" t="s">
        <v>33</v>
      </c>
      <c r="B88">
        <v>22</v>
      </c>
      <c r="C88" t="s">
        <v>14</v>
      </c>
      <c r="D88">
        <v>69</v>
      </c>
      <c r="E88">
        <v>83.99</v>
      </c>
      <c r="F88" t="s">
        <v>9</v>
      </c>
      <c r="G88" t="s">
        <v>16</v>
      </c>
    </row>
    <row r="89" spans="1:7" x14ac:dyDescent="0.3">
      <c r="A89" t="s">
        <v>39</v>
      </c>
      <c r="C89" t="s">
        <v>8</v>
      </c>
      <c r="D89">
        <v>81</v>
      </c>
      <c r="E89">
        <v>81.819999999999993</v>
      </c>
      <c r="F89" t="s">
        <v>40</v>
      </c>
      <c r="G89" t="s">
        <v>16</v>
      </c>
    </row>
    <row r="90" spans="1:7" x14ac:dyDescent="0.3">
      <c r="A90" t="s">
        <v>17</v>
      </c>
      <c r="B90">
        <v>17</v>
      </c>
      <c r="C90" t="s">
        <v>14</v>
      </c>
      <c r="D90">
        <v>55</v>
      </c>
      <c r="E90">
        <v>85.29</v>
      </c>
      <c r="F90" t="s">
        <v>12</v>
      </c>
      <c r="G90" t="s">
        <v>10</v>
      </c>
    </row>
    <row r="91" spans="1:7" x14ac:dyDescent="0.3">
      <c r="B91">
        <v>-1</v>
      </c>
      <c r="C91" t="s">
        <v>14</v>
      </c>
      <c r="D91">
        <v>66</v>
      </c>
      <c r="E91">
        <v>79.069999999999993</v>
      </c>
      <c r="F91" t="s">
        <v>40</v>
      </c>
      <c r="G91" t="s">
        <v>10</v>
      </c>
    </row>
    <row r="92" spans="1:7" x14ac:dyDescent="0.3">
      <c r="A92" t="s">
        <v>34</v>
      </c>
      <c r="B92">
        <v>17</v>
      </c>
      <c r="C92" t="s">
        <v>14</v>
      </c>
      <c r="D92">
        <v>78</v>
      </c>
      <c r="E92">
        <v>77.400000000000006</v>
      </c>
      <c r="F92" t="s">
        <v>9</v>
      </c>
      <c r="G92" t="s">
        <v>16</v>
      </c>
    </row>
    <row r="93" spans="1:7" x14ac:dyDescent="0.3">
      <c r="A93" t="s">
        <v>66</v>
      </c>
      <c r="B93">
        <v>22</v>
      </c>
      <c r="C93" t="s">
        <v>14</v>
      </c>
      <c r="D93">
        <v>150</v>
      </c>
      <c r="E93">
        <v>77.69</v>
      </c>
      <c r="G93" t="s">
        <v>10</v>
      </c>
    </row>
    <row r="94" spans="1:7" x14ac:dyDescent="0.3">
      <c r="B94">
        <v>20</v>
      </c>
      <c r="C94" t="s">
        <v>8</v>
      </c>
      <c r="D94">
        <v>86</v>
      </c>
      <c r="E94">
        <v>89.06</v>
      </c>
      <c r="F94" t="s">
        <v>12</v>
      </c>
      <c r="G94" t="s">
        <v>16</v>
      </c>
    </row>
    <row r="95" spans="1:7" x14ac:dyDescent="0.3">
      <c r="A95" t="s">
        <v>42</v>
      </c>
      <c r="B95">
        <v>22</v>
      </c>
      <c r="C95" t="s">
        <v>14</v>
      </c>
      <c r="D95">
        <v>51</v>
      </c>
      <c r="E95">
        <v>67.03</v>
      </c>
      <c r="F95" t="s">
        <v>19</v>
      </c>
      <c r="G95" t="s">
        <v>10</v>
      </c>
    </row>
    <row r="96" spans="1:7" x14ac:dyDescent="0.3">
      <c r="A96" t="s">
        <v>67</v>
      </c>
      <c r="B96">
        <v>22</v>
      </c>
      <c r="C96" t="s">
        <v>14</v>
      </c>
      <c r="D96">
        <v>82</v>
      </c>
      <c r="E96">
        <v>78.3</v>
      </c>
      <c r="F96" t="s">
        <v>22</v>
      </c>
      <c r="G96" t="s">
        <v>16</v>
      </c>
    </row>
    <row r="97" spans="1:7" x14ac:dyDescent="0.3">
      <c r="A97" t="s">
        <v>68</v>
      </c>
      <c r="B97">
        <v>18</v>
      </c>
      <c r="D97">
        <v>84</v>
      </c>
      <c r="E97">
        <v>91.92</v>
      </c>
      <c r="F97" t="s">
        <v>9</v>
      </c>
      <c r="G97" t="s">
        <v>10</v>
      </c>
    </row>
    <row r="98" spans="1:7" x14ac:dyDescent="0.3">
      <c r="A98" t="s">
        <v>64</v>
      </c>
      <c r="B98">
        <v>19</v>
      </c>
      <c r="C98" t="s">
        <v>8</v>
      </c>
      <c r="E98">
        <v>67.75</v>
      </c>
      <c r="F98" t="s">
        <v>12</v>
      </c>
      <c r="G98" t="s">
        <v>10</v>
      </c>
    </row>
    <row r="99" spans="1:7" x14ac:dyDescent="0.3">
      <c r="A99" t="s">
        <v>24</v>
      </c>
      <c r="B99">
        <v>20</v>
      </c>
      <c r="C99" t="s">
        <v>8</v>
      </c>
      <c r="D99">
        <v>72</v>
      </c>
      <c r="E99">
        <v>66.83</v>
      </c>
      <c r="F99" t="s">
        <v>22</v>
      </c>
      <c r="G99" t="s">
        <v>10</v>
      </c>
    </row>
    <row r="100" spans="1:7" x14ac:dyDescent="0.3">
      <c r="A100" t="s">
        <v>7</v>
      </c>
      <c r="B100">
        <v>23</v>
      </c>
      <c r="C100" t="s">
        <v>8</v>
      </c>
      <c r="D100">
        <v>82</v>
      </c>
      <c r="E100">
        <v>83.86</v>
      </c>
      <c r="F100" t="s">
        <v>12</v>
      </c>
      <c r="G100" t="s">
        <v>10</v>
      </c>
    </row>
    <row r="101" spans="1:7" x14ac:dyDescent="0.3">
      <c r="A101" t="s">
        <v>37</v>
      </c>
      <c r="B101">
        <v>19</v>
      </c>
      <c r="C101" t="s">
        <v>8</v>
      </c>
      <c r="D101">
        <v>72</v>
      </c>
      <c r="E101">
        <v>64.88</v>
      </c>
      <c r="F101" t="s">
        <v>22</v>
      </c>
      <c r="G101" t="s">
        <v>16</v>
      </c>
    </row>
    <row r="102" spans="1:7" x14ac:dyDescent="0.3">
      <c r="A102" t="s">
        <v>57</v>
      </c>
      <c r="B102">
        <v>22</v>
      </c>
      <c r="C102" t="s">
        <v>8</v>
      </c>
      <c r="D102">
        <v>65</v>
      </c>
      <c r="E102">
        <v>76.72</v>
      </c>
      <c r="F102" t="s">
        <v>22</v>
      </c>
      <c r="G102" t="s">
        <v>10</v>
      </c>
    </row>
    <row r="103" spans="1:7" x14ac:dyDescent="0.3">
      <c r="A103" t="s">
        <v>7</v>
      </c>
      <c r="B103">
        <v>24</v>
      </c>
      <c r="C103" t="s">
        <v>14</v>
      </c>
      <c r="D103">
        <v>72</v>
      </c>
      <c r="E103">
        <v>90.05</v>
      </c>
      <c r="F103" t="s">
        <v>12</v>
      </c>
      <c r="G103" t="s">
        <v>16</v>
      </c>
    </row>
    <row r="104" spans="1:7" x14ac:dyDescent="0.3">
      <c r="A104" t="s">
        <v>69</v>
      </c>
      <c r="B104">
        <v>22</v>
      </c>
      <c r="C104" t="s">
        <v>8</v>
      </c>
      <c r="D104">
        <v>81</v>
      </c>
      <c r="E104">
        <v>68.86</v>
      </c>
      <c r="F104" t="s">
        <v>15</v>
      </c>
      <c r="G104" t="s">
        <v>16</v>
      </c>
    </row>
    <row r="105" spans="1:7" x14ac:dyDescent="0.3">
      <c r="A105" t="s">
        <v>70</v>
      </c>
      <c r="B105">
        <v>19</v>
      </c>
      <c r="C105" t="s">
        <v>8</v>
      </c>
      <c r="D105">
        <v>96</v>
      </c>
      <c r="E105">
        <v>40.700000000000003</v>
      </c>
      <c r="F105" t="s">
        <v>40</v>
      </c>
      <c r="G105" t="s">
        <v>10</v>
      </c>
    </row>
    <row r="106" spans="1:7" x14ac:dyDescent="0.3">
      <c r="A106" t="s">
        <v>52</v>
      </c>
      <c r="B106">
        <v>22</v>
      </c>
      <c r="D106">
        <v>95</v>
      </c>
      <c r="E106">
        <v>60.33</v>
      </c>
      <c r="F106" t="s">
        <v>15</v>
      </c>
      <c r="G106" t="s">
        <v>10</v>
      </c>
    </row>
    <row r="107" spans="1:7" x14ac:dyDescent="0.3">
      <c r="A107" t="s">
        <v>71</v>
      </c>
      <c r="B107">
        <v>17</v>
      </c>
      <c r="C107" t="s">
        <v>14</v>
      </c>
      <c r="D107">
        <v>56</v>
      </c>
      <c r="E107">
        <v>93.36</v>
      </c>
      <c r="F107" t="s">
        <v>12</v>
      </c>
      <c r="G107" t="s">
        <v>10</v>
      </c>
    </row>
    <row r="108" spans="1:7" x14ac:dyDescent="0.3">
      <c r="A108" t="s">
        <v>50</v>
      </c>
      <c r="B108">
        <v>21</v>
      </c>
      <c r="C108" t="s">
        <v>8</v>
      </c>
      <c r="D108">
        <v>91</v>
      </c>
      <c r="E108">
        <v>57.33</v>
      </c>
      <c r="F108" t="s">
        <v>40</v>
      </c>
      <c r="G108" t="s">
        <v>16</v>
      </c>
    </row>
    <row r="109" spans="1:7" x14ac:dyDescent="0.3">
      <c r="A109" t="s">
        <v>72</v>
      </c>
      <c r="B109">
        <v>20</v>
      </c>
      <c r="C109" t="s">
        <v>8</v>
      </c>
      <c r="D109">
        <v>98</v>
      </c>
      <c r="E109">
        <v>54.59</v>
      </c>
      <c r="F109" t="s">
        <v>9</v>
      </c>
      <c r="G109" t="s">
        <v>16</v>
      </c>
    </row>
    <row r="110" spans="1:7" x14ac:dyDescent="0.3">
      <c r="A110" t="s">
        <v>73</v>
      </c>
      <c r="B110">
        <v>24</v>
      </c>
      <c r="C110" t="s">
        <v>8</v>
      </c>
      <c r="D110">
        <v>83</v>
      </c>
      <c r="E110">
        <v>97.93</v>
      </c>
      <c r="F110" t="s">
        <v>9</v>
      </c>
      <c r="G110" t="s">
        <v>10</v>
      </c>
    </row>
    <row r="111" spans="1:7" x14ac:dyDescent="0.3">
      <c r="A111" t="s">
        <v>50</v>
      </c>
      <c r="B111">
        <v>18</v>
      </c>
      <c r="C111" t="s">
        <v>8</v>
      </c>
      <c r="D111">
        <v>72</v>
      </c>
      <c r="E111">
        <v>67.510000000000005</v>
      </c>
      <c r="G111" t="s">
        <v>16</v>
      </c>
    </row>
    <row r="112" spans="1:7" x14ac:dyDescent="0.3">
      <c r="A112" t="s">
        <v>55</v>
      </c>
      <c r="B112">
        <v>22</v>
      </c>
      <c r="C112" t="s">
        <v>14</v>
      </c>
      <c r="D112">
        <v>99</v>
      </c>
      <c r="E112">
        <v>86.58</v>
      </c>
      <c r="F112" t="s">
        <v>22</v>
      </c>
      <c r="G112" t="s">
        <v>16</v>
      </c>
    </row>
    <row r="113" spans="1:7" x14ac:dyDescent="0.3">
      <c r="A113" t="s">
        <v>54</v>
      </c>
      <c r="B113">
        <v>24</v>
      </c>
      <c r="C113" t="s">
        <v>14</v>
      </c>
      <c r="D113">
        <v>71</v>
      </c>
      <c r="E113">
        <v>74.650000000000006</v>
      </c>
      <c r="F113" t="s">
        <v>19</v>
      </c>
      <c r="G113" t="s">
        <v>16</v>
      </c>
    </row>
    <row r="114" spans="1:7" x14ac:dyDescent="0.3">
      <c r="A114" t="s">
        <v>70</v>
      </c>
      <c r="B114">
        <v>17</v>
      </c>
      <c r="C114" t="s">
        <v>8</v>
      </c>
      <c r="D114">
        <v>82</v>
      </c>
      <c r="E114">
        <v>67.09</v>
      </c>
      <c r="F114" t="s">
        <v>31</v>
      </c>
      <c r="G114" t="s">
        <v>16</v>
      </c>
    </row>
    <row r="115" spans="1:7" x14ac:dyDescent="0.3">
      <c r="A115" t="s">
        <v>72</v>
      </c>
      <c r="B115">
        <v>-1</v>
      </c>
      <c r="C115" t="s">
        <v>8</v>
      </c>
      <c r="D115">
        <v>84</v>
      </c>
      <c r="E115">
        <v>58.77</v>
      </c>
      <c r="F115" t="s">
        <v>9</v>
      </c>
      <c r="G115" t="s">
        <v>10</v>
      </c>
    </row>
    <row r="116" spans="1:7" x14ac:dyDescent="0.3">
      <c r="A116" t="s">
        <v>49</v>
      </c>
      <c r="B116">
        <v>17</v>
      </c>
      <c r="D116">
        <v>92</v>
      </c>
      <c r="E116">
        <v>51.96</v>
      </c>
      <c r="F116" t="s">
        <v>19</v>
      </c>
      <c r="G116" t="s">
        <v>16</v>
      </c>
    </row>
    <row r="117" spans="1:7" x14ac:dyDescent="0.3">
      <c r="A117" t="s">
        <v>48</v>
      </c>
      <c r="B117">
        <v>23</v>
      </c>
      <c r="C117" t="s">
        <v>14</v>
      </c>
      <c r="D117">
        <v>94</v>
      </c>
      <c r="E117">
        <v>87.05</v>
      </c>
      <c r="F117" t="s">
        <v>12</v>
      </c>
      <c r="G117" t="s">
        <v>10</v>
      </c>
    </row>
    <row r="118" spans="1:7" x14ac:dyDescent="0.3">
      <c r="A118" t="s">
        <v>74</v>
      </c>
      <c r="B118">
        <v>23</v>
      </c>
      <c r="C118" t="s">
        <v>8</v>
      </c>
      <c r="E118">
        <v>86.5</v>
      </c>
      <c r="F118" t="s">
        <v>9</v>
      </c>
      <c r="G118" t="s">
        <v>16</v>
      </c>
    </row>
    <row r="119" spans="1:7" x14ac:dyDescent="0.3">
      <c r="A119" t="s">
        <v>75</v>
      </c>
      <c r="B119">
        <v>24</v>
      </c>
      <c r="C119" t="s">
        <v>8</v>
      </c>
      <c r="D119">
        <v>77</v>
      </c>
      <c r="E119">
        <v>67.319999999999993</v>
      </c>
      <c r="F119" t="s">
        <v>9</v>
      </c>
      <c r="G119" t="s">
        <v>10</v>
      </c>
    </row>
    <row r="120" spans="1:7" x14ac:dyDescent="0.3">
      <c r="A120" t="s">
        <v>46</v>
      </c>
      <c r="B120">
        <v>22</v>
      </c>
      <c r="C120" t="s">
        <v>14</v>
      </c>
      <c r="D120">
        <v>74</v>
      </c>
      <c r="E120">
        <v>90.56</v>
      </c>
      <c r="F120" t="s">
        <v>40</v>
      </c>
      <c r="G120" t="s">
        <v>16</v>
      </c>
    </row>
    <row r="121" spans="1:7" x14ac:dyDescent="0.3">
      <c r="A121" t="s">
        <v>71</v>
      </c>
      <c r="B121">
        <v>23</v>
      </c>
      <c r="C121" t="s">
        <v>8</v>
      </c>
      <c r="D121">
        <v>94</v>
      </c>
      <c r="E121">
        <v>61.93</v>
      </c>
      <c r="F121" t="s">
        <v>31</v>
      </c>
      <c r="G121" t="s">
        <v>16</v>
      </c>
    </row>
    <row r="122" spans="1:7" x14ac:dyDescent="0.3">
      <c r="A122" t="s">
        <v>45</v>
      </c>
      <c r="B122">
        <v>24</v>
      </c>
      <c r="C122" t="s">
        <v>14</v>
      </c>
      <c r="D122">
        <v>94</v>
      </c>
      <c r="E122">
        <v>98.43</v>
      </c>
      <c r="F122" t="s">
        <v>22</v>
      </c>
      <c r="G122" t="s">
        <v>10</v>
      </c>
    </row>
    <row r="123" spans="1:7" x14ac:dyDescent="0.3">
      <c r="A123" t="s">
        <v>64</v>
      </c>
      <c r="B123">
        <v>23</v>
      </c>
      <c r="C123" t="s">
        <v>14</v>
      </c>
      <c r="D123">
        <v>77</v>
      </c>
      <c r="E123">
        <v>57.93</v>
      </c>
      <c r="F123" t="s">
        <v>12</v>
      </c>
      <c r="G123" t="s">
        <v>10</v>
      </c>
    </row>
    <row r="124" spans="1:7" x14ac:dyDescent="0.3">
      <c r="A124" t="s">
        <v>61</v>
      </c>
      <c r="B124">
        <v>17</v>
      </c>
      <c r="C124" t="s">
        <v>8</v>
      </c>
      <c r="D124">
        <v>75</v>
      </c>
      <c r="E124">
        <v>78.430000000000007</v>
      </c>
      <c r="F124" t="s">
        <v>31</v>
      </c>
      <c r="G124" t="s">
        <v>16</v>
      </c>
    </row>
    <row r="125" spans="1:7" x14ac:dyDescent="0.3">
      <c r="A125" t="s">
        <v>13</v>
      </c>
      <c r="B125">
        <v>18</v>
      </c>
      <c r="C125" t="s">
        <v>8</v>
      </c>
      <c r="D125">
        <v>93</v>
      </c>
      <c r="E125">
        <v>99.8</v>
      </c>
      <c r="F125" t="s">
        <v>15</v>
      </c>
      <c r="G125" t="s">
        <v>10</v>
      </c>
    </row>
    <row r="126" spans="1:7" x14ac:dyDescent="0.3">
      <c r="A126" t="s">
        <v>73</v>
      </c>
      <c r="C126" t="s">
        <v>8</v>
      </c>
      <c r="D126">
        <v>83</v>
      </c>
      <c r="E126">
        <v>71.78</v>
      </c>
      <c r="F126" t="s">
        <v>15</v>
      </c>
      <c r="G126" t="s">
        <v>16</v>
      </c>
    </row>
    <row r="127" spans="1:7" x14ac:dyDescent="0.3">
      <c r="A127" t="s">
        <v>73</v>
      </c>
      <c r="B127">
        <v>18</v>
      </c>
      <c r="C127" t="s">
        <v>8</v>
      </c>
      <c r="E127">
        <v>61.83</v>
      </c>
      <c r="G127" t="s">
        <v>16</v>
      </c>
    </row>
    <row r="128" spans="1:7" x14ac:dyDescent="0.3">
      <c r="A128" t="s">
        <v>44</v>
      </c>
      <c r="B128">
        <v>17</v>
      </c>
      <c r="C128" t="s">
        <v>14</v>
      </c>
      <c r="D128">
        <v>91</v>
      </c>
      <c r="E128">
        <v>71.17</v>
      </c>
      <c r="F128" t="s">
        <v>12</v>
      </c>
      <c r="G128" t="s">
        <v>10</v>
      </c>
    </row>
    <row r="129" spans="1:7" x14ac:dyDescent="0.3">
      <c r="A129" t="s">
        <v>59</v>
      </c>
      <c r="B129">
        <v>24</v>
      </c>
      <c r="D129">
        <v>79</v>
      </c>
      <c r="E129">
        <v>75.67</v>
      </c>
      <c r="F129" t="s">
        <v>12</v>
      </c>
      <c r="G129" t="s">
        <v>16</v>
      </c>
    </row>
    <row r="130" spans="1:7" x14ac:dyDescent="0.3">
      <c r="A130" t="s">
        <v>72</v>
      </c>
      <c r="B130">
        <v>19</v>
      </c>
      <c r="C130" t="s">
        <v>8</v>
      </c>
      <c r="D130">
        <v>75</v>
      </c>
      <c r="E130">
        <v>63.03</v>
      </c>
      <c r="F130" t="s">
        <v>31</v>
      </c>
      <c r="G130" t="s">
        <v>10</v>
      </c>
    </row>
    <row r="131" spans="1:7" x14ac:dyDescent="0.3">
      <c r="A131" t="s">
        <v>17</v>
      </c>
      <c r="B131">
        <v>19</v>
      </c>
      <c r="C131" t="s">
        <v>14</v>
      </c>
      <c r="D131">
        <v>79</v>
      </c>
      <c r="E131">
        <v>91.85</v>
      </c>
      <c r="F131" t="s">
        <v>15</v>
      </c>
      <c r="G131" t="s">
        <v>10</v>
      </c>
    </row>
    <row r="132" spans="1:7" x14ac:dyDescent="0.3">
      <c r="A132" t="s">
        <v>21</v>
      </c>
      <c r="B132">
        <v>20</v>
      </c>
      <c r="C132" t="s">
        <v>8</v>
      </c>
      <c r="D132">
        <v>51</v>
      </c>
      <c r="F132" t="s">
        <v>31</v>
      </c>
      <c r="G132" t="s">
        <v>10</v>
      </c>
    </row>
    <row r="133" spans="1:7" x14ac:dyDescent="0.3">
      <c r="A133" t="s">
        <v>26</v>
      </c>
      <c r="B133">
        <v>17</v>
      </c>
      <c r="C133" t="s">
        <v>14</v>
      </c>
      <c r="D133">
        <v>78</v>
      </c>
      <c r="E133">
        <v>82.49</v>
      </c>
      <c r="F133" t="s">
        <v>9</v>
      </c>
      <c r="G133" t="s">
        <v>10</v>
      </c>
    </row>
    <row r="134" spans="1:7" x14ac:dyDescent="0.3">
      <c r="A134" t="s">
        <v>76</v>
      </c>
      <c r="B134">
        <v>20</v>
      </c>
      <c r="C134" t="s">
        <v>14</v>
      </c>
      <c r="D134">
        <v>58</v>
      </c>
      <c r="E134">
        <v>96.83</v>
      </c>
      <c r="F134" t="s">
        <v>31</v>
      </c>
      <c r="G134" t="s">
        <v>16</v>
      </c>
    </row>
    <row r="135" spans="1:7" x14ac:dyDescent="0.3">
      <c r="A135" t="s">
        <v>41</v>
      </c>
      <c r="B135">
        <v>20</v>
      </c>
      <c r="C135" t="s">
        <v>14</v>
      </c>
      <c r="D135">
        <v>71</v>
      </c>
      <c r="E135">
        <v>80.91</v>
      </c>
      <c r="F135" t="s">
        <v>19</v>
      </c>
      <c r="G135" t="s">
        <v>10</v>
      </c>
    </row>
    <row r="136" spans="1:7" x14ac:dyDescent="0.3">
      <c r="A136" t="s">
        <v>77</v>
      </c>
      <c r="B136">
        <v>24</v>
      </c>
      <c r="C136" t="s">
        <v>8</v>
      </c>
      <c r="D136">
        <v>74</v>
      </c>
      <c r="E136">
        <v>74.13</v>
      </c>
      <c r="F136" t="s">
        <v>22</v>
      </c>
      <c r="G136" t="s">
        <v>10</v>
      </c>
    </row>
    <row r="137" spans="1:7" x14ac:dyDescent="0.3">
      <c r="A137" t="s">
        <v>53</v>
      </c>
      <c r="C137" t="s">
        <v>14</v>
      </c>
      <c r="D137">
        <v>55</v>
      </c>
      <c r="E137">
        <v>97.46</v>
      </c>
      <c r="F137" t="s">
        <v>9</v>
      </c>
      <c r="G137" t="s">
        <v>10</v>
      </c>
    </row>
    <row r="138" spans="1:7" x14ac:dyDescent="0.3">
      <c r="A138" t="s">
        <v>21</v>
      </c>
      <c r="C138" t="s">
        <v>8</v>
      </c>
      <c r="D138">
        <v>82</v>
      </c>
      <c r="E138">
        <v>67.42</v>
      </c>
      <c r="F138" t="s">
        <v>19</v>
      </c>
      <c r="G138" t="s">
        <v>16</v>
      </c>
    </row>
    <row r="139" spans="1:7" x14ac:dyDescent="0.3">
      <c r="A139" t="s">
        <v>21</v>
      </c>
      <c r="B139">
        <v>21</v>
      </c>
      <c r="C139" t="s">
        <v>14</v>
      </c>
      <c r="E139">
        <v>97.21</v>
      </c>
      <c r="F139" t="s">
        <v>12</v>
      </c>
      <c r="G139" t="s">
        <v>10</v>
      </c>
    </row>
    <row r="140" spans="1:7" x14ac:dyDescent="0.3">
      <c r="A140" t="s">
        <v>49</v>
      </c>
      <c r="B140">
        <v>23</v>
      </c>
      <c r="C140" t="s">
        <v>8</v>
      </c>
      <c r="D140">
        <v>83</v>
      </c>
      <c r="E140">
        <v>66.510000000000005</v>
      </c>
      <c r="F140" t="s">
        <v>9</v>
      </c>
      <c r="G140" t="s">
        <v>16</v>
      </c>
    </row>
    <row r="141" spans="1:7" x14ac:dyDescent="0.3">
      <c r="A141" t="s">
        <v>7</v>
      </c>
      <c r="B141">
        <v>19</v>
      </c>
      <c r="C141" t="s">
        <v>14</v>
      </c>
      <c r="E141">
        <v>56.43</v>
      </c>
      <c r="F141" t="s">
        <v>40</v>
      </c>
    </row>
    <row r="142" spans="1:7" x14ac:dyDescent="0.3">
      <c r="A142" t="s">
        <v>44</v>
      </c>
      <c r="B142">
        <v>23</v>
      </c>
      <c r="C142" t="s">
        <v>8</v>
      </c>
      <c r="D142">
        <v>51</v>
      </c>
      <c r="E142">
        <v>92.36</v>
      </c>
      <c r="F142" t="s">
        <v>40</v>
      </c>
      <c r="G142" t="s">
        <v>16</v>
      </c>
    </row>
    <row r="143" spans="1:7" x14ac:dyDescent="0.3">
      <c r="A143" t="s">
        <v>39</v>
      </c>
      <c r="B143">
        <v>21</v>
      </c>
      <c r="C143" t="s">
        <v>8</v>
      </c>
      <c r="D143">
        <v>76</v>
      </c>
      <c r="F143" t="s">
        <v>12</v>
      </c>
      <c r="G143" t="s">
        <v>10</v>
      </c>
    </row>
    <row r="144" spans="1:7" x14ac:dyDescent="0.3">
      <c r="A144" t="s">
        <v>78</v>
      </c>
      <c r="B144">
        <v>22</v>
      </c>
      <c r="C144" t="s">
        <v>8</v>
      </c>
      <c r="D144">
        <v>91</v>
      </c>
      <c r="E144">
        <v>84.08</v>
      </c>
      <c r="F144" t="s">
        <v>9</v>
      </c>
      <c r="G144" t="s">
        <v>10</v>
      </c>
    </row>
    <row r="145" spans="1:7" x14ac:dyDescent="0.3">
      <c r="A145" t="s">
        <v>79</v>
      </c>
      <c r="B145">
        <v>19</v>
      </c>
      <c r="C145" t="s">
        <v>8</v>
      </c>
      <c r="D145">
        <v>81</v>
      </c>
      <c r="E145">
        <v>71.72</v>
      </c>
      <c r="F145" t="s">
        <v>9</v>
      </c>
      <c r="G145" t="s">
        <v>10</v>
      </c>
    </row>
    <row r="146" spans="1:7" x14ac:dyDescent="0.3">
      <c r="A146" t="s">
        <v>78</v>
      </c>
      <c r="B146">
        <v>21</v>
      </c>
      <c r="C146" t="s">
        <v>8</v>
      </c>
      <c r="D146">
        <v>53</v>
      </c>
      <c r="F146" t="s">
        <v>40</v>
      </c>
      <c r="G146" t="s">
        <v>10</v>
      </c>
    </row>
    <row r="147" spans="1:7" x14ac:dyDescent="0.3">
      <c r="B147">
        <v>23</v>
      </c>
      <c r="C147" t="s">
        <v>8</v>
      </c>
      <c r="D147">
        <v>93</v>
      </c>
      <c r="E147">
        <v>98.71</v>
      </c>
      <c r="F147" t="s">
        <v>12</v>
      </c>
      <c r="G147" t="s">
        <v>16</v>
      </c>
    </row>
    <row r="148" spans="1:7" x14ac:dyDescent="0.3">
      <c r="A148" t="s">
        <v>80</v>
      </c>
      <c r="B148">
        <v>17</v>
      </c>
      <c r="C148" t="s">
        <v>8</v>
      </c>
      <c r="D148">
        <v>68</v>
      </c>
      <c r="E148">
        <v>61.66</v>
      </c>
      <c r="G148" t="s">
        <v>10</v>
      </c>
    </row>
    <row r="149" spans="1:7" x14ac:dyDescent="0.3">
      <c r="A149" t="s">
        <v>81</v>
      </c>
      <c r="B149">
        <v>24</v>
      </c>
      <c r="C149" t="s">
        <v>8</v>
      </c>
      <c r="D149">
        <v>71</v>
      </c>
      <c r="E149">
        <v>83.84</v>
      </c>
      <c r="F149" t="s">
        <v>19</v>
      </c>
      <c r="G149" t="s">
        <v>16</v>
      </c>
    </row>
    <row r="150" spans="1:7" x14ac:dyDescent="0.3">
      <c r="B150">
        <v>24</v>
      </c>
      <c r="C150" t="s">
        <v>8</v>
      </c>
      <c r="D150">
        <v>50</v>
      </c>
      <c r="E150">
        <v>87</v>
      </c>
      <c r="F150" t="s">
        <v>31</v>
      </c>
      <c r="G150" t="s">
        <v>16</v>
      </c>
    </row>
    <row r="151" spans="1:7" x14ac:dyDescent="0.3">
      <c r="B151">
        <v>21</v>
      </c>
      <c r="D151">
        <v>86</v>
      </c>
      <c r="E151">
        <v>95.38</v>
      </c>
      <c r="F151" t="s">
        <v>9</v>
      </c>
      <c r="G151" t="s">
        <v>16</v>
      </c>
    </row>
    <row r="152" spans="1:7" x14ac:dyDescent="0.3">
      <c r="A152" t="s">
        <v>27</v>
      </c>
      <c r="C152" t="s">
        <v>14</v>
      </c>
      <c r="D152">
        <v>89</v>
      </c>
      <c r="E152">
        <v>84.64</v>
      </c>
      <c r="F152" t="s">
        <v>19</v>
      </c>
      <c r="G152" t="s">
        <v>16</v>
      </c>
    </row>
    <row r="153" spans="1:7" x14ac:dyDescent="0.3">
      <c r="A153" t="s">
        <v>21</v>
      </c>
      <c r="B153">
        <v>20</v>
      </c>
      <c r="C153" t="s">
        <v>8</v>
      </c>
      <c r="D153">
        <v>95</v>
      </c>
      <c r="E153">
        <v>52.4</v>
      </c>
      <c r="F153" t="s">
        <v>40</v>
      </c>
      <c r="G153" t="s">
        <v>10</v>
      </c>
    </row>
    <row r="154" spans="1:7" x14ac:dyDescent="0.3">
      <c r="A154" t="s">
        <v>41</v>
      </c>
      <c r="B154">
        <v>19</v>
      </c>
      <c r="C154" t="s">
        <v>8</v>
      </c>
      <c r="D154">
        <v>85</v>
      </c>
      <c r="E154">
        <v>78.09</v>
      </c>
      <c r="F154" t="s">
        <v>9</v>
      </c>
      <c r="G154" t="s">
        <v>16</v>
      </c>
    </row>
    <row r="155" spans="1:7" x14ac:dyDescent="0.3">
      <c r="A155" t="s">
        <v>18</v>
      </c>
      <c r="B155">
        <v>17</v>
      </c>
      <c r="C155" t="s">
        <v>8</v>
      </c>
      <c r="D155">
        <v>81</v>
      </c>
      <c r="E155">
        <v>84.4</v>
      </c>
      <c r="F155" t="s">
        <v>15</v>
      </c>
      <c r="G155" t="s">
        <v>10</v>
      </c>
    </row>
    <row r="156" spans="1:7" x14ac:dyDescent="0.3">
      <c r="A156" t="s">
        <v>35</v>
      </c>
      <c r="B156">
        <v>21</v>
      </c>
      <c r="C156" t="s">
        <v>8</v>
      </c>
      <c r="D156">
        <v>98</v>
      </c>
      <c r="E156">
        <v>50.86</v>
      </c>
      <c r="F156" t="s">
        <v>22</v>
      </c>
      <c r="G156" t="s">
        <v>16</v>
      </c>
    </row>
    <row r="157" spans="1:7" x14ac:dyDescent="0.3">
      <c r="A157" t="s">
        <v>58</v>
      </c>
      <c r="B157">
        <v>-1</v>
      </c>
      <c r="C157" t="s">
        <v>14</v>
      </c>
      <c r="D157">
        <v>91</v>
      </c>
      <c r="E157">
        <v>80.12</v>
      </c>
      <c r="F157" t="s">
        <v>9</v>
      </c>
      <c r="G157" t="s">
        <v>16</v>
      </c>
    </row>
    <row r="158" spans="1:7" x14ac:dyDescent="0.3">
      <c r="A158" t="s">
        <v>76</v>
      </c>
      <c r="B158">
        <v>17</v>
      </c>
      <c r="C158" t="s">
        <v>14</v>
      </c>
      <c r="D158">
        <v>88</v>
      </c>
      <c r="E158">
        <v>86.85</v>
      </c>
      <c r="F158" t="s">
        <v>19</v>
      </c>
      <c r="G158" t="s">
        <v>16</v>
      </c>
    </row>
  </sheetData>
  <autoFilter ref="A1:G158" xr:uid="{71BEDD2E-394F-468C-B128-8E60920ABAE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Sheet3 (2)</vt:lpstr>
      <vt:lpstr>Sheet3</vt:lpstr>
      <vt:lpstr>student_admission_record_di (2)</vt:lpstr>
      <vt:lpstr>student_admission_record_di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BLACK XVII</cp:lastModifiedBy>
  <dcterms:created xsi:type="dcterms:W3CDTF">2025-08-08T04:05:00Z</dcterms:created>
  <dcterms:modified xsi:type="dcterms:W3CDTF">2025-08-09T01:51:49Z</dcterms:modified>
</cp:coreProperties>
</file>