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publishItems="1"/>
  <mc:AlternateContent xmlns:mc="http://schemas.openxmlformats.org/markup-compatibility/2006">
    <mc:Choice Requires="x15">
      <x15ac:absPath xmlns:x15ac="http://schemas.microsoft.com/office/spreadsheetml/2010/11/ac" url="D:\Personal Development\Data Analysis tutorials\Excel practice\Advanced Excel Dashboard Design-Maven Analytics\"/>
    </mc:Choice>
  </mc:AlternateContent>
  <xr:revisionPtr revIDLastSave="0" documentId="13_ncr:1_{AFA692D9-98BD-468D-94B8-EB88304DC576}" xr6:coauthVersionLast="47" xr6:coauthVersionMax="47" xr10:uidLastSave="{00000000-0000-0000-0000-000000000000}"/>
  <bookViews>
    <workbookView xWindow="-108" yWindow="-108" windowWidth="23256" windowHeight="12576" activeTab="1" xr2:uid="{DB438AB8-0F60-4224-9C67-97043B861F24}"/>
  </bookViews>
  <sheets>
    <sheet name="Data" sheetId="1" r:id="rId1"/>
    <sheet name="Data Prep" sheetId="2" r:id="rId2"/>
  </sheets>
  <definedNames>
    <definedName name="_xlnm._FilterDatabase" localSheetId="0" hidden="1">Data!$A$1:$F$1919</definedName>
    <definedName name="_xlnm._FilterDatabase" localSheetId="1" hidden="1">'Data Prep'!$A$2:$A$12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G19" i="2"/>
  <c r="H19" i="2"/>
  <c r="H20" i="2" s="1"/>
  <c r="H9" i="2"/>
  <c r="H4" i="2"/>
  <c r="H8" i="2"/>
  <c r="H11" i="2"/>
  <c r="H6" i="2"/>
  <c r="H7" i="2"/>
  <c r="H12" i="2"/>
  <c r="H10" i="2"/>
  <c r="H3" i="2"/>
  <c r="H5" i="2"/>
  <c r="E7" i="2"/>
  <c r="E9" i="2"/>
  <c r="E4" i="2"/>
  <c r="E3" i="2"/>
  <c r="E12" i="2"/>
  <c r="E6" i="2"/>
  <c r="E8" i="2"/>
  <c r="E11" i="2"/>
  <c r="E10" i="2"/>
  <c r="E5" i="2"/>
</calcChain>
</file>

<file path=xl/sharedStrings.xml><?xml version="1.0" encoding="utf-8"?>
<sst xmlns="http://schemas.openxmlformats.org/spreadsheetml/2006/main" count="3891" uniqueCount="74">
  <si>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</si>
  <si>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</si>
  <si>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</si>
  <si>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</si>
  <si>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</si>
  <si>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</si>
  <si>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</si>
  <si>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</si>
  <si>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</si>
  <si>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</si>
  <si>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</si>
  <si>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</si>
  <si>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</si>
  <si>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</si>
  <si>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</si>
  <si>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</si>
  <si>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</si>
  <si>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</si>
  <si>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</si>
  <si>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</si>
  <si>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</si>
  <si>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</si>
  <si>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</si>
  <si>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</si>
  <si>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</si>
  <si>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</si>
  <si>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</si>
  <si>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</si>
  <si>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</si>
  <si>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</si>
  <si>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</si>
  <si>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</si>
  <si>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</si>
  <si>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</si>
  <si>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</si>
  <si>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</si>
  <si>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</si>
  <si>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</si>
  <si>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</si>
  <si>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</si>
  <si>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</si>
  <si>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</si>
  <si>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</si>
  <si>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</si>
  <si>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</si>
  <si>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</si>
  <si>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</si>
  <si>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</si>
  <si>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</si>
  <si>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</si>
  <si>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</si>
  <si>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</si>
  <si>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</si>
  <si>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</si>
  <si>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</si>
  <si>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</si>
  <si>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</si>
  <si>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</si>
  <si>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</si>
  <si>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</si>
  <si>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</si>
  <si>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</si>
  <si>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</si>
  <si>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</si>
  <si>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</si>
  <si>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</si>
  <si>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</si>
  <si>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</si>
  <si>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</si>
  <si>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</si>
  <si>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Others</t>
  </si>
  <si>
    <t>selected</t>
  </si>
  <si>
    <t>others</t>
  </si>
  <si>
    <t>Index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</si>
</sst>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6" borderId="0" xfId="0" applyFont="1" applyFill="1"/>
    <xf numFmtId="0" fontId="2" fillId="5" borderId="0" xfId="0" applyFont="1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165" fontId="0" fillId="0" borderId="0" xfId="0" applyNumberFormat="1"/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Annual Wages by Industry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Avg Annual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[$$-409]#,##0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4AE-98E2-59334806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261968608"/>
        <c:axId val="261969856"/>
      </c:barChart>
      <c:catAx>
        <c:axId val="26196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69856"/>
        <c:crosses val="autoZero"/>
        <c:auto val="1"/>
        <c:lblAlgn val="ctr"/>
        <c:lblOffset val="100"/>
        <c:noMultiLvlLbl val="0"/>
      </c:catAx>
      <c:valAx>
        <c:axId val="261969856"/>
        <c:scaling>
          <c:orientation val="minMax"/>
        </c:scaling>
        <c:delete val="0"/>
        <c:axPos val="t"/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Share of Employees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Prep'!$H$18</c:f>
              <c:strCache>
                <c:ptCount val="1"/>
                <c:pt idx="0">
                  <c:v>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Prep'!$G$19:$G$20</c:f>
              <c:strCache>
                <c:ptCount val="2"/>
                <c:pt idx="0">
                  <c:v>Leisure &amp; Hospitality</c:v>
                </c:pt>
                <c:pt idx="1">
                  <c:v>Others</c:v>
                </c:pt>
              </c:strCache>
            </c:strRef>
          </c:cat>
          <c:val>
            <c:numRef>
              <c:f>'Data Prep'!$H$19:$H$20</c:f>
              <c:numCache>
                <c:formatCode>#,##0</c:formatCode>
                <c:ptCount val="2"/>
                <c:pt idx="0">
                  <c:v>12649500</c:v>
                </c:pt>
                <c:pt idx="1">
                  <c:v>103999839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9-4314-9641-0159B248E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327660</xdr:colOff>
      <xdr:row>16</xdr:row>
      <xdr:rowOff>137160</xdr:rowOff>
    </xdr:from>
    <xdr:to>
      <xdr:col>4</xdr:col>
      <xdr:colOff>7620</xdr:colOff>
      <xdr:row>39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EE330-3353-419E-B5F4-F75FC8842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1021080</xdr:colOff>
      <xdr:row>24</xdr:row>
      <xdr:rowOff>49530</xdr:rowOff>
    </xdr:from>
    <xdr:to>
      <xdr:col>9</xdr:col>
      <xdr:colOff>464820</xdr:colOff>
      <xdr:row>39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B8651-3F98-4908-BA27-CD3D9BE1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H291" sqref="H291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autoFilter ref="A1:F1919" xr:uid="{F7E52F2C-F2D3-4F44-815D-AF8D50250408}"/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21FA-7B03-449E-918F-759A16AB3EA0}">
  <dimension ref="A1:H24"/>
  <sheetViews>
    <sheetView tabSelected="1" workbookViewId="0">
      <selection activeCell="K15" sqref="K15"/>
    </sheetView>
  </sheetViews>
  <sheetFormatPr defaultRowHeight="14.4" x14ac:dyDescent="0.3"/>
  <cols>
    <col min="1" max="1" width="20.21875" bestFit="1" customWidth="1"/>
    <col min="2" max="2" width="18.109375" customWidth="1"/>
    <col min="4" max="4" width="24" customWidth="1"/>
    <col min="5" max="5" width="16" bestFit="1" customWidth="1"/>
    <col min="7" max="7" width="23.44140625" customWidth="1"/>
    <col min="8" max="8" width="17.5546875" customWidth="1"/>
  </cols>
  <sheetData>
    <row r="1" spans="1:8" x14ac:dyDescent="0.3">
      <c r="A1" s="8" t="s">
        <v>64</v>
      </c>
      <c r="B1" s="8"/>
      <c r="D1" s="9" t="s">
        <v>68</v>
      </c>
      <c r="E1" s="9"/>
      <c r="G1" s="9" t="s">
        <v>69</v>
      </c>
      <c r="H1" s="9"/>
    </row>
    <row r="2" spans="1:8" x14ac:dyDescent="0.3">
      <c r="A2" s="7" t="s">
        <v>49</v>
      </c>
      <c r="B2" s="7" t="s">
        <v>65</v>
      </c>
      <c r="D2" s="6" t="s">
        <v>49</v>
      </c>
      <c r="E2" s="6" t="s">
        <v>63</v>
      </c>
      <c r="G2" s="6" t="s">
        <v>49</v>
      </c>
      <c r="H2" s="6" t="s">
        <v>62</v>
      </c>
    </row>
    <row r="3" spans="1:8" x14ac:dyDescent="0.3">
      <c r="A3" t="s">
        <v>57</v>
      </c>
      <c r="B3" t="s">
        <v>59</v>
      </c>
      <c r="D3" t="s">
        <v>53</v>
      </c>
      <c r="E3" s="10">
        <f>AVERAGEIFS(Data!F:F,Data!B:B,D3,Data!A:A,'Data Prep'!$B$15)</f>
        <v>93586.333333333328</v>
      </c>
      <c r="G3" t="s">
        <v>54</v>
      </c>
      <c r="H3" s="1">
        <f>SUMIFS(Data!E:E,Data!B:B,G3,Data!A:A,'Data Prep'!$B$15)</f>
        <v>26277342</v>
      </c>
    </row>
    <row r="4" spans="1:8" x14ac:dyDescent="0.3">
      <c r="A4" t="s">
        <v>51</v>
      </c>
      <c r="D4" t="s">
        <v>56</v>
      </c>
      <c r="E4" s="10">
        <f>AVERAGEIFS(Data!F:F,Data!B:B,D4,Data!A:A,'Data Prep'!$B$15)</f>
        <v>90040.666666666672</v>
      </c>
      <c r="G4" t="s">
        <v>58</v>
      </c>
      <c r="H4" s="1">
        <f>SUMIFS(Data!E:E,Data!B:B,G4,Data!A:A,'Data Prep'!$B$15)</f>
        <v>22035033</v>
      </c>
    </row>
    <row r="5" spans="1:8" x14ac:dyDescent="0.3">
      <c r="A5" t="s">
        <v>58</v>
      </c>
      <c r="D5" t="s">
        <v>57</v>
      </c>
      <c r="E5" s="10">
        <f>AVERAGEIFS(Data!F:F,Data!B:B,D5,Data!A:A,'Data Prep'!$B$15)</f>
        <v>74713.0625</v>
      </c>
      <c r="G5" t="s">
        <v>57</v>
      </c>
      <c r="H5" s="1">
        <f>SUMIFS(Data!E:E,Data!B:B,G5,Data!A:A,'Data Prep'!$B$15)</f>
        <v>20065896</v>
      </c>
    </row>
    <row r="6" spans="1:8" x14ac:dyDescent="0.3">
      <c r="A6" t="s">
        <v>56</v>
      </c>
      <c r="D6" t="s">
        <v>52</v>
      </c>
      <c r="E6" s="10">
        <f>AVERAGEIFS(Data!F:F,Data!B:B,D6,Data!A:A,'Data Prep'!$B$15)</f>
        <v>68427.875</v>
      </c>
      <c r="G6" t="s">
        <v>59</v>
      </c>
      <c r="H6" s="1">
        <f>SUMIFS(Data!E:E,Data!B:B,G6,Data!A:A,'Data Prep'!$B$15)</f>
        <v>12649500</v>
      </c>
    </row>
    <row r="7" spans="1:8" x14ac:dyDescent="0.3">
      <c r="A7" t="s">
        <v>53</v>
      </c>
      <c r="D7" t="s">
        <v>51</v>
      </c>
      <c r="E7" s="10">
        <f>AVERAGEIFS(Data!F:F,Data!B:B,D7,Data!A:A,'Data Prep'!$B$15)</f>
        <v>63896.895833333336</v>
      </c>
      <c r="G7" t="s">
        <v>52</v>
      </c>
      <c r="H7" s="1">
        <f>SUMIFS(Data!E:E,Data!B:B,G7,Data!A:A,'Data Prep'!$B$15)</f>
        <v>12058694</v>
      </c>
    </row>
    <row r="8" spans="1:8" x14ac:dyDescent="0.3">
      <c r="A8" t="s">
        <v>59</v>
      </c>
      <c r="D8" t="s">
        <v>55</v>
      </c>
      <c r="E8" s="10">
        <f>AVERAGEIFS(Data!F:F,Data!B:B,D8,Data!A:A,'Data Prep'!$B$15)</f>
        <v>55605.9375</v>
      </c>
      <c r="G8" t="s">
        <v>56</v>
      </c>
      <c r="H8" s="1">
        <f>SUMIFS(Data!E:E,Data!B:B,G8,Data!A:A,'Data Prep'!$B$15)</f>
        <v>8142043</v>
      </c>
    </row>
    <row r="9" spans="1:8" x14ac:dyDescent="0.3">
      <c r="A9" t="s">
        <v>52</v>
      </c>
      <c r="D9" t="s">
        <v>58</v>
      </c>
      <c r="E9" s="10">
        <f>AVERAGEIFS(Data!F:F,Data!B:B,D9,Data!A:A,'Data Prep'!$B$15)</f>
        <v>53607.208333333336</v>
      </c>
      <c r="G9" t="s">
        <v>51</v>
      </c>
      <c r="H9" s="1">
        <f>SUMIFS(Data!E:E,Data!B:B,G9,Data!A:A,'Data Prep'!$B$15)</f>
        <v>7136444</v>
      </c>
    </row>
    <row r="10" spans="1:8" x14ac:dyDescent="0.3">
      <c r="A10" t="s">
        <v>55</v>
      </c>
      <c r="D10" t="s">
        <v>54</v>
      </c>
      <c r="E10" s="10">
        <f>AVERAGEIFS(Data!F:F,Data!B:B,D10,Data!A:A,'Data Prep'!$B$15)</f>
        <v>49366.8125</v>
      </c>
      <c r="G10" t="s">
        <v>60</v>
      </c>
      <c r="H10" s="1">
        <f>SUMIFS(Data!E:E,Data!B:B,G10,Data!A:A,'Data Prep'!$B$15)</f>
        <v>3843699</v>
      </c>
    </row>
    <row r="11" spans="1:8" x14ac:dyDescent="0.3">
      <c r="A11" t="s">
        <v>60</v>
      </c>
      <c r="D11" t="s">
        <v>60</v>
      </c>
      <c r="E11" s="10">
        <f>AVERAGEIFS(Data!F:F,Data!B:B,D11,Data!A:A,'Data Prep'!$B$15)</f>
        <v>40790.1875</v>
      </c>
      <c r="G11" t="s">
        <v>53</v>
      </c>
      <c r="H11" s="1">
        <f>SUMIFS(Data!E:E,Data!B:B,G11,Data!A:A,'Data Prep'!$B$15)</f>
        <v>2677815</v>
      </c>
    </row>
    <row r="12" spans="1:8" x14ac:dyDescent="0.3">
      <c r="A12" t="s">
        <v>54</v>
      </c>
      <c r="D12" t="s">
        <v>59</v>
      </c>
      <c r="E12" s="10">
        <f>AVERAGEIFS(Data!F:F,Data!B:B,D12,Data!A:A,'Data Prep'!$B$15)</f>
        <v>23286.416666666668</v>
      </c>
      <c r="G12" t="s">
        <v>55</v>
      </c>
      <c r="H12" s="1">
        <f>SUMIFS(Data!E:E,Data!B:B,G12,Data!A:A,'Data Prep'!$B$15)</f>
        <v>1762873</v>
      </c>
    </row>
    <row r="14" spans="1:8" x14ac:dyDescent="0.3">
      <c r="A14" s="8" t="s">
        <v>66</v>
      </c>
      <c r="B14" s="8"/>
    </row>
    <row r="15" spans="1:8" x14ac:dyDescent="0.3">
      <c r="A15" s="4" t="s">
        <v>67</v>
      </c>
      <c r="B15" s="5">
        <v>2020</v>
      </c>
    </row>
    <row r="17" spans="6:8" x14ac:dyDescent="0.3">
      <c r="G17" s="9" t="s">
        <v>69</v>
      </c>
      <c r="H17" s="9"/>
    </row>
    <row r="18" spans="6:8" x14ac:dyDescent="0.3">
      <c r="G18" s="6" t="s">
        <v>49</v>
      </c>
      <c r="H18" s="6" t="s">
        <v>62</v>
      </c>
    </row>
    <row r="19" spans="6:8" x14ac:dyDescent="0.3">
      <c r="G19" t="str">
        <f>B3</f>
        <v>Leisure &amp; Hospitality</v>
      </c>
      <c r="H19" s="1">
        <f>VLOOKUP(B3,G3:H12,2,0)</f>
        <v>12649500</v>
      </c>
    </row>
    <row r="20" spans="6:8" x14ac:dyDescent="0.3">
      <c r="G20" t="s">
        <v>70</v>
      </c>
      <c r="H20" s="1">
        <f>SUM(H3:H12)-H19</f>
        <v>103999839</v>
      </c>
    </row>
    <row r="22" spans="6:8" x14ac:dyDescent="0.3">
      <c r="G22" s="11" t="s">
        <v>73</v>
      </c>
    </row>
    <row r="23" spans="6:8" x14ac:dyDescent="0.3">
      <c r="G23" t="s">
        <v>71</v>
      </c>
      <c r="H23" s="1">
        <f>INDEX(H3:H12,MATCH(B3,G3:G12,0))</f>
        <v>12649500</v>
      </c>
    </row>
    <row r="24" spans="6:8" x14ac:dyDescent="0.3">
      <c r="F24" s="11"/>
      <c r="G24" t="s">
        <v>72</v>
      </c>
    </row>
  </sheetData>
  <autoFilter ref="A2:A12" xr:uid="{EB2321FA-7B03-449E-918F-759A16AB3EA0}">
    <sortState xmlns:xlrd2="http://schemas.microsoft.com/office/spreadsheetml/2017/richdata2" ref="A3:A12">
      <sortCondition ref="A2:A12"/>
    </sortState>
  </autoFilter>
  <sortState xmlns:xlrd2="http://schemas.microsoft.com/office/spreadsheetml/2017/richdata2" ref="G2:H12">
    <sortCondition descending="1" ref="H2:H12"/>
  </sortState>
  <dataValidations count="1">
    <dataValidation type="list" allowBlank="1" showInputMessage="1" showErrorMessage="1" sqref="B3" xr:uid="{B2D6A0A6-1D77-4950-8920-82FAADCA7126}">
      <formula1>$A$3:$A$12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Samuel Ireke</cp:lastModifiedBy>
  <dcterms:created xsi:type="dcterms:W3CDTF">2021-09-21T20:47:02Z</dcterms:created>
  <dcterms:modified xsi:type="dcterms:W3CDTF">2021-11-16T10:58:34Z</dcterms:modified>
</cp:coreProperties>
</file>