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kt" sheetId="1" state="visible" r:id="rId2"/>
  </sheets>
  <definedNames>
    <definedName function="false" hidden="false" name="Budžet" vbProcedure="false">Projekt!$B$1</definedName>
    <definedName function="false" hidden="false" name="kta" vbProcedure="false">#REF!</definedName>
    <definedName function="false" hidden="false" name="Ugovoreno" vbProcedure="false">2900000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<sst xmlns="http://schemas.openxmlformats.org/spreadsheetml/2006/main" count="17" uniqueCount="17">
  <si>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Budžet</t>
  </si>
  <si>
    <t xml:space="preserve">Ukupno</t>
  </si>
  <si>
    <t xml:space="preserve">Plaće razvojnika</t>
  </si>
  <si>
    <t xml:space="preserve">Analitičar/konzultant</t>
  </si>
  <si>
    <t xml:space="preserve">Najam i režije </t>
  </si>
  <si>
    <t xml:space="preserve">Oprema - nabavna cijena</t>
  </si>
  <si>
    <t xml:space="preserve">Održavanje IS-a</t>
  </si>
  <si>
    <t xml:space="preserve">Licence za razvojno okruženje</t>
  </si>
  <si>
    <t xml:space="preserve">Najam cloud usluga</t>
  </si>
  <si>
    <t xml:space="preserve">Edukacija razvojnika</t>
  </si>
  <si>
    <t xml:space="preserve">Trošak</t>
  </si>
  <si>
    <t xml:space="preserve">Naplata</t>
  </si>
  <si>
    <t xml:space="preserve">Korist</t>
  </si>
  <si>
    <t xml:space="preserve">Zarada</t>
  </si>
  <si>
    <t xml:space="preserve">PV</t>
  </si>
  <si>
    <t xml:space="preserve">NPV (kumulativ)</t>
  </si>
  <si>
    <t xml:space="preserve">Inflacija: 6%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</si>
</sst>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_-* #,##0.00_-;\-* #,##0.00_-;_-* \-??_-;_-@_-"/>
    <numFmt numFmtId="167" formatCode="_-* #,##0_-;\-* #,##0_-;_-* \-??_-;_-@_-"/>
    <numFmt numFmtId="168" formatCode="0"/>
    <numFmt numFmtId="169" formatCode="#,##0_ ;[RED]\-#,##0\ "/>
  </numFmts>
  <fonts count="6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ercent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21" activeCellId="0" sqref="A2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26.1"/>
    <col collapsed="false" customWidth="true" hidden="false" outlineLevel="0" max="5" min="2" style="0" width="10.33"/>
  </cols>
  <sheetData>
    <row r="1" customFormat="false" ht="12.75" hidden="false" customHeight="false" outlineLevel="0" collapsed="false">
      <c r="A1" s="0" t="s">
        <v>0</v>
      </c>
      <c r="B1" s="1" t="n">
        <v>150000</v>
      </c>
    </row>
    <row r="2" customFormat="false" ht="12.8" hidden="false" customHeight="false" outlineLevel="0" collapsed="false">
      <c r="A2" s="2" t="n">
        <v>0.06</v>
      </c>
      <c r="B2" s="3" t="n">
        <v>0</v>
      </c>
      <c r="C2" s="4" t="n">
        <f aca="false">B2+1</f>
        <v>1</v>
      </c>
      <c r="D2" s="4" t="n">
        <f aca="false">C2+1</f>
        <v>2</v>
      </c>
      <c r="E2" s="4" t="n">
        <f aca="false">D2+1</f>
        <v>3</v>
      </c>
      <c r="F2" s="5" t="s">
        <v>1</v>
      </c>
    </row>
    <row r="3" customFormat="false" ht="12.8" hidden="false" customHeight="false" outlineLevel="0" collapsed="false">
      <c r="A3" s="0" t="s">
        <v>2</v>
      </c>
      <c r="B3" s="1" t="n">
        <v>69120</v>
      </c>
      <c r="C3" s="1" t="n">
        <v>0</v>
      </c>
      <c r="D3" s="1" t="n">
        <v>0</v>
      </c>
      <c r="E3" s="1"/>
    </row>
    <row r="4" customFormat="false" ht="12.8" hidden="false" customHeight="false" outlineLevel="0" collapsed="false">
      <c r="A4" s="0" t="s">
        <v>3</v>
      </c>
      <c r="B4" s="1" t="n">
        <v>4800</v>
      </c>
      <c r="C4" s="1" t="n">
        <v>0</v>
      </c>
      <c r="D4" s="1" t="n">
        <v>0</v>
      </c>
      <c r="E4" s="1"/>
    </row>
    <row r="5" customFormat="false" ht="12.8" hidden="false" customHeight="false" outlineLevel="0" collapsed="false">
      <c r="A5" s="0" t="s">
        <v>4</v>
      </c>
      <c r="B5" s="1" t="n">
        <v>8400</v>
      </c>
      <c r="C5" s="1" t="n">
        <v>8400</v>
      </c>
      <c r="D5" s="1" t="n">
        <v>8400</v>
      </c>
      <c r="E5" s="1"/>
    </row>
    <row r="6" customFormat="false" ht="12.75" hidden="false" customHeight="false" outlineLevel="0" collapsed="false">
      <c r="A6" s="6" t="s">
        <v>5</v>
      </c>
      <c r="B6" s="1" t="n">
        <v>10000</v>
      </c>
      <c r="C6" s="1" t="n">
        <v>0</v>
      </c>
      <c r="D6" s="1" t="n">
        <v>0</v>
      </c>
      <c r="E6" s="1"/>
    </row>
    <row r="7" customFormat="false" ht="12.8" hidden="false" customHeight="false" outlineLevel="0" collapsed="false">
      <c r="A7" s="0" t="s">
        <v>6</v>
      </c>
      <c r="B7" s="1" t="n">
        <v>1500</v>
      </c>
      <c r="C7" s="1" t="n">
        <v>3000</v>
      </c>
      <c r="D7" s="1" t="n">
        <f aca="false">C7</f>
        <v>3000</v>
      </c>
      <c r="E7" s="1"/>
    </row>
    <row r="8" customFormat="false" ht="12.8" hidden="false" customHeight="false" outlineLevel="0" collapsed="false">
      <c r="A8" s="0" t="s">
        <v>7</v>
      </c>
      <c r="B8" s="7"/>
      <c r="C8" s="1" t="n">
        <v>1000</v>
      </c>
      <c r="D8" s="1" t="n">
        <v>1000</v>
      </c>
      <c r="E8" s="1" t="n">
        <v>1000</v>
      </c>
      <c r="F8" s="1"/>
    </row>
    <row r="9" customFormat="false" ht="12.8" hidden="false" customHeight="false" outlineLevel="0" collapsed="false">
      <c r="A9" s="0" t="s">
        <v>8</v>
      </c>
      <c r="B9" s="7"/>
      <c r="C9" s="1" t="n">
        <v>2000</v>
      </c>
      <c r="D9" s="1" t="n">
        <v>2000</v>
      </c>
      <c r="E9" s="1" t="n">
        <v>2000</v>
      </c>
    </row>
    <row r="10" customFormat="false" ht="12.8" hidden="false" customHeight="false" outlineLevel="0" collapsed="false">
      <c r="A10" s="0" t="s">
        <v>9</v>
      </c>
      <c r="B10" s="1" t="n">
        <v>1000</v>
      </c>
      <c r="C10" s="1" t="n">
        <v>1000</v>
      </c>
      <c r="D10" s="1" t="n">
        <v>1000</v>
      </c>
      <c r="E10" s="1"/>
    </row>
    <row r="11" customFormat="false" ht="12.8" hidden="false" customHeight="false" outlineLevel="0" collapsed="false">
      <c r="A11" s="8" t="s">
        <v>10</v>
      </c>
      <c r="B11" s="9" t="n">
        <f aca="false">SUM(B3:B10)</f>
        <v>94820</v>
      </c>
      <c r="C11" s="9" t="n">
        <f aca="false">SUM(C3:C10)</f>
        <v>15400</v>
      </c>
      <c r="D11" s="9" t="n">
        <f aca="false">SUM(D3:D10)</f>
        <v>15400</v>
      </c>
      <c r="E11" s="9" t="n">
        <f aca="false">SUM(E3:E10)</f>
        <v>3000</v>
      </c>
      <c r="F11" s="1" t="n">
        <f aca="false">B11+NPV(A$2,C11:E11)</f>
        <v>125573.104912109</v>
      </c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A13" s="6" t="s">
        <v>11</v>
      </c>
      <c r="B13" s="10" t="n">
        <v>0.2</v>
      </c>
      <c r="C13" s="10" t="n">
        <v>0.3</v>
      </c>
      <c r="D13" s="10" t="n">
        <v>0.3</v>
      </c>
      <c r="E13" s="10" t="n">
        <v>0.2</v>
      </c>
      <c r="F13" s="11"/>
    </row>
    <row r="14" customFormat="false" ht="12.8" hidden="false" customHeight="false" outlineLevel="0" collapsed="false">
      <c r="A14" s="12" t="s">
        <v>12</v>
      </c>
      <c r="B14" s="13" t="n">
        <f aca="false">Budžet*B13</f>
        <v>30000</v>
      </c>
      <c r="C14" s="13" t="n">
        <f aca="false">Budžet*C13</f>
        <v>45000</v>
      </c>
      <c r="D14" s="13" t="n">
        <f aca="false">Budžet*D13</f>
        <v>45000</v>
      </c>
      <c r="E14" s="13" t="n">
        <f aca="false">Budžet*E13</f>
        <v>30000</v>
      </c>
      <c r="F14" s="1" t="n">
        <f aca="false">B14+NPV(A$2,C14:E14)</f>
        <v>137691.248480289</v>
      </c>
    </row>
    <row r="15" customFormat="false" ht="12.8" hidden="false" customHeight="false" outlineLevel="0" collapsed="false">
      <c r="A15" s="6"/>
      <c r="B15" s="14"/>
      <c r="C15" s="14"/>
      <c r="D15" s="14"/>
      <c r="E15" s="14"/>
    </row>
    <row r="16" customFormat="false" ht="12.8" hidden="false" customHeight="false" outlineLevel="0" collapsed="false">
      <c r="A16" s="15" t="s">
        <v>13</v>
      </c>
      <c r="B16" s="16" t="n">
        <f aca="false">B14-B11</f>
        <v>-64820</v>
      </c>
      <c r="C16" s="16" t="n">
        <f aca="false">C14-C11</f>
        <v>29600</v>
      </c>
      <c r="D16" s="16" t="n">
        <f aca="false">D14-D11</f>
        <v>29600</v>
      </c>
      <c r="E16" s="16" t="n">
        <f aca="false">E14-E11</f>
        <v>27000</v>
      </c>
      <c r="F16" s="1" t="n">
        <f aca="false">B16+NPV(A$2,C16:E16)</f>
        <v>12118.1435681804</v>
      </c>
    </row>
    <row r="17" customFormat="false" ht="12.8" hidden="false" customHeight="false" outlineLevel="0" collapsed="false">
      <c r="A17" s="6" t="s">
        <v>14</v>
      </c>
      <c r="B17" s="11" t="n">
        <f aca="false">B16/POWER(1+$A$2,B2)</f>
        <v>-64820</v>
      </c>
      <c r="C17" s="11" t="n">
        <f aca="false">C16/POWER(1+$A$2,C2)</f>
        <v>27924.5283018868</v>
      </c>
      <c r="D17" s="11" t="n">
        <f aca="false">D16/POWER(1+$A$2,D2)</f>
        <v>26343.8946244215</v>
      </c>
      <c r="E17" s="11" t="n">
        <f aca="false">E16/POWER(1+$A$2,E2)</f>
        <v>22669.7206418721</v>
      </c>
    </row>
    <row r="18" customFormat="false" ht="12.8" hidden="false" customHeight="false" outlineLevel="0" collapsed="false">
      <c r="A18" s="6" t="s">
        <v>15</v>
      </c>
      <c r="B18" s="11" t="n">
        <f aca="false">B17</f>
        <v>-64820</v>
      </c>
      <c r="C18" s="11" t="n">
        <f aca="false">B18+C17</f>
        <v>-36895.4716981132</v>
      </c>
      <c r="D18" s="11" t="n">
        <f aca="false">C18+D17</f>
        <v>-10551.5770736917</v>
      </c>
      <c r="E18" s="11" t="n">
        <f aca="false">D18+E17</f>
        <v>12118.1435681804</v>
      </c>
    </row>
    <row r="20" customFormat="false" ht="12.75" hidden="false" customHeight="false" outlineLevel="0" collapsed="false">
      <c r="A20" s="0" t="s">
        <v>16</v>
      </c>
    </row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omentar xmlns="d34a4129-52ec-4ee5-bc77-23d8e5f94cf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AEA3600168DD24FBBFA0709A4538A8C" ma:contentTypeVersion="2" ma:contentTypeDescription="Stvaranje novog dokumenta." ma:contentTypeScope="" ma:versionID="52e69e4397a649975253b9c4f4177a2e">
  <xsd:schema xmlns:xsd="http://www.w3.org/2001/XMLSchema" xmlns:p="http://schemas.microsoft.com/office/2006/metadata/properties" xmlns:ns2="d34a4129-52ec-4ee5-bc77-23d8e5f94cfd" targetNamespace="http://schemas.microsoft.com/office/2006/metadata/properties" ma:root="true" ma:fieldsID="3c81d14dc3ad95f274f0f0999b8e60d5" ns2:_="">
    <xsd:import namespace="d34a4129-52ec-4ee5-bc77-23d8e5f94cfd"/>
    <xsd:element name="properties">
      <xsd:complexType>
        <xsd:sequence>
          <xsd:element name="documentManagement">
            <xsd:complexType>
              <xsd:all>
                <xsd:element ref="ns2:Komenta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34a4129-52ec-4ee5-bc77-23d8e5f94cfd" elementFormDefault="qualified">
    <xsd:import namespace="http://schemas.microsoft.com/office/2006/documentManagement/types"/>
    <xsd:element name="Komentar" ma:index="8" nillable="true" ma:displayName="Komentar" ma:internalName="Komentar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sadržaja" ma:readOnly="tru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0B9EB86-7903-4428-9BC2-D6C77BC1DB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2C459F-BB7E-4044-B480-9C9CE910D90B}">
  <ds:schemaRefs>
    <ds:schemaRef ds:uri="http://schemas.microsoft.com/office/2006/metadata/properties"/>
    <ds:schemaRef ds:uri="http://schemas.microsoft.com/office/infopath/2007/PartnerControls"/>
    <ds:schemaRef ds:uri="d34a4129-52ec-4ee5-bc77-23d8e5f94cfd"/>
  </ds:schemaRefs>
</ds:datastoreItem>
</file>

<file path=customXml/itemProps3.xml><?xml version="1.0" encoding="utf-8"?>
<ds:datastoreItem xmlns:ds="http://schemas.openxmlformats.org/officeDocument/2006/customXml" ds:itemID="{CADC4E24-1EF4-48BD-A98F-490BECB8B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4a4129-52ec-4ee5-bc77-23d8e5f94cf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  <Company>FER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2005-05-12T10:26:22Z</dcterms:created>
  <dc:creator>Krešimir Fertalj</dc:creator>
  <dc:description/>
  <dc:language>en-US</dc:language>
  <cp:lastModifiedBy/>
  <dcterms:modified xsi:type="dcterms:W3CDTF">2024-03-24T21:10:16Z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29e609c9-3e6b-4a50-9fd4-5f7b5f4ab57e</vt:lpwstr>
  </property>
</Properties>
</file>