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rulick\Downloads\"/>
    </mc:Choice>
  </mc:AlternateContent>
  <bookViews>
    <workbookView xWindow="0" yWindow="0" windowWidth="17400" windowHeight="4524"/>
  </bookViews>
  <sheets>
    <sheet name="First Two Box 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F13" i="2"/>
  <c r="B25" i="1" l="1"/>
  <c r="D25" i="1" s="1"/>
  <c r="B24" i="1"/>
  <c r="D24" i="1" s="1"/>
  <c r="B23" i="1"/>
  <c r="D23" i="1" s="1"/>
  <c r="B22" i="1"/>
  <c r="B21" i="1"/>
  <c r="B20" i="1"/>
  <c r="D20" i="1" s="1"/>
  <c r="C24" i="1"/>
  <c r="C22" i="1"/>
  <c r="D21" i="1"/>
  <c r="D22" i="1" l="1"/>
  <c r="C7" i="2" l="1"/>
  <c r="C15" i="2"/>
  <c r="D15" i="2" s="1"/>
  <c r="C20" i="2"/>
  <c r="D20" i="2" s="1"/>
  <c r="C21" i="2"/>
  <c r="D21" i="2" s="1"/>
  <c r="D9" i="2"/>
  <c r="C17" i="2"/>
  <c r="D17" i="2" s="1"/>
  <c r="D3" i="2"/>
  <c r="D4" i="2"/>
  <c r="D5" i="2"/>
  <c r="D6" i="2"/>
  <c r="D7" i="2"/>
  <c r="D8" i="2"/>
  <c r="D10" i="2"/>
  <c r="D11" i="2"/>
  <c r="D12" i="2"/>
  <c r="D13" i="2"/>
  <c r="D14" i="2"/>
  <c r="D16" i="2"/>
  <c r="D18" i="2"/>
  <c r="D19" i="2"/>
  <c r="D22" i="2"/>
  <c r="D23" i="2"/>
  <c r="D24" i="2"/>
  <c r="D25" i="2"/>
  <c r="D26" i="2"/>
  <c r="D27" i="2"/>
  <c r="D2" i="2"/>
  <c r="G2" i="2" l="1"/>
  <c r="G5" i="2" s="1"/>
  <c r="D17" i="1"/>
  <c r="D14" i="1" l="1"/>
  <c r="I19" i="1"/>
  <c r="I18" i="1"/>
  <c r="D30" i="1"/>
  <c r="D31" i="1"/>
  <c r="I33" i="1"/>
  <c r="I34" i="1"/>
  <c r="I32" i="1"/>
  <c r="D15" i="1"/>
  <c r="D16" i="1"/>
  <c r="I37" i="1"/>
  <c r="D13" i="1" l="1"/>
  <c r="D36" i="1"/>
  <c r="I8" i="1" l="1"/>
  <c r="D11" i="1"/>
  <c r="D12" i="1"/>
  <c r="D29" i="1"/>
  <c r="D35" i="1"/>
  <c r="D5" i="1"/>
  <c r="D6" i="1"/>
  <c r="D7" i="1"/>
  <c r="D4" i="1"/>
  <c r="D1" i="1" l="1"/>
</calcChain>
</file>

<file path=xl/sharedStrings.xml><?xml version="1.0" encoding="utf-8"?>
<sst xmlns="http://schemas.openxmlformats.org/spreadsheetml/2006/main" count="90" uniqueCount="82">
  <si>
    <t>SainSmart MQ131</t>
  </si>
  <si>
    <t>SEN 0177</t>
  </si>
  <si>
    <t>OPC-N2</t>
  </si>
  <si>
    <t>quantity</t>
  </si>
  <si>
    <t>sensor</t>
  </si>
  <si>
    <t>parts list</t>
  </si>
  <si>
    <t>AeroQual SM50 LZAA</t>
  </si>
  <si>
    <t>http://www.sainsmart.com/sainsmart-mq131-gas-sensor-ozone-module-for-arduino-uno-mega2560-r3-raspberry-pi.html</t>
  </si>
  <si>
    <t>website</t>
  </si>
  <si>
    <t>additional stuff</t>
  </si>
  <si>
    <t>analog to digital converter</t>
  </si>
  <si>
    <t>http://www.alphasense.com/index.php/products/optical-particle-counter/</t>
  </si>
  <si>
    <t>https://www.dfrobot.com/index.php?route=product/product&amp;product_id=1272&amp;search=SEN0177&amp;description=true</t>
  </si>
  <si>
    <t>http://www.aeroqual.com/product/sm50-ozone-sensor-circuit</t>
  </si>
  <si>
    <t>https://www.sparkfun.com/products/8636</t>
  </si>
  <si>
    <t>price each</t>
  </si>
  <si>
    <t>total price</t>
  </si>
  <si>
    <t>R Pi stuff</t>
  </si>
  <si>
    <t>Raspberry Pi 3 B</t>
  </si>
  <si>
    <t>SD Card</t>
  </si>
  <si>
    <t>https://www.element14.com/community/community/raspberry-pi</t>
  </si>
  <si>
    <t>Humidity/Temperature</t>
  </si>
  <si>
    <t>USB SD card reader</t>
  </si>
  <si>
    <t>http://www.sainsmart.com/sainsmart-dht11-temperature-and-relative-humidity-sensor-module-for-arduino.html</t>
  </si>
  <si>
    <t>total total price:</t>
  </si>
  <si>
    <t>https://www.adorama.com/kgfcrmrg2.html</t>
  </si>
  <si>
    <t>https://www.adorama.com/kgsdhc8gc4n.html</t>
  </si>
  <si>
    <t>Wall Outlet USB Power</t>
  </si>
  <si>
    <t>HDMI to DVI cable</t>
  </si>
  <si>
    <t>https://www.amazon.com/AmazonBasics-HDMI-DVI-Adapter-Cable/dp/B014I8UQJY?th=1</t>
  </si>
  <si>
    <t>http://www.robotshop.com/en/wall-adapter-power-supply-5v-dc-2a-usb-micro-b.html</t>
  </si>
  <si>
    <t>Perfboard</t>
  </si>
  <si>
    <t>http://www.robotshop.com/en/prototyping-board.html</t>
  </si>
  <si>
    <t>https://www.polycase.com/wp-33</t>
  </si>
  <si>
    <t>Container</t>
  </si>
  <si>
    <t>POE splitter</t>
  </si>
  <si>
    <t>POE injector</t>
  </si>
  <si>
    <t>12V -&gt; 5V regulator</t>
  </si>
  <si>
    <t>http://www.mouser.com/ProductDetail/STMicroelectronics/L78S05CV/</t>
  </si>
  <si>
    <t>http://www.mouser.com/ProductDetail/TDK/FK28X7R1E334K</t>
  </si>
  <si>
    <t>.33uF capacitor</t>
  </si>
  <si>
    <t>.1uF capacitor</t>
  </si>
  <si>
    <t>http://www.mouser.com/ProductDetail/TDK/FK28X7R1E104K</t>
  </si>
  <si>
    <t>http://www.mouser.com/ProductDetail/KOA-Speer/MFS1-4DCT52R1002F</t>
  </si>
  <si>
    <t>10K resistor</t>
  </si>
  <si>
    <t>20K resistor</t>
  </si>
  <si>
    <t>http://www.mouser.com/ProductDetail/KOA-Speer/MFS1-4DCT52R2002F</t>
  </si>
  <si>
    <t>Network Switch</t>
  </si>
  <si>
    <t>https://www.newegg.com/Product/Product.aspx?Item=N82E16833122607</t>
  </si>
  <si>
    <t>https://www.newegg.com/Product/Product.aspx?Item=N82E16812422101</t>
  </si>
  <si>
    <t>cat5 cable</t>
  </si>
  <si>
    <t>https://www.newegg.com/Product/Product.aspx?Item=12K-017G-00001</t>
  </si>
  <si>
    <t>tax/shipping not included - not sure what that would be</t>
  </si>
  <si>
    <t>bolt</t>
  </si>
  <si>
    <t>lock washer</t>
  </si>
  <si>
    <t>fender washer</t>
  </si>
  <si>
    <t>Container big</t>
  </si>
  <si>
    <t>https://www.polycase.com/wp-39</t>
  </si>
  <si>
    <t>chicken wire</t>
  </si>
  <si>
    <t>box</t>
  </si>
  <si>
    <t>pi</t>
  </si>
  <si>
    <t>sd card</t>
  </si>
  <si>
    <t>price per</t>
  </si>
  <si>
    <t>total per box</t>
  </si>
  <si>
    <t>total price:</t>
  </si>
  <si>
    <t>num of boxes:</t>
  </si>
  <si>
    <t>number per sensor box</t>
  </si>
  <si>
    <t>price per box:</t>
  </si>
  <si>
    <t>POE</t>
  </si>
  <si>
    <t>part</t>
  </si>
  <si>
    <t>(no shipping or tax)</t>
  </si>
  <si>
    <t>aluminum piece</t>
  </si>
  <si>
    <t>mounting bolt</t>
  </si>
  <si>
    <t>perfboard</t>
  </si>
  <si>
    <t>sticky pad</t>
  </si>
  <si>
    <t>zip tie</t>
  </si>
  <si>
    <t>ADC</t>
  </si>
  <si>
    <t>silicone</t>
  </si>
  <si>
    <t>lock nut</t>
  </si>
  <si>
    <t>hex nut</t>
  </si>
  <si>
    <t>looking for suitable option</t>
  </si>
  <si>
    <t>https://www.amazon.com/UCTRONICS-802-3af-Splitter-Ethernet-Raspberry/dp/B01MDLUSE7/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</si>
</sst>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1" xfId="1"/>
    <xf numFmtId="0" fontId="3" fillId="0" borderId="3" xfId="3"/>
    <xf numFmtId="0" fontId="2" fillId="0" borderId="2" xfId="2"/>
    <xf numFmtId="0" fontId="4" fillId="0" borderId="0" xfId="0" applyFont="1"/>
    <xf numFmtId="8" fontId="4" fillId="0" borderId="0" xfId="0" applyNumberFormat="1" applyFont="1"/>
    <xf numFmtId="0" fontId="0" fillId="0" borderId="0" xfId="0" applyFill="1"/>
    <xf numFmtId="0" fontId="3" fillId="0" borderId="3" xfId="3" applyFill="1"/>
    <xf numFmtId="6" fontId="0" fillId="0" borderId="0" xfId="0" applyNumberFormat="1"/>
    <xf numFmtId="0" fontId="5" fillId="0" borderId="0" xfId="4"/>
    <xf numFmtId="0" fontId="0" fillId="0" borderId="0" xfId="0" applyFont="1"/>
    <xf numFmtId="2" fontId="0" fillId="0" borderId="0" xfId="0" applyNumberFormat="1"/>
    <xf numFmtId="0" fontId="0" fillId="0" borderId="0" xfId="0" applyNumberFormat="1"/>
  </cellXfs>
  <cellStyles count="5">
    <cellStyle name="Heading 1" xfId="1" builtinId="16"/>
    <cellStyle name="Heading 2" xfId="2" builtinId="17"/>
    <cellStyle name="Heading 3" xfId="3" builtinId="1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ment14.com/community/community/raspberry-pi" TargetMode="External"/><Relationship Id="rId2" Type="http://schemas.openxmlformats.org/officeDocument/2006/relationships/hyperlink" Target="https://www.dfrobot.com/index.php?route=product/product&amp;product_id=1272&amp;search=SEN0177&amp;description=true" TargetMode="External"/><Relationship Id="rId1" Type="http://schemas.openxmlformats.org/officeDocument/2006/relationships/hyperlink" Target="http://www.mouser.com/ProductDetail/KOA-Speer/MFS1-4DCT52R1002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mouser.com/ProductDetail/KOA-Speer/MFS1-4DCT52R200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showZeros="0" tabSelected="1" workbookViewId="0"/>
  </sheetViews>
  <sheetFormatPr defaultRowHeight="14.4" x14ac:dyDescent="0.3"/>
  <cols>
    <col min="1" max="1" width="13.88671875" bestFit="1" customWidth="1"/>
    <col min="2" max="2" width="20.5546875" bestFit="1" customWidth="1"/>
    <col min="3" max="3" width="8.33203125" bestFit="1" customWidth="1"/>
    <col min="4" max="4" width="11.6640625" bestFit="1" customWidth="1"/>
    <col min="6" max="6" width="13.109375" bestFit="1" customWidth="1"/>
    <col min="7" max="7" width="7.5546875" bestFit="1" customWidth="1"/>
    <col min="8" max="8" width="16.5546875" bestFit="1" customWidth="1"/>
  </cols>
  <sheetData>
    <row r="1" spans="1:8" x14ac:dyDescent="0.3">
      <c r="A1" s="6" t="s">
        <v>69</v>
      </c>
      <c r="B1" s="6" t="s">
        <v>66</v>
      </c>
      <c r="C1" s="6" t="s">
        <v>62</v>
      </c>
      <c r="D1" s="6" t="s">
        <v>63</v>
      </c>
    </row>
    <row r="2" spans="1:8" x14ac:dyDescent="0.3">
      <c r="A2" t="s">
        <v>59</v>
      </c>
      <c r="B2">
        <v>1</v>
      </c>
      <c r="C2" s="2">
        <v>17.309999999999999</v>
      </c>
      <c r="D2" s="2">
        <f>B2*C2</f>
        <v>17.309999999999999</v>
      </c>
      <c r="F2" s="6" t="s">
        <v>67</v>
      </c>
      <c r="G2" s="2">
        <f>SUM(D2:D23)</f>
        <v>99.094419047619027</v>
      </c>
    </row>
    <row r="3" spans="1:8" x14ac:dyDescent="0.3">
      <c r="A3" t="s">
        <v>4</v>
      </c>
      <c r="B3">
        <v>1</v>
      </c>
      <c r="C3" s="2">
        <v>19.989999999999998</v>
      </c>
      <c r="D3" s="2">
        <f t="shared" ref="D3:D27" si="0">B3*C3</f>
        <v>19.989999999999998</v>
      </c>
      <c r="F3" s="6" t="s">
        <v>65</v>
      </c>
      <c r="G3">
        <v>2</v>
      </c>
    </row>
    <row r="4" spans="1:8" x14ac:dyDescent="0.3">
      <c r="A4" t="s">
        <v>60</v>
      </c>
      <c r="B4">
        <v>1</v>
      </c>
      <c r="C4" s="2">
        <v>34.99</v>
      </c>
      <c r="D4" s="2">
        <f t="shared" si="0"/>
        <v>34.99</v>
      </c>
      <c r="F4" s="12"/>
    </row>
    <row r="5" spans="1:8" x14ac:dyDescent="0.3">
      <c r="A5" t="s">
        <v>61</v>
      </c>
      <c r="B5">
        <v>1</v>
      </c>
      <c r="C5" s="2">
        <v>4.95</v>
      </c>
      <c r="D5" s="2">
        <f t="shared" si="0"/>
        <v>4.95</v>
      </c>
      <c r="F5" s="6" t="s">
        <v>64</v>
      </c>
      <c r="G5" s="2">
        <f>G2*G3</f>
        <v>198.18883809523805</v>
      </c>
      <c r="H5" t="s">
        <v>70</v>
      </c>
    </row>
    <row r="6" spans="1:8" x14ac:dyDescent="0.3">
      <c r="A6" t="s">
        <v>68</v>
      </c>
      <c r="B6">
        <v>1</v>
      </c>
      <c r="C6" s="2">
        <v>9.49</v>
      </c>
      <c r="D6" s="2">
        <f t="shared" si="0"/>
        <v>9.49</v>
      </c>
    </row>
    <row r="7" spans="1:8" x14ac:dyDescent="0.3">
      <c r="A7" t="s">
        <v>72</v>
      </c>
      <c r="B7">
        <v>2</v>
      </c>
      <c r="C7" s="2">
        <f>1.78/14</f>
        <v>0.12714285714285714</v>
      </c>
      <c r="D7" s="2">
        <f t="shared" si="0"/>
        <v>0.25428571428571428</v>
      </c>
    </row>
    <row r="8" spans="1:8" x14ac:dyDescent="0.3">
      <c r="A8" t="s">
        <v>73</v>
      </c>
      <c r="B8" s="13">
        <v>0.33333333333333331</v>
      </c>
      <c r="C8" s="2">
        <v>2.9</v>
      </c>
      <c r="D8" s="2">
        <f t="shared" si="0"/>
        <v>0.96666666666666656</v>
      </c>
      <c r="G8" s="2">
        <f>SUM(C2:C4,C6)</f>
        <v>81.779999999999987</v>
      </c>
    </row>
    <row r="9" spans="1:8" x14ac:dyDescent="0.3">
      <c r="A9" t="s">
        <v>76</v>
      </c>
      <c r="B9" s="14">
        <v>1</v>
      </c>
      <c r="C9" s="2">
        <v>2.2999999999999998</v>
      </c>
      <c r="D9" s="2">
        <f t="shared" si="0"/>
        <v>2.2999999999999998</v>
      </c>
    </row>
    <row r="10" spans="1:8" x14ac:dyDescent="0.3">
      <c r="C10" s="2"/>
      <c r="D10" s="2">
        <f t="shared" si="0"/>
        <v>0</v>
      </c>
    </row>
    <row r="11" spans="1:8" x14ac:dyDescent="0.3">
      <c r="A11" t="s">
        <v>58</v>
      </c>
      <c r="B11">
        <v>1</v>
      </c>
      <c r="C11" s="2">
        <v>0.1</v>
      </c>
      <c r="D11" s="2">
        <f t="shared" si="0"/>
        <v>0.1</v>
      </c>
    </row>
    <row r="12" spans="1:8" x14ac:dyDescent="0.3">
      <c r="C12" s="2"/>
      <c r="D12" s="2">
        <f t="shared" si="0"/>
        <v>0</v>
      </c>
    </row>
    <row r="13" spans="1:8" x14ac:dyDescent="0.3">
      <c r="A13" t="s">
        <v>53</v>
      </c>
      <c r="B13">
        <v>4</v>
      </c>
      <c r="C13" s="2">
        <v>0.42</v>
      </c>
      <c r="D13" s="2">
        <f t="shared" si="0"/>
        <v>1.68</v>
      </c>
      <c r="F13" s="2">
        <f>SUM(D7:D23)</f>
        <v>12.364419047619046</v>
      </c>
    </row>
    <row r="14" spans="1:8" x14ac:dyDescent="0.3">
      <c r="A14" t="s">
        <v>54</v>
      </c>
      <c r="B14">
        <v>4</v>
      </c>
      <c r="C14" s="2">
        <v>0.23</v>
      </c>
      <c r="D14" s="2">
        <f t="shared" si="0"/>
        <v>0.92</v>
      </c>
    </row>
    <row r="15" spans="1:8" x14ac:dyDescent="0.3">
      <c r="A15" t="s">
        <v>55</v>
      </c>
      <c r="B15">
        <v>8</v>
      </c>
      <c r="C15" s="2">
        <f>6.58/30</f>
        <v>0.21933333333333332</v>
      </c>
      <c r="D15" s="2">
        <f t="shared" si="0"/>
        <v>1.7546666666666666</v>
      </c>
    </row>
    <row r="16" spans="1:8" x14ac:dyDescent="0.3">
      <c r="A16" t="s">
        <v>79</v>
      </c>
      <c r="B16">
        <v>4</v>
      </c>
      <c r="C16" s="2">
        <v>0.27</v>
      </c>
      <c r="D16" s="2">
        <f t="shared" si="0"/>
        <v>1.08</v>
      </c>
    </row>
    <row r="17" spans="1:4" x14ac:dyDescent="0.3">
      <c r="A17" t="s">
        <v>71</v>
      </c>
      <c r="B17">
        <v>2</v>
      </c>
      <c r="C17" s="2">
        <f>4.28/10</f>
        <v>0.42800000000000005</v>
      </c>
      <c r="D17" s="2">
        <f t="shared" si="0"/>
        <v>0.85600000000000009</v>
      </c>
    </row>
    <row r="18" spans="1:4" x14ac:dyDescent="0.3">
      <c r="A18" t="s">
        <v>78</v>
      </c>
      <c r="B18">
        <v>4</v>
      </c>
      <c r="C18" s="2">
        <v>0.28999999999999998</v>
      </c>
      <c r="D18" s="2">
        <f t="shared" si="0"/>
        <v>1.1599999999999999</v>
      </c>
    </row>
    <row r="19" spans="1:4" x14ac:dyDescent="0.3">
      <c r="C19" s="2"/>
      <c r="D19" s="2">
        <f t="shared" si="0"/>
        <v>0</v>
      </c>
    </row>
    <row r="20" spans="1:4" x14ac:dyDescent="0.3">
      <c r="A20" t="s">
        <v>74</v>
      </c>
      <c r="B20">
        <v>1</v>
      </c>
      <c r="C20" s="2">
        <f>2.28/10</f>
        <v>0.22799999999999998</v>
      </c>
      <c r="D20" s="2">
        <f t="shared" si="0"/>
        <v>0.22799999999999998</v>
      </c>
    </row>
    <row r="21" spans="1:4" x14ac:dyDescent="0.3">
      <c r="A21" t="s">
        <v>75</v>
      </c>
      <c r="B21">
        <v>6</v>
      </c>
      <c r="C21" s="2">
        <f>4.48/100</f>
        <v>4.4800000000000006E-2</v>
      </c>
      <c r="D21" s="2">
        <f t="shared" si="0"/>
        <v>0.26880000000000004</v>
      </c>
    </row>
    <row r="22" spans="1:4" x14ac:dyDescent="0.3">
      <c r="C22" s="2"/>
      <c r="D22" s="2">
        <f t="shared" si="0"/>
        <v>0</v>
      </c>
    </row>
    <row r="23" spans="1:4" x14ac:dyDescent="0.3">
      <c r="A23" t="s">
        <v>77</v>
      </c>
      <c r="B23" s="13">
        <v>0.2</v>
      </c>
      <c r="C23" s="2">
        <v>3.98</v>
      </c>
      <c r="D23" s="2">
        <f t="shared" si="0"/>
        <v>0.79600000000000004</v>
      </c>
    </row>
    <row r="24" spans="1:4" x14ac:dyDescent="0.3">
      <c r="D24" s="2">
        <f t="shared" si="0"/>
        <v>0</v>
      </c>
    </row>
    <row r="25" spans="1:4" x14ac:dyDescent="0.3">
      <c r="D25" s="2">
        <f t="shared" si="0"/>
        <v>0</v>
      </c>
    </row>
    <row r="26" spans="1:4" x14ac:dyDescent="0.3">
      <c r="D26" s="2">
        <f t="shared" si="0"/>
        <v>0</v>
      </c>
    </row>
    <row r="27" spans="1:4" x14ac:dyDescent="0.3">
      <c r="D27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7" sqref="B7"/>
    </sheetView>
  </sheetViews>
  <sheetFormatPr defaultRowHeight="14.4" x14ac:dyDescent="0.3"/>
  <cols>
    <col min="1" max="1" width="22.6640625" bestFit="1" customWidth="1"/>
    <col min="2" max="2" width="8.109375" bestFit="1" customWidth="1"/>
    <col min="3" max="3" width="9.5546875" bestFit="1" customWidth="1"/>
    <col min="4" max="4" width="10.77734375" bestFit="1" customWidth="1"/>
    <col min="5" max="5" width="102.33203125" bestFit="1" customWidth="1"/>
    <col min="6" max="13" width="8.88671875" customWidth="1"/>
  </cols>
  <sheetData>
    <row r="1" spans="1:10" ht="20.399999999999999" thickBot="1" x14ac:dyDescent="0.45">
      <c r="A1" s="3" t="s">
        <v>5</v>
      </c>
      <c r="B1" s="6" t="s">
        <v>24</v>
      </c>
      <c r="D1" s="7">
        <f>SUM(D4:D48)</f>
        <v>57853.236666666664</v>
      </c>
      <c r="E1" t="s">
        <v>52</v>
      </c>
    </row>
    <row r="2" spans="1:10" ht="15" thickTop="1" x14ac:dyDescent="0.3"/>
    <row r="3" spans="1:10" ht="18" thickBot="1" x14ac:dyDescent="0.4">
      <c r="A3" s="5" t="s">
        <v>4</v>
      </c>
      <c r="B3" s="4" t="s">
        <v>3</v>
      </c>
      <c r="C3" s="4" t="s">
        <v>15</v>
      </c>
      <c r="D3" s="4" t="s">
        <v>16</v>
      </c>
      <c r="E3" s="4" t="s">
        <v>8</v>
      </c>
      <c r="F3" s="4"/>
      <c r="G3" s="4"/>
      <c r="H3" s="9"/>
    </row>
    <row r="4" spans="1:10" ht="15" thickTop="1" x14ac:dyDescent="0.3">
      <c r="A4" t="s">
        <v>0</v>
      </c>
      <c r="B4">
        <v>250</v>
      </c>
      <c r="C4" s="2">
        <v>19.989999999999998</v>
      </c>
      <c r="D4" s="1">
        <f>B4*C4</f>
        <v>4997.5</v>
      </c>
      <c r="E4" t="s">
        <v>7</v>
      </c>
    </row>
    <row r="5" spans="1:10" x14ac:dyDescent="0.3">
      <c r="A5" t="s">
        <v>1</v>
      </c>
      <c r="B5">
        <v>50</v>
      </c>
      <c r="C5" s="2">
        <v>46.9</v>
      </c>
      <c r="D5" s="1">
        <f t="shared" ref="D5:D29" si="0">B5*C5</f>
        <v>2345</v>
      </c>
      <c r="E5" t="s">
        <v>12</v>
      </c>
    </row>
    <row r="6" spans="1:10" x14ac:dyDescent="0.3">
      <c r="A6" t="s">
        <v>6</v>
      </c>
      <c r="B6">
        <v>75</v>
      </c>
      <c r="C6" s="2">
        <v>255</v>
      </c>
      <c r="D6" s="1">
        <f t="shared" si="0"/>
        <v>19125</v>
      </c>
      <c r="E6" t="s">
        <v>13</v>
      </c>
    </row>
    <row r="7" spans="1:10" x14ac:dyDescent="0.3">
      <c r="A7" t="s">
        <v>2</v>
      </c>
      <c r="B7">
        <v>25</v>
      </c>
      <c r="C7" s="2">
        <v>535</v>
      </c>
      <c r="D7" s="1">
        <f t="shared" si="0"/>
        <v>13375</v>
      </c>
      <c r="E7" t="s">
        <v>11</v>
      </c>
      <c r="F7" s="8"/>
    </row>
    <row r="8" spans="1:10" x14ac:dyDescent="0.3">
      <c r="A8" t="s">
        <v>21</v>
      </c>
      <c r="B8" t="s">
        <v>80</v>
      </c>
      <c r="G8">
        <v>10</v>
      </c>
      <c r="H8" s="2">
        <v>2.99</v>
      </c>
      <c r="I8" s="1">
        <f>G8*H8</f>
        <v>29.900000000000002</v>
      </c>
      <c r="J8" t="s">
        <v>23</v>
      </c>
    </row>
    <row r="9" spans="1:10" x14ac:dyDescent="0.3">
      <c r="C9" s="2"/>
      <c r="D9" s="1"/>
    </row>
    <row r="10" spans="1:10" ht="18" thickBot="1" x14ac:dyDescent="0.4">
      <c r="A10" s="5" t="s">
        <v>17</v>
      </c>
      <c r="C10" s="2"/>
      <c r="D10" s="1"/>
    </row>
    <row r="11" spans="1:10" ht="15" thickTop="1" x14ac:dyDescent="0.3">
      <c r="A11" t="s">
        <v>18</v>
      </c>
      <c r="B11">
        <v>250</v>
      </c>
      <c r="C11" s="2">
        <v>35</v>
      </c>
      <c r="D11" s="1">
        <f t="shared" si="0"/>
        <v>8750</v>
      </c>
      <c r="E11" s="11" t="s">
        <v>20</v>
      </c>
      <c r="G11" s="10"/>
    </row>
    <row r="12" spans="1:10" x14ac:dyDescent="0.3">
      <c r="A12" t="s">
        <v>19</v>
      </c>
      <c r="B12">
        <v>250</v>
      </c>
      <c r="C12" s="2">
        <v>4.95</v>
      </c>
      <c r="D12" s="1">
        <f t="shared" si="0"/>
        <v>1237.5</v>
      </c>
      <c r="E12" t="s">
        <v>26</v>
      </c>
    </row>
    <row r="13" spans="1:10" x14ac:dyDescent="0.3">
      <c r="A13" t="s">
        <v>27</v>
      </c>
      <c r="B13">
        <v>50</v>
      </c>
      <c r="C13" s="2">
        <v>5.95</v>
      </c>
      <c r="D13" s="1">
        <f>B13*C13</f>
        <v>297.5</v>
      </c>
      <c r="E13" t="s">
        <v>30</v>
      </c>
    </row>
    <row r="14" spans="1:10" x14ac:dyDescent="0.3">
      <c r="A14" t="s">
        <v>36</v>
      </c>
      <c r="B14">
        <v>0</v>
      </c>
      <c r="C14" s="2">
        <v>11.99</v>
      </c>
      <c r="D14" s="1">
        <f t="shared" si="0"/>
        <v>0</v>
      </c>
      <c r="E14" t="s">
        <v>51</v>
      </c>
    </row>
    <row r="15" spans="1:10" x14ac:dyDescent="0.3">
      <c r="A15" t="s">
        <v>35</v>
      </c>
      <c r="B15">
        <v>200</v>
      </c>
      <c r="C15" s="2">
        <v>9.5</v>
      </c>
      <c r="D15" s="1">
        <f t="shared" si="0"/>
        <v>1900</v>
      </c>
      <c r="E15" t="s">
        <v>81</v>
      </c>
    </row>
    <row r="16" spans="1:10" x14ac:dyDescent="0.3">
      <c r="A16" t="s">
        <v>34</v>
      </c>
      <c r="B16">
        <v>175</v>
      </c>
      <c r="C16" s="2">
        <v>11.52</v>
      </c>
      <c r="D16" s="1">
        <f t="shared" si="0"/>
        <v>2016</v>
      </c>
      <c r="E16" t="s">
        <v>33</v>
      </c>
    </row>
    <row r="17" spans="1:10" x14ac:dyDescent="0.3">
      <c r="A17" t="s">
        <v>56</v>
      </c>
      <c r="B17">
        <v>75</v>
      </c>
      <c r="C17" s="2">
        <v>18.36</v>
      </c>
      <c r="D17" s="1">
        <f t="shared" ref="D17" si="1">B17*C17</f>
        <v>1377</v>
      </c>
      <c r="E17" t="s">
        <v>57</v>
      </c>
    </row>
    <row r="18" spans="1:10" x14ac:dyDescent="0.3">
      <c r="F18" t="s">
        <v>47</v>
      </c>
      <c r="G18">
        <v>1</v>
      </c>
      <c r="H18" s="1">
        <v>9.99</v>
      </c>
      <c r="I18" s="1">
        <f>G18*H18</f>
        <v>9.99</v>
      </c>
      <c r="J18" t="s">
        <v>48</v>
      </c>
    </row>
    <row r="19" spans="1:10" x14ac:dyDescent="0.3">
      <c r="F19" t="s">
        <v>50</v>
      </c>
      <c r="G19">
        <v>8</v>
      </c>
      <c r="H19" s="2">
        <v>0.69</v>
      </c>
      <c r="I19" s="1">
        <f>G19*H19</f>
        <v>5.52</v>
      </c>
      <c r="J19" t="s">
        <v>49</v>
      </c>
    </row>
    <row r="20" spans="1:10" x14ac:dyDescent="0.3">
      <c r="A20" t="s">
        <v>53</v>
      </c>
      <c r="B20">
        <f>4*250</f>
        <v>1000</v>
      </c>
      <c r="C20" s="2">
        <v>0.42</v>
      </c>
      <c r="D20" s="2">
        <f t="shared" ref="D20:D25" si="2">B20*C20</f>
        <v>420</v>
      </c>
      <c r="H20" s="2"/>
      <c r="I20" s="1"/>
    </row>
    <row r="21" spans="1:10" x14ac:dyDescent="0.3">
      <c r="A21" t="s">
        <v>54</v>
      </c>
      <c r="B21">
        <f>4*250</f>
        <v>1000</v>
      </c>
      <c r="C21" s="2">
        <v>0.23</v>
      </c>
      <c r="D21" s="2">
        <f t="shared" si="2"/>
        <v>230</v>
      </c>
      <c r="H21" s="2"/>
      <c r="I21" s="1"/>
    </row>
    <row r="22" spans="1:10" x14ac:dyDescent="0.3">
      <c r="A22" t="s">
        <v>55</v>
      </c>
      <c r="B22">
        <f>8*250</f>
        <v>2000</v>
      </c>
      <c r="C22" s="2">
        <f>6.58/30</f>
        <v>0.21933333333333332</v>
      </c>
      <c r="D22" s="2">
        <f t="shared" si="2"/>
        <v>438.66666666666663</v>
      </c>
      <c r="H22" s="2"/>
      <c r="I22" s="1"/>
    </row>
    <row r="23" spans="1:10" x14ac:dyDescent="0.3">
      <c r="A23" t="s">
        <v>79</v>
      </c>
      <c r="B23">
        <f>4*250</f>
        <v>1000</v>
      </c>
      <c r="C23" s="2">
        <v>0.27</v>
      </c>
      <c r="D23" s="2">
        <f t="shared" si="2"/>
        <v>270</v>
      </c>
      <c r="H23" s="2"/>
      <c r="I23" s="1"/>
    </row>
    <row r="24" spans="1:10" x14ac:dyDescent="0.3">
      <c r="A24" t="s">
        <v>71</v>
      </c>
      <c r="B24">
        <f>2*250</f>
        <v>500</v>
      </c>
      <c r="C24" s="2">
        <f>4.28/10</f>
        <v>0.42800000000000005</v>
      </c>
      <c r="D24" s="2">
        <f t="shared" si="2"/>
        <v>214.00000000000003</v>
      </c>
      <c r="H24" s="2"/>
      <c r="I24" s="1"/>
    </row>
    <row r="25" spans="1:10" x14ac:dyDescent="0.3">
      <c r="A25" t="s">
        <v>78</v>
      </c>
      <c r="B25">
        <f>4*250</f>
        <v>1000</v>
      </c>
      <c r="C25" s="2">
        <v>0.28999999999999998</v>
      </c>
      <c r="D25" s="2">
        <f t="shared" si="2"/>
        <v>290</v>
      </c>
      <c r="H25" s="2"/>
      <c r="I25" s="1"/>
    </row>
    <row r="26" spans="1:10" x14ac:dyDescent="0.3">
      <c r="A26" t="s">
        <v>58</v>
      </c>
      <c r="E26" s="2"/>
      <c r="F26" s="2"/>
      <c r="H26" s="2"/>
      <c r="I26" s="1"/>
    </row>
    <row r="27" spans="1:10" x14ac:dyDescent="0.3">
      <c r="C27" s="2"/>
      <c r="D27" s="1"/>
    </row>
    <row r="28" spans="1:10" ht="18" thickBot="1" x14ac:dyDescent="0.4">
      <c r="A28" s="5" t="s">
        <v>9</v>
      </c>
      <c r="C28" s="2"/>
      <c r="D28" s="1"/>
    </row>
    <row r="29" spans="1:10" ht="15" thickTop="1" x14ac:dyDescent="0.3">
      <c r="A29" t="s">
        <v>10</v>
      </c>
      <c r="B29">
        <v>250</v>
      </c>
      <c r="C29" s="2">
        <v>2.0699999999999998</v>
      </c>
      <c r="D29" s="1">
        <f t="shared" si="0"/>
        <v>517.5</v>
      </c>
      <c r="E29" t="s">
        <v>14</v>
      </c>
    </row>
    <row r="30" spans="1:10" x14ac:dyDescent="0.3">
      <c r="A30" t="s">
        <v>44</v>
      </c>
      <c r="B30">
        <v>250</v>
      </c>
      <c r="C30" s="2">
        <v>7.5999999999999998E-2</v>
      </c>
      <c r="D30" s="1">
        <f>B30*C30</f>
        <v>19</v>
      </c>
      <c r="E30" s="11" t="s">
        <v>43</v>
      </c>
    </row>
    <row r="31" spans="1:10" x14ac:dyDescent="0.3">
      <c r="A31" t="s">
        <v>45</v>
      </c>
      <c r="B31">
        <v>250</v>
      </c>
      <c r="C31" s="2">
        <v>0.1</v>
      </c>
      <c r="D31" s="1">
        <f>B31*C31</f>
        <v>25</v>
      </c>
      <c r="E31" s="11" t="s">
        <v>46</v>
      </c>
    </row>
    <row r="32" spans="1:10" x14ac:dyDescent="0.3">
      <c r="F32" t="s">
        <v>37</v>
      </c>
      <c r="G32">
        <v>10</v>
      </c>
      <c r="H32" s="2">
        <v>0.56000000000000005</v>
      </c>
      <c r="I32" s="1">
        <f>G32*H32</f>
        <v>5.6000000000000005</v>
      </c>
      <c r="J32" t="s">
        <v>38</v>
      </c>
    </row>
    <row r="33" spans="1:10" x14ac:dyDescent="0.3">
      <c r="F33" t="s">
        <v>40</v>
      </c>
      <c r="G33">
        <v>10</v>
      </c>
      <c r="H33" s="2">
        <v>0.22</v>
      </c>
      <c r="I33" s="1">
        <f>G33*H33</f>
        <v>2.2000000000000002</v>
      </c>
      <c r="J33" t="s">
        <v>39</v>
      </c>
    </row>
    <row r="34" spans="1:10" x14ac:dyDescent="0.3">
      <c r="F34" t="s">
        <v>41</v>
      </c>
      <c r="G34">
        <v>10</v>
      </c>
      <c r="H34" s="2">
        <v>0.17</v>
      </c>
      <c r="I34" s="1">
        <f>G34*H34</f>
        <v>1.7000000000000002</v>
      </c>
      <c r="J34" t="s">
        <v>42</v>
      </c>
    </row>
    <row r="35" spans="1:10" x14ac:dyDescent="0.3">
      <c r="A35" t="s">
        <v>22</v>
      </c>
      <c r="B35">
        <v>1</v>
      </c>
      <c r="C35" s="2">
        <v>2.58</v>
      </c>
      <c r="D35" s="1">
        <f>B35*C35</f>
        <v>2.58</v>
      </c>
      <c r="E35" t="s">
        <v>25</v>
      </c>
    </row>
    <row r="36" spans="1:10" x14ac:dyDescent="0.3">
      <c r="A36" t="s">
        <v>28</v>
      </c>
      <c r="B36">
        <v>1</v>
      </c>
      <c r="C36" s="2">
        <v>5.99</v>
      </c>
      <c r="D36" s="1">
        <f>B36*C36</f>
        <v>5.99</v>
      </c>
      <c r="E36" t="s">
        <v>29</v>
      </c>
    </row>
    <row r="37" spans="1:10" x14ac:dyDescent="0.3">
      <c r="A37" t="s">
        <v>31</v>
      </c>
      <c r="G37">
        <v>10</v>
      </c>
      <c r="H37" s="1">
        <v>1.5</v>
      </c>
      <c r="I37" s="1">
        <f>G37*H37</f>
        <v>15</v>
      </c>
      <c r="J37" t="s">
        <v>32</v>
      </c>
    </row>
  </sheetData>
  <hyperlinks>
    <hyperlink ref="E30" r:id="rId1"/>
    <hyperlink ref="E5" r:id="rId2"/>
    <hyperlink ref="E11" r:id="rId3"/>
    <hyperlink ref="E3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Two Box </vt:lpstr>
      <vt:lpstr>Sheet1</vt:lpstr>
    </vt:vector>
  </TitlesOfParts>
  <Company>CGI Federal,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Krulick, Daniel</dc:creator>
  <cp:lastModifiedBy>Krulick, Daniel</cp:lastModifiedBy>
  <dcterms:created xsi:type="dcterms:W3CDTF">2017-02-02T17:57:52Z</dcterms:created>
  <dcterms:modified xsi:type="dcterms:W3CDTF">2017-04-17T21:24:21Z</dcterms:modified>
</cp:coreProperties>
</file>