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D:\Dropbox\Uniovi\Asignaturas\SDI\SDI_I4\Practicas\Workspace\sdi-entrega1-2021-1005\docs\"/>
    </mc:Choice>
  </mc:AlternateContent>
  <xr:revisionPtr revIDLastSave="0" documentId="13_ncr:1_{51FBFD8D-5F8E-449B-9DD9-B23153A363E8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B30" i="1"/>
  <c r="C32" i="1"/>
  <c r="D31" i="1"/>
  <c r="E31" i="1"/>
  <c r="F31" i="1"/>
  <c r="G31" i="1" l="1"/>
  <c r="D20" i="1"/>
  <c r="B20" i="1"/>
  <c r="D26" i="1"/>
  <c r="B26" i="1"/>
  <c r="D28" i="1"/>
  <c r="G28" i="1" s="1"/>
  <c r="B28" i="1"/>
  <c r="D29" i="1"/>
  <c r="B29" i="1"/>
  <c r="D30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1" i="1"/>
  <c r="B21" i="1"/>
  <c r="D22" i="1"/>
  <c r="B22" i="1"/>
  <c r="D23" i="1"/>
  <c r="B23" i="1"/>
  <c r="D24" i="1"/>
  <c r="B24" i="1"/>
  <c r="D25" i="1"/>
  <c r="B25" i="1"/>
  <c r="E26" i="1"/>
  <c r="F26" i="1"/>
  <c r="F30" i="1"/>
  <c r="F29" i="1"/>
  <c r="F28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G65" i="1"/>
  <c r="A6" i="1" s="1"/>
  <c r="G13" i="1" l="1"/>
  <c r="G19" i="1"/>
  <c r="G20" i="1"/>
  <c r="G25" i="1"/>
  <c r="G18" i="1"/>
  <c r="G30" i="1"/>
  <c r="G29" i="1"/>
  <c r="G22" i="1"/>
  <c r="G21" i="1"/>
  <c r="G14" i="1"/>
  <c r="G26" i="1"/>
  <c r="G24" i="1"/>
  <c r="G23" i="1"/>
  <c r="G15" i="1"/>
  <c r="G17" i="1"/>
  <c r="G16" i="1"/>
  <c r="G32" i="1" l="1"/>
  <c r="A4" i="1" s="1"/>
  <c r="A8" i="1" s="1"/>
</calcChain>
</file>

<file path=xl/sharedStrings.xml><?xml version="1.0" encoding="utf-8"?>
<sst xmlns="http://schemas.openxmlformats.org/spreadsheetml/2006/main" count="183" uniqueCount="83">
  <si>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</si>
  <si>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</si>
  <si>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</si>
  <si>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</si>
  <si>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</si>
  <si>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</si>
  <si>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</si>
  <si>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</si>
  <si>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</si>
  <si>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</si>
  <si>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</si>
  <si>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</si>
  <si>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</si>
  <si>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</si>
  <si>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</si>
  <si>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</si>
  <si>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</si>
  <si>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</si>
  <si>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</si>
  <si>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</si>
  <si>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</si>
  <si>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</si>
  <si>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</si>
  <si>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</si>
  <si>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</si>
  <si>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</si>
  <si>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</si>
  <si>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</si>
  <si>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</si>
  <si>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</si>
  <si>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</si>
  <si>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</si>
  <si>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</si>
  <si>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</si>
  <si>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</si>
  <si>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</si>
  <si>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</si>
  <si>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</si>
  <si>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</si>
  <si>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</si>
  <si>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</si>
  <si>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</si>
  <si>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</si>
  <si>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Descripción caso de prueba</t>
  </si>
  <si>
    <t xml:space="preserve"> 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</si>
  <si>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</si>
  <si>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</si>
  <si>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</si>
  <si>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</si>
  <si>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(administrador).</t>
  </si>
  <si>
    <t>[Prueba6] Inicio de sesión con datos válidos (usuario estándar).</t>
  </si>
  <si>
    <t>[Prueba7] Inicio de sesión con datos inválidos (usuario estándar, campo email y contraseña vacíos).</t>
  </si>
  <si>
    <t>[Prueba8] Inicio de sesión con datos válidos (usuario estándar, email existente, pero contraseña incorrecta).</t>
  </si>
  <si>
    <t>[Prueba9] Inicio de sesión con datos inválidos (usuario estándar, email no existente en la aplicación).</t>
  </si>
  <si>
    <t>[Prueba10] Hacer click en la opción de salir de sesión y comprobar que se redirige a la página de inicio de sesión (Login).</t>
  </si>
  <si>
    <t>[Prueba11] Comprobar que el botón cerrar sesión no está visible si el usuario no está autenticado.</t>
  </si>
  <si>
    <t>[Prueba12] Mostrar el listado de usuarios y comprobar que se muestran todos los que existen en el sistema.</t>
  </si>
  <si>
    <t>[Prueba13] Ir a la lista de usuarios, borrar el primer usuario de la lista, comprobar que la lista se actualiza y que el usuario desaparece.</t>
  </si>
  <si>
    <t>[Prueba14] Ir a la lista de usuarios, borrar el último usuario de la lista, comprobar que la lista se actualiza y que el usuario desaparece.</t>
  </si>
  <si>
    <t>[Prueba15] Ir a la lista de usuarios, borrar 3 usuarios, comprobar que la lista se actualiza y que los usuarios desaparecen.</t>
  </si>
  <si>
    <t>[Prueba16] Ir al formulario de alta de oferta, rellenarla con datos válidos y pulsar el botón Submit. Comprobar que la oferta sale en el listado de ofertas de dicho usuario.</t>
  </si>
  <si>
    <t>[Prueba17] Ir al formulario de alta de oferta, rellenarla con datos inválidos (campo título vacío) y pulsar el botón Submit. Comprobar que se muestra el mensaje de campo obligatorio.</t>
  </si>
  <si>
    <t>[Prueba18] Mostrar el listado de ofertas para dicho usuario y comprobar que se muestran todas los que existen para este usuario.</t>
  </si>
  <si>
    <t>[Prueba19] Ir a la lista de ofertas, borrar la primera oferta de la lista, comprobar que la lista se actualiza y que la oferta desaparece.</t>
  </si>
  <si>
    <t>[Prueba20] Ir a la lista de ofertas, borrar la última oferta de la lista, comprobar que la lista se actualiza y que la oferta desaparece.</t>
  </si>
  <si>
    <t>[Prueba21] Hacer una búsqueda con el campo vacío y comprobar que se muestra la página que corresponde con el listado de las ofertas existentes en el sistema</t>
  </si>
  <si>
    <t>[Prueba22] Hacer una búsqueda escribiendo en el campo un texto que no exista y comprobar que se muestra la página que corresponde, con la lista de ofertas vacía.</t>
  </si>
  <si>
    <r>
      <t xml:space="preserve">[Prueba23] Sobre una búsqueda determinada (a elección del desarrollador), </t>
    </r>
    <r>
      <rPr>
        <b/>
        <sz val="12"/>
        <color theme="1"/>
        <rFont val="Calibri"/>
        <family val="2"/>
        <scheme val="minor"/>
      </rPr>
      <t>comprar una oferta que deja un saldo positivo en el contador del comprador</t>
    </r>
    <r>
      <rPr>
        <sz val="12"/>
        <color theme="1"/>
        <rFont val="Calibri"/>
        <family val="2"/>
        <scheme val="minor"/>
      </rPr>
      <t>. Comprobar que el contador se actualiza correctamente en la vista del comprador.</t>
    </r>
  </si>
  <si>
    <r>
      <t xml:space="preserve">[Prueba24] Sobre una búsqueda determinada (a elección del desarrollador), </t>
    </r>
    <r>
      <rPr>
        <b/>
        <sz val="12"/>
        <color theme="1"/>
        <rFont val="Calibri"/>
        <family val="2"/>
        <scheme val="minor"/>
      </rPr>
      <t>comprar una oferta que deja un saldo 0 en el contador del comprador</t>
    </r>
    <r>
      <rPr>
        <sz val="12"/>
        <color theme="1"/>
        <rFont val="Calibri"/>
        <family val="2"/>
        <scheme val="minor"/>
      </rPr>
      <t>. Comprobar que el contador se actualiza correctamente en la vista del comprador.</t>
    </r>
  </si>
  <si>
    <r>
      <t xml:space="preserve">[Prueba25] Sobre una búsqueda determinada (a elección del desarrollador), </t>
    </r>
    <r>
      <rPr>
        <b/>
        <sz val="12"/>
        <color theme="1"/>
        <rFont val="Calibri"/>
        <family val="2"/>
        <scheme val="minor"/>
      </rPr>
      <t>intentar comprar una oferta que esté por encima de saldo disponible del comprador</t>
    </r>
    <r>
      <rPr>
        <sz val="12"/>
        <color theme="1"/>
        <rFont val="Calibri"/>
        <family val="2"/>
        <scheme val="minor"/>
      </rPr>
      <t>. Y comprobar que se muestra el mensaje de saldo no suficiente.</t>
    </r>
  </si>
  <si>
    <t>[Prueba26] Ir a la opción de ofertas compradas del usuario y mostrar la lista. Comprobar que aparecen las ofertas que deben aparecer.</t>
  </si>
  <si>
    <t>[Prueba27] Visualizar al menos cuatro páginas haciendo el cambio español/inglés/español (comprobando que algunas de las etiquetas cambian al idioma correspondiente). Página principal/Opciones principales de usuario/Listado de usuarios /Vista de alta de oferta.</t>
  </si>
  <si>
    <t>[Prueba28] Intentar acceder sin estar autenticado a la opción de listado de usuarios del administrador. Se deberá volver al formulario de login.</t>
  </si>
  <si>
    <t>[Prueba29] Intentar acceder sin estar autenticado a la opción de listado de ofertas propias de un usuario estándar. Se deberá volver al formulario de login.</t>
  </si>
  <si>
    <t>[Prueba30] Estando autenticado como usuario estándar intentar acceder a la opción de listado de usuarios del administrador. Se deberá indicar un mensaje de acción prohibida.</t>
  </si>
  <si>
    <t>[Prueba31] Sobre una búsqueda determinada de ofertas (a elección de desarrollador), enviar un mensaje a una oferta concreta. Se abriría dicha conversación por primera vez. Comprobar que el mensaje aparece en el listado de mensajes.</t>
  </si>
  <si>
    <t>[Prueba32] Sobre el listado de conversaciones enviar un mensaje a una conversación ya abierta. Comprobar que el mensaje aparece en la lista de mensajes.</t>
  </si>
  <si>
    <t>[Prueba33] Mostrar el listado de conversaciones ya abiertas. Comprobar que el listado contiene las conversaciones que deben ser.</t>
  </si>
  <si>
    <t>[Prueba34] Sobre el listado de conversaciones ya abiertas. Pinchar el enlace Eliminar de la primera y comprobar que el listado se actualiza correctamente.</t>
  </si>
  <si>
    <t>[Prueba35] Sobre el listado de conversaciones ya abiertas, pulsar el enlace Eliminar de la última y comprobar que el listado se actualiza correctamente.</t>
  </si>
  <si>
    <t>[Prueba36] Al crear una oferta marcar dicha oferta como destacada y a continuación comprobar: i) que aparece en el listado de ofertas destacadas para los usuarios y que el saldo del usuario se actualiza adecuadamente en la vista del ofertante (-20).</t>
  </si>
  <si>
    <t>[Prueba37] Sobre el listado de ofertas de un usuario con menos de 20 euros de saldo, pinchar en el enlace Destacada y a continuación comprobar: que aparece en el listado de ofertas destacadas para los usuarios y que el saldo del usuario se actualiza adecuadamente en la vista del ofertante (-20).</t>
  </si>
  <si>
    <t>[Prueba38] Sobre el listado de ofertas de un usuario con menos de 20 euros de saldo, pinchar en el enlace Destacada y a continuación comprobar que se muestra el mensaje de saldo no suficiente.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</si>
</sst>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7" xfId="0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topLeftCell="A100" zoomScale="85" zoomScaleNormal="85" workbookViewId="0">
      <selection activeCell="G37" sqref="B35:G37"/>
    </sheetView>
  </sheetViews>
  <sheetFormatPr baseColWidth="10" defaultColWidth="11" defaultRowHeight="15.6" x14ac:dyDescent="0.3"/>
  <cols>
    <col min="1" max="1" width="13.59765625" bestFit="1" customWidth="1"/>
    <col min="2" max="2" width="11.296875" customWidth="1"/>
    <col min="7" max="7" width="39.796875" customWidth="1"/>
    <col min="9" max="9" width="131.19921875" style="20" bestFit="1" customWidth="1"/>
  </cols>
  <sheetData>
    <row r="1" spans="1:8" ht="16.2" thickBot="1" x14ac:dyDescent="0.35"/>
    <row r="2" spans="1:8" ht="31.8" thickBot="1" x14ac:dyDescent="0.65">
      <c r="A2" s="30" t="s">
        <v>0</v>
      </c>
      <c r="B2" s="31"/>
      <c r="C2" s="31"/>
      <c r="D2" s="31"/>
      <c r="E2" s="31"/>
      <c r="F2" s="31"/>
      <c r="G2" s="32"/>
    </row>
    <row r="3" spans="1:8" ht="21" x14ac:dyDescent="0.4">
      <c r="A3" s="33" t="s">
        <v>1</v>
      </c>
      <c r="B3" s="33"/>
      <c r="C3" s="33"/>
      <c r="D3" s="33"/>
      <c r="E3" s="33"/>
      <c r="F3" s="33"/>
      <c r="G3" s="33"/>
    </row>
    <row r="4" spans="1:8" ht="21.6" thickBot="1" x14ac:dyDescent="0.45">
      <c r="A4" s="34">
        <f>G32</f>
        <v>7</v>
      </c>
      <c r="B4" s="34"/>
      <c r="C4" s="34"/>
      <c r="D4" s="34"/>
      <c r="E4" s="34"/>
      <c r="F4" s="34"/>
      <c r="G4" s="34"/>
    </row>
    <row r="5" spans="1:8" ht="21" x14ac:dyDescent="0.4">
      <c r="A5" s="33" t="s">
        <v>2</v>
      </c>
      <c r="B5" s="33"/>
      <c r="C5" s="33"/>
      <c r="D5" s="33"/>
      <c r="E5" s="33"/>
      <c r="F5" s="33"/>
      <c r="G5" s="33"/>
    </row>
    <row r="6" spans="1:8" ht="26.1" customHeight="1" thickBot="1" x14ac:dyDescent="0.45">
      <c r="A6" s="34">
        <f>G65</f>
        <v>0</v>
      </c>
      <c r="B6" s="34"/>
      <c r="C6" s="34"/>
      <c r="D6" s="34"/>
      <c r="E6" s="34"/>
      <c r="F6" s="34"/>
      <c r="G6" s="34"/>
    </row>
    <row r="7" spans="1:8" ht="25.8" x14ac:dyDescent="0.5">
      <c r="A7" s="29" t="s">
        <v>3</v>
      </c>
      <c r="B7" s="29"/>
      <c r="C7" s="29"/>
      <c r="D7" s="29"/>
      <c r="E7" s="29"/>
      <c r="F7" s="29"/>
      <c r="G7" s="29"/>
    </row>
    <row r="8" spans="1:8" ht="30" customHeight="1" x14ac:dyDescent="0.65">
      <c r="A8" s="37">
        <f>A4-A6</f>
        <v>7</v>
      </c>
      <c r="B8" s="37"/>
      <c r="C8" s="37"/>
      <c r="D8" s="37"/>
      <c r="E8" s="37"/>
      <c r="F8" s="37"/>
      <c r="G8" s="37"/>
    </row>
    <row r="10" spans="1:8" ht="16.2" thickBot="1" x14ac:dyDescent="0.35"/>
    <row r="11" spans="1:8" ht="31.8" thickBot="1" x14ac:dyDescent="0.65">
      <c r="A11" s="30" t="s">
        <v>4</v>
      </c>
      <c r="B11" s="31"/>
      <c r="C11" s="31"/>
      <c r="D11" s="31"/>
      <c r="E11" s="31"/>
      <c r="F11" s="31"/>
      <c r="G11" s="32"/>
    </row>
    <row r="12" spans="1:8" ht="31.2" x14ac:dyDescent="0.3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 x14ac:dyDescent="0.3">
      <c r="A13" s="1">
        <v>1</v>
      </c>
      <c r="B13" s="1">
        <f t="shared" ref="B13:B26" si="0">COUNTIF($B$70:$B$107,A13)</f>
        <v>4</v>
      </c>
      <c r="C13" s="1">
        <v>0.25</v>
      </c>
      <c r="D13" s="1">
        <f t="shared" ref="D13:D26" si="1">COUNTIFS($B$70:$B$117,$A13,$D$70:$D$117,"=OK")</f>
        <v>4</v>
      </c>
      <c r="E13" s="1">
        <f t="shared" ref="E13:E26" si="2">COUNTIFS($B$70:$B$117,$A13,$D$70:$D$117,"FAIL")</f>
        <v>0</v>
      </c>
      <c r="F13" s="1">
        <f t="shared" ref="F13:F26" si="3">COUNTIFS($B$70:$B$117,$A13,$D$70:$D$117,"=SIN")</f>
        <v>0</v>
      </c>
      <c r="G13" s="1">
        <f>MIN(C13,(D13/B13)*C13)</f>
        <v>0.25</v>
      </c>
    </row>
    <row r="14" spans="1:8" x14ac:dyDescent="0.3">
      <c r="A14" s="1">
        <v>2</v>
      </c>
      <c r="B14" s="1">
        <f t="shared" si="0"/>
        <v>5</v>
      </c>
      <c r="C14" s="1">
        <v>0.25</v>
      </c>
      <c r="D14" s="1">
        <f t="shared" si="1"/>
        <v>5</v>
      </c>
      <c r="E14" s="1">
        <f t="shared" si="2"/>
        <v>0</v>
      </c>
      <c r="F14" s="1">
        <f t="shared" si="3"/>
        <v>0</v>
      </c>
      <c r="G14" s="1">
        <f t="shared" ref="G14:G30" si="4">MIN(C14,(D14/B14)*C14)</f>
        <v>0.25</v>
      </c>
    </row>
    <row r="15" spans="1:8" x14ac:dyDescent="0.3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3">
      <c r="A16" s="1">
        <v>4</v>
      </c>
      <c r="B16" s="1">
        <f t="shared" si="0"/>
        <v>1</v>
      </c>
      <c r="C16" s="1">
        <v>0.25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0.25</v>
      </c>
    </row>
    <row r="17" spans="1:8" x14ac:dyDescent="0.3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3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3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3">
      <c r="A20" s="1">
        <v>8</v>
      </c>
      <c r="B20" s="1">
        <f t="shared" si="0"/>
        <v>2</v>
      </c>
      <c r="C20" s="1">
        <v>0.5</v>
      </c>
      <c r="D20" s="1">
        <f t="shared" si="1"/>
        <v>2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3">
      <c r="A21" s="1">
        <v>9</v>
      </c>
      <c r="B21" s="1">
        <f t="shared" si="0"/>
        <v>2</v>
      </c>
      <c r="C21" s="1">
        <v>0.5</v>
      </c>
      <c r="D21" s="1">
        <f t="shared" si="1"/>
        <v>2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3">
      <c r="A22" s="1">
        <v>10</v>
      </c>
      <c r="B22" s="1">
        <f t="shared" si="0"/>
        <v>3</v>
      </c>
      <c r="C22" s="1">
        <v>0.5</v>
      </c>
      <c r="D22" s="1">
        <f t="shared" si="1"/>
        <v>3</v>
      </c>
      <c r="E22" s="1">
        <f t="shared" si="2"/>
        <v>0</v>
      </c>
      <c r="F22" s="1">
        <f t="shared" si="3"/>
        <v>0</v>
      </c>
      <c r="G22" s="1">
        <f t="shared" si="4"/>
        <v>0.5</v>
      </c>
    </row>
    <row r="23" spans="1:8" x14ac:dyDescent="0.3">
      <c r="A23" s="1">
        <v>11</v>
      </c>
      <c r="B23" s="1">
        <f t="shared" si="0"/>
        <v>1</v>
      </c>
      <c r="C23" s="1">
        <v>0.5</v>
      </c>
      <c r="D23" s="1">
        <f t="shared" si="1"/>
        <v>1</v>
      </c>
      <c r="E23" s="1">
        <f t="shared" si="2"/>
        <v>0</v>
      </c>
      <c r="F23" s="1">
        <f t="shared" si="3"/>
        <v>0</v>
      </c>
      <c r="G23" s="1">
        <f t="shared" si="4"/>
        <v>0.5</v>
      </c>
    </row>
    <row r="24" spans="1:8" x14ac:dyDescent="0.3">
      <c r="A24" s="16">
        <v>12</v>
      </c>
      <c r="B24" s="16">
        <f t="shared" si="0"/>
        <v>1</v>
      </c>
      <c r="C24" s="16">
        <v>1</v>
      </c>
      <c r="D24" s="16">
        <f t="shared" si="1"/>
        <v>1</v>
      </c>
      <c r="E24" s="16">
        <f t="shared" si="2"/>
        <v>0</v>
      </c>
      <c r="F24" s="16">
        <f t="shared" si="3"/>
        <v>0</v>
      </c>
      <c r="G24" s="16">
        <f t="shared" si="4"/>
        <v>1</v>
      </c>
    </row>
    <row r="25" spans="1:8" x14ac:dyDescent="0.3">
      <c r="A25" s="1">
        <v>13</v>
      </c>
      <c r="B25" s="1">
        <f t="shared" si="0"/>
        <v>3</v>
      </c>
      <c r="C25" s="1">
        <v>1</v>
      </c>
      <c r="D25" s="1">
        <f t="shared" si="1"/>
        <v>3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3">
      <c r="A26" s="18">
        <v>14</v>
      </c>
      <c r="B26" s="18">
        <f t="shared" si="0"/>
        <v>1</v>
      </c>
      <c r="C26" s="18">
        <v>0.5</v>
      </c>
      <c r="D26" s="18">
        <f t="shared" si="1"/>
        <v>1</v>
      </c>
      <c r="E26" s="18">
        <f t="shared" si="2"/>
        <v>0</v>
      </c>
      <c r="F26" s="18">
        <f t="shared" si="3"/>
        <v>0</v>
      </c>
      <c r="G26" s="18">
        <f t="shared" si="4"/>
        <v>0.5</v>
      </c>
      <c r="H26" t="s">
        <v>42</v>
      </c>
    </row>
    <row r="27" spans="1:8" x14ac:dyDescent="0.3">
      <c r="A27" s="22"/>
      <c r="B27" s="22"/>
      <c r="C27" s="22"/>
      <c r="D27" s="22"/>
      <c r="E27" s="22"/>
      <c r="F27" s="22"/>
      <c r="G27" s="22"/>
    </row>
    <row r="28" spans="1:8" x14ac:dyDescent="0.3">
      <c r="A28" s="1">
        <v>16</v>
      </c>
      <c r="B28" s="1">
        <f>COUNTIF($B$70:$B$107,A28)</f>
        <v>2</v>
      </c>
      <c r="C28" s="1">
        <v>1</v>
      </c>
      <c r="D28" s="1">
        <f>COUNTIFS($B$70:$B$117,$A28,$D$70:$D$117,"=OK")</f>
        <v>0</v>
      </c>
      <c r="E28" s="1">
        <f>COUNTIFS($B$70:$B$117,$A28,$D$70:$D$117,"FAIL")</f>
        <v>0</v>
      </c>
      <c r="F28" s="1">
        <f>COUNTIFS($B$70:$B$117,$A28,$D$70:$D$117,"=SIN")</f>
        <v>2</v>
      </c>
      <c r="G28" s="1">
        <f>MIN(C28,(D28/B28)*C28)</f>
        <v>0</v>
      </c>
    </row>
    <row r="29" spans="1:8" x14ac:dyDescent="0.3">
      <c r="A29" s="1">
        <v>17</v>
      </c>
      <c r="B29" s="1">
        <f>COUNTIF($B$70:$B$107,A29)</f>
        <v>1</v>
      </c>
      <c r="C29" s="1">
        <v>1</v>
      </c>
      <c r="D29" s="1">
        <f>COUNTIFS($B$70:$B$117,$A29,$D$70:$D$117,"=OK")</f>
        <v>0</v>
      </c>
      <c r="E29" s="1">
        <f>COUNTIFS($B$70:$B$117,$A29,$D$70:$D$117,"FAIL")</f>
        <v>0</v>
      </c>
      <c r="F29" s="1">
        <f>COUNTIFS($B$70:$B$117,$A29,$D$70:$D$117,"=SIN")</f>
        <v>1</v>
      </c>
      <c r="G29" s="1">
        <f t="shared" si="4"/>
        <v>0</v>
      </c>
    </row>
    <row r="30" spans="1:8" x14ac:dyDescent="0.3">
      <c r="A30" s="1">
        <v>18</v>
      </c>
      <c r="B30" s="1">
        <f>COUNTIF($B$70:$B$107,A30)</f>
        <v>2</v>
      </c>
      <c r="C30" s="1">
        <v>1</v>
      </c>
      <c r="D30" s="1">
        <f>COUNTIFS($B$70:$B$117,$A30,$D$70:$D$117,"=OK")</f>
        <v>0</v>
      </c>
      <c r="E30" s="1">
        <f>COUNTIFS($B$70:$B$117,$A30,$D$70:$D$117,"FAIL")</f>
        <v>0</v>
      </c>
      <c r="F30" s="1">
        <f>COUNTIFS($B$70:$B$117,$A30,$D$70:$D$117,"=SIN")</f>
        <v>2</v>
      </c>
      <c r="G30" s="1">
        <f t="shared" si="4"/>
        <v>0</v>
      </c>
    </row>
    <row r="31" spans="1:8" x14ac:dyDescent="0.3">
      <c r="A31" s="1">
        <v>19</v>
      </c>
      <c r="B31" s="1">
        <f>COUNTIF($B$70:$B$108,A31)</f>
        <v>3</v>
      </c>
      <c r="C31" s="1">
        <v>1</v>
      </c>
      <c r="D31" s="1">
        <f>COUNTIFS($B$70:$B$117,$A31,$D$70:$D$117,"=OK")</f>
        <v>0</v>
      </c>
      <c r="E31" s="1">
        <f>COUNTIFS($B$70:$B$117,$A31,$D$70:$D$117,"FAIL")</f>
        <v>0</v>
      </c>
      <c r="F31" s="1">
        <f>COUNTIFS($B$70:$B$117,$A31,$D$70:$D$117,"=SIN")</f>
        <v>3</v>
      </c>
      <c r="G31" s="1">
        <f>MIN(C31,(D31/B31)*C31)</f>
        <v>0</v>
      </c>
    </row>
    <row r="32" spans="1:8" ht="21.6" thickBot="1" x14ac:dyDescent="0.45">
      <c r="A32" s="1"/>
      <c r="B32" s="1"/>
      <c r="C32" s="3">
        <f>SUM(C13:C31)</f>
        <v>11</v>
      </c>
      <c r="D32" s="1"/>
      <c r="E32" s="1"/>
      <c r="F32" s="3" t="s">
        <v>12</v>
      </c>
      <c r="G32" s="11">
        <f>SUM(G13:G31)</f>
        <v>7</v>
      </c>
      <c r="H32" s="2" t="s">
        <v>13</v>
      </c>
    </row>
    <row r="33" spans="1:8" ht="31.8" thickBot="1" x14ac:dyDescent="0.65">
      <c r="A33" s="38" t="s">
        <v>14</v>
      </c>
      <c r="B33" s="39"/>
      <c r="C33" s="39"/>
      <c r="D33" s="39"/>
      <c r="E33" s="39"/>
      <c r="F33" s="39"/>
      <c r="G33" s="40"/>
      <c r="H33" s="2"/>
    </row>
    <row r="34" spans="1:8" x14ac:dyDescent="0.3">
      <c r="A34" s="4" t="s">
        <v>15</v>
      </c>
      <c r="B34" s="44" t="s">
        <v>16</v>
      </c>
      <c r="C34" s="45"/>
      <c r="D34" s="45"/>
      <c r="E34" s="45"/>
      <c r="F34" s="45"/>
      <c r="G34" s="5" t="s">
        <v>17</v>
      </c>
    </row>
    <row r="35" spans="1:8" x14ac:dyDescent="0.3">
      <c r="A35" s="6">
        <v>1</v>
      </c>
      <c r="B35" s="27"/>
      <c r="C35" s="28"/>
      <c r="D35" s="28"/>
      <c r="E35" s="28"/>
      <c r="F35" s="28"/>
      <c r="G35" s="24"/>
    </row>
    <row r="36" spans="1:8" x14ac:dyDescent="0.3">
      <c r="A36" s="6">
        <v>2</v>
      </c>
      <c r="B36" s="27"/>
      <c r="C36" s="28"/>
      <c r="D36" s="28"/>
      <c r="E36" s="28"/>
      <c r="F36" s="28"/>
      <c r="G36" s="24"/>
    </row>
    <row r="37" spans="1:8" x14ac:dyDescent="0.3">
      <c r="A37" s="6">
        <v>3</v>
      </c>
      <c r="B37" s="27"/>
      <c r="C37" s="28"/>
      <c r="D37" s="28"/>
      <c r="E37" s="28"/>
      <c r="F37" s="28"/>
      <c r="G37" s="24"/>
    </row>
    <row r="38" spans="1:8" x14ac:dyDescent="0.3">
      <c r="A38" s="6">
        <v>4</v>
      </c>
      <c r="B38" s="27"/>
      <c r="C38" s="28"/>
      <c r="D38" s="28"/>
      <c r="E38" s="28"/>
      <c r="F38" s="28"/>
      <c r="G38" s="24"/>
    </row>
    <row r="39" spans="1:8" x14ac:dyDescent="0.3">
      <c r="A39" s="6">
        <v>5</v>
      </c>
      <c r="B39" s="27"/>
      <c r="C39" s="28"/>
      <c r="D39" s="28"/>
      <c r="E39" s="28"/>
      <c r="F39" s="28"/>
      <c r="G39" s="24"/>
    </row>
    <row r="40" spans="1:8" x14ac:dyDescent="0.3">
      <c r="A40" s="6">
        <v>6</v>
      </c>
      <c r="B40" s="27"/>
      <c r="C40" s="28"/>
      <c r="D40" s="28"/>
      <c r="E40" s="28"/>
      <c r="F40" s="28"/>
      <c r="G40" s="24"/>
    </row>
    <row r="41" spans="1:8" x14ac:dyDescent="0.3">
      <c r="A41" s="6">
        <v>7</v>
      </c>
      <c r="B41" s="27"/>
      <c r="C41" s="28"/>
      <c r="D41" s="28"/>
      <c r="E41" s="28"/>
      <c r="F41" s="28"/>
      <c r="G41" s="24"/>
    </row>
    <row r="42" spans="1:8" x14ac:dyDescent="0.3">
      <c r="A42" s="6">
        <v>8</v>
      </c>
      <c r="B42" s="27"/>
      <c r="C42" s="28"/>
      <c r="D42" s="28"/>
      <c r="E42" s="28"/>
      <c r="F42" s="28"/>
      <c r="G42" s="24"/>
    </row>
    <row r="43" spans="1:8" x14ac:dyDescent="0.3">
      <c r="A43" s="6">
        <v>9</v>
      </c>
      <c r="B43" s="27"/>
      <c r="C43" s="28"/>
      <c r="D43" s="28"/>
      <c r="E43" s="28"/>
      <c r="F43" s="28"/>
      <c r="G43" s="24"/>
    </row>
    <row r="44" spans="1:8" x14ac:dyDescent="0.3">
      <c r="A44" s="6">
        <v>10</v>
      </c>
      <c r="B44" s="27"/>
      <c r="C44" s="28"/>
      <c r="D44" s="28"/>
      <c r="E44" s="28"/>
      <c r="F44" s="28"/>
      <c r="G44" s="24"/>
    </row>
    <row r="45" spans="1:8" x14ac:dyDescent="0.3">
      <c r="A45" s="6">
        <v>11</v>
      </c>
      <c r="B45" s="27"/>
      <c r="C45" s="28"/>
      <c r="D45" s="28"/>
      <c r="E45" s="28"/>
      <c r="F45" s="28"/>
      <c r="G45" s="24"/>
    </row>
    <row r="46" spans="1:8" x14ac:dyDescent="0.3">
      <c r="A46" s="6">
        <v>12</v>
      </c>
      <c r="B46" s="27"/>
      <c r="C46" s="28"/>
      <c r="D46" s="28"/>
      <c r="E46" s="28"/>
      <c r="F46" s="28"/>
      <c r="G46" s="24"/>
    </row>
    <row r="47" spans="1:8" x14ac:dyDescent="0.3">
      <c r="A47" s="6">
        <v>13</v>
      </c>
      <c r="B47" s="27"/>
      <c r="C47" s="28"/>
      <c r="D47" s="28"/>
      <c r="E47" s="28"/>
      <c r="F47" s="28"/>
      <c r="G47" s="24"/>
    </row>
    <row r="48" spans="1:8" x14ac:dyDescent="0.3">
      <c r="A48" s="6">
        <v>14</v>
      </c>
      <c r="B48" s="27"/>
      <c r="C48" s="28"/>
      <c r="D48" s="28"/>
      <c r="E48" s="28"/>
      <c r="F48" s="28"/>
      <c r="G48" s="24"/>
    </row>
    <row r="49" spans="1:7" x14ac:dyDescent="0.3">
      <c r="A49" s="6">
        <v>15</v>
      </c>
      <c r="B49" s="27"/>
      <c r="C49" s="28"/>
      <c r="D49" s="28"/>
      <c r="E49" s="28"/>
      <c r="F49" s="28"/>
      <c r="G49" s="24"/>
    </row>
    <row r="50" spans="1:7" x14ac:dyDescent="0.3">
      <c r="A50" s="6">
        <v>16</v>
      </c>
      <c r="B50" s="27"/>
      <c r="C50" s="28"/>
      <c r="D50" s="28"/>
      <c r="E50" s="28"/>
      <c r="F50" s="28"/>
      <c r="G50" s="24"/>
    </row>
    <row r="51" spans="1:7" x14ac:dyDescent="0.3">
      <c r="A51" s="6">
        <v>17</v>
      </c>
      <c r="B51" s="27"/>
      <c r="C51" s="28"/>
      <c r="D51" s="28"/>
      <c r="E51" s="28"/>
      <c r="F51" s="28"/>
      <c r="G51" s="24"/>
    </row>
    <row r="52" spans="1:7" ht="15" customHeight="1" x14ac:dyDescent="0.3">
      <c r="A52" s="6">
        <v>18</v>
      </c>
      <c r="B52" s="27"/>
      <c r="C52" s="28"/>
      <c r="D52" s="28"/>
      <c r="E52" s="28"/>
      <c r="F52" s="28"/>
      <c r="G52" s="24"/>
    </row>
    <row r="53" spans="1:7" x14ac:dyDescent="0.3">
      <c r="A53" s="6">
        <v>19</v>
      </c>
      <c r="B53" s="27"/>
      <c r="C53" s="28"/>
      <c r="D53" s="28"/>
      <c r="E53" s="28"/>
      <c r="F53" s="28"/>
      <c r="G53" s="24"/>
    </row>
    <row r="54" spans="1:7" x14ac:dyDescent="0.3">
      <c r="A54" s="6">
        <v>20</v>
      </c>
      <c r="B54" s="27"/>
      <c r="C54" s="28"/>
      <c r="D54" s="28"/>
      <c r="E54" s="28"/>
      <c r="F54" s="28"/>
      <c r="G54" s="24"/>
    </row>
    <row r="55" spans="1:7" x14ac:dyDescent="0.3">
      <c r="A55" s="6">
        <v>21</v>
      </c>
      <c r="B55" s="27"/>
      <c r="C55" s="28"/>
      <c r="D55" s="28"/>
      <c r="E55" s="28"/>
      <c r="F55" s="28"/>
      <c r="G55" s="24"/>
    </row>
    <row r="56" spans="1:7" x14ac:dyDescent="0.3">
      <c r="A56" s="6">
        <v>22</v>
      </c>
      <c r="B56" s="27"/>
      <c r="C56" s="28"/>
      <c r="D56" s="28"/>
      <c r="E56" s="28"/>
      <c r="F56" s="28"/>
      <c r="G56" s="24"/>
    </row>
    <row r="57" spans="1:7" x14ac:dyDescent="0.3">
      <c r="A57" s="6">
        <v>23</v>
      </c>
      <c r="B57" s="27"/>
      <c r="C57" s="28"/>
      <c r="D57" s="28"/>
      <c r="E57" s="28"/>
      <c r="F57" s="28"/>
      <c r="G57" s="24"/>
    </row>
    <row r="58" spans="1:7" x14ac:dyDescent="0.3">
      <c r="A58" s="6">
        <v>24</v>
      </c>
      <c r="B58" s="27"/>
      <c r="C58" s="28"/>
      <c r="D58" s="28"/>
      <c r="E58" s="28"/>
      <c r="F58" s="28"/>
      <c r="G58" s="24"/>
    </row>
    <row r="59" spans="1:7" x14ac:dyDescent="0.3">
      <c r="A59" s="6">
        <v>25</v>
      </c>
      <c r="B59" s="27"/>
      <c r="C59" s="28"/>
      <c r="D59" s="28"/>
      <c r="E59" s="28"/>
      <c r="F59" s="28"/>
      <c r="G59" s="24"/>
    </row>
    <row r="60" spans="1:7" x14ac:dyDescent="0.3">
      <c r="A60" s="6">
        <v>26</v>
      </c>
      <c r="B60" s="27"/>
      <c r="C60" s="28"/>
      <c r="D60" s="28"/>
      <c r="E60" s="28"/>
      <c r="F60" s="28"/>
      <c r="G60" s="24"/>
    </row>
    <row r="61" spans="1:7" x14ac:dyDescent="0.3">
      <c r="A61" s="6">
        <v>27</v>
      </c>
      <c r="B61" s="27"/>
      <c r="C61" s="28"/>
      <c r="D61" s="28"/>
      <c r="E61" s="28"/>
      <c r="F61" s="28"/>
      <c r="G61" s="24"/>
    </row>
    <row r="62" spans="1:7" x14ac:dyDescent="0.3">
      <c r="A62" s="6">
        <v>28</v>
      </c>
      <c r="B62" s="27"/>
      <c r="C62" s="28"/>
      <c r="D62" s="28"/>
      <c r="E62" s="28"/>
      <c r="F62" s="28"/>
      <c r="G62" s="24"/>
    </row>
    <row r="63" spans="1:7" x14ac:dyDescent="0.3">
      <c r="A63" s="6">
        <v>29</v>
      </c>
      <c r="B63" s="27"/>
      <c r="C63" s="28"/>
      <c r="D63" s="28"/>
      <c r="E63" s="28"/>
      <c r="F63" s="28"/>
      <c r="G63" s="25"/>
    </row>
    <row r="64" spans="1:7" ht="16.2" thickBot="1" x14ac:dyDescent="0.35">
      <c r="A64" s="6">
        <v>30</v>
      </c>
      <c r="B64" s="27"/>
      <c r="C64" s="28"/>
      <c r="D64" s="28"/>
      <c r="E64" s="28"/>
      <c r="F64" s="28"/>
      <c r="G64" s="26"/>
    </row>
    <row r="65" spans="1:9" ht="25.8" x14ac:dyDescent="0.5">
      <c r="A65" s="12"/>
      <c r="B65" s="12"/>
      <c r="C65" s="12"/>
      <c r="D65" s="12"/>
      <c r="E65" s="12"/>
      <c r="F65" s="13" t="s">
        <v>18</v>
      </c>
      <c r="G65" s="14">
        <f>SUM(G33:G64)</f>
        <v>0</v>
      </c>
      <c r="H65" s="2" t="s">
        <v>19</v>
      </c>
    </row>
    <row r="66" spans="1:9" x14ac:dyDescent="0.3">
      <c r="A66" s="1"/>
      <c r="B66" s="1"/>
      <c r="C66" s="1"/>
      <c r="D66" s="1"/>
      <c r="E66" s="1"/>
      <c r="F66" s="1"/>
      <c r="G66" s="1"/>
    </row>
    <row r="67" spans="1:9" ht="16.2" thickBot="1" x14ac:dyDescent="0.35">
      <c r="A67" s="1"/>
      <c r="B67" s="1"/>
      <c r="C67" s="1"/>
      <c r="D67" s="1"/>
      <c r="E67" s="1"/>
      <c r="F67" s="1"/>
      <c r="G67" s="1"/>
    </row>
    <row r="68" spans="1:9" ht="31.2" x14ac:dyDescent="0.6">
      <c r="A68" s="41" t="s">
        <v>20</v>
      </c>
      <c r="B68" s="42"/>
      <c r="C68" s="42"/>
      <c r="D68" s="42"/>
      <c r="E68" s="42"/>
      <c r="F68" s="42"/>
      <c r="G68" s="43"/>
    </row>
    <row r="69" spans="1:9" x14ac:dyDescent="0.3">
      <c r="A69" s="3" t="s">
        <v>41</v>
      </c>
      <c r="B69" s="15" t="s">
        <v>5</v>
      </c>
      <c r="C69" s="15" t="s">
        <v>21</v>
      </c>
      <c r="D69" s="17" t="s">
        <v>22</v>
      </c>
      <c r="E69" s="35" t="s">
        <v>39</v>
      </c>
      <c r="F69" s="36"/>
      <c r="G69" s="36"/>
      <c r="I69" s="21" t="s">
        <v>43</v>
      </c>
    </row>
    <row r="70" spans="1:9" x14ac:dyDescent="0.3">
      <c r="A70" s="1">
        <v>1</v>
      </c>
      <c r="B70" s="1">
        <v>1</v>
      </c>
      <c r="C70" s="1" t="s">
        <v>23</v>
      </c>
      <c r="D70" s="23" t="s">
        <v>35</v>
      </c>
      <c r="E70" s="28"/>
      <c r="F70" s="46"/>
      <c r="G70" s="46"/>
      <c r="I70" s="20" t="s">
        <v>45</v>
      </c>
    </row>
    <row r="71" spans="1:9" x14ac:dyDescent="0.3">
      <c r="A71" s="1">
        <v>2</v>
      </c>
      <c r="B71" s="1">
        <v>1</v>
      </c>
      <c r="C71" s="1" t="s">
        <v>23</v>
      </c>
      <c r="D71" s="23" t="s">
        <v>35</v>
      </c>
      <c r="E71" s="28"/>
      <c r="F71" s="46"/>
      <c r="G71" s="46"/>
      <c r="I71" s="20" t="s">
        <v>46</v>
      </c>
    </row>
    <row r="72" spans="1:9" x14ac:dyDescent="0.3">
      <c r="A72" s="1">
        <v>3</v>
      </c>
      <c r="B72" s="1">
        <v>1</v>
      </c>
      <c r="C72" s="1" t="s">
        <v>23</v>
      </c>
      <c r="D72" s="23" t="s">
        <v>35</v>
      </c>
      <c r="E72" s="28"/>
      <c r="F72" s="46"/>
      <c r="G72" s="46"/>
      <c r="I72" s="20" t="s">
        <v>47</v>
      </c>
    </row>
    <row r="73" spans="1:9" x14ac:dyDescent="0.3">
      <c r="A73" s="1">
        <v>4</v>
      </c>
      <c r="B73" s="1">
        <v>1</v>
      </c>
      <c r="C73" s="1" t="s">
        <v>23</v>
      </c>
      <c r="D73" s="23" t="s">
        <v>35</v>
      </c>
      <c r="E73" s="28"/>
      <c r="F73" s="46"/>
      <c r="G73" s="46"/>
      <c r="I73" s="20" t="s">
        <v>48</v>
      </c>
    </row>
    <row r="74" spans="1:9" x14ac:dyDescent="0.3">
      <c r="A74" s="1">
        <v>5</v>
      </c>
      <c r="B74" s="16">
        <v>2</v>
      </c>
      <c r="C74" s="1" t="s">
        <v>23</v>
      </c>
      <c r="D74" s="23" t="s">
        <v>35</v>
      </c>
      <c r="E74" s="28"/>
      <c r="F74" s="46"/>
      <c r="G74" s="46"/>
      <c r="I74" s="20" t="s">
        <v>49</v>
      </c>
    </row>
    <row r="75" spans="1:9" x14ac:dyDescent="0.3">
      <c r="A75" s="1">
        <v>6</v>
      </c>
      <c r="B75" s="16">
        <v>2</v>
      </c>
      <c r="C75" s="1" t="s">
        <v>23</v>
      </c>
      <c r="D75" s="23" t="s">
        <v>35</v>
      </c>
      <c r="E75" s="28"/>
      <c r="F75" s="46"/>
      <c r="G75" s="46"/>
      <c r="I75" s="20" t="s">
        <v>50</v>
      </c>
    </row>
    <row r="76" spans="1:9" x14ac:dyDescent="0.3">
      <c r="A76" s="1">
        <v>7</v>
      </c>
      <c r="B76" s="16">
        <v>2</v>
      </c>
      <c r="C76" s="1" t="s">
        <v>23</v>
      </c>
      <c r="D76" s="23" t="s">
        <v>35</v>
      </c>
      <c r="E76" s="28"/>
      <c r="F76" s="46"/>
      <c r="G76" s="46"/>
      <c r="I76" s="20" t="s">
        <v>51</v>
      </c>
    </row>
    <row r="77" spans="1:9" x14ac:dyDescent="0.3">
      <c r="A77" s="1">
        <v>8</v>
      </c>
      <c r="B77" s="16">
        <v>2</v>
      </c>
      <c r="C77" s="1" t="s">
        <v>23</v>
      </c>
      <c r="D77" s="23" t="s">
        <v>35</v>
      </c>
      <c r="E77" s="28"/>
      <c r="F77" s="46"/>
      <c r="G77" s="46"/>
      <c r="I77" s="20" t="s">
        <v>52</v>
      </c>
    </row>
    <row r="78" spans="1:9" x14ac:dyDescent="0.3">
      <c r="A78" s="1">
        <v>9</v>
      </c>
      <c r="B78" s="16">
        <v>2</v>
      </c>
      <c r="C78" s="1" t="s">
        <v>23</v>
      </c>
      <c r="D78" s="23" t="s">
        <v>35</v>
      </c>
      <c r="E78" s="28"/>
      <c r="F78" s="46"/>
      <c r="G78" s="46"/>
      <c r="I78" s="20" t="s">
        <v>53</v>
      </c>
    </row>
    <row r="79" spans="1:9" x14ac:dyDescent="0.3">
      <c r="A79" s="1">
        <v>10</v>
      </c>
      <c r="B79" s="16">
        <v>3</v>
      </c>
      <c r="C79" s="1" t="s">
        <v>23</v>
      </c>
      <c r="D79" s="23" t="s">
        <v>35</v>
      </c>
      <c r="E79" s="28"/>
      <c r="F79" s="46"/>
      <c r="G79" s="46"/>
      <c r="I79" s="20" t="s">
        <v>54</v>
      </c>
    </row>
    <row r="80" spans="1:9" x14ac:dyDescent="0.3">
      <c r="A80" s="1">
        <v>11</v>
      </c>
      <c r="B80" s="16">
        <v>3</v>
      </c>
      <c r="C80" s="1" t="s">
        <v>23</v>
      </c>
      <c r="D80" s="23" t="s">
        <v>35</v>
      </c>
      <c r="E80" s="28"/>
      <c r="F80" s="46"/>
      <c r="G80" s="46"/>
      <c r="I80" s="20" t="s">
        <v>55</v>
      </c>
    </row>
    <row r="81" spans="1:9" x14ac:dyDescent="0.3">
      <c r="A81" s="1">
        <v>12</v>
      </c>
      <c r="B81" s="16">
        <v>4</v>
      </c>
      <c r="C81" s="1" t="s">
        <v>23</v>
      </c>
      <c r="D81" s="23" t="s">
        <v>35</v>
      </c>
      <c r="E81" s="28"/>
      <c r="F81" s="46"/>
      <c r="G81" s="46"/>
      <c r="I81" s="20" t="s">
        <v>56</v>
      </c>
    </row>
    <row r="82" spans="1:9" x14ac:dyDescent="0.3">
      <c r="A82" s="1">
        <v>13</v>
      </c>
      <c r="B82" s="16">
        <v>5</v>
      </c>
      <c r="C82" s="1" t="s">
        <v>23</v>
      </c>
      <c r="D82" s="23" t="s">
        <v>35</v>
      </c>
      <c r="E82" s="28"/>
      <c r="F82" s="46"/>
      <c r="G82" s="46"/>
      <c r="I82" s="20" t="s">
        <v>57</v>
      </c>
    </row>
    <row r="83" spans="1:9" x14ac:dyDescent="0.3">
      <c r="A83" s="1">
        <v>14</v>
      </c>
      <c r="B83" s="16">
        <v>5</v>
      </c>
      <c r="C83" s="1" t="s">
        <v>23</v>
      </c>
      <c r="D83" s="23" t="s">
        <v>35</v>
      </c>
      <c r="E83" s="28"/>
      <c r="F83" s="46"/>
      <c r="G83" s="46"/>
      <c r="I83" s="20" t="s">
        <v>58</v>
      </c>
    </row>
    <row r="84" spans="1:9" x14ac:dyDescent="0.3">
      <c r="A84" s="1">
        <v>15</v>
      </c>
      <c r="B84" s="16">
        <v>5</v>
      </c>
      <c r="C84" s="1" t="s">
        <v>23</v>
      </c>
      <c r="D84" s="23" t="s">
        <v>35</v>
      </c>
      <c r="E84" s="28"/>
      <c r="F84" s="46"/>
      <c r="G84" s="46"/>
      <c r="I84" s="20" t="s">
        <v>59</v>
      </c>
    </row>
    <row r="85" spans="1:9" ht="31.2" x14ac:dyDescent="0.3">
      <c r="A85" s="1">
        <v>16</v>
      </c>
      <c r="B85" s="16">
        <v>6</v>
      </c>
      <c r="C85" s="1" t="s">
        <v>23</v>
      </c>
      <c r="D85" s="23" t="s">
        <v>35</v>
      </c>
      <c r="E85" s="28"/>
      <c r="F85" s="46"/>
      <c r="G85" s="46"/>
      <c r="I85" s="20" t="s">
        <v>60</v>
      </c>
    </row>
    <row r="86" spans="1:9" ht="31.2" x14ac:dyDescent="0.3">
      <c r="A86" s="1">
        <v>17</v>
      </c>
      <c r="B86" s="16">
        <v>6</v>
      </c>
      <c r="C86" s="1" t="s">
        <v>23</v>
      </c>
      <c r="D86" s="23" t="s">
        <v>35</v>
      </c>
      <c r="E86" s="28"/>
      <c r="F86" s="46"/>
      <c r="G86" s="46"/>
      <c r="I86" s="20" t="s">
        <v>61</v>
      </c>
    </row>
    <row r="87" spans="1:9" x14ac:dyDescent="0.3">
      <c r="A87" s="1">
        <v>18</v>
      </c>
      <c r="B87" s="16">
        <v>7</v>
      </c>
      <c r="C87" s="1" t="s">
        <v>23</v>
      </c>
      <c r="D87" s="23" t="s">
        <v>35</v>
      </c>
      <c r="E87" s="28"/>
      <c r="F87" s="46"/>
      <c r="G87" s="46"/>
      <c r="I87" s="20" t="s">
        <v>62</v>
      </c>
    </row>
    <row r="88" spans="1:9" x14ac:dyDescent="0.3">
      <c r="A88" s="1">
        <v>19</v>
      </c>
      <c r="B88" s="16">
        <v>8</v>
      </c>
      <c r="C88" s="1" t="s">
        <v>23</v>
      </c>
      <c r="D88" s="23" t="s">
        <v>35</v>
      </c>
      <c r="E88" s="28"/>
      <c r="F88" s="46"/>
      <c r="G88" s="46"/>
      <c r="I88" s="20" t="s">
        <v>63</v>
      </c>
    </row>
    <row r="89" spans="1:9" x14ac:dyDescent="0.3">
      <c r="A89" s="1">
        <v>20</v>
      </c>
      <c r="B89" s="16">
        <v>8</v>
      </c>
      <c r="C89" s="1" t="s">
        <v>23</v>
      </c>
      <c r="D89" s="23" t="s">
        <v>35</v>
      </c>
      <c r="E89" s="28"/>
      <c r="F89" s="46"/>
      <c r="G89" s="46"/>
      <c r="I89" s="20" t="s">
        <v>64</v>
      </c>
    </row>
    <row r="90" spans="1:9" ht="31.2" x14ac:dyDescent="0.3">
      <c r="A90" s="1">
        <v>21</v>
      </c>
      <c r="B90" s="16">
        <v>9</v>
      </c>
      <c r="C90" s="1" t="s">
        <v>23</v>
      </c>
      <c r="D90" s="23" t="s">
        <v>35</v>
      </c>
      <c r="E90" s="28"/>
      <c r="F90" s="46"/>
      <c r="G90" s="46"/>
      <c r="I90" s="20" t="s">
        <v>65</v>
      </c>
    </row>
    <row r="91" spans="1:9" ht="31.2" x14ac:dyDescent="0.3">
      <c r="A91" s="1">
        <v>22</v>
      </c>
      <c r="B91" s="16">
        <v>9</v>
      </c>
      <c r="C91" s="1" t="s">
        <v>23</v>
      </c>
      <c r="D91" s="23" t="s">
        <v>35</v>
      </c>
      <c r="E91" s="28"/>
      <c r="F91" s="46"/>
      <c r="G91" s="46"/>
      <c r="I91" s="20" t="s">
        <v>66</v>
      </c>
    </row>
    <row r="92" spans="1:9" ht="31.2" x14ac:dyDescent="0.3">
      <c r="A92" s="1">
        <v>23</v>
      </c>
      <c r="B92" s="16">
        <v>10</v>
      </c>
      <c r="C92" s="1" t="s">
        <v>23</v>
      </c>
      <c r="D92" s="23" t="s">
        <v>35</v>
      </c>
      <c r="E92" s="28"/>
      <c r="F92" s="46"/>
      <c r="G92" s="46"/>
      <c r="I92" s="20" t="s">
        <v>67</v>
      </c>
    </row>
    <row r="93" spans="1:9" ht="31.2" x14ac:dyDescent="0.3">
      <c r="A93" s="1">
        <v>24</v>
      </c>
      <c r="B93" s="16">
        <v>10</v>
      </c>
      <c r="C93" s="1" t="s">
        <v>23</v>
      </c>
      <c r="D93" s="23" t="s">
        <v>35</v>
      </c>
      <c r="E93" s="28"/>
      <c r="F93" s="46"/>
      <c r="G93" s="46"/>
      <c r="I93" s="20" t="s">
        <v>68</v>
      </c>
    </row>
    <row r="94" spans="1:9" ht="31.2" x14ac:dyDescent="0.3">
      <c r="A94" s="1">
        <v>25</v>
      </c>
      <c r="B94" s="16">
        <v>10</v>
      </c>
      <c r="C94" s="1" t="s">
        <v>23</v>
      </c>
      <c r="D94" s="23" t="s">
        <v>35</v>
      </c>
      <c r="E94" s="28"/>
      <c r="F94" s="46"/>
      <c r="G94" s="46"/>
      <c r="I94" s="20" t="s">
        <v>69</v>
      </c>
    </row>
    <row r="95" spans="1:9" x14ac:dyDescent="0.3">
      <c r="A95" s="1">
        <v>26</v>
      </c>
      <c r="B95" s="16">
        <v>11</v>
      </c>
      <c r="C95" s="1" t="s">
        <v>23</v>
      </c>
      <c r="D95" s="23" t="s">
        <v>35</v>
      </c>
      <c r="E95" s="28"/>
      <c r="F95" s="46"/>
      <c r="G95" s="46"/>
      <c r="I95" s="20" t="s">
        <v>70</v>
      </c>
    </row>
    <row r="96" spans="1:9" ht="31.2" x14ac:dyDescent="0.3">
      <c r="A96" s="1">
        <v>27</v>
      </c>
      <c r="B96" s="16">
        <v>12</v>
      </c>
      <c r="C96" s="1" t="s">
        <v>23</v>
      </c>
      <c r="D96" s="23" t="s">
        <v>35</v>
      </c>
      <c r="E96" s="28"/>
      <c r="F96" s="46"/>
      <c r="G96" s="46"/>
      <c r="I96" s="20" t="s">
        <v>71</v>
      </c>
    </row>
    <row r="97" spans="1:9" x14ac:dyDescent="0.3">
      <c r="A97" s="1">
        <v>28</v>
      </c>
      <c r="B97" s="16">
        <v>13</v>
      </c>
      <c r="C97" s="1" t="s">
        <v>23</v>
      </c>
      <c r="D97" s="23" t="s">
        <v>35</v>
      </c>
      <c r="E97" s="28"/>
      <c r="F97" s="46"/>
      <c r="G97" s="46"/>
      <c r="I97" s="20" t="s">
        <v>72</v>
      </c>
    </row>
    <row r="98" spans="1:9" ht="31.2" x14ac:dyDescent="0.3">
      <c r="A98" s="1">
        <v>29</v>
      </c>
      <c r="B98" s="16">
        <v>13</v>
      </c>
      <c r="C98" s="1" t="s">
        <v>23</v>
      </c>
      <c r="D98" s="23" t="s">
        <v>35</v>
      </c>
      <c r="E98" s="28"/>
      <c r="F98" s="46"/>
      <c r="G98" s="46"/>
      <c r="I98" s="20" t="s">
        <v>73</v>
      </c>
    </row>
    <row r="99" spans="1:9" ht="31.2" x14ac:dyDescent="0.3">
      <c r="A99" s="1">
        <v>30</v>
      </c>
      <c r="B99" s="16">
        <v>13</v>
      </c>
      <c r="C99" s="1" t="s">
        <v>23</v>
      </c>
      <c r="D99" s="23" t="s">
        <v>35</v>
      </c>
      <c r="E99" s="28"/>
      <c r="F99" s="46"/>
      <c r="G99" s="46"/>
      <c r="I99" s="20" t="s">
        <v>74</v>
      </c>
    </row>
    <row r="100" spans="1:9" x14ac:dyDescent="0.3">
      <c r="A100" s="19" t="s">
        <v>42</v>
      </c>
      <c r="B100" s="18">
        <v>14</v>
      </c>
      <c r="C100" s="18" t="s">
        <v>23</v>
      </c>
      <c r="D100" s="23" t="s">
        <v>35</v>
      </c>
      <c r="E100" s="47"/>
      <c r="F100" s="48"/>
      <c r="G100" s="48"/>
    </row>
    <row r="101" spans="1:9" ht="31.2" x14ac:dyDescent="0.3">
      <c r="A101" s="1">
        <v>31</v>
      </c>
      <c r="B101" s="16">
        <v>16</v>
      </c>
      <c r="C101" s="1" t="s">
        <v>25</v>
      </c>
      <c r="D101" s="23" t="s">
        <v>24</v>
      </c>
      <c r="E101" s="28"/>
      <c r="F101" s="46"/>
      <c r="G101" s="46"/>
      <c r="I101" s="20" t="s">
        <v>75</v>
      </c>
    </row>
    <row r="102" spans="1:9" ht="31.2" x14ac:dyDescent="0.3">
      <c r="A102" s="1">
        <v>32</v>
      </c>
      <c r="B102" s="16">
        <v>16</v>
      </c>
      <c r="C102" s="1" t="s">
        <v>25</v>
      </c>
      <c r="D102" s="23" t="s">
        <v>24</v>
      </c>
      <c r="E102" s="28"/>
      <c r="F102" s="46"/>
      <c r="G102" s="46"/>
      <c r="I102" s="20" t="s">
        <v>76</v>
      </c>
    </row>
    <row r="103" spans="1:9" x14ac:dyDescent="0.3">
      <c r="A103" s="1">
        <v>33</v>
      </c>
      <c r="B103" s="16">
        <v>17</v>
      </c>
      <c r="C103" s="1" t="s">
        <v>25</v>
      </c>
      <c r="D103" s="23" t="s">
        <v>24</v>
      </c>
      <c r="E103" s="28"/>
      <c r="F103" s="46"/>
      <c r="G103" s="46"/>
      <c r="I103" s="20" t="s">
        <v>77</v>
      </c>
    </row>
    <row r="104" spans="1:9" ht="31.2" x14ac:dyDescent="0.3">
      <c r="A104" s="1">
        <v>34</v>
      </c>
      <c r="B104" s="16">
        <v>18</v>
      </c>
      <c r="C104" s="1" t="s">
        <v>25</v>
      </c>
      <c r="D104" s="23" t="s">
        <v>24</v>
      </c>
      <c r="E104" s="28"/>
      <c r="F104" s="46"/>
      <c r="G104" s="46"/>
      <c r="I104" s="20" t="s">
        <v>78</v>
      </c>
    </row>
    <row r="105" spans="1:9" x14ac:dyDescent="0.3">
      <c r="A105" s="1">
        <v>35</v>
      </c>
      <c r="B105" s="16">
        <v>18</v>
      </c>
      <c r="C105" s="1" t="s">
        <v>25</v>
      </c>
      <c r="D105" s="23" t="s">
        <v>24</v>
      </c>
      <c r="E105" s="28"/>
      <c r="F105" s="46"/>
      <c r="G105" s="46"/>
      <c r="I105" s="20" t="s">
        <v>79</v>
      </c>
    </row>
    <row r="106" spans="1:9" ht="31.2" x14ac:dyDescent="0.3">
      <c r="A106" s="1">
        <v>36</v>
      </c>
      <c r="B106" s="16">
        <v>19</v>
      </c>
      <c r="C106" s="1" t="s">
        <v>25</v>
      </c>
      <c r="D106" s="23" t="s">
        <v>24</v>
      </c>
      <c r="E106" s="28"/>
      <c r="F106" s="46"/>
      <c r="G106" s="46"/>
      <c r="I106" s="20" t="s">
        <v>80</v>
      </c>
    </row>
    <row r="107" spans="1:9" ht="31.2" x14ac:dyDescent="0.3">
      <c r="A107" s="1">
        <v>37</v>
      </c>
      <c r="B107" s="16">
        <v>19</v>
      </c>
      <c r="C107" s="1" t="s">
        <v>25</v>
      </c>
      <c r="D107" s="23" t="s">
        <v>24</v>
      </c>
      <c r="E107" s="28"/>
      <c r="F107" s="46"/>
      <c r="G107" s="46"/>
      <c r="I107" s="20" t="s">
        <v>81</v>
      </c>
    </row>
    <row r="108" spans="1:9" ht="31.2" x14ac:dyDescent="0.3">
      <c r="A108" s="1">
        <v>38</v>
      </c>
      <c r="B108" s="1">
        <v>19</v>
      </c>
      <c r="C108" s="1" t="s">
        <v>25</v>
      </c>
      <c r="D108" s="23" t="s">
        <v>24</v>
      </c>
      <c r="E108" s="28"/>
      <c r="F108" s="46"/>
      <c r="G108" s="46"/>
      <c r="I108" s="20" t="s">
        <v>82</v>
      </c>
    </row>
    <row r="109" spans="1:9" x14ac:dyDescent="0.3">
      <c r="A109" s="1">
        <v>39</v>
      </c>
      <c r="B109" s="1"/>
      <c r="C109" s="1" t="s">
        <v>26</v>
      </c>
      <c r="D109" s="23" t="s">
        <v>35</v>
      </c>
      <c r="E109" s="28"/>
      <c r="F109" s="46"/>
      <c r="G109" s="46"/>
    </row>
    <row r="110" spans="1:9" x14ac:dyDescent="0.3">
      <c r="A110" s="1">
        <v>40</v>
      </c>
      <c r="B110" s="1"/>
      <c r="C110" s="1" t="s">
        <v>26</v>
      </c>
      <c r="D110" s="23" t="s">
        <v>35</v>
      </c>
      <c r="E110" s="28"/>
      <c r="F110" s="46"/>
      <c r="G110" s="46"/>
      <c r="I110" s="20" t="s">
        <v>44</v>
      </c>
    </row>
    <row r="111" spans="1:9" x14ac:dyDescent="0.3">
      <c r="A111" s="1">
        <v>41</v>
      </c>
      <c r="B111" s="1"/>
      <c r="C111" s="1" t="s">
        <v>26</v>
      </c>
      <c r="D111" s="23" t="s">
        <v>35</v>
      </c>
      <c r="E111" s="28"/>
      <c r="F111" s="46"/>
      <c r="G111" s="46"/>
    </row>
    <row r="112" spans="1:9" x14ac:dyDescent="0.3">
      <c r="A112" s="1">
        <v>42</v>
      </c>
      <c r="B112" s="1"/>
      <c r="C112" s="1" t="s">
        <v>26</v>
      </c>
      <c r="D112" s="23" t="s">
        <v>35</v>
      </c>
      <c r="E112" s="28"/>
      <c r="F112" s="46"/>
      <c r="G112" s="46"/>
    </row>
    <row r="113" spans="1:7" x14ac:dyDescent="0.3">
      <c r="A113" s="1">
        <v>43</v>
      </c>
      <c r="B113" s="1"/>
      <c r="C113" s="1" t="s">
        <v>26</v>
      </c>
      <c r="D113" s="23" t="s">
        <v>35</v>
      </c>
      <c r="E113" s="28"/>
      <c r="F113" s="46"/>
      <c r="G113" s="46"/>
    </row>
    <row r="114" spans="1:7" x14ac:dyDescent="0.3">
      <c r="A114" s="1">
        <v>44</v>
      </c>
      <c r="B114" s="1"/>
      <c r="C114" s="1" t="s">
        <v>26</v>
      </c>
      <c r="D114" s="23" t="s">
        <v>35</v>
      </c>
      <c r="E114" s="28"/>
      <c r="F114" s="46"/>
      <c r="G114" s="46"/>
    </row>
    <row r="115" spans="1:7" x14ac:dyDescent="0.3">
      <c r="A115" s="1">
        <v>45</v>
      </c>
      <c r="B115" s="1"/>
      <c r="C115" s="1" t="s">
        <v>26</v>
      </c>
      <c r="D115" s="23" t="s">
        <v>35</v>
      </c>
      <c r="E115" s="28"/>
      <c r="F115" s="46"/>
      <c r="G115" s="46"/>
    </row>
    <row r="116" spans="1:7" x14ac:dyDescent="0.3">
      <c r="A116" s="1">
        <v>46</v>
      </c>
      <c r="B116" s="1"/>
      <c r="C116" s="1" t="s">
        <v>26</v>
      </c>
      <c r="D116" s="23" t="s">
        <v>35</v>
      </c>
      <c r="E116" s="28"/>
      <c r="F116" s="46"/>
      <c r="G116" s="46"/>
    </row>
    <row r="117" spans="1:7" x14ac:dyDescent="0.3">
      <c r="A117" s="1">
        <v>47</v>
      </c>
      <c r="B117" s="1"/>
      <c r="C117" s="1" t="s">
        <v>26</v>
      </c>
      <c r="D117" s="23" t="s">
        <v>35</v>
      </c>
      <c r="E117" s="28"/>
      <c r="F117" s="46"/>
      <c r="G117" s="46"/>
    </row>
  </sheetData>
  <sheetProtection algorithmName="SHA-512" hashValue="MJ2Cd/c1Dx5HYnUGrBxPnixeP3oFiMVXjCLXfhjbednbmv+11OflaSGA4q0ScMvamJpYrL1Y0p3d9PdN+Ub/xw==" saltValue="l4L1ZLxl2UlsWwOD5vwdLQ==" spinCount="100000" sheet="1" objects="1" scenarios="1"/>
  <mergeCells count="90">
    <mergeCell ref="E117:G117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05:G105"/>
    <mergeCell ref="E93:G93"/>
    <mergeCell ref="E94:G94"/>
    <mergeCell ref="E95:G95"/>
    <mergeCell ref="E96:G96"/>
    <mergeCell ref="E97:G97"/>
    <mergeCell ref="E98:G98"/>
    <mergeCell ref="E99:G99"/>
    <mergeCell ref="E101:G101"/>
    <mergeCell ref="E102:G102"/>
    <mergeCell ref="E103:G103"/>
    <mergeCell ref="E104:G104"/>
    <mergeCell ref="E100:G100"/>
    <mergeCell ref="E90:G90"/>
    <mergeCell ref="E91:G91"/>
    <mergeCell ref="E82:G82"/>
    <mergeCell ref="E83:G83"/>
    <mergeCell ref="E84:G84"/>
    <mergeCell ref="E85:G85"/>
    <mergeCell ref="E86:G86"/>
    <mergeCell ref="E92:G92"/>
    <mergeCell ref="E81:G81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7:G87"/>
    <mergeCell ref="E88:G88"/>
    <mergeCell ref="E89:G89"/>
    <mergeCell ref="E69:G69"/>
    <mergeCell ref="A8:G8"/>
    <mergeCell ref="A11:G11"/>
    <mergeCell ref="A33:G33"/>
    <mergeCell ref="A68:G68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A7:G7"/>
    <mergeCell ref="A2:G2"/>
    <mergeCell ref="A3:G3"/>
    <mergeCell ref="A4:G4"/>
    <mergeCell ref="A5:G5"/>
    <mergeCell ref="A6:G6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C70:C117</xm:sqref>
        </x14:dataValidation>
        <x14:dataValidation type="list" showInputMessage="1" showErrorMessage="1" xr:uid="{8F48BDF7-529F-8A40-BA28-709A6567182A}">
          <x14:formula1>
            <xm:f>Instrucciones!$A$13:$A$15</xm:f>
          </x14:formula1>
          <xm:sqref>D70:D117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15" sqref="B15"/>
    </sheetView>
  </sheetViews>
  <sheetFormatPr baseColWidth="10" defaultColWidth="11" defaultRowHeight="15.6" x14ac:dyDescent="0.3"/>
  <cols>
    <col min="1" max="1" width="14" customWidth="1"/>
    <col min="2" max="2" width="51" customWidth="1"/>
  </cols>
  <sheetData>
    <row r="2" spans="1:2" x14ac:dyDescent="0.3">
      <c r="A2" t="s">
        <v>27</v>
      </c>
    </row>
    <row r="3" spans="1:2" x14ac:dyDescent="0.3">
      <c r="A3" t="s">
        <v>40</v>
      </c>
    </row>
    <row r="4" spans="1:2" x14ac:dyDescent="0.3">
      <c r="A4" t="s">
        <v>28</v>
      </c>
    </row>
    <row r="5" spans="1:2" ht="16.2" thickBot="1" x14ac:dyDescent="0.35"/>
    <row r="6" spans="1:2" x14ac:dyDescent="0.3">
      <c r="A6" s="4" t="s">
        <v>29</v>
      </c>
      <c r="B6" s="5" t="s">
        <v>16</v>
      </c>
    </row>
    <row r="7" spans="1:2" x14ac:dyDescent="0.3">
      <c r="A7" s="6" t="s">
        <v>23</v>
      </c>
      <c r="B7" s="7" t="s">
        <v>30</v>
      </c>
    </row>
    <row r="8" spans="1:2" x14ac:dyDescent="0.3">
      <c r="A8" s="6" t="s">
        <v>25</v>
      </c>
      <c r="B8" s="7" t="s">
        <v>31</v>
      </c>
    </row>
    <row r="9" spans="1:2" ht="16.2" thickBot="1" x14ac:dyDescent="0.35">
      <c r="A9" s="8" t="s">
        <v>26</v>
      </c>
      <c r="B9" s="9" t="s">
        <v>32</v>
      </c>
    </row>
    <row r="11" spans="1:2" ht="16.2" thickBot="1" x14ac:dyDescent="0.35"/>
    <row r="12" spans="1:2" x14ac:dyDescent="0.3">
      <c r="A12" s="4" t="s">
        <v>33</v>
      </c>
      <c r="B12" s="5" t="s">
        <v>16</v>
      </c>
    </row>
    <row r="13" spans="1:2" x14ac:dyDescent="0.3">
      <c r="A13" s="6" t="s">
        <v>24</v>
      </c>
      <c r="B13" s="7" t="s">
        <v>34</v>
      </c>
    </row>
    <row r="14" spans="1:2" x14ac:dyDescent="0.3">
      <c r="A14" s="6" t="s">
        <v>35</v>
      </c>
      <c r="B14" s="7" t="s">
        <v>36</v>
      </c>
    </row>
    <row r="15" spans="1:2" ht="16.2" thickBot="1" x14ac:dyDescent="0.35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Samuel Moreno Vincent</cp:lastModifiedBy>
  <cp:revision/>
  <dcterms:created xsi:type="dcterms:W3CDTF">2019-02-19T17:23:04Z</dcterms:created>
  <dcterms:modified xsi:type="dcterms:W3CDTF">2021-03-21T22:12:18Z</dcterms:modified>
  <cp:category/>
  <cp:contentStatus/>
</cp:coreProperties>
</file>