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U:\RAF\2024-03\Contexto Macro\"/>
    </mc:Choice>
  </mc:AlternateContent>
  <bookViews>
    <workbookView xWindow="-120" yWindow="-120" windowWidth="29040" windowHeight="15720"/>
  </bookViews>
  <sheets>
    <sheet name="G1" sheetId="1" r:id="rId1"/>
    <sheet name="G2" sheetId="2" r:id="rId2"/>
    <sheet name="G3" sheetId="3" r:id="rId3"/>
    <sheet name="G4" sheetId="4" r:id="rId4"/>
    <sheet name="G5" sheetId="5" r:id="rId5"/>
    <sheet name="GB1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4" l="1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5" i="4"/>
  <c r="B29" i="5"/>
  <c r="B30" i="5"/>
  <c r="B29" i="6"/>
  <c r="B30" i="6"/>
  <c r="B28" i="6" l="1"/>
  <c r="B28" i="5"/>
  <c r="A6" i="6" l="1"/>
  <c r="A7" i="6" s="1"/>
  <c r="A8" i="6" l="1"/>
  <c r="A6" i="5"/>
  <c r="A6" i="4"/>
  <c r="A6" i="3"/>
  <c r="A6" i="2"/>
  <c r="E5" i="2"/>
  <c r="A6" i="1"/>
  <c r="A7" i="1" s="1"/>
  <c r="A8" i="1" s="1"/>
  <c r="A9" i="1" s="1"/>
  <c r="A10" i="1" s="1"/>
  <c r="A7" i="3" l="1"/>
  <c r="A8" i="3" s="1"/>
  <c r="A9" i="3" s="1"/>
  <c r="A10" i="3" s="1"/>
  <c r="A7" i="5"/>
  <c r="A9" i="6"/>
  <c r="A7" i="4"/>
  <c r="A7" i="2"/>
  <c r="E6" i="2"/>
  <c r="A11" i="1"/>
  <c r="A8" i="5" l="1"/>
  <c r="A10" i="6"/>
  <c r="A8" i="4"/>
  <c r="A11" i="3"/>
  <c r="A8" i="2"/>
  <c r="E7" i="2"/>
  <c r="A12" i="1"/>
  <c r="A9" i="5" l="1"/>
  <c r="A11" i="6"/>
  <c r="A9" i="4"/>
  <c r="A12" i="3"/>
  <c r="A9" i="2"/>
  <c r="E8" i="2"/>
  <c r="A13" i="1"/>
  <c r="A10" i="5" l="1"/>
  <c r="A12" i="6"/>
  <c r="A10" i="4"/>
  <c r="A13" i="3"/>
  <c r="A10" i="2"/>
  <c r="E9" i="2"/>
  <c r="A14" i="1"/>
  <c r="A11" i="5" l="1"/>
  <c r="A13" i="6"/>
  <c r="A11" i="4"/>
  <c r="A14" i="3"/>
  <c r="A11" i="2"/>
  <c r="E10" i="2"/>
  <c r="A15" i="1"/>
  <c r="A12" i="5" l="1"/>
  <c r="A14" i="6"/>
  <c r="A12" i="4"/>
  <c r="A15" i="3"/>
  <c r="A12" i="2"/>
  <c r="E11" i="2"/>
  <c r="A16" i="1"/>
  <c r="A13" i="5" l="1"/>
  <c r="A15" i="6"/>
  <c r="A13" i="4"/>
  <c r="A16" i="3"/>
  <c r="A13" i="2"/>
  <c r="E12" i="2"/>
  <c r="A17" i="1"/>
  <c r="A14" i="5" l="1"/>
  <c r="A16" i="6"/>
  <c r="A14" i="4"/>
  <c r="A17" i="3"/>
  <c r="A14" i="2"/>
  <c r="E13" i="2"/>
  <c r="A18" i="1"/>
  <c r="A15" i="5" l="1"/>
  <c r="A17" i="6"/>
  <c r="A15" i="4"/>
  <c r="A18" i="3"/>
  <c r="A15" i="2"/>
  <c r="E14" i="2"/>
  <c r="A19" i="1"/>
  <c r="A16" i="5" l="1"/>
  <c r="A18" i="6"/>
  <c r="A16" i="4"/>
  <c r="A19" i="3"/>
  <c r="A16" i="2"/>
  <c r="E15" i="2"/>
  <c r="A20" i="1"/>
  <c r="A17" i="5" l="1"/>
  <c r="A19" i="6"/>
  <c r="A17" i="4"/>
  <c r="A20" i="3"/>
  <c r="A17" i="2"/>
  <c r="E16" i="2"/>
  <c r="A21" i="1"/>
  <c r="A18" i="5" l="1"/>
  <c r="A20" i="6"/>
  <c r="A18" i="4"/>
  <c r="A21" i="3"/>
  <c r="A18" i="2"/>
  <c r="E17" i="2"/>
  <c r="A22" i="1"/>
  <c r="A19" i="5" l="1"/>
  <c r="A21" i="6"/>
  <c r="A19" i="4"/>
  <c r="A22" i="3"/>
  <c r="A19" i="2"/>
  <c r="E18" i="2"/>
  <c r="A23" i="1"/>
  <c r="A20" i="5" l="1"/>
  <c r="A22" i="6"/>
  <c r="A20" i="4"/>
  <c r="A23" i="3"/>
  <c r="A24" i="3" s="1"/>
  <c r="A25" i="3" s="1"/>
  <c r="A26" i="3" s="1"/>
  <c r="A27" i="3" s="1"/>
  <c r="A28" i="3" s="1"/>
  <c r="A20" i="2"/>
  <c r="E19" i="2"/>
  <c r="A24" i="1"/>
  <c r="A21" i="5" l="1"/>
  <c r="A23" i="6"/>
  <c r="A21" i="4"/>
  <c r="A21" i="2"/>
  <c r="E20" i="2"/>
  <c r="A25" i="1"/>
  <c r="A22" i="5" l="1"/>
  <c r="A24" i="6"/>
  <c r="A22" i="4"/>
  <c r="A22" i="2"/>
  <c r="E21" i="2"/>
  <c r="A26" i="1"/>
  <c r="A23" i="5" l="1"/>
  <c r="A25" i="6"/>
  <c r="A23" i="4"/>
  <c r="A23" i="2"/>
  <c r="E22" i="2"/>
  <c r="A27" i="1"/>
  <c r="A24" i="5" l="1"/>
  <c r="A26" i="6"/>
  <c r="A24" i="4"/>
  <c r="A24" i="2"/>
  <c r="E23" i="2"/>
  <c r="A28" i="1"/>
  <c r="A25" i="5" l="1"/>
  <c r="A27" i="6"/>
  <c r="A25" i="4"/>
  <c r="A25" i="2"/>
  <c r="E24" i="2"/>
  <c r="A29" i="1"/>
  <c r="A26" i="5" l="1"/>
  <c r="A26" i="4"/>
  <c r="A26" i="2"/>
  <c r="E25" i="2"/>
  <c r="A30" i="1"/>
  <c r="A27" i="5" l="1"/>
  <c r="A27" i="4"/>
  <c r="A28" i="4" s="1"/>
  <c r="A29" i="4" s="1"/>
  <c r="A30" i="4" s="1"/>
  <c r="A27" i="2"/>
  <c r="E26" i="2"/>
  <c r="A31" i="1"/>
  <c r="A28" i="2" l="1"/>
  <c r="E27" i="2"/>
  <c r="A32" i="1"/>
  <c r="A29" i="2" l="1"/>
  <c r="E28" i="2"/>
  <c r="A33" i="1"/>
  <c r="A30" i="2" l="1"/>
  <c r="E29" i="2"/>
  <c r="A34" i="1"/>
  <c r="A31" i="2" l="1"/>
  <c r="E30" i="2"/>
  <c r="A35" i="1"/>
  <c r="A32" i="2" l="1"/>
  <c r="E31" i="2"/>
  <c r="A36" i="1"/>
  <c r="A33" i="2" l="1"/>
  <c r="E32" i="2"/>
  <c r="A37" i="1"/>
  <c r="A34" i="2" l="1"/>
  <c r="E33" i="2"/>
  <c r="A38" i="1"/>
  <c r="A35" i="2" l="1"/>
  <c r="E34" i="2"/>
  <c r="A39" i="1"/>
  <c r="A36" i="2" l="1"/>
  <c r="E35" i="2"/>
  <c r="A40" i="1"/>
  <c r="A37" i="2" l="1"/>
  <c r="E36" i="2"/>
  <c r="A41" i="1"/>
  <c r="A38" i="2" l="1"/>
  <c r="E37" i="2"/>
  <c r="A42" i="1"/>
  <c r="A39" i="2" l="1"/>
  <c r="E38" i="2"/>
  <c r="A43" i="1"/>
  <c r="A40" i="2" l="1"/>
  <c r="E39" i="2"/>
  <c r="A44" i="1"/>
  <c r="A41" i="2" l="1"/>
  <c r="E40" i="2"/>
  <c r="A45" i="1"/>
  <c r="A42" i="2" l="1"/>
  <c r="E41" i="2"/>
  <c r="A46" i="1"/>
  <c r="A43" i="2" l="1"/>
  <c r="E42" i="2"/>
  <c r="A47" i="1"/>
  <c r="A44" i="2" l="1"/>
  <c r="E43" i="2"/>
  <c r="A48" i="1"/>
  <c r="A45" i="2" l="1"/>
  <c r="E44" i="2"/>
  <c r="A49" i="1"/>
  <c r="A46" i="2" l="1"/>
  <c r="E45" i="2"/>
  <c r="A50" i="1"/>
  <c r="A47" i="2" l="1"/>
  <c r="E46" i="2"/>
  <c r="A51" i="1"/>
  <c r="A48" i="2" l="1"/>
  <c r="E47" i="2"/>
  <c r="A52" i="1"/>
  <c r="A49" i="2" l="1"/>
  <c r="E48" i="2"/>
  <c r="A53" i="1"/>
  <c r="A50" i="2" l="1"/>
  <c r="E49" i="2"/>
  <c r="A54" i="1"/>
  <c r="A51" i="2" l="1"/>
  <c r="E50" i="2"/>
  <c r="A55" i="1"/>
  <c r="A52" i="2" l="1"/>
  <c r="E51" i="2"/>
  <c r="A56" i="1"/>
  <c r="A53" i="2" l="1"/>
  <c r="E52" i="2"/>
  <c r="A57" i="1"/>
  <c r="A54" i="2" l="1"/>
  <c r="E53" i="2"/>
  <c r="A58" i="1"/>
  <c r="A55" i="2" l="1"/>
  <c r="E54" i="2"/>
  <c r="A59" i="1"/>
  <c r="A56" i="2" l="1"/>
  <c r="E55" i="2"/>
  <c r="A60" i="1"/>
  <c r="A57" i="2" l="1"/>
  <c r="E56" i="2"/>
  <c r="A61" i="1"/>
  <c r="A58" i="2" l="1"/>
  <c r="E57" i="2"/>
  <c r="A62" i="1"/>
  <c r="A59" i="2" l="1"/>
  <c r="E58" i="2"/>
  <c r="A63" i="1"/>
  <c r="A60" i="2" l="1"/>
  <c r="E59" i="2"/>
  <c r="A64" i="1"/>
  <c r="A61" i="2" l="1"/>
  <c r="E60" i="2"/>
  <c r="A65" i="1"/>
  <c r="A62" i="2" l="1"/>
  <c r="E61" i="2"/>
  <c r="A66" i="1"/>
  <c r="A63" i="2" l="1"/>
  <c r="E62" i="2"/>
  <c r="A67" i="1"/>
  <c r="A64" i="2" l="1"/>
  <c r="E63" i="2"/>
  <c r="A68" i="1"/>
  <c r="A65" i="2" l="1"/>
  <c r="E64" i="2"/>
  <c r="A69" i="1"/>
  <c r="A66" i="2" l="1"/>
  <c r="E65" i="2"/>
  <c r="A70" i="1"/>
  <c r="A67" i="2" l="1"/>
  <c r="E66" i="2"/>
  <c r="A71" i="1"/>
  <c r="A68" i="2" l="1"/>
  <c r="E67" i="2"/>
  <c r="A72" i="1"/>
  <c r="A69" i="2" l="1"/>
  <c r="E68" i="2"/>
  <c r="A73" i="1"/>
  <c r="A70" i="2" l="1"/>
  <c r="E69" i="2"/>
  <c r="A74" i="1"/>
  <c r="A71" i="2" l="1"/>
  <c r="E70" i="2"/>
  <c r="A75" i="1"/>
  <c r="A72" i="2" l="1"/>
  <c r="E71" i="2"/>
  <c r="A76" i="1"/>
  <c r="A73" i="2" l="1"/>
  <c r="E72" i="2"/>
  <c r="A77" i="1"/>
  <c r="A74" i="2" l="1"/>
  <c r="E73" i="2"/>
  <c r="A78" i="1"/>
  <c r="A75" i="2" l="1"/>
  <c r="E74" i="2"/>
  <c r="A79" i="1"/>
  <c r="A76" i="2" l="1"/>
  <c r="E75" i="2"/>
  <c r="A80" i="1"/>
  <c r="A77" i="2" l="1"/>
  <c r="E76" i="2"/>
  <c r="A81" i="1"/>
  <c r="A78" i="2" l="1"/>
  <c r="E77" i="2"/>
  <c r="A82" i="1"/>
  <c r="A79" i="2" l="1"/>
  <c r="E78" i="2"/>
  <c r="A83" i="1"/>
  <c r="A80" i="2" l="1"/>
  <c r="E79" i="2"/>
  <c r="A84" i="1"/>
  <c r="A81" i="2" l="1"/>
  <c r="E80" i="2"/>
  <c r="A85" i="1"/>
  <c r="A82" i="2" l="1"/>
  <c r="E81" i="2"/>
  <c r="A86" i="1"/>
  <c r="A83" i="2" l="1"/>
  <c r="E82" i="2"/>
  <c r="A87" i="1"/>
  <c r="A84" i="2" l="1"/>
  <c r="E83" i="2"/>
  <c r="A88" i="1"/>
  <c r="A85" i="2" l="1"/>
  <c r="E84" i="2"/>
  <c r="A89" i="1"/>
  <c r="A86" i="2" l="1"/>
  <c r="E85" i="2"/>
  <c r="A90" i="1"/>
  <c r="A87" i="2" l="1"/>
  <c r="E86" i="2"/>
  <c r="A91" i="1"/>
  <c r="A88" i="2" l="1"/>
  <c r="E87" i="2"/>
  <c r="A92" i="1"/>
  <c r="A89" i="2" l="1"/>
  <c r="E88" i="2"/>
  <c r="A93" i="1"/>
  <c r="A90" i="2" l="1"/>
  <c r="E89" i="2"/>
  <c r="A94" i="1"/>
  <c r="A91" i="2" l="1"/>
  <c r="E90" i="2"/>
  <c r="A95" i="1"/>
  <c r="A92" i="2" l="1"/>
  <c r="E91" i="2"/>
  <c r="A96" i="1"/>
  <c r="A93" i="2" l="1"/>
  <c r="E92" i="2"/>
  <c r="A97" i="1"/>
  <c r="A94" i="2" l="1"/>
  <c r="E93" i="2"/>
  <c r="A98" i="1"/>
  <c r="A95" i="2" l="1"/>
  <c r="E94" i="2"/>
  <c r="A99" i="1"/>
  <c r="A96" i="2" l="1"/>
  <c r="E95" i="2"/>
  <c r="A100" i="1"/>
  <c r="A97" i="2" l="1"/>
  <c r="E96" i="2"/>
  <c r="A101" i="1"/>
  <c r="A98" i="2" l="1"/>
  <c r="E97" i="2"/>
  <c r="A102" i="1"/>
  <c r="A99" i="2" l="1"/>
  <c r="E98" i="2"/>
  <c r="A103" i="1"/>
  <c r="A100" i="2" l="1"/>
  <c r="E99" i="2"/>
  <c r="A104" i="1"/>
  <c r="A101" i="2" l="1"/>
  <c r="E100" i="2"/>
  <c r="A105" i="1"/>
  <c r="A102" i="2" l="1"/>
  <c r="E101" i="2"/>
  <c r="A106" i="1"/>
  <c r="A103" i="2" l="1"/>
  <c r="E102" i="2"/>
  <c r="A107" i="1"/>
  <c r="A104" i="2" l="1"/>
  <c r="E103" i="2"/>
  <c r="A108" i="1"/>
  <c r="A105" i="2" l="1"/>
  <c r="E104" i="2"/>
  <c r="A109" i="1"/>
  <c r="A106" i="2" l="1"/>
  <c r="E105" i="2"/>
  <c r="A110" i="1"/>
  <c r="A107" i="2" l="1"/>
  <c r="A108" i="2" s="1"/>
  <c r="A109" i="2" s="1"/>
  <c r="A110" i="2" s="1"/>
  <c r="A111" i="2" s="1"/>
  <c r="A112" i="2" s="1"/>
  <c r="E106" i="2"/>
  <c r="A111" i="1"/>
  <c r="C30" i="5" l="1"/>
  <c r="A113" i="2"/>
  <c r="A114" i="2" s="1"/>
  <c r="A115" i="2" s="1"/>
  <c r="A116" i="2" s="1"/>
  <c r="C8" i="5"/>
  <c r="C29" i="5"/>
  <c r="C7" i="5"/>
  <c r="C5" i="5"/>
  <c r="C6" i="5"/>
  <c r="C28" i="5"/>
  <c r="C10" i="5"/>
  <c r="C9" i="5"/>
  <c r="C13" i="5"/>
  <c r="C11" i="5"/>
  <c r="C12" i="5"/>
  <c r="C14" i="5"/>
  <c r="C16" i="5"/>
  <c r="C17" i="5"/>
  <c r="C15" i="5"/>
  <c r="C20" i="5"/>
  <c r="C19" i="5"/>
  <c r="C18" i="5"/>
  <c r="C21" i="5"/>
  <c r="C22" i="5"/>
  <c r="C23" i="5"/>
  <c r="C27" i="5"/>
  <c r="C25" i="5"/>
  <c r="C24" i="5"/>
  <c r="C26" i="5"/>
  <c r="E107" i="2"/>
  <c r="A112" i="1"/>
  <c r="A113" i="1" l="1"/>
  <c r="A114" i="1" l="1"/>
  <c r="A115" i="1" l="1"/>
  <c r="A116" i="1" l="1"/>
  <c r="A117" i="1" l="1"/>
  <c r="A118" i="1" l="1"/>
  <c r="A119" i="1" l="1"/>
  <c r="A120" i="1" l="1"/>
  <c r="A121" i="1" l="1"/>
  <c r="A122" i="1" l="1"/>
  <c r="A123" i="1" l="1"/>
  <c r="A124" i="1" l="1"/>
  <c r="A125" i="1" l="1"/>
  <c r="A126" i="1" l="1"/>
  <c r="A127" i="1" l="1"/>
  <c r="A128" i="1" l="1"/>
  <c r="A129" i="1" l="1"/>
  <c r="A130" i="1" l="1"/>
  <c r="A131" i="1" l="1"/>
  <c r="A132" i="1" l="1"/>
  <c r="A133" i="1" l="1"/>
  <c r="A134" i="1" l="1"/>
  <c r="A135" i="1" l="1"/>
  <c r="A136" i="1" l="1"/>
  <c r="A137" i="1" l="1"/>
  <c r="A138" i="1" l="1"/>
  <c r="A139" i="1" l="1"/>
  <c r="A140" i="1" l="1"/>
  <c r="A141" i="1" l="1"/>
  <c r="A142" i="1" l="1"/>
  <c r="A143" i="1" l="1"/>
  <c r="A144" i="1" l="1"/>
  <c r="A145" i="1" l="1"/>
  <c r="A146" i="1" l="1"/>
  <c r="A147" i="1" l="1"/>
  <c r="A148" i="1" l="1"/>
  <c r="A149" i="1" l="1"/>
  <c r="A150" i="1" l="1"/>
  <c r="A151" i="1" l="1"/>
  <c r="A152" i="1" l="1"/>
  <c r="A153" i="1" l="1"/>
  <c r="A154" i="1" l="1"/>
  <c r="A155" i="1" l="1"/>
  <c r="A156" i="1" l="1"/>
  <c r="A157" i="1" l="1"/>
  <c r="A158" i="1" l="1"/>
  <c r="A159" i="1" l="1"/>
  <c r="A160" i="1" l="1"/>
  <c r="A161" i="1" l="1"/>
  <c r="A162" i="1" l="1"/>
  <c r="A163" i="1" l="1"/>
  <c r="A164" i="1" l="1"/>
  <c r="A165" i="1" l="1"/>
  <c r="A166" i="1" l="1"/>
  <c r="A167" i="1" l="1"/>
  <c r="A168" i="1" l="1"/>
  <c r="A169" i="1" l="1"/>
  <c r="A170" i="1" l="1"/>
  <c r="A171" i="1" l="1"/>
  <c r="A172" i="1" l="1"/>
  <c r="A173" i="1" l="1"/>
  <c r="A174" i="1" l="1"/>
  <c r="A175" i="1" l="1"/>
  <c r="A176" i="1" l="1"/>
  <c r="A177" i="1" l="1"/>
  <c r="A178" i="1" l="1"/>
  <c r="A179" i="1" l="1"/>
  <c r="A180" i="1" l="1"/>
  <c r="A181" i="1" l="1"/>
  <c r="A182" i="1" l="1"/>
  <c r="A183" i="1" l="1"/>
  <c r="A184" i="1" l="1"/>
  <c r="A185" i="1" l="1"/>
  <c r="A186" i="1" l="1"/>
  <c r="A187" i="1" l="1"/>
  <c r="A188" i="1" l="1"/>
  <c r="A189" i="1" l="1"/>
  <c r="A190" i="1" l="1"/>
  <c r="A191" i="1" l="1"/>
  <c r="A192" i="1" l="1"/>
  <c r="A193" i="1" l="1"/>
  <c r="A194" i="1" l="1"/>
  <c r="A195" i="1" l="1"/>
  <c r="A196" i="1" l="1"/>
  <c r="A197" i="1" l="1"/>
  <c r="A198" i="1" l="1"/>
  <c r="A199" i="1" l="1"/>
  <c r="A200" i="1" l="1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l="1"/>
  <c r="A274" i="1" l="1"/>
  <c r="A275" i="1" l="1"/>
  <c r="A276" i="1" l="1"/>
  <c r="A277" i="1" l="1"/>
  <c r="A278" i="1" l="1"/>
  <c r="A279" i="1" l="1"/>
  <c r="A280" i="1" l="1"/>
  <c r="A281" i="1" l="1"/>
  <c r="A282" i="1" l="1"/>
  <c r="A283" i="1" l="1"/>
  <c r="A284" i="1" l="1"/>
  <c r="A285" i="1" l="1"/>
  <c r="A286" i="1" l="1"/>
  <c r="A287" i="1" l="1"/>
  <c r="A288" i="1" l="1"/>
  <c r="A289" i="1" l="1"/>
  <c r="A290" i="1" l="1"/>
  <c r="A291" i="1" l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B5" i="6" l="1"/>
  <c r="B5" i="5"/>
  <c r="B6" i="6" l="1"/>
  <c r="B6" i="5"/>
  <c r="B7" i="6" l="1"/>
  <c r="B7" i="5"/>
  <c r="B8" i="6" l="1"/>
  <c r="B8" i="5"/>
  <c r="B9" i="6" l="1"/>
  <c r="B9" i="5"/>
  <c r="B10" i="6" l="1"/>
  <c r="B10" i="5"/>
  <c r="B11" i="6" l="1"/>
  <c r="B11" i="5"/>
  <c r="B12" i="6"/>
  <c r="B12" i="5" l="1"/>
  <c r="B13" i="6" l="1"/>
  <c r="B13" i="5"/>
  <c r="B14" i="6" l="1"/>
  <c r="B14" i="5"/>
  <c r="B15" i="6" l="1"/>
  <c r="B15" i="5"/>
  <c r="B16" i="6" l="1"/>
  <c r="B16" i="5"/>
  <c r="B17" i="6" l="1"/>
  <c r="B17" i="5"/>
  <c r="B18" i="6" l="1"/>
  <c r="B18" i="5"/>
  <c r="B19" i="6" l="1"/>
  <c r="B19" i="5"/>
  <c r="B20" i="6" l="1"/>
  <c r="B20" i="5"/>
  <c r="B21" i="6"/>
  <c r="B21" i="5" l="1"/>
  <c r="B22" i="6" l="1"/>
  <c r="B22" i="5"/>
  <c r="B23" i="6" l="1"/>
  <c r="B23" i="5"/>
  <c r="B24" i="6"/>
  <c r="B24" i="5" l="1"/>
  <c r="B25" i="6" l="1"/>
  <c r="B25" i="5"/>
  <c r="B26" i="6" l="1"/>
  <c r="B26" i="5" l="1"/>
  <c r="B27" i="6" l="1"/>
  <c r="B27" i="5" l="1"/>
</calcChain>
</file>

<file path=xl/sharedStrings.xml><?xml version="1.0" encoding="utf-8"?>
<sst xmlns="http://schemas.openxmlformats.org/spreadsheetml/2006/main" count="25" uniqueCount="18">
  <si>
    <t>Resultado Convencional</t>
  </si>
  <si>
    <t>Resultado Recorrente</t>
  </si>
  <si>
    <t>GRÁFICO 1. RESULTADO PRIMÁRIO DO GOV. CENTRAL – RECORRENTE E CONVENCIONAL (ACUM. EM 12 MESES % DO PIB)</t>
  </si>
  <si>
    <t>Fonte: IFI.</t>
  </si>
  <si>
    <t>Fonte: Bacen e IFI.</t>
  </si>
  <si>
    <t>Intervalo inferior</t>
  </si>
  <si>
    <t>Hiato</t>
  </si>
  <si>
    <t>Intervalo superior</t>
  </si>
  <si>
    <t>Componente Ciclico</t>
  </si>
  <si>
    <t>Componente Não Recorrente</t>
  </si>
  <si>
    <t>Resultado Estrutural</t>
  </si>
  <si>
    <t>Impulso Fiscal</t>
  </si>
  <si>
    <t>Hiato do PIB</t>
  </si>
  <si>
    <t>GRÁFICO 5. ORIENTAÇÃO DA POLÍTICA FISCAL (GOVERNO CENTRAL) - % DO PIB</t>
  </si>
  <si>
    <t xml:space="preserve">GRÁFICO 4. IMPULSO FISCAL – EM PONTOS PERCENTUAIS DO PIB. </t>
  </si>
  <si>
    <t>GRÁFICO 3. COMPOSIÇÃO DO RESULTADO PRIMÁRIO DO GOV. CENTRAL – EM % PIB</t>
  </si>
  <si>
    <t>Impulso Fiscal Ajustado</t>
  </si>
  <si>
    <t>GRÁFICO 2. HIATO DO PRODUTO – EM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</si>
</sst>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"/>
    <numFmt numFmtId="165" formatCode="0.0"/>
    <numFmt numFmtId="166" formatCode="[$-416]mmm/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5D8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EBBD3"/>
        <bgColor indexed="64"/>
      </patternFill>
    </fill>
    <fill>
      <patternFill patternType="solid">
        <fgColor rgb="FF00ADFA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5D89"/>
      </bottom>
      <diagonal/>
    </border>
    <border>
      <left/>
      <right/>
      <top/>
      <bottom style="medium">
        <color theme="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17" fontId="2" fillId="0" borderId="0" xfId="0" applyNumberFormat="1" applyFont="1"/>
    <xf numFmtId="3" fontId="2" fillId="0" borderId="0" xfId="0" applyNumberFormat="1" applyFont="1"/>
    <xf numFmtId="0" fontId="2" fillId="0" borderId="0" xfId="0" applyFont="1"/>
    <xf numFmtId="1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164" fontId="3" fillId="0" borderId="0" xfId="0" applyNumberFormat="1" applyFont="1"/>
    <xf numFmtId="0" fontId="4" fillId="2" borderId="0" xfId="0" applyFont="1" applyFill="1"/>
    <xf numFmtId="0" fontId="4" fillId="2" borderId="0" xfId="0" applyFont="1" applyFill="1" applyAlignment="1">
      <alignment horizontal="center" vertical="center"/>
    </xf>
    <xf numFmtId="4" fontId="2" fillId="3" borderId="0" xfId="0" applyNumberFormat="1" applyFont="1" applyFill="1" applyAlignment="1">
      <alignment horizontal="center" vertical="center"/>
    </xf>
    <xf numFmtId="4" fontId="2" fillId="4" borderId="0" xfId="0" applyNumberFormat="1" applyFont="1" applyFill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/>
    </xf>
    <xf numFmtId="0" fontId="4" fillId="2" borderId="0" xfId="0" applyFont="1" applyFill="1" applyBorder="1"/>
    <xf numFmtId="0" fontId="4" fillId="2" borderId="0" xfId="0" applyFont="1" applyFill="1" applyBorder="1" applyAlignment="1">
      <alignment horizontal="center" vertical="center"/>
    </xf>
    <xf numFmtId="166" fontId="5" fillId="3" borderId="0" xfId="0" applyNumberFormat="1" applyFont="1" applyFill="1" applyBorder="1" applyAlignment="1">
      <alignment horizontal="left" vertical="center"/>
    </xf>
    <xf numFmtId="4" fontId="2" fillId="3" borderId="0" xfId="0" applyNumberFormat="1" applyFont="1" applyFill="1" applyBorder="1" applyAlignment="1">
      <alignment horizontal="center" vertical="center"/>
    </xf>
    <xf numFmtId="166" fontId="5" fillId="4" borderId="0" xfId="0" applyNumberFormat="1" applyFont="1" applyFill="1" applyBorder="1" applyAlignment="1">
      <alignment horizontal="left" vertical="center"/>
    </xf>
    <xf numFmtId="4" fontId="2" fillId="4" borderId="0" xfId="0" applyNumberFormat="1" applyFont="1" applyFill="1" applyBorder="1" applyAlignment="1">
      <alignment horizontal="center" vertical="center"/>
    </xf>
    <xf numFmtId="166" fontId="5" fillId="4" borderId="1" xfId="0" applyNumberFormat="1" applyFont="1" applyFill="1" applyBorder="1" applyAlignment="1">
      <alignment horizontal="left" vertical="center"/>
    </xf>
    <xf numFmtId="4" fontId="2" fillId="4" borderId="1" xfId="0" applyNumberFormat="1" applyFont="1" applyFill="1" applyBorder="1" applyAlignment="1">
      <alignment horizontal="center" vertical="center"/>
    </xf>
    <xf numFmtId="3" fontId="4" fillId="5" borderId="0" xfId="0" applyNumberFormat="1" applyFont="1" applyFill="1" applyBorder="1" applyAlignment="1">
      <alignment horizontal="center" vertical="center"/>
    </xf>
    <xf numFmtId="0" fontId="6" fillId="0" borderId="0" xfId="0" applyFont="1"/>
    <xf numFmtId="0" fontId="5" fillId="3" borderId="0" xfId="0" applyNumberFormat="1" applyFont="1" applyFill="1" applyAlignment="1">
      <alignment horizontal="left" vertical="center"/>
    </xf>
    <xf numFmtId="0" fontId="5" fillId="4" borderId="0" xfId="0" applyNumberFormat="1" applyFont="1" applyFill="1" applyAlignment="1">
      <alignment horizontal="left" vertical="center"/>
    </xf>
    <xf numFmtId="0" fontId="5" fillId="3" borderId="1" xfId="0" applyNumberFormat="1" applyFont="1" applyFill="1" applyBorder="1" applyAlignment="1">
      <alignment horizontal="left" vertical="center"/>
    </xf>
    <xf numFmtId="0" fontId="5" fillId="3" borderId="0" xfId="0" applyNumberFormat="1" applyFont="1" applyFill="1" applyBorder="1" applyAlignment="1">
      <alignment horizontal="left" vertical="center"/>
    </xf>
    <xf numFmtId="0" fontId="5" fillId="4" borderId="0" xfId="0" applyNumberFormat="1" applyFont="1" applyFill="1" applyBorder="1" applyAlignment="1">
      <alignment horizontal="left" vertical="center"/>
    </xf>
    <xf numFmtId="0" fontId="5" fillId="4" borderId="2" xfId="0" applyNumberFormat="1" applyFont="1" applyFill="1" applyBorder="1" applyAlignment="1">
      <alignment horizontal="left" vertical="center"/>
    </xf>
    <xf numFmtId="4" fontId="2" fillId="4" borderId="2" xfId="0" applyNumberFormat="1" applyFont="1" applyFill="1" applyBorder="1" applyAlignment="1">
      <alignment horizontal="center" vertical="center"/>
    </xf>
    <xf numFmtId="0" fontId="5" fillId="4" borderId="1" xfId="0" applyNumberFormat="1" applyFont="1" applyFill="1" applyBorder="1" applyAlignment="1">
      <alignment horizontal="left" vertical="center"/>
    </xf>
    <xf numFmtId="1" fontId="6" fillId="0" borderId="0" xfId="0" applyNumberFormat="1" applyFont="1"/>
  </cellXfs>
  <cellStyles count="2">
    <cellStyle name="Normal" xfId="0" builtinId="0"/>
    <cellStyle name="Porcentagem 3" xfId="1"/>
  </cellStyles>
  <dxfs count="0"/>
  <tableStyles count="0" defaultTableStyle="TableStyleMedium2" defaultPivotStyle="PivotStyleLight16"/>
  <colors>
    <mruColors>
      <color rgb="FF005D89"/>
      <color rgb="FF00ADFA"/>
      <color rgb="FF9EBB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4.6672552197908224E-2"/>
          <c:y val="5.5288713910761164E-2"/>
          <c:w val="0.93984861641773765"/>
          <c:h val="0.86442644188707185"/>
        </c:manualLayout>
      </c:layout>
      <c:lineChart>
        <c:grouping val="standard"/>
        <c:varyColors val="0"/>
        <c:ser>
          <c:idx val="1"/>
          <c:order val="0"/>
          <c:tx>
            <c:strRef>
              <c:f>'G1'!$B$4</c:f>
              <c:strCache>
                <c:ptCount val="1"/>
                <c:pt idx="0">
                  <c:v>Resultado Convencional</c:v>
                </c:pt>
              </c:strCache>
            </c:strRef>
          </c:tx>
          <c:spPr>
            <a:ln w="19050" cap="rnd">
              <a:solidFill>
                <a:srgbClr val="005D89"/>
              </a:solidFill>
              <a:round/>
            </a:ln>
            <a:effectLst/>
          </c:spPr>
          <c:marker>
            <c:symbol val="none"/>
          </c:marker>
          <c:dLbls>
            <c:dLbl>
              <c:idx val="276"/>
              <c:layout/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9FB4-4946-A99B-4CC023966BED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000000"/>
                    </a:solidFill>
                    <a:latin typeface="Calibri" panose="020F0502020204030204" pitchFamily="34" charset="0"/>
                    <a:ea typeface="Cambria" panose="02040503050406030204" pitchFamily="18" charset="0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'G1'!$A$5:$A$318</c:f>
              <c:numCache>
                <c:formatCode>[$-416]mmm/yy;@</c:formatCode>
                <c:ptCount val="314"/>
                <c:pt idx="0">
                  <c:v>35765</c:v>
                </c:pt>
                <c:pt idx="1">
                  <c:v>35796</c:v>
                </c:pt>
                <c:pt idx="2">
                  <c:v>35827</c:v>
                </c:pt>
                <c:pt idx="3">
                  <c:v>35855</c:v>
                </c:pt>
                <c:pt idx="4">
                  <c:v>35886</c:v>
                </c:pt>
                <c:pt idx="5">
                  <c:v>35916</c:v>
                </c:pt>
                <c:pt idx="6">
                  <c:v>35947</c:v>
                </c:pt>
                <c:pt idx="7">
                  <c:v>35977</c:v>
                </c:pt>
                <c:pt idx="8">
                  <c:v>36008</c:v>
                </c:pt>
                <c:pt idx="9">
                  <c:v>36039</c:v>
                </c:pt>
                <c:pt idx="10">
                  <c:v>36069</c:v>
                </c:pt>
                <c:pt idx="11">
                  <c:v>36100</c:v>
                </c:pt>
                <c:pt idx="12">
                  <c:v>36130</c:v>
                </c:pt>
                <c:pt idx="13">
                  <c:v>36161</c:v>
                </c:pt>
                <c:pt idx="14">
                  <c:v>36192</c:v>
                </c:pt>
                <c:pt idx="15">
                  <c:v>36220</c:v>
                </c:pt>
                <c:pt idx="16">
                  <c:v>36251</c:v>
                </c:pt>
                <c:pt idx="17">
                  <c:v>36281</c:v>
                </c:pt>
                <c:pt idx="18">
                  <c:v>36312</c:v>
                </c:pt>
                <c:pt idx="19">
                  <c:v>36342</c:v>
                </c:pt>
                <c:pt idx="20">
                  <c:v>36373</c:v>
                </c:pt>
                <c:pt idx="21">
                  <c:v>36404</c:v>
                </c:pt>
                <c:pt idx="22">
                  <c:v>36434</c:v>
                </c:pt>
                <c:pt idx="23">
                  <c:v>36465</c:v>
                </c:pt>
                <c:pt idx="24">
                  <c:v>36495</c:v>
                </c:pt>
                <c:pt idx="25">
                  <c:v>36526</c:v>
                </c:pt>
                <c:pt idx="26">
                  <c:v>36557</c:v>
                </c:pt>
                <c:pt idx="27">
                  <c:v>36586</c:v>
                </c:pt>
                <c:pt idx="28">
                  <c:v>36617</c:v>
                </c:pt>
                <c:pt idx="29">
                  <c:v>36647</c:v>
                </c:pt>
                <c:pt idx="30">
                  <c:v>36678</c:v>
                </c:pt>
                <c:pt idx="31">
                  <c:v>36708</c:v>
                </c:pt>
                <c:pt idx="32">
                  <c:v>36739</c:v>
                </c:pt>
                <c:pt idx="33">
                  <c:v>36770</c:v>
                </c:pt>
                <c:pt idx="34">
                  <c:v>36800</c:v>
                </c:pt>
                <c:pt idx="35">
                  <c:v>36831</c:v>
                </c:pt>
                <c:pt idx="36">
                  <c:v>36861</c:v>
                </c:pt>
                <c:pt idx="37">
                  <c:v>36892</c:v>
                </c:pt>
                <c:pt idx="38">
                  <c:v>36923</c:v>
                </c:pt>
                <c:pt idx="39">
                  <c:v>36951</c:v>
                </c:pt>
                <c:pt idx="40">
                  <c:v>36982</c:v>
                </c:pt>
                <c:pt idx="41">
                  <c:v>37012</c:v>
                </c:pt>
                <c:pt idx="42">
                  <c:v>37043</c:v>
                </c:pt>
                <c:pt idx="43">
                  <c:v>37073</c:v>
                </c:pt>
                <c:pt idx="44">
                  <c:v>37104</c:v>
                </c:pt>
                <c:pt idx="45">
                  <c:v>37135</c:v>
                </c:pt>
                <c:pt idx="46">
                  <c:v>37165</c:v>
                </c:pt>
                <c:pt idx="47">
                  <c:v>37196</c:v>
                </c:pt>
                <c:pt idx="48">
                  <c:v>37226</c:v>
                </c:pt>
                <c:pt idx="49">
                  <c:v>37257</c:v>
                </c:pt>
                <c:pt idx="50">
                  <c:v>37288</c:v>
                </c:pt>
                <c:pt idx="51">
                  <c:v>37316</c:v>
                </c:pt>
                <c:pt idx="52">
                  <c:v>37347</c:v>
                </c:pt>
                <c:pt idx="53">
                  <c:v>37377</c:v>
                </c:pt>
                <c:pt idx="54">
                  <c:v>37408</c:v>
                </c:pt>
                <c:pt idx="55">
                  <c:v>37438</c:v>
                </c:pt>
                <c:pt idx="56">
                  <c:v>37469</c:v>
                </c:pt>
                <c:pt idx="57">
                  <c:v>37500</c:v>
                </c:pt>
                <c:pt idx="58">
                  <c:v>37530</c:v>
                </c:pt>
                <c:pt idx="59">
                  <c:v>37561</c:v>
                </c:pt>
                <c:pt idx="60">
                  <c:v>37591</c:v>
                </c:pt>
                <c:pt idx="61">
                  <c:v>37622</c:v>
                </c:pt>
                <c:pt idx="62">
                  <c:v>37653</c:v>
                </c:pt>
                <c:pt idx="63">
                  <c:v>37681</c:v>
                </c:pt>
                <c:pt idx="64">
                  <c:v>37712</c:v>
                </c:pt>
                <c:pt idx="65">
                  <c:v>37742</c:v>
                </c:pt>
                <c:pt idx="66">
                  <c:v>37773</c:v>
                </c:pt>
                <c:pt idx="67">
                  <c:v>37803</c:v>
                </c:pt>
                <c:pt idx="68">
                  <c:v>37834</c:v>
                </c:pt>
                <c:pt idx="69">
                  <c:v>37865</c:v>
                </c:pt>
                <c:pt idx="70">
                  <c:v>37895</c:v>
                </c:pt>
                <c:pt idx="71">
                  <c:v>37926</c:v>
                </c:pt>
                <c:pt idx="72">
                  <c:v>37956</c:v>
                </c:pt>
                <c:pt idx="73">
                  <c:v>37987</c:v>
                </c:pt>
                <c:pt idx="74">
                  <c:v>38018</c:v>
                </c:pt>
                <c:pt idx="75">
                  <c:v>38047</c:v>
                </c:pt>
                <c:pt idx="76">
                  <c:v>38078</c:v>
                </c:pt>
                <c:pt idx="77">
                  <c:v>38108</c:v>
                </c:pt>
                <c:pt idx="78">
                  <c:v>38139</c:v>
                </c:pt>
                <c:pt idx="79">
                  <c:v>38169</c:v>
                </c:pt>
                <c:pt idx="80">
                  <c:v>38200</c:v>
                </c:pt>
                <c:pt idx="81">
                  <c:v>38231</c:v>
                </c:pt>
                <c:pt idx="82">
                  <c:v>38261</c:v>
                </c:pt>
                <c:pt idx="83">
                  <c:v>38292</c:v>
                </c:pt>
                <c:pt idx="84">
                  <c:v>38322</c:v>
                </c:pt>
                <c:pt idx="85">
                  <c:v>38353</c:v>
                </c:pt>
                <c:pt idx="86">
                  <c:v>38384</c:v>
                </c:pt>
                <c:pt idx="87">
                  <c:v>38412</c:v>
                </c:pt>
                <c:pt idx="88">
                  <c:v>38443</c:v>
                </c:pt>
                <c:pt idx="89">
                  <c:v>38473</c:v>
                </c:pt>
                <c:pt idx="90">
                  <c:v>38504</c:v>
                </c:pt>
                <c:pt idx="91">
                  <c:v>38534</c:v>
                </c:pt>
                <c:pt idx="92">
                  <c:v>38565</c:v>
                </c:pt>
                <c:pt idx="93">
                  <c:v>38596</c:v>
                </c:pt>
                <c:pt idx="94">
                  <c:v>38626</c:v>
                </c:pt>
                <c:pt idx="95">
                  <c:v>38657</c:v>
                </c:pt>
                <c:pt idx="96">
                  <c:v>38687</c:v>
                </c:pt>
                <c:pt idx="97">
                  <c:v>38718</c:v>
                </c:pt>
                <c:pt idx="98">
                  <c:v>38749</c:v>
                </c:pt>
                <c:pt idx="99">
                  <c:v>38777</c:v>
                </c:pt>
                <c:pt idx="100">
                  <c:v>38808</c:v>
                </c:pt>
                <c:pt idx="101">
                  <c:v>38838</c:v>
                </c:pt>
                <c:pt idx="102">
                  <c:v>38869</c:v>
                </c:pt>
                <c:pt idx="103">
                  <c:v>38899</c:v>
                </c:pt>
                <c:pt idx="104">
                  <c:v>38930</c:v>
                </c:pt>
                <c:pt idx="105">
                  <c:v>38961</c:v>
                </c:pt>
                <c:pt idx="106">
                  <c:v>38991</c:v>
                </c:pt>
                <c:pt idx="107">
                  <c:v>39022</c:v>
                </c:pt>
                <c:pt idx="108">
                  <c:v>39052</c:v>
                </c:pt>
                <c:pt idx="109">
                  <c:v>39083</c:v>
                </c:pt>
                <c:pt idx="110">
                  <c:v>39114</c:v>
                </c:pt>
                <c:pt idx="111">
                  <c:v>39142</c:v>
                </c:pt>
                <c:pt idx="112">
                  <c:v>39173</c:v>
                </c:pt>
                <c:pt idx="113">
                  <c:v>39203</c:v>
                </c:pt>
                <c:pt idx="114">
                  <c:v>39234</c:v>
                </c:pt>
                <c:pt idx="115">
                  <c:v>39264</c:v>
                </c:pt>
                <c:pt idx="116">
                  <c:v>39295</c:v>
                </c:pt>
                <c:pt idx="117">
                  <c:v>39326</c:v>
                </c:pt>
                <c:pt idx="118">
                  <c:v>39356</c:v>
                </c:pt>
                <c:pt idx="119">
                  <c:v>39387</c:v>
                </c:pt>
                <c:pt idx="120">
                  <c:v>39417</c:v>
                </c:pt>
                <c:pt idx="121">
                  <c:v>39448</c:v>
                </c:pt>
                <c:pt idx="122">
                  <c:v>39479</c:v>
                </c:pt>
                <c:pt idx="123">
                  <c:v>39508</c:v>
                </c:pt>
                <c:pt idx="124">
                  <c:v>39539</c:v>
                </c:pt>
                <c:pt idx="125">
                  <c:v>39569</c:v>
                </c:pt>
                <c:pt idx="126">
                  <c:v>39600</c:v>
                </c:pt>
                <c:pt idx="127">
                  <c:v>39630</c:v>
                </c:pt>
                <c:pt idx="128">
                  <c:v>39661</c:v>
                </c:pt>
                <c:pt idx="129">
                  <c:v>39692</c:v>
                </c:pt>
                <c:pt idx="130">
                  <c:v>39722</c:v>
                </c:pt>
                <c:pt idx="131">
                  <c:v>39753</c:v>
                </c:pt>
                <c:pt idx="132">
                  <c:v>39783</c:v>
                </c:pt>
                <c:pt idx="133">
                  <c:v>39814</c:v>
                </c:pt>
                <c:pt idx="134">
                  <c:v>39845</c:v>
                </c:pt>
                <c:pt idx="135">
                  <c:v>39873</c:v>
                </c:pt>
                <c:pt idx="136">
                  <c:v>39904</c:v>
                </c:pt>
                <c:pt idx="137">
                  <c:v>39934</c:v>
                </c:pt>
                <c:pt idx="138">
                  <c:v>39965</c:v>
                </c:pt>
                <c:pt idx="139">
                  <c:v>39995</c:v>
                </c:pt>
                <c:pt idx="140">
                  <c:v>40026</c:v>
                </c:pt>
                <c:pt idx="141">
                  <c:v>40057</c:v>
                </c:pt>
                <c:pt idx="142">
                  <c:v>40087</c:v>
                </c:pt>
                <c:pt idx="143">
                  <c:v>40118</c:v>
                </c:pt>
                <c:pt idx="144">
                  <c:v>40148</c:v>
                </c:pt>
                <c:pt idx="145">
                  <c:v>40179</c:v>
                </c:pt>
                <c:pt idx="146">
                  <c:v>40210</c:v>
                </c:pt>
                <c:pt idx="147">
                  <c:v>40238</c:v>
                </c:pt>
                <c:pt idx="148">
                  <c:v>40269</c:v>
                </c:pt>
                <c:pt idx="149">
                  <c:v>40299</c:v>
                </c:pt>
                <c:pt idx="150">
                  <c:v>40330</c:v>
                </c:pt>
                <c:pt idx="151">
                  <c:v>40360</c:v>
                </c:pt>
                <c:pt idx="152">
                  <c:v>40391</c:v>
                </c:pt>
                <c:pt idx="153">
                  <c:v>40422</c:v>
                </c:pt>
                <c:pt idx="154">
                  <c:v>40452</c:v>
                </c:pt>
                <c:pt idx="155">
                  <c:v>40483</c:v>
                </c:pt>
                <c:pt idx="156">
                  <c:v>40513</c:v>
                </c:pt>
                <c:pt idx="157">
                  <c:v>40544</c:v>
                </c:pt>
                <c:pt idx="158">
                  <c:v>40575</c:v>
                </c:pt>
                <c:pt idx="159">
                  <c:v>40603</c:v>
                </c:pt>
                <c:pt idx="160">
                  <c:v>40634</c:v>
                </c:pt>
                <c:pt idx="161">
                  <c:v>40664</c:v>
                </c:pt>
                <c:pt idx="162">
                  <c:v>40695</c:v>
                </c:pt>
                <c:pt idx="163">
                  <c:v>40725</c:v>
                </c:pt>
                <c:pt idx="164">
                  <c:v>40756</c:v>
                </c:pt>
                <c:pt idx="165">
                  <c:v>40787</c:v>
                </c:pt>
                <c:pt idx="166">
                  <c:v>40817</c:v>
                </c:pt>
                <c:pt idx="167">
                  <c:v>40848</c:v>
                </c:pt>
                <c:pt idx="168">
                  <c:v>40878</c:v>
                </c:pt>
                <c:pt idx="169">
                  <c:v>40909</c:v>
                </c:pt>
                <c:pt idx="170">
                  <c:v>40940</c:v>
                </c:pt>
                <c:pt idx="171">
                  <c:v>40969</c:v>
                </c:pt>
                <c:pt idx="172">
                  <c:v>41000</c:v>
                </c:pt>
                <c:pt idx="173">
                  <c:v>41030</c:v>
                </c:pt>
                <c:pt idx="174">
                  <c:v>41061</c:v>
                </c:pt>
                <c:pt idx="175">
                  <c:v>41091</c:v>
                </c:pt>
                <c:pt idx="176">
                  <c:v>41122</c:v>
                </c:pt>
                <c:pt idx="177">
                  <c:v>41153</c:v>
                </c:pt>
                <c:pt idx="178">
                  <c:v>41183</c:v>
                </c:pt>
                <c:pt idx="179">
                  <c:v>41214</c:v>
                </c:pt>
                <c:pt idx="180">
                  <c:v>41244</c:v>
                </c:pt>
                <c:pt idx="181">
                  <c:v>41275</c:v>
                </c:pt>
                <c:pt idx="182">
                  <c:v>41306</c:v>
                </c:pt>
                <c:pt idx="183">
                  <c:v>41334</c:v>
                </c:pt>
                <c:pt idx="184">
                  <c:v>41365</c:v>
                </c:pt>
                <c:pt idx="185">
                  <c:v>41395</c:v>
                </c:pt>
                <c:pt idx="186">
                  <c:v>41426</c:v>
                </c:pt>
                <c:pt idx="187">
                  <c:v>41456</c:v>
                </c:pt>
                <c:pt idx="188">
                  <c:v>41487</c:v>
                </c:pt>
                <c:pt idx="189">
                  <c:v>41518</c:v>
                </c:pt>
                <c:pt idx="190">
                  <c:v>41548</c:v>
                </c:pt>
                <c:pt idx="191">
                  <c:v>41579</c:v>
                </c:pt>
                <c:pt idx="192">
                  <c:v>41609</c:v>
                </c:pt>
                <c:pt idx="193">
                  <c:v>41640</c:v>
                </c:pt>
                <c:pt idx="194">
                  <c:v>41671</c:v>
                </c:pt>
                <c:pt idx="195">
                  <c:v>41699</c:v>
                </c:pt>
                <c:pt idx="196">
                  <c:v>41730</c:v>
                </c:pt>
                <c:pt idx="197">
                  <c:v>41760</c:v>
                </c:pt>
                <c:pt idx="198">
                  <c:v>41791</c:v>
                </c:pt>
                <c:pt idx="199">
                  <c:v>41821</c:v>
                </c:pt>
                <c:pt idx="200">
                  <c:v>41852</c:v>
                </c:pt>
                <c:pt idx="201">
                  <c:v>41883</c:v>
                </c:pt>
                <c:pt idx="202">
                  <c:v>41913</c:v>
                </c:pt>
                <c:pt idx="203">
                  <c:v>41944</c:v>
                </c:pt>
                <c:pt idx="204">
                  <c:v>41974</c:v>
                </c:pt>
                <c:pt idx="205">
                  <c:v>42005</c:v>
                </c:pt>
                <c:pt idx="206">
                  <c:v>42036</c:v>
                </c:pt>
                <c:pt idx="207">
                  <c:v>42064</c:v>
                </c:pt>
                <c:pt idx="208">
                  <c:v>42095</c:v>
                </c:pt>
                <c:pt idx="209">
                  <c:v>42125</c:v>
                </c:pt>
                <c:pt idx="210">
                  <c:v>42156</c:v>
                </c:pt>
                <c:pt idx="211">
                  <c:v>42186</c:v>
                </c:pt>
                <c:pt idx="212">
                  <c:v>42217</c:v>
                </c:pt>
                <c:pt idx="213">
                  <c:v>42248</c:v>
                </c:pt>
                <c:pt idx="214">
                  <c:v>42278</c:v>
                </c:pt>
                <c:pt idx="215">
                  <c:v>42309</c:v>
                </c:pt>
                <c:pt idx="216">
                  <c:v>42339</c:v>
                </c:pt>
                <c:pt idx="217">
                  <c:v>42370</c:v>
                </c:pt>
                <c:pt idx="218">
                  <c:v>42401</c:v>
                </c:pt>
                <c:pt idx="219">
                  <c:v>42430</c:v>
                </c:pt>
                <c:pt idx="220">
                  <c:v>42461</c:v>
                </c:pt>
                <c:pt idx="221">
                  <c:v>42491</c:v>
                </c:pt>
                <c:pt idx="222">
                  <c:v>42522</c:v>
                </c:pt>
                <c:pt idx="223">
                  <c:v>42552</c:v>
                </c:pt>
                <c:pt idx="224">
                  <c:v>42583</c:v>
                </c:pt>
                <c:pt idx="225">
                  <c:v>42614</c:v>
                </c:pt>
                <c:pt idx="226">
                  <c:v>42644</c:v>
                </c:pt>
                <c:pt idx="227">
                  <c:v>42675</c:v>
                </c:pt>
                <c:pt idx="228">
                  <c:v>42705</c:v>
                </c:pt>
                <c:pt idx="229">
                  <c:v>42736</c:v>
                </c:pt>
                <c:pt idx="230">
                  <c:v>42767</c:v>
                </c:pt>
                <c:pt idx="231">
                  <c:v>42795</c:v>
                </c:pt>
                <c:pt idx="232">
                  <c:v>42826</c:v>
                </c:pt>
                <c:pt idx="233">
                  <c:v>42856</c:v>
                </c:pt>
                <c:pt idx="234">
                  <c:v>42887</c:v>
                </c:pt>
                <c:pt idx="235">
                  <c:v>42917</c:v>
                </c:pt>
                <c:pt idx="236">
                  <c:v>42948</c:v>
                </c:pt>
                <c:pt idx="237">
                  <c:v>42979</c:v>
                </c:pt>
                <c:pt idx="238">
                  <c:v>43009</c:v>
                </c:pt>
                <c:pt idx="239">
                  <c:v>43040</c:v>
                </c:pt>
                <c:pt idx="240">
                  <c:v>43070</c:v>
                </c:pt>
                <c:pt idx="241">
                  <c:v>43101</c:v>
                </c:pt>
                <c:pt idx="242">
                  <c:v>43132</c:v>
                </c:pt>
                <c:pt idx="243">
                  <c:v>43160</c:v>
                </c:pt>
                <c:pt idx="244">
                  <c:v>43191</c:v>
                </c:pt>
                <c:pt idx="245">
                  <c:v>43221</c:v>
                </c:pt>
                <c:pt idx="246">
                  <c:v>43252</c:v>
                </c:pt>
                <c:pt idx="247">
                  <c:v>43282</c:v>
                </c:pt>
                <c:pt idx="248">
                  <c:v>43313</c:v>
                </c:pt>
                <c:pt idx="249">
                  <c:v>43344</c:v>
                </c:pt>
                <c:pt idx="250">
                  <c:v>43374</c:v>
                </c:pt>
                <c:pt idx="251">
                  <c:v>43405</c:v>
                </c:pt>
                <c:pt idx="252">
                  <c:v>43435</c:v>
                </c:pt>
                <c:pt idx="253">
                  <c:v>43466</c:v>
                </c:pt>
                <c:pt idx="254">
                  <c:v>43497</c:v>
                </c:pt>
                <c:pt idx="255">
                  <c:v>43525</c:v>
                </c:pt>
                <c:pt idx="256">
                  <c:v>43556</c:v>
                </c:pt>
                <c:pt idx="257">
                  <c:v>43586</c:v>
                </c:pt>
                <c:pt idx="258">
                  <c:v>43617</c:v>
                </c:pt>
                <c:pt idx="259">
                  <c:v>43647</c:v>
                </c:pt>
                <c:pt idx="260">
                  <c:v>43678</c:v>
                </c:pt>
                <c:pt idx="261">
                  <c:v>43709</c:v>
                </c:pt>
                <c:pt idx="262">
                  <c:v>43739</c:v>
                </c:pt>
                <c:pt idx="263">
                  <c:v>43770</c:v>
                </c:pt>
                <c:pt idx="264">
                  <c:v>43800</c:v>
                </c:pt>
                <c:pt idx="265">
                  <c:v>43831</c:v>
                </c:pt>
                <c:pt idx="266">
                  <c:v>43862</c:v>
                </c:pt>
                <c:pt idx="267">
                  <c:v>43891</c:v>
                </c:pt>
                <c:pt idx="268">
                  <c:v>43922</c:v>
                </c:pt>
                <c:pt idx="269">
                  <c:v>43952</c:v>
                </c:pt>
                <c:pt idx="270">
                  <c:v>43983</c:v>
                </c:pt>
                <c:pt idx="271">
                  <c:v>44013</c:v>
                </c:pt>
                <c:pt idx="272">
                  <c:v>44044</c:v>
                </c:pt>
                <c:pt idx="273">
                  <c:v>44075</c:v>
                </c:pt>
                <c:pt idx="274">
                  <c:v>44105</c:v>
                </c:pt>
                <c:pt idx="275">
                  <c:v>44136</c:v>
                </c:pt>
                <c:pt idx="276">
                  <c:v>44166</c:v>
                </c:pt>
                <c:pt idx="277">
                  <c:v>44197</c:v>
                </c:pt>
                <c:pt idx="278">
                  <c:v>44228</c:v>
                </c:pt>
                <c:pt idx="279">
                  <c:v>44256</c:v>
                </c:pt>
                <c:pt idx="280">
                  <c:v>44287</c:v>
                </c:pt>
                <c:pt idx="281">
                  <c:v>44317</c:v>
                </c:pt>
                <c:pt idx="282">
                  <c:v>44348</c:v>
                </c:pt>
                <c:pt idx="283">
                  <c:v>44378</c:v>
                </c:pt>
                <c:pt idx="284">
                  <c:v>44409</c:v>
                </c:pt>
                <c:pt idx="285">
                  <c:v>44440</c:v>
                </c:pt>
                <c:pt idx="286">
                  <c:v>44470</c:v>
                </c:pt>
                <c:pt idx="287">
                  <c:v>44501</c:v>
                </c:pt>
                <c:pt idx="288">
                  <c:v>44531</c:v>
                </c:pt>
                <c:pt idx="289">
                  <c:v>44562</c:v>
                </c:pt>
                <c:pt idx="290">
                  <c:v>44593</c:v>
                </c:pt>
                <c:pt idx="291">
                  <c:v>44621</c:v>
                </c:pt>
                <c:pt idx="292">
                  <c:v>44652</c:v>
                </c:pt>
                <c:pt idx="293">
                  <c:v>44682</c:v>
                </c:pt>
                <c:pt idx="294">
                  <c:v>44713</c:v>
                </c:pt>
                <c:pt idx="295">
                  <c:v>44743</c:v>
                </c:pt>
                <c:pt idx="296">
                  <c:v>44774</c:v>
                </c:pt>
                <c:pt idx="297">
                  <c:v>44805</c:v>
                </c:pt>
                <c:pt idx="298">
                  <c:v>44835</c:v>
                </c:pt>
                <c:pt idx="299">
                  <c:v>44866</c:v>
                </c:pt>
                <c:pt idx="300">
                  <c:v>44896</c:v>
                </c:pt>
                <c:pt idx="301">
                  <c:v>44927</c:v>
                </c:pt>
                <c:pt idx="302">
                  <c:v>44958</c:v>
                </c:pt>
                <c:pt idx="303">
                  <c:v>44986</c:v>
                </c:pt>
                <c:pt idx="304">
                  <c:v>45017</c:v>
                </c:pt>
                <c:pt idx="305">
                  <c:v>45047</c:v>
                </c:pt>
                <c:pt idx="306">
                  <c:v>45078</c:v>
                </c:pt>
                <c:pt idx="307">
                  <c:v>45108</c:v>
                </c:pt>
                <c:pt idx="308">
                  <c:v>45139</c:v>
                </c:pt>
                <c:pt idx="309">
                  <c:v>45170</c:v>
                </c:pt>
                <c:pt idx="310">
                  <c:v>45200</c:v>
                </c:pt>
                <c:pt idx="311">
                  <c:v>45231</c:v>
                </c:pt>
                <c:pt idx="312">
                  <c:v>45261</c:v>
                </c:pt>
                <c:pt idx="313">
                  <c:v>45292</c:v>
                </c:pt>
              </c:numCache>
            </c:numRef>
          </c:cat>
          <c:val>
            <c:numRef>
              <c:f>'G1'!$B$5:$B$318</c:f>
              <c:numCache>
                <c:formatCode>#,##0.00</c:formatCode>
                <c:ptCount val="314"/>
                <c:pt idx="0">
                  <c:v>0.18913692790585346</c:v>
                </c:pt>
                <c:pt idx="1">
                  <c:v>0.34901905377442999</c:v>
                </c:pt>
                <c:pt idx="2">
                  <c:v>0.30880179040074113</c:v>
                </c:pt>
                <c:pt idx="3">
                  <c:v>0.37981231391354386</c:v>
                </c:pt>
                <c:pt idx="4">
                  <c:v>0.40386323703411514</c:v>
                </c:pt>
                <c:pt idx="5">
                  <c:v>0.37566881957524728</c:v>
                </c:pt>
                <c:pt idx="6">
                  <c:v>0.1771375556730046</c:v>
                </c:pt>
                <c:pt idx="7">
                  <c:v>0.18449097523427402</c:v>
                </c:pt>
                <c:pt idx="8">
                  <c:v>0.60108980219005326</c:v>
                </c:pt>
                <c:pt idx="9">
                  <c:v>0.59531122568709094</c:v>
                </c:pt>
                <c:pt idx="10">
                  <c:v>0.5254627827288485</c:v>
                </c:pt>
                <c:pt idx="11">
                  <c:v>0.38155299868567161</c:v>
                </c:pt>
                <c:pt idx="12">
                  <c:v>0.75592451147216055</c:v>
                </c:pt>
                <c:pt idx="13">
                  <c:v>0.77556881935597866</c:v>
                </c:pt>
                <c:pt idx="14">
                  <c:v>0.89966573445548792</c:v>
                </c:pt>
                <c:pt idx="15">
                  <c:v>1.1049774630655838</c:v>
                </c:pt>
                <c:pt idx="16">
                  <c:v>1.1684087184340002</c:v>
                </c:pt>
                <c:pt idx="17">
                  <c:v>1.1061659161060575</c:v>
                </c:pt>
                <c:pt idx="18">
                  <c:v>1.6463949117364061</c:v>
                </c:pt>
                <c:pt idx="19">
                  <c:v>1.8498830590325717</c:v>
                </c:pt>
                <c:pt idx="20">
                  <c:v>1.5421288841429659</c:v>
                </c:pt>
                <c:pt idx="21">
                  <c:v>1.9387439974707215</c:v>
                </c:pt>
                <c:pt idx="22">
                  <c:v>2.1094370369958955</c:v>
                </c:pt>
                <c:pt idx="23">
                  <c:v>2.2647187536529572</c:v>
                </c:pt>
                <c:pt idx="24">
                  <c:v>1.8538290325750484</c:v>
                </c:pt>
                <c:pt idx="25">
                  <c:v>1.8997688720814649</c:v>
                </c:pt>
                <c:pt idx="26">
                  <c:v>1.8727109042141681</c:v>
                </c:pt>
                <c:pt idx="27">
                  <c:v>1.8220998061796043</c:v>
                </c:pt>
                <c:pt idx="28">
                  <c:v>1.9438969021500279</c:v>
                </c:pt>
                <c:pt idx="29">
                  <c:v>2.2409386128164099</c:v>
                </c:pt>
                <c:pt idx="30">
                  <c:v>2.0285778104371355</c:v>
                </c:pt>
                <c:pt idx="31">
                  <c:v>1.850478097234926</c:v>
                </c:pt>
                <c:pt idx="32">
                  <c:v>1.8839973120481999</c:v>
                </c:pt>
                <c:pt idx="33">
                  <c:v>1.7042945430767902</c:v>
                </c:pt>
                <c:pt idx="34">
                  <c:v>1.7322084345049154</c:v>
                </c:pt>
                <c:pt idx="35">
                  <c:v>1.7628134199235344</c:v>
                </c:pt>
                <c:pt idx="36">
                  <c:v>1.7498410554502266</c:v>
                </c:pt>
                <c:pt idx="37">
                  <c:v>1.8244063547582678</c:v>
                </c:pt>
                <c:pt idx="38">
                  <c:v>1.7352055482019408</c:v>
                </c:pt>
                <c:pt idx="39">
                  <c:v>1.6782229359035432</c:v>
                </c:pt>
                <c:pt idx="40">
                  <c:v>1.8617232761848357</c:v>
                </c:pt>
                <c:pt idx="41">
                  <c:v>1.8921430728506703</c:v>
                </c:pt>
                <c:pt idx="42">
                  <c:v>1.8826258525078909</c:v>
                </c:pt>
                <c:pt idx="43">
                  <c:v>1.9371849821833944</c:v>
                </c:pt>
                <c:pt idx="44">
                  <c:v>1.8563489164317799</c:v>
                </c:pt>
                <c:pt idx="45">
                  <c:v>1.8417505168235007</c:v>
                </c:pt>
                <c:pt idx="46">
                  <c:v>1.9331461003411889</c:v>
                </c:pt>
                <c:pt idx="47">
                  <c:v>1.8794087487316913</c:v>
                </c:pt>
                <c:pt idx="48">
                  <c:v>1.6520622797767706</c:v>
                </c:pt>
                <c:pt idx="49">
                  <c:v>1.9018173233006834</c:v>
                </c:pt>
                <c:pt idx="50">
                  <c:v>2.0343195545865127</c:v>
                </c:pt>
                <c:pt idx="51">
                  <c:v>1.9016749826197825</c:v>
                </c:pt>
                <c:pt idx="52">
                  <c:v>1.8264503526412266</c:v>
                </c:pt>
                <c:pt idx="53">
                  <c:v>1.688366909724945</c:v>
                </c:pt>
                <c:pt idx="54">
                  <c:v>1.6808960962553046</c:v>
                </c:pt>
                <c:pt idx="55">
                  <c:v>1.7038115309748958</c:v>
                </c:pt>
                <c:pt idx="56">
                  <c:v>1.6111201411866876</c:v>
                </c:pt>
                <c:pt idx="57">
                  <c:v>1.9682910197881691</c:v>
                </c:pt>
                <c:pt idx="58">
                  <c:v>2.0427260683543387</c:v>
                </c:pt>
                <c:pt idx="59">
                  <c:v>2.0341019880388775</c:v>
                </c:pt>
                <c:pt idx="60">
                  <c:v>2.1210020303855757</c:v>
                </c:pt>
                <c:pt idx="61">
                  <c:v>2.1781689224295233</c:v>
                </c:pt>
                <c:pt idx="62">
                  <c:v>2.2355996830548324</c:v>
                </c:pt>
                <c:pt idx="63">
                  <c:v>2.3416819116446734</c:v>
                </c:pt>
                <c:pt idx="64">
                  <c:v>2.5630333666652105</c:v>
                </c:pt>
                <c:pt idx="65">
                  <c:v>2.656038422394337</c:v>
                </c:pt>
                <c:pt idx="66">
                  <c:v>2.5685003960296617</c:v>
                </c:pt>
                <c:pt idx="67">
                  <c:v>2.6038486022507041</c:v>
                </c:pt>
                <c:pt idx="68">
                  <c:v>2.6487657655857104</c:v>
                </c:pt>
                <c:pt idx="69">
                  <c:v>2.4155089918828732</c:v>
                </c:pt>
                <c:pt idx="70">
                  <c:v>2.4107986887829944</c:v>
                </c:pt>
                <c:pt idx="71">
                  <c:v>2.4626974712396001</c:v>
                </c:pt>
                <c:pt idx="72">
                  <c:v>2.274806560761558</c:v>
                </c:pt>
                <c:pt idx="73">
                  <c:v>2.2569767950794706</c:v>
                </c:pt>
                <c:pt idx="74">
                  <c:v>2.2694622356627798</c:v>
                </c:pt>
                <c:pt idx="75">
                  <c:v>2.3346806200650869</c:v>
                </c:pt>
                <c:pt idx="76">
                  <c:v>2.1683910760722287</c:v>
                </c:pt>
                <c:pt idx="77">
                  <c:v>2.1468463857058095</c:v>
                </c:pt>
                <c:pt idx="78">
                  <c:v>2.3859105255409747</c:v>
                </c:pt>
                <c:pt idx="79">
                  <c:v>2.3994712315156126</c:v>
                </c:pt>
                <c:pt idx="80">
                  <c:v>2.4210061314013891</c:v>
                </c:pt>
                <c:pt idx="81">
                  <c:v>2.4469284507175932</c:v>
                </c:pt>
                <c:pt idx="82">
                  <c:v>2.4480789195883017</c:v>
                </c:pt>
                <c:pt idx="83">
                  <c:v>2.3873422087712663</c:v>
                </c:pt>
                <c:pt idx="84">
                  <c:v>2.5203112012684938</c:v>
                </c:pt>
                <c:pt idx="85">
                  <c:v>2.5532373080565063</c:v>
                </c:pt>
                <c:pt idx="86">
                  <c:v>2.4161810495818621</c:v>
                </c:pt>
                <c:pt idx="87">
                  <c:v>2.4364048941973926</c:v>
                </c:pt>
                <c:pt idx="88">
                  <c:v>2.68874670749276</c:v>
                </c:pt>
                <c:pt idx="89">
                  <c:v>2.6167422705332446</c:v>
                </c:pt>
                <c:pt idx="90">
                  <c:v>2.600409653894586</c:v>
                </c:pt>
                <c:pt idx="91">
                  <c:v>2.6381821106779801</c:v>
                </c:pt>
                <c:pt idx="92">
                  <c:v>2.6300668800509186</c:v>
                </c:pt>
                <c:pt idx="93">
                  <c:v>2.5200132641116464</c:v>
                </c:pt>
                <c:pt idx="94">
                  <c:v>2.5501870636464923</c:v>
                </c:pt>
                <c:pt idx="95">
                  <c:v>2.5060996172705781</c:v>
                </c:pt>
                <c:pt idx="96">
                  <c:v>2.4266813918278478</c:v>
                </c:pt>
                <c:pt idx="97">
                  <c:v>2.2071436085014549</c:v>
                </c:pt>
                <c:pt idx="98">
                  <c:v>2.2622184662724147</c:v>
                </c:pt>
                <c:pt idx="99">
                  <c:v>2.2766836052072144</c:v>
                </c:pt>
                <c:pt idx="100">
                  <c:v>2.3540456245067012</c:v>
                </c:pt>
                <c:pt idx="101">
                  <c:v>2.3273498141831754</c:v>
                </c:pt>
                <c:pt idx="102">
                  <c:v>2.3243436799735639</c:v>
                </c:pt>
                <c:pt idx="103">
                  <c:v>2.2267749371192798</c:v>
                </c:pt>
                <c:pt idx="104">
                  <c:v>2.3130668511000936</c:v>
                </c:pt>
                <c:pt idx="105">
                  <c:v>2.1889908053934768</c:v>
                </c:pt>
                <c:pt idx="106">
                  <c:v>2.2070294302933138</c:v>
                </c:pt>
                <c:pt idx="107">
                  <c:v>2.1166765809750068</c:v>
                </c:pt>
                <c:pt idx="108">
                  <c:v>2.0232098628427284</c:v>
                </c:pt>
                <c:pt idx="109">
                  <c:v>2.3106014326297095</c:v>
                </c:pt>
                <c:pt idx="110">
                  <c:v>2.2831262140159621</c:v>
                </c:pt>
                <c:pt idx="111">
                  <c:v>2.1199864114681457</c:v>
                </c:pt>
                <c:pt idx="112">
                  <c:v>2.0709730659177712</c:v>
                </c:pt>
                <c:pt idx="113">
                  <c:v>2.1096035994897511</c:v>
                </c:pt>
                <c:pt idx="114">
                  <c:v>2.0523252507476615</c:v>
                </c:pt>
                <c:pt idx="115">
                  <c:v>2.1127564066144613</c:v>
                </c:pt>
                <c:pt idx="116">
                  <c:v>1.9933243570240542</c:v>
                </c:pt>
                <c:pt idx="117">
                  <c:v>1.9644585893864936</c:v>
                </c:pt>
                <c:pt idx="118">
                  <c:v>2.0580360853395341</c:v>
                </c:pt>
                <c:pt idx="119">
                  <c:v>2.2204456396872976</c:v>
                </c:pt>
                <c:pt idx="120">
                  <c:v>2.1192947515183191</c:v>
                </c:pt>
                <c:pt idx="121">
                  <c:v>2.237693753466401</c:v>
                </c:pt>
                <c:pt idx="122">
                  <c:v>2.2750310758734136</c:v>
                </c:pt>
                <c:pt idx="123">
                  <c:v>2.4962287798393112</c:v>
                </c:pt>
                <c:pt idx="124">
                  <c:v>2.5586632152261179</c:v>
                </c:pt>
                <c:pt idx="125">
                  <c:v>2.5791505614291959</c:v>
                </c:pt>
                <c:pt idx="126">
                  <c:v>2.6406609414998661</c:v>
                </c:pt>
                <c:pt idx="127">
                  <c:v>2.6738514489353733</c:v>
                </c:pt>
                <c:pt idx="128">
                  <c:v>2.730248789911883</c:v>
                </c:pt>
                <c:pt idx="129">
                  <c:v>2.8907019257158293</c:v>
                </c:pt>
                <c:pt idx="130">
                  <c:v>3.016696796018663</c:v>
                </c:pt>
                <c:pt idx="131">
                  <c:v>2.6996173355165745</c:v>
                </c:pt>
                <c:pt idx="132">
                  <c:v>2.2971996794154159</c:v>
                </c:pt>
                <c:pt idx="133">
                  <c:v>1.9237143853459138</c:v>
                </c:pt>
                <c:pt idx="134">
                  <c:v>1.7152093877019023</c:v>
                </c:pt>
                <c:pt idx="135">
                  <c:v>1.5772622378668062</c:v>
                </c:pt>
                <c:pt idx="136">
                  <c:v>1.3607493810283648</c:v>
                </c:pt>
                <c:pt idx="137">
                  <c:v>1.1689306377318183</c:v>
                </c:pt>
                <c:pt idx="138">
                  <c:v>0.89711519203333911</c:v>
                </c:pt>
                <c:pt idx="139">
                  <c:v>0.71618917688156591</c:v>
                </c:pt>
                <c:pt idx="140">
                  <c:v>0.62326303422337181</c:v>
                </c:pt>
                <c:pt idx="141">
                  <c:v>0.18808959714410775</c:v>
                </c:pt>
                <c:pt idx="142">
                  <c:v>7.5003913170244768E-2</c:v>
                </c:pt>
                <c:pt idx="143">
                  <c:v>0.53285107893608252</c:v>
                </c:pt>
                <c:pt idx="144">
                  <c:v>1.1831970066932258</c:v>
                </c:pt>
                <c:pt idx="145">
                  <c:v>1.4607953555207156</c:v>
                </c:pt>
                <c:pt idx="146">
                  <c:v>1.4412652980601097</c:v>
                </c:pt>
                <c:pt idx="147">
                  <c:v>1.097372989734348</c:v>
                </c:pt>
                <c:pt idx="148">
                  <c:v>1.2659599486472239</c:v>
                </c:pt>
                <c:pt idx="149">
                  <c:v>1.2431098294806437</c:v>
                </c:pt>
                <c:pt idx="150">
                  <c:v>1.2617387689497479</c:v>
                </c:pt>
                <c:pt idx="151">
                  <c:v>1.223886134045272</c:v>
                </c:pt>
                <c:pt idx="152">
                  <c:v>1.2203746529019626</c:v>
                </c:pt>
                <c:pt idx="153">
                  <c:v>2.1053267247313623</c:v>
                </c:pt>
                <c:pt idx="154">
                  <c:v>1.9893275473144505</c:v>
                </c:pt>
                <c:pt idx="155">
                  <c:v>1.7086340236704696</c:v>
                </c:pt>
                <c:pt idx="156">
                  <c:v>2.0044837315013875</c:v>
                </c:pt>
                <c:pt idx="157">
                  <c:v>1.9891854003411309</c:v>
                </c:pt>
                <c:pt idx="158">
                  <c:v>2.0579293711702795</c:v>
                </c:pt>
                <c:pt idx="159">
                  <c:v>2.3734771357160445</c:v>
                </c:pt>
                <c:pt idx="160">
                  <c:v>2.3239819942914282</c:v>
                </c:pt>
                <c:pt idx="161">
                  <c:v>2.4069000679699548</c:v>
                </c:pt>
                <c:pt idx="162">
                  <c:v>2.6150353234868233</c:v>
                </c:pt>
                <c:pt idx="163">
                  <c:v>2.8383353954658861</c:v>
                </c:pt>
                <c:pt idx="164">
                  <c:v>2.7786058258218937</c:v>
                </c:pt>
                <c:pt idx="165">
                  <c:v>2.2736864655082387</c:v>
                </c:pt>
                <c:pt idx="166">
                  <c:v>2.3420074978088472</c:v>
                </c:pt>
                <c:pt idx="167">
                  <c:v>2.4104422186640813</c:v>
                </c:pt>
                <c:pt idx="168">
                  <c:v>2.0997032014226251</c:v>
                </c:pt>
                <c:pt idx="169">
                  <c:v>2.2306727224214602</c:v>
                </c:pt>
                <c:pt idx="170">
                  <c:v>2.2769889601710087</c:v>
                </c:pt>
                <c:pt idx="171">
                  <c:v>2.2231494476620446</c:v>
                </c:pt>
                <c:pt idx="172">
                  <c:v>2.104895752060572</c:v>
                </c:pt>
                <c:pt idx="173">
                  <c:v>2.0330071992950791</c:v>
                </c:pt>
                <c:pt idx="174">
                  <c:v>1.8072236925967651</c:v>
                </c:pt>
                <c:pt idx="175">
                  <c:v>1.6324677971496262</c:v>
                </c:pt>
                <c:pt idx="176">
                  <c:v>1.5924762012108185</c:v>
                </c:pt>
                <c:pt idx="177">
                  <c:v>1.4914675889716167</c:v>
                </c:pt>
                <c:pt idx="178">
                  <c:v>1.4347309967942099</c:v>
                </c:pt>
                <c:pt idx="179">
                  <c:v>1.2271608839675574</c:v>
                </c:pt>
                <c:pt idx="180">
                  <c:v>1.765154779220458</c:v>
                </c:pt>
                <c:pt idx="181">
                  <c:v>1.8621196947080361</c:v>
                </c:pt>
                <c:pt idx="182">
                  <c:v>1.6039085939342026</c:v>
                </c:pt>
                <c:pt idx="183">
                  <c:v>1.4330253531762149</c:v>
                </c:pt>
                <c:pt idx="184">
                  <c:v>1.3324216584461086</c:v>
                </c:pt>
                <c:pt idx="185">
                  <c:v>1.4031619682268333</c:v>
                </c:pt>
                <c:pt idx="186">
                  <c:v>1.3946007397535871</c:v>
                </c:pt>
                <c:pt idx="187">
                  <c:v>1.3758213633463003</c:v>
                </c:pt>
                <c:pt idx="188">
                  <c:v>1.3330108860177952</c:v>
                </c:pt>
                <c:pt idx="189">
                  <c:v>1.0950676646134927</c:v>
                </c:pt>
                <c:pt idx="190">
                  <c:v>0.99997583169034887</c:v>
                </c:pt>
                <c:pt idx="191">
                  <c:v>1.6198070645979012</c:v>
                </c:pt>
                <c:pt idx="192">
                  <c:v>1.3534190828714585</c:v>
                </c:pt>
                <c:pt idx="193">
                  <c:v>1.084007649525887</c:v>
                </c:pt>
                <c:pt idx="194">
                  <c:v>1.13457300776314</c:v>
                </c:pt>
                <c:pt idx="195">
                  <c:v>1.1868256610798549</c:v>
                </c:pt>
                <c:pt idx="196">
                  <c:v>1.3514945795977238</c:v>
                </c:pt>
                <c:pt idx="197">
                  <c:v>1.0347032047781373</c:v>
                </c:pt>
                <c:pt idx="198">
                  <c:v>0.96707025439210048</c:v>
                </c:pt>
                <c:pt idx="199">
                  <c:v>0.85346307029828161</c:v>
                </c:pt>
                <c:pt idx="200">
                  <c:v>0.6660883601859513</c:v>
                </c:pt>
                <c:pt idx="201">
                  <c:v>0.48225166837873945</c:v>
                </c:pt>
                <c:pt idx="202">
                  <c:v>0.44608971123828906</c:v>
                </c:pt>
                <c:pt idx="203">
                  <c:v>-0.17473042835023503</c:v>
                </c:pt>
                <c:pt idx="204">
                  <c:v>-0.40634355403473177</c:v>
                </c:pt>
                <c:pt idx="205">
                  <c:v>-0.4436903225637131</c:v>
                </c:pt>
                <c:pt idx="206">
                  <c:v>-0.51363979768004386</c:v>
                </c:pt>
                <c:pt idx="207">
                  <c:v>-0.54111379391253656</c:v>
                </c:pt>
                <c:pt idx="208">
                  <c:v>-0.64613239999680772</c:v>
                </c:pt>
                <c:pt idx="209">
                  <c:v>-0.59510900447393111</c:v>
                </c:pt>
                <c:pt idx="210">
                  <c:v>-0.69810957545967167</c:v>
                </c:pt>
                <c:pt idx="211">
                  <c:v>-0.78241400561450125</c:v>
                </c:pt>
                <c:pt idx="212">
                  <c:v>-0.69698638198003604</c:v>
                </c:pt>
                <c:pt idx="213">
                  <c:v>-0.46664373426819244</c:v>
                </c:pt>
                <c:pt idx="214">
                  <c:v>-0.7374166044424737</c:v>
                </c:pt>
                <c:pt idx="215">
                  <c:v>-0.97112895183927139</c:v>
                </c:pt>
                <c:pt idx="216">
                  <c:v>-2.0097816438097551</c:v>
                </c:pt>
                <c:pt idx="217">
                  <c:v>-1.9290242583528054</c:v>
                </c:pt>
                <c:pt idx="218">
                  <c:v>-2.2198003522806511</c:v>
                </c:pt>
                <c:pt idx="219">
                  <c:v>-2.3633648350286296</c:v>
                </c:pt>
                <c:pt idx="220">
                  <c:v>-2.3720146012675096</c:v>
                </c:pt>
                <c:pt idx="221">
                  <c:v>-2.5011189904323494</c:v>
                </c:pt>
                <c:pt idx="222">
                  <c:v>-2.5015160689822165</c:v>
                </c:pt>
                <c:pt idx="223">
                  <c:v>-2.6824103113172302</c:v>
                </c:pt>
                <c:pt idx="224">
                  <c:v>-2.9064685768776957</c:v>
                </c:pt>
                <c:pt idx="225">
                  <c:v>-3.1866481804528877</c:v>
                </c:pt>
                <c:pt idx="226">
                  <c:v>-2.3060527206926085</c:v>
                </c:pt>
                <c:pt idx="227">
                  <c:v>-2.5695090720419089</c:v>
                </c:pt>
                <c:pt idx="228">
                  <c:v>-2.5724547748721074</c:v>
                </c:pt>
                <c:pt idx="229">
                  <c:v>-2.5067135308600039</c:v>
                </c:pt>
                <c:pt idx="230">
                  <c:v>-2.5132443447148116</c:v>
                </c:pt>
                <c:pt idx="231">
                  <c:v>-2.5537961299003449</c:v>
                </c:pt>
                <c:pt idx="232">
                  <c:v>-2.4921496271556234</c:v>
                </c:pt>
                <c:pt idx="233">
                  <c:v>-2.6722929361003036</c:v>
                </c:pt>
                <c:pt idx="234">
                  <c:v>-2.8209978650948484</c:v>
                </c:pt>
                <c:pt idx="235">
                  <c:v>-2.8238119975811635</c:v>
                </c:pt>
                <c:pt idx="236">
                  <c:v>-2.6555077995139396</c:v>
                </c:pt>
                <c:pt idx="237">
                  <c:v>-2.6102136601431636</c:v>
                </c:pt>
                <c:pt idx="238">
                  <c:v>-3.1470775831700251</c:v>
                </c:pt>
                <c:pt idx="239">
                  <c:v>-2.5276173502828447</c:v>
                </c:pt>
                <c:pt idx="240">
                  <c:v>-1.8869012661745872</c:v>
                </c:pt>
                <c:pt idx="241">
                  <c:v>-1.682059769305648</c:v>
                </c:pt>
                <c:pt idx="242">
                  <c:v>-1.5677062269374202</c:v>
                </c:pt>
                <c:pt idx="243">
                  <c:v>-1.7595200662242565</c:v>
                </c:pt>
                <c:pt idx="244">
                  <c:v>-1.8003904346989033</c:v>
                </c:pt>
                <c:pt idx="245">
                  <c:v>-1.5251380675366053</c:v>
                </c:pt>
                <c:pt idx="246">
                  <c:v>-1.4645885370431868</c:v>
                </c:pt>
                <c:pt idx="247">
                  <c:v>-1.2697102319152287</c:v>
                </c:pt>
                <c:pt idx="248">
                  <c:v>-1.4006563668096668</c:v>
                </c:pt>
                <c:pt idx="249">
                  <c:v>-1.3970606883165582</c:v>
                </c:pt>
                <c:pt idx="250">
                  <c:v>-1.324487333772455</c:v>
                </c:pt>
                <c:pt idx="251">
                  <c:v>-1.5684341078995085</c:v>
                </c:pt>
                <c:pt idx="252">
                  <c:v>-1.7164314995163108</c:v>
                </c:pt>
                <c:pt idx="253">
                  <c:v>-1.7216349146804928</c:v>
                </c:pt>
                <c:pt idx="254">
                  <c:v>-1.6987604117821848</c:v>
                </c:pt>
                <c:pt idx="255">
                  <c:v>-1.6475266440079839</c:v>
                </c:pt>
                <c:pt idx="256">
                  <c:v>-1.6719053560538075</c:v>
                </c:pt>
                <c:pt idx="257">
                  <c:v>-1.7112618726662718</c:v>
                </c:pt>
                <c:pt idx="258">
                  <c:v>-1.644367745860396</c:v>
                </c:pt>
                <c:pt idx="259">
                  <c:v>-1.6137056111914017</c:v>
                </c:pt>
                <c:pt idx="260">
                  <c:v>-1.5677551467951929</c:v>
                </c:pt>
                <c:pt idx="261">
                  <c:v>-1.5235921000842625</c:v>
                </c:pt>
                <c:pt idx="262">
                  <c:v>-1.5270689978308036</c:v>
                </c:pt>
                <c:pt idx="263">
                  <c:v>-1.5256207709993288</c:v>
                </c:pt>
                <c:pt idx="264">
                  <c:v>-1.2865484004980752</c:v>
                </c:pt>
                <c:pt idx="265">
                  <c:v>-1.0904785827784418</c:v>
                </c:pt>
                <c:pt idx="266">
                  <c:v>-1.1865457335321283</c:v>
                </c:pt>
                <c:pt idx="267">
                  <c:v>-1.1818186775756669</c:v>
                </c:pt>
                <c:pt idx="268">
                  <c:v>-2.524378368415519</c:v>
                </c:pt>
                <c:pt idx="269">
                  <c:v>-4.0462517970856515</c:v>
                </c:pt>
                <c:pt idx="270">
                  <c:v>-6.505837754969976</c:v>
                </c:pt>
                <c:pt idx="271">
                  <c:v>-7.5974845215716886</c:v>
                </c:pt>
                <c:pt idx="272">
                  <c:v>-8.6539017339153741</c:v>
                </c:pt>
                <c:pt idx="273">
                  <c:v>-9.3650151546821618</c:v>
                </c:pt>
                <c:pt idx="274">
                  <c:v>-9.4968124763099642</c:v>
                </c:pt>
                <c:pt idx="275">
                  <c:v>-9.4661156641565061</c:v>
                </c:pt>
                <c:pt idx="276">
                  <c:v>-9.7673346937705787</c:v>
                </c:pt>
                <c:pt idx="277">
                  <c:v>-9.6932464808928458</c:v>
                </c:pt>
                <c:pt idx="278">
                  <c:v>-9.5239221863495054</c:v>
                </c:pt>
                <c:pt idx="279">
                  <c:v>-9.0678408388834377</c:v>
                </c:pt>
                <c:pt idx="280">
                  <c:v>-7.5168367006143075</c:v>
                </c:pt>
                <c:pt idx="281">
                  <c:v>-6.0910034912930087</c:v>
                </c:pt>
                <c:pt idx="282">
                  <c:v>-4.5451382401849987</c:v>
                </c:pt>
                <c:pt idx="283">
                  <c:v>-3.6724323273594908</c:v>
                </c:pt>
                <c:pt idx="284">
                  <c:v>-2.6054404497212489</c:v>
                </c:pt>
                <c:pt idx="285">
                  <c:v>-1.690946029682979</c:v>
                </c:pt>
                <c:pt idx="286">
                  <c:v>-1.3099523686082934</c:v>
                </c:pt>
                <c:pt idx="287">
                  <c:v>-1.0425623878591084</c:v>
                </c:pt>
                <c:pt idx="288">
                  <c:v>-0.38911876076219609</c:v>
                </c:pt>
                <c:pt idx="289">
                  <c:v>-1.9445928452856091E-2</c:v>
                </c:pt>
                <c:pt idx="290">
                  <c:v>-8.6777419813455475E-3</c:v>
                </c:pt>
                <c:pt idx="291">
                  <c:v>-0.10078533212764629</c:v>
                </c:pt>
                <c:pt idx="292">
                  <c:v>3.33715512522973E-2</c:v>
                </c:pt>
                <c:pt idx="293">
                  <c:v>-0.16282652159713681</c:v>
                </c:pt>
                <c:pt idx="294">
                  <c:v>0.76714626499897043</c:v>
                </c:pt>
                <c:pt idx="295">
                  <c:v>1.1596951358638363</c:v>
                </c:pt>
                <c:pt idx="296">
                  <c:v>0.70146543200011791</c:v>
                </c:pt>
                <c:pt idx="297">
                  <c:v>0.78535328171823682</c:v>
                </c:pt>
                <c:pt idx="298">
                  <c:v>0.7802347718216821</c:v>
                </c:pt>
                <c:pt idx="299">
                  <c:v>0.5626737726753569</c:v>
                </c:pt>
                <c:pt idx="300">
                  <c:v>0.46041617654813555</c:v>
                </c:pt>
                <c:pt idx="301">
                  <c:v>0.47703989243538775</c:v>
                </c:pt>
                <c:pt idx="302">
                  <c:v>0.27579573588226952</c:v>
                </c:pt>
                <c:pt idx="303">
                  <c:v>0.26676162788181779</c:v>
                </c:pt>
                <c:pt idx="304">
                  <c:v>0.13667567223993338</c:v>
                </c:pt>
                <c:pt idx="305">
                  <c:v>8.1494056032988135E-2</c:v>
                </c:pt>
                <c:pt idx="306">
                  <c:v>-0.48560976529534383</c:v>
                </c:pt>
                <c:pt idx="307">
                  <c:v>-1.002719355711714</c:v>
                </c:pt>
                <c:pt idx="308">
                  <c:v>-0.75737117163785772</c:v>
                </c:pt>
                <c:pt idx="309">
                  <c:v>-0.73446876806577732</c:v>
                </c:pt>
                <c:pt idx="310">
                  <c:v>-0.82987692251405698</c:v>
                </c:pt>
                <c:pt idx="311">
                  <c:v>-1.021998541645849</c:v>
                </c:pt>
                <c:pt idx="312">
                  <c:v>-2.1207926550338021</c:v>
                </c:pt>
                <c:pt idx="313">
                  <c:v>-2.1025963940301851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76-470A-BE0D-AB4C825C2F38}"/>
            </c:ext>
          </c:extLst>
        </c:ser>
        <c:ser>
          <c:idx val="2"/>
          <c:order val="1"/>
          <c:tx>
            <c:strRef>
              <c:f>'G1'!$C$4</c:f>
              <c:strCache>
                <c:ptCount val="1"/>
                <c:pt idx="0">
                  <c:v>Resultado Recorrente</c:v>
                </c:pt>
              </c:strCache>
            </c:strRef>
          </c:tx>
          <c:spPr>
            <a:ln w="19050" cap="rnd">
              <a:solidFill>
                <a:srgbClr val="00ADFA"/>
              </a:solidFill>
              <a:round/>
            </a:ln>
            <a:effectLst/>
          </c:spPr>
          <c:marker>
            <c:symbol val="none"/>
          </c:marker>
          <c:dLbls>
            <c:dLbl>
              <c:idx val="276"/>
              <c:layout/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0000"/>
                      </a:solidFill>
                      <a:latin typeface="Calibri" panose="020F0502020204030204" pitchFamily="34" charset="0"/>
                      <a:ea typeface="Cambria" panose="02040503050406030204" pitchFamily="18" charset="0"/>
                      <a:cs typeface="+mn-cs"/>
                    </a:defRPr>
                  </a:pPr>
                  <a:endParaRPr lang="pt-BR"/>
                </a:p>
              </c:txPr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9FB4-4946-A99B-4CC023966BED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000000"/>
                    </a:solidFill>
                    <a:latin typeface="Calibri" panose="020F0502020204030204" pitchFamily="34" charset="0"/>
                    <a:ea typeface="Cambria" panose="02040503050406030204" pitchFamily="18" charset="0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'G1'!$A$5:$A$318</c:f>
              <c:numCache>
                <c:formatCode>[$-416]mmm/yy;@</c:formatCode>
                <c:ptCount val="314"/>
                <c:pt idx="0">
                  <c:v>35765</c:v>
                </c:pt>
                <c:pt idx="1">
                  <c:v>35796</c:v>
                </c:pt>
                <c:pt idx="2">
                  <c:v>35827</c:v>
                </c:pt>
                <c:pt idx="3">
                  <c:v>35855</c:v>
                </c:pt>
                <c:pt idx="4">
                  <c:v>35886</c:v>
                </c:pt>
                <c:pt idx="5">
                  <c:v>35916</c:v>
                </c:pt>
                <c:pt idx="6">
                  <c:v>35947</c:v>
                </c:pt>
                <c:pt idx="7">
                  <c:v>35977</c:v>
                </c:pt>
                <c:pt idx="8">
                  <c:v>36008</c:v>
                </c:pt>
                <c:pt idx="9">
                  <c:v>36039</c:v>
                </c:pt>
                <c:pt idx="10">
                  <c:v>36069</c:v>
                </c:pt>
                <c:pt idx="11">
                  <c:v>36100</c:v>
                </c:pt>
                <c:pt idx="12">
                  <c:v>36130</c:v>
                </c:pt>
                <c:pt idx="13">
                  <c:v>36161</c:v>
                </c:pt>
                <c:pt idx="14">
                  <c:v>36192</c:v>
                </c:pt>
                <c:pt idx="15">
                  <c:v>36220</c:v>
                </c:pt>
                <c:pt idx="16">
                  <c:v>36251</c:v>
                </c:pt>
                <c:pt idx="17">
                  <c:v>36281</c:v>
                </c:pt>
                <c:pt idx="18">
                  <c:v>36312</c:v>
                </c:pt>
                <c:pt idx="19">
                  <c:v>36342</c:v>
                </c:pt>
                <c:pt idx="20">
                  <c:v>36373</c:v>
                </c:pt>
                <c:pt idx="21">
                  <c:v>36404</c:v>
                </c:pt>
                <c:pt idx="22">
                  <c:v>36434</c:v>
                </c:pt>
                <c:pt idx="23">
                  <c:v>36465</c:v>
                </c:pt>
                <c:pt idx="24">
                  <c:v>36495</c:v>
                </c:pt>
                <c:pt idx="25">
                  <c:v>36526</c:v>
                </c:pt>
                <c:pt idx="26">
                  <c:v>36557</c:v>
                </c:pt>
                <c:pt idx="27">
                  <c:v>36586</c:v>
                </c:pt>
                <c:pt idx="28">
                  <c:v>36617</c:v>
                </c:pt>
                <c:pt idx="29">
                  <c:v>36647</c:v>
                </c:pt>
                <c:pt idx="30">
                  <c:v>36678</c:v>
                </c:pt>
                <c:pt idx="31">
                  <c:v>36708</c:v>
                </c:pt>
                <c:pt idx="32">
                  <c:v>36739</c:v>
                </c:pt>
                <c:pt idx="33">
                  <c:v>36770</c:v>
                </c:pt>
                <c:pt idx="34">
                  <c:v>36800</c:v>
                </c:pt>
                <c:pt idx="35">
                  <c:v>36831</c:v>
                </c:pt>
                <c:pt idx="36">
                  <c:v>36861</c:v>
                </c:pt>
                <c:pt idx="37">
                  <c:v>36892</c:v>
                </c:pt>
                <c:pt idx="38">
                  <c:v>36923</c:v>
                </c:pt>
                <c:pt idx="39">
                  <c:v>36951</c:v>
                </c:pt>
                <c:pt idx="40">
                  <c:v>36982</c:v>
                </c:pt>
                <c:pt idx="41">
                  <c:v>37012</c:v>
                </c:pt>
                <c:pt idx="42">
                  <c:v>37043</c:v>
                </c:pt>
                <c:pt idx="43">
                  <c:v>37073</c:v>
                </c:pt>
                <c:pt idx="44">
                  <c:v>37104</c:v>
                </c:pt>
                <c:pt idx="45">
                  <c:v>37135</c:v>
                </c:pt>
                <c:pt idx="46">
                  <c:v>37165</c:v>
                </c:pt>
                <c:pt idx="47">
                  <c:v>37196</c:v>
                </c:pt>
                <c:pt idx="48">
                  <c:v>37226</c:v>
                </c:pt>
                <c:pt idx="49">
                  <c:v>37257</c:v>
                </c:pt>
                <c:pt idx="50">
                  <c:v>37288</c:v>
                </c:pt>
                <c:pt idx="51">
                  <c:v>37316</c:v>
                </c:pt>
                <c:pt idx="52">
                  <c:v>37347</c:v>
                </c:pt>
                <c:pt idx="53">
                  <c:v>37377</c:v>
                </c:pt>
                <c:pt idx="54">
                  <c:v>37408</c:v>
                </c:pt>
                <c:pt idx="55">
                  <c:v>37438</c:v>
                </c:pt>
                <c:pt idx="56">
                  <c:v>37469</c:v>
                </c:pt>
                <c:pt idx="57">
                  <c:v>37500</c:v>
                </c:pt>
                <c:pt idx="58">
                  <c:v>37530</c:v>
                </c:pt>
                <c:pt idx="59">
                  <c:v>37561</c:v>
                </c:pt>
                <c:pt idx="60">
                  <c:v>37591</c:v>
                </c:pt>
                <c:pt idx="61">
                  <c:v>37622</c:v>
                </c:pt>
                <c:pt idx="62">
                  <c:v>37653</c:v>
                </c:pt>
                <c:pt idx="63">
                  <c:v>37681</c:v>
                </c:pt>
                <c:pt idx="64">
                  <c:v>37712</c:v>
                </c:pt>
                <c:pt idx="65">
                  <c:v>37742</c:v>
                </c:pt>
                <c:pt idx="66">
                  <c:v>37773</c:v>
                </c:pt>
                <c:pt idx="67">
                  <c:v>37803</c:v>
                </c:pt>
                <c:pt idx="68">
                  <c:v>37834</c:v>
                </c:pt>
                <c:pt idx="69">
                  <c:v>37865</c:v>
                </c:pt>
                <c:pt idx="70">
                  <c:v>37895</c:v>
                </c:pt>
                <c:pt idx="71">
                  <c:v>37926</c:v>
                </c:pt>
                <c:pt idx="72">
                  <c:v>37956</c:v>
                </c:pt>
                <c:pt idx="73">
                  <c:v>37987</c:v>
                </c:pt>
                <c:pt idx="74">
                  <c:v>38018</c:v>
                </c:pt>
                <c:pt idx="75">
                  <c:v>38047</c:v>
                </c:pt>
                <c:pt idx="76">
                  <c:v>38078</c:v>
                </c:pt>
                <c:pt idx="77">
                  <c:v>38108</c:v>
                </c:pt>
                <c:pt idx="78">
                  <c:v>38139</c:v>
                </c:pt>
                <c:pt idx="79">
                  <c:v>38169</c:v>
                </c:pt>
                <c:pt idx="80">
                  <c:v>38200</c:v>
                </c:pt>
                <c:pt idx="81">
                  <c:v>38231</c:v>
                </c:pt>
                <c:pt idx="82">
                  <c:v>38261</c:v>
                </c:pt>
                <c:pt idx="83">
                  <c:v>38292</c:v>
                </c:pt>
                <c:pt idx="84">
                  <c:v>38322</c:v>
                </c:pt>
                <c:pt idx="85">
                  <c:v>38353</c:v>
                </c:pt>
                <c:pt idx="86">
                  <c:v>38384</c:v>
                </c:pt>
                <c:pt idx="87">
                  <c:v>38412</c:v>
                </c:pt>
                <c:pt idx="88">
                  <c:v>38443</c:v>
                </c:pt>
                <c:pt idx="89">
                  <c:v>38473</c:v>
                </c:pt>
                <c:pt idx="90">
                  <c:v>38504</c:v>
                </c:pt>
                <c:pt idx="91">
                  <c:v>38534</c:v>
                </c:pt>
                <c:pt idx="92">
                  <c:v>38565</c:v>
                </c:pt>
                <c:pt idx="93">
                  <c:v>38596</c:v>
                </c:pt>
                <c:pt idx="94">
                  <c:v>38626</c:v>
                </c:pt>
                <c:pt idx="95">
                  <c:v>38657</c:v>
                </c:pt>
                <c:pt idx="96">
                  <c:v>38687</c:v>
                </c:pt>
                <c:pt idx="97">
                  <c:v>38718</c:v>
                </c:pt>
                <c:pt idx="98">
                  <c:v>38749</c:v>
                </c:pt>
                <c:pt idx="99">
                  <c:v>38777</c:v>
                </c:pt>
                <c:pt idx="100">
                  <c:v>38808</c:v>
                </c:pt>
                <c:pt idx="101">
                  <c:v>38838</c:v>
                </c:pt>
                <c:pt idx="102">
                  <c:v>38869</c:v>
                </c:pt>
                <c:pt idx="103">
                  <c:v>38899</c:v>
                </c:pt>
                <c:pt idx="104">
                  <c:v>38930</c:v>
                </c:pt>
                <c:pt idx="105">
                  <c:v>38961</c:v>
                </c:pt>
                <c:pt idx="106">
                  <c:v>38991</c:v>
                </c:pt>
                <c:pt idx="107">
                  <c:v>39022</c:v>
                </c:pt>
                <c:pt idx="108">
                  <c:v>39052</c:v>
                </c:pt>
                <c:pt idx="109">
                  <c:v>39083</c:v>
                </c:pt>
                <c:pt idx="110">
                  <c:v>39114</c:v>
                </c:pt>
                <c:pt idx="111">
                  <c:v>39142</c:v>
                </c:pt>
                <c:pt idx="112">
                  <c:v>39173</c:v>
                </c:pt>
                <c:pt idx="113">
                  <c:v>39203</c:v>
                </c:pt>
                <c:pt idx="114">
                  <c:v>39234</c:v>
                </c:pt>
                <c:pt idx="115">
                  <c:v>39264</c:v>
                </c:pt>
                <c:pt idx="116">
                  <c:v>39295</c:v>
                </c:pt>
                <c:pt idx="117">
                  <c:v>39326</c:v>
                </c:pt>
                <c:pt idx="118">
                  <c:v>39356</c:v>
                </c:pt>
                <c:pt idx="119">
                  <c:v>39387</c:v>
                </c:pt>
                <c:pt idx="120">
                  <c:v>39417</c:v>
                </c:pt>
                <c:pt idx="121">
                  <c:v>39448</c:v>
                </c:pt>
                <c:pt idx="122">
                  <c:v>39479</c:v>
                </c:pt>
                <c:pt idx="123">
                  <c:v>39508</c:v>
                </c:pt>
                <c:pt idx="124">
                  <c:v>39539</c:v>
                </c:pt>
                <c:pt idx="125">
                  <c:v>39569</c:v>
                </c:pt>
                <c:pt idx="126">
                  <c:v>39600</c:v>
                </c:pt>
                <c:pt idx="127">
                  <c:v>39630</c:v>
                </c:pt>
                <c:pt idx="128">
                  <c:v>39661</c:v>
                </c:pt>
                <c:pt idx="129">
                  <c:v>39692</c:v>
                </c:pt>
                <c:pt idx="130">
                  <c:v>39722</c:v>
                </c:pt>
                <c:pt idx="131">
                  <c:v>39753</c:v>
                </c:pt>
                <c:pt idx="132">
                  <c:v>39783</c:v>
                </c:pt>
                <c:pt idx="133">
                  <c:v>39814</c:v>
                </c:pt>
                <c:pt idx="134">
                  <c:v>39845</c:v>
                </c:pt>
                <c:pt idx="135">
                  <c:v>39873</c:v>
                </c:pt>
                <c:pt idx="136">
                  <c:v>39904</c:v>
                </c:pt>
                <c:pt idx="137">
                  <c:v>39934</c:v>
                </c:pt>
                <c:pt idx="138">
                  <c:v>39965</c:v>
                </c:pt>
                <c:pt idx="139">
                  <c:v>39995</c:v>
                </c:pt>
                <c:pt idx="140">
                  <c:v>40026</c:v>
                </c:pt>
                <c:pt idx="141">
                  <c:v>40057</c:v>
                </c:pt>
                <c:pt idx="142">
                  <c:v>40087</c:v>
                </c:pt>
                <c:pt idx="143">
                  <c:v>40118</c:v>
                </c:pt>
                <c:pt idx="144">
                  <c:v>40148</c:v>
                </c:pt>
                <c:pt idx="145">
                  <c:v>40179</c:v>
                </c:pt>
                <c:pt idx="146">
                  <c:v>40210</c:v>
                </c:pt>
                <c:pt idx="147">
                  <c:v>40238</c:v>
                </c:pt>
                <c:pt idx="148">
                  <c:v>40269</c:v>
                </c:pt>
                <c:pt idx="149">
                  <c:v>40299</c:v>
                </c:pt>
                <c:pt idx="150">
                  <c:v>40330</c:v>
                </c:pt>
                <c:pt idx="151">
                  <c:v>40360</c:v>
                </c:pt>
                <c:pt idx="152">
                  <c:v>40391</c:v>
                </c:pt>
                <c:pt idx="153">
                  <c:v>40422</c:v>
                </c:pt>
                <c:pt idx="154">
                  <c:v>40452</c:v>
                </c:pt>
                <c:pt idx="155">
                  <c:v>40483</c:v>
                </c:pt>
                <c:pt idx="156">
                  <c:v>40513</c:v>
                </c:pt>
                <c:pt idx="157">
                  <c:v>40544</c:v>
                </c:pt>
                <c:pt idx="158">
                  <c:v>40575</c:v>
                </c:pt>
                <c:pt idx="159">
                  <c:v>40603</c:v>
                </c:pt>
                <c:pt idx="160">
                  <c:v>40634</c:v>
                </c:pt>
                <c:pt idx="161">
                  <c:v>40664</c:v>
                </c:pt>
                <c:pt idx="162">
                  <c:v>40695</c:v>
                </c:pt>
                <c:pt idx="163">
                  <c:v>40725</c:v>
                </c:pt>
                <c:pt idx="164">
                  <c:v>40756</c:v>
                </c:pt>
                <c:pt idx="165">
                  <c:v>40787</c:v>
                </c:pt>
                <c:pt idx="166">
                  <c:v>40817</c:v>
                </c:pt>
                <c:pt idx="167">
                  <c:v>40848</c:v>
                </c:pt>
                <c:pt idx="168">
                  <c:v>40878</c:v>
                </c:pt>
                <c:pt idx="169">
                  <c:v>40909</c:v>
                </c:pt>
                <c:pt idx="170">
                  <c:v>40940</c:v>
                </c:pt>
                <c:pt idx="171">
                  <c:v>40969</c:v>
                </c:pt>
                <c:pt idx="172">
                  <c:v>41000</c:v>
                </c:pt>
                <c:pt idx="173">
                  <c:v>41030</c:v>
                </c:pt>
                <c:pt idx="174">
                  <c:v>41061</c:v>
                </c:pt>
                <c:pt idx="175">
                  <c:v>41091</c:v>
                </c:pt>
                <c:pt idx="176">
                  <c:v>41122</c:v>
                </c:pt>
                <c:pt idx="177">
                  <c:v>41153</c:v>
                </c:pt>
                <c:pt idx="178">
                  <c:v>41183</c:v>
                </c:pt>
                <c:pt idx="179">
                  <c:v>41214</c:v>
                </c:pt>
                <c:pt idx="180">
                  <c:v>41244</c:v>
                </c:pt>
                <c:pt idx="181">
                  <c:v>41275</c:v>
                </c:pt>
                <c:pt idx="182">
                  <c:v>41306</c:v>
                </c:pt>
                <c:pt idx="183">
                  <c:v>41334</c:v>
                </c:pt>
                <c:pt idx="184">
                  <c:v>41365</c:v>
                </c:pt>
                <c:pt idx="185">
                  <c:v>41395</c:v>
                </c:pt>
                <c:pt idx="186">
                  <c:v>41426</c:v>
                </c:pt>
                <c:pt idx="187">
                  <c:v>41456</c:v>
                </c:pt>
                <c:pt idx="188">
                  <c:v>41487</c:v>
                </c:pt>
                <c:pt idx="189">
                  <c:v>41518</c:v>
                </c:pt>
                <c:pt idx="190">
                  <c:v>41548</c:v>
                </c:pt>
                <c:pt idx="191">
                  <c:v>41579</c:v>
                </c:pt>
                <c:pt idx="192">
                  <c:v>41609</c:v>
                </c:pt>
                <c:pt idx="193">
                  <c:v>41640</c:v>
                </c:pt>
                <c:pt idx="194">
                  <c:v>41671</c:v>
                </c:pt>
                <c:pt idx="195">
                  <c:v>41699</c:v>
                </c:pt>
                <c:pt idx="196">
                  <c:v>41730</c:v>
                </c:pt>
                <c:pt idx="197">
                  <c:v>41760</c:v>
                </c:pt>
                <c:pt idx="198">
                  <c:v>41791</c:v>
                </c:pt>
                <c:pt idx="199">
                  <c:v>41821</c:v>
                </c:pt>
                <c:pt idx="200">
                  <c:v>41852</c:v>
                </c:pt>
                <c:pt idx="201">
                  <c:v>41883</c:v>
                </c:pt>
                <c:pt idx="202">
                  <c:v>41913</c:v>
                </c:pt>
                <c:pt idx="203">
                  <c:v>41944</c:v>
                </c:pt>
                <c:pt idx="204">
                  <c:v>41974</c:v>
                </c:pt>
                <c:pt idx="205">
                  <c:v>42005</c:v>
                </c:pt>
                <c:pt idx="206">
                  <c:v>42036</c:v>
                </c:pt>
                <c:pt idx="207">
                  <c:v>42064</c:v>
                </c:pt>
                <c:pt idx="208">
                  <c:v>42095</c:v>
                </c:pt>
                <c:pt idx="209">
                  <c:v>42125</c:v>
                </c:pt>
                <c:pt idx="210">
                  <c:v>42156</c:v>
                </c:pt>
                <c:pt idx="211">
                  <c:v>42186</c:v>
                </c:pt>
                <c:pt idx="212">
                  <c:v>42217</c:v>
                </c:pt>
                <c:pt idx="213">
                  <c:v>42248</c:v>
                </c:pt>
                <c:pt idx="214">
                  <c:v>42278</c:v>
                </c:pt>
                <c:pt idx="215">
                  <c:v>42309</c:v>
                </c:pt>
                <c:pt idx="216">
                  <c:v>42339</c:v>
                </c:pt>
                <c:pt idx="217">
                  <c:v>42370</c:v>
                </c:pt>
                <c:pt idx="218">
                  <c:v>42401</c:v>
                </c:pt>
                <c:pt idx="219">
                  <c:v>42430</c:v>
                </c:pt>
                <c:pt idx="220">
                  <c:v>42461</c:v>
                </c:pt>
                <c:pt idx="221">
                  <c:v>42491</c:v>
                </c:pt>
                <c:pt idx="222">
                  <c:v>42522</c:v>
                </c:pt>
                <c:pt idx="223">
                  <c:v>42552</c:v>
                </c:pt>
                <c:pt idx="224">
                  <c:v>42583</c:v>
                </c:pt>
                <c:pt idx="225">
                  <c:v>42614</c:v>
                </c:pt>
                <c:pt idx="226">
                  <c:v>42644</c:v>
                </c:pt>
                <c:pt idx="227">
                  <c:v>42675</c:v>
                </c:pt>
                <c:pt idx="228">
                  <c:v>42705</c:v>
                </c:pt>
                <c:pt idx="229">
                  <c:v>42736</c:v>
                </c:pt>
                <c:pt idx="230">
                  <c:v>42767</c:v>
                </c:pt>
                <c:pt idx="231">
                  <c:v>42795</c:v>
                </c:pt>
                <c:pt idx="232">
                  <c:v>42826</c:v>
                </c:pt>
                <c:pt idx="233">
                  <c:v>42856</c:v>
                </c:pt>
                <c:pt idx="234">
                  <c:v>42887</c:v>
                </c:pt>
                <c:pt idx="235">
                  <c:v>42917</c:v>
                </c:pt>
                <c:pt idx="236">
                  <c:v>42948</c:v>
                </c:pt>
                <c:pt idx="237">
                  <c:v>42979</c:v>
                </c:pt>
                <c:pt idx="238">
                  <c:v>43009</c:v>
                </c:pt>
                <c:pt idx="239">
                  <c:v>43040</c:v>
                </c:pt>
                <c:pt idx="240">
                  <c:v>43070</c:v>
                </c:pt>
                <c:pt idx="241">
                  <c:v>43101</c:v>
                </c:pt>
                <c:pt idx="242">
                  <c:v>43132</c:v>
                </c:pt>
                <c:pt idx="243">
                  <c:v>43160</c:v>
                </c:pt>
                <c:pt idx="244">
                  <c:v>43191</c:v>
                </c:pt>
                <c:pt idx="245">
                  <c:v>43221</c:v>
                </c:pt>
                <c:pt idx="246">
                  <c:v>43252</c:v>
                </c:pt>
                <c:pt idx="247">
                  <c:v>43282</c:v>
                </c:pt>
                <c:pt idx="248">
                  <c:v>43313</c:v>
                </c:pt>
                <c:pt idx="249">
                  <c:v>43344</c:v>
                </c:pt>
                <c:pt idx="250">
                  <c:v>43374</c:v>
                </c:pt>
                <c:pt idx="251">
                  <c:v>43405</c:v>
                </c:pt>
                <c:pt idx="252">
                  <c:v>43435</c:v>
                </c:pt>
                <c:pt idx="253">
                  <c:v>43466</c:v>
                </c:pt>
                <c:pt idx="254">
                  <c:v>43497</c:v>
                </c:pt>
                <c:pt idx="255">
                  <c:v>43525</c:v>
                </c:pt>
                <c:pt idx="256">
                  <c:v>43556</c:v>
                </c:pt>
                <c:pt idx="257">
                  <c:v>43586</c:v>
                </c:pt>
                <c:pt idx="258">
                  <c:v>43617</c:v>
                </c:pt>
                <c:pt idx="259">
                  <c:v>43647</c:v>
                </c:pt>
                <c:pt idx="260">
                  <c:v>43678</c:v>
                </c:pt>
                <c:pt idx="261">
                  <c:v>43709</c:v>
                </c:pt>
                <c:pt idx="262">
                  <c:v>43739</c:v>
                </c:pt>
                <c:pt idx="263">
                  <c:v>43770</c:v>
                </c:pt>
                <c:pt idx="264">
                  <c:v>43800</c:v>
                </c:pt>
                <c:pt idx="265">
                  <c:v>43831</c:v>
                </c:pt>
                <c:pt idx="266">
                  <c:v>43862</c:v>
                </c:pt>
                <c:pt idx="267">
                  <c:v>43891</c:v>
                </c:pt>
                <c:pt idx="268">
                  <c:v>43922</c:v>
                </c:pt>
                <c:pt idx="269">
                  <c:v>43952</c:v>
                </c:pt>
                <c:pt idx="270">
                  <c:v>43983</c:v>
                </c:pt>
                <c:pt idx="271">
                  <c:v>44013</c:v>
                </c:pt>
                <c:pt idx="272">
                  <c:v>44044</c:v>
                </c:pt>
                <c:pt idx="273">
                  <c:v>44075</c:v>
                </c:pt>
                <c:pt idx="274">
                  <c:v>44105</c:v>
                </c:pt>
                <c:pt idx="275">
                  <c:v>44136</c:v>
                </c:pt>
                <c:pt idx="276">
                  <c:v>44166</c:v>
                </c:pt>
                <c:pt idx="277">
                  <c:v>44197</c:v>
                </c:pt>
                <c:pt idx="278">
                  <c:v>44228</c:v>
                </c:pt>
                <c:pt idx="279">
                  <c:v>44256</c:v>
                </c:pt>
                <c:pt idx="280">
                  <c:v>44287</c:v>
                </c:pt>
                <c:pt idx="281">
                  <c:v>44317</c:v>
                </c:pt>
                <c:pt idx="282">
                  <c:v>44348</c:v>
                </c:pt>
                <c:pt idx="283">
                  <c:v>44378</c:v>
                </c:pt>
                <c:pt idx="284">
                  <c:v>44409</c:v>
                </c:pt>
                <c:pt idx="285">
                  <c:v>44440</c:v>
                </c:pt>
                <c:pt idx="286">
                  <c:v>44470</c:v>
                </c:pt>
                <c:pt idx="287">
                  <c:v>44501</c:v>
                </c:pt>
                <c:pt idx="288">
                  <c:v>44531</c:v>
                </c:pt>
                <c:pt idx="289">
                  <c:v>44562</c:v>
                </c:pt>
                <c:pt idx="290">
                  <c:v>44593</c:v>
                </c:pt>
                <c:pt idx="291">
                  <c:v>44621</c:v>
                </c:pt>
                <c:pt idx="292">
                  <c:v>44652</c:v>
                </c:pt>
                <c:pt idx="293">
                  <c:v>44682</c:v>
                </c:pt>
                <c:pt idx="294">
                  <c:v>44713</c:v>
                </c:pt>
                <c:pt idx="295">
                  <c:v>44743</c:v>
                </c:pt>
                <c:pt idx="296">
                  <c:v>44774</c:v>
                </c:pt>
                <c:pt idx="297">
                  <c:v>44805</c:v>
                </c:pt>
                <c:pt idx="298">
                  <c:v>44835</c:v>
                </c:pt>
                <c:pt idx="299">
                  <c:v>44866</c:v>
                </c:pt>
                <c:pt idx="300">
                  <c:v>44896</c:v>
                </c:pt>
                <c:pt idx="301">
                  <c:v>44927</c:v>
                </c:pt>
                <c:pt idx="302">
                  <c:v>44958</c:v>
                </c:pt>
                <c:pt idx="303">
                  <c:v>44986</c:v>
                </c:pt>
                <c:pt idx="304">
                  <c:v>45017</c:v>
                </c:pt>
                <c:pt idx="305">
                  <c:v>45047</c:v>
                </c:pt>
                <c:pt idx="306">
                  <c:v>45078</c:v>
                </c:pt>
                <c:pt idx="307">
                  <c:v>45108</c:v>
                </c:pt>
                <c:pt idx="308">
                  <c:v>45139</c:v>
                </c:pt>
                <c:pt idx="309">
                  <c:v>45170</c:v>
                </c:pt>
                <c:pt idx="310">
                  <c:v>45200</c:v>
                </c:pt>
                <c:pt idx="311">
                  <c:v>45231</c:v>
                </c:pt>
                <c:pt idx="312">
                  <c:v>45261</c:v>
                </c:pt>
                <c:pt idx="313">
                  <c:v>45292</c:v>
                </c:pt>
              </c:numCache>
            </c:numRef>
          </c:cat>
          <c:val>
            <c:numRef>
              <c:f>'G1'!$C$5:$C$318</c:f>
              <c:numCache>
                <c:formatCode>#,##0.00</c:formatCode>
                <c:ptCount val="314"/>
                <c:pt idx="0">
                  <c:v>4.4064153001989383E-2</c:v>
                </c:pt>
                <c:pt idx="1">
                  <c:v>0.20421719419286199</c:v>
                </c:pt>
                <c:pt idx="2">
                  <c:v>0.16471822599010247</c:v>
                </c:pt>
                <c:pt idx="3">
                  <c:v>-1.6019151279711746E-2</c:v>
                </c:pt>
                <c:pt idx="4">
                  <c:v>-0.15161233060516541</c:v>
                </c:pt>
                <c:pt idx="5">
                  <c:v>-0.17579799616544886</c:v>
                </c:pt>
                <c:pt idx="6">
                  <c:v>-0.37189496996459304</c:v>
                </c:pt>
                <c:pt idx="7">
                  <c:v>-0.36184240538233142</c:v>
                </c:pt>
                <c:pt idx="8">
                  <c:v>-0.33408571601606635</c:v>
                </c:pt>
                <c:pt idx="9">
                  <c:v>-0.33729504496087143</c:v>
                </c:pt>
                <c:pt idx="10">
                  <c:v>-0.40713826318028784</c:v>
                </c:pt>
                <c:pt idx="11">
                  <c:v>-0.55018453127511557</c:v>
                </c:pt>
                <c:pt idx="12">
                  <c:v>-0.17410729045832046</c:v>
                </c:pt>
                <c:pt idx="13">
                  <c:v>-0.15300631580123181</c:v>
                </c:pt>
                <c:pt idx="14">
                  <c:v>-2.4215102630231876E-2</c:v>
                </c:pt>
                <c:pt idx="15">
                  <c:v>0.11630275384180465</c:v>
                </c:pt>
                <c:pt idx="16">
                  <c:v>0.34123286030531008</c:v>
                </c:pt>
                <c:pt idx="17">
                  <c:v>0.28222140605125473</c:v>
                </c:pt>
                <c:pt idx="18">
                  <c:v>0.58885258268238538</c:v>
                </c:pt>
                <c:pt idx="19">
                  <c:v>0.796711819497398</c:v>
                </c:pt>
                <c:pt idx="20">
                  <c:v>0.75917217885395438</c:v>
                </c:pt>
                <c:pt idx="21">
                  <c:v>1.1601698575030059</c:v>
                </c:pt>
                <c:pt idx="22">
                  <c:v>1.3371647735831997</c:v>
                </c:pt>
                <c:pt idx="23">
                  <c:v>1.5019894744780999</c:v>
                </c:pt>
                <c:pt idx="24">
                  <c:v>1.1021234937972211</c:v>
                </c:pt>
                <c:pt idx="25">
                  <c:v>1.156022402859084</c:v>
                </c:pt>
                <c:pt idx="26">
                  <c:v>1.1361026318829202</c:v>
                </c:pt>
                <c:pt idx="27">
                  <c:v>1.3715804523905326</c:v>
                </c:pt>
                <c:pt idx="28">
                  <c:v>1.452575513459947</c:v>
                </c:pt>
                <c:pt idx="29">
                  <c:v>1.6672951737752901</c:v>
                </c:pt>
                <c:pt idx="30">
                  <c:v>1.6678204314143852</c:v>
                </c:pt>
                <c:pt idx="31">
                  <c:v>1.4496757969591811</c:v>
                </c:pt>
                <c:pt idx="32">
                  <c:v>1.4519685341154178</c:v>
                </c:pt>
                <c:pt idx="33">
                  <c:v>1.2668762635601587</c:v>
                </c:pt>
                <c:pt idx="34">
                  <c:v>1.2891970337846674</c:v>
                </c:pt>
                <c:pt idx="35">
                  <c:v>1.3115624390911125</c:v>
                </c:pt>
                <c:pt idx="36">
                  <c:v>1.2876015350548777</c:v>
                </c:pt>
                <c:pt idx="37">
                  <c:v>1.3524248061722379</c:v>
                </c:pt>
                <c:pt idx="38">
                  <c:v>1.2546588965679</c:v>
                </c:pt>
                <c:pt idx="39">
                  <c:v>1.0859636409132589</c:v>
                </c:pt>
                <c:pt idx="40">
                  <c:v>1.2062298347793761</c:v>
                </c:pt>
                <c:pt idx="41">
                  <c:v>1.2272147560829734</c:v>
                </c:pt>
                <c:pt idx="42">
                  <c:v>1.2163732545678638</c:v>
                </c:pt>
                <c:pt idx="43">
                  <c:v>1.3026932610009523</c:v>
                </c:pt>
                <c:pt idx="44">
                  <c:v>1.4008760320806608</c:v>
                </c:pt>
                <c:pt idx="45">
                  <c:v>1.3862134436860436</c:v>
                </c:pt>
                <c:pt idx="46">
                  <c:v>1.4779741768804997</c:v>
                </c:pt>
                <c:pt idx="47">
                  <c:v>1.4262361351444295</c:v>
                </c:pt>
                <c:pt idx="48">
                  <c:v>1.2033233934994942</c:v>
                </c:pt>
                <c:pt idx="49">
                  <c:v>1.4222987021221463</c:v>
                </c:pt>
                <c:pt idx="50">
                  <c:v>1.5188979847011197</c:v>
                </c:pt>
                <c:pt idx="51">
                  <c:v>1.4791253958957564</c:v>
                </c:pt>
                <c:pt idx="52">
                  <c:v>1.482043721823473</c:v>
                </c:pt>
                <c:pt idx="53">
                  <c:v>1.4344952754196161</c:v>
                </c:pt>
                <c:pt idx="54">
                  <c:v>1.4110811521120519</c:v>
                </c:pt>
                <c:pt idx="55">
                  <c:v>1.4567272972898804</c:v>
                </c:pt>
                <c:pt idx="56">
                  <c:v>1.4011831539738064</c:v>
                </c:pt>
                <c:pt idx="57">
                  <c:v>1.7493158586454345</c:v>
                </c:pt>
                <c:pt idx="58">
                  <c:v>1.8313705145628185</c:v>
                </c:pt>
                <c:pt idx="59">
                  <c:v>1.8355954743961214</c:v>
                </c:pt>
                <c:pt idx="60">
                  <c:v>1.9181255290226784</c:v>
                </c:pt>
                <c:pt idx="61">
                  <c:v>2.0096180148982827</c:v>
                </c:pt>
                <c:pt idx="62">
                  <c:v>2.1036872353025529</c:v>
                </c:pt>
                <c:pt idx="63">
                  <c:v>2.2211635984801759</c:v>
                </c:pt>
                <c:pt idx="64">
                  <c:v>2.4554774191242239</c:v>
                </c:pt>
                <c:pt idx="65">
                  <c:v>2.5362143923601588</c:v>
                </c:pt>
                <c:pt idx="66">
                  <c:v>2.4651956193957343</c:v>
                </c:pt>
                <c:pt idx="67">
                  <c:v>2.4729691812832013</c:v>
                </c:pt>
                <c:pt idx="68">
                  <c:v>2.5047593465867615</c:v>
                </c:pt>
                <c:pt idx="69">
                  <c:v>2.2385865479183522</c:v>
                </c:pt>
                <c:pt idx="70">
                  <c:v>2.2490523318601516</c:v>
                </c:pt>
                <c:pt idx="71">
                  <c:v>2.2812325044838473</c:v>
                </c:pt>
                <c:pt idx="72">
                  <c:v>2.1037010821989117</c:v>
                </c:pt>
                <c:pt idx="73">
                  <c:v>2.0781598109249417</c:v>
                </c:pt>
                <c:pt idx="74">
                  <c:v>2.0919758070599115</c:v>
                </c:pt>
                <c:pt idx="75">
                  <c:v>2.1455828712730001</c:v>
                </c:pt>
                <c:pt idx="76">
                  <c:v>1.9708375142031838</c:v>
                </c:pt>
                <c:pt idx="77">
                  <c:v>1.9401334421740075</c:v>
                </c:pt>
                <c:pt idx="78">
                  <c:v>2.1689029550501489</c:v>
                </c:pt>
                <c:pt idx="79">
                  <c:v>2.1871795927599993</c:v>
                </c:pt>
                <c:pt idx="80">
                  <c:v>2.1939742613782696</c:v>
                </c:pt>
                <c:pt idx="81">
                  <c:v>2.2642891566087062</c:v>
                </c:pt>
                <c:pt idx="82">
                  <c:v>2.2349896105617435</c:v>
                </c:pt>
                <c:pt idx="83">
                  <c:v>2.1297563135776612</c:v>
                </c:pt>
                <c:pt idx="84">
                  <c:v>2.3039897120634119</c:v>
                </c:pt>
                <c:pt idx="85">
                  <c:v>2.337200938389437</c:v>
                </c:pt>
                <c:pt idx="86">
                  <c:v>2.1918677009849619</c:v>
                </c:pt>
                <c:pt idx="87">
                  <c:v>2.2127289985637297</c:v>
                </c:pt>
                <c:pt idx="88">
                  <c:v>2.4638001472466282</c:v>
                </c:pt>
                <c:pt idx="89">
                  <c:v>2.3936768207390116</c:v>
                </c:pt>
                <c:pt idx="90">
                  <c:v>2.3821460098171054</c:v>
                </c:pt>
                <c:pt idx="91">
                  <c:v>2.4206574586821916</c:v>
                </c:pt>
                <c:pt idx="92">
                  <c:v>2.4371968351868376</c:v>
                </c:pt>
                <c:pt idx="93">
                  <c:v>2.3217876974820131</c:v>
                </c:pt>
                <c:pt idx="94">
                  <c:v>2.3599481832656819</c:v>
                </c:pt>
                <c:pt idx="95">
                  <c:v>2.3590917181202076</c:v>
                </c:pt>
                <c:pt idx="96">
                  <c:v>2.2173169219181768</c:v>
                </c:pt>
                <c:pt idx="97">
                  <c:v>1.9652203600908442</c:v>
                </c:pt>
                <c:pt idx="98">
                  <c:v>2.0268543173111433</c:v>
                </c:pt>
                <c:pt idx="99">
                  <c:v>2.0436322833889395</c:v>
                </c:pt>
                <c:pt idx="100">
                  <c:v>2.1274593146102312</c:v>
                </c:pt>
                <c:pt idx="101">
                  <c:v>2.1041146776741937</c:v>
                </c:pt>
                <c:pt idx="102">
                  <c:v>2.1025350523470374</c:v>
                </c:pt>
                <c:pt idx="103">
                  <c:v>2.0053847806193636</c:v>
                </c:pt>
                <c:pt idx="104">
                  <c:v>2.05682920804826</c:v>
                </c:pt>
                <c:pt idx="105">
                  <c:v>1.8773218445575248</c:v>
                </c:pt>
                <c:pt idx="106">
                  <c:v>1.8975478284170295</c:v>
                </c:pt>
                <c:pt idx="107">
                  <c:v>1.7987900286095759</c:v>
                </c:pt>
                <c:pt idx="108">
                  <c:v>1.7558717585211003</c:v>
                </c:pt>
                <c:pt idx="109">
                  <c:v>2.0715925025494708</c:v>
                </c:pt>
                <c:pt idx="110">
                  <c:v>2.0419362297873436</c:v>
                </c:pt>
                <c:pt idx="111">
                  <c:v>1.88162142948744</c:v>
                </c:pt>
                <c:pt idx="112">
                  <c:v>1.8368002038363955</c:v>
                </c:pt>
                <c:pt idx="113">
                  <c:v>1.8486942707330662</c:v>
                </c:pt>
                <c:pt idx="114">
                  <c:v>1.7932216630579942</c:v>
                </c:pt>
                <c:pt idx="115">
                  <c:v>1.8486437457220353</c:v>
                </c:pt>
                <c:pt idx="116">
                  <c:v>1.769989457280333</c:v>
                </c:pt>
                <c:pt idx="117">
                  <c:v>1.7843180839672432</c:v>
                </c:pt>
                <c:pt idx="118">
                  <c:v>1.874726516851541</c:v>
                </c:pt>
                <c:pt idx="119">
                  <c:v>2.0443409535634998</c:v>
                </c:pt>
                <c:pt idx="120">
                  <c:v>1.8827413081957765</c:v>
                </c:pt>
                <c:pt idx="121">
                  <c:v>2.0078667544798785</c:v>
                </c:pt>
                <c:pt idx="122">
                  <c:v>2.0425767771571035</c:v>
                </c:pt>
                <c:pt idx="123">
                  <c:v>2.1922298905998496</c:v>
                </c:pt>
                <c:pt idx="124">
                  <c:v>2.2504521717542683</c:v>
                </c:pt>
                <c:pt idx="125">
                  <c:v>2.2344484583577136</c:v>
                </c:pt>
                <c:pt idx="126">
                  <c:v>2.2926139877459417</c:v>
                </c:pt>
                <c:pt idx="127">
                  <c:v>2.3314306847601434</c:v>
                </c:pt>
                <c:pt idx="128">
                  <c:v>2.3775392388618286</c:v>
                </c:pt>
                <c:pt idx="129">
                  <c:v>2.5309072096484546</c:v>
                </c:pt>
                <c:pt idx="130">
                  <c:v>2.6624668375929872</c:v>
                </c:pt>
                <c:pt idx="131">
                  <c:v>2.3506526177904283</c:v>
                </c:pt>
                <c:pt idx="132">
                  <c:v>1.9157673923731096</c:v>
                </c:pt>
                <c:pt idx="133">
                  <c:v>1.5470832260193832</c:v>
                </c:pt>
                <c:pt idx="134">
                  <c:v>1.3423045771637154</c:v>
                </c:pt>
                <c:pt idx="135">
                  <c:v>1.2683921499536626</c:v>
                </c:pt>
                <c:pt idx="136">
                  <c:v>1.0524842545462045</c:v>
                </c:pt>
                <c:pt idx="137">
                  <c:v>0.88149216790858009</c:v>
                </c:pt>
                <c:pt idx="138">
                  <c:v>0.61415145765126655</c:v>
                </c:pt>
                <c:pt idx="139">
                  <c:v>0.43356248705409578</c:v>
                </c:pt>
                <c:pt idx="140">
                  <c:v>0.34151461725579924</c:v>
                </c:pt>
                <c:pt idx="141">
                  <c:v>-0.11209851473480392</c:v>
                </c:pt>
                <c:pt idx="142">
                  <c:v>-0.24399553540107025</c:v>
                </c:pt>
                <c:pt idx="143">
                  <c:v>0.12548705706597849</c:v>
                </c:pt>
                <c:pt idx="144">
                  <c:v>0.55496632719703121</c:v>
                </c:pt>
                <c:pt idx="145">
                  <c:v>0.81695709072217815</c:v>
                </c:pt>
                <c:pt idx="146">
                  <c:v>0.79120698291533786</c:v>
                </c:pt>
                <c:pt idx="147">
                  <c:v>0.44448365444809745</c:v>
                </c:pt>
                <c:pt idx="148">
                  <c:v>0.60682152462339267</c:v>
                </c:pt>
                <c:pt idx="149">
                  <c:v>0.60853960630078352</c:v>
                </c:pt>
                <c:pt idx="150">
                  <c:v>0.61903667280857677</c:v>
                </c:pt>
                <c:pt idx="151">
                  <c:v>0.56544385438057154</c:v>
                </c:pt>
                <c:pt idx="152">
                  <c:v>0.55275293955305149</c:v>
                </c:pt>
                <c:pt idx="153">
                  <c:v>0.60426952928667443</c:v>
                </c:pt>
                <c:pt idx="154">
                  <c:v>0.52475740566004658</c:v>
                </c:pt>
                <c:pt idx="155">
                  <c:v>0.32158382100318605</c:v>
                </c:pt>
                <c:pt idx="156">
                  <c:v>0.85013376435827737</c:v>
                </c:pt>
                <c:pt idx="157">
                  <c:v>0.8714738583201076</c:v>
                </c:pt>
                <c:pt idx="158">
                  <c:v>0.94839217138721876</c:v>
                </c:pt>
                <c:pt idx="159">
                  <c:v>1.2684165061010857</c:v>
                </c:pt>
                <c:pt idx="160">
                  <c:v>1.2278365829669391</c:v>
                </c:pt>
                <c:pt idx="161">
                  <c:v>1.2919381224288118</c:v>
                </c:pt>
                <c:pt idx="162">
                  <c:v>1.370115197113404</c:v>
                </c:pt>
                <c:pt idx="163">
                  <c:v>1.5853618028669283</c:v>
                </c:pt>
                <c:pt idx="164">
                  <c:v>1.5064925430808269</c:v>
                </c:pt>
                <c:pt idx="165">
                  <c:v>1.7208657618105101</c:v>
                </c:pt>
                <c:pt idx="166">
                  <c:v>1.7645072837208096</c:v>
                </c:pt>
                <c:pt idx="167">
                  <c:v>1.8042992633791541</c:v>
                </c:pt>
                <c:pt idx="168">
                  <c:v>1.4331378467126381</c:v>
                </c:pt>
                <c:pt idx="169">
                  <c:v>1.5661650485410954</c:v>
                </c:pt>
                <c:pt idx="170">
                  <c:v>1.5883793156386043</c:v>
                </c:pt>
                <c:pt idx="171">
                  <c:v>1.5228973797962029</c:v>
                </c:pt>
                <c:pt idx="172">
                  <c:v>1.4079732721296487</c:v>
                </c:pt>
                <c:pt idx="173">
                  <c:v>1.353377278217663</c:v>
                </c:pt>
                <c:pt idx="174">
                  <c:v>1.241601109033833</c:v>
                </c:pt>
                <c:pt idx="175">
                  <c:v>1.0657415375717727</c:v>
                </c:pt>
                <c:pt idx="176">
                  <c:v>0.93682485563332996</c:v>
                </c:pt>
                <c:pt idx="177">
                  <c:v>0.78281011085080365</c:v>
                </c:pt>
                <c:pt idx="178">
                  <c:v>0.70401396499301994</c:v>
                </c:pt>
                <c:pt idx="179">
                  <c:v>0.50114312572309894</c:v>
                </c:pt>
                <c:pt idx="180">
                  <c:v>0.7771622475031984</c:v>
                </c:pt>
                <c:pt idx="181">
                  <c:v>0.85699192103365096</c:v>
                </c:pt>
                <c:pt idx="182">
                  <c:v>0.60869548425097453</c:v>
                </c:pt>
                <c:pt idx="183">
                  <c:v>0.43754379599545712</c:v>
                </c:pt>
                <c:pt idx="184">
                  <c:v>0.35032912407298733</c:v>
                </c:pt>
                <c:pt idx="185">
                  <c:v>0.394371777238606</c:v>
                </c:pt>
                <c:pt idx="186">
                  <c:v>0.34449301460979326</c:v>
                </c:pt>
                <c:pt idx="187">
                  <c:v>0.27073652217245003</c:v>
                </c:pt>
                <c:pt idx="188">
                  <c:v>0.20330737649548813</c:v>
                </c:pt>
                <c:pt idx="189">
                  <c:v>2.4144213407643656E-2</c:v>
                </c:pt>
                <c:pt idx="190">
                  <c:v>-7.6404074298720606E-2</c:v>
                </c:pt>
                <c:pt idx="191">
                  <c:v>0.28386802375917153</c:v>
                </c:pt>
                <c:pt idx="192">
                  <c:v>0.25004787127257905</c:v>
                </c:pt>
                <c:pt idx="193">
                  <c:v>2.3089896637426447E-2</c:v>
                </c:pt>
                <c:pt idx="194">
                  <c:v>3.9784123558665542E-2</c:v>
                </c:pt>
                <c:pt idx="195">
                  <c:v>0.10307026596731268</c:v>
                </c:pt>
                <c:pt idx="196">
                  <c:v>0.26037374678801006</c:v>
                </c:pt>
                <c:pt idx="197">
                  <c:v>-6.3161907967337089E-2</c:v>
                </c:pt>
                <c:pt idx="198">
                  <c:v>-0.10318285029945004</c:v>
                </c:pt>
                <c:pt idx="199">
                  <c:v>-0.26055660236679135</c:v>
                </c:pt>
                <c:pt idx="200">
                  <c:v>-0.35934701248092854</c:v>
                </c:pt>
                <c:pt idx="201">
                  <c:v>-0.59111491983452258</c:v>
                </c:pt>
                <c:pt idx="202">
                  <c:v>-0.64956711496850761</c:v>
                </c:pt>
                <c:pt idx="203">
                  <c:v>-1.0996437489680868</c:v>
                </c:pt>
                <c:pt idx="204">
                  <c:v>-1.4115166225232965</c:v>
                </c:pt>
                <c:pt idx="205">
                  <c:v>-1.497611692091726</c:v>
                </c:pt>
                <c:pt idx="206">
                  <c:v>-1.6026236610471276</c:v>
                </c:pt>
                <c:pt idx="207">
                  <c:v>-1.6314376372944372</c:v>
                </c:pt>
                <c:pt idx="208">
                  <c:v>-1.7268850288994677</c:v>
                </c:pt>
                <c:pt idx="209">
                  <c:v>-1.714068898224586</c:v>
                </c:pt>
                <c:pt idx="210">
                  <c:v>-1.7738387856927089</c:v>
                </c:pt>
                <c:pt idx="211">
                  <c:v>-1.7819055780936</c:v>
                </c:pt>
                <c:pt idx="212">
                  <c:v>-1.7496275332609845</c:v>
                </c:pt>
                <c:pt idx="213">
                  <c:v>-1.4941573260436367</c:v>
                </c:pt>
                <c:pt idx="214">
                  <c:v>-1.6999090228893681</c:v>
                </c:pt>
                <c:pt idx="215">
                  <c:v>-1.8528803758886683</c:v>
                </c:pt>
                <c:pt idx="216">
                  <c:v>-1.9819787707776777</c:v>
                </c:pt>
                <c:pt idx="217">
                  <c:v>-2.0686233864336709</c:v>
                </c:pt>
                <c:pt idx="218">
                  <c:v>-2.2683105920381257</c:v>
                </c:pt>
                <c:pt idx="219">
                  <c:v>-2.3918962692133618</c:v>
                </c:pt>
                <c:pt idx="220">
                  <c:v>-2.4200606041329942</c:v>
                </c:pt>
                <c:pt idx="221">
                  <c:v>-2.4653668705053851</c:v>
                </c:pt>
                <c:pt idx="222">
                  <c:v>-2.5616104455903717</c:v>
                </c:pt>
                <c:pt idx="223">
                  <c:v>-2.7350271681634379</c:v>
                </c:pt>
                <c:pt idx="224">
                  <c:v>-2.8677933849744108</c:v>
                </c:pt>
                <c:pt idx="225">
                  <c:v>-3.1059258608746365</c:v>
                </c:pt>
                <c:pt idx="226">
                  <c:v>-2.9313150695035461</c:v>
                </c:pt>
                <c:pt idx="227">
                  <c:v>-3.0150334163965407</c:v>
                </c:pt>
                <c:pt idx="228">
                  <c:v>-3.5600657005904521</c:v>
                </c:pt>
                <c:pt idx="229">
                  <c:v>-3.3072306145064019</c:v>
                </c:pt>
                <c:pt idx="230">
                  <c:v>-3.3096639279060489</c:v>
                </c:pt>
                <c:pt idx="231">
                  <c:v>-3.3463094658518227</c:v>
                </c:pt>
                <c:pt idx="232">
                  <c:v>-3.2853325117169074</c:v>
                </c:pt>
                <c:pt idx="233">
                  <c:v>-3.4772332449808494</c:v>
                </c:pt>
                <c:pt idx="234">
                  <c:v>-3.5392727287776675</c:v>
                </c:pt>
                <c:pt idx="235">
                  <c:v>-3.5014025819050083</c:v>
                </c:pt>
                <c:pt idx="236">
                  <c:v>-3.3698622717760971</c:v>
                </c:pt>
                <c:pt idx="237">
                  <c:v>-3.3524964431484601</c:v>
                </c:pt>
                <c:pt idx="238">
                  <c:v>-3.2713708742510157</c:v>
                </c:pt>
                <c:pt idx="239">
                  <c:v>-3.054965993001256</c:v>
                </c:pt>
                <c:pt idx="240">
                  <c:v>-2.8446956360910507</c:v>
                </c:pt>
                <c:pt idx="241">
                  <c:v>-2.7261965319082435</c:v>
                </c:pt>
                <c:pt idx="242">
                  <c:v>-2.615731774225512</c:v>
                </c:pt>
                <c:pt idx="243">
                  <c:v>-2.8045379108956427</c:v>
                </c:pt>
                <c:pt idx="244">
                  <c:v>-2.8187466161785655</c:v>
                </c:pt>
                <c:pt idx="245">
                  <c:v>-2.5796192314210198</c:v>
                </c:pt>
                <c:pt idx="246">
                  <c:v>-2.5220477478739878</c:v>
                </c:pt>
                <c:pt idx="247">
                  <c:v>-2.3219960102754951</c:v>
                </c:pt>
                <c:pt idx="248">
                  <c:v>-2.5124805792304086</c:v>
                </c:pt>
                <c:pt idx="249">
                  <c:v>-2.5083884701769628</c:v>
                </c:pt>
                <c:pt idx="250">
                  <c:v>-2.3975487899357177</c:v>
                </c:pt>
                <c:pt idx="251">
                  <c:v>-2.4981264365811229</c:v>
                </c:pt>
                <c:pt idx="252">
                  <c:v>-2.4185249009696799</c:v>
                </c:pt>
                <c:pt idx="253">
                  <c:v>-2.3365896862677893</c:v>
                </c:pt>
                <c:pt idx="254">
                  <c:v>-2.3684644572246425</c:v>
                </c:pt>
                <c:pt idx="255">
                  <c:v>-2.3159796806454187</c:v>
                </c:pt>
                <c:pt idx="256">
                  <c:v>-2.3329593425833997</c:v>
                </c:pt>
                <c:pt idx="257">
                  <c:v>-2.3508121075741411</c:v>
                </c:pt>
                <c:pt idx="258">
                  <c:v>-2.2807278568677343</c:v>
                </c:pt>
                <c:pt idx="259">
                  <c:v>-2.3172111870138483</c:v>
                </c:pt>
                <c:pt idx="260">
                  <c:v>-2.2447862572594319</c:v>
                </c:pt>
                <c:pt idx="261">
                  <c:v>-2.2133894336225182</c:v>
                </c:pt>
                <c:pt idx="262">
                  <c:v>-2.2057237150068665</c:v>
                </c:pt>
                <c:pt idx="263">
                  <c:v>-2.176936069371922</c:v>
                </c:pt>
                <c:pt idx="264">
                  <c:v>-2.4367366393031951</c:v>
                </c:pt>
                <c:pt idx="265">
                  <c:v>-2.2686222089558474</c:v>
                </c:pt>
                <c:pt idx="266">
                  <c:v>-2.2924592969729796</c:v>
                </c:pt>
                <c:pt idx="267">
                  <c:v>-2.2724873732299788</c:v>
                </c:pt>
                <c:pt idx="268">
                  <c:v>-2.2587762122005737</c:v>
                </c:pt>
                <c:pt idx="269">
                  <c:v>-2.2607079897594056</c:v>
                </c:pt>
                <c:pt idx="270">
                  <c:v>-2.7870333931042715</c:v>
                </c:pt>
                <c:pt idx="271">
                  <c:v>-2.9234664095121086</c:v>
                </c:pt>
                <c:pt idx="272">
                  <c:v>-2.943168454851417</c:v>
                </c:pt>
                <c:pt idx="273">
                  <c:v>-3.0417789119661025</c:v>
                </c:pt>
                <c:pt idx="274">
                  <c:v>-2.9890204849245992</c:v>
                </c:pt>
                <c:pt idx="275">
                  <c:v>-2.8742375767660273</c:v>
                </c:pt>
                <c:pt idx="276">
                  <c:v>-2.6350552119992541</c:v>
                </c:pt>
                <c:pt idx="277">
                  <c:v>-2.5753939469318023</c:v>
                </c:pt>
                <c:pt idx="278">
                  <c:v>-2.4896531031515052</c:v>
                </c:pt>
                <c:pt idx="279">
                  <c:v>-2.1868185288860462</c:v>
                </c:pt>
                <c:pt idx="280">
                  <c:v>-1.7804732139118551</c:v>
                </c:pt>
                <c:pt idx="281">
                  <c:v>-1.6730021333746354</c:v>
                </c:pt>
                <c:pt idx="282">
                  <c:v>-1.4780569035481663</c:v>
                </c:pt>
                <c:pt idx="283">
                  <c:v>-1.0579735216265052</c:v>
                </c:pt>
                <c:pt idx="284">
                  <c:v>-0.91300263126777959</c:v>
                </c:pt>
                <c:pt idx="285">
                  <c:v>-0.7009966620782323</c:v>
                </c:pt>
                <c:pt idx="286">
                  <c:v>-0.45854101441067707</c:v>
                </c:pt>
                <c:pt idx="287">
                  <c:v>-0.2260796478228207</c:v>
                </c:pt>
                <c:pt idx="288">
                  <c:v>-9.4920796722523602E-3</c:v>
                </c:pt>
                <c:pt idx="289">
                  <c:v>0.26428437559777018</c:v>
                </c:pt>
                <c:pt idx="290">
                  <c:v>0.19208803143878581</c:v>
                </c:pt>
                <c:pt idx="291">
                  <c:v>0.15324155508868184</c:v>
                </c:pt>
                <c:pt idx="292">
                  <c:v>0.12613325356920396</c:v>
                </c:pt>
                <c:pt idx="293">
                  <c:v>0.1967401567856725</c:v>
                </c:pt>
                <c:pt idx="294">
                  <c:v>0.60734433500767593</c:v>
                </c:pt>
                <c:pt idx="295">
                  <c:v>0.60118512950817515</c:v>
                </c:pt>
                <c:pt idx="296">
                  <c:v>0.31125539332831559</c:v>
                </c:pt>
                <c:pt idx="297">
                  <c:v>0.24067207142447231</c:v>
                </c:pt>
                <c:pt idx="298">
                  <c:v>0.27863089868544327</c:v>
                </c:pt>
                <c:pt idx="299">
                  <c:v>9.1530080561114696E-2</c:v>
                </c:pt>
                <c:pt idx="300">
                  <c:v>0.11736261995053691</c:v>
                </c:pt>
                <c:pt idx="301">
                  <c:v>0.23563678841826372</c:v>
                </c:pt>
                <c:pt idx="302">
                  <c:v>0.13062441745710476</c:v>
                </c:pt>
                <c:pt idx="303">
                  <c:v>0.13689059978023474</c:v>
                </c:pt>
                <c:pt idx="304">
                  <c:v>-3.5716676406999825E-2</c:v>
                </c:pt>
                <c:pt idx="305">
                  <c:v>-0.33340961253615775</c:v>
                </c:pt>
                <c:pt idx="306">
                  <c:v>-0.4543613586149412</c:v>
                </c:pt>
                <c:pt idx="307">
                  <c:v>-0.61795993164096275</c:v>
                </c:pt>
                <c:pt idx="308">
                  <c:v>-0.55590198310873706</c:v>
                </c:pt>
                <c:pt idx="309">
                  <c:v>-0.77169055876906956</c:v>
                </c:pt>
                <c:pt idx="310">
                  <c:v>-0.90303164118604762</c:v>
                </c:pt>
                <c:pt idx="311">
                  <c:v>-1.0229258153427148</c:v>
                </c:pt>
                <c:pt idx="312">
                  <c:v>-1.2039849410601091</c:v>
                </c:pt>
                <c:pt idx="313">
                  <c:v>-1.2655190443066975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76-470A-BE0D-AB4C825C2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7939160"/>
        <c:axId val="1107941904"/>
      </c:lineChart>
      <c:dateAx>
        <c:axId val="1107939160"/>
        <c:scaling>
          <c:orientation val="minMax"/>
        </c:scaling>
        <c:delete val="0"/>
        <c:axPos val="b"/>
        <c:numFmt formatCode="[$-416]mmm/yy;@" sourceLinked="1"/>
        <c:majorTickMark val="out"/>
        <c:minorTickMark val="none"/>
        <c:tickLblPos val="low"/>
        <c:spPr>
          <a:noFill/>
          <a:ln w="6350" cap="flat" cmpd="sng" algn="ctr">
            <a:solidFill>
              <a:srgbClr val="000000">
                <a:lumMod val="100000"/>
              </a:srgbClr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Calibri" panose="020F0502020204030204" pitchFamily="34" charset="0"/>
                <a:ea typeface="Cambria" panose="02040503050406030204" pitchFamily="18" charset="0"/>
                <a:cs typeface="+mn-cs"/>
              </a:defRPr>
            </a:pPr>
            <a:endParaRPr lang="pt-BR"/>
          </a:p>
        </c:txPr>
        <c:crossAx val="1107941904"/>
        <c:crosses val="autoZero"/>
        <c:auto val="1"/>
        <c:lblOffset val="100"/>
        <c:baseTimeUnit val="months"/>
      </c:dateAx>
      <c:valAx>
        <c:axId val="110794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out"/>
        <c:minorTickMark val="none"/>
        <c:tickLblPos val="nextTo"/>
        <c:spPr>
          <a:noFill/>
          <a:ln>
            <a:solidFill>
              <a:srgbClr val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Calibri" panose="020F0502020204030204" pitchFamily="34" charset="0"/>
                <a:ea typeface="Cambria" panose="02040503050406030204" pitchFamily="18" charset="0"/>
                <a:cs typeface="+mn-cs"/>
              </a:defRPr>
            </a:pPr>
            <a:endParaRPr lang="pt-BR"/>
          </a:p>
        </c:txPr>
        <c:crossAx val="1107939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Calibri" panose="020F0502020204030204" pitchFamily="34" charset="0"/>
              <a:ea typeface="Cambria" panose="02040503050406030204" pitchFamily="18" charset="0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FFFFFF">
        <a:lumMod val="100000"/>
      </a:srgbClr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rgbClr val="000000"/>
          </a:solidFill>
          <a:latin typeface="Calibri" panose="020F0502020204030204" pitchFamily="34" charset="0"/>
          <a:ea typeface="Cambria" panose="020405030504060302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'G2'!$B$4</c:f>
              <c:strCache>
                <c:ptCount val="1"/>
                <c:pt idx="0">
                  <c:v>Intervalo inferior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'G2'!$A$5:$A$116</c:f>
              <c:numCache>
                <c:formatCode>[$-416]mmm/yy;@</c:formatCode>
                <c:ptCount val="112"/>
                <c:pt idx="0">
                  <c:v>35125</c:v>
                </c:pt>
                <c:pt idx="1">
                  <c:v>35217</c:v>
                </c:pt>
                <c:pt idx="2">
                  <c:v>35309</c:v>
                </c:pt>
                <c:pt idx="3">
                  <c:v>35400</c:v>
                </c:pt>
                <c:pt idx="4">
                  <c:v>35490</c:v>
                </c:pt>
                <c:pt idx="5">
                  <c:v>35582</c:v>
                </c:pt>
                <c:pt idx="6">
                  <c:v>35674</c:v>
                </c:pt>
                <c:pt idx="7">
                  <c:v>35765</c:v>
                </c:pt>
                <c:pt idx="8">
                  <c:v>35855</c:v>
                </c:pt>
                <c:pt idx="9">
                  <c:v>35947</c:v>
                </c:pt>
                <c:pt idx="10">
                  <c:v>36039</c:v>
                </c:pt>
                <c:pt idx="11">
                  <c:v>36130</c:v>
                </c:pt>
                <c:pt idx="12">
                  <c:v>36220</c:v>
                </c:pt>
                <c:pt idx="13">
                  <c:v>36312</c:v>
                </c:pt>
                <c:pt idx="14">
                  <c:v>36404</c:v>
                </c:pt>
                <c:pt idx="15">
                  <c:v>36495</c:v>
                </c:pt>
                <c:pt idx="16">
                  <c:v>36586</c:v>
                </c:pt>
                <c:pt idx="17">
                  <c:v>36678</c:v>
                </c:pt>
                <c:pt idx="18">
                  <c:v>36770</c:v>
                </c:pt>
                <c:pt idx="19">
                  <c:v>36861</c:v>
                </c:pt>
                <c:pt idx="20">
                  <c:v>36951</c:v>
                </c:pt>
                <c:pt idx="21">
                  <c:v>37043</c:v>
                </c:pt>
                <c:pt idx="22">
                  <c:v>37135</c:v>
                </c:pt>
                <c:pt idx="23">
                  <c:v>37226</c:v>
                </c:pt>
                <c:pt idx="24">
                  <c:v>37316</c:v>
                </c:pt>
                <c:pt idx="25">
                  <c:v>37408</c:v>
                </c:pt>
                <c:pt idx="26">
                  <c:v>37500</c:v>
                </c:pt>
                <c:pt idx="27">
                  <c:v>37591</c:v>
                </c:pt>
                <c:pt idx="28">
                  <c:v>37681</c:v>
                </c:pt>
                <c:pt idx="29">
                  <c:v>37773</c:v>
                </c:pt>
                <c:pt idx="30">
                  <c:v>37865</c:v>
                </c:pt>
                <c:pt idx="31">
                  <c:v>37956</c:v>
                </c:pt>
                <c:pt idx="32">
                  <c:v>38047</c:v>
                </c:pt>
                <c:pt idx="33">
                  <c:v>38139</c:v>
                </c:pt>
                <c:pt idx="34">
                  <c:v>38231</c:v>
                </c:pt>
                <c:pt idx="35">
                  <c:v>38322</c:v>
                </c:pt>
                <c:pt idx="36">
                  <c:v>38412</c:v>
                </c:pt>
                <c:pt idx="37">
                  <c:v>38504</c:v>
                </c:pt>
                <c:pt idx="38">
                  <c:v>38596</c:v>
                </c:pt>
                <c:pt idx="39">
                  <c:v>38687</c:v>
                </c:pt>
                <c:pt idx="40">
                  <c:v>38777</c:v>
                </c:pt>
                <c:pt idx="41">
                  <c:v>38869</c:v>
                </c:pt>
                <c:pt idx="42">
                  <c:v>38961</c:v>
                </c:pt>
                <c:pt idx="43">
                  <c:v>39052</c:v>
                </c:pt>
                <c:pt idx="44">
                  <c:v>39142</c:v>
                </c:pt>
                <c:pt idx="45">
                  <c:v>39234</c:v>
                </c:pt>
                <c:pt idx="46">
                  <c:v>39326</c:v>
                </c:pt>
                <c:pt idx="47">
                  <c:v>39417</c:v>
                </c:pt>
                <c:pt idx="48">
                  <c:v>39508</c:v>
                </c:pt>
                <c:pt idx="49">
                  <c:v>39600</c:v>
                </c:pt>
                <c:pt idx="50">
                  <c:v>39692</c:v>
                </c:pt>
                <c:pt idx="51">
                  <c:v>39783</c:v>
                </c:pt>
                <c:pt idx="52">
                  <c:v>39873</c:v>
                </c:pt>
                <c:pt idx="53">
                  <c:v>39965</c:v>
                </c:pt>
                <c:pt idx="54">
                  <c:v>40057</c:v>
                </c:pt>
                <c:pt idx="55">
                  <c:v>40148</c:v>
                </c:pt>
                <c:pt idx="56">
                  <c:v>40238</c:v>
                </c:pt>
                <c:pt idx="57">
                  <c:v>40330</c:v>
                </c:pt>
                <c:pt idx="58">
                  <c:v>40422</c:v>
                </c:pt>
                <c:pt idx="59">
                  <c:v>40513</c:v>
                </c:pt>
                <c:pt idx="60">
                  <c:v>40603</c:v>
                </c:pt>
                <c:pt idx="61">
                  <c:v>40695</c:v>
                </c:pt>
                <c:pt idx="62">
                  <c:v>40787</c:v>
                </c:pt>
                <c:pt idx="63">
                  <c:v>40878</c:v>
                </c:pt>
                <c:pt idx="64">
                  <c:v>40969</c:v>
                </c:pt>
                <c:pt idx="65">
                  <c:v>41061</c:v>
                </c:pt>
                <c:pt idx="66">
                  <c:v>41153</c:v>
                </c:pt>
                <c:pt idx="67">
                  <c:v>41244</c:v>
                </c:pt>
                <c:pt idx="68">
                  <c:v>41334</c:v>
                </c:pt>
                <c:pt idx="69">
                  <c:v>41426</c:v>
                </c:pt>
                <c:pt idx="70">
                  <c:v>41518</c:v>
                </c:pt>
                <c:pt idx="71">
                  <c:v>41609</c:v>
                </c:pt>
                <c:pt idx="72">
                  <c:v>41699</c:v>
                </c:pt>
                <c:pt idx="73">
                  <c:v>41791</c:v>
                </c:pt>
                <c:pt idx="74">
                  <c:v>41883</c:v>
                </c:pt>
                <c:pt idx="75">
                  <c:v>41974</c:v>
                </c:pt>
                <c:pt idx="76">
                  <c:v>42064</c:v>
                </c:pt>
                <c:pt idx="77">
                  <c:v>42156</c:v>
                </c:pt>
                <c:pt idx="78">
                  <c:v>42248</c:v>
                </c:pt>
                <c:pt idx="79">
                  <c:v>42339</c:v>
                </c:pt>
                <c:pt idx="80">
                  <c:v>42430</c:v>
                </c:pt>
                <c:pt idx="81">
                  <c:v>42522</c:v>
                </c:pt>
                <c:pt idx="82">
                  <c:v>42614</c:v>
                </c:pt>
                <c:pt idx="83">
                  <c:v>42705</c:v>
                </c:pt>
                <c:pt idx="84">
                  <c:v>42795</c:v>
                </c:pt>
                <c:pt idx="85">
                  <c:v>42887</c:v>
                </c:pt>
                <c:pt idx="86">
                  <c:v>42979</c:v>
                </c:pt>
                <c:pt idx="87">
                  <c:v>43070</c:v>
                </c:pt>
                <c:pt idx="88">
                  <c:v>43160</c:v>
                </c:pt>
                <c:pt idx="89">
                  <c:v>43252</c:v>
                </c:pt>
                <c:pt idx="90">
                  <c:v>43344</c:v>
                </c:pt>
                <c:pt idx="91">
                  <c:v>43435</c:v>
                </c:pt>
                <c:pt idx="92">
                  <c:v>43525</c:v>
                </c:pt>
                <c:pt idx="93">
                  <c:v>43617</c:v>
                </c:pt>
                <c:pt idx="94">
                  <c:v>43709</c:v>
                </c:pt>
                <c:pt idx="95">
                  <c:v>43800</c:v>
                </c:pt>
                <c:pt idx="96">
                  <c:v>43891</c:v>
                </c:pt>
                <c:pt idx="97">
                  <c:v>43983</c:v>
                </c:pt>
                <c:pt idx="98">
                  <c:v>44075</c:v>
                </c:pt>
                <c:pt idx="99">
                  <c:v>44166</c:v>
                </c:pt>
                <c:pt idx="100">
                  <c:v>44256</c:v>
                </c:pt>
                <c:pt idx="101">
                  <c:v>44348</c:v>
                </c:pt>
                <c:pt idx="102">
                  <c:v>44440</c:v>
                </c:pt>
                <c:pt idx="103">
                  <c:v>44531</c:v>
                </c:pt>
                <c:pt idx="104">
                  <c:v>44621</c:v>
                </c:pt>
                <c:pt idx="105">
                  <c:v>44713</c:v>
                </c:pt>
                <c:pt idx="106">
                  <c:v>44805</c:v>
                </c:pt>
                <c:pt idx="107">
                  <c:v>44896</c:v>
                </c:pt>
                <c:pt idx="108">
                  <c:v>44986</c:v>
                </c:pt>
                <c:pt idx="109">
                  <c:v>45078</c:v>
                </c:pt>
                <c:pt idx="110">
                  <c:v>45170</c:v>
                </c:pt>
                <c:pt idx="111">
                  <c:v>45261</c:v>
                </c:pt>
              </c:numCache>
            </c:numRef>
          </c:cat>
          <c:val>
            <c:numRef>
              <c:f>'G2'!$B$5:$B$114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76-470A-BE0D-AB4C825C2F38}"/>
            </c:ext>
          </c:extLst>
        </c:ser>
        <c:ser>
          <c:idx val="2"/>
          <c:order val="1"/>
          <c:tx>
            <c:strRef>
              <c:f>'G2'!$C$4</c:f>
              <c:strCache>
                <c:ptCount val="1"/>
                <c:pt idx="0">
                  <c:v>Hiato</c:v>
                </c:pt>
              </c:strCache>
            </c:strRef>
          </c:tx>
          <c:spPr>
            <a:ln w="25400" cap="rnd">
              <a:solidFill>
                <a:srgbClr val="005D89"/>
              </a:solidFill>
              <a:round/>
            </a:ln>
            <a:effectLst/>
          </c:spPr>
          <c:marker>
            <c:symbol val="none"/>
          </c:marker>
          <c:cat>
            <c:numRef>
              <c:f>'G2'!$A$5:$A$116</c:f>
              <c:numCache>
                <c:formatCode>[$-416]mmm/yy;@</c:formatCode>
                <c:ptCount val="112"/>
                <c:pt idx="0">
                  <c:v>35125</c:v>
                </c:pt>
                <c:pt idx="1">
                  <c:v>35217</c:v>
                </c:pt>
                <c:pt idx="2">
                  <c:v>35309</c:v>
                </c:pt>
                <c:pt idx="3">
                  <c:v>35400</c:v>
                </c:pt>
                <c:pt idx="4">
                  <c:v>35490</c:v>
                </c:pt>
                <c:pt idx="5">
                  <c:v>35582</c:v>
                </c:pt>
                <c:pt idx="6">
                  <c:v>35674</c:v>
                </c:pt>
                <c:pt idx="7">
                  <c:v>35765</c:v>
                </c:pt>
                <c:pt idx="8">
                  <c:v>35855</c:v>
                </c:pt>
                <c:pt idx="9">
                  <c:v>35947</c:v>
                </c:pt>
                <c:pt idx="10">
                  <c:v>36039</c:v>
                </c:pt>
                <c:pt idx="11">
                  <c:v>36130</c:v>
                </c:pt>
                <c:pt idx="12">
                  <c:v>36220</c:v>
                </c:pt>
                <c:pt idx="13">
                  <c:v>36312</c:v>
                </c:pt>
                <c:pt idx="14">
                  <c:v>36404</c:v>
                </c:pt>
                <c:pt idx="15">
                  <c:v>36495</c:v>
                </c:pt>
                <c:pt idx="16">
                  <c:v>36586</c:v>
                </c:pt>
                <c:pt idx="17">
                  <c:v>36678</c:v>
                </c:pt>
                <c:pt idx="18">
                  <c:v>36770</c:v>
                </c:pt>
                <c:pt idx="19">
                  <c:v>36861</c:v>
                </c:pt>
                <c:pt idx="20">
                  <c:v>36951</c:v>
                </c:pt>
                <c:pt idx="21">
                  <c:v>37043</c:v>
                </c:pt>
                <c:pt idx="22">
                  <c:v>37135</c:v>
                </c:pt>
                <c:pt idx="23">
                  <c:v>37226</c:v>
                </c:pt>
                <c:pt idx="24">
                  <c:v>37316</c:v>
                </c:pt>
                <c:pt idx="25">
                  <c:v>37408</c:v>
                </c:pt>
                <c:pt idx="26">
                  <c:v>37500</c:v>
                </c:pt>
                <c:pt idx="27">
                  <c:v>37591</c:v>
                </c:pt>
                <c:pt idx="28">
                  <c:v>37681</c:v>
                </c:pt>
                <c:pt idx="29">
                  <c:v>37773</c:v>
                </c:pt>
                <c:pt idx="30">
                  <c:v>37865</c:v>
                </c:pt>
                <c:pt idx="31">
                  <c:v>37956</c:v>
                </c:pt>
                <c:pt idx="32">
                  <c:v>38047</c:v>
                </c:pt>
                <c:pt idx="33">
                  <c:v>38139</c:v>
                </c:pt>
                <c:pt idx="34">
                  <c:v>38231</c:v>
                </c:pt>
                <c:pt idx="35">
                  <c:v>38322</c:v>
                </c:pt>
                <c:pt idx="36">
                  <c:v>38412</c:v>
                </c:pt>
                <c:pt idx="37">
                  <c:v>38504</c:v>
                </c:pt>
                <c:pt idx="38">
                  <c:v>38596</c:v>
                </c:pt>
                <c:pt idx="39">
                  <c:v>38687</c:v>
                </c:pt>
                <c:pt idx="40">
                  <c:v>38777</c:v>
                </c:pt>
                <c:pt idx="41">
                  <c:v>38869</c:v>
                </c:pt>
                <c:pt idx="42">
                  <c:v>38961</c:v>
                </c:pt>
                <c:pt idx="43">
                  <c:v>39052</c:v>
                </c:pt>
                <c:pt idx="44">
                  <c:v>39142</c:v>
                </c:pt>
                <c:pt idx="45">
                  <c:v>39234</c:v>
                </c:pt>
                <c:pt idx="46">
                  <c:v>39326</c:v>
                </c:pt>
                <c:pt idx="47">
                  <c:v>39417</c:v>
                </c:pt>
                <c:pt idx="48">
                  <c:v>39508</c:v>
                </c:pt>
                <c:pt idx="49">
                  <c:v>39600</c:v>
                </c:pt>
                <c:pt idx="50">
                  <c:v>39692</c:v>
                </c:pt>
                <c:pt idx="51">
                  <c:v>39783</c:v>
                </c:pt>
                <c:pt idx="52">
                  <c:v>39873</c:v>
                </c:pt>
                <c:pt idx="53">
                  <c:v>39965</c:v>
                </c:pt>
                <c:pt idx="54">
                  <c:v>40057</c:v>
                </c:pt>
                <c:pt idx="55">
                  <c:v>40148</c:v>
                </c:pt>
                <c:pt idx="56">
                  <c:v>40238</c:v>
                </c:pt>
                <c:pt idx="57">
                  <c:v>40330</c:v>
                </c:pt>
                <c:pt idx="58">
                  <c:v>40422</c:v>
                </c:pt>
                <c:pt idx="59">
                  <c:v>40513</c:v>
                </c:pt>
                <c:pt idx="60">
                  <c:v>40603</c:v>
                </c:pt>
                <c:pt idx="61">
                  <c:v>40695</c:v>
                </c:pt>
                <c:pt idx="62">
                  <c:v>40787</c:v>
                </c:pt>
                <c:pt idx="63">
                  <c:v>40878</c:v>
                </c:pt>
                <c:pt idx="64">
                  <c:v>40969</c:v>
                </c:pt>
                <c:pt idx="65">
                  <c:v>41061</c:v>
                </c:pt>
                <c:pt idx="66">
                  <c:v>41153</c:v>
                </c:pt>
                <c:pt idx="67">
                  <c:v>41244</c:v>
                </c:pt>
                <c:pt idx="68">
                  <c:v>41334</c:v>
                </c:pt>
                <c:pt idx="69">
                  <c:v>41426</c:v>
                </c:pt>
                <c:pt idx="70">
                  <c:v>41518</c:v>
                </c:pt>
                <c:pt idx="71">
                  <c:v>41609</c:v>
                </c:pt>
                <c:pt idx="72">
                  <c:v>41699</c:v>
                </c:pt>
                <c:pt idx="73">
                  <c:v>41791</c:v>
                </c:pt>
                <c:pt idx="74">
                  <c:v>41883</c:v>
                </c:pt>
                <c:pt idx="75">
                  <c:v>41974</c:v>
                </c:pt>
                <c:pt idx="76">
                  <c:v>42064</c:v>
                </c:pt>
                <c:pt idx="77">
                  <c:v>42156</c:v>
                </c:pt>
                <c:pt idx="78">
                  <c:v>42248</c:v>
                </c:pt>
                <c:pt idx="79">
                  <c:v>42339</c:v>
                </c:pt>
                <c:pt idx="80">
                  <c:v>42430</c:v>
                </c:pt>
                <c:pt idx="81">
                  <c:v>42522</c:v>
                </c:pt>
                <c:pt idx="82">
                  <c:v>42614</c:v>
                </c:pt>
                <c:pt idx="83">
                  <c:v>42705</c:v>
                </c:pt>
                <c:pt idx="84">
                  <c:v>42795</c:v>
                </c:pt>
                <c:pt idx="85">
                  <c:v>42887</c:v>
                </c:pt>
                <c:pt idx="86">
                  <c:v>42979</c:v>
                </c:pt>
                <c:pt idx="87">
                  <c:v>43070</c:v>
                </c:pt>
                <c:pt idx="88">
                  <c:v>43160</c:v>
                </c:pt>
                <c:pt idx="89">
                  <c:v>43252</c:v>
                </c:pt>
                <c:pt idx="90">
                  <c:v>43344</c:v>
                </c:pt>
                <c:pt idx="91">
                  <c:v>43435</c:v>
                </c:pt>
                <c:pt idx="92">
                  <c:v>43525</c:v>
                </c:pt>
                <c:pt idx="93">
                  <c:v>43617</c:v>
                </c:pt>
                <c:pt idx="94">
                  <c:v>43709</c:v>
                </c:pt>
                <c:pt idx="95">
                  <c:v>43800</c:v>
                </c:pt>
                <c:pt idx="96">
                  <c:v>43891</c:v>
                </c:pt>
                <c:pt idx="97">
                  <c:v>43983</c:v>
                </c:pt>
                <c:pt idx="98">
                  <c:v>44075</c:v>
                </c:pt>
                <c:pt idx="99">
                  <c:v>44166</c:v>
                </c:pt>
                <c:pt idx="100">
                  <c:v>44256</c:v>
                </c:pt>
                <c:pt idx="101">
                  <c:v>44348</c:v>
                </c:pt>
                <c:pt idx="102">
                  <c:v>44440</c:v>
                </c:pt>
                <c:pt idx="103">
                  <c:v>44531</c:v>
                </c:pt>
                <c:pt idx="104">
                  <c:v>44621</c:v>
                </c:pt>
                <c:pt idx="105">
                  <c:v>44713</c:v>
                </c:pt>
                <c:pt idx="106">
                  <c:v>44805</c:v>
                </c:pt>
                <c:pt idx="107">
                  <c:v>44896</c:v>
                </c:pt>
                <c:pt idx="108">
                  <c:v>44986</c:v>
                </c:pt>
                <c:pt idx="109">
                  <c:v>45078</c:v>
                </c:pt>
                <c:pt idx="110">
                  <c:v>45170</c:v>
                </c:pt>
                <c:pt idx="111">
                  <c:v>45261</c:v>
                </c:pt>
              </c:numCache>
            </c:numRef>
          </c:cat>
          <c:val>
            <c:numRef>
              <c:f>'G2'!$C$5:$C$116</c:f>
              <c:numCache>
                <c:formatCode>#,##0.00</c:formatCode>
                <c:ptCount val="112"/>
                <c:pt idx="0">
                  <c:v>-0.86</c:v>
                </c:pt>
                <c:pt idx="1">
                  <c:v>-0.71</c:v>
                </c:pt>
                <c:pt idx="2">
                  <c:v>0.73</c:v>
                </c:pt>
                <c:pt idx="3">
                  <c:v>0.02</c:v>
                </c:pt>
                <c:pt idx="4">
                  <c:v>0.19</c:v>
                </c:pt>
                <c:pt idx="5">
                  <c:v>0.14000000000000001</c:v>
                </c:pt>
                <c:pt idx="6">
                  <c:v>0.33</c:v>
                </c:pt>
                <c:pt idx="7">
                  <c:v>0.31</c:v>
                </c:pt>
                <c:pt idx="8">
                  <c:v>-1.07</c:v>
                </c:pt>
                <c:pt idx="9">
                  <c:v>-0.40999999999999992</c:v>
                </c:pt>
                <c:pt idx="10">
                  <c:v>-0.73</c:v>
                </c:pt>
                <c:pt idx="11">
                  <c:v>-1.47</c:v>
                </c:pt>
                <c:pt idx="12">
                  <c:v>-1.56</c:v>
                </c:pt>
                <c:pt idx="13">
                  <c:v>-1.51</c:v>
                </c:pt>
                <c:pt idx="14">
                  <c:v>-1.55</c:v>
                </c:pt>
                <c:pt idx="15">
                  <c:v>-1.9900000000000002</c:v>
                </c:pt>
                <c:pt idx="16">
                  <c:v>-1.71</c:v>
                </c:pt>
                <c:pt idx="17">
                  <c:v>-0.90000000000000013</c:v>
                </c:pt>
                <c:pt idx="18">
                  <c:v>-0.18</c:v>
                </c:pt>
                <c:pt idx="19">
                  <c:v>0.16</c:v>
                </c:pt>
                <c:pt idx="20">
                  <c:v>7.0000000000000007E-2</c:v>
                </c:pt>
                <c:pt idx="21">
                  <c:v>-0.93</c:v>
                </c:pt>
                <c:pt idx="22">
                  <c:v>-1.92</c:v>
                </c:pt>
                <c:pt idx="23">
                  <c:v>-2.7</c:v>
                </c:pt>
                <c:pt idx="24">
                  <c:v>-1.56</c:v>
                </c:pt>
                <c:pt idx="25">
                  <c:v>-1.5</c:v>
                </c:pt>
                <c:pt idx="26">
                  <c:v>-1.38</c:v>
                </c:pt>
                <c:pt idx="27">
                  <c:v>-0.93999999999999984</c:v>
                </c:pt>
                <c:pt idx="28">
                  <c:v>-1.55</c:v>
                </c:pt>
                <c:pt idx="29">
                  <c:v>-2.8</c:v>
                </c:pt>
                <c:pt idx="30">
                  <c:v>-2.84</c:v>
                </c:pt>
                <c:pt idx="31">
                  <c:v>-2.11</c:v>
                </c:pt>
                <c:pt idx="32">
                  <c:v>-1.8000000000000003</c:v>
                </c:pt>
                <c:pt idx="33">
                  <c:v>-0.37</c:v>
                </c:pt>
                <c:pt idx="34">
                  <c:v>0.14000000000000001</c:v>
                </c:pt>
                <c:pt idx="35">
                  <c:v>0.2</c:v>
                </c:pt>
                <c:pt idx="36">
                  <c:v>0.06</c:v>
                </c:pt>
                <c:pt idx="37">
                  <c:v>-0.06</c:v>
                </c:pt>
                <c:pt idx="38">
                  <c:v>-1.27</c:v>
                </c:pt>
                <c:pt idx="39">
                  <c:v>-1.06</c:v>
                </c:pt>
                <c:pt idx="40">
                  <c:v>-0.62</c:v>
                </c:pt>
                <c:pt idx="41">
                  <c:v>-1.01</c:v>
                </c:pt>
                <c:pt idx="42">
                  <c:v>-0.5</c:v>
                </c:pt>
                <c:pt idx="43">
                  <c:v>-0.31</c:v>
                </c:pt>
                <c:pt idx="44">
                  <c:v>0.11</c:v>
                </c:pt>
                <c:pt idx="45">
                  <c:v>0.57999999999999996</c:v>
                </c:pt>
                <c:pt idx="46">
                  <c:v>0.79</c:v>
                </c:pt>
                <c:pt idx="47">
                  <c:v>1.48</c:v>
                </c:pt>
                <c:pt idx="48">
                  <c:v>1.91</c:v>
                </c:pt>
                <c:pt idx="49">
                  <c:v>2.38</c:v>
                </c:pt>
                <c:pt idx="50">
                  <c:v>2.2200000000000002</c:v>
                </c:pt>
                <c:pt idx="51">
                  <c:v>-1.1499999999999999</c:v>
                </c:pt>
                <c:pt idx="52">
                  <c:v>-3.4099999999999997</c:v>
                </c:pt>
                <c:pt idx="53">
                  <c:v>-3.17</c:v>
                </c:pt>
                <c:pt idx="54">
                  <c:v>-2.0499999999999998</c:v>
                </c:pt>
                <c:pt idx="55">
                  <c:v>-0.6</c:v>
                </c:pt>
                <c:pt idx="56">
                  <c:v>0.56999999999999995</c:v>
                </c:pt>
                <c:pt idx="57">
                  <c:v>1.01</c:v>
                </c:pt>
                <c:pt idx="58">
                  <c:v>0.95</c:v>
                </c:pt>
                <c:pt idx="59">
                  <c:v>1.24</c:v>
                </c:pt>
                <c:pt idx="60">
                  <c:v>1.46</c:v>
                </c:pt>
                <c:pt idx="61">
                  <c:v>1.47</c:v>
                </c:pt>
                <c:pt idx="62">
                  <c:v>0.78</c:v>
                </c:pt>
                <c:pt idx="63">
                  <c:v>0.83</c:v>
                </c:pt>
                <c:pt idx="64">
                  <c:v>-0.06</c:v>
                </c:pt>
                <c:pt idx="65">
                  <c:v>-0.01</c:v>
                </c:pt>
                <c:pt idx="66">
                  <c:v>0.65</c:v>
                </c:pt>
                <c:pt idx="67">
                  <c:v>0.52</c:v>
                </c:pt>
                <c:pt idx="68">
                  <c:v>0.71</c:v>
                </c:pt>
                <c:pt idx="69">
                  <c:v>1.53</c:v>
                </c:pt>
                <c:pt idx="70">
                  <c:v>1.58</c:v>
                </c:pt>
                <c:pt idx="71">
                  <c:v>1.6200000000000003</c:v>
                </c:pt>
                <c:pt idx="72">
                  <c:v>1.77</c:v>
                </c:pt>
                <c:pt idx="73">
                  <c:v>1</c:v>
                </c:pt>
                <c:pt idx="74">
                  <c:v>0.73</c:v>
                </c:pt>
                <c:pt idx="75">
                  <c:v>0.27</c:v>
                </c:pt>
                <c:pt idx="76">
                  <c:v>-0.35</c:v>
                </c:pt>
                <c:pt idx="77">
                  <c:v>-1.86</c:v>
                </c:pt>
                <c:pt idx="78">
                  <c:v>-3.12</c:v>
                </c:pt>
                <c:pt idx="79">
                  <c:v>-3.85</c:v>
                </c:pt>
                <c:pt idx="80">
                  <c:v>-4.8600000000000003</c:v>
                </c:pt>
                <c:pt idx="81">
                  <c:v>-4.66</c:v>
                </c:pt>
                <c:pt idx="82">
                  <c:v>-4.8</c:v>
                </c:pt>
                <c:pt idx="83">
                  <c:v>-4.79</c:v>
                </c:pt>
                <c:pt idx="84">
                  <c:v>-4</c:v>
                </c:pt>
                <c:pt idx="85">
                  <c:v>-3.38</c:v>
                </c:pt>
                <c:pt idx="86">
                  <c:v>-2.98</c:v>
                </c:pt>
                <c:pt idx="87">
                  <c:v>-2.41</c:v>
                </c:pt>
                <c:pt idx="88">
                  <c:v>-1.96</c:v>
                </c:pt>
                <c:pt idx="89">
                  <c:v>-1.94</c:v>
                </c:pt>
                <c:pt idx="90">
                  <c:v>-1.66</c:v>
                </c:pt>
                <c:pt idx="91">
                  <c:v>-1.9</c:v>
                </c:pt>
                <c:pt idx="92">
                  <c:v>-2.08</c:v>
                </c:pt>
                <c:pt idx="93">
                  <c:v>-1.95</c:v>
                </c:pt>
                <c:pt idx="94">
                  <c:v>-1.77</c:v>
                </c:pt>
                <c:pt idx="95">
                  <c:v>-1.77</c:v>
                </c:pt>
                <c:pt idx="96">
                  <c:v>-3.51</c:v>
                </c:pt>
                <c:pt idx="97">
                  <c:v>-10.06</c:v>
                </c:pt>
                <c:pt idx="98">
                  <c:v>-5.49</c:v>
                </c:pt>
                <c:pt idx="99">
                  <c:v>-3.04</c:v>
                </c:pt>
                <c:pt idx="100">
                  <c:v>-2.38</c:v>
                </c:pt>
                <c:pt idx="101">
                  <c:v>-2.59</c:v>
                </c:pt>
                <c:pt idx="102">
                  <c:v>-2.4700000000000002</c:v>
                </c:pt>
                <c:pt idx="103">
                  <c:v>-1.9</c:v>
                </c:pt>
                <c:pt idx="104">
                  <c:v>-1.44</c:v>
                </c:pt>
                <c:pt idx="105">
                  <c:v>-0.52</c:v>
                </c:pt>
                <c:pt idx="106">
                  <c:v>7.0000000000000007E-2</c:v>
                </c:pt>
                <c:pt idx="107">
                  <c:v>0.1</c:v>
                </c:pt>
                <c:pt idx="108">
                  <c:v>0.56000000000000005</c:v>
                </c:pt>
                <c:pt idx="109">
                  <c:v>0.96</c:v>
                </c:pt>
                <c:pt idx="110">
                  <c:v>0.76</c:v>
                </c:pt>
                <c:pt idx="111">
                  <c:v>0.46999999999999992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76-470A-BE0D-AB4C825C2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7935240"/>
        <c:axId val="1107939944"/>
      </c:lineChart>
      <c:dateAx>
        <c:axId val="1107935240"/>
        <c:scaling>
          <c:orientation val="minMax"/>
        </c:scaling>
        <c:delete val="0"/>
        <c:axPos val="b"/>
        <c:numFmt formatCode="[$-416]mmm/yy;@" sourceLinked="1"/>
        <c:majorTickMark val="out"/>
        <c:minorTickMark val="none"/>
        <c:tickLblPos val="low"/>
        <c:spPr>
          <a:noFill/>
          <a:ln w="6350" cap="flat" cmpd="sng" algn="ctr">
            <a:solidFill>
              <a:srgbClr val="000000">
                <a:lumMod val="100000"/>
              </a:srgbClr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Calibri" panose="020F0502020204030204" pitchFamily="34" charset="0"/>
                <a:ea typeface="Cambria" panose="02040503050406030204" pitchFamily="18" charset="0"/>
                <a:cs typeface="+mn-cs"/>
              </a:defRPr>
            </a:pPr>
            <a:endParaRPr lang="pt-BR"/>
          </a:p>
        </c:txPr>
        <c:crossAx val="1107939944"/>
        <c:crosses val="autoZero"/>
        <c:auto val="1"/>
        <c:lblOffset val="100"/>
        <c:baseTimeUnit val="months"/>
      </c:dateAx>
      <c:valAx>
        <c:axId val="110793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out"/>
        <c:minorTickMark val="none"/>
        <c:tickLblPos val="nextTo"/>
        <c:spPr>
          <a:noFill/>
          <a:ln>
            <a:solidFill>
              <a:srgbClr val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Calibri" panose="020F0502020204030204" pitchFamily="34" charset="0"/>
                <a:ea typeface="Cambria" panose="02040503050406030204" pitchFamily="18" charset="0"/>
                <a:cs typeface="+mn-cs"/>
              </a:defRPr>
            </a:pPr>
            <a:endParaRPr lang="pt-BR"/>
          </a:p>
        </c:txPr>
        <c:crossAx val="1107935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FFFFFF">
        <a:lumMod val="100000"/>
      </a:srgbClr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rgbClr val="000000"/>
          </a:solidFill>
          <a:latin typeface="Calibri" panose="020F0502020204030204" pitchFamily="34" charset="0"/>
          <a:ea typeface="Cambria" panose="020405030504060302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4.718349544542226E-2"/>
          <c:y val="1.7094017094017096E-2"/>
          <c:w val="0.9405616025937934"/>
          <c:h val="0.92403156336227199"/>
        </c:manualLayout>
      </c:layout>
      <c:barChart>
        <c:barDir val="col"/>
        <c:grouping val="stacked"/>
        <c:varyColors val="0"/>
        <c:ser>
          <c:idx val="3"/>
          <c:order val="1"/>
          <c:tx>
            <c:strRef>
              <c:f>'G3'!$E$4</c:f>
              <c:strCache>
                <c:ptCount val="1"/>
                <c:pt idx="0">
                  <c:v>Resultado Estrutural</c:v>
                </c:pt>
              </c:strCache>
            </c:strRef>
          </c:tx>
          <c:spPr>
            <a:solidFill>
              <a:srgbClr val="005D89"/>
            </a:solidFill>
            <a:ln>
              <a:noFill/>
            </a:ln>
            <a:effectLst/>
          </c:spPr>
          <c:invertIfNegative val="0"/>
          <c:cat>
            <c:numRef>
              <c:f>'G3'!$A$5:$A$31</c:f>
              <c:numCache>
                <c:formatCode>General</c:formatCode>
                <c:ptCount val="27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  <c:pt idx="26">
                  <c:v>2023</c:v>
                </c:pt>
              </c:numCache>
            </c:numRef>
          </c:cat>
          <c:val>
            <c:numRef>
              <c:f>'G3'!$E$5:$E$31</c:f>
              <c:numCache>
                <c:formatCode>#,##0.00</c:formatCode>
                <c:ptCount val="27"/>
                <c:pt idx="0">
                  <c:v>-0.46727592154552466</c:v>
                </c:pt>
                <c:pt idx="1">
                  <c:v>-0.18870816340734373</c:v>
                </c:pt>
                <c:pt idx="2">
                  <c:v>1.7093679742220789</c:v>
                </c:pt>
                <c:pt idx="3">
                  <c:v>1.3164714243021394</c:v>
                </c:pt>
                <c:pt idx="4">
                  <c:v>1.5859035578899134</c:v>
                </c:pt>
                <c:pt idx="5">
                  <c:v>2.2407449677293521</c:v>
                </c:pt>
                <c:pt idx="6">
                  <c:v>2.6907208153649687</c:v>
                </c:pt>
                <c:pt idx="7">
                  <c:v>2.4686838027198799</c:v>
                </c:pt>
                <c:pt idx="8">
                  <c:v>2.5382438324139613</c:v>
                </c:pt>
                <c:pt idx="9">
                  <c:v>2.0293757649934916</c:v>
                </c:pt>
                <c:pt idx="10">
                  <c:v>1.7067350223208198</c:v>
                </c:pt>
                <c:pt idx="11">
                  <c:v>1.8732618167265784</c:v>
                </c:pt>
                <c:pt idx="12">
                  <c:v>1.4844324406979961</c:v>
                </c:pt>
                <c:pt idx="13">
                  <c:v>0.68187068207985868</c:v>
                </c:pt>
                <c:pt idx="14">
                  <c:v>1.1272829323528604</c:v>
                </c:pt>
                <c:pt idx="15">
                  <c:v>0.58842578419209035</c:v>
                </c:pt>
                <c:pt idx="16">
                  <c:v>-0.23919497257044059</c:v>
                </c:pt>
                <c:pt idx="17">
                  <c:v>-1.7636079830967013</c:v>
                </c:pt>
                <c:pt idx="18">
                  <c:v>-1.024045728022378</c:v>
                </c:pt>
                <c:pt idx="19">
                  <c:v>-1.6700554629463114</c:v>
                </c:pt>
                <c:pt idx="20">
                  <c:v>-1.4465648538915352</c:v>
                </c:pt>
                <c:pt idx="21">
                  <c:v>-1.8022643709326875</c:v>
                </c:pt>
                <c:pt idx="22">
                  <c:v>-1.707681495173607</c:v>
                </c:pt>
                <c:pt idx="23">
                  <c:v>-0.50730100268436695</c:v>
                </c:pt>
                <c:pt idx="24">
                  <c:v>0.58210241178680222</c:v>
                </c:pt>
                <c:pt idx="25">
                  <c:v>0.19484036951155942</c:v>
                </c:pt>
                <c:pt idx="26">
                  <c:v>-1.6456234244351959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C0F-4BF1-AE34-F29471EFA6AB}"/>
            </c:ext>
          </c:extLst>
        </c:ser>
        <c:ser>
          <c:idx val="2"/>
          <c:order val="2"/>
          <c:tx>
            <c:strRef>
              <c:f>'G3'!$C$4</c:f>
              <c:strCache>
                <c:ptCount val="1"/>
                <c:pt idx="0">
                  <c:v>Componente Ciclico</c:v>
                </c:pt>
              </c:strCache>
            </c:strRef>
          </c:tx>
          <c:spPr>
            <a:solidFill>
              <a:srgbClr val="9EBBD3"/>
            </a:solidFill>
            <a:ln>
              <a:noFill/>
            </a:ln>
            <a:effectLst/>
          </c:spPr>
          <c:invertIfNegative val="0"/>
          <c:cat>
            <c:numRef>
              <c:f>'G3'!$A$5:$A$31</c:f>
              <c:numCache>
                <c:formatCode>General</c:formatCode>
                <c:ptCount val="27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  <c:pt idx="26">
                  <c:v>2023</c:v>
                </c:pt>
              </c:numCache>
            </c:numRef>
          </c:cat>
          <c:val>
            <c:numRef>
              <c:f>'G3'!$C$5:$C$31</c:f>
              <c:numCache>
                <c:formatCode>#,##0.00</c:formatCode>
                <c:ptCount val="27"/>
                <c:pt idx="0">
                  <c:v>7.1651217449895499E-2</c:v>
                </c:pt>
                <c:pt idx="1">
                  <c:v>-0.23432426489798902</c:v>
                </c:pt>
                <c:pt idx="2">
                  <c:v>-0.39877937318375212</c:v>
                </c:pt>
                <c:pt idx="3">
                  <c:v>-8.1825708449092982E-2</c:v>
                </c:pt>
                <c:pt idx="4">
                  <c:v>-0.38150601836081921</c:v>
                </c:pt>
                <c:pt idx="5">
                  <c:v>-0.32528189831767218</c:v>
                </c:pt>
                <c:pt idx="6">
                  <c:v>-0.65514573165383982</c:v>
                </c:pt>
                <c:pt idx="7">
                  <c:v>-1.2490795627923656E-2</c:v>
                </c:pt>
                <c:pt idx="8">
                  <c:v>-0.19670463124983506</c:v>
                </c:pt>
                <c:pt idx="9">
                  <c:v>-0.17874825737016753</c:v>
                </c:pt>
                <c:pt idx="10">
                  <c:v>0.2565736676881365</c:v>
                </c:pt>
                <c:pt idx="11">
                  <c:v>0.5343514485382328</c:v>
                </c:pt>
                <c:pt idx="12">
                  <c:v>-0.85369547736386941</c:v>
                </c:pt>
                <c:pt idx="13">
                  <c:v>0.19802200070053466</c:v>
                </c:pt>
                <c:pt idx="14">
                  <c:v>0.3463339814269224</c:v>
                </c:pt>
                <c:pt idx="15">
                  <c:v>0.21497267290112876</c:v>
                </c:pt>
                <c:pt idx="16">
                  <c:v>0.55210930733280628</c:v>
                </c:pt>
                <c:pt idx="17">
                  <c:v>0.39216887995792077</c:v>
                </c:pt>
                <c:pt idx="18">
                  <c:v>-0.84829360546624555</c:v>
                </c:pt>
                <c:pt idx="19">
                  <c:v>-1.6973623013908634</c:v>
                </c:pt>
                <c:pt idx="20">
                  <c:v>-1.2178276586515782</c:v>
                </c:pt>
                <c:pt idx="21">
                  <c:v>-0.51358578673063748</c:v>
                </c:pt>
                <c:pt idx="22">
                  <c:v>-0.60067669502581045</c:v>
                </c:pt>
                <c:pt idx="23">
                  <c:v>-2.0151534340365149</c:v>
                </c:pt>
                <c:pt idx="24">
                  <c:v>-0.60008227038534145</c:v>
                </c:pt>
                <c:pt idx="25">
                  <c:v>8.1982939727570703E-2</c:v>
                </c:pt>
                <c:pt idx="26">
                  <c:v>0.11005955733680173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76-470A-BE0D-AB4C825C2F38}"/>
            </c:ext>
          </c:extLst>
        </c:ser>
        <c:ser>
          <c:idx val="0"/>
          <c:order val="3"/>
          <c:tx>
            <c:strRef>
              <c:f>'G3'!$D$4</c:f>
              <c:strCache>
                <c:ptCount val="1"/>
                <c:pt idx="0">
                  <c:v>Componente Não Recorrente</c:v>
                </c:pt>
              </c:strCache>
            </c:strRef>
          </c:tx>
          <c:spPr>
            <a:solidFill>
              <a:srgbClr val="00ADFA"/>
            </a:solidFill>
            <a:ln>
              <a:noFill/>
            </a:ln>
            <a:effectLst/>
          </c:spPr>
          <c:invertIfNegative val="0"/>
          <c:cat>
            <c:numRef>
              <c:f>'G3'!$A$5:$A$31</c:f>
              <c:numCache>
                <c:formatCode>General</c:formatCode>
                <c:ptCount val="27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  <c:pt idx="26">
                  <c:v>2023</c:v>
                </c:pt>
              </c:numCache>
            </c:numRef>
          </c:cat>
          <c:val>
            <c:numRef>
              <c:f>'G3'!$D$5:$D$31</c:f>
              <c:numCache>
                <c:formatCode>#,##0.00</c:formatCode>
                <c:ptCount val="27"/>
                <c:pt idx="0">
                  <c:v>0.14545770115553833</c:v>
                </c:pt>
                <c:pt idx="1">
                  <c:v>0.92125198733102198</c:v>
                </c:pt>
                <c:pt idx="2">
                  <c:v>0.73924427145684624</c:v>
                </c:pt>
                <c:pt idx="3">
                  <c:v>0.45965059052284762</c:v>
                </c:pt>
                <c:pt idx="4">
                  <c:v>0.44235841563705669</c:v>
                </c:pt>
                <c:pt idx="5">
                  <c:v>0.20019804996631493</c:v>
                </c:pt>
                <c:pt idx="6">
                  <c:v>0.16711889055759205</c:v>
                </c:pt>
                <c:pt idx="7">
                  <c:v>0.21603398124275505</c:v>
                </c:pt>
                <c:pt idx="8">
                  <c:v>0.20784383282444202</c:v>
                </c:pt>
                <c:pt idx="9">
                  <c:v>0.2654317593311889</c:v>
                </c:pt>
                <c:pt idx="10">
                  <c:v>0.23835342431727877</c:v>
                </c:pt>
                <c:pt idx="11">
                  <c:v>-7.7831754756472749E-2</c:v>
                </c:pt>
                <c:pt idx="12">
                  <c:v>0.61416885902086615</c:v>
                </c:pt>
                <c:pt idx="13">
                  <c:v>1.1654036477849194</c:v>
                </c:pt>
                <c:pt idx="14">
                  <c:v>0.67311005554648062</c:v>
                </c:pt>
                <c:pt idx="15">
                  <c:v>0.99223021041806925</c:v>
                </c:pt>
                <c:pt idx="16">
                  <c:v>1.1181319923987809</c:v>
                </c:pt>
                <c:pt idx="17">
                  <c:v>1.0140609254621709</c:v>
                </c:pt>
                <c:pt idx="18">
                  <c:v>-2.7143492489712071E-2</c:v>
                </c:pt>
                <c:pt idx="19">
                  <c:v>0.94177253044911524</c:v>
                </c:pt>
                <c:pt idx="20">
                  <c:v>0.92584700514828611</c:v>
                </c:pt>
                <c:pt idx="21">
                  <c:v>0.68877039123636563</c:v>
                </c:pt>
                <c:pt idx="22">
                  <c:v>1.1282265728313294</c:v>
                </c:pt>
                <c:pt idx="23">
                  <c:v>-6.7597087910252336</c:v>
                </c:pt>
                <c:pt idx="24">
                  <c:v>-0.37063495487564724</c:v>
                </c:pt>
                <c:pt idx="25">
                  <c:v>0.26518543649806992</c:v>
                </c:pt>
                <c:pt idx="26">
                  <c:v>-0.91388741317100841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C0F-4BF1-AE34-F29471EFA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107932496"/>
        <c:axId val="1107937592"/>
      </c:barChart>
      <c:lineChart>
        <c:grouping val="standard"/>
        <c:varyColors val="0"/>
        <c:ser>
          <c:idx val="1"/>
          <c:order val="0"/>
          <c:tx>
            <c:strRef>
              <c:f>'G3'!$B$4</c:f>
              <c:strCache>
                <c:ptCount val="1"/>
                <c:pt idx="0">
                  <c:v>Resultado Convencional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ysClr val="window" lastClr="FFFFFF"/>
              </a:solidFill>
              <a:ln w="31750">
                <a:solidFill>
                  <a:srgbClr val="BD534B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3553921568627453E-2"/>
                  <c:y val="6.33333333333333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EC0F-4BF1-AE34-F29471EFA6AB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1979923849082726E-2"/>
                  <c:y val="-5.80484294301922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2.4422137610091918E-2"/>
                  <c:y val="-7.5252730505461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-2.4422137610091918E-2"/>
                  <c:y val="-9.89086444839556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-2.1519607843137344E-2"/>
                  <c:y val="-6.48717948717948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EC0F-4BF1-AE34-F29471EFA6AB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>
                <c:manualLayout>
                  <c:x val="-2.1519607843137254E-2"/>
                  <c:y val="-6.2735042735042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EC0F-4BF1-AE34-F29471EFA6AB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>
                <c:manualLayout>
                  <c:x val="-2.2745098039215775E-2"/>
                  <c:y val="-9.26495726495726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EC0F-4BF1-AE34-F29471EFA6AB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"/>
              <c:layout>
                <c:manualLayout>
                  <c:x val="-2.4779411764705973E-2"/>
                  <c:y val="0.1381196581196581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EC0F-4BF1-AE34-F29471EFA6AB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EC0F-4BF1-AE34-F29471EFA6AB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"/>
              <c:layout>
                <c:manualLayout>
                  <c:x val="-2.4775008653513328E-2"/>
                  <c:y val="8.84863263059859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EC0F-4BF1-AE34-F29471EFA6AB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"/>
              <c:layout>
                <c:manualLayout>
                  <c:x val="-2.2328431372549019E-2"/>
                  <c:y val="7.34188034188034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EC0F-4BF1-AE34-F29471EFA6AB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"/>
              <c:layout>
                <c:manualLayout>
                  <c:x val="-2.3553921568627453E-2"/>
                  <c:y val="6.0598290598290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EC0F-4BF1-AE34-F29471EFA6AB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"/>
              <c:layout>
                <c:manualLayout>
                  <c:x val="-2.355392156862763E-2"/>
                  <c:y val="8.41025641025640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EC0F-4BF1-AE34-F29471EFA6AB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C-EC0F-4BF1-AE34-F29471EFA6AB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"/>
              <c:layout>
                <c:manualLayout>
                  <c:x val="-2.4883081419945385E-2"/>
                  <c:y val="6.45000423334179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D-EC0F-4BF1-AE34-F29471EFA6AB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"/>
              <c:layout>
                <c:manualLayout>
                  <c:x val="-2.4422137610091918E-2"/>
                  <c:y val="-4.51452036237406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"/>
              <c:layout>
                <c:manualLayout>
                  <c:x val="-1.4558478520056921E-2"/>
                  <c:y val="3.87257641181949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rgbClr val="000000"/>
                    </a:solidFill>
                    <a:latin typeface="Calibri" panose="020F0502020204030204" pitchFamily="34" charset="0"/>
                    <a:ea typeface="Cambria" panose="02040503050406030204" pitchFamily="18" charset="0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rgbClr val="BD534B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'G3'!$A$5:$A$31</c:f>
              <c:numCache>
                <c:formatCode>General</c:formatCode>
                <c:ptCount val="27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  <c:pt idx="26">
                  <c:v>2023</c:v>
                </c:pt>
              </c:numCache>
            </c:numRef>
          </c:cat>
          <c:val>
            <c:numRef>
              <c:f>'G3'!$B$5:$B$31</c:f>
              <c:numCache>
                <c:formatCode>#,##0.00</c:formatCode>
                <c:ptCount val="27"/>
                <c:pt idx="0">
                  <c:v>-0.25016700294009081</c:v>
                </c:pt>
                <c:pt idx="1">
                  <c:v>0.49821955902568921</c:v>
                </c:pt>
                <c:pt idx="2">
                  <c:v>2.0498328724951729</c:v>
                </c:pt>
                <c:pt idx="3">
                  <c:v>1.694296306375894</c:v>
                </c:pt>
                <c:pt idx="4">
                  <c:v>1.646755955166151</c:v>
                </c:pt>
                <c:pt idx="5">
                  <c:v>2.1156611193779948</c:v>
                </c:pt>
                <c:pt idx="6">
                  <c:v>2.2026939742687208</c:v>
                </c:pt>
                <c:pt idx="7">
                  <c:v>2.6722269883347112</c:v>
                </c:pt>
                <c:pt idx="8">
                  <c:v>2.5493830339885681</c:v>
                </c:pt>
                <c:pt idx="9">
                  <c:v>2.1160592669545131</c:v>
                </c:pt>
                <c:pt idx="10">
                  <c:v>2.2016621143262349</c:v>
                </c:pt>
                <c:pt idx="11">
                  <c:v>2.3297815105083384</c:v>
                </c:pt>
                <c:pt idx="12">
                  <c:v>1.2449058223549927</c:v>
                </c:pt>
                <c:pt idx="13">
                  <c:v>2.0452963305653129</c:v>
                </c:pt>
                <c:pt idx="14">
                  <c:v>2.1467269693262634</c:v>
                </c:pt>
                <c:pt idx="15">
                  <c:v>1.7956286675112885</c:v>
                </c:pt>
                <c:pt idx="16">
                  <c:v>1.4310463271611467</c:v>
                </c:pt>
                <c:pt idx="17">
                  <c:v>-0.35737817767660968</c:v>
                </c:pt>
                <c:pt idx="18">
                  <c:v>-1.8994828259783356</c:v>
                </c:pt>
                <c:pt idx="19">
                  <c:v>-2.4256452338880594</c:v>
                </c:pt>
                <c:pt idx="20">
                  <c:v>-1.7385455073948273</c:v>
                </c:pt>
                <c:pt idx="21">
                  <c:v>-1.6270797664269594</c:v>
                </c:pt>
                <c:pt idx="22">
                  <c:v>-1.180131617368088</c:v>
                </c:pt>
                <c:pt idx="23">
                  <c:v>-9.2821632277461159</c:v>
                </c:pt>
                <c:pt idx="24">
                  <c:v>-0.38861481347418647</c:v>
                </c:pt>
                <c:pt idx="25">
                  <c:v>0.54200874573720004</c:v>
                </c:pt>
                <c:pt idx="26">
                  <c:v>-2.4494512802694026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76-470A-BE0D-AB4C825C2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7932496"/>
        <c:axId val="1107937592"/>
      </c:lineChart>
      <c:catAx>
        <c:axId val="1107932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6350" cap="flat" cmpd="sng" algn="ctr">
            <a:solidFill>
              <a:srgbClr val="000000">
                <a:lumMod val="100000"/>
              </a:srgbClr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Calibri" panose="020F0502020204030204" pitchFamily="34" charset="0"/>
                <a:ea typeface="Cambria" panose="02040503050406030204" pitchFamily="18" charset="0"/>
                <a:cs typeface="+mn-cs"/>
              </a:defRPr>
            </a:pPr>
            <a:endParaRPr lang="pt-BR"/>
          </a:p>
        </c:txPr>
        <c:crossAx val="1107937592"/>
        <c:crosses val="autoZero"/>
        <c:auto val="1"/>
        <c:lblAlgn val="ctr"/>
        <c:lblOffset val="100"/>
        <c:noMultiLvlLbl val="0"/>
      </c:catAx>
      <c:valAx>
        <c:axId val="110793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out"/>
        <c:minorTickMark val="none"/>
        <c:tickLblPos val="nextTo"/>
        <c:spPr>
          <a:noFill/>
          <a:ln>
            <a:solidFill>
              <a:srgbClr val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Calibri" panose="020F0502020204030204" pitchFamily="34" charset="0"/>
                <a:ea typeface="Cambria" panose="02040503050406030204" pitchFamily="18" charset="0"/>
                <a:cs typeface="+mn-cs"/>
              </a:defRPr>
            </a:pPr>
            <a:endParaRPr lang="pt-BR"/>
          </a:p>
        </c:txPr>
        <c:crossAx val="1107932496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l"/>
      <c:layout>
        <c:manualLayout>
          <c:xMode val="edge"/>
          <c:yMode val="edge"/>
          <c:x val="0.21568870363938092"/>
          <c:y val="0.45652500000000001"/>
          <c:w val="0.1926240785766663"/>
          <c:h val="0.30567250000000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Calibri" panose="020F0502020204030204" pitchFamily="34" charset="0"/>
              <a:ea typeface="Cambria" panose="02040503050406030204" pitchFamily="18" charset="0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FFFFFF">
        <a:lumMod val="100000"/>
      </a:srgbClr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rgbClr val="000000"/>
          </a:solidFill>
          <a:latin typeface="Calibri" panose="020F0502020204030204" pitchFamily="34" charset="0"/>
          <a:ea typeface="Cambria" panose="020405030504060302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'G4'!$B$4</c:f>
              <c:strCache>
                <c:ptCount val="1"/>
                <c:pt idx="0">
                  <c:v>Impulso Fiscal</c:v>
                </c:pt>
              </c:strCache>
            </c:strRef>
          </c:tx>
          <c:spPr>
            <a:solidFill>
              <a:srgbClr val="005D8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rgbClr val="000000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'G4'!$A$5:$A$30</c:f>
              <c:numCache>
                <c:formatCode>General</c:formatCode>
                <c:ptCount val="26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</c:numCache>
            </c:numRef>
          </c:cat>
          <c:val>
            <c:numRef>
              <c:f>'G4'!$B$5:$B$30</c:f>
              <c:numCache>
                <c:formatCode>#,##0.00</c:formatCode>
                <c:ptCount val="26"/>
                <c:pt idx="0">
                  <c:v>-0.27856775813818091</c:v>
                </c:pt>
                <c:pt idx="1">
                  <c:v>-1.8980761376294226</c:v>
                </c:pt>
                <c:pt idx="2">
                  <c:v>0.3928965499199395</c:v>
                </c:pt>
                <c:pt idx="3">
                  <c:v>-0.26943213358777407</c:v>
                </c:pt>
                <c:pt idx="4">
                  <c:v>-0.65484140983943862</c:v>
                </c:pt>
                <c:pt idx="5">
                  <c:v>-0.4499758476356166</c:v>
                </c:pt>
                <c:pt idx="6">
                  <c:v>0.22203701264508879</c:v>
                </c:pt>
                <c:pt idx="7">
                  <c:v>-6.9560029694081482E-2</c:v>
                </c:pt>
                <c:pt idx="8">
                  <c:v>0.50886806742046975</c:v>
                </c:pt>
                <c:pt idx="9">
                  <c:v>0.32264074267267184</c:v>
                </c:pt>
                <c:pt idx="10">
                  <c:v>-0.16652679440575868</c:v>
                </c:pt>
                <c:pt idx="11">
                  <c:v>0.38882937602858236</c:v>
                </c:pt>
                <c:pt idx="12">
                  <c:v>0.80256175861813739</c:v>
                </c:pt>
                <c:pt idx="13">
                  <c:v>-0.44541225027300169</c:v>
                </c:pt>
                <c:pt idx="14">
                  <c:v>0.53885714816077002</c:v>
                </c:pt>
                <c:pt idx="15">
                  <c:v>0.82762075676253088</c:v>
                </c:pt>
                <c:pt idx="16">
                  <c:v>1.5244130105262608</c:v>
                </c:pt>
                <c:pt idx="17">
                  <c:v>-0.73956225507432327</c:v>
                </c:pt>
                <c:pt idx="18">
                  <c:v>0.64600973492393332</c:v>
                </c:pt>
                <c:pt idx="19">
                  <c:v>-0.22349060905477613</c:v>
                </c:pt>
                <c:pt idx="20">
                  <c:v>0.35569951704115232</c:v>
                </c:pt>
                <c:pt idx="21">
                  <c:v>-9.4582875759080531E-2</c:v>
                </c:pt>
                <c:pt idx="22">
                  <c:v>-1.2003804924892401</c:v>
                </c:pt>
                <c:pt idx="23">
                  <c:v>-1.0894034144711693</c:v>
                </c:pt>
                <c:pt idx="24">
                  <c:v>0.3872620422752428</c:v>
                </c:pt>
                <c:pt idx="25">
                  <c:v>1.8404637939467554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79-4087-8889-0C43FF03A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1107933672"/>
        <c:axId val="1107942688"/>
      </c:barChart>
      <c:catAx>
        <c:axId val="1107933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solidFill>
            <a:sysClr val="window" lastClr="FFFFFF"/>
          </a:solidFill>
          <a:ln w="6350" cap="flat" cmpd="sng" algn="ctr">
            <a:solidFill>
              <a:srgbClr val="000000">
                <a:lumMod val="100000"/>
              </a:srgbClr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pt-BR"/>
          </a:p>
        </c:txPr>
        <c:crossAx val="1107942688"/>
        <c:crosses val="autoZero"/>
        <c:auto val="1"/>
        <c:lblAlgn val="ctr"/>
        <c:lblOffset val="100"/>
        <c:noMultiLvlLbl val="0"/>
      </c:catAx>
      <c:valAx>
        <c:axId val="110794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out"/>
        <c:minorTickMark val="none"/>
        <c:tickLblPos val="nextTo"/>
        <c:spPr>
          <a:noFill/>
          <a:ln>
            <a:solidFill>
              <a:srgbClr val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pt-BR"/>
          </a:p>
        </c:txPr>
        <c:crossAx val="1107933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FFFF">
        <a:lumMod val="100000"/>
      </a:srgbClr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rgbClr val="000000"/>
          </a:solidFill>
          <a:latin typeface="Calibri" panose="020F050202020403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lt1"/>
              </a:solidFill>
              <a:ln w="25400">
                <a:solidFill>
                  <a:srgbClr val="005D89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736510E0-F2BF-4D3D-ADC7-71545A3D93EF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382C-4217-8C89-0D9AF269DA67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5CB15812-F600-4C3C-8FDE-C0D317EDB6D5}" type="CELLRANGE">
                      <a:rPr lang="pt-BR"/>
                      <a:pPr/>
                      <a:t>[CELLRANGE]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>
                <c:manualLayout>
                  <c:x val="-5.1286488981193028E-2"/>
                  <c:y val="2.6509312780989083E-2"/>
                </c:manualLayout>
              </c:layout>
              <c:tx>
                <c:rich>
                  <a:bodyPr/>
                  <a:lstStyle/>
                  <a:p>
                    <a:fld id="{14BFD465-0E04-4E33-A54A-98C88BAF22AD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1240CDAE-07C5-4331-B0BC-EBCB32B39155}" type="CELLRANGE">
                      <a:rPr lang="pt-BR"/>
                      <a:pPr/>
                      <a:t>[CELLRANGE]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9BF2D6AD-F6CF-4C48-81AC-BB36AC612226}" type="CELLRANGE">
                      <a:rPr lang="pt-BR"/>
                      <a:pPr/>
                      <a:t>[CELLRANGE]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1D7D1A44-9180-47E0-9E40-CA1218685C5E}" type="CELLRANGE">
                      <a:rPr lang="pt-BR"/>
                      <a:pPr/>
                      <a:t>[CELLRANGE]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8DE2B0C9-88EC-4AB9-8A49-C4DFE21108C9}" type="CELLRANGE">
                      <a:rPr lang="pt-BR"/>
                      <a:pPr/>
                      <a:t>[CELLRANGE]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F2409E6B-123C-43AD-9254-AD7555D6B60F}" type="CELLRANGE">
                      <a:rPr lang="pt-BR"/>
                      <a:pPr/>
                      <a:t>[CELLRANGE]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>
                <c:manualLayout>
                  <c:x val="-9.7688550440368574E-3"/>
                  <c:y val="-4.2822736030828555E-2"/>
                </c:manualLayout>
              </c:layout>
              <c:tx>
                <c:rich>
                  <a:bodyPr/>
                  <a:lstStyle/>
                  <a:p>
                    <a:fld id="{242FA0DD-5227-4DBE-AE70-506E56D28054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CD55F676-4EE8-4812-9E75-7A8FEB2F8667}" type="CELLRANGE">
                      <a:rPr lang="pt-BR"/>
                      <a:pPr/>
                      <a:t>[CELLRANGE]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1BD0131E-5FB3-4305-8D15-868A30133E6B}" type="CELLRANGE">
                      <a:rPr lang="pt-BR"/>
                      <a:pPr/>
                      <a:t>[CELLRANGE]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9A1E8405-702B-4965-9C59-D176840120C2}" type="CELLRANGE">
                      <a:rPr lang="pt-BR"/>
                      <a:pPr/>
                      <a:t>[CELLRANGE]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C2A2BDF3-23E9-46DB-9CED-A1B7D8D8DFC4}" type="CELLRANGE">
                      <a:rPr lang="pt-BR"/>
                      <a:pPr/>
                      <a:t>[CELLRANGE]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3A11D30D-1FA1-4322-930E-EC45D425AA82}" type="CELLRANGE">
                      <a:rPr lang="pt-BR"/>
                      <a:pPr/>
                      <a:t>[CELLRANGE]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410F0BC9-E531-4E8A-A869-BC3B34149833}" type="CELLRANGE">
                      <a:rPr lang="pt-BR"/>
                      <a:pPr/>
                      <a:t>[CELLRANGE]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6693175C-3D77-4D23-B4F2-F25BA7F1D949}" type="CELLRANGE">
                      <a:rPr lang="pt-BR"/>
                      <a:pPr/>
                      <a:t>[CELLRANGE]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754AA675-B411-4169-A9C3-3FCF61CB6251}" type="CELLRANGE">
                      <a:rPr lang="pt-BR"/>
                      <a:pPr/>
                      <a:t>[CELLRANGE]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7A7509E7-AB3E-4121-A08F-6D16771D0F02}" type="CELLRANGE">
                      <a:rPr lang="pt-BR"/>
                      <a:pPr/>
                      <a:t>[CELLRANGE]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AC78E6A5-383A-4AAD-8E2C-631FD91FAB6C}" type="CELLRANGE">
                      <a:rPr lang="pt-BR"/>
                      <a:pPr/>
                      <a:t>[CELLRANGE]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6E5798B3-DD63-4F30-8E80-773D534B3FA6}" type="CELLRANGE">
                      <a:rPr lang="pt-BR"/>
                      <a:pPr/>
                      <a:t>[CELLRANGE]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E93790A1-3EB5-4CEC-B9A2-DDFDB0CAC3BE}" type="CELLRANGE">
                      <a:rPr lang="pt-BR"/>
                      <a:pPr/>
                      <a:t>[CELLRANGE]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21E9EFB1-75AC-4381-8A3D-75E6227313B9}" type="CELLRANGE">
                      <a:rPr lang="pt-BR"/>
                      <a:pPr/>
                      <a:t>[CELLRANGE]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E01F52D7-6B89-41A6-8E3B-FD318C80F52B}" type="CELLRANGE">
                      <a:rPr lang="pt-BR"/>
                      <a:pPr/>
                      <a:t>[CELLRANGE]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3F82A327-6331-4DDA-8398-F4CD641D2274}" type="CELLRANGE">
                      <a:rPr lang="pt-BR"/>
                      <a:pPr/>
                      <a:t>[CELLRANGE]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layout>
                <c:manualLayout>
                  <c:x val="3.6633206415137881E-3"/>
                  <c:y val="-1.8352601156069365E-2"/>
                </c:manualLayout>
              </c:layout>
              <c:tx>
                <c:rich>
                  <a:bodyPr/>
                  <a:lstStyle/>
                  <a:p>
                    <a:fld id="{FF56637F-F7B7-4B28-867C-F1D1CEC61248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969C8CA7-8CED-46EE-ABB6-94C8BAABF771}" type="CELLRANGE">
                      <a:rPr lang="pt-BR"/>
                      <a:pPr/>
                      <a:t>[CELLRANGE]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000000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'G5'!$C$5:$C$30</c:f>
              <c:numCache>
                <c:formatCode>#,##0.00</c:formatCode>
                <c:ptCount val="26"/>
                <c:pt idx="0">
                  <c:v>-0.91999999999999993</c:v>
                </c:pt>
                <c:pt idx="1">
                  <c:v>-1.6525000000000001</c:v>
                </c:pt>
                <c:pt idx="2">
                  <c:v>-0.65750000000000008</c:v>
                </c:pt>
                <c:pt idx="3">
                  <c:v>-1.37</c:v>
                </c:pt>
                <c:pt idx="4">
                  <c:v>-1.3449999999999998</c:v>
                </c:pt>
                <c:pt idx="5">
                  <c:v>-2.3249999999999997</c:v>
                </c:pt>
                <c:pt idx="6">
                  <c:v>-0.45750000000000007</c:v>
                </c:pt>
                <c:pt idx="7">
                  <c:v>-0.58250000000000002</c:v>
                </c:pt>
                <c:pt idx="8">
                  <c:v>-0.61</c:v>
                </c:pt>
                <c:pt idx="9">
                  <c:v>0.74</c:v>
                </c:pt>
                <c:pt idx="10">
                  <c:v>1.3399999999999999</c:v>
                </c:pt>
                <c:pt idx="11">
                  <c:v>-2.3074999999999997</c:v>
                </c:pt>
                <c:pt idx="12">
                  <c:v>0.94250000000000012</c:v>
                </c:pt>
                <c:pt idx="13">
                  <c:v>1.135</c:v>
                </c:pt>
                <c:pt idx="14">
                  <c:v>0.27500000000000002</c:v>
                </c:pt>
                <c:pt idx="15">
                  <c:v>1.36</c:v>
                </c:pt>
                <c:pt idx="16">
                  <c:v>0.9425</c:v>
                </c:pt>
                <c:pt idx="17">
                  <c:v>-2.2949999999999999</c:v>
                </c:pt>
                <c:pt idx="18">
                  <c:v>-4.7774999999999999</c:v>
                </c:pt>
                <c:pt idx="19">
                  <c:v>-3.1924999999999999</c:v>
                </c:pt>
                <c:pt idx="20">
                  <c:v>-1.8649999999999998</c:v>
                </c:pt>
                <c:pt idx="21">
                  <c:v>-1.8925000000000001</c:v>
                </c:pt>
                <c:pt idx="22">
                  <c:v>-5.5250000000000004</c:v>
                </c:pt>
                <c:pt idx="23">
                  <c:v>-2.335</c:v>
                </c:pt>
                <c:pt idx="24">
                  <c:v>-0.44749999999999995</c:v>
                </c:pt>
                <c:pt idx="25">
                  <c:v>0.42249999999999999</c:v>
                </c:pt>
              </c:numCache>
            </c:numRef>
          </c:xVal>
          <c:yVal>
            <c:numRef>
              <c:f>'G5'!$B$5:$B$30</c:f>
              <c:numCache>
                <c:formatCode>#,##0.00</c:formatCode>
                <c:ptCount val="26"/>
                <c:pt idx="0">
                  <c:v>-0.27856775813818091</c:v>
                </c:pt>
                <c:pt idx="1">
                  <c:v>-1.8980761376294226</c:v>
                </c:pt>
                <c:pt idx="2">
                  <c:v>0.3928965499199395</c:v>
                </c:pt>
                <c:pt idx="3">
                  <c:v>-0.26943213358777407</c:v>
                </c:pt>
                <c:pt idx="4">
                  <c:v>-0.65484140983943862</c:v>
                </c:pt>
                <c:pt idx="5">
                  <c:v>-0.4499758476356166</c:v>
                </c:pt>
                <c:pt idx="6">
                  <c:v>0.22203701264508879</c:v>
                </c:pt>
                <c:pt idx="7">
                  <c:v>-6.9560029694081482E-2</c:v>
                </c:pt>
                <c:pt idx="8">
                  <c:v>0.50886806742046975</c:v>
                </c:pt>
                <c:pt idx="9">
                  <c:v>0.32264074267267184</c:v>
                </c:pt>
                <c:pt idx="10">
                  <c:v>-0.16652679440575868</c:v>
                </c:pt>
                <c:pt idx="11">
                  <c:v>0.38882937602858236</c:v>
                </c:pt>
                <c:pt idx="12">
                  <c:v>0.80256175861813739</c:v>
                </c:pt>
                <c:pt idx="13">
                  <c:v>-0.44541225027300169</c:v>
                </c:pt>
                <c:pt idx="14">
                  <c:v>0.53885714816077002</c:v>
                </c:pt>
                <c:pt idx="15">
                  <c:v>0.82762075676253088</c:v>
                </c:pt>
                <c:pt idx="16">
                  <c:v>1.5244130105262608</c:v>
                </c:pt>
                <c:pt idx="17">
                  <c:v>-0.73956225507432327</c:v>
                </c:pt>
                <c:pt idx="18">
                  <c:v>0.64600973492393332</c:v>
                </c:pt>
                <c:pt idx="19">
                  <c:v>-0.22349060905477613</c:v>
                </c:pt>
                <c:pt idx="20">
                  <c:v>0.35569951704115232</c:v>
                </c:pt>
                <c:pt idx="21">
                  <c:v>-9.4582875759080531E-2</c:v>
                </c:pt>
                <c:pt idx="22">
                  <c:v>-1.2003804924892401</c:v>
                </c:pt>
                <c:pt idx="23">
                  <c:v>-1.0894034144711693</c:v>
                </c:pt>
                <c:pt idx="24">
                  <c:v>0.3872620422752428</c:v>
                </c:pt>
                <c:pt idx="25">
                  <c:v>1.8404637939467554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382C-4217-8C89-0D9AF269DA67}"/>
            </c:ext>
            <c:ext xmlns:c15="http://schemas.microsoft.com/office/drawing/2012/chart" uri="{02D57815-91ED-43cb-92C2-25804820EDAC}">
              <c15:datalabelsRange>
                <c15:f>'G5'!$A$5:$A$30</c15:f>
                <c15:dlblRangeCache>
                  <c:ptCount val="26"/>
                  <c:pt idx="0">
                    <c:v>1998</c:v>
                  </c:pt>
                  <c:pt idx="1">
                    <c:v>1999</c:v>
                  </c:pt>
                  <c:pt idx="2">
                    <c:v>2000</c:v>
                  </c:pt>
                  <c:pt idx="3">
                    <c:v>2001</c:v>
                  </c:pt>
                  <c:pt idx="4">
                    <c:v>2002</c:v>
                  </c:pt>
                  <c:pt idx="5">
                    <c:v>2003</c:v>
                  </c:pt>
                  <c:pt idx="6">
                    <c:v>2004</c:v>
                  </c:pt>
                  <c:pt idx="7">
                    <c:v>2005</c:v>
                  </c:pt>
                  <c:pt idx="8">
                    <c:v>2006</c:v>
                  </c:pt>
                  <c:pt idx="9">
                    <c:v>2007</c:v>
                  </c:pt>
                  <c:pt idx="10">
                    <c:v>2008</c:v>
                  </c:pt>
                  <c:pt idx="11">
                    <c:v>2009</c:v>
                  </c:pt>
                  <c:pt idx="12">
                    <c:v>2010</c:v>
                  </c:pt>
                  <c:pt idx="13">
                    <c:v>2011</c:v>
                  </c:pt>
                  <c:pt idx="14">
                    <c:v>2012</c:v>
                  </c:pt>
                  <c:pt idx="15">
                    <c:v>2013</c:v>
                  </c:pt>
                  <c:pt idx="16">
                    <c:v>2014</c:v>
                  </c:pt>
                  <c:pt idx="17">
                    <c:v>2015</c:v>
                  </c:pt>
                  <c:pt idx="18">
                    <c:v>2016</c:v>
                  </c:pt>
                  <c:pt idx="19">
                    <c:v>2017</c:v>
                  </c:pt>
                  <c:pt idx="20">
                    <c:v>2018</c:v>
                  </c:pt>
                  <c:pt idx="21">
                    <c:v>2019</c:v>
                  </c:pt>
                  <c:pt idx="22">
                    <c:v>2020</c:v>
                  </c:pt>
                  <c:pt idx="23">
                    <c:v>2021</c:v>
                  </c:pt>
                  <c:pt idx="24">
                    <c:v>2022</c:v>
                  </c:pt>
                  <c:pt idx="25">
                    <c:v>2023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938768"/>
        <c:axId val="1107940336"/>
      </c:scatterChart>
      <c:valAx>
        <c:axId val="110793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000000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r>
                  <a:rPr lang="pt-BR"/>
                  <a:t>Hiato do PIB (em 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Calibri" panose="020F0502020204030204" pitchFamily="34" charset="0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0" sourceLinked="1"/>
        <c:majorTickMark val="out"/>
        <c:minorTickMark val="none"/>
        <c:tickLblPos val="low"/>
        <c:spPr>
          <a:noFill/>
          <a:ln w="6350" cap="flat" cmpd="sng" algn="ctr">
            <a:solidFill>
              <a:srgbClr val="000000">
                <a:lumMod val="100000"/>
              </a:srgbClr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pt-BR"/>
          </a:p>
        </c:txPr>
        <c:crossAx val="1107940336"/>
        <c:crosses val="autoZero"/>
        <c:crossBetween val="midCat"/>
      </c:valAx>
      <c:valAx>
        <c:axId val="110794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000000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r>
                  <a:rPr lang="pt-BR"/>
                  <a:t>Impulso fiscal (em p.p. do PIB)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Calibri" panose="020F0502020204030204" pitchFamily="34" charset="0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0" sourceLinked="1"/>
        <c:majorTickMark val="out"/>
        <c:minorTickMark val="none"/>
        <c:tickLblPos val="low"/>
        <c:spPr>
          <a:noFill/>
          <a:ln w="9525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pt-BR"/>
          </a:p>
        </c:txPr>
        <c:crossAx val="110793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FFFF">
        <a:lumMod val="100000"/>
      </a:srgbClr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rgbClr val="000000"/>
          </a:solidFill>
          <a:latin typeface="Calibri" panose="020F050202020403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'GB1'!$B$4</c:f>
              <c:strCache>
                <c:ptCount val="1"/>
                <c:pt idx="0">
                  <c:v>Impulso Fiscal Ajustado</c:v>
                </c:pt>
              </c:strCache>
            </c:strRef>
          </c:tx>
          <c:spPr>
            <a:solidFill>
              <a:srgbClr val="005D8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rgbClr val="000000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'GB1'!$A$5:$A$30</c:f>
              <c:numCache>
                <c:formatCode>General</c:formatCode>
                <c:ptCount val="26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</c:numCache>
            </c:numRef>
          </c:cat>
          <c:val>
            <c:numRef>
              <c:f>'GB1'!$B$5:$B$30</c:f>
              <c:numCache>
                <c:formatCode>#,##0.00</c:formatCode>
                <c:ptCount val="26"/>
                <c:pt idx="0">
                  <c:v>-1.0543620443136645</c:v>
                </c:pt>
                <c:pt idx="1">
                  <c:v>-1.7160684217552467</c:v>
                </c:pt>
                <c:pt idx="2">
                  <c:v>0.672490230853938</c:v>
                </c:pt>
                <c:pt idx="3">
                  <c:v>-0.25213995870198325</c:v>
                </c:pt>
                <c:pt idx="4">
                  <c:v>-0.41268104416869678</c:v>
                </c:pt>
                <c:pt idx="5">
                  <c:v>-0.41689668822689363</c:v>
                </c:pt>
                <c:pt idx="6">
                  <c:v>0.17312192195992582</c:v>
                </c:pt>
                <c:pt idx="7">
                  <c:v>-6.1369881275768368E-2</c:v>
                </c:pt>
                <c:pt idx="8">
                  <c:v>0.45128014091372259</c:v>
                </c:pt>
                <c:pt idx="9">
                  <c:v>0.34971907768658217</c:v>
                </c:pt>
                <c:pt idx="10">
                  <c:v>0.14965838466799286</c:v>
                </c:pt>
                <c:pt idx="11">
                  <c:v>-0.30317123774875654</c:v>
                </c:pt>
                <c:pt idx="12">
                  <c:v>0.25132696985408387</c:v>
                </c:pt>
                <c:pt idx="13">
                  <c:v>4.6881341965437251E-2</c:v>
                </c:pt>
                <c:pt idx="14">
                  <c:v>0.21973699328918128</c:v>
                </c:pt>
                <c:pt idx="15">
                  <c:v>0.70171897478181933</c:v>
                </c:pt>
                <c:pt idx="16">
                  <c:v>1.6284840774628708</c:v>
                </c:pt>
                <c:pt idx="17">
                  <c:v>0.30164216287755963</c:v>
                </c:pt>
                <c:pt idx="18">
                  <c:v>-0.32290628801489396</c:v>
                </c:pt>
                <c:pt idx="19">
                  <c:v>-0.207565083753947</c:v>
                </c:pt>
                <c:pt idx="20">
                  <c:v>0.5927761309530728</c:v>
                </c:pt>
                <c:pt idx="21">
                  <c:v>-0.53403905735404433</c:v>
                </c:pt>
                <c:pt idx="22">
                  <c:v>6.6875548713673236</c:v>
                </c:pt>
                <c:pt idx="23">
                  <c:v>-7.478477250620756</c:v>
                </c:pt>
                <c:pt idx="24">
                  <c:v>-0.24855834909847435</c:v>
                </c:pt>
                <c:pt idx="25">
                  <c:v>3.0195366436158335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062-47E0-A751-79C6EB081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1107935632"/>
        <c:axId val="1107932888"/>
      </c:barChart>
      <c:catAx>
        <c:axId val="110793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6350" cap="flat" cmpd="sng" algn="ctr">
            <a:solidFill>
              <a:srgbClr val="000000">
                <a:lumMod val="100000"/>
              </a:srgbClr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pt-BR"/>
          </a:p>
        </c:txPr>
        <c:crossAx val="1107932888"/>
        <c:crosses val="autoZero"/>
        <c:auto val="1"/>
        <c:lblAlgn val="ctr"/>
        <c:lblOffset val="100"/>
        <c:noMultiLvlLbl val="0"/>
      </c:catAx>
      <c:valAx>
        <c:axId val="110793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out"/>
        <c:minorTickMark val="none"/>
        <c:tickLblPos val="nextTo"/>
        <c:spPr>
          <a:noFill/>
          <a:ln>
            <a:solidFill>
              <a:srgbClr val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pt-BR"/>
          </a:p>
        </c:txPr>
        <c:crossAx val="110793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FFFF">
        <a:lumMod val="100000"/>
      </a:srgbClr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rgbClr val="000000"/>
          </a:solidFill>
          <a:latin typeface="Calibri" panose="020F050202020403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0</xdr:rowOff>
    </xdr:from>
    <xdr:to>
      <xdr:col>22</xdr:col>
      <xdr:colOff>1200</xdr:colOff>
      <xdr:row>46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0</xdr:rowOff>
    </xdr:from>
    <xdr:to>
      <xdr:col>22</xdr:col>
      <xdr:colOff>1200</xdr:colOff>
      <xdr:row>46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23</xdr:col>
      <xdr:colOff>37200</xdr:colOff>
      <xdr:row>45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</xdr:row>
      <xdr:rowOff>0</xdr:rowOff>
    </xdr:from>
    <xdr:to>
      <xdr:col>20</xdr:col>
      <xdr:colOff>37200</xdr:colOff>
      <xdr:row>45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0.34505</cdr:x>
      <cdr:y>0.03047</cdr:y>
    </cdr:from>
    <cdr:to>
      <cdr:x>0.71909</cdr:x>
      <cdr:y>0.16011</cdr:y>
    </cdr:to>
    <cdr:sp macro="" textlink="">
      <cdr:nvSpPr>
        <cdr:cNvPr id="2" name="CaixaDeTexto 4">
          <a:extLst xmlns:a="http://schemas.openxmlformats.org/drawingml/2006/main">
            <a:ext uri="{FF2B5EF4-FFF2-40B4-BE49-F238E27FC236}">
              <a16:creationId xmlns:lc="http://schemas.openxmlformats.org/drawingml/2006/lockedCanvas" xmlns:a16="http://schemas.microsoft.com/office/drawing/2014/main" xmlns:xdr="http://schemas.openxmlformats.org/drawingml/2006/spreadsheetDrawing" xmlns="" id="{00000000-0008-0000-0300-000005000000}"/>
            </a:ext>
          </a:extLst>
        </cdr:cNvPr>
        <cdr:cNvSpPr txBox="1"/>
      </cdr:nvSpPr>
      <cdr:spPr>
        <a:xfrm xmlns:a="http://schemas.openxmlformats.org/drawingml/2006/main">
          <a:off x="3588703" y="181115"/>
          <a:ext cx="3890165" cy="77052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1100" b="1">
              <a:solidFill>
                <a:srgbClr val="000000"/>
              </a:solidFill>
              <a:latin typeface="Calibri" panose="020F0502020204030204" pitchFamily="34" charset="0"/>
              <a:ea typeface="Cambria" panose="02040503050406030204" pitchFamily="18" charset="0"/>
            </a:rPr>
            <a:t>Expansão fiscal</a:t>
          </a:r>
        </a:p>
      </cdr:txBody>
    </cdr:sp>
  </cdr:relSizeAnchor>
  <cdr:relSizeAnchor xmlns:cdr="http://schemas.openxmlformats.org/drawingml/2006/chartDrawing">
    <cdr:from>
      <cdr:x>0.37894</cdr:x>
      <cdr:y>0.77347</cdr:y>
    </cdr:from>
    <cdr:to>
      <cdr:x>0.75298</cdr:x>
      <cdr:y>0.90311</cdr:y>
    </cdr:to>
    <cdr:sp macro="" textlink="">
      <cdr:nvSpPr>
        <cdr:cNvPr id="3" name="CaixaDeTexto 3">
          <a:extLst xmlns:a="http://schemas.openxmlformats.org/drawingml/2006/main">
            <a:ext uri="{FF2B5EF4-FFF2-40B4-BE49-F238E27FC236}">
              <a16:creationId xmlns:lc="http://schemas.openxmlformats.org/drawingml/2006/lockedCanvas" xmlns:a16="http://schemas.microsoft.com/office/drawing/2014/main" xmlns:xdr="http://schemas.openxmlformats.org/drawingml/2006/spreadsheetDrawing" xmlns="" id="{00000000-0008-0000-0300-000004000000}"/>
            </a:ext>
          </a:extLst>
        </cdr:cNvPr>
        <cdr:cNvSpPr txBox="1"/>
      </cdr:nvSpPr>
      <cdr:spPr>
        <a:xfrm xmlns:a="http://schemas.openxmlformats.org/drawingml/2006/main">
          <a:off x="3927475" y="2784475"/>
          <a:ext cx="3876675" cy="4667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1100" b="1">
              <a:solidFill>
                <a:srgbClr val="000000"/>
              </a:solidFill>
              <a:latin typeface="Calibri" panose="020F0502020204030204" pitchFamily="34" charset="0"/>
              <a:ea typeface="Cambria" panose="02040503050406030204" pitchFamily="18" charset="0"/>
            </a:rPr>
            <a:t>Contração fiscal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0</xdr:rowOff>
    </xdr:from>
    <xdr:to>
      <xdr:col>21</xdr:col>
      <xdr:colOff>37200</xdr:colOff>
      <xdr:row>46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0.08639</cdr:x>
      <cdr:y>0.02816</cdr:y>
    </cdr:from>
    <cdr:to>
      <cdr:x>0.24666</cdr:x>
      <cdr:y>0.15781</cdr:y>
    </cdr:to>
    <cdr:sp macro="" textlink="">
      <cdr:nvSpPr>
        <cdr:cNvPr id="2" name="CaixaDeTexto 6">
          <a:extLst xmlns:a="http://schemas.openxmlformats.org/drawingml/2006/main">
            <a:ext uri="{FF2B5EF4-FFF2-40B4-BE49-F238E27FC236}">
              <a16:creationId xmlns:lc="http://schemas.openxmlformats.org/drawingml/2006/lockedCanvas" xmlns:a16="http://schemas.microsoft.com/office/drawing/2014/main" xmlns:xdr="http://schemas.openxmlformats.org/drawingml/2006/spreadsheetDrawing" xmlns="" id="{00000000-0008-0000-0400-000007000000}"/>
            </a:ext>
          </a:extLst>
        </cdr:cNvPr>
        <cdr:cNvSpPr txBox="1"/>
      </cdr:nvSpPr>
      <cdr:spPr>
        <a:xfrm xmlns:a="http://schemas.openxmlformats.org/drawingml/2006/main">
          <a:off x="898525" y="171952"/>
          <a:ext cx="1666875" cy="7915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900" b="1">
              <a:solidFill>
                <a:srgbClr val="000000"/>
              </a:solidFill>
              <a:latin typeface="Calibri" panose="020F0502020204030204" pitchFamily="34" charset="0"/>
              <a:ea typeface="Cambria" panose="02040503050406030204" pitchFamily="18" charset="0"/>
            </a:rPr>
            <a:t>Contracíclico</a:t>
          </a:r>
        </a:p>
      </cdr:txBody>
    </cdr:sp>
  </cdr:relSizeAnchor>
  <cdr:relSizeAnchor xmlns:cdr="http://schemas.openxmlformats.org/drawingml/2006/chartDrawing">
    <cdr:from>
      <cdr:x>0.7884</cdr:x>
      <cdr:y>0.0194</cdr:y>
    </cdr:from>
    <cdr:to>
      <cdr:x>0.94867</cdr:x>
      <cdr:y>0.14905</cdr:y>
    </cdr:to>
    <cdr:sp macro="" textlink="">
      <cdr:nvSpPr>
        <cdr:cNvPr id="3" name="CaixaDeTexto 8">
          <a:extLst xmlns:a="http://schemas.openxmlformats.org/drawingml/2006/main">
            <a:ext uri="{FF2B5EF4-FFF2-40B4-BE49-F238E27FC236}">
              <a16:creationId xmlns:lc="http://schemas.openxmlformats.org/drawingml/2006/lockedCanvas" xmlns:a16="http://schemas.microsoft.com/office/drawing/2014/main" xmlns:xdr="http://schemas.openxmlformats.org/drawingml/2006/spreadsheetDrawing" xmlns="" id="{00000000-0008-0000-0400-000009000000}"/>
            </a:ext>
          </a:extLst>
        </cdr:cNvPr>
        <cdr:cNvSpPr txBox="1"/>
      </cdr:nvSpPr>
      <cdr:spPr>
        <a:xfrm xmlns:a="http://schemas.openxmlformats.org/drawingml/2006/main">
          <a:off x="5108862" y="69850"/>
          <a:ext cx="1038551" cy="4667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900" b="1">
              <a:solidFill>
                <a:srgbClr val="000000"/>
              </a:solidFill>
              <a:latin typeface="Calibri" panose="020F0502020204030204" pitchFamily="34" charset="0"/>
              <a:ea typeface="Cambria" panose="02040503050406030204" pitchFamily="18" charset="0"/>
            </a:rPr>
            <a:t>Pró-cíclico</a:t>
          </a:r>
        </a:p>
      </cdr:txBody>
    </cdr:sp>
  </cdr:relSizeAnchor>
  <cdr:relSizeAnchor xmlns:cdr="http://schemas.openxmlformats.org/drawingml/2006/chartDrawing">
    <cdr:from>
      <cdr:x>0.7838</cdr:x>
      <cdr:y>0.66035</cdr:y>
    </cdr:from>
    <cdr:to>
      <cdr:x>0.94407</cdr:x>
      <cdr:y>0.78999</cdr:y>
    </cdr:to>
    <cdr:sp macro="" textlink="">
      <cdr:nvSpPr>
        <cdr:cNvPr id="4" name="CaixaDeTexto 5">
          <a:extLst xmlns:a="http://schemas.openxmlformats.org/drawingml/2006/main">
            <a:ext uri="{FF2B5EF4-FFF2-40B4-BE49-F238E27FC236}">
              <a16:creationId xmlns:lc="http://schemas.openxmlformats.org/drawingml/2006/lockedCanvas" xmlns:a16="http://schemas.microsoft.com/office/drawing/2014/main" xmlns:xdr="http://schemas.openxmlformats.org/drawingml/2006/spreadsheetDrawing" xmlns="" id="{00000000-0008-0000-0400-000006000000}"/>
            </a:ext>
          </a:extLst>
        </cdr:cNvPr>
        <cdr:cNvSpPr txBox="1"/>
      </cdr:nvSpPr>
      <cdr:spPr>
        <a:xfrm xmlns:a="http://schemas.openxmlformats.org/drawingml/2006/main">
          <a:off x="8188097" y="2335917"/>
          <a:ext cx="1674290" cy="458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900" b="1">
              <a:solidFill>
                <a:srgbClr val="000000"/>
              </a:solidFill>
              <a:latin typeface="Calibri" panose="020F0502020204030204" pitchFamily="34" charset="0"/>
              <a:ea typeface="Cambria" panose="02040503050406030204" pitchFamily="18" charset="0"/>
            </a:rPr>
            <a:t>Contracíclico</a:t>
          </a:r>
        </a:p>
      </cdr:txBody>
    </cdr:sp>
  </cdr:relSizeAnchor>
  <cdr:relSizeAnchor xmlns:cdr="http://schemas.openxmlformats.org/drawingml/2006/chartDrawing">
    <cdr:from>
      <cdr:x>0.1247</cdr:x>
      <cdr:y>0.68368</cdr:y>
    </cdr:from>
    <cdr:to>
      <cdr:x>0.28478</cdr:x>
      <cdr:y>0.81331</cdr:y>
    </cdr:to>
    <cdr:sp macro="" textlink="">
      <cdr:nvSpPr>
        <cdr:cNvPr id="5" name="CaixaDeTexto 7">
          <a:extLst xmlns:a="http://schemas.openxmlformats.org/drawingml/2006/main">
            <a:ext uri="{FF2B5EF4-FFF2-40B4-BE49-F238E27FC236}">
              <a16:creationId xmlns:lc="http://schemas.openxmlformats.org/drawingml/2006/lockedCanvas" xmlns:a16="http://schemas.microsoft.com/office/drawing/2014/main" xmlns:xdr="http://schemas.openxmlformats.org/drawingml/2006/spreadsheetDrawing" xmlns="" id="{00000000-0008-0000-0400-000008000000}"/>
            </a:ext>
          </a:extLst>
        </cdr:cNvPr>
        <cdr:cNvSpPr txBox="1"/>
      </cdr:nvSpPr>
      <cdr:spPr>
        <a:xfrm xmlns:a="http://schemas.openxmlformats.org/drawingml/2006/main">
          <a:off x="1302657" y="2418442"/>
          <a:ext cx="1672318" cy="4585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900" b="1">
              <a:solidFill>
                <a:srgbClr val="000000"/>
              </a:solidFill>
              <a:latin typeface="Calibri" panose="020F0502020204030204" pitchFamily="34" charset="0"/>
              <a:ea typeface="Cambria" panose="02040503050406030204" pitchFamily="18" charset="0"/>
            </a:rPr>
            <a:t>Pró-cíclico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612320</xdr:colOff>
      <xdr:row>5</xdr:row>
      <xdr:rowOff>153079</xdr:rowOff>
    </xdr:from>
    <xdr:to>
      <xdr:col>20</xdr:col>
      <xdr:colOff>603256</xdr:colOff>
      <xdr:row>42</xdr:row>
      <xdr:rowOff>136071</xdr:rowOff>
    </xdr:to>
    <xdr:graphicFrame macro="">
      <xdr:nvGraphicFramePr>
        <xdr:cNvPr id="7" name="Gráfico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Cores_IFI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5D89"/>
      </a:accent1>
      <a:accent2>
        <a:srgbClr val="00ADFA"/>
      </a:accent2>
      <a:accent3>
        <a:srgbClr val="9EBBD3"/>
      </a:accent3>
      <a:accent4>
        <a:srgbClr val="BD534B"/>
      </a:accent4>
      <a:accent5>
        <a:srgbClr val="D5998E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Escritório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Escritório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Escritório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318"/>
  <sheetViews>
    <sheetView showGridLines="0" tabSelected="1" workbookViewId="0">
      <pane xSplit="1" ySplit="4" topLeftCell="B5" activePane="bottomRight" state="frozen"/>
      <selection activeCell="D6" sqref="D6"/>
      <selection pane="topRight" activeCell="D6" sqref="D6"/>
      <selection pane="bottomLeft" activeCell="D6" sqref="D6"/>
      <selection pane="bottomRight" activeCell="F4" sqref="F4"/>
    </sheetView>
  </sheetViews>
  <sheetFormatPr defaultRowHeight="12" x14ac:dyDescent="0.2"/>
  <cols>
    <col min="1" max="1" width="9.140625" style="3"/>
    <col min="2" max="2" width="26.28515625" style="2" bestFit="1" customWidth="1"/>
    <col min="3" max="3" width="23.7109375" style="2" bestFit="1" customWidth="1"/>
    <col min="4" max="4" width="9.140625" style="3" customWidth="1"/>
    <col min="5" max="16384" width="9.140625" style="3"/>
  </cols>
  <sheetData>
    <row r="4" spans="1:6" x14ac:dyDescent="0.2">
      <c r="A4" s="13"/>
      <c r="B4" s="14" t="s">
        <v>0</v>
      </c>
      <c r="C4" s="21" t="s">
        <v>1</v>
      </c>
    </row>
    <row r="5" spans="1:6" x14ac:dyDescent="0.2">
      <c r="A5" s="15">
        <v>35765</v>
      </c>
      <c r="B5" s="16">
        <v>0.18913692790585346</v>
      </c>
      <c r="C5" s="16">
        <v>4.4064153001989383E-2</v>
      </c>
    </row>
    <row r="6" spans="1:6" x14ac:dyDescent="0.2">
      <c r="A6" s="17">
        <f>EDATE(A5,1)</f>
        <v>35796</v>
      </c>
      <c r="B6" s="18">
        <v>0.34901905377442999</v>
      </c>
      <c r="C6" s="18">
        <v>0.20421719419286199</v>
      </c>
      <c r="F6" s="3" t="s">
        <v>2</v>
      </c>
    </row>
    <row r="7" spans="1:6" x14ac:dyDescent="0.2">
      <c r="A7" s="15">
        <f t="shared" ref="A7:A70" si="0">EDATE(A6,1)</f>
        <v>35827</v>
      </c>
      <c r="B7" s="16">
        <v>0.30880179040074113</v>
      </c>
      <c r="C7" s="16">
        <v>0.16471822599010247</v>
      </c>
    </row>
    <row r="8" spans="1:6" x14ac:dyDescent="0.2">
      <c r="A8" s="17">
        <f t="shared" si="0"/>
        <v>35855</v>
      </c>
      <c r="B8" s="18">
        <v>0.37981231391354386</v>
      </c>
      <c r="C8" s="18">
        <v>-1.6019151279711746E-2</v>
      </c>
    </row>
    <row r="9" spans="1:6" x14ac:dyDescent="0.2">
      <c r="A9" s="15">
        <f t="shared" si="0"/>
        <v>35886</v>
      </c>
      <c r="B9" s="16">
        <v>0.40386323703411514</v>
      </c>
      <c r="C9" s="16">
        <v>-0.15161233060516541</v>
      </c>
    </row>
    <row r="10" spans="1:6" x14ac:dyDescent="0.2">
      <c r="A10" s="17">
        <f t="shared" si="0"/>
        <v>35916</v>
      </c>
      <c r="B10" s="18">
        <v>0.37566881957524728</v>
      </c>
      <c r="C10" s="18">
        <v>-0.17579799616544886</v>
      </c>
    </row>
    <row r="11" spans="1:6" x14ac:dyDescent="0.2">
      <c r="A11" s="15">
        <f t="shared" si="0"/>
        <v>35947</v>
      </c>
      <c r="B11" s="16">
        <v>0.1771375556730046</v>
      </c>
      <c r="C11" s="16">
        <v>-0.37189496996459304</v>
      </c>
    </row>
    <row r="12" spans="1:6" x14ac:dyDescent="0.2">
      <c r="A12" s="17">
        <f t="shared" si="0"/>
        <v>35977</v>
      </c>
      <c r="B12" s="18">
        <v>0.18449097523427402</v>
      </c>
      <c r="C12" s="18">
        <v>-0.36184240538233142</v>
      </c>
    </row>
    <row r="13" spans="1:6" x14ac:dyDescent="0.2">
      <c r="A13" s="15">
        <f t="shared" si="0"/>
        <v>36008</v>
      </c>
      <c r="B13" s="16">
        <v>0.60108980219005326</v>
      </c>
      <c r="C13" s="16">
        <v>-0.33408571601606635</v>
      </c>
    </row>
    <row r="14" spans="1:6" x14ac:dyDescent="0.2">
      <c r="A14" s="17">
        <f t="shared" si="0"/>
        <v>36039</v>
      </c>
      <c r="B14" s="18">
        <v>0.59531122568709094</v>
      </c>
      <c r="C14" s="18">
        <v>-0.33729504496087143</v>
      </c>
    </row>
    <row r="15" spans="1:6" x14ac:dyDescent="0.2">
      <c r="A15" s="15">
        <f t="shared" si="0"/>
        <v>36069</v>
      </c>
      <c r="B15" s="16">
        <v>0.5254627827288485</v>
      </c>
      <c r="C15" s="16">
        <v>-0.40713826318028784</v>
      </c>
    </row>
    <row r="16" spans="1:6" x14ac:dyDescent="0.2">
      <c r="A16" s="17">
        <f t="shared" si="0"/>
        <v>36100</v>
      </c>
      <c r="B16" s="18">
        <v>0.38155299868567161</v>
      </c>
      <c r="C16" s="18">
        <v>-0.55018453127511557</v>
      </c>
    </row>
    <row r="17" spans="1:3" x14ac:dyDescent="0.2">
      <c r="A17" s="15">
        <f t="shared" si="0"/>
        <v>36130</v>
      </c>
      <c r="B17" s="16">
        <v>0.75592451147216055</v>
      </c>
      <c r="C17" s="16">
        <v>-0.17410729045832046</v>
      </c>
    </row>
    <row r="18" spans="1:3" x14ac:dyDescent="0.2">
      <c r="A18" s="17">
        <f t="shared" si="0"/>
        <v>36161</v>
      </c>
      <c r="B18" s="18">
        <v>0.77556881935597866</v>
      </c>
      <c r="C18" s="18">
        <v>-0.15300631580123181</v>
      </c>
    </row>
    <row r="19" spans="1:3" x14ac:dyDescent="0.2">
      <c r="A19" s="15">
        <f t="shared" si="0"/>
        <v>36192</v>
      </c>
      <c r="B19" s="16">
        <v>0.89966573445548792</v>
      </c>
      <c r="C19" s="16">
        <v>-2.4215102630231876E-2</v>
      </c>
    </row>
    <row r="20" spans="1:3" x14ac:dyDescent="0.2">
      <c r="A20" s="17">
        <f t="shared" si="0"/>
        <v>36220</v>
      </c>
      <c r="B20" s="18">
        <v>1.1049774630655838</v>
      </c>
      <c r="C20" s="18">
        <v>0.11630275384180465</v>
      </c>
    </row>
    <row r="21" spans="1:3" x14ac:dyDescent="0.2">
      <c r="A21" s="15">
        <f t="shared" si="0"/>
        <v>36251</v>
      </c>
      <c r="B21" s="16">
        <v>1.1684087184340002</v>
      </c>
      <c r="C21" s="16">
        <v>0.34123286030531008</v>
      </c>
    </row>
    <row r="22" spans="1:3" x14ac:dyDescent="0.2">
      <c r="A22" s="17">
        <f t="shared" si="0"/>
        <v>36281</v>
      </c>
      <c r="B22" s="18">
        <v>1.1061659161060575</v>
      </c>
      <c r="C22" s="18">
        <v>0.28222140605125473</v>
      </c>
    </row>
    <row r="23" spans="1:3" x14ac:dyDescent="0.2">
      <c r="A23" s="15">
        <f t="shared" si="0"/>
        <v>36312</v>
      </c>
      <c r="B23" s="16">
        <v>1.6463949117364061</v>
      </c>
      <c r="C23" s="16">
        <v>0.58885258268238538</v>
      </c>
    </row>
    <row r="24" spans="1:3" x14ac:dyDescent="0.2">
      <c r="A24" s="17">
        <f t="shared" si="0"/>
        <v>36342</v>
      </c>
      <c r="B24" s="18">
        <v>1.8498830590325717</v>
      </c>
      <c r="C24" s="18">
        <v>0.796711819497398</v>
      </c>
    </row>
    <row r="25" spans="1:3" x14ac:dyDescent="0.2">
      <c r="A25" s="15">
        <f t="shared" si="0"/>
        <v>36373</v>
      </c>
      <c r="B25" s="16">
        <v>1.5421288841429659</v>
      </c>
      <c r="C25" s="16">
        <v>0.75917217885395438</v>
      </c>
    </row>
    <row r="26" spans="1:3" x14ac:dyDescent="0.2">
      <c r="A26" s="17">
        <f t="shared" si="0"/>
        <v>36404</v>
      </c>
      <c r="B26" s="18">
        <v>1.9387439974707215</v>
      </c>
      <c r="C26" s="18">
        <v>1.1601698575030059</v>
      </c>
    </row>
    <row r="27" spans="1:3" x14ac:dyDescent="0.2">
      <c r="A27" s="15">
        <f t="shared" si="0"/>
        <v>36434</v>
      </c>
      <c r="B27" s="16">
        <v>2.1094370369958955</v>
      </c>
      <c r="C27" s="16">
        <v>1.3371647735831997</v>
      </c>
    </row>
    <row r="28" spans="1:3" x14ac:dyDescent="0.2">
      <c r="A28" s="17">
        <f t="shared" si="0"/>
        <v>36465</v>
      </c>
      <c r="B28" s="18">
        <v>2.2647187536529572</v>
      </c>
      <c r="C28" s="18">
        <v>1.5019894744780999</v>
      </c>
    </row>
    <row r="29" spans="1:3" x14ac:dyDescent="0.2">
      <c r="A29" s="15">
        <f t="shared" si="0"/>
        <v>36495</v>
      </c>
      <c r="B29" s="16">
        <v>1.8538290325750484</v>
      </c>
      <c r="C29" s="16">
        <v>1.1021234937972211</v>
      </c>
    </row>
    <row r="30" spans="1:3" x14ac:dyDescent="0.2">
      <c r="A30" s="17">
        <f t="shared" si="0"/>
        <v>36526</v>
      </c>
      <c r="B30" s="18">
        <v>1.8997688720814649</v>
      </c>
      <c r="C30" s="18">
        <v>1.156022402859084</v>
      </c>
    </row>
    <row r="31" spans="1:3" x14ac:dyDescent="0.2">
      <c r="A31" s="15">
        <f t="shared" si="0"/>
        <v>36557</v>
      </c>
      <c r="B31" s="16">
        <v>1.8727109042141681</v>
      </c>
      <c r="C31" s="16">
        <v>1.1361026318829202</v>
      </c>
    </row>
    <row r="32" spans="1:3" x14ac:dyDescent="0.2">
      <c r="A32" s="17">
        <f t="shared" si="0"/>
        <v>36586</v>
      </c>
      <c r="B32" s="18">
        <v>1.8220998061796043</v>
      </c>
      <c r="C32" s="18">
        <v>1.3715804523905326</v>
      </c>
    </row>
    <row r="33" spans="1:6" x14ac:dyDescent="0.2">
      <c r="A33" s="15">
        <f t="shared" si="0"/>
        <v>36617</v>
      </c>
      <c r="B33" s="16">
        <v>1.9438969021500279</v>
      </c>
      <c r="C33" s="16">
        <v>1.452575513459947</v>
      </c>
    </row>
    <row r="34" spans="1:6" x14ac:dyDescent="0.2">
      <c r="A34" s="17">
        <f t="shared" si="0"/>
        <v>36647</v>
      </c>
      <c r="B34" s="18">
        <v>2.2409386128164099</v>
      </c>
      <c r="C34" s="18">
        <v>1.6672951737752901</v>
      </c>
    </row>
    <row r="35" spans="1:6" x14ac:dyDescent="0.2">
      <c r="A35" s="15">
        <f t="shared" si="0"/>
        <v>36678</v>
      </c>
      <c r="B35" s="16">
        <v>2.0285778104371355</v>
      </c>
      <c r="C35" s="16">
        <v>1.6678204314143852</v>
      </c>
    </row>
    <row r="36" spans="1:6" x14ac:dyDescent="0.2">
      <c r="A36" s="17">
        <f t="shared" si="0"/>
        <v>36708</v>
      </c>
      <c r="B36" s="18">
        <v>1.850478097234926</v>
      </c>
      <c r="C36" s="18">
        <v>1.4496757969591811</v>
      </c>
    </row>
    <row r="37" spans="1:6" x14ac:dyDescent="0.2">
      <c r="A37" s="15">
        <f t="shared" si="0"/>
        <v>36739</v>
      </c>
      <c r="B37" s="16">
        <v>1.8839973120481999</v>
      </c>
      <c r="C37" s="16">
        <v>1.4519685341154178</v>
      </c>
    </row>
    <row r="38" spans="1:6" x14ac:dyDescent="0.2">
      <c r="A38" s="17">
        <f t="shared" si="0"/>
        <v>36770</v>
      </c>
      <c r="B38" s="18">
        <v>1.7042945430767902</v>
      </c>
      <c r="C38" s="18">
        <v>1.2668762635601587</v>
      </c>
    </row>
    <row r="39" spans="1:6" x14ac:dyDescent="0.2">
      <c r="A39" s="15">
        <f t="shared" si="0"/>
        <v>36800</v>
      </c>
      <c r="B39" s="16">
        <v>1.7322084345049154</v>
      </c>
      <c r="C39" s="16">
        <v>1.2891970337846674</v>
      </c>
    </row>
    <row r="40" spans="1:6" x14ac:dyDescent="0.2">
      <c r="A40" s="17">
        <f t="shared" si="0"/>
        <v>36831</v>
      </c>
      <c r="B40" s="18">
        <v>1.7628134199235344</v>
      </c>
      <c r="C40" s="18">
        <v>1.3115624390911125</v>
      </c>
    </row>
    <row r="41" spans="1:6" x14ac:dyDescent="0.2">
      <c r="A41" s="15">
        <f t="shared" si="0"/>
        <v>36861</v>
      </c>
      <c r="B41" s="16">
        <v>1.7498410554502266</v>
      </c>
      <c r="C41" s="16">
        <v>1.2876015350548777</v>
      </c>
    </row>
    <row r="42" spans="1:6" x14ac:dyDescent="0.2">
      <c r="A42" s="17">
        <f t="shared" si="0"/>
        <v>36892</v>
      </c>
      <c r="B42" s="18">
        <v>1.8244063547582678</v>
      </c>
      <c r="C42" s="18">
        <v>1.3524248061722379</v>
      </c>
    </row>
    <row r="43" spans="1:6" x14ac:dyDescent="0.2">
      <c r="A43" s="15">
        <f t="shared" si="0"/>
        <v>36923</v>
      </c>
      <c r="B43" s="16">
        <v>1.7352055482019408</v>
      </c>
      <c r="C43" s="16">
        <v>1.2546588965679</v>
      </c>
    </row>
    <row r="44" spans="1:6" x14ac:dyDescent="0.2">
      <c r="A44" s="17">
        <f t="shared" si="0"/>
        <v>36951</v>
      </c>
      <c r="B44" s="18">
        <v>1.6782229359035432</v>
      </c>
      <c r="C44" s="18">
        <v>1.0859636409132589</v>
      </c>
    </row>
    <row r="45" spans="1:6" x14ac:dyDescent="0.2">
      <c r="A45" s="15">
        <f t="shared" si="0"/>
        <v>36982</v>
      </c>
      <c r="B45" s="16">
        <v>1.8617232761848357</v>
      </c>
      <c r="C45" s="16">
        <v>1.2062298347793761</v>
      </c>
    </row>
    <row r="46" spans="1:6" x14ac:dyDescent="0.2">
      <c r="A46" s="17">
        <f t="shared" si="0"/>
        <v>37012</v>
      </c>
      <c r="B46" s="18">
        <v>1.8921430728506703</v>
      </c>
      <c r="C46" s="18">
        <v>1.2272147560829734</v>
      </c>
    </row>
    <row r="47" spans="1:6" x14ac:dyDescent="0.2">
      <c r="A47" s="15">
        <f t="shared" si="0"/>
        <v>37043</v>
      </c>
      <c r="B47" s="16">
        <v>1.8826258525078909</v>
      </c>
      <c r="C47" s="16">
        <v>1.2163732545678638</v>
      </c>
      <c r="F47" s="22" t="s">
        <v>4</v>
      </c>
    </row>
    <row r="48" spans="1:6" x14ac:dyDescent="0.2">
      <c r="A48" s="17">
        <f t="shared" si="0"/>
        <v>37073</v>
      </c>
      <c r="B48" s="18">
        <v>1.9371849821833944</v>
      </c>
      <c r="C48" s="18">
        <v>1.3026932610009523</v>
      </c>
    </row>
    <row r="49" spans="1:3" x14ac:dyDescent="0.2">
      <c r="A49" s="15">
        <f t="shared" si="0"/>
        <v>37104</v>
      </c>
      <c r="B49" s="16">
        <v>1.8563489164317799</v>
      </c>
      <c r="C49" s="16">
        <v>1.4008760320806608</v>
      </c>
    </row>
    <row r="50" spans="1:3" x14ac:dyDescent="0.2">
      <c r="A50" s="17">
        <f t="shared" si="0"/>
        <v>37135</v>
      </c>
      <c r="B50" s="18">
        <v>1.8417505168235007</v>
      </c>
      <c r="C50" s="18">
        <v>1.3862134436860436</v>
      </c>
    </row>
    <row r="51" spans="1:3" x14ac:dyDescent="0.2">
      <c r="A51" s="15">
        <f t="shared" si="0"/>
        <v>37165</v>
      </c>
      <c r="B51" s="16">
        <v>1.9331461003411889</v>
      </c>
      <c r="C51" s="16">
        <v>1.4779741768804997</v>
      </c>
    </row>
    <row r="52" spans="1:3" x14ac:dyDescent="0.2">
      <c r="A52" s="17">
        <f t="shared" si="0"/>
        <v>37196</v>
      </c>
      <c r="B52" s="18">
        <v>1.8794087487316913</v>
      </c>
      <c r="C52" s="18">
        <v>1.4262361351444295</v>
      </c>
    </row>
    <row r="53" spans="1:3" x14ac:dyDescent="0.2">
      <c r="A53" s="15">
        <f t="shared" si="0"/>
        <v>37226</v>
      </c>
      <c r="B53" s="16">
        <v>1.6520622797767706</v>
      </c>
      <c r="C53" s="16">
        <v>1.2033233934994942</v>
      </c>
    </row>
    <row r="54" spans="1:3" x14ac:dyDescent="0.2">
      <c r="A54" s="17">
        <f t="shared" si="0"/>
        <v>37257</v>
      </c>
      <c r="B54" s="18">
        <v>1.9018173233006834</v>
      </c>
      <c r="C54" s="18">
        <v>1.4222987021221463</v>
      </c>
    </row>
    <row r="55" spans="1:3" x14ac:dyDescent="0.2">
      <c r="A55" s="15">
        <f t="shared" si="0"/>
        <v>37288</v>
      </c>
      <c r="B55" s="16">
        <v>2.0343195545865127</v>
      </c>
      <c r="C55" s="16">
        <v>1.5188979847011197</v>
      </c>
    </row>
    <row r="56" spans="1:3" x14ac:dyDescent="0.2">
      <c r="A56" s="17">
        <f t="shared" si="0"/>
        <v>37316</v>
      </c>
      <c r="B56" s="18">
        <v>1.9016749826197825</v>
      </c>
      <c r="C56" s="18">
        <v>1.4791253958957564</v>
      </c>
    </row>
    <row r="57" spans="1:3" x14ac:dyDescent="0.2">
      <c r="A57" s="15">
        <f t="shared" si="0"/>
        <v>37347</v>
      </c>
      <c r="B57" s="16">
        <v>1.8264503526412266</v>
      </c>
      <c r="C57" s="16">
        <v>1.482043721823473</v>
      </c>
    </row>
    <row r="58" spans="1:3" x14ac:dyDescent="0.2">
      <c r="A58" s="17">
        <f t="shared" si="0"/>
        <v>37377</v>
      </c>
      <c r="B58" s="18">
        <v>1.688366909724945</v>
      </c>
      <c r="C58" s="18">
        <v>1.4344952754196161</v>
      </c>
    </row>
    <row r="59" spans="1:3" x14ac:dyDescent="0.2">
      <c r="A59" s="15">
        <f t="shared" si="0"/>
        <v>37408</v>
      </c>
      <c r="B59" s="16">
        <v>1.6808960962553046</v>
      </c>
      <c r="C59" s="16">
        <v>1.4110811521120519</v>
      </c>
    </row>
    <row r="60" spans="1:3" x14ac:dyDescent="0.2">
      <c r="A60" s="17">
        <f t="shared" si="0"/>
        <v>37438</v>
      </c>
      <c r="B60" s="18">
        <v>1.7038115309748958</v>
      </c>
      <c r="C60" s="18">
        <v>1.4567272972898804</v>
      </c>
    </row>
    <row r="61" spans="1:3" x14ac:dyDescent="0.2">
      <c r="A61" s="15">
        <f t="shared" si="0"/>
        <v>37469</v>
      </c>
      <c r="B61" s="16">
        <v>1.6111201411866876</v>
      </c>
      <c r="C61" s="16">
        <v>1.4011831539738064</v>
      </c>
    </row>
    <row r="62" spans="1:3" x14ac:dyDescent="0.2">
      <c r="A62" s="17">
        <f t="shared" si="0"/>
        <v>37500</v>
      </c>
      <c r="B62" s="18">
        <v>1.9682910197881691</v>
      </c>
      <c r="C62" s="18">
        <v>1.7493158586454345</v>
      </c>
    </row>
    <row r="63" spans="1:3" x14ac:dyDescent="0.2">
      <c r="A63" s="15">
        <f t="shared" si="0"/>
        <v>37530</v>
      </c>
      <c r="B63" s="16">
        <v>2.0427260683543387</v>
      </c>
      <c r="C63" s="16">
        <v>1.8313705145628185</v>
      </c>
    </row>
    <row r="64" spans="1:3" x14ac:dyDescent="0.2">
      <c r="A64" s="17">
        <f t="shared" si="0"/>
        <v>37561</v>
      </c>
      <c r="B64" s="18">
        <v>2.0341019880388775</v>
      </c>
      <c r="C64" s="18">
        <v>1.8355954743961214</v>
      </c>
    </row>
    <row r="65" spans="1:3" x14ac:dyDescent="0.2">
      <c r="A65" s="15">
        <f t="shared" si="0"/>
        <v>37591</v>
      </c>
      <c r="B65" s="16">
        <v>2.1210020303855757</v>
      </c>
      <c r="C65" s="16">
        <v>1.9181255290226784</v>
      </c>
    </row>
    <row r="66" spans="1:3" x14ac:dyDescent="0.2">
      <c r="A66" s="17">
        <f t="shared" si="0"/>
        <v>37622</v>
      </c>
      <c r="B66" s="18">
        <v>2.1781689224295233</v>
      </c>
      <c r="C66" s="18">
        <v>2.0096180148982827</v>
      </c>
    </row>
    <row r="67" spans="1:3" x14ac:dyDescent="0.2">
      <c r="A67" s="15">
        <f t="shared" si="0"/>
        <v>37653</v>
      </c>
      <c r="B67" s="16">
        <v>2.2355996830548324</v>
      </c>
      <c r="C67" s="16">
        <v>2.1036872353025529</v>
      </c>
    </row>
    <row r="68" spans="1:3" x14ac:dyDescent="0.2">
      <c r="A68" s="17">
        <f t="shared" si="0"/>
        <v>37681</v>
      </c>
      <c r="B68" s="18">
        <v>2.3416819116446734</v>
      </c>
      <c r="C68" s="18">
        <v>2.2211635984801759</v>
      </c>
    </row>
    <row r="69" spans="1:3" x14ac:dyDescent="0.2">
      <c r="A69" s="15">
        <f t="shared" si="0"/>
        <v>37712</v>
      </c>
      <c r="B69" s="16">
        <v>2.5630333666652105</v>
      </c>
      <c r="C69" s="16">
        <v>2.4554774191242239</v>
      </c>
    </row>
    <row r="70" spans="1:3" x14ac:dyDescent="0.2">
      <c r="A70" s="17">
        <f t="shared" si="0"/>
        <v>37742</v>
      </c>
      <c r="B70" s="18">
        <v>2.656038422394337</v>
      </c>
      <c r="C70" s="18">
        <v>2.5362143923601588</v>
      </c>
    </row>
    <row r="71" spans="1:3" x14ac:dyDescent="0.2">
      <c r="A71" s="15">
        <f t="shared" ref="A71:A134" si="1">EDATE(A70,1)</f>
        <v>37773</v>
      </c>
      <c r="B71" s="16">
        <v>2.5685003960296617</v>
      </c>
      <c r="C71" s="16">
        <v>2.4651956193957343</v>
      </c>
    </row>
    <row r="72" spans="1:3" x14ac:dyDescent="0.2">
      <c r="A72" s="17">
        <f t="shared" si="1"/>
        <v>37803</v>
      </c>
      <c r="B72" s="18">
        <v>2.6038486022507041</v>
      </c>
      <c r="C72" s="18">
        <v>2.4729691812832013</v>
      </c>
    </row>
    <row r="73" spans="1:3" x14ac:dyDescent="0.2">
      <c r="A73" s="15">
        <f t="shared" si="1"/>
        <v>37834</v>
      </c>
      <c r="B73" s="16">
        <v>2.6487657655857104</v>
      </c>
      <c r="C73" s="16">
        <v>2.5047593465867615</v>
      </c>
    </row>
    <row r="74" spans="1:3" x14ac:dyDescent="0.2">
      <c r="A74" s="17">
        <f t="shared" si="1"/>
        <v>37865</v>
      </c>
      <c r="B74" s="18">
        <v>2.4155089918828732</v>
      </c>
      <c r="C74" s="18">
        <v>2.2385865479183522</v>
      </c>
    </row>
    <row r="75" spans="1:3" x14ac:dyDescent="0.2">
      <c r="A75" s="15">
        <f t="shared" si="1"/>
        <v>37895</v>
      </c>
      <c r="B75" s="16">
        <v>2.4107986887829944</v>
      </c>
      <c r="C75" s="16">
        <v>2.2490523318601516</v>
      </c>
    </row>
    <row r="76" spans="1:3" x14ac:dyDescent="0.2">
      <c r="A76" s="17">
        <f t="shared" si="1"/>
        <v>37926</v>
      </c>
      <c r="B76" s="18">
        <v>2.4626974712396001</v>
      </c>
      <c r="C76" s="18">
        <v>2.2812325044838473</v>
      </c>
    </row>
    <row r="77" spans="1:3" x14ac:dyDescent="0.2">
      <c r="A77" s="15">
        <f t="shared" si="1"/>
        <v>37956</v>
      </c>
      <c r="B77" s="16">
        <v>2.274806560761558</v>
      </c>
      <c r="C77" s="16">
        <v>2.1037010821989117</v>
      </c>
    </row>
    <row r="78" spans="1:3" x14ac:dyDescent="0.2">
      <c r="A78" s="17">
        <f t="shared" si="1"/>
        <v>37987</v>
      </c>
      <c r="B78" s="18">
        <v>2.2569767950794706</v>
      </c>
      <c r="C78" s="18">
        <v>2.0781598109249417</v>
      </c>
    </row>
    <row r="79" spans="1:3" x14ac:dyDescent="0.2">
      <c r="A79" s="15">
        <f t="shared" si="1"/>
        <v>38018</v>
      </c>
      <c r="B79" s="16">
        <v>2.2694622356627798</v>
      </c>
      <c r="C79" s="16">
        <v>2.0919758070599115</v>
      </c>
    </row>
    <row r="80" spans="1:3" x14ac:dyDescent="0.2">
      <c r="A80" s="17">
        <f t="shared" si="1"/>
        <v>38047</v>
      </c>
      <c r="B80" s="18">
        <v>2.3346806200650869</v>
      </c>
      <c r="C80" s="18">
        <v>2.1455828712730001</v>
      </c>
    </row>
    <row r="81" spans="1:3" x14ac:dyDescent="0.2">
      <c r="A81" s="15">
        <f t="shared" si="1"/>
        <v>38078</v>
      </c>
      <c r="B81" s="16">
        <v>2.1683910760722287</v>
      </c>
      <c r="C81" s="16">
        <v>1.9708375142031838</v>
      </c>
    </row>
    <row r="82" spans="1:3" x14ac:dyDescent="0.2">
      <c r="A82" s="17">
        <f t="shared" si="1"/>
        <v>38108</v>
      </c>
      <c r="B82" s="18">
        <v>2.1468463857058095</v>
      </c>
      <c r="C82" s="18">
        <v>1.9401334421740075</v>
      </c>
    </row>
    <row r="83" spans="1:3" x14ac:dyDescent="0.2">
      <c r="A83" s="15">
        <f t="shared" si="1"/>
        <v>38139</v>
      </c>
      <c r="B83" s="16">
        <v>2.3859105255409747</v>
      </c>
      <c r="C83" s="16">
        <v>2.1689029550501489</v>
      </c>
    </row>
    <row r="84" spans="1:3" x14ac:dyDescent="0.2">
      <c r="A84" s="17">
        <f t="shared" si="1"/>
        <v>38169</v>
      </c>
      <c r="B84" s="18">
        <v>2.3994712315156126</v>
      </c>
      <c r="C84" s="18">
        <v>2.1871795927599993</v>
      </c>
    </row>
    <row r="85" spans="1:3" x14ac:dyDescent="0.2">
      <c r="A85" s="15">
        <f t="shared" si="1"/>
        <v>38200</v>
      </c>
      <c r="B85" s="16">
        <v>2.4210061314013891</v>
      </c>
      <c r="C85" s="16">
        <v>2.1939742613782696</v>
      </c>
    </row>
    <row r="86" spans="1:3" x14ac:dyDescent="0.2">
      <c r="A86" s="17">
        <f t="shared" si="1"/>
        <v>38231</v>
      </c>
      <c r="B86" s="18">
        <v>2.4469284507175932</v>
      </c>
      <c r="C86" s="18">
        <v>2.2642891566087062</v>
      </c>
    </row>
    <row r="87" spans="1:3" x14ac:dyDescent="0.2">
      <c r="A87" s="15">
        <f t="shared" si="1"/>
        <v>38261</v>
      </c>
      <c r="B87" s="16">
        <v>2.4480789195883017</v>
      </c>
      <c r="C87" s="16">
        <v>2.2349896105617435</v>
      </c>
    </row>
    <row r="88" spans="1:3" x14ac:dyDescent="0.2">
      <c r="A88" s="17">
        <f t="shared" si="1"/>
        <v>38292</v>
      </c>
      <c r="B88" s="18">
        <v>2.3873422087712663</v>
      </c>
      <c r="C88" s="18">
        <v>2.1297563135776612</v>
      </c>
    </row>
    <row r="89" spans="1:3" x14ac:dyDescent="0.2">
      <c r="A89" s="15">
        <f t="shared" si="1"/>
        <v>38322</v>
      </c>
      <c r="B89" s="16">
        <v>2.5203112012684938</v>
      </c>
      <c r="C89" s="16">
        <v>2.3039897120634119</v>
      </c>
    </row>
    <row r="90" spans="1:3" x14ac:dyDescent="0.2">
      <c r="A90" s="17">
        <f t="shared" si="1"/>
        <v>38353</v>
      </c>
      <c r="B90" s="18">
        <v>2.5532373080565063</v>
      </c>
      <c r="C90" s="18">
        <v>2.337200938389437</v>
      </c>
    </row>
    <row r="91" spans="1:3" x14ac:dyDescent="0.2">
      <c r="A91" s="15">
        <f t="shared" si="1"/>
        <v>38384</v>
      </c>
      <c r="B91" s="16">
        <v>2.4161810495818621</v>
      </c>
      <c r="C91" s="16">
        <v>2.1918677009849619</v>
      </c>
    </row>
    <row r="92" spans="1:3" x14ac:dyDescent="0.2">
      <c r="A92" s="17">
        <f t="shared" si="1"/>
        <v>38412</v>
      </c>
      <c r="B92" s="18">
        <v>2.4364048941973926</v>
      </c>
      <c r="C92" s="18">
        <v>2.2127289985637297</v>
      </c>
    </row>
    <row r="93" spans="1:3" x14ac:dyDescent="0.2">
      <c r="A93" s="15">
        <f t="shared" si="1"/>
        <v>38443</v>
      </c>
      <c r="B93" s="16">
        <v>2.68874670749276</v>
      </c>
      <c r="C93" s="16">
        <v>2.4638001472466282</v>
      </c>
    </row>
    <row r="94" spans="1:3" x14ac:dyDescent="0.2">
      <c r="A94" s="17">
        <f t="shared" si="1"/>
        <v>38473</v>
      </c>
      <c r="B94" s="18">
        <v>2.6167422705332446</v>
      </c>
      <c r="C94" s="18">
        <v>2.3936768207390116</v>
      </c>
    </row>
    <row r="95" spans="1:3" x14ac:dyDescent="0.2">
      <c r="A95" s="15">
        <f t="shared" si="1"/>
        <v>38504</v>
      </c>
      <c r="B95" s="16">
        <v>2.600409653894586</v>
      </c>
      <c r="C95" s="16">
        <v>2.3821460098171054</v>
      </c>
    </row>
    <row r="96" spans="1:3" x14ac:dyDescent="0.2">
      <c r="A96" s="17">
        <f t="shared" si="1"/>
        <v>38534</v>
      </c>
      <c r="B96" s="18">
        <v>2.6381821106779801</v>
      </c>
      <c r="C96" s="18">
        <v>2.4206574586821916</v>
      </c>
    </row>
    <row r="97" spans="1:3" x14ac:dyDescent="0.2">
      <c r="A97" s="15">
        <f t="shared" si="1"/>
        <v>38565</v>
      </c>
      <c r="B97" s="16">
        <v>2.6300668800509186</v>
      </c>
      <c r="C97" s="16">
        <v>2.4371968351868376</v>
      </c>
    </row>
    <row r="98" spans="1:3" x14ac:dyDescent="0.2">
      <c r="A98" s="17">
        <f t="shared" si="1"/>
        <v>38596</v>
      </c>
      <c r="B98" s="18">
        <v>2.5200132641116464</v>
      </c>
      <c r="C98" s="18">
        <v>2.3217876974820131</v>
      </c>
    </row>
    <row r="99" spans="1:3" x14ac:dyDescent="0.2">
      <c r="A99" s="15">
        <f t="shared" si="1"/>
        <v>38626</v>
      </c>
      <c r="B99" s="16">
        <v>2.5501870636464923</v>
      </c>
      <c r="C99" s="16">
        <v>2.3599481832656819</v>
      </c>
    </row>
    <row r="100" spans="1:3" x14ac:dyDescent="0.2">
      <c r="A100" s="17">
        <f t="shared" si="1"/>
        <v>38657</v>
      </c>
      <c r="B100" s="18">
        <v>2.5060996172705781</v>
      </c>
      <c r="C100" s="18">
        <v>2.3590917181202076</v>
      </c>
    </row>
    <row r="101" spans="1:3" x14ac:dyDescent="0.2">
      <c r="A101" s="15">
        <f t="shared" si="1"/>
        <v>38687</v>
      </c>
      <c r="B101" s="16">
        <v>2.4266813918278478</v>
      </c>
      <c r="C101" s="16">
        <v>2.2173169219181768</v>
      </c>
    </row>
    <row r="102" spans="1:3" x14ac:dyDescent="0.2">
      <c r="A102" s="17">
        <f t="shared" si="1"/>
        <v>38718</v>
      </c>
      <c r="B102" s="18">
        <v>2.2071436085014549</v>
      </c>
      <c r="C102" s="18">
        <v>1.9652203600908442</v>
      </c>
    </row>
    <row r="103" spans="1:3" x14ac:dyDescent="0.2">
      <c r="A103" s="15">
        <f t="shared" si="1"/>
        <v>38749</v>
      </c>
      <c r="B103" s="16">
        <v>2.2622184662724147</v>
      </c>
      <c r="C103" s="16">
        <v>2.0268543173111433</v>
      </c>
    </row>
    <row r="104" spans="1:3" x14ac:dyDescent="0.2">
      <c r="A104" s="17">
        <f t="shared" si="1"/>
        <v>38777</v>
      </c>
      <c r="B104" s="18">
        <v>2.2766836052072144</v>
      </c>
      <c r="C104" s="18">
        <v>2.0436322833889395</v>
      </c>
    </row>
    <row r="105" spans="1:3" x14ac:dyDescent="0.2">
      <c r="A105" s="15">
        <f t="shared" si="1"/>
        <v>38808</v>
      </c>
      <c r="B105" s="16">
        <v>2.3540456245067012</v>
      </c>
      <c r="C105" s="16">
        <v>2.1274593146102312</v>
      </c>
    </row>
    <row r="106" spans="1:3" x14ac:dyDescent="0.2">
      <c r="A106" s="17">
        <f t="shared" si="1"/>
        <v>38838</v>
      </c>
      <c r="B106" s="18">
        <v>2.3273498141831754</v>
      </c>
      <c r="C106" s="18">
        <v>2.1041146776741937</v>
      </c>
    </row>
    <row r="107" spans="1:3" x14ac:dyDescent="0.2">
      <c r="A107" s="15">
        <f t="shared" si="1"/>
        <v>38869</v>
      </c>
      <c r="B107" s="16">
        <v>2.3243436799735639</v>
      </c>
      <c r="C107" s="16">
        <v>2.1025350523470374</v>
      </c>
    </row>
    <row r="108" spans="1:3" x14ac:dyDescent="0.2">
      <c r="A108" s="17">
        <f t="shared" si="1"/>
        <v>38899</v>
      </c>
      <c r="B108" s="18">
        <v>2.2267749371192798</v>
      </c>
      <c r="C108" s="18">
        <v>2.0053847806193636</v>
      </c>
    </row>
    <row r="109" spans="1:3" x14ac:dyDescent="0.2">
      <c r="A109" s="15">
        <f t="shared" si="1"/>
        <v>38930</v>
      </c>
      <c r="B109" s="16">
        <v>2.3130668511000936</v>
      </c>
      <c r="C109" s="16">
        <v>2.05682920804826</v>
      </c>
    </row>
    <row r="110" spans="1:3" x14ac:dyDescent="0.2">
      <c r="A110" s="17">
        <f t="shared" si="1"/>
        <v>38961</v>
      </c>
      <c r="B110" s="18">
        <v>2.1889908053934768</v>
      </c>
      <c r="C110" s="18">
        <v>1.8773218445575248</v>
      </c>
    </row>
    <row r="111" spans="1:3" x14ac:dyDescent="0.2">
      <c r="A111" s="15">
        <f t="shared" si="1"/>
        <v>38991</v>
      </c>
      <c r="B111" s="16">
        <v>2.2070294302933138</v>
      </c>
      <c r="C111" s="16">
        <v>1.8975478284170295</v>
      </c>
    </row>
    <row r="112" spans="1:3" x14ac:dyDescent="0.2">
      <c r="A112" s="17">
        <f t="shared" si="1"/>
        <v>39022</v>
      </c>
      <c r="B112" s="18">
        <v>2.1166765809750068</v>
      </c>
      <c r="C112" s="18">
        <v>1.7987900286095759</v>
      </c>
    </row>
    <row r="113" spans="1:3" x14ac:dyDescent="0.2">
      <c r="A113" s="15">
        <f t="shared" si="1"/>
        <v>39052</v>
      </c>
      <c r="B113" s="16">
        <v>2.0232098628427284</v>
      </c>
      <c r="C113" s="16">
        <v>1.7558717585211003</v>
      </c>
    </row>
    <row r="114" spans="1:3" x14ac:dyDescent="0.2">
      <c r="A114" s="17">
        <f t="shared" si="1"/>
        <v>39083</v>
      </c>
      <c r="B114" s="18">
        <v>2.3106014326297095</v>
      </c>
      <c r="C114" s="18">
        <v>2.0715925025494708</v>
      </c>
    </row>
    <row r="115" spans="1:3" x14ac:dyDescent="0.2">
      <c r="A115" s="15">
        <f t="shared" si="1"/>
        <v>39114</v>
      </c>
      <c r="B115" s="16">
        <v>2.2831262140159621</v>
      </c>
      <c r="C115" s="16">
        <v>2.0419362297873436</v>
      </c>
    </row>
    <row r="116" spans="1:3" x14ac:dyDescent="0.2">
      <c r="A116" s="17">
        <f t="shared" si="1"/>
        <v>39142</v>
      </c>
      <c r="B116" s="18">
        <v>2.1199864114681457</v>
      </c>
      <c r="C116" s="18">
        <v>1.88162142948744</v>
      </c>
    </row>
    <row r="117" spans="1:3" x14ac:dyDescent="0.2">
      <c r="A117" s="15">
        <f t="shared" si="1"/>
        <v>39173</v>
      </c>
      <c r="B117" s="16">
        <v>2.0709730659177712</v>
      </c>
      <c r="C117" s="16">
        <v>1.8368002038363955</v>
      </c>
    </row>
    <row r="118" spans="1:3" x14ac:dyDescent="0.2">
      <c r="A118" s="17">
        <f t="shared" si="1"/>
        <v>39203</v>
      </c>
      <c r="B118" s="18">
        <v>2.1096035994897511</v>
      </c>
      <c r="C118" s="18">
        <v>1.8486942707330662</v>
      </c>
    </row>
    <row r="119" spans="1:3" x14ac:dyDescent="0.2">
      <c r="A119" s="15">
        <f t="shared" si="1"/>
        <v>39234</v>
      </c>
      <c r="B119" s="16">
        <v>2.0523252507476615</v>
      </c>
      <c r="C119" s="16">
        <v>1.7932216630579942</v>
      </c>
    </row>
    <row r="120" spans="1:3" x14ac:dyDescent="0.2">
      <c r="A120" s="17">
        <f t="shared" si="1"/>
        <v>39264</v>
      </c>
      <c r="B120" s="18">
        <v>2.1127564066144613</v>
      </c>
      <c r="C120" s="18">
        <v>1.8486437457220353</v>
      </c>
    </row>
    <row r="121" spans="1:3" x14ac:dyDescent="0.2">
      <c r="A121" s="15">
        <f t="shared" si="1"/>
        <v>39295</v>
      </c>
      <c r="B121" s="16">
        <v>1.9933243570240542</v>
      </c>
      <c r="C121" s="16">
        <v>1.769989457280333</v>
      </c>
    </row>
    <row r="122" spans="1:3" x14ac:dyDescent="0.2">
      <c r="A122" s="17">
        <f t="shared" si="1"/>
        <v>39326</v>
      </c>
      <c r="B122" s="18">
        <v>1.9644585893864936</v>
      </c>
      <c r="C122" s="18">
        <v>1.7843180839672432</v>
      </c>
    </row>
    <row r="123" spans="1:3" x14ac:dyDescent="0.2">
      <c r="A123" s="15">
        <f t="shared" si="1"/>
        <v>39356</v>
      </c>
      <c r="B123" s="16">
        <v>2.0580360853395341</v>
      </c>
      <c r="C123" s="16">
        <v>1.874726516851541</v>
      </c>
    </row>
    <row r="124" spans="1:3" x14ac:dyDescent="0.2">
      <c r="A124" s="17">
        <f t="shared" si="1"/>
        <v>39387</v>
      </c>
      <c r="B124" s="18">
        <v>2.2204456396872976</v>
      </c>
      <c r="C124" s="18">
        <v>2.0443409535634998</v>
      </c>
    </row>
    <row r="125" spans="1:3" x14ac:dyDescent="0.2">
      <c r="A125" s="15">
        <f t="shared" si="1"/>
        <v>39417</v>
      </c>
      <c r="B125" s="16">
        <v>2.1192947515183191</v>
      </c>
      <c r="C125" s="16">
        <v>1.8827413081957765</v>
      </c>
    </row>
    <row r="126" spans="1:3" x14ac:dyDescent="0.2">
      <c r="A126" s="17">
        <f t="shared" si="1"/>
        <v>39448</v>
      </c>
      <c r="B126" s="18">
        <v>2.237693753466401</v>
      </c>
      <c r="C126" s="18">
        <v>2.0078667544798785</v>
      </c>
    </row>
    <row r="127" spans="1:3" x14ac:dyDescent="0.2">
      <c r="A127" s="15">
        <f t="shared" si="1"/>
        <v>39479</v>
      </c>
      <c r="B127" s="16">
        <v>2.2750310758734136</v>
      </c>
      <c r="C127" s="16">
        <v>2.0425767771571035</v>
      </c>
    </row>
    <row r="128" spans="1:3" x14ac:dyDescent="0.2">
      <c r="A128" s="17">
        <f t="shared" si="1"/>
        <v>39508</v>
      </c>
      <c r="B128" s="18">
        <v>2.4962287798393112</v>
      </c>
      <c r="C128" s="18">
        <v>2.1922298905998496</v>
      </c>
    </row>
    <row r="129" spans="1:3" x14ac:dyDescent="0.2">
      <c r="A129" s="15">
        <f t="shared" si="1"/>
        <v>39539</v>
      </c>
      <c r="B129" s="16">
        <v>2.5586632152261179</v>
      </c>
      <c r="C129" s="16">
        <v>2.2504521717542683</v>
      </c>
    </row>
    <row r="130" spans="1:3" x14ac:dyDescent="0.2">
      <c r="A130" s="17">
        <f t="shared" si="1"/>
        <v>39569</v>
      </c>
      <c r="B130" s="18">
        <v>2.5791505614291959</v>
      </c>
      <c r="C130" s="18">
        <v>2.2344484583577136</v>
      </c>
    </row>
    <row r="131" spans="1:3" x14ac:dyDescent="0.2">
      <c r="A131" s="15">
        <f t="shared" si="1"/>
        <v>39600</v>
      </c>
      <c r="B131" s="16">
        <v>2.6406609414998661</v>
      </c>
      <c r="C131" s="16">
        <v>2.2926139877459417</v>
      </c>
    </row>
    <row r="132" spans="1:3" x14ac:dyDescent="0.2">
      <c r="A132" s="17">
        <f t="shared" si="1"/>
        <v>39630</v>
      </c>
      <c r="B132" s="18">
        <v>2.6738514489353733</v>
      </c>
      <c r="C132" s="18">
        <v>2.3314306847601434</v>
      </c>
    </row>
    <row r="133" spans="1:3" x14ac:dyDescent="0.2">
      <c r="A133" s="15">
        <f t="shared" si="1"/>
        <v>39661</v>
      </c>
      <c r="B133" s="16">
        <v>2.730248789911883</v>
      </c>
      <c r="C133" s="16">
        <v>2.3775392388618286</v>
      </c>
    </row>
    <row r="134" spans="1:3" x14ac:dyDescent="0.2">
      <c r="A134" s="17">
        <f t="shared" si="1"/>
        <v>39692</v>
      </c>
      <c r="B134" s="18">
        <v>2.8907019257158293</v>
      </c>
      <c r="C134" s="18">
        <v>2.5309072096484546</v>
      </c>
    </row>
    <row r="135" spans="1:3" x14ac:dyDescent="0.2">
      <c r="A135" s="15">
        <f t="shared" ref="A135:A198" si="2">EDATE(A134,1)</f>
        <v>39722</v>
      </c>
      <c r="B135" s="16">
        <v>3.016696796018663</v>
      </c>
      <c r="C135" s="16">
        <v>2.6624668375929872</v>
      </c>
    </row>
    <row r="136" spans="1:3" x14ac:dyDescent="0.2">
      <c r="A136" s="17">
        <f t="shared" si="2"/>
        <v>39753</v>
      </c>
      <c r="B136" s="18">
        <v>2.6996173355165745</v>
      </c>
      <c r="C136" s="18">
        <v>2.3506526177904283</v>
      </c>
    </row>
    <row r="137" spans="1:3" x14ac:dyDescent="0.2">
      <c r="A137" s="15">
        <f t="shared" si="2"/>
        <v>39783</v>
      </c>
      <c r="B137" s="16">
        <v>2.2971996794154159</v>
      </c>
      <c r="C137" s="16">
        <v>1.9157673923731096</v>
      </c>
    </row>
    <row r="138" spans="1:3" x14ac:dyDescent="0.2">
      <c r="A138" s="17">
        <f t="shared" si="2"/>
        <v>39814</v>
      </c>
      <c r="B138" s="18">
        <v>1.9237143853459138</v>
      </c>
      <c r="C138" s="18">
        <v>1.5470832260193832</v>
      </c>
    </row>
    <row r="139" spans="1:3" x14ac:dyDescent="0.2">
      <c r="A139" s="15">
        <f t="shared" si="2"/>
        <v>39845</v>
      </c>
      <c r="B139" s="16">
        <v>1.7152093877019023</v>
      </c>
      <c r="C139" s="16">
        <v>1.3423045771637154</v>
      </c>
    </row>
    <row r="140" spans="1:3" x14ac:dyDescent="0.2">
      <c r="A140" s="17">
        <f t="shared" si="2"/>
        <v>39873</v>
      </c>
      <c r="B140" s="18">
        <v>1.5772622378668062</v>
      </c>
      <c r="C140" s="18">
        <v>1.2683921499536626</v>
      </c>
    </row>
    <row r="141" spans="1:3" x14ac:dyDescent="0.2">
      <c r="A141" s="15">
        <f t="shared" si="2"/>
        <v>39904</v>
      </c>
      <c r="B141" s="16">
        <v>1.3607493810283648</v>
      </c>
      <c r="C141" s="16">
        <v>1.0524842545462045</v>
      </c>
    </row>
    <row r="142" spans="1:3" x14ac:dyDescent="0.2">
      <c r="A142" s="17">
        <f t="shared" si="2"/>
        <v>39934</v>
      </c>
      <c r="B142" s="18">
        <v>1.1689306377318183</v>
      </c>
      <c r="C142" s="18">
        <v>0.88149216790858009</v>
      </c>
    </row>
    <row r="143" spans="1:3" x14ac:dyDescent="0.2">
      <c r="A143" s="15">
        <f t="shared" si="2"/>
        <v>39965</v>
      </c>
      <c r="B143" s="16">
        <v>0.89711519203333911</v>
      </c>
      <c r="C143" s="16">
        <v>0.61415145765126655</v>
      </c>
    </row>
    <row r="144" spans="1:3" x14ac:dyDescent="0.2">
      <c r="A144" s="17">
        <f t="shared" si="2"/>
        <v>39995</v>
      </c>
      <c r="B144" s="18">
        <v>0.71618917688156591</v>
      </c>
      <c r="C144" s="18">
        <v>0.43356248705409578</v>
      </c>
    </row>
    <row r="145" spans="1:3" x14ac:dyDescent="0.2">
      <c r="A145" s="15">
        <f t="shared" si="2"/>
        <v>40026</v>
      </c>
      <c r="B145" s="16">
        <v>0.62326303422337181</v>
      </c>
      <c r="C145" s="16">
        <v>0.34151461725579924</v>
      </c>
    </row>
    <row r="146" spans="1:3" x14ac:dyDescent="0.2">
      <c r="A146" s="17">
        <f t="shared" si="2"/>
        <v>40057</v>
      </c>
      <c r="B146" s="18">
        <v>0.18808959714410775</v>
      </c>
      <c r="C146" s="18">
        <v>-0.11209851473480392</v>
      </c>
    </row>
    <row r="147" spans="1:3" x14ac:dyDescent="0.2">
      <c r="A147" s="15">
        <f t="shared" si="2"/>
        <v>40087</v>
      </c>
      <c r="B147" s="16">
        <v>7.5003913170244768E-2</v>
      </c>
      <c r="C147" s="16">
        <v>-0.24399553540107025</v>
      </c>
    </row>
    <row r="148" spans="1:3" x14ac:dyDescent="0.2">
      <c r="A148" s="17">
        <f t="shared" si="2"/>
        <v>40118</v>
      </c>
      <c r="B148" s="18">
        <v>0.53285107893608252</v>
      </c>
      <c r="C148" s="18">
        <v>0.12548705706597849</v>
      </c>
    </row>
    <row r="149" spans="1:3" x14ac:dyDescent="0.2">
      <c r="A149" s="15">
        <f t="shared" si="2"/>
        <v>40148</v>
      </c>
      <c r="B149" s="16">
        <v>1.1831970066932258</v>
      </c>
      <c r="C149" s="16">
        <v>0.55496632719703121</v>
      </c>
    </row>
    <row r="150" spans="1:3" x14ac:dyDescent="0.2">
      <c r="A150" s="17">
        <f t="shared" si="2"/>
        <v>40179</v>
      </c>
      <c r="B150" s="18">
        <v>1.4607953555207156</v>
      </c>
      <c r="C150" s="18">
        <v>0.81695709072217815</v>
      </c>
    </row>
    <row r="151" spans="1:3" x14ac:dyDescent="0.2">
      <c r="A151" s="15">
        <f t="shared" si="2"/>
        <v>40210</v>
      </c>
      <c r="B151" s="16">
        <v>1.4412652980601097</v>
      </c>
      <c r="C151" s="16">
        <v>0.79120698291533786</v>
      </c>
    </row>
    <row r="152" spans="1:3" x14ac:dyDescent="0.2">
      <c r="A152" s="17">
        <f t="shared" si="2"/>
        <v>40238</v>
      </c>
      <c r="B152" s="18">
        <v>1.097372989734348</v>
      </c>
      <c r="C152" s="18">
        <v>0.44448365444809745</v>
      </c>
    </row>
    <row r="153" spans="1:3" x14ac:dyDescent="0.2">
      <c r="A153" s="15">
        <f t="shared" si="2"/>
        <v>40269</v>
      </c>
      <c r="B153" s="16">
        <v>1.2659599486472239</v>
      </c>
      <c r="C153" s="16">
        <v>0.60682152462339267</v>
      </c>
    </row>
    <row r="154" spans="1:3" x14ac:dyDescent="0.2">
      <c r="A154" s="17">
        <f t="shared" si="2"/>
        <v>40299</v>
      </c>
      <c r="B154" s="18">
        <v>1.2431098294806437</v>
      </c>
      <c r="C154" s="18">
        <v>0.60853960630078352</v>
      </c>
    </row>
    <row r="155" spans="1:3" x14ac:dyDescent="0.2">
      <c r="A155" s="15">
        <f t="shared" si="2"/>
        <v>40330</v>
      </c>
      <c r="B155" s="16">
        <v>1.2617387689497479</v>
      </c>
      <c r="C155" s="16">
        <v>0.61903667280857677</v>
      </c>
    </row>
    <row r="156" spans="1:3" x14ac:dyDescent="0.2">
      <c r="A156" s="17">
        <f t="shared" si="2"/>
        <v>40360</v>
      </c>
      <c r="B156" s="18">
        <v>1.223886134045272</v>
      </c>
      <c r="C156" s="18">
        <v>0.56544385438057154</v>
      </c>
    </row>
    <row r="157" spans="1:3" x14ac:dyDescent="0.2">
      <c r="A157" s="15">
        <f t="shared" si="2"/>
        <v>40391</v>
      </c>
      <c r="B157" s="16">
        <v>1.2203746529019626</v>
      </c>
      <c r="C157" s="16">
        <v>0.55275293955305149</v>
      </c>
    </row>
    <row r="158" spans="1:3" x14ac:dyDescent="0.2">
      <c r="A158" s="17">
        <f t="shared" si="2"/>
        <v>40422</v>
      </c>
      <c r="B158" s="18">
        <v>2.1053267247313623</v>
      </c>
      <c r="C158" s="18">
        <v>0.60426952928667443</v>
      </c>
    </row>
    <row r="159" spans="1:3" x14ac:dyDescent="0.2">
      <c r="A159" s="15">
        <f t="shared" si="2"/>
        <v>40452</v>
      </c>
      <c r="B159" s="16">
        <v>1.9893275473144505</v>
      </c>
      <c r="C159" s="16">
        <v>0.52475740566004658</v>
      </c>
    </row>
    <row r="160" spans="1:3" x14ac:dyDescent="0.2">
      <c r="A160" s="17">
        <f t="shared" si="2"/>
        <v>40483</v>
      </c>
      <c r="B160" s="18">
        <v>1.7086340236704696</v>
      </c>
      <c r="C160" s="18">
        <v>0.32158382100318605</v>
      </c>
    </row>
    <row r="161" spans="1:3" x14ac:dyDescent="0.2">
      <c r="A161" s="15">
        <f t="shared" si="2"/>
        <v>40513</v>
      </c>
      <c r="B161" s="16">
        <v>2.0044837315013875</v>
      </c>
      <c r="C161" s="16">
        <v>0.85013376435827737</v>
      </c>
    </row>
    <row r="162" spans="1:3" x14ac:dyDescent="0.2">
      <c r="A162" s="17">
        <f t="shared" si="2"/>
        <v>40544</v>
      </c>
      <c r="B162" s="18">
        <v>1.9891854003411309</v>
      </c>
      <c r="C162" s="18">
        <v>0.8714738583201076</v>
      </c>
    </row>
    <row r="163" spans="1:3" x14ac:dyDescent="0.2">
      <c r="A163" s="15">
        <f t="shared" si="2"/>
        <v>40575</v>
      </c>
      <c r="B163" s="16">
        <v>2.0579293711702795</v>
      </c>
      <c r="C163" s="16">
        <v>0.94839217138721876</v>
      </c>
    </row>
    <row r="164" spans="1:3" x14ac:dyDescent="0.2">
      <c r="A164" s="17">
        <f t="shared" si="2"/>
        <v>40603</v>
      </c>
      <c r="B164" s="18">
        <v>2.3734771357160445</v>
      </c>
      <c r="C164" s="18">
        <v>1.2684165061010857</v>
      </c>
    </row>
    <row r="165" spans="1:3" x14ac:dyDescent="0.2">
      <c r="A165" s="15">
        <f t="shared" si="2"/>
        <v>40634</v>
      </c>
      <c r="B165" s="16">
        <v>2.3239819942914282</v>
      </c>
      <c r="C165" s="16">
        <v>1.2278365829669391</v>
      </c>
    </row>
    <row r="166" spans="1:3" x14ac:dyDescent="0.2">
      <c r="A166" s="17">
        <f t="shared" si="2"/>
        <v>40664</v>
      </c>
      <c r="B166" s="18">
        <v>2.4069000679699548</v>
      </c>
      <c r="C166" s="18">
        <v>1.2919381224288118</v>
      </c>
    </row>
    <row r="167" spans="1:3" x14ac:dyDescent="0.2">
      <c r="A167" s="15">
        <f t="shared" si="2"/>
        <v>40695</v>
      </c>
      <c r="B167" s="16">
        <v>2.6150353234868233</v>
      </c>
      <c r="C167" s="16">
        <v>1.370115197113404</v>
      </c>
    </row>
    <row r="168" spans="1:3" x14ac:dyDescent="0.2">
      <c r="A168" s="17">
        <f t="shared" si="2"/>
        <v>40725</v>
      </c>
      <c r="B168" s="18">
        <v>2.8383353954658861</v>
      </c>
      <c r="C168" s="18">
        <v>1.5853618028669283</v>
      </c>
    </row>
    <row r="169" spans="1:3" x14ac:dyDescent="0.2">
      <c r="A169" s="15">
        <f t="shared" si="2"/>
        <v>40756</v>
      </c>
      <c r="B169" s="16">
        <v>2.7786058258218937</v>
      </c>
      <c r="C169" s="16">
        <v>1.5064925430808269</v>
      </c>
    </row>
    <row r="170" spans="1:3" x14ac:dyDescent="0.2">
      <c r="A170" s="17">
        <f t="shared" si="2"/>
        <v>40787</v>
      </c>
      <c r="B170" s="18">
        <v>2.2736864655082387</v>
      </c>
      <c r="C170" s="18">
        <v>1.7208657618105101</v>
      </c>
    </row>
    <row r="171" spans="1:3" x14ac:dyDescent="0.2">
      <c r="A171" s="15">
        <f t="shared" si="2"/>
        <v>40817</v>
      </c>
      <c r="B171" s="16">
        <v>2.3420074978088472</v>
      </c>
      <c r="C171" s="16">
        <v>1.7645072837208096</v>
      </c>
    </row>
    <row r="172" spans="1:3" x14ac:dyDescent="0.2">
      <c r="A172" s="17">
        <f t="shared" si="2"/>
        <v>40848</v>
      </c>
      <c r="B172" s="18">
        <v>2.4104422186640813</v>
      </c>
      <c r="C172" s="18">
        <v>1.8042992633791541</v>
      </c>
    </row>
    <row r="173" spans="1:3" x14ac:dyDescent="0.2">
      <c r="A173" s="15">
        <f t="shared" si="2"/>
        <v>40878</v>
      </c>
      <c r="B173" s="16">
        <v>2.0997032014226251</v>
      </c>
      <c r="C173" s="16">
        <v>1.4331378467126381</v>
      </c>
    </row>
    <row r="174" spans="1:3" x14ac:dyDescent="0.2">
      <c r="A174" s="17">
        <f t="shared" si="2"/>
        <v>40909</v>
      </c>
      <c r="B174" s="18">
        <v>2.2306727224214602</v>
      </c>
      <c r="C174" s="18">
        <v>1.5661650485410954</v>
      </c>
    </row>
    <row r="175" spans="1:3" x14ac:dyDescent="0.2">
      <c r="A175" s="15">
        <f t="shared" si="2"/>
        <v>40940</v>
      </c>
      <c r="B175" s="16">
        <v>2.2769889601710087</v>
      </c>
      <c r="C175" s="16">
        <v>1.5883793156386043</v>
      </c>
    </row>
    <row r="176" spans="1:3" x14ac:dyDescent="0.2">
      <c r="A176" s="17">
        <f t="shared" si="2"/>
        <v>40969</v>
      </c>
      <c r="B176" s="18">
        <v>2.2231494476620446</v>
      </c>
      <c r="C176" s="18">
        <v>1.5228973797962029</v>
      </c>
    </row>
    <row r="177" spans="1:3" x14ac:dyDescent="0.2">
      <c r="A177" s="15">
        <f t="shared" si="2"/>
        <v>41000</v>
      </c>
      <c r="B177" s="16">
        <v>2.104895752060572</v>
      </c>
      <c r="C177" s="16">
        <v>1.4079732721296487</v>
      </c>
    </row>
    <row r="178" spans="1:3" x14ac:dyDescent="0.2">
      <c r="A178" s="17">
        <f t="shared" si="2"/>
        <v>41030</v>
      </c>
      <c r="B178" s="18">
        <v>2.0330071992950791</v>
      </c>
      <c r="C178" s="18">
        <v>1.353377278217663</v>
      </c>
    </row>
    <row r="179" spans="1:3" x14ac:dyDescent="0.2">
      <c r="A179" s="15">
        <f t="shared" si="2"/>
        <v>41061</v>
      </c>
      <c r="B179" s="16">
        <v>1.8072236925967651</v>
      </c>
      <c r="C179" s="16">
        <v>1.241601109033833</v>
      </c>
    </row>
    <row r="180" spans="1:3" x14ac:dyDescent="0.2">
      <c r="A180" s="17">
        <f t="shared" si="2"/>
        <v>41091</v>
      </c>
      <c r="B180" s="18">
        <v>1.6324677971496262</v>
      </c>
      <c r="C180" s="18">
        <v>1.0657415375717727</v>
      </c>
    </row>
    <row r="181" spans="1:3" x14ac:dyDescent="0.2">
      <c r="A181" s="15">
        <f t="shared" si="2"/>
        <v>41122</v>
      </c>
      <c r="B181" s="16">
        <v>1.5924762012108185</v>
      </c>
      <c r="C181" s="16">
        <v>0.93682485563332996</v>
      </c>
    </row>
    <row r="182" spans="1:3" x14ac:dyDescent="0.2">
      <c r="A182" s="17">
        <f t="shared" si="2"/>
        <v>41153</v>
      </c>
      <c r="B182" s="18">
        <v>1.4914675889716167</v>
      </c>
      <c r="C182" s="18">
        <v>0.78281011085080365</v>
      </c>
    </row>
    <row r="183" spans="1:3" x14ac:dyDescent="0.2">
      <c r="A183" s="15">
        <f t="shared" si="2"/>
        <v>41183</v>
      </c>
      <c r="B183" s="16">
        <v>1.4347309967942099</v>
      </c>
      <c r="C183" s="16">
        <v>0.70401396499301994</v>
      </c>
    </row>
    <row r="184" spans="1:3" x14ac:dyDescent="0.2">
      <c r="A184" s="17">
        <f t="shared" si="2"/>
        <v>41214</v>
      </c>
      <c r="B184" s="18">
        <v>1.2271608839675574</v>
      </c>
      <c r="C184" s="18">
        <v>0.50114312572309894</v>
      </c>
    </row>
    <row r="185" spans="1:3" x14ac:dyDescent="0.2">
      <c r="A185" s="15">
        <f t="shared" si="2"/>
        <v>41244</v>
      </c>
      <c r="B185" s="16">
        <v>1.765154779220458</v>
      </c>
      <c r="C185" s="16">
        <v>0.7771622475031984</v>
      </c>
    </row>
    <row r="186" spans="1:3" x14ac:dyDescent="0.2">
      <c r="A186" s="17">
        <f t="shared" si="2"/>
        <v>41275</v>
      </c>
      <c r="B186" s="18">
        <v>1.8621196947080361</v>
      </c>
      <c r="C186" s="18">
        <v>0.85699192103365096</v>
      </c>
    </row>
    <row r="187" spans="1:3" x14ac:dyDescent="0.2">
      <c r="A187" s="15">
        <f t="shared" si="2"/>
        <v>41306</v>
      </c>
      <c r="B187" s="16">
        <v>1.6039085939342026</v>
      </c>
      <c r="C187" s="16">
        <v>0.60869548425097453</v>
      </c>
    </row>
    <row r="188" spans="1:3" x14ac:dyDescent="0.2">
      <c r="A188" s="17">
        <f t="shared" si="2"/>
        <v>41334</v>
      </c>
      <c r="B188" s="18">
        <v>1.4330253531762149</v>
      </c>
      <c r="C188" s="18">
        <v>0.43754379599545712</v>
      </c>
    </row>
    <row r="189" spans="1:3" x14ac:dyDescent="0.2">
      <c r="A189" s="15">
        <f t="shared" si="2"/>
        <v>41365</v>
      </c>
      <c r="B189" s="16">
        <v>1.3324216584461086</v>
      </c>
      <c r="C189" s="16">
        <v>0.35032912407298733</v>
      </c>
    </row>
    <row r="190" spans="1:3" x14ac:dyDescent="0.2">
      <c r="A190" s="17">
        <f t="shared" si="2"/>
        <v>41395</v>
      </c>
      <c r="B190" s="18">
        <v>1.4031619682268333</v>
      </c>
      <c r="C190" s="18">
        <v>0.394371777238606</v>
      </c>
    </row>
    <row r="191" spans="1:3" x14ac:dyDescent="0.2">
      <c r="A191" s="15">
        <f t="shared" si="2"/>
        <v>41426</v>
      </c>
      <c r="B191" s="16">
        <v>1.3946007397535871</v>
      </c>
      <c r="C191" s="16">
        <v>0.34449301460979326</v>
      </c>
    </row>
    <row r="192" spans="1:3" x14ac:dyDescent="0.2">
      <c r="A192" s="17">
        <f t="shared" si="2"/>
        <v>41456</v>
      </c>
      <c r="B192" s="18">
        <v>1.3758213633463003</v>
      </c>
      <c r="C192" s="18">
        <v>0.27073652217245003</v>
      </c>
    </row>
    <row r="193" spans="1:3" x14ac:dyDescent="0.2">
      <c r="A193" s="15">
        <f t="shared" si="2"/>
        <v>41487</v>
      </c>
      <c r="B193" s="16">
        <v>1.3330108860177952</v>
      </c>
      <c r="C193" s="16">
        <v>0.20330737649548813</v>
      </c>
    </row>
    <row r="194" spans="1:3" x14ac:dyDescent="0.2">
      <c r="A194" s="17">
        <f t="shared" si="2"/>
        <v>41518</v>
      </c>
      <c r="B194" s="18">
        <v>1.0950676646134927</v>
      </c>
      <c r="C194" s="18">
        <v>2.4144213407643656E-2</v>
      </c>
    </row>
    <row r="195" spans="1:3" x14ac:dyDescent="0.2">
      <c r="A195" s="15">
        <f t="shared" si="2"/>
        <v>41548</v>
      </c>
      <c r="B195" s="16">
        <v>0.99997583169034887</v>
      </c>
      <c r="C195" s="16">
        <v>-7.6404074298720606E-2</v>
      </c>
    </row>
    <row r="196" spans="1:3" x14ac:dyDescent="0.2">
      <c r="A196" s="17">
        <f t="shared" si="2"/>
        <v>41579</v>
      </c>
      <c r="B196" s="18">
        <v>1.6198070645979012</v>
      </c>
      <c r="C196" s="18">
        <v>0.28386802375917153</v>
      </c>
    </row>
    <row r="197" spans="1:3" x14ac:dyDescent="0.2">
      <c r="A197" s="15">
        <f t="shared" si="2"/>
        <v>41609</v>
      </c>
      <c r="B197" s="16">
        <v>1.3534190828714585</v>
      </c>
      <c r="C197" s="16">
        <v>0.25004787127257905</v>
      </c>
    </row>
    <row r="198" spans="1:3" x14ac:dyDescent="0.2">
      <c r="A198" s="17">
        <f t="shared" si="2"/>
        <v>41640</v>
      </c>
      <c r="B198" s="18">
        <v>1.084007649525887</v>
      </c>
      <c r="C198" s="18">
        <v>2.3089896637426447E-2</v>
      </c>
    </row>
    <row r="199" spans="1:3" x14ac:dyDescent="0.2">
      <c r="A199" s="15">
        <f t="shared" ref="A199:A262" si="3">EDATE(A198,1)</f>
        <v>41671</v>
      </c>
      <c r="B199" s="16">
        <v>1.13457300776314</v>
      </c>
      <c r="C199" s="16">
        <v>3.9784123558665542E-2</v>
      </c>
    </row>
    <row r="200" spans="1:3" x14ac:dyDescent="0.2">
      <c r="A200" s="17">
        <f t="shared" si="3"/>
        <v>41699</v>
      </c>
      <c r="B200" s="18">
        <v>1.1868256610798549</v>
      </c>
      <c r="C200" s="18">
        <v>0.10307026596731268</v>
      </c>
    </row>
    <row r="201" spans="1:3" x14ac:dyDescent="0.2">
      <c r="A201" s="15">
        <f t="shared" si="3"/>
        <v>41730</v>
      </c>
      <c r="B201" s="16">
        <v>1.3514945795977238</v>
      </c>
      <c r="C201" s="16">
        <v>0.26037374678801006</v>
      </c>
    </row>
    <row r="202" spans="1:3" x14ac:dyDescent="0.2">
      <c r="A202" s="17">
        <f t="shared" si="3"/>
        <v>41760</v>
      </c>
      <c r="B202" s="18">
        <v>1.0347032047781373</v>
      </c>
      <c r="C202" s="18">
        <v>-6.3161907967337089E-2</v>
      </c>
    </row>
    <row r="203" spans="1:3" x14ac:dyDescent="0.2">
      <c r="A203" s="15">
        <f t="shared" si="3"/>
        <v>41791</v>
      </c>
      <c r="B203" s="16">
        <v>0.96707025439210048</v>
      </c>
      <c r="C203" s="16">
        <v>-0.10318285029945004</v>
      </c>
    </row>
    <row r="204" spans="1:3" x14ac:dyDescent="0.2">
      <c r="A204" s="17">
        <f t="shared" si="3"/>
        <v>41821</v>
      </c>
      <c r="B204" s="18">
        <v>0.85346307029828161</v>
      </c>
      <c r="C204" s="18">
        <v>-0.26055660236679135</v>
      </c>
    </row>
    <row r="205" spans="1:3" x14ac:dyDescent="0.2">
      <c r="A205" s="15">
        <f t="shared" si="3"/>
        <v>41852</v>
      </c>
      <c r="B205" s="16">
        <v>0.6660883601859513</v>
      </c>
      <c r="C205" s="16">
        <v>-0.35934701248092854</v>
      </c>
    </row>
    <row r="206" spans="1:3" x14ac:dyDescent="0.2">
      <c r="A206" s="17">
        <f t="shared" si="3"/>
        <v>41883</v>
      </c>
      <c r="B206" s="18">
        <v>0.48225166837873945</v>
      </c>
      <c r="C206" s="18">
        <v>-0.59111491983452258</v>
      </c>
    </row>
    <row r="207" spans="1:3" x14ac:dyDescent="0.2">
      <c r="A207" s="15">
        <f t="shared" si="3"/>
        <v>41913</v>
      </c>
      <c r="B207" s="16">
        <v>0.44608971123828906</v>
      </c>
      <c r="C207" s="16">
        <v>-0.64956711496850761</v>
      </c>
    </row>
    <row r="208" spans="1:3" x14ac:dyDescent="0.2">
      <c r="A208" s="17">
        <f t="shared" si="3"/>
        <v>41944</v>
      </c>
      <c r="B208" s="18">
        <v>-0.17473042835023503</v>
      </c>
      <c r="C208" s="18">
        <v>-1.0996437489680868</v>
      </c>
    </row>
    <row r="209" spans="1:3" x14ac:dyDescent="0.2">
      <c r="A209" s="15">
        <f t="shared" si="3"/>
        <v>41974</v>
      </c>
      <c r="B209" s="16">
        <v>-0.40634355403473177</v>
      </c>
      <c r="C209" s="16">
        <v>-1.4115166225232965</v>
      </c>
    </row>
    <row r="210" spans="1:3" x14ac:dyDescent="0.2">
      <c r="A210" s="17">
        <f t="shared" si="3"/>
        <v>42005</v>
      </c>
      <c r="B210" s="18">
        <v>-0.4436903225637131</v>
      </c>
      <c r="C210" s="18">
        <v>-1.497611692091726</v>
      </c>
    </row>
    <row r="211" spans="1:3" x14ac:dyDescent="0.2">
      <c r="A211" s="15">
        <f t="shared" si="3"/>
        <v>42036</v>
      </c>
      <c r="B211" s="16">
        <v>-0.51363979768004386</v>
      </c>
      <c r="C211" s="16">
        <v>-1.6026236610471276</v>
      </c>
    </row>
    <row r="212" spans="1:3" x14ac:dyDescent="0.2">
      <c r="A212" s="17">
        <f t="shared" si="3"/>
        <v>42064</v>
      </c>
      <c r="B212" s="18">
        <v>-0.54111379391253656</v>
      </c>
      <c r="C212" s="18">
        <v>-1.6314376372944372</v>
      </c>
    </row>
    <row r="213" spans="1:3" x14ac:dyDescent="0.2">
      <c r="A213" s="15">
        <f t="shared" si="3"/>
        <v>42095</v>
      </c>
      <c r="B213" s="16">
        <v>-0.64613239999680772</v>
      </c>
      <c r="C213" s="16">
        <v>-1.7268850288994677</v>
      </c>
    </row>
    <row r="214" spans="1:3" x14ac:dyDescent="0.2">
      <c r="A214" s="17">
        <f t="shared" si="3"/>
        <v>42125</v>
      </c>
      <c r="B214" s="18">
        <v>-0.59510900447393111</v>
      </c>
      <c r="C214" s="18">
        <v>-1.714068898224586</v>
      </c>
    </row>
    <row r="215" spans="1:3" x14ac:dyDescent="0.2">
      <c r="A215" s="15">
        <f t="shared" si="3"/>
        <v>42156</v>
      </c>
      <c r="B215" s="16">
        <v>-0.69810957545967167</v>
      </c>
      <c r="C215" s="16">
        <v>-1.7738387856927089</v>
      </c>
    </row>
    <row r="216" spans="1:3" x14ac:dyDescent="0.2">
      <c r="A216" s="17">
        <f t="shared" si="3"/>
        <v>42186</v>
      </c>
      <c r="B216" s="18">
        <v>-0.78241400561450125</v>
      </c>
      <c r="C216" s="18">
        <v>-1.7819055780936</v>
      </c>
    </row>
    <row r="217" spans="1:3" x14ac:dyDescent="0.2">
      <c r="A217" s="15">
        <f t="shared" si="3"/>
        <v>42217</v>
      </c>
      <c r="B217" s="16">
        <v>-0.69698638198003604</v>
      </c>
      <c r="C217" s="16">
        <v>-1.7496275332609845</v>
      </c>
    </row>
    <row r="218" spans="1:3" x14ac:dyDescent="0.2">
      <c r="A218" s="17">
        <f t="shared" si="3"/>
        <v>42248</v>
      </c>
      <c r="B218" s="18">
        <v>-0.46664373426819244</v>
      </c>
      <c r="C218" s="18">
        <v>-1.4941573260436367</v>
      </c>
    </row>
    <row r="219" spans="1:3" x14ac:dyDescent="0.2">
      <c r="A219" s="15">
        <f t="shared" si="3"/>
        <v>42278</v>
      </c>
      <c r="B219" s="16">
        <v>-0.7374166044424737</v>
      </c>
      <c r="C219" s="16">
        <v>-1.6999090228893681</v>
      </c>
    </row>
    <row r="220" spans="1:3" x14ac:dyDescent="0.2">
      <c r="A220" s="17">
        <f t="shared" si="3"/>
        <v>42309</v>
      </c>
      <c r="B220" s="18">
        <v>-0.97112895183927139</v>
      </c>
      <c r="C220" s="18">
        <v>-1.8528803758886683</v>
      </c>
    </row>
    <row r="221" spans="1:3" x14ac:dyDescent="0.2">
      <c r="A221" s="15">
        <f t="shared" si="3"/>
        <v>42339</v>
      </c>
      <c r="B221" s="16">
        <v>-2.0097816438097551</v>
      </c>
      <c r="C221" s="16">
        <v>-1.9819787707776777</v>
      </c>
    </row>
    <row r="222" spans="1:3" x14ac:dyDescent="0.2">
      <c r="A222" s="17">
        <f t="shared" si="3"/>
        <v>42370</v>
      </c>
      <c r="B222" s="18">
        <v>-1.9290242583528054</v>
      </c>
      <c r="C222" s="18">
        <v>-2.0686233864336709</v>
      </c>
    </row>
    <row r="223" spans="1:3" x14ac:dyDescent="0.2">
      <c r="A223" s="15">
        <f t="shared" si="3"/>
        <v>42401</v>
      </c>
      <c r="B223" s="16">
        <v>-2.2198003522806511</v>
      </c>
      <c r="C223" s="16">
        <v>-2.2683105920381257</v>
      </c>
    </row>
    <row r="224" spans="1:3" x14ac:dyDescent="0.2">
      <c r="A224" s="17">
        <f t="shared" si="3"/>
        <v>42430</v>
      </c>
      <c r="B224" s="18">
        <v>-2.3633648350286296</v>
      </c>
      <c r="C224" s="18">
        <v>-2.3918962692133618</v>
      </c>
    </row>
    <row r="225" spans="1:3" x14ac:dyDescent="0.2">
      <c r="A225" s="15">
        <f t="shared" si="3"/>
        <v>42461</v>
      </c>
      <c r="B225" s="16">
        <v>-2.3720146012675096</v>
      </c>
      <c r="C225" s="16">
        <v>-2.4200606041329942</v>
      </c>
    </row>
    <row r="226" spans="1:3" x14ac:dyDescent="0.2">
      <c r="A226" s="17">
        <f t="shared" si="3"/>
        <v>42491</v>
      </c>
      <c r="B226" s="18">
        <v>-2.5011189904323494</v>
      </c>
      <c r="C226" s="18">
        <v>-2.4653668705053851</v>
      </c>
    </row>
    <row r="227" spans="1:3" x14ac:dyDescent="0.2">
      <c r="A227" s="15">
        <f t="shared" si="3"/>
        <v>42522</v>
      </c>
      <c r="B227" s="16">
        <v>-2.5015160689822165</v>
      </c>
      <c r="C227" s="16">
        <v>-2.5616104455903717</v>
      </c>
    </row>
    <row r="228" spans="1:3" x14ac:dyDescent="0.2">
      <c r="A228" s="17">
        <f t="shared" si="3"/>
        <v>42552</v>
      </c>
      <c r="B228" s="18">
        <v>-2.6824103113172302</v>
      </c>
      <c r="C228" s="18">
        <v>-2.7350271681634379</v>
      </c>
    </row>
    <row r="229" spans="1:3" x14ac:dyDescent="0.2">
      <c r="A229" s="15">
        <f t="shared" si="3"/>
        <v>42583</v>
      </c>
      <c r="B229" s="16">
        <v>-2.9064685768776957</v>
      </c>
      <c r="C229" s="16">
        <v>-2.8677933849744108</v>
      </c>
    </row>
    <row r="230" spans="1:3" x14ac:dyDescent="0.2">
      <c r="A230" s="17">
        <f t="shared" si="3"/>
        <v>42614</v>
      </c>
      <c r="B230" s="18">
        <v>-3.1866481804528877</v>
      </c>
      <c r="C230" s="18">
        <v>-3.1059258608746365</v>
      </c>
    </row>
    <row r="231" spans="1:3" x14ac:dyDescent="0.2">
      <c r="A231" s="15">
        <f t="shared" si="3"/>
        <v>42644</v>
      </c>
      <c r="B231" s="16">
        <v>-2.3060527206926085</v>
      </c>
      <c r="C231" s="16">
        <v>-2.9313150695035461</v>
      </c>
    </row>
    <row r="232" spans="1:3" x14ac:dyDescent="0.2">
      <c r="A232" s="17">
        <f t="shared" si="3"/>
        <v>42675</v>
      </c>
      <c r="B232" s="18">
        <v>-2.5695090720419089</v>
      </c>
      <c r="C232" s="18">
        <v>-3.0150334163965407</v>
      </c>
    </row>
    <row r="233" spans="1:3" x14ac:dyDescent="0.2">
      <c r="A233" s="15">
        <f t="shared" si="3"/>
        <v>42705</v>
      </c>
      <c r="B233" s="16">
        <v>-2.5724547748721074</v>
      </c>
      <c r="C233" s="16">
        <v>-3.5600657005904521</v>
      </c>
    </row>
    <row r="234" spans="1:3" x14ac:dyDescent="0.2">
      <c r="A234" s="17">
        <f t="shared" si="3"/>
        <v>42736</v>
      </c>
      <c r="B234" s="18">
        <v>-2.5067135308600039</v>
      </c>
      <c r="C234" s="18">
        <v>-3.3072306145064019</v>
      </c>
    </row>
    <row r="235" spans="1:3" x14ac:dyDescent="0.2">
      <c r="A235" s="15">
        <f t="shared" si="3"/>
        <v>42767</v>
      </c>
      <c r="B235" s="16">
        <v>-2.5132443447148116</v>
      </c>
      <c r="C235" s="16">
        <v>-3.3096639279060489</v>
      </c>
    </row>
    <row r="236" spans="1:3" x14ac:dyDescent="0.2">
      <c r="A236" s="17">
        <f t="shared" si="3"/>
        <v>42795</v>
      </c>
      <c r="B236" s="18">
        <v>-2.5537961299003449</v>
      </c>
      <c r="C236" s="18">
        <v>-3.3463094658518227</v>
      </c>
    </row>
    <row r="237" spans="1:3" x14ac:dyDescent="0.2">
      <c r="A237" s="15">
        <f t="shared" si="3"/>
        <v>42826</v>
      </c>
      <c r="B237" s="16">
        <v>-2.4921496271556234</v>
      </c>
      <c r="C237" s="16">
        <v>-3.2853325117169074</v>
      </c>
    </row>
    <row r="238" spans="1:3" x14ac:dyDescent="0.2">
      <c r="A238" s="17">
        <f t="shared" si="3"/>
        <v>42856</v>
      </c>
      <c r="B238" s="18">
        <v>-2.6722929361003036</v>
      </c>
      <c r="C238" s="18">
        <v>-3.4772332449808494</v>
      </c>
    </row>
    <row r="239" spans="1:3" x14ac:dyDescent="0.2">
      <c r="A239" s="15">
        <f t="shared" si="3"/>
        <v>42887</v>
      </c>
      <c r="B239" s="16">
        <v>-2.8209978650948484</v>
      </c>
      <c r="C239" s="16">
        <v>-3.5392727287776675</v>
      </c>
    </row>
    <row r="240" spans="1:3" x14ac:dyDescent="0.2">
      <c r="A240" s="17">
        <f t="shared" si="3"/>
        <v>42917</v>
      </c>
      <c r="B240" s="18">
        <v>-2.8238119975811635</v>
      </c>
      <c r="C240" s="18">
        <v>-3.5014025819050083</v>
      </c>
    </row>
    <row r="241" spans="1:3" x14ac:dyDescent="0.2">
      <c r="A241" s="15">
        <f t="shared" si="3"/>
        <v>42948</v>
      </c>
      <c r="B241" s="16">
        <v>-2.6555077995139396</v>
      </c>
      <c r="C241" s="16">
        <v>-3.3698622717760971</v>
      </c>
    </row>
    <row r="242" spans="1:3" x14ac:dyDescent="0.2">
      <c r="A242" s="17">
        <f t="shared" si="3"/>
        <v>42979</v>
      </c>
      <c r="B242" s="18">
        <v>-2.6102136601431636</v>
      </c>
      <c r="C242" s="18">
        <v>-3.3524964431484601</v>
      </c>
    </row>
    <row r="243" spans="1:3" x14ac:dyDescent="0.2">
      <c r="A243" s="15">
        <f t="shared" si="3"/>
        <v>43009</v>
      </c>
      <c r="B243" s="16">
        <v>-3.1470775831700251</v>
      </c>
      <c r="C243" s="16">
        <v>-3.2713708742510157</v>
      </c>
    </row>
    <row r="244" spans="1:3" x14ac:dyDescent="0.2">
      <c r="A244" s="17">
        <f t="shared" si="3"/>
        <v>43040</v>
      </c>
      <c r="B244" s="18">
        <v>-2.5276173502828447</v>
      </c>
      <c r="C244" s="18">
        <v>-3.054965993001256</v>
      </c>
    </row>
    <row r="245" spans="1:3" x14ac:dyDescent="0.2">
      <c r="A245" s="15">
        <f t="shared" si="3"/>
        <v>43070</v>
      </c>
      <c r="B245" s="16">
        <v>-1.8869012661745872</v>
      </c>
      <c r="C245" s="16">
        <v>-2.8446956360910507</v>
      </c>
    </row>
    <row r="246" spans="1:3" x14ac:dyDescent="0.2">
      <c r="A246" s="17">
        <f t="shared" si="3"/>
        <v>43101</v>
      </c>
      <c r="B246" s="18">
        <v>-1.682059769305648</v>
      </c>
      <c r="C246" s="18">
        <v>-2.7261965319082435</v>
      </c>
    </row>
    <row r="247" spans="1:3" x14ac:dyDescent="0.2">
      <c r="A247" s="15">
        <f t="shared" si="3"/>
        <v>43132</v>
      </c>
      <c r="B247" s="16">
        <v>-1.5677062269374202</v>
      </c>
      <c r="C247" s="16">
        <v>-2.615731774225512</v>
      </c>
    </row>
    <row r="248" spans="1:3" x14ac:dyDescent="0.2">
      <c r="A248" s="17">
        <f t="shared" si="3"/>
        <v>43160</v>
      </c>
      <c r="B248" s="18">
        <v>-1.7595200662242565</v>
      </c>
      <c r="C248" s="18">
        <v>-2.8045379108956427</v>
      </c>
    </row>
    <row r="249" spans="1:3" x14ac:dyDescent="0.2">
      <c r="A249" s="15">
        <f t="shared" si="3"/>
        <v>43191</v>
      </c>
      <c r="B249" s="16">
        <v>-1.8003904346989033</v>
      </c>
      <c r="C249" s="16">
        <v>-2.8187466161785655</v>
      </c>
    </row>
    <row r="250" spans="1:3" x14ac:dyDescent="0.2">
      <c r="A250" s="17">
        <f t="shared" si="3"/>
        <v>43221</v>
      </c>
      <c r="B250" s="18">
        <v>-1.5251380675366053</v>
      </c>
      <c r="C250" s="18">
        <v>-2.5796192314210198</v>
      </c>
    </row>
    <row r="251" spans="1:3" x14ac:dyDescent="0.2">
      <c r="A251" s="15">
        <f t="shared" si="3"/>
        <v>43252</v>
      </c>
      <c r="B251" s="16">
        <v>-1.4645885370431868</v>
      </c>
      <c r="C251" s="16">
        <v>-2.5220477478739878</v>
      </c>
    </row>
    <row r="252" spans="1:3" x14ac:dyDescent="0.2">
      <c r="A252" s="17">
        <f t="shared" si="3"/>
        <v>43282</v>
      </c>
      <c r="B252" s="18">
        <v>-1.2697102319152287</v>
      </c>
      <c r="C252" s="18">
        <v>-2.3219960102754951</v>
      </c>
    </row>
    <row r="253" spans="1:3" x14ac:dyDescent="0.2">
      <c r="A253" s="15">
        <f t="shared" si="3"/>
        <v>43313</v>
      </c>
      <c r="B253" s="16">
        <v>-1.4006563668096668</v>
      </c>
      <c r="C253" s="16">
        <v>-2.5124805792304086</v>
      </c>
    </row>
    <row r="254" spans="1:3" x14ac:dyDescent="0.2">
      <c r="A254" s="17">
        <f t="shared" si="3"/>
        <v>43344</v>
      </c>
      <c r="B254" s="18">
        <v>-1.3970606883165582</v>
      </c>
      <c r="C254" s="18">
        <v>-2.5083884701769628</v>
      </c>
    </row>
    <row r="255" spans="1:3" x14ac:dyDescent="0.2">
      <c r="A255" s="15">
        <f t="shared" si="3"/>
        <v>43374</v>
      </c>
      <c r="B255" s="16">
        <v>-1.324487333772455</v>
      </c>
      <c r="C255" s="16">
        <v>-2.3975487899357177</v>
      </c>
    </row>
    <row r="256" spans="1:3" x14ac:dyDescent="0.2">
      <c r="A256" s="17">
        <f t="shared" si="3"/>
        <v>43405</v>
      </c>
      <c r="B256" s="18">
        <v>-1.5684341078995085</v>
      </c>
      <c r="C256" s="18">
        <v>-2.4981264365811229</v>
      </c>
    </row>
    <row r="257" spans="1:3" x14ac:dyDescent="0.2">
      <c r="A257" s="15">
        <f t="shared" si="3"/>
        <v>43435</v>
      </c>
      <c r="B257" s="16">
        <v>-1.7164314995163108</v>
      </c>
      <c r="C257" s="16">
        <v>-2.4185249009696799</v>
      </c>
    </row>
    <row r="258" spans="1:3" x14ac:dyDescent="0.2">
      <c r="A258" s="17">
        <f t="shared" si="3"/>
        <v>43466</v>
      </c>
      <c r="B258" s="18">
        <v>-1.7216349146804928</v>
      </c>
      <c r="C258" s="18">
        <v>-2.3365896862677893</v>
      </c>
    </row>
    <row r="259" spans="1:3" x14ac:dyDescent="0.2">
      <c r="A259" s="15">
        <f t="shared" si="3"/>
        <v>43497</v>
      </c>
      <c r="B259" s="16">
        <v>-1.6987604117821848</v>
      </c>
      <c r="C259" s="16">
        <v>-2.3684644572246425</v>
      </c>
    </row>
    <row r="260" spans="1:3" x14ac:dyDescent="0.2">
      <c r="A260" s="17">
        <f t="shared" si="3"/>
        <v>43525</v>
      </c>
      <c r="B260" s="18">
        <v>-1.6475266440079839</v>
      </c>
      <c r="C260" s="18">
        <v>-2.3159796806454187</v>
      </c>
    </row>
    <row r="261" spans="1:3" x14ac:dyDescent="0.2">
      <c r="A261" s="15">
        <f t="shared" si="3"/>
        <v>43556</v>
      </c>
      <c r="B261" s="16">
        <v>-1.6719053560538075</v>
      </c>
      <c r="C261" s="16">
        <v>-2.3329593425833997</v>
      </c>
    </row>
    <row r="262" spans="1:3" x14ac:dyDescent="0.2">
      <c r="A262" s="17">
        <f t="shared" si="3"/>
        <v>43586</v>
      </c>
      <c r="B262" s="18">
        <v>-1.7112618726662718</v>
      </c>
      <c r="C262" s="18">
        <v>-2.3508121075741411</v>
      </c>
    </row>
    <row r="263" spans="1:3" x14ac:dyDescent="0.2">
      <c r="A263" s="15">
        <f t="shared" ref="A263:A318" si="4">EDATE(A262,1)</f>
        <v>43617</v>
      </c>
      <c r="B263" s="16">
        <v>-1.644367745860396</v>
      </c>
      <c r="C263" s="16">
        <v>-2.2807278568677343</v>
      </c>
    </row>
    <row r="264" spans="1:3" x14ac:dyDescent="0.2">
      <c r="A264" s="17">
        <f t="shared" si="4"/>
        <v>43647</v>
      </c>
      <c r="B264" s="18">
        <v>-1.6137056111914017</v>
      </c>
      <c r="C264" s="18">
        <v>-2.3172111870138483</v>
      </c>
    </row>
    <row r="265" spans="1:3" x14ac:dyDescent="0.2">
      <c r="A265" s="15">
        <f t="shared" si="4"/>
        <v>43678</v>
      </c>
      <c r="B265" s="16">
        <v>-1.5677551467951929</v>
      </c>
      <c r="C265" s="16">
        <v>-2.2447862572594319</v>
      </c>
    </row>
    <row r="266" spans="1:3" x14ac:dyDescent="0.2">
      <c r="A266" s="17">
        <f t="shared" si="4"/>
        <v>43709</v>
      </c>
      <c r="B266" s="18">
        <v>-1.5235921000842625</v>
      </c>
      <c r="C266" s="18">
        <v>-2.2133894336225182</v>
      </c>
    </row>
    <row r="267" spans="1:3" x14ac:dyDescent="0.2">
      <c r="A267" s="15">
        <f t="shared" si="4"/>
        <v>43739</v>
      </c>
      <c r="B267" s="16">
        <v>-1.5270689978308036</v>
      </c>
      <c r="C267" s="16">
        <v>-2.2057237150068665</v>
      </c>
    </row>
    <row r="268" spans="1:3" x14ac:dyDescent="0.2">
      <c r="A268" s="17">
        <f t="shared" si="4"/>
        <v>43770</v>
      </c>
      <c r="B268" s="18">
        <v>-1.5256207709993288</v>
      </c>
      <c r="C268" s="18">
        <v>-2.176936069371922</v>
      </c>
    </row>
    <row r="269" spans="1:3" x14ac:dyDescent="0.2">
      <c r="A269" s="15">
        <f t="shared" si="4"/>
        <v>43800</v>
      </c>
      <c r="B269" s="16">
        <v>-1.2865484004980752</v>
      </c>
      <c r="C269" s="16">
        <v>-2.4367366393031951</v>
      </c>
    </row>
    <row r="270" spans="1:3" x14ac:dyDescent="0.2">
      <c r="A270" s="17">
        <f t="shared" si="4"/>
        <v>43831</v>
      </c>
      <c r="B270" s="18">
        <v>-1.0904785827784418</v>
      </c>
      <c r="C270" s="18">
        <v>-2.2686222089558474</v>
      </c>
    </row>
    <row r="271" spans="1:3" x14ac:dyDescent="0.2">
      <c r="A271" s="15">
        <f t="shared" si="4"/>
        <v>43862</v>
      </c>
      <c r="B271" s="16">
        <v>-1.1865457335321283</v>
      </c>
      <c r="C271" s="16">
        <v>-2.2924592969729796</v>
      </c>
    </row>
    <row r="272" spans="1:3" x14ac:dyDescent="0.2">
      <c r="A272" s="17">
        <f t="shared" si="4"/>
        <v>43891</v>
      </c>
      <c r="B272" s="18">
        <v>-1.1818186775756669</v>
      </c>
      <c r="C272" s="18">
        <v>-2.2724873732299788</v>
      </c>
    </row>
    <row r="273" spans="1:3" x14ac:dyDescent="0.2">
      <c r="A273" s="15">
        <f t="shared" si="4"/>
        <v>43922</v>
      </c>
      <c r="B273" s="16">
        <v>-2.524378368415519</v>
      </c>
      <c r="C273" s="16">
        <v>-2.2587762122005737</v>
      </c>
    </row>
    <row r="274" spans="1:3" x14ac:dyDescent="0.2">
      <c r="A274" s="17">
        <f t="shared" si="4"/>
        <v>43952</v>
      </c>
      <c r="B274" s="18">
        <v>-4.0462517970856515</v>
      </c>
      <c r="C274" s="18">
        <v>-2.2607079897594056</v>
      </c>
    </row>
    <row r="275" spans="1:3" x14ac:dyDescent="0.2">
      <c r="A275" s="15">
        <f t="shared" si="4"/>
        <v>43983</v>
      </c>
      <c r="B275" s="16">
        <v>-6.505837754969976</v>
      </c>
      <c r="C275" s="16">
        <v>-2.7870333931042715</v>
      </c>
    </row>
    <row r="276" spans="1:3" x14ac:dyDescent="0.2">
      <c r="A276" s="17">
        <f t="shared" si="4"/>
        <v>44013</v>
      </c>
      <c r="B276" s="18">
        <v>-7.5974845215716886</v>
      </c>
      <c r="C276" s="18">
        <v>-2.9234664095121086</v>
      </c>
    </row>
    <row r="277" spans="1:3" x14ac:dyDescent="0.2">
      <c r="A277" s="15">
        <f t="shared" si="4"/>
        <v>44044</v>
      </c>
      <c r="B277" s="16">
        <v>-8.6539017339153741</v>
      </c>
      <c r="C277" s="16">
        <v>-2.943168454851417</v>
      </c>
    </row>
    <row r="278" spans="1:3" x14ac:dyDescent="0.2">
      <c r="A278" s="17">
        <f t="shared" si="4"/>
        <v>44075</v>
      </c>
      <c r="B278" s="18">
        <v>-9.3650151546821618</v>
      </c>
      <c r="C278" s="18">
        <v>-3.0417789119661025</v>
      </c>
    </row>
    <row r="279" spans="1:3" x14ac:dyDescent="0.2">
      <c r="A279" s="15">
        <f t="shared" si="4"/>
        <v>44105</v>
      </c>
      <c r="B279" s="16">
        <v>-9.4968124763099642</v>
      </c>
      <c r="C279" s="16">
        <v>-2.9890204849245992</v>
      </c>
    </row>
    <row r="280" spans="1:3" x14ac:dyDescent="0.2">
      <c r="A280" s="17">
        <f t="shared" si="4"/>
        <v>44136</v>
      </c>
      <c r="B280" s="18">
        <v>-9.4661156641565061</v>
      </c>
      <c r="C280" s="18">
        <v>-2.8742375767660273</v>
      </c>
    </row>
    <row r="281" spans="1:3" x14ac:dyDescent="0.2">
      <c r="A281" s="15">
        <f t="shared" si="4"/>
        <v>44166</v>
      </c>
      <c r="B281" s="16">
        <v>-9.7673346937705787</v>
      </c>
      <c r="C281" s="16">
        <v>-2.6350552119992541</v>
      </c>
    </row>
    <row r="282" spans="1:3" x14ac:dyDescent="0.2">
      <c r="A282" s="17">
        <f t="shared" si="4"/>
        <v>44197</v>
      </c>
      <c r="B282" s="18">
        <v>-9.6932464808928458</v>
      </c>
      <c r="C282" s="18">
        <v>-2.5753939469318023</v>
      </c>
    </row>
    <row r="283" spans="1:3" x14ac:dyDescent="0.2">
      <c r="A283" s="15">
        <f t="shared" si="4"/>
        <v>44228</v>
      </c>
      <c r="B283" s="16">
        <v>-9.5239221863495054</v>
      </c>
      <c r="C283" s="16">
        <v>-2.4896531031515052</v>
      </c>
    </row>
    <row r="284" spans="1:3" x14ac:dyDescent="0.2">
      <c r="A284" s="17">
        <f t="shared" si="4"/>
        <v>44256</v>
      </c>
      <c r="B284" s="18">
        <v>-9.0678408388834377</v>
      </c>
      <c r="C284" s="18">
        <v>-2.1868185288860462</v>
      </c>
    </row>
    <row r="285" spans="1:3" x14ac:dyDescent="0.2">
      <c r="A285" s="15">
        <f t="shared" si="4"/>
        <v>44287</v>
      </c>
      <c r="B285" s="16">
        <v>-7.5168367006143075</v>
      </c>
      <c r="C285" s="16">
        <v>-1.7804732139118551</v>
      </c>
    </row>
    <row r="286" spans="1:3" x14ac:dyDescent="0.2">
      <c r="A286" s="17">
        <f t="shared" si="4"/>
        <v>44317</v>
      </c>
      <c r="B286" s="18">
        <v>-6.0910034912930087</v>
      </c>
      <c r="C286" s="18">
        <v>-1.6730021333746354</v>
      </c>
    </row>
    <row r="287" spans="1:3" x14ac:dyDescent="0.2">
      <c r="A287" s="15">
        <f t="shared" si="4"/>
        <v>44348</v>
      </c>
      <c r="B287" s="16">
        <v>-4.5451382401849987</v>
      </c>
      <c r="C287" s="16">
        <v>-1.4780569035481663</v>
      </c>
    </row>
    <row r="288" spans="1:3" x14ac:dyDescent="0.2">
      <c r="A288" s="17">
        <f t="shared" si="4"/>
        <v>44378</v>
      </c>
      <c r="B288" s="18">
        <v>-3.6724323273594908</v>
      </c>
      <c r="C288" s="18">
        <v>-1.0579735216265052</v>
      </c>
    </row>
    <row r="289" spans="1:3" x14ac:dyDescent="0.2">
      <c r="A289" s="15">
        <f t="shared" si="4"/>
        <v>44409</v>
      </c>
      <c r="B289" s="16">
        <v>-2.6054404497212489</v>
      </c>
      <c r="C289" s="16">
        <v>-0.91300263126777959</v>
      </c>
    </row>
    <row r="290" spans="1:3" x14ac:dyDescent="0.2">
      <c r="A290" s="17">
        <f t="shared" si="4"/>
        <v>44440</v>
      </c>
      <c r="B290" s="18">
        <v>-1.690946029682979</v>
      </c>
      <c r="C290" s="18">
        <v>-0.7009966620782323</v>
      </c>
    </row>
    <row r="291" spans="1:3" x14ac:dyDescent="0.2">
      <c r="A291" s="15">
        <f t="shared" si="4"/>
        <v>44470</v>
      </c>
      <c r="B291" s="16">
        <v>-1.3099523686082934</v>
      </c>
      <c r="C291" s="16">
        <v>-0.45854101441067707</v>
      </c>
    </row>
    <row r="292" spans="1:3" x14ac:dyDescent="0.2">
      <c r="A292" s="17">
        <f t="shared" si="4"/>
        <v>44501</v>
      </c>
      <c r="B292" s="18">
        <v>-1.0425623878591084</v>
      </c>
      <c r="C292" s="18">
        <v>-0.2260796478228207</v>
      </c>
    </row>
    <row r="293" spans="1:3" x14ac:dyDescent="0.2">
      <c r="A293" s="15">
        <f t="shared" si="4"/>
        <v>44531</v>
      </c>
      <c r="B293" s="16">
        <v>-0.38911876076219609</v>
      </c>
      <c r="C293" s="16">
        <v>-9.4920796722523602E-3</v>
      </c>
    </row>
    <row r="294" spans="1:3" x14ac:dyDescent="0.2">
      <c r="A294" s="17">
        <f t="shared" si="4"/>
        <v>44562</v>
      </c>
      <c r="B294" s="18">
        <v>-1.9445928452856091E-2</v>
      </c>
      <c r="C294" s="18">
        <v>0.26428437559777018</v>
      </c>
    </row>
    <row r="295" spans="1:3" x14ac:dyDescent="0.2">
      <c r="A295" s="15">
        <f t="shared" si="4"/>
        <v>44593</v>
      </c>
      <c r="B295" s="16">
        <v>-8.6777419813455475E-3</v>
      </c>
      <c r="C295" s="16">
        <v>0.19208803143878581</v>
      </c>
    </row>
    <row r="296" spans="1:3" x14ac:dyDescent="0.2">
      <c r="A296" s="17">
        <f t="shared" si="4"/>
        <v>44621</v>
      </c>
      <c r="B296" s="18">
        <v>-0.10078533212764629</v>
      </c>
      <c r="C296" s="18">
        <v>0.15324155508868184</v>
      </c>
    </row>
    <row r="297" spans="1:3" x14ac:dyDescent="0.2">
      <c r="A297" s="15">
        <f t="shared" si="4"/>
        <v>44652</v>
      </c>
      <c r="B297" s="16">
        <v>3.33715512522973E-2</v>
      </c>
      <c r="C297" s="16">
        <v>0.12613325356920396</v>
      </c>
    </row>
    <row r="298" spans="1:3" x14ac:dyDescent="0.2">
      <c r="A298" s="17">
        <f t="shared" si="4"/>
        <v>44682</v>
      </c>
      <c r="B298" s="18">
        <v>-0.16282652159713681</v>
      </c>
      <c r="C298" s="18">
        <v>0.1967401567856725</v>
      </c>
    </row>
    <row r="299" spans="1:3" x14ac:dyDescent="0.2">
      <c r="A299" s="15">
        <f t="shared" si="4"/>
        <v>44713</v>
      </c>
      <c r="B299" s="16">
        <v>0.76714626499897043</v>
      </c>
      <c r="C299" s="16">
        <v>0.60734433500767593</v>
      </c>
    </row>
    <row r="300" spans="1:3" x14ac:dyDescent="0.2">
      <c r="A300" s="17">
        <f t="shared" si="4"/>
        <v>44743</v>
      </c>
      <c r="B300" s="18">
        <v>1.1596951358638363</v>
      </c>
      <c r="C300" s="18">
        <v>0.60118512950817515</v>
      </c>
    </row>
    <row r="301" spans="1:3" x14ac:dyDescent="0.2">
      <c r="A301" s="15">
        <f t="shared" si="4"/>
        <v>44774</v>
      </c>
      <c r="B301" s="16">
        <v>0.70146543200011791</v>
      </c>
      <c r="C301" s="16">
        <v>0.31125539332831559</v>
      </c>
    </row>
    <row r="302" spans="1:3" x14ac:dyDescent="0.2">
      <c r="A302" s="17">
        <f t="shared" si="4"/>
        <v>44805</v>
      </c>
      <c r="B302" s="18">
        <v>0.78535328171823682</v>
      </c>
      <c r="C302" s="18">
        <v>0.24067207142447231</v>
      </c>
    </row>
    <row r="303" spans="1:3" x14ac:dyDescent="0.2">
      <c r="A303" s="15">
        <f t="shared" si="4"/>
        <v>44835</v>
      </c>
      <c r="B303" s="16">
        <v>0.7802347718216821</v>
      </c>
      <c r="C303" s="16">
        <v>0.27863089868544327</v>
      </c>
    </row>
    <row r="304" spans="1:3" x14ac:dyDescent="0.2">
      <c r="A304" s="17">
        <f t="shared" si="4"/>
        <v>44866</v>
      </c>
      <c r="B304" s="18">
        <v>0.5626737726753569</v>
      </c>
      <c r="C304" s="18">
        <v>9.1530080561114696E-2</v>
      </c>
    </row>
    <row r="305" spans="1:3" x14ac:dyDescent="0.2">
      <c r="A305" s="15">
        <f t="shared" si="4"/>
        <v>44896</v>
      </c>
      <c r="B305" s="16">
        <v>0.46041617654813555</v>
      </c>
      <c r="C305" s="16">
        <v>0.11736261995053691</v>
      </c>
    </row>
    <row r="306" spans="1:3" x14ac:dyDescent="0.2">
      <c r="A306" s="17">
        <f t="shared" si="4"/>
        <v>44927</v>
      </c>
      <c r="B306" s="18">
        <v>0.47703989243538775</v>
      </c>
      <c r="C306" s="18">
        <v>0.23563678841826372</v>
      </c>
    </row>
    <row r="307" spans="1:3" x14ac:dyDescent="0.2">
      <c r="A307" s="15">
        <f t="shared" si="4"/>
        <v>44958</v>
      </c>
      <c r="B307" s="16">
        <v>0.27579573588226952</v>
      </c>
      <c r="C307" s="16">
        <v>0.13062441745710476</v>
      </c>
    </row>
    <row r="308" spans="1:3" x14ac:dyDescent="0.2">
      <c r="A308" s="17">
        <f t="shared" si="4"/>
        <v>44986</v>
      </c>
      <c r="B308" s="18">
        <v>0.26676162788181779</v>
      </c>
      <c r="C308" s="18">
        <v>0.13689059978023474</v>
      </c>
    </row>
    <row r="309" spans="1:3" x14ac:dyDescent="0.2">
      <c r="A309" s="15">
        <f t="shared" si="4"/>
        <v>45017</v>
      </c>
      <c r="B309" s="16">
        <v>0.13667567223993338</v>
      </c>
      <c r="C309" s="16">
        <v>-3.5716676406999825E-2</v>
      </c>
    </row>
    <row r="310" spans="1:3" x14ac:dyDescent="0.2">
      <c r="A310" s="17">
        <f t="shared" si="4"/>
        <v>45047</v>
      </c>
      <c r="B310" s="18">
        <v>8.1494056032988135E-2</v>
      </c>
      <c r="C310" s="18">
        <v>-0.33340961253615775</v>
      </c>
    </row>
    <row r="311" spans="1:3" x14ac:dyDescent="0.2">
      <c r="A311" s="15">
        <f t="shared" si="4"/>
        <v>45078</v>
      </c>
      <c r="B311" s="16">
        <v>-0.48560976529534383</v>
      </c>
      <c r="C311" s="16">
        <v>-0.4543613586149412</v>
      </c>
    </row>
    <row r="312" spans="1:3" x14ac:dyDescent="0.2">
      <c r="A312" s="17">
        <f t="shared" si="4"/>
        <v>45108</v>
      </c>
      <c r="B312" s="18">
        <v>-1.002719355711714</v>
      </c>
      <c r="C312" s="18">
        <v>-0.61795993164096275</v>
      </c>
    </row>
    <row r="313" spans="1:3" x14ac:dyDescent="0.2">
      <c r="A313" s="15">
        <f t="shared" si="4"/>
        <v>45139</v>
      </c>
      <c r="B313" s="16">
        <v>-0.75737117163785772</v>
      </c>
      <c r="C313" s="16">
        <v>-0.55590198310873706</v>
      </c>
    </row>
    <row r="314" spans="1:3" x14ac:dyDescent="0.2">
      <c r="A314" s="17">
        <f t="shared" si="4"/>
        <v>45170</v>
      </c>
      <c r="B314" s="18">
        <v>-0.73446876806577732</v>
      </c>
      <c r="C314" s="18">
        <v>-0.77169055876906956</v>
      </c>
    </row>
    <row r="315" spans="1:3" x14ac:dyDescent="0.2">
      <c r="A315" s="15">
        <f t="shared" si="4"/>
        <v>45200</v>
      </c>
      <c r="B315" s="16">
        <v>-0.82987692251405698</v>
      </c>
      <c r="C315" s="16">
        <v>-0.90303164118604762</v>
      </c>
    </row>
    <row r="316" spans="1:3" x14ac:dyDescent="0.2">
      <c r="A316" s="17">
        <f t="shared" si="4"/>
        <v>45231</v>
      </c>
      <c r="B316" s="18">
        <v>-1.021998541645849</v>
      </c>
      <c r="C316" s="18">
        <v>-1.0229258153427148</v>
      </c>
    </row>
    <row r="317" spans="1:3" x14ac:dyDescent="0.2">
      <c r="A317" s="15">
        <f t="shared" si="4"/>
        <v>45261</v>
      </c>
      <c r="B317" s="16">
        <v>-2.1207926550338021</v>
      </c>
      <c r="C317" s="16">
        <v>-1.2039849410601091</v>
      </c>
    </row>
    <row r="318" spans="1:3" ht="12.75" thickBot="1" x14ac:dyDescent="0.25">
      <c r="A318" s="19">
        <f t="shared" si="4"/>
        <v>45292</v>
      </c>
      <c r="B318" s="20">
        <v>-2.1025963940301851</v>
      </c>
      <c r="C318" s="20">
        <v>-1.2655190443066975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6"/>
  <sheetViews>
    <sheetView showGridLines="0" workbookViewId="0">
      <pane xSplit="1" ySplit="4" topLeftCell="C98" activePane="bottomRight" state="frozen"/>
      <selection activeCell="D6" sqref="D6"/>
      <selection pane="topRight" activeCell="D6" sqref="D6"/>
      <selection pane="bottomLeft" activeCell="D6" sqref="D6"/>
      <selection pane="bottomRight" activeCell="C5" sqref="C5"/>
    </sheetView>
  </sheetViews>
  <sheetFormatPr defaultRowHeight="12" x14ac:dyDescent="0.2"/>
  <cols>
    <col min="1" max="1" width="9.140625" style="3"/>
    <col min="2" max="2" width="15" style="2" hidden="1" customWidth="1"/>
    <col min="3" max="3" width="15" style="2" customWidth="1"/>
    <col min="4" max="4" width="0" style="3" hidden="1" customWidth="1"/>
    <col min="5" max="16384" width="9.140625" style="3"/>
  </cols>
  <sheetData>
    <row r="1" spans="1:6" x14ac:dyDescent="0.2">
      <c r="C1" s="2">
        <v>100</v>
      </c>
    </row>
    <row r="4" spans="1:6" x14ac:dyDescent="0.2">
      <c r="A4" s="13"/>
      <c r="B4" s="14" t="s">
        <v>5</v>
      </c>
      <c r="C4" s="14" t="s">
        <v>6</v>
      </c>
      <c r="D4" s="3" t="s">
        <v>7</v>
      </c>
    </row>
    <row r="5" spans="1:6" x14ac:dyDescent="0.2">
      <c r="A5" s="15">
        <v>35125</v>
      </c>
      <c r="B5" s="16">
        <v>-0.91999999999999993</v>
      </c>
      <c r="C5" s="16">
        <v>-0.86</v>
      </c>
      <c r="D5" s="5">
        <v>0.93999999999999984</v>
      </c>
      <c r="E5" s="7">
        <f>1+C5%</f>
        <v>0.99139999999999995</v>
      </c>
    </row>
    <row r="6" spans="1:6" x14ac:dyDescent="0.2">
      <c r="A6" s="17">
        <f>EDATE(A5,3)</f>
        <v>35217</v>
      </c>
      <c r="B6" s="18">
        <v>-0.93999999999999984</v>
      </c>
      <c r="C6" s="18">
        <v>-0.71</v>
      </c>
      <c r="D6" s="5">
        <v>0.91999999999999993</v>
      </c>
      <c r="E6" s="7">
        <f t="shared" ref="E6:E69" si="0">1+C6%</f>
        <v>0.9929</v>
      </c>
      <c r="F6" s="3" t="s">
        <v>17</v>
      </c>
    </row>
    <row r="7" spans="1:6" x14ac:dyDescent="0.2">
      <c r="A7" s="15">
        <f t="shared" ref="A7:A70" si="1">EDATE(A6,3)</f>
        <v>35309</v>
      </c>
      <c r="B7" s="16">
        <v>-0.48</v>
      </c>
      <c r="C7" s="16">
        <v>0.73</v>
      </c>
      <c r="D7" s="5">
        <v>1.38</v>
      </c>
      <c r="E7" s="7">
        <f t="shared" si="0"/>
        <v>1.0073000000000001</v>
      </c>
    </row>
    <row r="8" spans="1:6" x14ac:dyDescent="0.2">
      <c r="A8" s="17">
        <f t="shared" si="1"/>
        <v>35400</v>
      </c>
      <c r="B8" s="18">
        <v>-0.03</v>
      </c>
      <c r="C8" s="18">
        <v>0.02</v>
      </c>
      <c r="D8" s="5">
        <v>1.83</v>
      </c>
      <c r="E8" s="7">
        <f t="shared" si="0"/>
        <v>1.0002</v>
      </c>
    </row>
    <row r="9" spans="1:6" x14ac:dyDescent="0.2">
      <c r="A9" s="15">
        <f t="shared" si="1"/>
        <v>35490</v>
      </c>
      <c r="B9" s="16">
        <v>0.14000000000000001</v>
      </c>
      <c r="C9" s="16">
        <v>0.19</v>
      </c>
      <c r="D9" s="5">
        <v>1.9900000000000002</v>
      </c>
      <c r="E9" s="7">
        <f t="shared" si="0"/>
        <v>1.0019</v>
      </c>
    </row>
    <row r="10" spans="1:6" x14ac:dyDescent="0.2">
      <c r="A10" s="17">
        <f t="shared" si="1"/>
        <v>35582</v>
      </c>
      <c r="B10" s="18">
        <v>0.13</v>
      </c>
      <c r="C10" s="18">
        <v>0.14000000000000001</v>
      </c>
      <c r="D10" s="5">
        <v>1.9900000000000002</v>
      </c>
      <c r="E10" s="7">
        <f t="shared" si="0"/>
        <v>1.0014000000000001</v>
      </c>
    </row>
    <row r="11" spans="1:6" x14ac:dyDescent="0.2">
      <c r="A11" s="15">
        <f t="shared" si="1"/>
        <v>35674</v>
      </c>
      <c r="B11" s="16">
        <v>-0.15</v>
      </c>
      <c r="C11" s="16">
        <v>0.33</v>
      </c>
      <c r="D11" s="5">
        <v>1.71</v>
      </c>
      <c r="E11" s="7">
        <f t="shared" si="0"/>
        <v>1.0033000000000001</v>
      </c>
    </row>
    <row r="12" spans="1:6" x14ac:dyDescent="0.2">
      <c r="A12" s="17">
        <f t="shared" si="1"/>
        <v>35765</v>
      </c>
      <c r="B12" s="18">
        <v>-1.37</v>
      </c>
      <c r="C12" s="18">
        <v>0.31</v>
      </c>
      <c r="D12" s="5">
        <v>0.49</v>
      </c>
      <c r="E12" s="7">
        <f t="shared" si="0"/>
        <v>1.0031000000000001</v>
      </c>
    </row>
    <row r="13" spans="1:6" x14ac:dyDescent="0.2">
      <c r="A13" s="15">
        <f t="shared" si="1"/>
        <v>35855</v>
      </c>
      <c r="B13" s="16">
        <v>-2.02</v>
      </c>
      <c r="C13" s="16">
        <v>-1.07</v>
      </c>
      <c r="D13" s="5">
        <v>-0.16</v>
      </c>
      <c r="E13" s="7">
        <f t="shared" si="0"/>
        <v>0.98929999999999996</v>
      </c>
    </row>
    <row r="14" spans="1:6" x14ac:dyDescent="0.2">
      <c r="A14" s="17">
        <f t="shared" si="1"/>
        <v>35947</v>
      </c>
      <c r="B14" s="18">
        <v>-1.58</v>
      </c>
      <c r="C14" s="18">
        <v>-0.40999999999999992</v>
      </c>
      <c r="D14" s="5">
        <v>0.28000000000000003</v>
      </c>
      <c r="E14" s="7">
        <f t="shared" si="0"/>
        <v>0.99590000000000001</v>
      </c>
    </row>
    <row r="15" spans="1:6" x14ac:dyDescent="0.2">
      <c r="A15" s="15">
        <f t="shared" si="1"/>
        <v>36039</v>
      </c>
      <c r="B15" s="16">
        <v>-2.29</v>
      </c>
      <c r="C15" s="16">
        <v>-0.73</v>
      </c>
      <c r="D15" s="5">
        <v>-0.43</v>
      </c>
      <c r="E15" s="7">
        <f t="shared" si="0"/>
        <v>0.99270000000000003</v>
      </c>
    </row>
    <row r="16" spans="1:6" x14ac:dyDescent="0.2">
      <c r="A16" s="17">
        <f t="shared" si="1"/>
        <v>36130</v>
      </c>
      <c r="B16" s="18">
        <v>-3.01</v>
      </c>
      <c r="C16" s="18">
        <v>-1.47</v>
      </c>
      <c r="D16" s="5">
        <v>-1.1499999999999999</v>
      </c>
      <c r="E16" s="7">
        <f t="shared" si="0"/>
        <v>0.98529999999999995</v>
      </c>
    </row>
    <row r="17" spans="1:5" x14ac:dyDescent="0.2">
      <c r="A17" s="15">
        <f t="shared" si="1"/>
        <v>36220</v>
      </c>
      <c r="B17" s="16">
        <v>-3.01</v>
      </c>
      <c r="C17" s="16">
        <v>-1.56</v>
      </c>
      <c r="D17" s="5">
        <v>-1.1499999999999999</v>
      </c>
      <c r="E17" s="7">
        <f t="shared" si="0"/>
        <v>0.98440000000000005</v>
      </c>
    </row>
    <row r="18" spans="1:5" x14ac:dyDescent="0.2">
      <c r="A18" s="17">
        <f t="shared" si="1"/>
        <v>36312</v>
      </c>
      <c r="B18" s="18">
        <v>-2.77</v>
      </c>
      <c r="C18" s="18">
        <v>-1.51</v>
      </c>
      <c r="D18" s="5">
        <v>-0.91</v>
      </c>
      <c r="E18" s="7">
        <f t="shared" si="0"/>
        <v>0.9849</v>
      </c>
    </row>
    <row r="19" spans="1:5" x14ac:dyDescent="0.2">
      <c r="A19" s="15">
        <f t="shared" si="1"/>
        <v>36404</v>
      </c>
      <c r="B19" s="16">
        <v>-1.9900000000000002</v>
      </c>
      <c r="C19" s="16">
        <v>-1.55</v>
      </c>
      <c r="D19" s="5">
        <v>-0.13</v>
      </c>
      <c r="E19" s="7">
        <f t="shared" si="0"/>
        <v>0.98450000000000004</v>
      </c>
    </row>
    <row r="20" spans="1:5" x14ac:dyDescent="0.2">
      <c r="A20" s="17">
        <f t="shared" si="1"/>
        <v>36495</v>
      </c>
      <c r="B20" s="18">
        <v>-2.25</v>
      </c>
      <c r="C20" s="18">
        <v>-1.9900000000000002</v>
      </c>
      <c r="D20" s="5">
        <v>-0.39</v>
      </c>
      <c r="E20" s="7">
        <f t="shared" si="0"/>
        <v>0.98009999999999997</v>
      </c>
    </row>
    <row r="21" spans="1:5" x14ac:dyDescent="0.2">
      <c r="A21" s="15">
        <f t="shared" si="1"/>
        <v>36586</v>
      </c>
      <c r="B21" s="16">
        <v>-2.36</v>
      </c>
      <c r="C21" s="16">
        <v>-1.71</v>
      </c>
      <c r="D21" s="5">
        <v>-0.5</v>
      </c>
      <c r="E21" s="7">
        <f t="shared" si="0"/>
        <v>0.9829</v>
      </c>
    </row>
    <row r="22" spans="1:5" x14ac:dyDescent="0.2">
      <c r="A22" s="17">
        <f t="shared" si="1"/>
        <v>36678</v>
      </c>
      <c r="B22" s="18">
        <v>-1.63</v>
      </c>
      <c r="C22" s="18">
        <v>-0.90000000000000013</v>
      </c>
      <c r="D22" s="5">
        <v>0.22999999999999998</v>
      </c>
      <c r="E22" s="7">
        <f t="shared" si="0"/>
        <v>0.99099999999999999</v>
      </c>
    </row>
    <row r="23" spans="1:5" x14ac:dyDescent="0.2">
      <c r="A23" s="15">
        <f t="shared" si="1"/>
        <v>36770</v>
      </c>
      <c r="B23" s="16">
        <v>-1.69</v>
      </c>
      <c r="C23" s="16">
        <v>-0.18</v>
      </c>
      <c r="D23" s="5">
        <v>0.17</v>
      </c>
      <c r="E23" s="7">
        <f t="shared" si="0"/>
        <v>0.99819999999999998</v>
      </c>
    </row>
    <row r="24" spans="1:5" x14ac:dyDescent="0.2">
      <c r="A24" s="17">
        <f t="shared" si="1"/>
        <v>36861</v>
      </c>
      <c r="B24" s="18">
        <v>-1.76</v>
      </c>
      <c r="C24" s="18">
        <v>0.16</v>
      </c>
      <c r="D24" s="5">
        <v>0.1</v>
      </c>
      <c r="E24" s="7">
        <f t="shared" si="0"/>
        <v>1.0016</v>
      </c>
    </row>
    <row r="25" spans="1:5" x14ac:dyDescent="0.2">
      <c r="A25" s="15">
        <f t="shared" si="1"/>
        <v>36951</v>
      </c>
      <c r="B25" s="16">
        <v>-1.23</v>
      </c>
      <c r="C25" s="16">
        <v>7.0000000000000007E-2</v>
      </c>
      <c r="D25" s="5">
        <v>0.63</v>
      </c>
      <c r="E25" s="7">
        <f t="shared" si="0"/>
        <v>1.0006999999999999</v>
      </c>
    </row>
    <row r="26" spans="1:5" x14ac:dyDescent="0.2">
      <c r="A26" s="17">
        <f t="shared" si="1"/>
        <v>37043</v>
      </c>
      <c r="B26" s="18">
        <v>-2.62</v>
      </c>
      <c r="C26" s="18">
        <v>-0.93</v>
      </c>
      <c r="D26" s="5">
        <v>-0.76</v>
      </c>
      <c r="E26" s="7">
        <f t="shared" si="0"/>
        <v>0.99070000000000003</v>
      </c>
    </row>
    <row r="27" spans="1:5" x14ac:dyDescent="0.2">
      <c r="A27" s="15">
        <f t="shared" si="1"/>
        <v>37135</v>
      </c>
      <c r="B27" s="16">
        <v>-3.85</v>
      </c>
      <c r="C27" s="16">
        <v>-1.92</v>
      </c>
      <c r="D27" s="5">
        <v>-1.9900000000000002</v>
      </c>
      <c r="E27" s="7">
        <f t="shared" si="0"/>
        <v>0.98080000000000001</v>
      </c>
    </row>
    <row r="28" spans="1:5" x14ac:dyDescent="0.2">
      <c r="A28" s="17">
        <f t="shared" si="1"/>
        <v>37226</v>
      </c>
      <c r="B28" s="18">
        <v>-3.91</v>
      </c>
      <c r="C28" s="18">
        <v>-2.7</v>
      </c>
      <c r="D28" s="5">
        <v>-2.0499999999999998</v>
      </c>
      <c r="E28" s="7">
        <f t="shared" si="0"/>
        <v>0.97299999999999998</v>
      </c>
    </row>
    <row r="29" spans="1:5" x14ac:dyDescent="0.2">
      <c r="A29" s="15">
        <f t="shared" si="1"/>
        <v>37316</v>
      </c>
      <c r="B29" s="16">
        <v>-3.3000000000000003</v>
      </c>
      <c r="C29" s="16">
        <v>-1.56</v>
      </c>
      <c r="D29" s="5">
        <v>-1.44</v>
      </c>
      <c r="E29" s="7">
        <f t="shared" si="0"/>
        <v>0.98440000000000005</v>
      </c>
    </row>
    <row r="30" spans="1:5" x14ac:dyDescent="0.2">
      <c r="A30" s="17">
        <f t="shared" si="1"/>
        <v>37408</v>
      </c>
      <c r="B30" s="18">
        <v>-3.16</v>
      </c>
      <c r="C30" s="18">
        <v>-1.5</v>
      </c>
      <c r="D30" s="5">
        <v>-1.3</v>
      </c>
      <c r="E30" s="7">
        <f t="shared" si="0"/>
        <v>0.98499999999999999</v>
      </c>
    </row>
    <row r="31" spans="1:5" x14ac:dyDescent="0.2">
      <c r="A31" s="15">
        <f t="shared" si="1"/>
        <v>37500</v>
      </c>
      <c r="B31" s="16">
        <v>-3.74</v>
      </c>
      <c r="C31" s="16">
        <v>-1.38</v>
      </c>
      <c r="D31" s="5">
        <v>-1.8799999999999997</v>
      </c>
      <c r="E31" s="7">
        <f t="shared" si="0"/>
        <v>0.98619999999999997</v>
      </c>
    </row>
    <row r="32" spans="1:5" x14ac:dyDescent="0.2">
      <c r="A32" s="17">
        <f t="shared" si="1"/>
        <v>37591</v>
      </c>
      <c r="B32" s="18">
        <v>-3.1</v>
      </c>
      <c r="C32" s="18">
        <v>-0.93999999999999984</v>
      </c>
      <c r="D32" s="5">
        <v>-1.24</v>
      </c>
      <c r="E32" s="7">
        <f t="shared" si="0"/>
        <v>0.99060000000000004</v>
      </c>
    </row>
    <row r="33" spans="1:6" x14ac:dyDescent="0.2">
      <c r="A33" s="15">
        <f t="shared" si="1"/>
        <v>37681</v>
      </c>
      <c r="B33" s="16">
        <v>-2.2999999999999998</v>
      </c>
      <c r="C33" s="16">
        <v>-1.55</v>
      </c>
      <c r="D33" s="5">
        <v>-0.44</v>
      </c>
      <c r="E33" s="7">
        <f t="shared" si="0"/>
        <v>0.98450000000000004</v>
      </c>
    </row>
    <row r="34" spans="1:6" x14ac:dyDescent="0.2">
      <c r="A34" s="17">
        <f t="shared" si="1"/>
        <v>37773</v>
      </c>
      <c r="B34" s="18">
        <v>-3.17</v>
      </c>
      <c r="C34" s="18">
        <v>-2.8</v>
      </c>
      <c r="D34" s="5">
        <v>-1.31</v>
      </c>
      <c r="E34" s="7">
        <f t="shared" si="0"/>
        <v>0.97199999999999998</v>
      </c>
    </row>
    <row r="35" spans="1:6" x14ac:dyDescent="0.2">
      <c r="A35" s="15">
        <f t="shared" si="1"/>
        <v>37865</v>
      </c>
      <c r="B35" s="16">
        <v>-3.5699999999999994</v>
      </c>
      <c r="C35" s="16">
        <v>-2.84</v>
      </c>
      <c r="D35" s="5">
        <v>-1.71</v>
      </c>
      <c r="E35" s="7">
        <f t="shared" si="0"/>
        <v>0.97160000000000002</v>
      </c>
    </row>
    <row r="36" spans="1:6" x14ac:dyDescent="0.2">
      <c r="A36" s="17">
        <f t="shared" si="1"/>
        <v>37956</v>
      </c>
      <c r="B36" s="18">
        <v>-2.15</v>
      </c>
      <c r="C36" s="18">
        <v>-2.11</v>
      </c>
      <c r="D36" s="5">
        <v>-0.28999999999999998</v>
      </c>
      <c r="E36" s="7">
        <f t="shared" si="0"/>
        <v>0.97889999999999999</v>
      </c>
    </row>
    <row r="37" spans="1:6" x14ac:dyDescent="0.2">
      <c r="A37" s="15">
        <f t="shared" si="1"/>
        <v>38047</v>
      </c>
      <c r="B37" s="16">
        <v>-1.8900000000000001</v>
      </c>
      <c r="C37" s="16">
        <v>-1.8000000000000003</v>
      </c>
      <c r="D37" s="5">
        <v>-0.03</v>
      </c>
      <c r="E37" s="7">
        <f t="shared" si="0"/>
        <v>0.98199999999999998</v>
      </c>
    </row>
    <row r="38" spans="1:6" x14ac:dyDescent="0.2">
      <c r="A38" s="17">
        <f t="shared" si="1"/>
        <v>38139</v>
      </c>
      <c r="B38" s="18">
        <v>-1.63</v>
      </c>
      <c r="C38" s="18">
        <v>-0.37</v>
      </c>
      <c r="D38" s="5">
        <v>0.22999999999999998</v>
      </c>
      <c r="E38" s="7">
        <f t="shared" si="0"/>
        <v>0.99629999999999996</v>
      </c>
    </row>
    <row r="39" spans="1:6" x14ac:dyDescent="0.2">
      <c r="A39" s="15">
        <f t="shared" si="1"/>
        <v>38231</v>
      </c>
      <c r="B39" s="16">
        <v>-1.4</v>
      </c>
      <c r="C39" s="16">
        <v>0.14000000000000001</v>
      </c>
      <c r="D39" s="5">
        <v>0.45999999999999996</v>
      </c>
      <c r="E39" s="7">
        <f t="shared" si="0"/>
        <v>1.0014000000000001</v>
      </c>
    </row>
    <row r="40" spans="1:6" x14ac:dyDescent="0.2">
      <c r="A40" s="17">
        <f t="shared" si="1"/>
        <v>38322</v>
      </c>
      <c r="B40" s="18">
        <v>-1.1200000000000001</v>
      </c>
      <c r="C40" s="18">
        <v>0.2</v>
      </c>
      <c r="D40" s="5">
        <v>0.74</v>
      </c>
      <c r="E40" s="7">
        <f t="shared" si="0"/>
        <v>1.002</v>
      </c>
    </row>
    <row r="41" spans="1:6" x14ac:dyDescent="0.2">
      <c r="A41" s="15">
        <f t="shared" si="1"/>
        <v>38412</v>
      </c>
      <c r="B41" s="16">
        <v>-0.85000000000000009</v>
      </c>
      <c r="C41" s="16">
        <v>0.06</v>
      </c>
      <c r="D41" s="5">
        <v>1.01</v>
      </c>
      <c r="E41" s="7">
        <f t="shared" si="0"/>
        <v>1.0005999999999999</v>
      </c>
    </row>
    <row r="42" spans="1:6" x14ac:dyDescent="0.2">
      <c r="A42" s="17">
        <f t="shared" si="1"/>
        <v>38504</v>
      </c>
      <c r="B42" s="18">
        <v>-1.36</v>
      </c>
      <c r="C42" s="18">
        <v>-0.06</v>
      </c>
      <c r="D42" s="5">
        <v>0.5</v>
      </c>
      <c r="E42" s="7">
        <f t="shared" si="0"/>
        <v>0.99939999999999996</v>
      </c>
    </row>
    <row r="43" spans="1:6" x14ac:dyDescent="0.2">
      <c r="A43" s="15">
        <f t="shared" si="1"/>
        <v>38596</v>
      </c>
      <c r="B43" s="16">
        <v>-1.97</v>
      </c>
      <c r="C43" s="16">
        <v>-1.27</v>
      </c>
      <c r="D43" s="5">
        <v>-0.11</v>
      </c>
      <c r="E43" s="7">
        <f t="shared" si="0"/>
        <v>0.98729999999999996</v>
      </c>
    </row>
    <row r="44" spans="1:6" x14ac:dyDescent="0.2">
      <c r="A44" s="17">
        <f t="shared" si="1"/>
        <v>38687</v>
      </c>
      <c r="B44" s="18">
        <v>-1.87</v>
      </c>
      <c r="C44" s="18">
        <v>-1.06</v>
      </c>
      <c r="D44" s="5">
        <v>-0.01</v>
      </c>
      <c r="E44" s="7">
        <f t="shared" si="0"/>
        <v>0.98939999999999995</v>
      </c>
    </row>
    <row r="45" spans="1:6" x14ac:dyDescent="0.2">
      <c r="A45" s="15">
        <f t="shared" si="1"/>
        <v>38777</v>
      </c>
      <c r="B45" s="16">
        <v>-0.93999999999999984</v>
      </c>
      <c r="C45" s="16">
        <v>-0.62</v>
      </c>
      <c r="D45" s="5">
        <v>0.91999999999999993</v>
      </c>
      <c r="E45" s="7">
        <f t="shared" si="0"/>
        <v>0.99380000000000002</v>
      </c>
    </row>
    <row r="46" spans="1:6" x14ac:dyDescent="0.2">
      <c r="A46" s="17">
        <f t="shared" si="1"/>
        <v>38869</v>
      </c>
      <c r="B46" s="18">
        <v>-1.29</v>
      </c>
      <c r="C46" s="18">
        <v>-1.01</v>
      </c>
      <c r="D46" s="5">
        <v>0.56999999999999995</v>
      </c>
      <c r="E46" s="7">
        <f t="shared" si="0"/>
        <v>0.9899</v>
      </c>
    </row>
    <row r="47" spans="1:6" x14ac:dyDescent="0.2">
      <c r="A47" s="15">
        <f t="shared" si="1"/>
        <v>38961</v>
      </c>
      <c r="B47" s="16">
        <v>-0.52</v>
      </c>
      <c r="C47" s="16">
        <v>-0.5</v>
      </c>
      <c r="D47" s="5">
        <v>1.34</v>
      </c>
      <c r="E47" s="7">
        <f t="shared" si="0"/>
        <v>0.995</v>
      </c>
      <c r="F47" s="3" t="s">
        <v>3</v>
      </c>
    </row>
    <row r="48" spans="1:6" x14ac:dyDescent="0.2">
      <c r="A48" s="17">
        <f t="shared" si="1"/>
        <v>39052</v>
      </c>
      <c r="B48" s="18">
        <v>-0.22</v>
      </c>
      <c r="C48" s="18">
        <v>-0.31</v>
      </c>
      <c r="D48" s="5">
        <v>1.6399999999999997</v>
      </c>
      <c r="E48" s="7">
        <f t="shared" si="0"/>
        <v>0.99690000000000001</v>
      </c>
    </row>
    <row r="49" spans="1:5" x14ac:dyDescent="0.2">
      <c r="A49" s="15">
        <f t="shared" si="1"/>
        <v>39142</v>
      </c>
      <c r="B49" s="16">
        <v>0.32</v>
      </c>
      <c r="C49" s="16">
        <v>0.11</v>
      </c>
      <c r="D49" s="5">
        <v>2.1800000000000002</v>
      </c>
      <c r="E49" s="7">
        <f t="shared" si="0"/>
        <v>1.0011000000000001</v>
      </c>
    </row>
    <row r="50" spans="1:5" x14ac:dyDescent="0.2">
      <c r="A50" s="17">
        <f t="shared" si="1"/>
        <v>39234</v>
      </c>
      <c r="B50" s="18">
        <v>0.31</v>
      </c>
      <c r="C50" s="18">
        <v>0.57999999999999996</v>
      </c>
      <c r="D50" s="5">
        <v>2.17</v>
      </c>
      <c r="E50" s="7">
        <f t="shared" si="0"/>
        <v>1.0058</v>
      </c>
    </row>
    <row r="51" spans="1:5" x14ac:dyDescent="0.2">
      <c r="A51" s="15">
        <f t="shared" si="1"/>
        <v>39326</v>
      </c>
      <c r="B51" s="16">
        <v>0.61</v>
      </c>
      <c r="C51" s="16">
        <v>0.79</v>
      </c>
      <c r="D51" s="5">
        <v>2.4700000000000002</v>
      </c>
      <c r="E51" s="7">
        <f t="shared" si="0"/>
        <v>1.0079</v>
      </c>
    </row>
    <row r="52" spans="1:5" x14ac:dyDescent="0.2">
      <c r="A52" s="17">
        <f t="shared" si="1"/>
        <v>39417</v>
      </c>
      <c r="B52" s="18">
        <v>1.33</v>
      </c>
      <c r="C52" s="18">
        <v>1.48</v>
      </c>
      <c r="D52" s="5">
        <v>3.19</v>
      </c>
      <c r="E52" s="7">
        <f t="shared" si="0"/>
        <v>1.0147999999999999</v>
      </c>
    </row>
    <row r="53" spans="1:5" x14ac:dyDescent="0.2">
      <c r="A53" s="15">
        <f t="shared" si="1"/>
        <v>39508</v>
      </c>
      <c r="B53" s="16">
        <v>1.6</v>
      </c>
      <c r="C53" s="16">
        <v>1.91</v>
      </c>
      <c r="D53" s="5">
        <v>3.46</v>
      </c>
      <c r="E53" s="7">
        <f t="shared" si="0"/>
        <v>1.0190999999999999</v>
      </c>
    </row>
    <row r="54" spans="1:5" x14ac:dyDescent="0.2">
      <c r="A54" s="17">
        <f t="shared" si="1"/>
        <v>39600</v>
      </c>
      <c r="B54" s="18">
        <v>1.39</v>
      </c>
      <c r="C54" s="18">
        <v>2.38</v>
      </c>
      <c r="D54" s="5">
        <v>3.25</v>
      </c>
      <c r="E54" s="7">
        <f t="shared" si="0"/>
        <v>1.0238</v>
      </c>
    </row>
    <row r="55" spans="1:5" x14ac:dyDescent="0.2">
      <c r="A55" s="15">
        <f t="shared" si="1"/>
        <v>39692</v>
      </c>
      <c r="B55" s="16">
        <v>1.43</v>
      </c>
      <c r="C55" s="16">
        <v>2.2200000000000002</v>
      </c>
      <c r="D55" s="5">
        <v>3.29</v>
      </c>
      <c r="E55" s="7">
        <f t="shared" si="0"/>
        <v>1.0222</v>
      </c>
    </row>
    <row r="56" spans="1:5" x14ac:dyDescent="0.2">
      <c r="A56" s="17">
        <f t="shared" si="1"/>
        <v>39783</v>
      </c>
      <c r="B56" s="18">
        <v>-0.86999999999999988</v>
      </c>
      <c r="C56" s="18">
        <v>-1.1499999999999999</v>
      </c>
      <c r="D56" s="5">
        <v>0.98999999999999988</v>
      </c>
      <c r="E56" s="7">
        <f t="shared" si="0"/>
        <v>0.98850000000000005</v>
      </c>
    </row>
    <row r="57" spans="1:5" x14ac:dyDescent="0.2">
      <c r="A57" s="15">
        <f t="shared" si="1"/>
        <v>39873</v>
      </c>
      <c r="B57" s="16">
        <v>-3.51</v>
      </c>
      <c r="C57" s="16">
        <v>-3.4099999999999997</v>
      </c>
      <c r="D57" s="5">
        <v>-1.6500000000000001</v>
      </c>
      <c r="E57" s="7">
        <f t="shared" si="0"/>
        <v>0.96589999999999998</v>
      </c>
    </row>
    <row r="58" spans="1:5" x14ac:dyDescent="0.2">
      <c r="A58" s="17">
        <f t="shared" si="1"/>
        <v>39965</v>
      </c>
      <c r="B58" s="18">
        <v>-3.12</v>
      </c>
      <c r="C58" s="18">
        <v>-3.17</v>
      </c>
      <c r="D58" s="5">
        <v>-1.26</v>
      </c>
      <c r="E58" s="7">
        <f t="shared" si="0"/>
        <v>0.96830000000000005</v>
      </c>
    </row>
    <row r="59" spans="1:5" x14ac:dyDescent="0.2">
      <c r="A59" s="15">
        <f t="shared" si="1"/>
        <v>40057</v>
      </c>
      <c r="B59" s="16">
        <v>-1.8900000000000001</v>
      </c>
      <c r="C59" s="16">
        <v>-2.0499999999999998</v>
      </c>
      <c r="D59" s="5">
        <v>-0.03</v>
      </c>
      <c r="E59" s="7">
        <f t="shared" si="0"/>
        <v>0.97950000000000004</v>
      </c>
    </row>
    <row r="60" spans="1:5" x14ac:dyDescent="0.2">
      <c r="A60" s="17">
        <f t="shared" si="1"/>
        <v>40148</v>
      </c>
      <c r="B60" s="18">
        <v>-0.73</v>
      </c>
      <c r="C60" s="18">
        <v>-0.6</v>
      </c>
      <c r="D60" s="5">
        <v>1.1299999999999999</v>
      </c>
      <c r="E60" s="7">
        <f t="shared" si="0"/>
        <v>0.99399999999999999</v>
      </c>
    </row>
    <row r="61" spans="1:5" x14ac:dyDescent="0.2">
      <c r="A61" s="15">
        <f t="shared" si="1"/>
        <v>40238</v>
      </c>
      <c r="B61" s="16">
        <v>0.14000000000000001</v>
      </c>
      <c r="C61" s="16">
        <v>0.56999999999999995</v>
      </c>
      <c r="D61" s="5">
        <v>2</v>
      </c>
      <c r="E61" s="7">
        <f t="shared" si="0"/>
        <v>1.0057</v>
      </c>
    </row>
    <row r="62" spans="1:5" x14ac:dyDescent="0.2">
      <c r="A62" s="17">
        <f t="shared" si="1"/>
        <v>40330</v>
      </c>
      <c r="B62" s="18">
        <v>0.72</v>
      </c>
      <c r="C62" s="18">
        <v>1.01</v>
      </c>
      <c r="D62" s="5">
        <v>2.58</v>
      </c>
      <c r="E62" s="7">
        <f t="shared" si="0"/>
        <v>1.0101</v>
      </c>
    </row>
    <row r="63" spans="1:5" x14ac:dyDescent="0.2">
      <c r="A63" s="15">
        <f t="shared" si="1"/>
        <v>40422</v>
      </c>
      <c r="B63" s="16">
        <v>1.1299999999999999</v>
      </c>
      <c r="C63" s="16">
        <v>0.95</v>
      </c>
      <c r="D63" s="5">
        <v>2.99</v>
      </c>
      <c r="E63" s="7">
        <f t="shared" si="0"/>
        <v>1.0095000000000001</v>
      </c>
    </row>
    <row r="64" spans="1:5" x14ac:dyDescent="0.2">
      <c r="A64" s="17">
        <f t="shared" si="1"/>
        <v>40513</v>
      </c>
      <c r="B64" s="18">
        <v>1.52</v>
      </c>
      <c r="C64" s="18">
        <v>1.24</v>
      </c>
      <c r="D64" s="5">
        <v>3.38</v>
      </c>
      <c r="E64" s="7">
        <f t="shared" si="0"/>
        <v>1.0124</v>
      </c>
    </row>
    <row r="65" spans="1:5" x14ac:dyDescent="0.2">
      <c r="A65" s="15">
        <f t="shared" si="1"/>
        <v>40603</v>
      </c>
      <c r="B65" s="16">
        <v>1.1399999999999999</v>
      </c>
      <c r="C65" s="16">
        <v>1.46</v>
      </c>
      <c r="D65" s="5">
        <v>3</v>
      </c>
      <c r="E65" s="7">
        <f t="shared" si="0"/>
        <v>1.0145999999999999</v>
      </c>
    </row>
    <row r="66" spans="1:5" x14ac:dyDescent="0.2">
      <c r="A66" s="17">
        <f t="shared" si="1"/>
        <v>40695</v>
      </c>
      <c r="B66" s="18">
        <v>1.37</v>
      </c>
      <c r="C66" s="18">
        <v>1.47</v>
      </c>
      <c r="D66" s="5">
        <v>3.2300000000000004</v>
      </c>
      <c r="E66" s="7">
        <f t="shared" si="0"/>
        <v>1.0146999999999999</v>
      </c>
    </row>
    <row r="67" spans="1:5" x14ac:dyDescent="0.2">
      <c r="A67" s="15">
        <f t="shared" si="1"/>
        <v>40787</v>
      </c>
      <c r="B67" s="16">
        <v>1.04</v>
      </c>
      <c r="C67" s="16">
        <v>0.78</v>
      </c>
      <c r="D67" s="5">
        <v>2.9</v>
      </c>
      <c r="E67" s="7">
        <f t="shared" si="0"/>
        <v>1.0078</v>
      </c>
    </row>
    <row r="68" spans="1:5" x14ac:dyDescent="0.2">
      <c r="A68" s="17">
        <f t="shared" si="1"/>
        <v>40878</v>
      </c>
      <c r="B68" s="18">
        <v>0.91</v>
      </c>
      <c r="C68" s="18">
        <v>0.83</v>
      </c>
      <c r="D68" s="5">
        <v>2.77</v>
      </c>
      <c r="E68" s="7">
        <f t="shared" si="0"/>
        <v>1.0083</v>
      </c>
    </row>
    <row r="69" spans="1:5" x14ac:dyDescent="0.2">
      <c r="A69" s="15">
        <f t="shared" si="1"/>
        <v>40969</v>
      </c>
      <c r="B69" s="16">
        <v>0.51</v>
      </c>
      <c r="C69" s="16">
        <v>-0.06</v>
      </c>
      <c r="D69" s="5">
        <v>2.37</v>
      </c>
      <c r="E69" s="7">
        <f t="shared" si="0"/>
        <v>0.99939999999999996</v>
      </c>
    </row>
    <row r="70" spans="1:5" x14ac:dyDescent="0.2">
      <c r="A70" s="17">
        <f t="shared" si="1"/>
        <v>41061</v>
      </c>
      <c r="B70" s="18">
        <v>0.69</v>
      </c>
      <c r="C70" s="18">
        <v>-0.01</v>
      </c>
      <c r="D70" s="5">
        <v>2.5499999999999998</v>
      </c>
      <c r="E70" s="7">
        <f t="shared" ref="E70:E107" si="2">1+C70%</f>
        <v>0.99990000000000001</v>
      </c>
    </row>
    <row r="71" spans="1:5" x14ac:dyDescent="0.2">
      <c r="A71" s="15">
        <f t="shared" ref="A71:A116" si="3">EDATE(A70,3)</f>
        <v>41153</v>
      </c>
      <c r="B71" s="16">
        <v>0.84</v>
      </c>
      <c r="C71" s="16">
        <v>0.65</v>
      </c>
      <c r="D71" s="5">
        <v>2.7</v>
      </c>
      <c r="E71" s="7">
        <f t="shared" si="2"/>
        <v>1.0065</v>
      </c>
    </row>
    <row r="72" spans="1:5" x14ac:dyDescent="0.2">
      <c r="A72" s="17">
        <f t="shared" si="3"/>
        <v>41244</v>
      </c>
      <c r="B72" s="18">
        <v>0.35</v>
      </c>
      <c r="C72" s="18">
        <v>0.52</v>
      </c>
      <c r="D72" s="5">
        <v>2.21</v>
      </c>
      <c r="E72" s="7">
        <f t="shared" si="2"/>
        <v>1.0052000000000001</v>
      </c>
    </row>
    <row r="73" spans="1:5" x14ac:dyDescent="0.2">
      <c r="A73" s="15">
        <f t="shared" si="3"/>
        <v>41334</v>
      </c>
      <c r="B73" s="16">
        <v>0.40999999999999992</v>
      </c>
      <c r="C73" s="16">
        <v>0.71</v>
      </c>
      <c r="D73" s="5">
        <v>2.27</v>
      </c>
      <c r="E73" s="7">
        <f t="shared" si="2"/>
        <v>1.0071000000000001</v>
      </c>
    </row>
    <row r="74" spans="1:5" x14ac:dyDescent="0.2">
      <c r="A74" s="17">
        <f t="shared" si="3"/>
        <v>41426</v>
      </c>
      <c r="B74" s="18">
        <v>0.43</v>
      </c>
      <c r="C74" s="18">
        <v>1.53</v>
      </c>
      <c r="D74" s="5">
        <v>2.29</v>
      </c>
      <c r="E74" s="7">
        <f t="shared" si="2"/>
        <v>1.0153000000000001</v>
      </c>
    </row>
    <row r="75" spans="1:5" x14ac:dyDescent="0.2">
      <c r="A75" s="15">
        <f t="shared" si="3"/>
        <v>41518</v>
      </c>
      <c r="B75" s="16">
        <v>0.36</v>
      </c>
      <c r="C75" s="16">
        <v>1.58</v>
      </c>
      <c r="D75" s="5">
        <v>2.2200000000000002</v>
      </c>
      <c r="E75" s="7">
        <f t="shared" si="2"/>
        <v>1.0158</v>
      </c>
    </row>
    <row r="76" spans="1:5" x14ac:dyDescent="0.2">
      <c r="A76" s="17">
        <f t="shared" si="3"/>
        <v>41609</v>
      </c>
      <c r="B76" s="18">
        <v>0.43</v>
      </c>
      <c r="C76" s="18">
        <v>1.6200000000000003</v>
      </c>
      <c r="D76" s="5">
        <v>2.29</v>
      </c>
      <c r="E76" s="7">
        <f t="shared" si="2"/>
        <v>1.0162</v>
      </c>
    </row>
    <row r="77" spans="1:5" x14ac:dyDescent="0.2">
      <c r="A77" s="15">
        <f t="shared" si="3"/>
        <v>41699</v>
      </c>
      <c r="B77" s="16">
        <v>0.39</v>
      </c>
      <c r="C77" s="16">
        <v>1.77</v>
      </c>
      <c r="D77" s="5">
        <v>2.25</v>
      </c>
      <c r="E77" s="7">
        <f t="shared" si="2"/>
        <v>1.0177</v>
      </c>
    </row>
    <row r="78" spans="1:5" x14ac:dyDescent="0.2">
      <c r="A78" s="17">
        <f t="shared" si="3"/>
        <v>41791</v>
      </c>
      <c r="B78" s="18">
        <v>-0.03</v>
      </c>
      <c r="C78" s="18">
        <v>1</v>
      </c>
      <c r="D78" s="5">
        <v>1.83</v>
      </c>
      <c r="E78" s="7">
        <f t="shared" si="2"/>
        <v>1.01</v>
      </c>
    </row>
    <row r="79" spans="1:5" x14ac:dyDescent="0.2">
      <c r="A79" s="15">
        <f t="shared" si="3"/>
        <v>41883</v>
      </c>
      <c r="B79" s="16">
        <v>-0.64</v>
      </c>
      <c r="C79" s="16">
        <v>0.73</v>
      </c>
      <c r="D79" s="5">
        <v>1.22</v>
      </c>
      <c r="E79" s="7">
        <f t="shared" si="2"/>
        <v>1.0073000000000001</v>
      </c>
    </row>
    <row r="80" spans="1:5" x14ac:dyDescent="0.2">
      <c r="A80" s="17">
        <f t="shared" si="3"/>
        <v>41974</v>
      </c>
      <c r="B80" s="18">
        <v>-1.33</v>
      </c>
      <c r="C80" s="18">
        <v>0.27</v>
      </c>
      <c r="D80" s="5">
        <v>0.53</v>
      </c>
      <c r="E80" s="7">
        <f t="shared" si="2"/>
        <v>1.0026999999999999</v>
      </c>
    </row>
    <row r="81" spans="1:5" x14ac:dyDescent="0.2">
      <c r="A81" s="15">
        <f t="shared" si="3"/>
        <v>42064</v>
      </c>
      <c r="B81" s="16">
        <v>-2.2000000000000002</v>
      </c>
      <c r="C81" s="16">
        <v>-0.35</v>
      </c>
      <c r="D81" s="5">
        <v>-0.34</v>
      </c>
      <c r="E81" s="7">
        <f t="shared" si="2"/>
        <v>0.99650000000000005</v>
      </c>
    </row>
    <row r="82" spans="1:5" x14ac:dyDescent="0.2">
      <c r="A82" s="17">
        <f t="shared" si="3"/>
        <v>42156</v>
      </c>
      <c r="B82" s="18">
        <v>-3.65</v>
      </c>
      <c r="C82" s="18">
        <v>-1.86</v>
      </c>
      <c r="D82" s="5">
        <v>-1.79</v>
      </c>
      <c r="E82" s="7">
        <f t="shared" si="2"/>
        <v>0.98140000000000005</v>
      </c>
    </row>
    <row r="83" spans="1:5" x14ac:dyDescent="0.2">
      <c r="A83" s="15">
        <f t="shared" si="3"/>
        <v>42248</v>
      </c>
      <c r="B83" s="16">
        <v>-4.75</v>
      </c>
      <c r="C83" s="16">
        <v>-3.12</v>
      </c>
      <c r="D83" s="5">
        <v>-2.89</v>
      </c>
      <c r="E83" s="7">
        <f t="shared" si="2"/>
        <v>0.96879999999999999</v>
      </c>
    </row>
    <row r="84" spans="1:5" x14ac:dyDescent="0.2">
      <c r="A84" s="17">
        <f t="shared" si="3"/>
        <v>42339</v>
      </c>
      <c r="B84" s="18">
        <v>-5</v>
      </c>
      <c r="C84" s="18">
        <v>-3.85</v>
      </c>
      <c r="D84" s="5">
        <v>-3.1400000000000006</v>
      </c>
      <c r="E84" s="7">
        <f t="shared" si="2"/>
        <v>0.96150000000000002</v>
      </c>
    </row>
    <row r="85" spans="1:5" x14ac:dyDescent="0.2">
      <c r="A85" s="15">
        <f t="shared" si="3"/>
        <v>42430</v>
      </c>
      <c r="B85" s="16">
        <v>-5.54</v>
      </c>
      <c r="C85" s="16">
        <v>-4.8600000000000003</v>
      </c>
      <c r="D85" s="5">
        <v>-3.6799999999999997</v>
      </c>
      <c r="E85" s="7">
        <f t="shared" si="2"/>
        <v>0.95140000000000002</v>
      </c>
    </row>
    <row r="86" spans="1:5" x14ac:dyDescent="0.2">
      <c r="A86" s="17">
        <f t="shared" si="3"/>
        <v>42522</v>
      </c>
      <c r="B86" s="18">
        <v>-5.24</v>
      </c>
      <c r="C86" s="18">
        <v>-4.66</v>
      </c>
      <c r="D86" s="5">
        <v>-3.38</v>
      </c>
      <c r="E86" s="7">
        <f t="shared" si="2"/>
        <v>0.95340000000000003</v>
      </c>
    </row>
    <row r="87" spans="1:5" x14ac:dyDescent="0.2">
      <c r="A87" s="15">
        <f t="shared" si="3"/>
        <v>42614</v>
      </c>
      <c r="B87" s="16">
        <v>-4.8</v>
      </c>
      <c r="C87" s="16">
        <v>-4.8</v>
      </c>
      <c r="D87" s="5">
        <v>-2.94</v>
      </c>
      <c r="E87" s="7">
        <f t="shared" si="2"/>
        <v>0.95199999999999996</v>
      </c>
    </row>
    <row r="88" spans="1:5" x14ac:dyDescent="0.2">
      <c r="A88" s="17">
        <f t="shared" si="3"/>
        <v>42705</v>
      </c>
      <c r="B88" s="18">
        <v>-5</v>
      </c>
      <c r="C88" s="18">
        <v>-4.79</v>
      </c>
      <c r="D88" s="5">
        <v>-3.1400000000000006</v>
      </c>
      <c r="E88" s="7">
        <f t="shared" si="2"/>
        <v>0.95209999999999995</v>
      </c>
    </row>
    <row r="89" spans="1:5" x14ac:dyDescent="0.2">
      <c r="A89" s="15">
        <f t="shared" si="3"/>
        <v>42795</v>
      </c>
      <c r="B89" s="16">
        <v>-4.4800000000000004</v>
      </c>
      <c r="C89" s="16">
        <v>-4</v>
      </c>
      <c r="D89" s="5">
        <v>-2.62</v>
      </c>
      <c r="E89" s="7">
        <f t="shared" si="2"/>
        <v>0.96</v>
      </c>
    </row>
    <row r="90" spans="1:5" x14ac:dyDescent="0.2">
      <c r="A90" s="17">
        <f t="shared" si="3"/>
        <v>42887</v>
      </c>
      <c r="B90" s="18">
        <v>-4.34</v>
      </c>
      <c r="C90" s="18">
        <v>-3.38</v>
      </c>
      <c r="D90" s="5">
        <v>-2.48</v>
      </c>
      <c r="E90" s="7">
        <f t="shared" si="2"/>
        <v>0.96619999999999995</v>
      </c>
    </row>
    <row r="91" spans="1:5" x14ac:dyDescent="0.2">
      <c r="A91" s="15">
        <f t="shared" si="3"/>
        <v>42979</v>
      </c>
      <c r="B91" s="16">
        <v>-4.26</v>
      </c>
      <c r="C91" s="16">
        <v>-2.98</v>
      </c>
      <c r="D91" s="5">
        <v>-2.4</v>
      </c>
      <c r="E91" s="7">
        <f t="shared" si="2"/>
        <v>0.97019999999999995</v>
      </c>
    </row>
    <row r="92" spans="1:5" x14ac:dyDescent="0.2">
      <c r="A92" s="17">
        <f t="shared" si="3"/>
        <v>43070</v>
      </c>
      <c r="B92" s="18">
        <v>-3.8</v>
      </c>
      <c r="C92" s="18">
        <v>-2.41</v>
      </c>
      <c r="D92" s="5">
        <v>-1.94</v>
      </c>
      <c r="E92" s="7">
        <f t="shared" si="2"/>
        <v>0.97589999999999999</v>
      </c>
    </row>
    <row r="93" spans="1:5" x14ac:dyDescent="0.2">
      <c r="A93" s="15">
        <f t="shared" si="3"/>
        <v>43160</v>
      </c>
      <c r="B93" s="16">
        <v>-3.32</v>
      </c>
      <c r="C93" s="16">
        <v>-1.96</v>
      </c>
      <c r="D93" s="5">
        <v>-1.46</v>
      </c>
      <c r="E93" s="7">
        <f t="shared" si="2"/>
        <v>0.98040000000000005</v>
      </c>
    </row>
    <row r="94" spans="1:5" x14ac:dyDescent="0.2">
      <c r="A94" s="17">
        <f t="shared" si="3"/>
        <v>43252</v>
      </c>
      <c r="B94" s="18">
        <v>-3.11</v>
      </c>
      <c r="C94" s="18">
        <v>-1.94</v>
      </c>
      <c r="D94" s="5">
        <v>-1.25</v>
      </c>
      <c r="E94" s="7">
        <f t="shared" si="2"/>
        <v>0.98060000000000003</v>
      </c>
    </row>
    <row r="95" spans="1:5" x14ac:dyDescent="0.2">
      <c r="A95" s="15">
        <f t="shared" si="3"/>
        <v>43344</v>
      </c>
      <c r="B95" s="16">
        <v>-3.2400000000000007</v>
      </c>
      <c r="C95" s="16">
        <v>-1.66</v>
      </c>
      <c r="D95" s="5">
        <v>-1.38</v>
      </c>
      <c r="E95" s="7">
        <f t="shared" si="2"/>
        <v>0.98340000000000005</v>
      </c>
    </row>
    <row r="96" spans="1:5" x14ac:dyDescent="0.2">
      <c r="A96" s="17">
        <f t="shared" si="3"/>
        <v>43435</v>
      </c>
      <c r="B96" s="18">
        <v>-3.53</v>
      </c>
      <c r="C96" s="18">
        <v>-1.9</v>
      </c>
      <c r="D96" s="5">
        <v>-1.67</v>
      </c>
      <c r="E96" s="7">
        <f t="shared" si="2"/>
        <v>0.98099999999999998</v>
      </c>
    </row>
    <row r="97" spans="1:5" x14ac:dyDescent="0.2">
      <c r="A97" s="15">
        <f t="shared" si="3"/>
        <v>43525</v>
      </c>
      <c r="B97" s="16">
        <v>-3.81</v>
      </c>
      <c r="C97" s="16">
        <v>-2.08</v>
      </c>
      <c r="D97" s="5">
        <v>-1.95</v>
      </c>
      <c r="E97" s="7">
        <f t="shared" si="2"/>
        <v>0.97919999999999996</v>
      </c>
    </row>
    <row r="98" spans="1:5" x14ac:dyDescent="0.2">
      <c r="A98" s="17">
        <f t="shared" si="3"/>
        <v>43617</v>
      </c>
      <c r="B98" s="18">
        <v>-3.63</v>
      </c>
      <c r="C98" s="18">
        <v>-1.95</v>
      </c>
      <c r="D98" s="5">
        <v>-1.77</v>
      </c>
      <c r="E98" s="7">
        <f t="shared" si="2"/>
        <v>0.98050000000000004</v>
      </c>
    </row>
    <row r="99" spans="1:5" x14ac:dyDescent="0.2">
      <c r="A99" s="15">
        <f t="shared" si="3"/>
        <v>43709</v>
      </c>
      <c r="B99" s="16">
        <v>-3.29</v>
      </c>
      <c r="C99" s="16">
        <v>-1.77</v>
      </c>
      <c r="D99" s="5">
        <v>-1.43</v>
      </c>
      <c r="E99" s="7">
        <f t="shared" si="2"/>
        <v>0.98229999999999995</v>
      </c>
    </row>
    <row r="100" spans="1:5" x14ac:dyDescent="0.2">
      <c r="A100" s="17">
        <f t="shared" si="3"/>
        <v>43800</v>
      </c>
      <c r="B100" s="18">
        <v>-3.35</v>
      </c>
      <c r="C100" s="18">
        <v>-1.77</v>
      </c>
      <c r="D100" s="5">
        <v>-1.49</v>
      </c>
      <c r="E100" s="7">
        <f t="shared" si="2"/>
        <v>0.98229999999999995</v>
      </c>
    </row>
    <row r="101" spans="1:5" x14ac:dyDescent="0.2">
      <c r="A101" s="15">
        <f t="shared" si="3"/>
        <v>43891</v>
      </c>
      <c r="B101" s="16">
        <v>-3.42</v>
      </c>
      <c r="C101" s="16">
        <v>-3.51</v>
      </c>
      <c r="D101" s="5">
        <v>-1.56</v>
      </c>
      <c r="E101" s="7">
        <f t="shared" si="2"/>
        <v>0.96489999999999998</v>
      </c>
    </row>
    <row r="102" spans="1:5" x14ac:dyDescent="0.2">
      <c r="A102" s="17">
        <f t="shared" si="3"/>
        <v>43983</v>
      </c>
      <c r="B102" s="18">
        <v>-10.91</v>
      </c>
      <c r="C102" s="18">
        <v>-10.06</v>
      </c>
      <c r="D102" s="5">
        <v>-9.0500000000000007</v>
      </c>
      <c r="E102" s="7">
        <f t="shared" si="2"/>
        <v>0.89939999999999998</v>
      </c>
    </row>
    <row r="103" spans="1:5" x14ac:dyDescent="0.2">
      <c r="A103" s="15">
        <f t="shared" si="3"/>
        <v>44075</v>
      </c>
      <c r="B103" s="16">
        <v>-5.19</v>
      </c>
      <c r="C103" s="16">
        <v>-5.49</v>
      </c>
      <c r="D103" s="5">
        <v>-3.3300000000000005</v>
      </c>
      <c r="E103" s="7">
        <f t="shared" si="2"/>
        <v>0.94510000000000005</v>
      </c>
    </row>
    <row r="104" spans="1:5" x14ac:dyDescent="0.2">
      <c r="A104" s="17">
        <f t="shared" si="3"/>
        <v>44166</v>
      </c>
      <c r="B104" s="18">
        <v>-3.2</v>
      </c>
      <c r="C104" s="18">
        <v>-3.04</v>
      </c>
      <c r="D104" s="5">
        <v>-1.34</v>
      </c>
      <c r="E104" s="7">
        <f t="shared" si="2"/>
        <v>0.96960000000000002</v>
      </c>
    </row>
    <row r="105" spans="1:5" x14ac:dyDescent="0.2">
      <c r="A105" s="15">
        <f t="shared" si="3"/>
        <v>44256</v>
      </c>
      <c r="B105" s="16">
        <v>-3.2</v>
      </c>
      <c r="C105" s="16">
        <v>-2.38</v>
      </c>
      <c r="D105" s="5">
        <v>-1.34</v>
      </c>
      <c r="E105" s="7">
        <f t="shared" si="2"/>
        <v>0.97619999999999996</v>
      </c>
    </row>
    <row r="106" spans="1:5" x14ac:dyDescent="0.2">
      <c r="A106" s="17">
        <f t="shared" si="3"/>
        <v>44348</v>
      </c>
      <c r="B106" s="18">
        <v>-3.6000000000000005</v>
      </c>
      <c r="C106" s="18">
        <v>-2.59</v>
      </c>
      <c r="D106" s="5">
        <v>-1.7399999999999998</v>
      </c>
      <c r="E106" s="7">
        <f t="shared" si="2"/>
        <v>0.97409999999999997</v>
      </c>
    </row>
    <row r="107" spans="1:5" x14ac:dyDescent="0.2">
      <c r="A107" s="15">
        <f t="shared" si="3"/>
        <v>44440</v>
      </c>
      <c r="B107" s="16">
        <v>-2.2599999999999998</v>
      </c>
      <c r="C107" s="16">
        <v>-2.4700000000000002</v>
      </c>
      <c r="D107" s="5">
        <v>-0.4</v>
      </c>
      <c r="E107" s="7">
        <f t="shared" si="2"/>
        <v>0.97529999999999994</v>
      </c>
    </row>
    <row r="108" spans="1:5" x14ac:dyDescent="0.2">
      <c r="A108" s="17">
        <f t="shared" si="3"/>
        <v>44531</v>
      </c>
      <c r="B108" s="18">
        <v>-2.44</v>
      </c>
      <c r="C108" s="18">
        <v>-1.9</v>
      </c>
      <c r="D108" s="5">
        <v>-0.57999999999999996</v>
      </c>
    </row>
    <row r="109" spans="1:5" x14ac:dyDescent="0.2">
      <c r="A109" s="15">
        <f t="shared" si="3"/>
        <v>44621</v>
      </c>
      <c r="B109" s="16">
        <v>-2.1</v>
      </c>
      <c r="C109" s="16">
        <v>-1.44</v>
      </c>
      <c r="D109" s="5">
        <v>-0.24</v>
      </c>
    </row>
    <row r="110" spans="1:5" x14ac:dyDescent="0.2">
      <c r="A110" s="17">
        <f t="shared" si="3"/>
        <v>44713</v>
      </c>
      <c r="B110" s="18">
        <v>-1.1299999999999999</v>
      </c>
      <c r="C110" s="18">
        <v>-0.52</v>
      </c>
      <c r="D110" s="5">
        <v>0.73</v>
      </c>
    </row>
    <row r="111" spans="1:5" x14ac:dyDescent="0.2">
      <c r="A111" s="15">
        <f t="shared" si="3"/>
        <v>44805</v>
      </c>
      <c r="B111" s="16">
        <v>-0.28000000000000003</v>
      </c>
      <c r="C111" s="16">
        <v>7.0000000000000007E-2</v>
      </c>
      <c r="D111" s="5">
        <v>1.58</v>
      </c>
    </row>
    <row r="112" spans="1:5" x14ac:dyDescent="0.2">
      <c r="A112" s="17">
        <f t="shared" si="3"/>
        <v>44896</v>
      </c>
      <c r="B112" s="18">
        <v>-1.0900000000000001</v>
      </c>
      <c r="C112" s="18">
        <v>0.1</v>
      </c>
      <c r="D112" s="5">
        <v>0.77</v>
      </c>
    </row>
    <row r="113" spans="1:4" x14ac:dyDescent="0.2">
      <c r="A113" s="15">
        <f t="shared" si="3"/>
        <v>44986</v>
      </c>
      <c r="B113" s="16">
        <v>-1.0900000000000001</v>
      </c>
      <c r="C113" s="16">
        <v>0.56000000000000005</v>
      </c>
      <c r="D113" s="5">
        <v>0.77</v>
      </c>
    </row>
    <row r="114" spans="1:4" x14ac:dyDescent="0.2">
      <c r="A114" s="17">
        <f t="shared" si="3"/>
        <v>45078</v>
      </c>
      <c r="B114" s="18">
        <v>-1.0900000000000001</v>
      </c>
      <c r="C114" s="18">
        <v>0.96</v>
      </c>
      <c r="D114" s="5">
        <v>0.77</v>
      </c>
    </row>
    <row r="115" spans="1:4" x14ac:dyDescent="0.2">
      <c r="A115" s="15">
        <f t="shared" si="3"/>
        <v>45170</v>
      </c>
      <c r="B115" s="16"/>
      <c r="C115" s="16">
        <v>0.76</v>
      </c>
    </row>
    <row r="116" spans="1:4" ht="12.75" thickBot="1" x14ac:dyDescent="0.25">
      <c r="A116" s="19">
        <f t="shared" si="3"/>
        <v>45261</v>
      </c>
      <c r="B116" s="20"/>
      <c r="C116" s="20">
        <v>0.46999999999999992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107"/>
  <sheetViews>
    <sheetView showGridLines="0" workbookViewId="0">
      <pane xSplit="1" ySplit="4" topLeftCell="E5" activePane="bottomRight" state="frozen"/>
      <selection activeCell="D6" sqref="D6"/>
      <selection pane="topRight" activeCell="D6" sqref="D6"/>
      <selection pane="bottomLeft" activeCell="D6" sqref="D6"/>
      <selection pane="bottomRight" activeCell="E31" sqref="E31"/>
    </sheetView>
  </sheetViews>
  <sheetFormatPr defaultRowHeight="12" x14ac:dyDescent="0.2"/>
  <cols>
    <col min="1" max="1" width="9.140625" style="3"/>
    <col min="2" max="2" width="18.85546875" style="2" bestFit="1" customWidth="1"/>
    <col min="3" max="3" width="15.5703125" style="2" bestFit="1" customWidth="1"/>
    <col min="4" max="4" width="22.7109375" style="3" bestFit="1" customWidth="1"/>
    <col min="5" max="5" width="16.42578125" style="3" bestFit="1" customWidth="1"/>
    <col min="6" max="6" width="16.42578125" style="3" customWidth="1"/>
    <col min="7" max="16384" width="9.140625" style="3"/>
  </cols>
  <sheetData>
    <row r="4" spans="1:7" x14ac:dyDescent="0.2">
      <c r="A4" s="8"/>
      <c r="B4" s="9" t="s">
        <v>0</v>
      </c>
      <c r="C4" s="9" t="s">
        <v>8</v>
      </c>
      <c r="D4" s="9" t="s">
        <v>9</v>
      </c>
      <c r="E4" s="9" t="s">
        <v>10</v>
      </c>
    </row>
    <row r="5" spans="1:7" x14ac:dyDescent="0.2">
      <c r="A5" s="23">
        <v>1997</v>
      </c>
      <c r="B5" s="10">
        <v>-0.25016700294009081</v>
      </c>
      <c r="C5" s="10">
        <v>7.1651217449895499E-2</v>
      </c>
      <c r="D5" s="10">
        <v>0.14545770115553833</v>
      </c>
      <c r="E5" s="10">
        <v>-0.46727592154552466</v>
      </c>
      <c r="F5" s="5"/>
    </row>
    <row r="6" spans="1:7" x14ac:dyDescent="0.2">
      <c r="A6" s="24">
        <f>A5+1</f>
        <v>1998</v>
      </c>
      <c r="B6" s="11">
        <v>0.49821955902568921</v>
      </c>
      <c r="C6" s="11">
        <v>-0.23432426489798902</v>
      </c>
      <c r="D6" s="11">
        <v>0.92125198733102198</v>
      </c>
      <c r="E6" s="11">
        <v>-0.18870816340734373</v>
      </c>
      <c r="F6" s="5"/>
      <c r="G6" s="3" t="s">
        <v>15</v>
      </c>
    </row>
    <row r="7" spans="1:7" x14ac:dyDescent="0.2">
      <c r="A7" s="23">
        <f t="shared" ref="A7:A28" si="0">A6+1</f>
        <v>1999</v>
      </c>
      <c r="B7" s="10">
        <v>2.0498328724951729</v>
      </c>
      <c r="C7" s="10">
        <v>-0.39877937318375212</v>
      </c>
      <c r="D7" s="10">
        <v>0.73924427145684624</v>
      </c>
      <c r="E7" s="10">
        <v>1.7093679742220789</v>
      </c>
      <c r="F7" s="5"/>
    </row>
    <row r="8" spans="1:7" x14ac:dyDescent="0.2">
      <c r="A8" s="24">
        <f t="shared" si="0"/>
        <v>2000</v>
      </c>
      <c r="B8" s="11">
        <v>1.694296306375894</v>
      </c>
      <c r="C8" s="11">
        <v>-8.1825708449092982E-2</v>
      </c>
      <c r="D8" s="11">
        <v>0.45965059052284762</v>
      </c>
      <c r="E8" s="11">
        <v>1.3164714243021394</v>
      </c>
      <c r="F8" s="5"/>
    </row>
    <row r="9" spans="1:7" x14ac:dyDescent="0.2">
      <c r="A9" s="23">
        <f t="shared" si="0"/>
        <v>2001</v>
      </c>
      <c r="B9" s="10">
        <v>1.646755955166151</v>
      </c>
      <c r="C9" s="10">
        <v>-0.38150601836081921</v>
      </c>
      <c r="D9" s="10">
        <v>0.44235841563705669</v>
      </c>
      <c r="E9" s="10">
        <v>1.5859035578899134</v>
      </c>
      <c r="F9" s="5"/>
    </row>
    <row r="10" spans="1:7" x14ac:dyDescent="0.2">
      <c r="A10" s="24">
        <f t="shared" si="0"/>
        <v>2002</v>
      </c>
      <c r="B10" s="11">
        <v>2.1156611193779948</v>
      </c>
      <c r="C10" s="11">
        <v>-0.32528189831767218</v>
      </c>
      <c r="D10" s="11">
        <v>0.20019804996631493</v>
      </c>
      <c r="E10" s="11">
        <v>2.2407449677293521</v>
      </c>
      <c r="F10" s="5"/>
    </row>
    <row r="11" spans="1:7" x14ac:dyDescent="0.2">
      <c r="A11" s="23">
        <f t="shared" si="0"/>
        <v>2003</v>
      </c>
      <c r="B11" s="10">
        <v>2.2026939742687208</v>
      </c>
      <c r="C11" s="10">
        <v>-0.65514573165383982</v>
      </c>
      <c r="D11" s="10">
        <v>0.16711889055759205</v>
      </c>
      <c r="E11" s="10">
        <v>2.6907208153649687</v>
      </c>
      <c r="F11" s="5"/>
    </row>
    <row r="12" spans="1:7" x14ac:dyDescent="0.2">
      <c r="A12" s="24">
        <f t="shared" si="0"/>
        <v>2004</v>
      </c>
      <c r="B12" s="11">
        <v>2.6722269883347112</v>
      </c>
      <c r="C12" s="11">
        <v>-1.2490795627923656E-2</v>
      </c>
      <c r="D12" s="11">
        <v>0.21603398124275505</v>
      </c>
      <c r="E12" s="11">
        <v>2.4686838027198799</v>
      </c>
      <c r="F12" s="5"/>
    </row>
    <row r="13" spans="1:7" x14ac:dyDescent="0.2">
      <c r="A13" s="23">
        <f t="shared" si="0"/>
        <v>2005</v>
      </c>
      <c r="B13" s="10">
        <v>2.5493830339885681</v>
      </c>
      <c r="C13" s="10">
        <v>-0.19670463124983506</v>
      </c>
      <c r="D13" s="10">
        <v>0.20784383282444202</v>
      </c>
      <c r="E13" s="10">
        <v>2.5382438324139613</v>
      </c>
      <c r="F13" s="5"/>
    </row>
    <row r="14" spans="1:7" x14ac:dyDescent="0.2">
      <c r="A14" s="24">
        <f t="shared" si="0"/>
        <v>2006</v>
      </c>
      <c r="B14" s="11">
        <v>2.1160592669545131</v>
      </c>
      <c r="C14" s="11">
        <v>-0.17874825737016753</v>
      </c>
      <c r="D14" s="11">
        <v>0.2654317593311889</v>
      </c>
      <c r="E14" s="11">
        <v>2.0293757649934916</v>
      </c>
      <c r="F14" s="5"/>
    </row>
    <row r="15" spans="1:7" x14ac:dyDescent="0.2">
      <c r="A15" s="23">
        <f t="shared" si="0"/>
        <v>2007</v>
      </c>
      <c r="B15" s="10">
        <v>2.2016621143262349</v>
      </c>
      <c r="C15" s="10">
        <v>0.2565736676881365</v>
      </c>
      <c r="D15" s="10">
        <v>0.23835342431727877</v>
      </c>
      <c r="E15" s="10">
        <v>1.7067350223208198</v>
      </c>
      <c r="F15" s="5"/>
    </row>
    <row r="16" spans="1:7" x14ac:dyDescent="0.2">
      <c r="A16" s="24">
        <f t="shared" si="0"/>
        <v>2008</v>
      </c>
      <c r="B16" s="11">
        <v>2.3297815105083384</v>
      </c>
      <c r="C16" s="11">
        <v>0.5343514485382328</v>
      </c>
      <c r="D16" s="11">
        <v>-7.7831754756472749E-2</v>
      </c>
      <c r="E16" s="11">
        <v>1.8732618167265784</v>
      </c>
      <c r="F16" s="5"/>
    </row>
    <row r="17" spans="1:6" x14ac:dyDescent="0.2">
      <c r="A17" s="23">
        <f t="shared" si="0"/>
        <v>2009</v>
      </c>
      <c r="B17" s="10">
        <v>1.2449058223549927</v>
      </c>
      <c r="C17" s="10">
        <v>-0.85369547736386941</v>
      </c>
      <c r="D17" s="10">
        <v>0.61416885902086615</v>
      </c>
      <c r="E17" s="10">
        <v>1.4844324406979961</v>
      </c>
      <c r="F17" s="5"/>
    </row>
    <row r="18" spans="1:6" x14ac:dyDescent="0.2">
      <c r="A18" s="24">
        <f t="shared" si="0"/>
        <v>2010</v>
      </c>
      <c r="B18" s="11">
        <v>2.0452963305653129</v>
      </c>
      <c r="C18" s="11">
        <v>0.19802200070053466</v>
      </c>
      <c r="D18" s="11">
        <v>1.1654036477849194</v>
      </c>
      <c r="E18" s="11">
        <v>0.68187068207985868</v>
      </c>
      <c r="F18" s="5"/>
    </row>
    <row r="19" spans="1:6" x14ac:dyDescent="0.2">
      <c r="A19" s="23">
        <f t="shared" si="0"/>
        <v>2011</v>
      </c>
      <c r="B19" s="10">
        <v>2.1467269693262634</v>
      </c>
      <c r="C19" s="10">
        <v>0.3463339814269224</v>
      </c>
      <c r="D19" s="10">
        <v>0.67311005554648062</v>
      </c>
      <c r="E19" s="10">
        <v>1.1272829323528604</v>
      </c>
      <c r="F19" s="5"/>
    </row>
    <row r="20" spans="1:6" x14ac:dyDescent="0.2">
      <c r="A20" s="24">
        <f t="shared" si="0"/>
        <v>2012</v>
      </c>
      <c r="B20" s="11">
        <v>1.7956286675112885</v>
      </c>
      <c r="C20" s="11">
        <v>0.21497267290112876</v>
      </c>
      <c r="D20" s="11">
        <v>0.99223021041806925</v>
      </c>
      <c r="E20" s="11">
        <v>0.58842578419209035</v>
      </c>
      <c r="F20" s="5"/>
    </row>
    <row r="21" spans="1:6" x14ac:dyDescent="0.2">
      <c r="A21" s="23">
        <f t="shared" si="0"/>
        <v>2013</v>
      </c>
      <c r="B21" s="10">
        <v>1.4310463271611467</v>
      </c>
      <c r="C21" s="10">
        <v>0.55210930733280628</v>
      </c>
      <c r="D21" s="10">
        <v>1.1181319923987809</v>
      </c>
      <c r="E21" s="10">
        <v>-0.23919497257044059</v>
      </c>
      <c r="F21" s="5"/>
    </row>
    <row r="22" spans="1:6" x14ac:dyDescent="0.2">
      <c r="A22" s="24">
        <f t="shared" si="0"/>
        <v>2014</v>
      </c>
      <c r="B22" s="11">
        <v>-0.35737817767660968</v>
      </c>
      <c r="C22" s="11">
        <v>0.39216887995792077</v>
      </c>
      <c r="D22" s="11">
        <v>1.0140609254621709</v>
      </c>
      <c r="E22" s="11">
        <v>-1.7636079830967013</v>
      </c>
      <c r="F22" s="5"/>
    </row>
    <row r="23" spans="1:6" x14ac:dyDescent="0.2">
      <c r="A23" s="23">
        <f t="shared" si="0"/>
        <v>2015</v>
      </c>
      <c r="B23" s="10">
        <v>-1.8994828259783356</v>
      </c>
      <c r="C23" s="10">
        <v>-0.84829360546624555</v>
      </c>
      <c r="D23" s="10">
        <v>-2.7143492489712071E-2</v>
      </c>
      <c r="E23" s="10">
        <v>-1.024045728022378</v>
      </c>
      <c r="F23" s="5"/>
    </row>
    <row r="24" spans="1:6" x14ac:dyDescent="0.2">
      <c r="A24" s="24">
        <f>A23+1</f>
        <v>2016</v>
      </c>
      <c r="B24" s="11">
        <v>-2.4256452338880594</v>
      </c>
      <c r="C24" s="11">
        <v>-1.6973623013908634</v>
      </c>
      <c r="D24" s="11">
        <v>0.94177253044911524</v>
      </c>
      <c r="E24" s="11">
        <v>-1.6700554629463114</v>
      </c>
      <c r="F24" s="5"/>
    </row>
    <row r="25" spans="1:6" x14ac:dyDescent="0.2">
      <c r="A25" s="23">
        <f t="shared" si="0"/>
        <v>2017</v>
      </c>
      <c r="B25" s="10">
        <v>-1.7385455073948273</v>
      </c>
      <c r="C25" s="10">
        <v>-1.2178276586515782</v>
      </c>
      <c r="D25" s="10">
        <v>0.92584700514828611</v>
      </c>
      <c r="E25" s="10">
        <v>-1.4465648538915352</v>
      </c>
      <c r="F25" s="5"/>
    </row>
    <row r="26" spans="1:6" x14ac:dyDescent="0.2">
      <c r="A26" s="24">
        <f t="shared" si="0"/>
        <v>2018</v>
      </c>
      <c r="B26" s="11">
        <v>-1.6270797664269594</v>
      </c>
      <c r="C26" s="11">
        <v>-0.51358578673063748</v>
      </c>
      <c r="D26" s="11">
        <v>0.68877039123636563</v>
      </c>
      <c r="E26" s="11">
        <v>-1.8022643709326875</v>
      </c>
      <c r="F26" s="5"/>
    </row>
    <row r="27" spans="1:6" x14ac:dyDescent="0.2">
      <c r="A27" s="23">
        <f t="shared" si="0"/>
        <v>2019</v>
      </c>
      <c r="B27" s="10">
        <v>-1.180131617368088</v>
      </c>
      <c r="C27" s="10">
        <v>-0.60067669502581045</v>
      </c>
      <c r="D27" s="10">
        <v>1.1282265728313294</v>
      </c>
      <c r="E27" s="10">
        <v>-1.707681495173607</v>
      </c>
      <c r="F27" s="5"/>
    </row>
    <row r="28" spans="1:6" x14ac:dyDescent="0.2">
      <c r="A28" s="24">
        <f t="shared" si="0"/>
        <v>2020</v>
      </c>
      <c r="B28" s="11">
        <v>-9.2821632277461159</v>
      </c>
      <c r="C28" s="11">
        <v>-2.0151534340365149</v>
      </c>
      <c r="D28" s="11">
        <v>-6.7597087910252336</v>
      </c>
      <c r="E28" s="11">
        <v>-0.50730100268436695</v>
      </c>
      <c r="F28" s="5"/>
    </row>
    <row r="29" spans="1:6" x14ac:dyDescent="0.2">
      <c r="A29" s="23">
        <v>2021</v>
      </c>
      <c r="B29" s="10">
        <v>-0.38861481347418647</v>
      </c>
      <c r="C29" s="10">
        <v>-0.60008227038534145</v>
      </c>
      <c r="D29" s="10">
        <v>-0.37063495487564724</v>
      </c>
      <c r="E29" s="10">
        <v>0.58210241178680222</v>
      </c>
      <c r="F29" s="5"/>
    </row>
    <row r="30" spans="1:6" x14ac:dyDescent="0.2">
      <c r="A30" s="24">
        <v>2022</v>
      </c>
      <c r="B30" s="11">
        <v>0.54200874573720004</v>
      </c>
      <c r="C30" s="11">
        <v>8.1982939727570703E-2</v>
      </c>
      <c r="D30" s="11">
        <v>0.26518543649806992</v>
      </c>
      <c r="E30" s="11">
        <v>0.19484036951155942</v>
      </c>
      <c r="F30" s="5"/>
    </row>
    <row r="31" spans="1:6" ht="12.75" thickBot="1" x14ac:dyDescent="0.25">
      <c r="A31" s="25">
        <v>2023</v>
      </c>
      <c r="B31" s="12">
        <v>-2.4494512802694026</v>
      </c>
      <c r="C31" s="12">
        <v>0.11005955733680173</v>
      </c>
      <c r="D31" s="12">
        <v>-0.91388741317100841</v>
      </c>
      <c r="E31" s="12">
        <v>-1.6456234244351959</v>
      </c>
      <c r="F31" s="5"/>
    </row>
    <row r="32" spans="1:6" x14ac:dyDescent="0.2">
      <c r="A32" s="4"/>
      <c r="B32" s="5"/>
      <c r="C32" s="5"/>
      <c r="D32" s="5"/>
    </row>
    <row r="33" spans="1:7" x14ac:dyDescent="0.2">
      <c r="A33" s="4"/>
      <c r="B33" s="5"/>
      <c r="C33" s="5"/>
      <c r="D33" s="5"/>
    </row>
    <row r="34" spans="1:7" x14ac:dyDescent="0.2">
      <c r="A34" s="4"/>
      <c r="B34" s="5"/>
      <c r="C34" s="5"/>
      <c r="D34" s="5"/>
    </row>
    <row r="35" spans="1:7" x14ac:dyDescent="0.2">
      <c r="A35" s="1"/>
      <c r="B35" s="5"/>
      <c r="C35" s="5"/>
      <c r="D35" s="5"/>
    </row>
    <row r="36" spans="1:7" x14ac:dyDescent="0.2">
      <c r="A36" s="1"/>
      <c r="B36" s="5"/>
      <c r="C36" s="5"/>
      <c r="D36" s="5"/>
    </row>
    <row r="37" spans="1:7" x14ac:dyDescent="0.2">
      <c r="A37" s="1"/>
      <c r="B37" s="5"/>
      <c r="C37" s="5"/>
      <c r="D37" s="5"/>
    </row>
    <row r="38" spans="1:7" x14ac:dyDescent="0.2">
      <c r="A38" s="1"/>
      <c r="B38" s="5"/>
      <c r="C38" s="5"/>
      <c r="D38" s="5"/>
    </row>
    <row r="39" spans="1:7" x14ac:dyDescent="0.2">
      <c r="A39" s="1"/>
      <c r="B39" s="5"/>
      <c r="C39" s="5"/>
      <c r="D39" s="5"/>
    </row>
    <row r="40" spans="1:7" x14ac:dyDescent="0.2">
      <c r="A40" s="1"/>
      <c r="B40" s="5"/>
      <c r="C40" s="5"/>
      <c r="D40" s="5"/>
    </row>
    <row r="41" spans="1:7" x14ac:dyDescent="0.2">
      <c r="A41" s="1"/>
      <c r="B41" s="5"/>
      <c r="C41" s="5"/>
      <c r="D41" s="5"/>
    </row>
    <row r="42" spans="1:7" x14ac:dyDescent="0.2">
      <c r="A42" s="1"/>
      <c r="B42" s="5"/>
      <c r="C42" s="5"/>
      <c r="D42" s="5"/>
    </row>
    <row r="43" spans="1:7" x14ac:dyDescent="0.2">
      <c r="A43" s="1"/>
      <c r="B43" s="5"/>
      <c r="C43" s="5"/>
      <c r="D43" s="5"/>
    </row>
    <row r="44" spans="1:7" x14ac:dyDescent="0.2">
      <c r="A44" s="1"/>
      <c r="B44" s="5"/>
      <c r="C44" s="5"/>
      <c r="D44" s="5"/>
    </row>
    <row r="45" spans="1:7" x14ac:dyDescent="0.2">
      <c r="A45" s="1"/>
      <c r="B45" s="5"/>
      <c r="C45" s="5"/>
      <c r="D45" s="5"/>
    </row>
    <row r="46" spans="1:7" x14ac:dyDescent="0.2">
      <c r="A46" s="1"/>
      <c r="B46" s="5"/>
      <c r="C46" s="5"/>
      <c r="D46" s="5"/>
    </row>
    <row r="47" spans="1:7" x14ac:dyDescent="0.2">
      <c r="A47" s="1"/>
      <c r="B47" s="5"/>
      <c r="C47" s="5"/>
      <c r="D47" s="5"/>
      <c r="G47" s="3" t="s">
        <v>3</v>
      </c>
    </row>
    <row r="48" spans="1:7" x14ac:dyDescent="0.2">
      <c r="A48" s="1"/>
      <c r="B48" s="5"/>
      <c r="C48" s="5"/>
      <c r="D48" s="5"/>
    </row>
    <row r="49" spans="1:4" x14ac:dyDescent="0.2">
      <c r="A49" s="1"/>
      <c r="B49" s="5"/>
      <c r="C49" s="5"/>
      <c r="D49" s="5"/>
    </row>
    <row r="50" spans="1:4" x14ac:dyDescent="0.2">
      <c r="A50" s="1"/>
      <c r="B50" s="5"/>
      <c r="C50" s="5"/>
      <c r="D50" s="5"/>
    </row>
    <row r="51" spans="1:4" x14ac:dyDescent="0.2">
      <c r="A51" s="1"/>
      <c r="B51" s="5"/>
      <c r="C51" s="5"/>
      <c r="D51" s="5"/>
    </row>
    <row r="52" spans="1:4" x14ac:dyDescent="0.2">
      <c r="A52" s="1"/>
      <c r="B52" s="5"/>
      <c r="C52" s="5"/>
      <c r="D52" s="5"/>
    </row>
    <row r="53" spans="1:4" x14ac:dyDescent="0.2">
      <c r="A53" s="1"/>
      <c r="B53" s="5"/>
      <c r="C53" s="5"/>
      <c r="D53" s="5"/>
    </row>
    <row r="54" spans="1:4" x14ac:dyDescent="0.2">
      <c r="A54" s="1"/>
      <c r="B54" s="5"/>
      <c r="C54" s="5"/>
      <c r="D54" s="5"/>
    </row>
    <row r="55" spans="1:4" x14ac:dyDescent="0.2">
      <c r="A55" s="1"/>
      <c r="B55" s="5"/>
      <c r="C55" s="5"/>
      <c r="D55" s="5"/>
    </row>
    <row r="56" spans="1:4" x14ac:dyDescent="0.2">
      <c r="A56" s="1"/>
      <c r="B56" s="5"/>
      <c r="C56" s="5"/>
      <c r="D56" s="5"/>
    </row>
    <row r="57" spans="1:4" x14ac:dyDescent="0.2">
      <c r="A57" s="1"/>
      <c r="B57" s="5"/>
      <c r="C57" s="5"/>
      <c r="D57" s="5"/>
    </row>
    <row r="58" spans="1:4" x14ac:dyDescent="0.2">
      <c r="A58" s="1"/>
      <c r="B58" s="5"/>
      <c r="C58" s="5"/>
      <c r="D58" s="5"/>
    </row>
    <row r="59" spans="1:4" x14ac:dyDescent="0.2">
      <c r="A59" s="1"/>
      <c r="B59" s="5"/>
      <c r="C59" s="5"/>
      <c r="D59" s="5"/>
    </row>
    <row r="60" spans="1:4" x14ac:dyDescent="0.2">
      <c r="A60" s="1"/>
      <c r="B60" s="5"/>
      <c r="C60" s="5"/>
      <c r="D60" s="5"/>
    </row>
    <row r="61" spans="1:4" x14ac:dyDescent="0.2">
      <c r="A61" s="1"/>
      <c r="B61" s="5"/>
      <c r="C61" s="5"/>
      <c r="D61" s="5"/>
    </row>
    <row r="62" spans="1:4" x14ac:dyDescent="0.2">
      <c r="A62" s="1"/>
      <c r="B62" s="5"/>
      <c r="C62" s="5"/>
      <c r="D62" s="5"/>
    </row>
    <row r="63" spans="1:4" x14ac:dyDescent="0.2">
      <c r="A63" s="1"/>
      <c r="B63" s="5"/>
      <c r="C63" s="5"/>
      <c r="D63" s="5"/>
    </row>
    <row r="64" spans="1:4" x14ac:dyDescent="0.2">
      <c r="A64" s="1"/>
      <c r="B64" s="5"/>
      <c r="C64" s="5"/>
      <c r="D64" s="5"/>
    </row>
    <row r="65" spans="1:4" x14ac:dyDescent="0.2">
      <c r="A65" s="1"/>
      <c r="B65" s="5"/>
      <c r="C65" s="5"/>
      <c r="D65" s="5"/>
    </row>
    <row r="66" spans="1:4" x14ac:dyDescent="0.2">
      <c r="A66" s="1"/>
      <c r="B66" s="5"/>
      <c r="C66" s="5"/>
      <c r="D66" s="5"/>
    </row>
    <row r="67" spans="1:4" x14ac:dyDescent="0.2">
      <c r="A67" s="1"/>
      <c r="B67" s="5"/>
      <c r="C67" s="5"/>
      <c r="D67" s="5"/>
    </row>
    <row r="68" spans="1:4" x14ac:dyDescent="0.2">
      <c r="A68" s="1"/>
      <c r="B68" s="5"/>
      <c r="C68" s="5"/>
      <c r="D68" s="5"/>
    </row>
    <row r="69" spans="1:4" x14ac:dyDescent="0.2">
      <c r="A69" s="1"/>
      <c r="B69" s="5"/>
      <c r="C69" s="5"/>
      <c r="D69" s="5"/>
    </row>
    <row r="70" spans="1:4" x14ac:dyDescent="0.2">
      <c r="A70" s="1"/>
      <c r="B70" s="5"/>
      <c r="C70" s="5"/>
      <c r="D70" s="5"/>
    </row>
    <row r="71" spans="1:4" x14ac:dyDescent="0.2">
      <c r="A71" s="1"/>
      <c r="B71" s="5"/>
      <c r="C71" s="5"/>
      <c r="D71" s="5"/>
    </row>
    <row r="72" spans="1:4" x14ac:dyDescent="0.2">
      <c r="A72" s="1"/>
      <c r="B72" s="5"/>
      <c r="C72" s="5"/>
      <c r="D72" s="5"/>
    </row>
    <row r="73" spans="1:4" x14ac:dyDescent="0.2">
      <c r="A73" s="1"/>
      <c r="B73" s="5"/>
      <c r="C73" s="5"/>
      <c r="D73" s="5"/>
    </row>
    <row r="74" spans="1:4" x14ac:dyDescent="0.2">
      <c r="A74" s="1"/>
      <c r="B74" s="5"/>
      <c r="C74" s="5"/>
      <c r="D74" s="5"/>
    </row>
    <row r="75" spans="1:4" x14ac:dyDescent="0.2">
      <c r="A75" s="1"/>
      <c r="B75" s="5"/>
      <c r="C75" s="5"/>
      <c r="D75" s="5"/>
    </row>
    <row r="76" spans="1:4" x14ac:dyDescent="0.2">
      <c r="A76" s="1"/>
      <c r="B76" s="5"/>
      <c r="C76" s="5"/>
      <c r="D76" s="5"/>
    </row>
    <row r="77" spans="1:4" x14ac:dyDescent="0.2">
      <c r="A77" s="1"/>
      <c r="B77" s="5"/>
      <c r="C77" s="5"/>
      <c r="D77" s="5"/>
    </row>
    <row r="78" spans="1:4" x14ac:dyDescent="0.2">
      <c r="A78" s="1"/>
      <c r="B78" s="5"/>
      <c r="C78" s="5"/>
      <c r="D78" s="5"/>
    </row>
    <row r="79" spans="1:4" x14ac:dyDescent="0.2">
      <c r="A79" s="1"/>
      <c r="B79" s="5"/>
      <c r="C79" s="5"/>
      <c r="D79" s="5"/>
    </row>
    <row r="80" spans="1:4" x14ac:dyDescent="0.2">
      <c r="A80" s="1"/>
      <c r="B80" s="5"/>
      <c r="C80" s="5"/>
      <c r="D80" s="5"/>
    </row>
    <row r="81" spans="1:4" x14ac:dyDescent="0.2">
      <c r="A81" s="1"/>
      <c r="B81" s="5"/>
      <c r="C81" s="5"/>
      <c r="D81" s="5"/>
    </row>
    <row r="82" spans="1:4" x14ac:dyDescent="0.2">
      <c r="A82" s="1"/>
      <c r="B82" s="5"/>
      <c r="C82" s="5"/>
      <c r="D82" s="5"/>
    </row>
    <row r="83" spans="1:4" x14ac:dyDescent="0.2">
      <c r="A83" s="1"/>
      <c r="B83" s="5"/>
      <c r="C83" s="5"/>
      <c r="D83" s="5"/>
    </row>
    <row r="84" spans="1:4" x14ac:dyDescent="0.2">
      <c r="A84" s="1"/>
      <c r="B84" s="5"/>
      <c r="C84" s="5"/>
      <c r="D84" s="5"/>
    </row>
    <row r="85" spans="1:4" x14ac:dyDescent="0.2">
      <c r="A85" s="1"/>
      <c r="B85" s="5"/>
      <c r="C85" s="5"/>
      <c r="D85" s="5"/>
    </row>
    <row r="86" spans="1:4" x14ac:dyDescent="0.2">
      <c r="A86" s="1"/>
      <c r="B86" s="5"/>
      <c r="C86" s="5"/>
      <c r="D86" s="5"/>
    </row>
    <row r="87" spans="1:4" x14ac:dyDescent="0.2">
      <c r="A87" s="1"/>
      <c r="B87" s="5"/>
      <c r="C87" s="5"/>
      <c r="D87" s="5"/>
    </row>
    <row r="88" spans="1:4" x14ac:dyDescent="0.2">
      <c r="A88" s="1"/>
      <c r="B88" s="5"/>
      <c r="C88" s="5"/>
      <c r="D88" s="5"/>
    </row>
    <row r="89" spans="1:4" x14ac:dyDescent="0.2">
      <c r="A89" s="1"/>
      <c r="B89" s="5"/>
      <c r="C89" s="5"/>
      <c r="D89" s="5"/>
    </row>
    <row r="90" spans="1:4" x14ac:dyDescent="0.2">
      <c r="A90" s="1"/>
      <c r="B90" s="5"/>
      <c r="C90" s="5"/>
      <c r="D90" s="5"/>
    </row>
    <row r="91" spans="1:4" x14ac:dyDescent="0.2">
      <c r="A91" s="1"/>
      <c r="B91" s="5"/>
      <c r="C91" s="5"/>
      <c r="D91" s="5"/>
    </row>
    <row r="92" spans="1:4" x14ac:dyDescent="0.2">
      <c r="A92" s="1"/>
      <c r="B92" s="5"/>
      <c r="C92" s="5"/>
      <c r="D92" s="5"/>
    </row>
    <row r="93" spans="1:4" x14ac:dyDescent="0.2">
      <c r="A93" s="1"/>
      <c r="B93" s="5"/>
      <c r="C93" s="5"/>
      <c r="D93" s="5"/>
    </row>
    <row r="94" spans="1:4" x14ac:dyDescent="0.2">
      <c r="A94" s="1"/>
      <c r="B94" s="5"/>
      <c r="C94" s="5"/>
      <c r="D94" s="5"/>
    </row>
    <row r="95" spans="1:4" x14ac:dyDescent="0.2">
      <c r="A95" s="1"/>
      <c r="B95" s="5"/>
      <c r="C95" s="5"/>
      <c r="D95" s="5"/>
    </row>
    <row r="96" spans="1:4" x14ac:dyDescent="0.2">
      <c r="A96" s="1"/>
      <c r="B96" s="5"/>
      <c r="C96" s="5"/>
      <c r="D96" s="5"/>
    </row>
    <row r="97" spans="1:4" x14ac:dyDescent="0.2">
      <c r="A97" s="1"/>
      <c r="B97" s="5"/>
      <c r="C97" s="5"/>
      <c r="D97" s="5"/>
    </row>
    <row r="98" spans="1:4" x14ac:dyDescent="0.2">
      <c r="A98" s="1"/>
      <c r="B98" s="5"/>
      <c r="C98" s="5"/>
      <c r="D98" s="5"/>
    </row>
    <row r="99" spans="1:4" x14ac:dyDescent="0.2">
      <c r="A99" s="1"/>
      <c r="B99" s="5"/>
      <c r="C99" s="5"/>
      <c r="D99" s="5"/>
    </row>
    <row r="100" spans="1:4" x14ac:dyDescent="0.2">
      <c r="A100" s="1"/>
      <c r="B100" s="5"/>
      <c r="C100" s="5"/>
      <c r="D100" s="5"/>
    </row>
    <row r="101" spans="1:4" x14ac:dyDescent="0.2">
      <c r="A101" s="1"/>
      <c r="B101" s="5"/>
      <c r="C101" s="5"/>
      <c r="D101" s="5"/>
    </row>
    <row r="102" spans="1:4" x14ac:dyDescent="0.2">
      <c r="A102" s="1"/>
      <c r="B102" s="5"/>
      <c r="C102" s="5"/>
      <c r="D102" s="5"/>
    </row>
    <row r="103" spans="1:4" x14ac:dyDescent="0.2">
      <c r="A103" s="1"/>
      <c r="B103" s="5"/>
      <c r="C103" s="5"/>
      <c r="D103" s="5"/>
    </row>
    <row r="104" spans="1:4" x14ac:dyDescent="0.2">
      <c r="A104" s="1"/>
      <c r="B104" s="5"/>
      <c r="C104" s="5"/>
      <c r="D104" s="5"/>
    </row>
    <row r="105" spans="1:4" x14ac:dyDescent="0.2">
      <c r="A105" s="1"/>
      <c r="B105" s="5"/>
      <c r="C105" s="5"/>
      <c r="D105" s="5"/>
    </row>
    <row r="106" spans="1:4" x14ac:dyDescent="0.2">
      <c r="A106" s="1"/>
      <c r="B106" s="5"/>
      <c r="C106" s="5"/>
      <c r="D106" s="5"/>
    </row>
    <row r="107" spans="1:4" x14ac:dyDescent="0.2">
      <c r="A107" s="1"/>
      <c r="B107" s="5"/>
      <c r="C107" s="5"/>
      <c r="D107" s="5"/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showGridLines="0" workbookViewId="0">
      <pane xSplit="1" ySplit="4" topLeftCell="B5" activePane="bottomRight" state="frozen"/>
      <selection activeCell="D6" sqref="D6"/>
      <selection pane="topRight" activeCell="D6" sqref="D6"/>
      <selection pane="bottomLeft" activeCell="D6" sqref="D6"/>
      <selection pane="bottomRight" activeCell="D47" sqref="D47"/>
    </sheetView>
  </sheetViews>
  <sheetFormatPr defaultRowHeight="12" x14ac:dyDescent="0.2"/>
  <cols>
    <col min="1" max="1" width="9.140625" style="3"/>
    <col min="2" max="2" width="15.7109375" style="2" bestFit="1" customWidth="1"/>
    <col min="3" max="16384" width="9.140625" style="3"/>
  </cols>
  <sheetData>
    <row r="1" spans="1:4" x14ac:dyDescent="0.2">
      <c r="A1" s="1">
        <v>45261</v>
      </c>
    </row>
    <row r="4" spans="1:4" x14ac:dyDescent="0.2">
      <c r="A4" s="13"/>
      <c r="B4" s="14" t="s">
        <v>11</v>
      </c>
    </row>
    <row r="5" spans="1:4" x14ac:dyDescent="0.2">
      <c r="A5" s="26">
        <v>1998</v>
      </c>
      <c r="B5" s="16">
        <f>'G3'!E5-'G3'!E6</f>
        <v>-0.27856775813818091</v>
      </c>
    </row>
    <row r="6" spans="1:4" x14ac:dyDescent="0.2">
      <c r="A6" s="27">
        <f>A5+1</f>
        <v>1999</v>
      </c>
      <c r="B6" s="18">
        <f>'G3'!E6-'G3'!E7</f>
        <v>-1.8980761376294226</v>
      </c>
      <c r="D6" s="3" t="s">
        <v>14</v>
      </c>
    </row>
    <row r="7" spans="1:4" x14ac:dyDescent="0.2">
      <c r="A7" s="26">
        <f t="shared" ref="A7:A30" si="0">A6+1</f>
        <v>2000</v>
      </c>
      <c r="B7" s="16">
        <f>'G3'!E7-'G3'!E8</f>
        <v>0.3928965499199395</v>
      </c>
    </row>
    <row r="8" spans="1:4" x14ac:dyDescent="0.2">
      <c r="A8" s="27">
        <f t="shared" si="0"/>
        <v>2001</v>
      </c>
      <c r="B8" s="18">
        <f>'G3'!E8-'G3'!E9</f>
        <v>-0.26943213358777407</v>
      </c>
    </row>
    <row r="9" spans="1:4" x14ac:dyDescent="0.2">
      <c r="A9" s="26">
        <f t="shared" si="0"/>
        <v>2002</v>
      </c>
      <c r="B9" s="16">
        <f>'G3'!E9-'G3'!E10</f>
        <v>-0.65484140983943862</v>
      </c>
    </row>
    <row r="10" spans="1:4" x14ac:dyDescent="0.2">
      <c r="A10" s="27">
        <f t="shared" si="0"/>
        <v>2003</v>
      </c>
      <c r="B10" s="18">
        <f>'G3'!E10-'G3'!E11</f>
        <v>-0.4499758476356166</v>
      </c>
    </row>
    <row r="11" spans="1:4" x14ac:dyDescent="0.2">
      <c r="A11" s="26">
        <f t="shared" si="0"/>
        <v>2004</v>
      </c>
      <c r="B11" s="16">
        <f>'G3'!E11-'G3'!E12</f>
        <v>0.22203701264508879</v>
      </c>
    </row>
    <row r="12" spans="1:4" x14ac:dyDescent="0.2">
      <c r="A12" s="27">
        <f t="shared" si="0"/>
        <v>2005</v>
      </c>
      <c r="B12" s="18">
        <f>'G3'!E12-'G3'!E13</f>
        <v>-6.9560029694081482E-2</v>
      </c>
    </row>
    <row r="13" spans="1:4" x14ac:dyDescent="0.2">
      <c r="A13" s="26">
        <f t="shared" si="0"/>
        <v>2006</v>
      </c>
      <c r="B13" s="16">
        <f>'G3'!E13-'G3'!E14</f>
        <v>0.50886806742046975</v>
      </c>
    </row>
    <row r="14" spans="1:4" x14ac:dyDescent="0.2">
      <c r="A14" s="27">
        <f t="shared" si="0"/>
        <v>2007</v>
      </c>
      <c r="B14" s="18">
        <f>'G3'!E14-'G3'!E15</f>
        <v>0.32264074267267184</v>
      </c>
    </row>
    <row r="15" spans="1:4" x14ac:dyDescent="0.2">
      <c r="A15" s="26">
        <f t="shared" si="0"/>
        <v>2008</v>
      </c>
      <c r="B15" s="16">
        <f>'G3'!E15-'G3'!E16</f>
        <v>-0.16652679440575868</v>
      </c>
    </row>
    <row r="16" spans="1:4" x14ac:dyDescent="0.2">
      <c r="A16" s="27">
        <f t="shared" si="0"/>
        <v>2009</v>
      </c>
      <c r="B16" s="18">
        <f>'G3'!E16-'G3'!E17</f>
        <v>0.38882937602858236</v>
      </c>
    </row>
    <row r="17" spans="1:2" x14ac:dyDescent="0.2">
      <c r="A17" s="26">
        <f t="shared" si="0"/>
        <v>2010</v>
      </c>
      <c r="B17" s="16">
        <f>'G3'!E17-'G3'!E18</f>
        <v>0.80256175861813739</v>
      </c>
    </row>
    <row r="18" spans="1:2" x14ac:dyDescent="0.2">
      <c r="A18" s="27">
        <f t="shared" si="0"/>
        <v>2011</v>
      </c>
      <c r="B18" s="18">
        <f>'G3'!E18-'G3'!E19</f>
        <v>-0.44541225027300169</v>
      </c>
    </row>
    <row r="19" spans="1:2" x14ac:dyDescent="0.2">
      <c r="A19" s="26">
        <f t="shared" si="0"/>
        <v>2012</v>
      </c>
      <c r="B19" s="16">
        <f>'G3'!E19-'G3'!E20</f>
        <v>0.53885714816077002</v>
      </c>
    </row>
    <row r="20" spans="1:2" x14ac:dyDescent="0.2">
      <c r="A20" s="27">
        <f t="shared" si="0"/>
        <v>2013</v>
      </c>
      <c r="B20" s="18">
        <f>'G3'!E20-'G3'!E21</f>
        <v>0.82762075676253088</v>
      </c>
    </row>
    <row r="21" spans="1:2" x14ac:dyDescent="0.2">
      <c r="A21" s="26">
        <f t="shared" si="0"/>
        <v>2014</v>
      </c>
      <c r="B21" s="16">
        <f>'G3'!E21-'G3'!E22</f>
        <v>1.5244130105262608</v>
      </c>
    </row>
    <row r="22" spans="1:2" x14ac:dyDescent="0.2">
      <c r="A22" s="27">
        <f t="shared" si="0"/>
        <v>2015</v>
      </c>
      <c r="B22" s="18">
        <f>'G3'!E22-'G3'!E23</f>
        <v>-0.73956225507432327</v>
      </c>
    </row>
    <row r="23" spans="1:2" x14ac:dyDescent="0.2">
      <c r="A23" s="26">
        <f t="shared" si="0"/>
        <v>2016</v>
      </c>
      <c r="B23" s="16">
        <f>'G3'!E23-'G3'!E24</f>
        <v>0.64600973492393332</v>
      </c>
    </row>
    <row r="24" spans="1:2" x14ac:dyDescent="0.2">
      <c r="A24" s="27">
        <f>A23+1</f>
        <v>2017</v>
      </c>
      <c r="B24" s="18">
        <f>'G3'!E24-'G3'!E25</f>
        <v>-0.22349060905477613</v>
      </c>
    </row>
    <row r="25" spans="1:2" x14ac:dyDescent="0.2">
      <c r="A25" s="26">
        <f t="shared" si="0"/>
        <v>2018</v>
      </c>
      <c r="B25" s="16">
        <f>'G3'!E25-'G3'!E26</f>
        <v>0.35569951704115232</v>
      </c>
    </row>
    <row r="26" spans="1:2" x14ac:dyDescent="0.2">
      <c r="A26" s="27">
        <f t="shared" si="0"/>
        <v>2019</v>
      </c>
      <c r="B26" s="18">
        <f>'G3'!E26-'G3'!E27</f>
        <v>-9.4582875759080531E-2</v>
      </c>
    </row>
    <row r="27" spans="1:2" x14ac:dyDescent="0.2">
      <c r="A27" s="26">
        <f t="shared" si="0"/>
        <v>2020</v>
      </c>
      <c r="B27" s="16">
        <f>'G3'!E27-'G3'!E28</f>
        <v>-1.2003804924892401</v>
      </c>
    </row>
    <row r="28" spans="1:2" x14ac:dyDescent="0.2">
      <c r="A28" s="27">
        <f t="shared" si="0"/>
        <v>2021</v>
      </c>
      <c r="B28" s="18">
        <f>'G3'!E28-'G3'!E29</f>
        <v>-1.0894034144711693</v>
      </c>
    </row>
    <row r="29" spans="1:2" x14ac:dyDescent="0.2">
      <c r="A29" s="26">
        <f t="shared" si="0"/>
        <v>2022</v>
      </c>
      <c r="B29" s="16">
        <f>'G3'!E29-'G3'!E30</f>
        <v>0.3872620422752428</v>
      </c>
    </row>
    <row r="30" spans="1:2" ht="12.75" thickBot="1" x14ac:dyDescent="0.25">
      <c r="A30" s="30">
        <f t="shared" si="0"/>
        <v>2023</v>
      </c>
      <c r="B30" s="20">
        <f>'G3'!E30-'G3'!E31</f>
        <v>1.8404637939467554</v>
      </c>
    </row>
    <row r="31" spans="1:2" x14ac:dyDescent="0.2">
      <c r="A31" s="4"/>
      <c r="B31" s="5"/>
    </row>
    <row r="32" spans="1:2" x14ac:dyDescent="0.2">
      <c r="A32" s="4"/>
      <c r="B32" s="5"/>
    </row>
    <row r="33" spans="1:4" x14ac:dyDescent="0.2">
      <c r="A33" s="4"/>
      <c r="B33" s="5"/>
    </row>
    <row r="34" spans="1:4" x14ac:dyDescent="0.2">
      <c r="A34" s="4"/>
      <c r="B34" s="5"/>
    </row>
    <row r="35" spans="1:4" x14ac:dyDescent="0.2">
      <c r="A35" s="4"/>
      <c r="B35" s="5"/>
    </row>
    <row r="36" spans="1:4" x14ac:dyDescent="0.2">
      <c r="A36" s="4"/>
      <c r="B36" s="5"/>
    </row>
    <row r="37" spans="1:4" x14ac:dyDescent="0.2">
      <c r="A37" s="1"/>
      <c r="B37" s="5"/>
    </row>
    <row r="38" spans="1:4" x14ac:dyDescent="0.2">
      <c r="A38" s="1"/>
      <c r="B38" s="5"/>
    </row>
    <row r="39" spans="1:4" x14ac:dyDescent="0.2">
      <c r="A39" s="1"/>
      <c r="B39" s="5"/>
    </row>
    <row r="40" spans="1:4" x14ac:dyDescent="0.2">
      <c r="A40" s="1"/>
      <c r="B40" s="5"/>
    </row>
    <row r="41" spans="1:4" x14ac:dyDescent="0.2">
      <c r="A41" s="1"/>
      <c r="B41" s="5"/>
    </row>
    <row r="42" spans="1:4" x14ac:dyDescent="0.2">
      <c r="A42" s="1"/>
      <c r="B42" s="5"/>
    </row>
    <row r="43" spans="1:4" x14ac:dyDescent="0.2">
      <c r="A43" s="1"/>
      <c r="B43" s="5"/>
    </row>
    <row r="44" spans="1:4" x14ac:dyDescent="0.2">
      <c r="A44" s="1"/>
      <c r="B44" s="5"/>
    </row>
    <row r="45" spans="1:4" x14ac:dyDescent="0.2">
      <c r="A45" s="1"/>
      <c r="B45" s="5"/>
    </row>
    <row r="46" spans="1:4" x14ac:dyDescent="0.2">
      <c r="A46" s="1"/>
      <c r="B46" s="5"/>
    </row>
    <row r="47" spans="1:4" x14ac:dyDescent="0.2">
      <c r="A47" s="1"/>
      <c r="B47" s="5"/>
      <c r="D47" s="22" t="s">
        <v>3</v>
      </c>
    </row>
    <row r="48" spans="1:4" x14ac:dyDescent="0.2">
      <c r="A48" s="1"/>
      <c r="B48" s="5"/>
    </row>
    <row r="49" spans="1:2" x14ac:dyDescent="0.2">
      <c r="A49" s="1"/>
      <c r="B49" s="5"/>
    </row>
    <row r="50" spans="1:2" x14ac:dyDescent="0.2">
      <c r="A50" s="1"/>
      <c r="B50" s="5"/>
    </row>
    <row r="51" spans="1:2" x14ac:dyDescent="0.2">
      <c r="A51" s="1"/>
      <c r="B51" s="5"/>
    </row>
    <row r="52" spans="1:2" x14ac:dyDescent="0.2">
      <c r="A52" s="1"/>
      <c r="B52" s="5"/>
    </row>
    <row r="53" spans="1:2" x14ac:dyDescent="0.2">
      <c r="A53" s="1"/>
      <c r="B53" s="5"/>
    </row>
    <row r="54" spans="1:2" x14ac:dyDescent="0.2">
      <c r="A54" s="1"/>
      <c r="B54" s="5"/>
    </row>
    <row r="55" spans="1:2" x14ac:dyDescent="0.2">
      <c r="A55" s="1"/>
      <c r="B55" s="5"/>
    </row>
    <row r="56" spans="1:2" x14ac:dyDescent="0.2">
      <c r="A56" s="1"/>
      <c r="B56" s="5"/>
    </row>
    <row r="57" spans="1:2" x14ac:dyDescent="0.2">
      <c r="A57" s="1"/>
      <c r="B57" s="5"/>
    </row>
    <row r="58" spans="1:2" x14ac:dyDescent="0.2">
      <c r="A58" s="1"/>
      <c r="B58" s="5"/>
    </row>
    <row r="59" spans="1:2" x14ac:dyDescent="0.2">
      <c r="A59" s="1"/>
      <c r="B59" s="5"/>
    </row>
    <row r="60" spans="1:2" x14ac:dyDescent="0.2">
      <c r="A60" s="1"/>
      <c r="B60" s="5"/>
    </row>
    <row r="61" spans="1:2" x14ac:dyDescent="0.2">
      <c r="A61" s="1"/>
      <c r="B61" s="5"/>
    </row>
    <row r="62" spans="1:2" x14ac:dyDescent="0.2">
      <c r="A62" s="1"/>
      <c r="B62" s="5"/>
    </row>
    <row r="63" spans="1:2" x14ac:dyDescent="0.2">
      <c r="A63" s="1"/>
      <c r="B63" s="5"/>
    </row>
    <row r="64" spans="1:2" x14ac:dyDescent="0.2">
      <c r="A64" s="1"/>
      <c r="B64" s="5"/>
    </row>
    <row r="65" spans="1:2" x14ac:dyDescent="0.2">
      <c r="A65" s="1"/>
      <c r="B65" s="5"/>
    </row>
    <row r="66" spans="1:2" x14ac:dyDescent="0.2">
      <c r="A66" s="1"/>
      <c r="B66" s="5"/>
    </row>
    <row r="67" spans="1:2" x14ac:dyDescent="0.2">
      <c r="A67" s="1"/>
      <c r="B67" s="5"/>
    </row>
    <row r="68" spans="1:2" x14ac:dyDescent="0.2">
      <c r="A68" s="1"/>
      <c r="B68" s="5"/>
    </row>
    <row r="69" spans="1:2" x14ac:dyDescent="0.2">
      <c r="A69" s="1"/>
      <c r="B69" s="5"/>
    </row>
    <row r="70" spans="1:2" x14ac:dyDescent="0.2">
      <c r="A70" s="1"/>
      <c r="B70" s="5"/>
    </row>
    <row r="71" spans="1:2" x14ac:dyDescent="0.2">
      <c r="A71" s="1"/>
      <c r="B71" s="5"/>
    </row>
    <row r="72" spans="1:2" x14ac:dyDescent="0.2">
      <c r="A72" s="1"/>
      <c r="B72" s="5"/>
    </row>
    <row r="73" spans="1:2" x14ac:dyDescent="0.2">
      <c r="A73" s="1"/>
      <c r="B73" s="5"/>
    </row>
    <row r="74" spans="1:2" x14ac:dyDescent="0.2">
      <c r="A74" s="1"/>
      <c r="B74" s="5"/>
    </row>
    <row r="75" spans="1:2" x14ac:dyDescent="0.2">
      <c r="A75" s="1"/>
      <c r="B75" s="5"/>
    </row>
    <row r="76" spans="1:2" x14ac:dyDescent="0.2">
      <c r="A76" s="1"/>
      <c r="B76" s="5"/>
    </row>
    <row r="77" spans="1:2" x14ac:dyDescent="0.2">
      <c r="A77" s="1"/>
      <c r="B77" s="5"/>
    </row>
    <row r="78" spans="1:2" x14ac:dyDescent="0.2">
      <c r="A78" s="1"/>
      <c r="B78" s="5"/>
    </row>
    <row r="79" spans="1:2" x14ac:dyDescent="0.2">
      <c r="A79" s="1"/>
      <c r="B79" s="5"/>
    </row>
    <row r="80" spans="1:2" x14ac:dyDescent="0.2">
      <c r="A80" s="1"/>
      <c r="B80" s="5"/>
    </row>
    <row r="81" spans="1:2" x14ac:dyDescent="0.2">
      <c r="A81" s="1"/>
      <c r="B81" s="5"/>
    </row>
    <row r="82" spans="1:2" x14ac:dyDescent="0.2">
      <c r="A82" s="1"/>
      <c r="B82" s="5"/>
    </row>
    <row r="83" spans="1:2" x14ac:dyDescent="0.2">
      <c r="A83" s="1"/>
      <c r="B83" s="5"/>
    </row>
    <row r="84" spans="1:2" x14ac:dyDescent="0.2">
      <c r="A84" s="1"/>
      <c r="B84" s="5"/>
    </row>
    <row r="85" spans="1:2" x14ac:dyDescent="0.2">
      <c r="A85" s="1"/>
      <c r="B85" s="5"/>
    </row>
    <row r="86" spans="1:2" x14ac:dyDescent="0.2">
      <c r="A86" s="1"/>
      <c r="B86" s="5"/>
    </row>
    <row r="87" spans="1:2" x14ac:dyDescent="0.2">
      <c r="A87" s="1"/>
      <c r="B87" s="5"/>
    </row>
    <row r="88" spans="1:2" x14ac:dyDescent="0.2">
      <c r="A88" s="1"/>
      <c r="B88" s="5"/>
    </row>
    <row r="89" spans="1:2" x14ac:dyDescent="0.2">
      <c r="A89" s="1"/>
      <c r="B89" s="5"/>
    </row>
    <row r="90" spans="1:2" x14ac:dyDescent="0.2">
      <c r="A90" s="1"/>
      <c r="B90" s="5"/>
    </row>
    <row r="91" spans="1:2" x14ac:dyDescent="0.2">
      <c r="A91" s="1"/>
      <c r="B91" s="5"/>
    </row>
    <row r="92" spans="1:2" x14ac:dyDescent="0.2">
      <c r="A92" s="1"/>
      <c r="B92" s="5"/>
    </row>
    <row r="93" spans="1:2" x14ac:dyDescent="0.2">
      <c r="A93" s="1"/>
      <c r="B93" s="5"/>
    </row>
    <row r="94" spans="1:2" x14ac:dyDescent="0.2">
      <c r="A94" s="1"/>
      <c r="B94" s="5"/>
    </row>
    <row r="95" spans="1:2" x14ac:dyDescent="0.2">
      <c r="A95" s="1"/>
      <c r="B95" s="5"/>
    </row>
    <row r="96" spans="1:2" x14ac:dyDescent="0.2">
      <c r="A96" s="1"/>
      <c r="B96" s="5"/>
    </row>
    <row r="97" spans="1:2" x14ac:dyDescent="0.2">
      <c r="A97" s="1"/>
      <c r="B97" s="5"/>
    </row>
    <row r="98" spans="1:2" x14ac:dyDescent="0.2">
      <c r="A98" s="1"/>
      <c r="B98" s="5"/>
    </row>
    <row r="99" spans="1:2" x14ac:dyDescent="0.2">
      <c r="A99" s="1"/>
      <c r="B99" s="5"/>
    </row>
    <row r="100" spans="1:2" x14ac:dyDescent="0.2">
      <c r="A100" s="1"/>
      <c r="B100" s="5"/>
    </row>
    <row r="101" spans="1:2" x14ac:dyDescent="0.2">
      <c r="A101" s="1"/>
      <c r="B101" s="5"/>
    </row>
    <row r="102" spans="1:2" x14ac:dyDescent="0.2">
      <c r="A102" s="1"/>
      <c r="B102" s="5"/>
    </row>
    <row r="103" spans="1:2" x14ac:dyDescent="0.2">
      <c r="A103" s="1"/>
      <c r="B103" s="5"/>
    </row>
    <row r="104" spans="1:2" x14ac:dyDescent="0.2">
      <c r="A104" s="1"/>
      <c r="B104" s="5"/>
    </row>
    <row r="105" spans="1:2" x14ac:dyDescent="0.2">
      <c r="A105" s="1"/>
      <c r="B105" s="5"/>
    </row>
    <row r="106" spans="1:2" x14ac:dyDescent="0.2">
      <c r="A106" s="1"/>
      <c r="B106" s="5"/>
    </row>
    <row r="107" spans="1:2" x14ac:dyDescent="0.2">
      <c r="A107" s="1"/>
      <c r="B107" s="5"/>
    </row>
    <row r="108" spans="1:2" x14ac:dyDescent="0.2">
      <c r="A108" s="1"/>
      <c r="B108" s="5"/>
    </row>
    <row r="109" spans="1:2" x14ac:dyDescent="0.2">
      <c r="A109" s="1"/>
      <c r="B109" s="5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7"/>
  <sheetViews>
    <sheetView showGridLines="0" zoomScaleNormal="100" workbookViewId="0">
      <pane xSplit="1" ySplit="4" topLeftCell="B5" activePane="bottomRight" state="frozen"/>
      <selection activeCell="D6" sqref="D6"/>
      <selection pane="topRight" activeCell="D6" sqref="D6"/>
      <selection pane="bottomLeft" activeCell="D6" sqref="D6"/>
      <selection pane="bottomRight" activeCell="I3" sqref="I3"/>
    </sheetView>
  </sheetViews>
  <sheetFormatPr defaultRowHeight="12" x14ac:dyDescent="0.2"/>
  <cols>
    <col min="1" max="1" width="9.140625" style="3"/>
    <col min="2" max="2" width="15.7109375" style="2" bestFit="1" customWidth="1"/>
    <col min="3" max="3" width="13.7109375" style="3" bestFit="1" customWidth="1"/>
    <col min="4" max="16384" width="9.140625" style="3"/>
  </cols>
  <sheetData>
    <row r="1" spans="1:5" x14ac:dyDescent="0.2">
      <c r="A1" s="1">
        <v>45261</v>
      </c>
    </row>
    <row r="4" spans="1:5" x14ac:dyDescent="0.2">
      <c r="A4" s="13"/>
      <c r="B4" s="14" t="s">
        <v>11</v>
      </c>
      <c r="C4" s="14" t="s">
        <v>12</v>
      </c>
    </row>
    <row r="5" spans="1:5" x14ac:dyDescent="0.2">
      <c r="A5" s="26">
        <v>1998</v>
      </c>
      <c r="B5" s="16">
        <f>'G3'!E5-'G3'!E6</f>
        <v>-0.27856775813818091</v>
      </c>
      <c r="C5" s="16">
        <f ca="1">(AVERAGE(OFFSET('G2'!$C$4,MATCH(DATE(VALUE(LEFT($A5,4)),12,1),'G2'!$A$5:$A$100001,0),,-4,1)))</f>
        <v>-0.91999999999999993</v>
      </c>
      <c r="D5" s="6"/>
    </row>
    <row r="6" spans="1:5" x14ac:dyDescent="0.2">
      <c r="A6" s="27">
        <f>A5+1</f>
        <v>1999</v>
      </c>
      <c r="B6" s="18">
        <f>'G3'!E6-'G3'!E7</f>
        <v>-1.8980761376294226</v>
      </c>
      <c r="C6" s="18">
        <f ca="1">(AVERAGE(OFFSET('G2'!$C$4,MATCH(DATE(VALUE(LEFT($A6,4)),12,1),'G2'!$A$5:$A$100001,0),,-4,1)))</f>
        <v>-1.6525000000000001</v>
      </c>
      <c r="D6" s="6"/>
      <c r="E6" s="3" t="s">
        <v>13</v>
      </c>
    </row>
    <row r="7" spans="1:5" x14ac:dyDescent="0.2">
      <c r="A7" s="26">
        <f t="shared" ref="A7:A27" si="0">A6+1</f>
        <v>2000</v>
      </c>
      <c r="B7" s="16">
        <f>'G3'!E7-'G3'!E8</f>
        <v>0.3928965499199395</v>
      </c>
      <c r="C7" s="16">
        <f ca="1">(AVERAGE(OFFSET('G2'!$C$4,MATCH(DATE(VALUE(LEFT($A7,4)),12,1),'G2'!$A$5:$A$100001,0),,-4,1)))</f>
        <v>-0.65750000000000008</v>
      </c>
      <c r="D7" s="6"/>
    </row>
    <row r="8" spans="1:5" x14ac:dyDescent="0.2">
      <c r="A8" s="27">
        <f t="shared" si="0"/>
        <v>2001</v>
      </c>
      <c r="B8" s="18">
        <f>'G3'!E8-'G3'!E9</f>
        <v>-0.26943213358777407</v>
      </c>
      <c r="C8" s="18">
        <f ca="1">(AVERAGE(OFFSET('G2'!$C$4,MATCH(DATE(VALUE(LEFT($A8,4)),12,1),'G2'!$A$5:$A$100001,0),,-4,1)))</f>
        <v>-1.37</v>
      </c>
      <c r="D8" s="6"/>
    </row>
    <row r="9" spans="1:5" x14ac:dyDescent="0.2">
      <c r="A9" s="26">
        <f t="shared" si="0"/>
        <v>2002</v>
      </c>
      <c r="B9" s="16">
        <f>'G3'!E9-'G3'!E10</f>
        <v>-0.65484140983943862</v>
      </c>
      <c r="C9" s="16">
        <f ca="1">(AVERAGE(OFFSET('G2'!$C$4,MATCH(DATE(VALUE(LEFT($A9,4)),12,1),'G2'!$A$5:$A$100001,0),,-4,1)))</f>
        <v>-1.3449999999999998</v>
      </c>
      <c r="D9" s="6"/>
    </row>
    <row r="10" spans="1:5" x14ac:dyDescent="0.2">
      <c r="A10" s="27">
        <f t="shared" si="0"/>
        <v>2003</v>
      </c>
      <c r="B10" s="18">
        <f>'G3'!E10-'G3'!E11</f>
        <v>-0.4499758476356166</v>
      </c>
      <c r="C10" s="18">
        <f ca="1">(AVERAGE(OFFSET('G2'!$C$4,MATCH(DATE(VALUE(LEFT($A10,4)),12,1),'G2'!$A$5:$A$100001,0),,-4,1)))</f>
        <v>-2.3249999999999997</v>
      </c>
      <c r="D10" s="6"/>
    </row>
    <row r="11" spans="1:5" x14ac:dyDescent="0.2">
      <c r="A11" s="26">
        <f t="shared" si="0"/>
        <v>2004</v>
      </c>
      <c r="B11" s="16">
        <f>'G3'!E11-'G3'!E12</f>
        <v>0.22203701264508879</v>
      </c>
      <c r="C11" s="16">
        <f ca="1">(AVERAGE(OFFSET('G2'!$C$4,MATCH(DATE(VALUE(LEFT($A11,4)),12,1),'G2'!$A$5:$A$100001,0),,-4,1)))</f>
        <v>-0.45750000000000007</v>
      </c>
      <c r="D11" s="6"/>
    </row>
    <row r="12" spans="1:5" x14ac:dyDescent="0.2">
      <c r="A12" s="27">
        <f t="shared" si="0"/>
        <v>2005</v>
      </c>
      <c r="B12" s="18">
        <f>'G3'!E12-'G3'!E13</f>
        <v>-6.9560029694081482E-2</v>
      </c>
      <c r="C12" s="18">
        <f ca="1">(AVERAGE(OFFSET('G2'!$C$4,MATCH(DATE(VALUE(LEFT($A12,4)),12,1),'G2'!$A$5:$A$100001,0),,-4,1)))</f>
        <v>-0.58250000000000002</v>
      </c>
      <c r="D12" s="6"/>
    </row>
    <row r="13" spans="1:5" x14ac:dyDescent="0.2">
      <c r="A13" s="26">
        <f t="shared" si="0"/>
        <v>2006</v>
      </c>
      <c r="B13" s="16">
        <f>'G3'!E13-'G3'!E14</f>
        <v>0.50886806742046975</v>
      </c>
      <c r="C13" s="16">
        <f ca="1">(AVERAGE(OFFSET('G2'!$C$4,MATCH(DATE(VALUE(LEFT($A13,4)),12,1),'G2'!$A$5:$A$100001,0),,-4,1)))</f>
        <v>-0.61</v>
      </c>
      <c r="D13" s="6"/>
    </row>
    <row r="14" spans="1:5" x14ac:dyDescent="0.2">
      <c r="A14" s="27">
        <f t="shared" si="0"/>
        <v>2007</v>
      </c>
      <c r="B14" s="18">
        <f>'G3'!E14-'G3'!E15</f>
        <v>0.32264074267267184</v>
      </c>
      <c r="C14" s="18">
        <f ca="1">(AVERAGE(OFFSET('G2'!$C$4,MATCH(DATE(VALUE(LEFT($A14,4)),12,1),'G2'!$A$5:$A$100001,0),,-4,1)))</f>
        <v>0.74</v>
      </c>
      <c r="D14" s="6"/>
    </row>
    <row r="15" spans="1:5" x14ac:dyDescent="0.2">
      <c r="A15" s="26">
        <f t="shared" si="0"/>
        <v>2008</v>
      </c>
      <c r="B15" s="16">
        <f>'G3'!E15-'G3'!E16</f>
        <v>-0.16652679440575868</v>
      </c>
      <c r="C15" s="16">
        <f ca="1">(AVERAGE(OFFSET('G2'!$C$4,MATCH(DATE(VALUE(LEFT($A15,4)),12,1),'G2'!$A$5:$A$100001,0),,-4,1)))</f>
        <v>1.3399999999999999</v>
      </c>
      <c r="D15" s="6"/>
    </row>
    <row r="16" spans="1:5" x14ac:dyDescent="0.2">
      <c r="A16" s="27">
        <f t="shared" si="0"/>
        <v>2009</v>
      </c>
      <c r="B16" s="18">
        <f>'G3'!E16-'G3'!E17</f>
        <v>0.38882937602858236</v>
      </c>
      <c r="C16" s="18">
        <f ca="1">(AVERAGE(OFFSET('G2'!$C$4,MATCH(DATE(VALUE(LEFT($A16,4)),12,1),'G2'!$A$5:$A$100001,0),,-4,1)))</f>
        <v>-2.3074999999999997</v>
      </c>
      <c r="D16" s="6"/>
    </row>
    <row r="17" spans="1:4" x14ac:dyDescent="0.2">
      <c r="A17" s="26">
        <f t="shared" si="0"/>
        <v>2010</v>
      </c>
      <c r="B17" s="16">
        <f>'G3'!E17-'G3'!E18</f>
        <v>0.80256175861813739</v>
      </c>
      <c r="C17" s="16">
        <f ca="1">(AVERAGE(OFFSET('G2'!$C$4,MATCH(DATE(VALUE(LEFT($A17,4)),12,1),'G2'!$A$5:$A$100001,0),,-4,1)))</f>
        <v>0.94250000000000012</v>
      </c>
      <c r="D17" s="6"/>
    </row>
    <row r="18" spans="1:4" x14ac:dyDescent="0.2">
      <c r="A18" s="27">
        <f t="shared" si="0"/>
        <v>2011</v>
      </c>
      <c r="B18" s="18">
        <f>'G3'!E18-'G3'!E19</f>
        <v>-0.44541225027300169</v>
      </c>
      <c r="C18" s="18">
        <f ca="1">(AVERAGE(OFFSET('G2'!$C$4,MATCH(DATE(VALUE(LEFT($A18,4)),12,1),'G2'!$A$5:$A$100001,0),,-4,1)))</f>
        <v>1.135</v>
      </c>
      <c r="D18" s="6"/>
    </row>
    <row r="19" spans="1:4" x14ac:dyDescent="0.2">
      <c r="A19" s="26">
        <f t="shared" si="0"/>
        <v>2012</v>
      </c>
      <c r="B19" s="16">
        <f>'G3'!E19-'G3'!E20</f>
        <v>0.53885714816077002</v>
      </c>
      <c r="C19" s="16">
        <f ca="1">(AVERAGE(OFFSET('G2'!$C$4,MATCH(DATE(VALUE(LEFT($A19,4)),12,1),'G2'!$A$5:$A$100001,0),,-4,1)))</f>
        <v>0.27500000000000002</v>
      </c>
      <c r="D19" s="6"/>
    </row>
    <row r="20" spans="1:4" x14ac:dyDescent="0.2">
      <c r="A20" s="27">
        <f t="shared" si="0"/>
        <v>2013</v>
      </c>
      <c r="B20" s="18">
        <f>'G3'!E20-'G3'!E21</f>
        <v>0.82762075676253088</v>
      </c>
      <c r="C20" s="18">
        <f ca="1">(AVERAGE(OFFSET('G2'!$C$4,MATCH(DATE(VALUE(LEFT($A20,4)),12,1),'G2'!$A$5:$A$100001,0),,-4,1)))</f>
        <v>1.36</v>
      </c>
      <c r="D20" s="6"/>
    </row>
    <row r="21" spans="1:4" x14ac:dyDescent="0.2">
      <c r="A21" s="26">
        <f t="shared" si="0"/>
        <v>2014</v>
      </c>
      <c r="B21" s="16">
        <f>'G3'!E21-'G3'!E22</f>
        <v>1.5244130105262608</v>
      </c>
      <c r="C21" s="16">
        <f ca="1">(AVERAGE(OFFSET('G2'!$C$4,MATCH(DATE(VALUE(LEFT($A21,4)),12,1),'G2'!$A$5:$A$100001,0),,-4,1)))</f>
        <v>0.9425</v>
      </c>
      <c r="D21" s="6"/>
    </row>
    <row r="22" spans="1:4" x14ac:dyDescent="0.2">
      <c r="A22" s="27">
        <f t="shared" si="0"/>
        <v>2015</v>
      </c>
      <c r="B22" s="18">
        <f>'G3'!E22-'G3'!E23</f>
        <v>-0.73956225507432327</v>
      </c>
      <c r="C22" s="18">
        <f ca="1">(AVERAGE(OFFSET('G2'!$C$4,MATCH(DATE(VALUE(LEFT($A22,4)),12,1),'G2'!$A$5:$A$100001,0),,-4,1)))</f>
        <v>-2.2949999999999999</v>
      </c>
      <c r="D22" s="6"/>
    </row>
    <row r="23" spans="1:4" x14ac:dyDescent="0.2">
      <c r="A23" s="26">
        <f t="shared" si="0"/>
        <v>2016</v>
      </c>
      <c r="B23" s="16">
        <f>'G3'!E23-'G3'!E24</f>
        <v>0.64600973492393332</v>
      </c>
      <c r="C23" s="16">
        <f ca="1">(AVERAGE(OFFSET('G2'!$C$4,MATCH(DATE(VALUE(LEFT($A23,4)),12,1),'G2'!$A$5:$A$100001,0),,-4,1)))</f>
        <v>-4.7774999999999999</v>
      </c>
      <c r="D23" s="6"/>
    </row>
    <row r="24" spans="1:4" x14ac:dyDescent="0.2">
      <c r="A24" s="27">
        <f>A23+1</f>
        <v>2017</v>
      </c>
      <c r="B24" s="18">
        <f>'G3'!E24-'G3'!E25</f>
        <v>-0.22349060905477613</v>
      </c>
      <c r="C24" s="18">
        <f ca="1">(AVERAGE(OFFSET('G2'!$C$4,MATCH(DATE(VALUE(LEFT($A24,4)),12,1),'G2'!$A$5:$A$100001,0),,-4,1)))</f>
        <v>-3.1924999999999999</v>
      </c>
      <c r="D24" s="6"/>
    </row>
    <row r="25" spans="1:4" x14ac:dyDescent="0.2">
      <c r="A25" s="26">
        <f t="shared" si="0"/>
        <v>2018</v>
      </c>
      <c r="B25" s="16">
        <f>'G3'!E25-'G3'!E26</f>
        <v>0.35569951704115232</v>
      </c>
      <c r="C25" s="16">
        <f ca="1">(AVERAGE(OFFSET('G2'!$C$4,MATCH(DATE(VALUE(LEFT($A25,4)),12,1),'G2'!$A$5:$A$100001,0),,-4,1)))</f>
        <v>-1.8649999999999998</v>
      </c>
      <c r="D25" s="6"/>
    </row>
    <row r="26" spans="1:4" x14ac:dyDescent="0.2">
      <c r="A26" s="27">
        <f t="shared" si="0"/>
        <v>2019</v>
      </c>
      <c r="B26" s="18">
        <f>'G3'!E26-'G3'!E27</f>
        <v>-9.4582875759080531E-2</v>
      </c>
      <c r="C26" s="18">
        <f ca="1">(AVERAGE(OFFSET('G2'!$C$4,MATCH(DATE(VALUE(LEFT($A26,4)),12,1),'G2'!$A$5:$A$100001,0),,-4,1)))</f>
        <v>-1.8925000000000001</v>
      </c>
      <c r="D26" s="6"/>
    </row>
    <row r="27" spans="1:4" x14ac:dyDescent="0.2">
      <c r="A27" s="26">
        <f t="shared" si="0"/>
        <v>2020</v>
      </c>
      <c r="B27" s="16">
        <f>'G3'!E27-'G3'!E28</f>
        <v>-1.2003804924892401</v>
      </c>
      <c r="C27" s="16">
        <f ca="1">(AVERAGE(OFFSET('G2'!$C$4,MATCH(DATE(VALUE(LEFT($A27,4)),12,1),'G2'!$A$5:$A$100001,0),,-4,1)))</f>
        <v>-5.5250000000000004</v>
      </c>
      <c r="D27" s="6"/>
    </row>
    <row r="28" spans="1:4" x14ac:dyDescent="0.2">
      <c r="A28" s="27">
        <v>2021</v>
      </c>
      <c r="B28" s="18">
        <f>'G3'!E28-'G3'!E29</f>
        <v>-1.0894034144711693</v>
      </c>
      <c r="C28" s="18">
        <f ca="1">(AVERAGE(OFFSET('G2'!$C$4,MATCH(DATE(VALUE(LEFT($A28,4)),12,1),'G2'!$A$5:$A$100001,0),,-4,1)))</f>
        <v>-2.335</v>
      </c>
      <c r="D28" s="6"/>
    </row>
    <row r="29" spans="1:4" x14ac:dyDescent="0.2">
      <c r="A29" s="26">
        <v>2022</v>
      </c>
      <c r="B29" s="16">
        <f>'G3'!E29-'G3'!E30</f>
        <v>0.3872620422752428</v>
      </c>
      <c r="C29" s="16">
        <f ca="1">(AVERAGE(OFFSET('G2'!$C$4,MATCH(DATE(VALUE(LEFT($A29,4)),12,1),'G2'!$A$5:$A$100001,0),,-4,1)))</f>
        <v>-0.44749999999999995</v>
      </c>
    </row>
    <row r="30" spans="1:4" ht="12.75" thickBot="1" x14ac:dyDescent="0.25">
      <c r="A30" s="28">
        <v>2023</v>
      </c>
      <c r="B30" s="29">
        <f>'G3'!E30-'G3'!E31</f>
        <v>1.8404637939467554</v>
      </c>
      <c r="C30" s="29">
        <f ca="1">(AVERAGE(OFFSET('G2'!$C$4,MATCH(DATE(VALUE(LEFT($A30,4)),6,1),'G2'!$A$5:$A$100001,0),,-4,1)))</f>
        <v>0.42249999999999999</v>
      </c>
    </row>
    <row r="31" spans="1:4" x14ac:dyDescent="0.2">
      <c r="A31" s="31"/>
      <c r="B31" s="5"/>
    </row>
    <row r="32" spans="1:4" x14ac:dyDescent="0.2">
      <c r="A32" s="4"/>
      <c r="B32" s="5"/>
    </row>
    <row r="33" spans="1:5" x14ac:dyDescent="0.2">
      <c r="A33" s="4"/>
      <c r="B33" s="5"/>
    </row>
    <row r="34" spans="1:5" x14ac:dyDescent="0.2">
      <c r="A34" s="4"/>
      <c r="B34" s="5"/>
    </row>
    <row r="35" spans="1:5" x14ac:dyDescent="0.2">
      <c r="A35" s="1"/>
      <c r="B35" s="5"/>
    </row>
    <row r="36" spans="1:5" x14ac:dyDescent="0.2">
      <c r="A36" s="1"/>
      <c r="B36" s="5"/>
    </row>
    <row r="37" spans="1:5" x14ac:dyDescent="0.2">
      <c r="A37" s="1"/>
      <c r="B37" s="5"/>
    </row>
    <row r="38" spans="1:5" x14ac:dyDescent="0.2">
      <c r="A38" s="1"/>
      <c r="B38" s="5"/>
    </row>
    <row r="39" spans="1:5" x14ac:dyDescent="0.2">
      <c r="A39" s="1"/>
      <c r="B39" s="5"/>
    </row>
    <row r="40" spans="1:5" x14ac:dyDescent="0.2">
      <c r="A40" s="1"/>
      <c r="B40" s="5"/>
    </row>
    <row r="41" spans="1:5" x14ac:dyDescent="0.2">
      <c r="A41" s="1"/>
      <c r="B41" s="5"/>
    </row>
    <row r="42" spans="1:5" x14ac:dyDescent="0.2">
      <c r="A42" s="1"/>
      <c r="B42" s="5"/>
    </row>
    <row r="43" spans="1:5" x14ac:dyDescent="0.2">
      <c r="A43" s="1"/>
      <c r="B43" s="5"/>
    </row>
    <row r="44" spans="1:5" x14ac:dyDescent="0.2">
      <c r="A44" s="1"/>
      <c r="B44" s="5"/>
    </row>
    <row r="45" spans="1:5" x14ac:dyDescent="0.2">
      <c r="A45" s="1"/>
      <c r="B45" s="5"/>
    </row>
    <row r="46" spans="1:5" x14ac:dyDescent="0.2">
      <c r="A46" s="1"/>
      <c r="B46" s="5"/>
    </row>
    <row r="47" spans="1:5" x14ac:dyDescent="0.2">
      <c r="A47" s="1"/>
      <c r="B47" s="5"/>
      <c r="E47" s="3" t="s">
        <v>3</v>
      </c>
    </row>
    <row r="48" spans="1:5" x14ac:dyDescent="0.2">
      <c r="A48" s="1"/>
      <c r="B48" s="5"/>
    </row>
    <row r="49" spans="1:2" x14ac:dyDescent="0.2">
      <c r="A49" s="1"/>
      <c r="B49" s="5"/>
    </row>
    <row r="50" spans="1:2" x14ac:dyDescent="0.2">
      <c r="A50" s="1"/>
      <c r="B50" s="5"/>
    </row>
    <row r="51" spans="1:2" x14ac:dyDescent="0.2">
      <c r="A51" s="1"/>
      <c r="B51" s="5"/>
    </row>
    <row r="52" spans="1:2" x14ac:dyDescent="0.2">
      <c r="A52" s="1"/>
      <c r="B52" s="5"/>
    </row>
    <row r="53" spans="1:2" x14ac:dyDescent="0.2">
      <c r="A53" s="1"/>
      <c r="B53" s="5"/>
    </row>
    <row r="54" spans="1:2" x14ac:dyDescent="0.2">
      <c r="A54" s="1"/>
      <c r="B54" s="5"/>
    </row>
    <row r="55" spans="1:2" x14ac:dyDescent="0.2">
      <c r="A55" s="1"/>
      <c r="B55" s="5"/>
    </row>
    <row r="56" spans="1:2" x14ac:dyDescent="0.2">
      <c r="A56" s="1"/>
      <c r="B56" s="5"/>
    </row>
    <row r="57" spans="1:2" x14ac:dyDescent="0.2">
      <c r="A57" s="1"/>
      <c r="B57" s="5"/>
    </row>
    <row r="58" spans="1:2" x14ac:dyDescent="0.2">
      <c r="A58" s="1"/>
      <c r="B58" s="5"/>
    </row>
    <row r="59" spans="1:2" x14ac:dyDescent="0.2">
      <c r="A59" s="1"/>
      <c r="B59" s="5"/>
    </row>
    <row r="60" spans="1:2" x14ac:dyDescent="0.2">
      <c r="A60" s="1"/>
      <c r="B60" s="5"/>
    </row>
    <row r="61" spans="1:2" x14ac:dyDescent="0.2">
      <c r="A61" s="1"/>
      <c r="B61" s="5"/>
    </row>
    <row r="62" spans="1:2" x14ac:dyDescent="0.2">
      <c r="A62" s="1"/>
      <c r="B62" s="5"/>
    </row>
    <row r="63" spans="1:2" x14ac:dyDescent="0.2">
      <c r="A63" s="1"/>
      <c r="B63" s="5"/>
    </row>
    <row r="64" spans="1:2" x14ac:dyDescent="0.2">
      <c r="A64" s="1"/>
      <c r="B64" s="5"/>
    </row>
    <row r="65" spans="1:2" x14ac:dyDescent="0.2">
      <c r="A65" s="1"/>
      <c r="B65" s="5"/>
    </row>
    <row r="66" spans="1:2" x14ac:dyDescent="0.2">
      <c r="A66" s="1"/>
      <c r="B66" s="5"/>
    </row>
    <row r="67" spans="1:2" x14ac:dyDescent="0.2">
      <c r="A67" s="1"/>
      <c r="B67" s="5"/>
    </row>
    <row r="68" spans="1:2" x14ac:dyDescent="0.2">
      <c r="A68" s="1"/>
      <c r="B68" s="5"/>
    </row>
    <row r="69" spans="1:2" x14ac:dyDescent="0.2">
      <c r="A69" s="1"/>
      <c r="B69" s="5"/>
    </row>
    <row r="70" spans="1:2" x14ac:dyDescent="0.2">
      <c r="A70" s="1"/>
      <c r="B70" s="5"/>
    </row>
    <row r="71" spans="1:2" x14ac:dyDescent="0.2">
      <c r="A71" s="1"/>
      <c r="B71" s="5"/>
    </row>
    <row r="72" spans="1:2" x14ac:dyDescent="0.2">
      <c r="A72" s="1"/>
      <c r="B72" s="5"/>
    </row>
    <row r="73" spans="1:2" x14ac:dyDescent="0.2">
      <c r="A73" s="1"/>
      <c r="B73" s="5"/>
    </row>
    <row r="74" spans="1:2" x14ac:dyDescent="0.2">
      <c r="A74" s="1"/>
      <c r="B74" s="5"/>
    </row>
    <row r="75" spans="1:2" x14ac:dyDescent="0.2">
      <c r="A75" s="1"/>
      <c r="B75" s="5"/>
    </row>
    <row r="76" spans="1:2" x14ac:dyDescent="0.2">
      <c r="A76" s="1"/>
      <c r="B76" s="5"/>
    </row>
    <row r="77" spans="1:2" x14ac:dyDescent="0.2">
      <c r="A77" s="1"/>
      <c r="B77" s="5"/>
    </row>
    <row r="78" spans="1:2" x14ac:dyDescent="0.2">
      <c r="A78" s="1"/>
      <c r="B78" s="5"/>
    </row>
    <row r="79" spans="1:2" x14ac:dyDescent="0.2">
      <c r="A79" s="1"/>
      <c r="B79" s="5"/>
    </row>
    <row r="80" spans="1:2" x14ac:dyDescent="0.2">
      <c r="A80" s="1"/>
      <c r="B80" s="5"/>
    </row>
    <row r="81" spans="1:2" x14ac:dyDescent="0.2">
      <c r="A81" s="1"/>
      <c r="B81" s="5"/>
    </row>
    <row r="82" spans="1:2" x14ac:dyDescent="0.2">
      <c r="A82" s="1"/>
      <c r="B82" s="5"/>
    </row>
    <row r="83" spans="1:2" x14ac:dyDescent="0.2">
      <c r="A83" s="1"/>
      <c r="B83" s="5"/>
    </row>
    <row r="84" spans="1:2" x14ac:dyDescent="0.2">
      <c r="A84" s="1"/>
      <c r="B84" s="5"/>
    </row>
    <row r="85" spans="1:2" x14ac:dyDescent="0.2">
      <c r="A85" s="1"/>
      <c r="B85" s="5"/>
    </row>
    <row r="86" spans="1:2" x14ac:dyDescent="0.2">
      <c r="A86" s="1"/>
      <c r="B86" s="5"/>
    </row>
    <row r="87" spans="1:2" x14ac:dyDescent="0.2">
      <c r="A87" s="1"/>
      <c r="B87" s="5"/>
    </row>
    <row r="88" spans="1:2" x14ac:dyDescent="0.2">
      <c r="A88" s="1"/>
      <c r="B88" s="5"/>
    </row>
    <row r="89" spans="1:2" x14ac:dyDescent="0.2">
      <c r="A89" s="1"/>
      <c r="B89" s="5"/>
    </row>
    <row r="90" spans="1:2" x14ac:dyDescent="0.2">
      <c r="A90" s="1"/>
      <c r="B90" s="5"/>
    </row>
    <row r="91" spans="1:2" x14ac:dyDescent="0.2">
      <c r="A91" s="1"/>
      <c r="B91" s="5"/>
    </row>
    <row r="92" spans="1:2" x14ac:dyDescent="0.2">
      <c r="A92" s="1"/>
      <c r="B92" s="5"/>
    </row>
    <row r="93" spans="1:2" x14ac:dyDescent="0.2">
      <c r="A93" s="1"/>
      <c r="B93" s="5"/>
    </row>
    <row r="94" spans="1:2" x14ac:dyDescent="0.2">
      <c r="A94" s="1"/>
      <c r="B94" s="5"/>
    </row>
    <row r="95" spans="1:2" x14ac:dyDescent="0.2">
      <c r="A95" s="1"/>
      <c r="B95" s="5"/>
    </row>
    <row r="96" spans="1:2" x14ac:dyDescent="0.2">
      <c r="A96" s="1"/>
      <c r="B96" s="5"/>
    </row>
    <row r="97" spans="1:2" x14ac:dyDescent="0.2">
      <c r="A97" s="1"/>
      <c r="B97" s="5"/>
    </row>
    <row r="98" spans="1:2" x14ac:dyDescent="0.2">
      <c r="A98" s="1"/>
      <c r="B98" s="5"/>
    </row>
    <row r="99" spans="1:2" x14ac:dyDescent="0.2">
      <c r="A99" s="1"/>
      <c r="B99" s="5"/>
    </row>
    <row r="100" spans="1:2" x14ac:dyDescent="0.2">
      <c r="A100" s="1"/>
      <c r="B100" s="5"/>
    </row>
    <row r="101" spans="1:2" x14ac:dyDescent="0.2">
      <c r="A101" s="1"/>
      <c r="B101" s="5"/>
    </row>
    <row r="102" spans="1:2" x14ac:dyDescent="0.2">
      <c r="A102" s="1"/>
      <c r="B102" s="5"/>
    </row>
    <row r="103" spans="1:2" x14ac:dyDescent="0.2">
      <c r="A103" s="1"/>
      <c r="B103" s="5"/>
    </row>
    <row r="104" spans="1:2" x14ac:dyDescent="0.2">
      <c r="A104" s="1"/>
      <c r="B104" s="5"/>
    </row>
    <row r="105" spans="1:2" x14ac:dyDescent="0.2">
      <c r="A105" s="1"/>
      <c r="B105" s="5"/>
    </row>
    <row r="106" spans="1:2" x14ac:dyDescent="0.2">
      <c r="A106" s="1"/>
      <c r="B106" s="5"/>
    </row>
    <row r="107" spans="1:2" x14ac:dyDescent="0.2">
      <c r="A107" s="1"/>
      <c r="B107" s="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7"/>
  <sheetViews>
    <sheetView showGridLines="0" zoomScaleNormal="100" workbookViewId="0">
      <pane xSplit="1" ySplit="4" topLeftCell="B11" activePane="bottomRight" state="frozen"/>
      <selection pane="topRight" activeCell="B1" sqref="B1"/>
      <selection pane="bottomLeft" activeCell="A5" sqref="A5"/>
      <selection pane="bottomRight" activeCell="K5" sqref="K5"/>
    </sheetView>
  </sheetViews>
  <sheetFormatPr defaultRowHeight="12" x14ac:dyDescent="0.2"/>
  <cols>
    <col min="1" max="1" width="9.140625" style="3"/>
    <col min="2" max="2" width="25.28515625" style="2" bestFit="1" customWidth="1"/>
    <col min="3" max="16384" width="9.140625" style="3"/>
  </cols>
  <sheetData>
    <row r="1" spans="1:5" x14ac:dyDescent="0.2">
      <c r="A1" s="1">
        <v>45261</v>
      </c>
    </row>
    <row r="4" spans="1:5" x14ac:dyDescent="0.2">
      <c r="A4" s="13"/>
      <c r="B4" s="14" t="s">
        <v>16</v>
      </c>
    </row>
    <row r="5" spans="1:5" x14ac:dyDescent="0.2">
      <c r="A5" s="26">
        <v>1998</v>
      </c>
      <c r="B5" s="16">
        <f>SUM('G3'!D5:E5)-SUM('G3'!D6:E6)</f>
        <v>-1.0543620443136645</v>
      </c>
      <c r="C5" s="6"/>
      <c r="D5" s="6"/>
    </row>
    <row r="6" spans="1:5" x14ac:dyDescent="0.2">
      <c r="A6" s="27">
        <f>A5+1</f>
        <v>1999</v>
      </c>
      <c r="B6" s="18">
        <f>SUM('G3'!D6:E6)-SUM('G3'!D7:E7)</f>
        <v>-1.7160684217552467</v>
      </c>
      <c r="C6" s="6"/>
      <c r="D6" s="6"/>
      <c r="E6" s="3" t="s">
        <v>13</v>
      </c>
    </row>
    <row r="7" spans="1:5" x14ac:dyDescent="0.2">
      <c r="A7" s="26">
        <f t="shared" ref="A7:A27" si="0">A6+1</f>
        <v>2000</v>
      </c>
      <c r="B7" s="16">
        <f>SUM('G3'!D7:E7)-SUM('G3'!D8:E8)</f>
        <v>0.672490230853938</v>
      </c>
      <c r="C7" s="6"/>
      <c r="D7" s="6"/>
    </row>
    <row r="8" spans="1:5" x14ac:dyDescent="0.2">
      <c r="A8" s="27">
        <f t="shared" si="0"/>
        <v>2001</v>
      </c>
      <c r="B8" s="18">
        <f>SUM('G3'!D8:E8)-SUM('G3'!D9:E9)</f>
        <v>-0.25213995870198325</v>
      </c>
      <c r="C8" s="6"/>
      <c r="D8" s="6"/>
    </row>
    <row r="9" spans="1:5" x14ac:dyDescent="0.2">
      <c r="A9" s="26">
        <f t="shared" si="0"/>
        <v>2002</v>
      </c>
      <c r="B9" s="16">
        <f>SUM('G3'!D9:E9)-SUM('G3'!D10:E10)</f>
        <v>-0.41268104416869678</v>
      </c>
      <c r="C9" s="6"/>
      <c r="D9" s="6"/>
    </row>
    <row r="10" spans="1:5" x14ac:dyDescent="0.2">
      <c r="A10" s="27">
        <f t="shared" si="0"/>
        <v>2003</v>
      </c>
      <c r="B10" s="18">
        <f>SUM('G3'!D10:E10)-SUM('G3'!D11:E11)</f>
        <v>-0.41689668822689363</v>
      </c>
      <c r="C10" s="6"/>
      <c r="D10" s="6"/>
    </row>
    <row r="11" spans="1:5" x14ac:dyDescent="0.2">
      <c r="A11" s="26">
        <f t="shared" si="0"/>
        <v>2004</v>
      </c>
      <c r="B11" s="16">
        <f>SUM('G3'!D11:E11)-SUM('G3'!D12:E12)</f>
        <v>0.17312192195992582</v>
      </c>
      <c r="C11" s="6"/>
      <c r="D11" s="6"/>
    </row>
    <row r="12" spans="1:5" x14ac:dyDescent="0.2">
      <c r="A12" s="27">
        <f t="shared" si="0"/>
        <v>2005</v>
      </c>
      <c r="B12" s="18">
        <f>SUM('G3'!D12:E12)-SUM('G3'!D13:E13)</f>
        <v>-6.1369881275768368E-2</v>
      </c>
      <c r="C12" s="6"/>
      <c r="D12" s="6"/>
    </row>
    <row r="13" spans="1:5" x14ac:dyDescent="0.2">
      <c r="A13" s="26">
        <f t="shared" si="0"/>
        <v>2006</v>
      </c>
      <c r="B13" s="16">
        <f>SUM('G3'!D13:E13)-SUM('G3'!D14:E14)</f>
        <v>0.45128014091372259</v>
      </c>
      <c r="C13" s="6"/>
      <c r="D13" s="6"/>
    </row>
    <row r="14" spans="1:5" x14ac:dyDescent="0.2">
      <c r="A14" s="27">
        <f t="shared" si="0"/>
        <v>2007</v>
      </c>
      <c r="B14" s="18">
        <f>SUM('G3'!D14:E14)-SUM('G3'!D15:E15)</f>
        <v>0.34971907768658217</v>
      </c>
      <c r="C14" s="6"/>
      <c r="D14" s="6"/>
    </row>
    <row r="15" spans="1:5" x14ac:dyDescent="0.2">
      <c r="A15" s="26">
        <f t="shared" si="0"/>
        <v>2008</v>
      </c>
      <c r="B15" s="16">
        <f>SUM('G3'!D15:E15)-SUM('G3'!D16:E16)</f>
        <v>0.14965838466799286</v>
      </c>
      <c r="C15" s="6"/>
      <c r="D15" s="6"/>
    </row>
    <row r="16" spans="1:5" x14ac:dyDescent="0.2">
      <c r="A16" s="27">
        <f t="shared" si="0"/>
        <v>2009</v>
      </c>
      <c r="B16" s="18">
        <f>SUM('G3'!D16:E16)-SUM('G3'!D17:E17)</f>
        <v>-0.30317123774875654</v>
      </c>
      <c r="C16" s="6"/>
      <c r="D16" s="6"/>
    </row>
    <row r="17" spans="1:4" x14ac:dyDescent="0.2">
      <c r="A17" s="26">
        <f t="shared" si="0"/>
        <v>2010</v>
      </c>
      <c r="B17" s="16">
        <f>SUM('G3'!D17:E17)-SUM('G3'!D18:E18)</f>
        <v>0.25132696985408387</v>
      </c>
      <c r="C17" s="6"/>
      <c r="D17" s="6"/>
    </row>
    <row r="18" spans="1:4" x14ac:dyDescent="0.2">
      <c r="A18" s="27">
        <f t="shared" si="0"/>
        <v>2011</v>
      </c>
      <c r="B18" s="18">
        <f>SUM('G3'!D18:E18)-SUM('G3'!D19:E19)</f>
        <v>4.6881341965437251E-2</v>
      </c>
      <c r="C18" s="6"/>
      <c r="D18" s="6"/>
    </row>
    <row r="19" spans="1:4" x14ac:dyDescent="0.2">
      <c r="A19" s="26">
        <f t="shared" si="0"/>
        <v>2012</v>
      </c>
      <c r="B19" s="16">
        <f>SUM('G3'!D19:E19)-SUM('G3'!D20:E20)</f>
        <v>0.21973699328918128</v>
      </c>
      <c r="C19" s="6"/>
      <c r="D19" s="6"/>
    </row>
    <row r="20" spans="1:4" x14ac:dyDescent="0.2">
      <c r="A20" s="27">
        <f t="shared" si="0"/>
        <v>2013</v>
      </c>
      <c r="B20" s="18">
        <f>SUM('G3'!D20:E20)-SUM('G3'!D21:E21)</f>
        <v>0.70171897478181933</v>
      </c>
      <c r="C20" s="6"/>
      <c r="D20" s="6"/>
    </row>
    <row r="21" spans="1:4" x14ac:dyDescent="0.2">
      <c r="A21" s="26">
        <f t="shared" si="0"/>
        <v>2014</v>
      </c>
      <c r="B21" s="16">
        <f>SUM('G3'!D21:E21)-SUM('G3'!D22:E22)</f>
        <v>1.6284840774628708</v>
      </c>
      <c r="C21" s="6"/>
      <c r="D21" s="6"/>
    </row>
    <row r="22" spans="1:4" x14ac:dyDescent="0.2">
      <c r="A22" s="27">
        <f t="shared" si="0"/>
        <v>2015</v>
      </c>
      <c r="B22" s="18">
        <f>SUM('G3'!D22:E22)-SUM('G3'!D23:E23)</f>
        <v>0.30164216287755963</v>
      </c>
      <c r="C22" s="6"/>
      <c r="D22" s="6"/>
    </row>
    <row r="23" spans="1:4" x14ac:dyDescent="0.2">
      <c r="A23" s="26">
        <f t="shared" si="0"/>
        <v>2016</v>
      </c>
      <c r="B23" s="16">
        <f>SUM('G3'!D23:E23)-SUM('G3'!D24:E24)</f>
        <v>-0.32290628801489396</v>
      </c>
      <c r="C23" s="6"/>
      <c r="D23" s="6"/>
    </row>
    <row r="24" spans="1:4" x14ac:dyDescent="0.2">
      <c r="A24" s="27">
        <f>A23+1</f>
        <v>2017</v>
      </c>
      <c r="B24" s="18">
        <f>SUM('G3'!D24:E24)-SUM('G3'!D25:E25)</f>
        <v>-0.207565083753947</v>
      </c>
      <c r="C24" s="6"/>
      <c r="D24" s="6"/>
    </row>
    <row r="25" spans="1:4" x14ac:dyDescent="0.2">
      <c r="A25" s="26">
        <f t="shared" si="0"/>
        <v>2018</v>
      </c>
      <c r="B25" s="16">
        <f>SUM('G3'!D25:E25)-SUM('G3'!D26:E26)</f>
        <v>0.5927761309530728</v>
      </c>
      <c r="C25" s="6"/>
      <c r="D25" s="6"/>
    </row>
    <row r="26" spans="1:4" x14ac:dyDescent="0.2">
      <c r="A26" s="27">
        <f t="shared" si="0"/>
        <v>2019</v>
      </c>
      <c r="B26" s="18">
        <f>SUM('G3'!D26:E26)-SUM('G3'!D27:E27)</f>
        <v>-0.53403905735404433</v>
      </c>
      <c r="C26" s="6"/>
      <c r="D26" s="6"/>
    </row>
    <row r="27" spans="1:4" x14ac:dyDescent="0.2">
      <c r="A27" s="26">
        <f t="shared" si="0"/>
        <v>2020</v>
      </c>
      <c r="B27" s="16">
        <f>SUM('G3'!D27:E27)-SUM('G3'!D28:E28)</f>
        <v>6.6875548713673236</v>
      </c>
      <c r="C27" s="6"/>
      <c r="D27" s="6"/>
    </row>
    <row r="28" spans="1:4" x14ac:dyDescent="0.2">
      <c r="A28" s="27">
        <v>2021</v>
      </c>
      <c r="B28" s="18">
        <f>SUM('G3'!D28:E28)-SUM('G3'!D29:E29)</f>
        <v>-7.478477250620756</v>
      </c>
      <c r="C28" s="6"/>
      <c r="D28" s="6"/>
    </row>
    <row r="29" spans="1:4" x14ac:dyDescent="0.2">
      <c r="A29" s="26">
        <v>2022</v>
      </c>
      <c r="B29" s="16">
        <f>SUM('G3'!D29:E29)-SUM('G3'!D30:E30)</f>
        <v>-0.24855834909847435</v>
      </c>
    </row>
    <row r="30" spans="1:4" ht="12.75" thickBot="1" x14ac:dyDescent="0.25">
      <c r="A30" s="28">
        <v>2023</v>
      </c>
      <c r="B30" s="29">
        <f>SUM('G3'!D30:E30)-SUM('G3'!D31:E31)</f>
        <v>3.0195366436158335</v>
      </c>
    </row>
    <row r="31" spans="1:4" x14ac:dyDescent="0.2">
      <c r="A31" s="4"/>
      <c r="B31" s="5"/>
    </row>
    <row r="32" spans="1:4" x14ac:dyDescent="0.2">
      <c r="A32" s="4"/>
      <c r="B32" s="5"/>
    </row>
    <row r="33" spans="1:5" x14ac:dyDescent="0.2">
      <c r="A33" s="4"/>
      <c r="B33" s="5"/>
    </row>
    <row r="34" spans="1:5" x14ac:dyDescent="0.2">
      <c r="A34" s="4"/>
      <c r="B34" s="5"/>
    </row>
    <row r="35" spans="1:5" x14ac:dyDescent="0.2">
      <c r="A35" s="1"/>
      <c r="B35" s="5"/>
    </row>
    <row r="36" spans="1:5" x14ac:dyDescent="0.2">
      <c r="A36" s="1"/>
      <c r="B36" s="5"/>
    </row>
    <row r="37" spans="1:5" x14ac:dyDescent="0.2">
      <c r="A37" s="1"/>
      <c r="B37" s="5"/>
    </row>
    <row r="38" spans="1:5" x14ac:dyDescent="0.2">
      <c r="A38" s="1"/>
      <c r="B38" s="5"/>
    </row>
    <row r="39" spans="1:5" x14ac:dyDescent="0.2">
      <c r="A39" s="1"/>
      <c r="B39" s="5"/>
    </row>
    <row r="40" spans="1:5" x14ac:dyDescent="0.2">
      <c r="A40" s="1"/>
      <c r="B40" s="5"/>
    </row>
    <row r="41" spans="1:5" x14ac:dyDescent="0.2">
      <c r="A41" s="1"/>
      <c r="B41" s="5"/>
    </row>
    <row r="42" spans="1:5" x14ac:dyDescent="0.2">
      <c r="A42" s="1"/>
      <c r="B42" s="5"/>
    </row>
    <row r="43" spans="1:5" x14ac:dyDescent="0.2">
      <c r="A43" s="1"/>
      <c r="B43" s="5"/>
    </row>
    <row r="44" spans="1:5" x14ac:dyDescent="0.2">
      <c r="A44" s="1"/>
      <c r="B44" s="5"/>
      <c r="E44" s="3" t="s">
        <v>3</v>
      </c>
    </row>
    <row r="45" spans="1:5" x14ac:dyDescent="0.2">
      <c r="A45" s="1"/>
      <c r="B45" s="5"/>
    </row>
    <row r="46" spans="1:5" x14ac:dyDescent="0.2">
      <c r="A46" s="1"/>
      <c r="B46" s="5"/>
    </row>
    <row r="47" spans="1:5" x14ac:dyDescent="0.2">
      <c r="A47" s="1"/>
      <c r="B47" s="5"/>
    </row>
    <row r="48" spans="1:5" x14ac:dyDescent="0.2">
      <c r="A48" s="1"/>
      <c r="B48" s="5"/>
    </row>
    <row r="49" spans="1:2" x14ac:dyDescent="0.2">
      <c r="A49" s="1"/>
      <c r="B49" s="5"/>
    </row>
    <row r="50" spans="1:2" x14ac:dyDescent="0.2">
      <c r="A50" s="1"/>
      <c r="B50" s="5"/>
    </row>
    <row r="51" spans="1:2" x14ac:dyDescent="0.2">
      <c r="A51" s="1"/>
      <c r="B51" s="5"/>
    </row>
    <row r="52" spans="1:2" x14ac:dyDescent="0.2">
      <c r="A52" s="1"/>
      <c r="B52" s="5"/>
    </row>
    <row r="53" spans="1:2" x14ac:dyDescent="0.2">
      <c r="A53" s="1"/>
      <c r="B53" s="5"/>
    </row>
    <row r="54" spans="1:2" x14ac:dyDescent="0.2">
      <c r="A54" s="1"/>
      <c r="B54" s="5"/>
    </row>
    <row r="55" spans="1:2" x14ac:dyDescent="0.2">
      <c r="A55" s="1"/>
      <c r="B55" s="5"/>
    </row>
    <row r="56" spans="1:2" x14ac:dyDescent="0.2">
      <c r="A56" s="1"/>
      <c r="B56" s="5"/>
    </row>
    <row r="57" spans="1:2" x14ac:dyDescent="0.2">
      <c r="A57" s="1"/>
      <c r="B57" s="5"/>
    </row>
    <row r="58" spans="1:2" x14ac:dyDescent="0.2">
      <c r="A58" s="1"/>
      <c r="B58" s="5"/>
    </row>
    <row r="59" spans="1:2" x14ac:dyDescent="0.2">
      <c r="A59" s="1"/>
      <c r="B59" s="5"/>
    </row>
    <row r="60" spans="1:2" x14ac:dyDescent="0.2">
      <c r="A60" s="1"/>
      <c r="B60" s="5"/>
    </row>
    <row r="61" spans="1:2" x14ac:dyDescent="0.2">
      <c r="A61" s="1"/>
      <c r="B61" s="5"/>
    </row>
    <row r="62" spans="1:2" x14ac:dyDescent="0.2">
      <c r="A62" s="1"/>
      <c r="B62" s="5"/>
    </row>
    <row r="63" spans="1:2" x14ac:dyDescent="0.2">
      <c r="A63" s="1"/>
      <c r="B63" s="5"/>
    </row>
    <row r="64" spans="1:2" x14ac:dyDescent="0.2">
      <c r="A64" s="1"/>
      <c r="B64" s="5"/>
    </row>
    <row r="65" spans="1:2" x14ac:dyDescent="0.2">
      <c r="A65" s="1"/>
      <c r="B65" s="5"/>
    </row>
    <row r="66" spans="1:2" x14ac:dyDescent="0.2">
      <c r="A66" s="1"/>
      <c r="B66" s="5"/>
    </row>
    <row r="67" spans="1:2" x14ac:dyDescent="0.2">
      <c r="A67" s="1"/>
      <c r="B67" s="5"/>
    </row>
    <row r="68" spans="1:2" x14ac:dyDescent="0.2">
      <c r="A68" s="1"/>
      <c r="B68" s="5"/>
    </row>
    <row r="69" spans="1:2" x14ac:dyDescent="0.2">
      <c r="A69" s="1"/>
      <c r="B69" s="5"/>
    </row>
    <row r="70" spans="1:2" x14ac:dyDescent="0.2">
      <c r="A70" s="1"/>
      <c r="B70" s="5"/>
    </row>
    <row r="71" spans="1:2" x14ac:dyDescent="0.2">
      <c r="A71" s="1"/>
      <c r="B71" s="5"/>
    </row>
    <row r="72" spans="1:2" x14ac:dyDescent="0.2">
      <c r="A72" s="1"/>
      <c r="B72" s="5"/>
    </row>
    <row r="73" spans="1:2" x14ac:dyDescent="0.2">
      <c r="A73" s="1"/>
      <c r="B73" s="5"/>
    </row>
    <row r="74" spans="1:2" x14ac:dyDescent="0.2">
      <c r="A74" s="1"/>
      <c r="B74" s="5"/>
    </row>
    <row r="75" spans="1:2" x14ac:dyDescent="0.2">
      <c r="A75" s="1"/>
      <c r="B75" s="5"/>
    </row>
    <row r="76" spans="1:2" x14ac:dyDescent="0.2">
      <c r="A76" s="1"/>
      <c r="B76" s="5"/>
    </row>
    <row r="77" spans="1:2" x14ac:dyDescent="0.2">
      <c r="A77" s="1"/>
      <c r="B77" s="5"/>
    </row>
    <row r="78" spans="1:2" x14ac:dyDescent="0.2">
      <c r="A78" s="1"/>
      <c r="B78" s="5"/>
    </row>
    <row r="79" spans="1:2" x14ac:dyDescent="0.2">
      <c r="A79" s="1"/>
      <c r="B79" s="5"/>
    </row>
    <row r="80" spans="1:2" x14ac:dyDescent="0.2">
      <c r="A80" s="1"/>
      <c r="B80" s="5"/>
    </row>
    <row r="81" spans="1:2" x14ac:dyDescent="0.2">
      <c r="A81" s="1"/>
      <c r="B81" s="5"/>
    </row>
    <row r="82" spans="1:2" x14ac:dyDescent="0.2">
      <c r="A82" s="1"/>
      <c r="B82" s="5"/>
    </row>
    <row r="83" spans="1:2" x14ac:dyDescent="0.2">
      <c r="A83" s="1"/>
      <c r="B83" s="5"/>
    </row>
    <row r="84" spans="1:2" x14ac:dyDescent="0.2">
      <c r="A84" s="1"/>
      <c r="B84" s="5"/>
    </row>
    <row r="85" spans="1:2" x14ac:dyDescent="0.2">
      <c r="A85" s="1"/>
      <c r="B85" s="5"/>
    </row>
    <row r="86" spans="1:2" x14ac:dyDescent="0.2">
      <c r="A86" s="1"/>
      <c r="B86" s="5"/>
    </row>
    <row r="87" spans="1:2" x14ac:dyDescent="0.2">
      <c r="A87" s="1"/>
      <c r="B87" s="5"/>
    </row>
    <row r="88" spans="1:2" x14ac:dyDescent="0.2">
      <c r="A88" s="1"/>
      <c r="B88" s="5"/>
    </row>
    <row r="89" spans="1:2" x14ac:dyDescent="0.2">
      <c r="A89" s="1"/>
      <c r="B89" s="5"/>
    </row>
    <row r="90" spans="1:2" x14ac:dyDescent="0.2">
      <c r="A90" s="1"/>
      <c r="B90" s="5"/>
    </row>
    <row r="91" spans="1:2" x14ac:dyDescent="0.2">
      <c r="A91" s="1"/>
      <c r="B91" s="5"/>
    </row>
    <row r="92" spans="1:2" x14ac:dyDescent="0.2">
      <c r="A92" s="1"/>
      <c r="B92" s="5"/>
    </row>
    <row r="93" spans="1:2" x14ac:dyDescent="0.2">
      <c r="A93" s="1"/>
      <c r="B93" s="5"/>
    </row>
    <row r="94" spans="1:2" x14ac:dyDescent="0.2">
      <c r="A94" s="1"/>
      <c r="B94" s="5"/>
    </row>
    <row r="95" spans="1:2" x14ac:dyDescent="0.2">
      <c r="A95" s="1"/>
      <c r="B95" s="5"/>
    </row>
    <row r="96" spans="1:2" x14ac:dyDescent="0.2">
      <c r="A96" s="1"/>
      <c r="B96" s="5"/>
    </row>
    <row r="97" spans="1:2" x14ac:dyDescent="0.2">
      <c r="A97" s="1"/>
      <c r="B97" s="5"/>
    </row>
    <row r="98" spans="1:2" x14ac:dyDescent="0.2">
      <c r="A98" s="1"/>
      <c r="B98" s="5"/>
    </row>
    <row r="99" spans="1:2" x14ac:dyDescent="0.2">
      <c r="A99" s="1"/>
      <c r="B99" s="5"/>
    </row>
    <row r="100" spans="1:2" x14ac:dyDescent="0.2">
      <c r="A100" s="1"/>
      <c r="B100" s="5"/>
    </row>
    <row r="101" spans="1:2" x14ac:dyDescent="0.2">
      <c r="A101" s="1"/>
      <c r="B101" s="5"/>
    </row>
    <row r="102" spans="1:2" x14ac:dyDescent="0.2">
      <c r="A102" s="1"/>
      <c r="B102" s="5"/>
    </row>
    <row r="103" spans="1:2" x14ac:dyDescent="0.2">
      <c r="A103" s="1"/>
      <c r="B103" s="5"/>
    </row>
    <row r="104" spans="1:2" x14ac:dyDescent="0.2">
      <c r="A104" s="1"/>
      <c r="B104" s="5"/>
    </row>
    <row r="105" spans="1:2" x14ac:dyDescent="0.2">
      <c r="A105" s="1"/>
      <c r="B105" s="5"/>
    </row>
    <row r="106" spans="1:2" x14ac:dyDescent="0.2">
      <c r="A106" s="1"/>
      <c r="B106" s="5"/>
    </row>
    <row r="107" spans="1:2" x14ac:dyDescent="0.2">
      <c r="A107" s="1"/>
      <c r="B107" s="5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G1</vt:lpstr>
      <vt:lpstr>G2</vt:lpstr>
      <vt:lpstr>G3</vt:lpstr>
      <vt:lpstr>G4</vt:lpstr>
      <vt:lpstr>G5</vt:lpstr>
      <vt:lpstr>GB1</vt:lpstr>
    </vt:vector>
  </TitlesOfParts>
  <Company>Senado Federal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Vilma da Conceição Pinto</dc:creator>
  <cp:lastModifiedBy>Pedro Henrique Oliveira de Souza</cp:lastModifiedBy>
  <dcterms:created xsi:type="dcterms:W3CDTF">2021-12-08T18:39:45Z</dcterms:created>
  <dcterms:modified xsi:type="dcterms:W3CDTF">2024-03-21T21:28:38Z</dcterms:modified>
</cp:coreProperties>
</file>