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0f280efb261aac03/Desktop/"/>
    </mc:Choice>
  </mc:AlternateContent>
  <xr:revisionPtr revIDLastSave="723" documentId="8_{59FFDC66-9F86-4555-9C3E-F854D182DF26}" xr6:coauthVersionLast="47" xr6:coauthVersionMax="47" xr10:uidLastSave="{15433A2B-E3F9-47CE-9642-6BD3C53914A9}"/>
  <bookViews>
    <workbookView xWindow="-120" yWindow="-120" windowWidth="29040" windowHeight="15720" activeTab="3" xr2:uid="{00000000-000D-0000-FFFF-FFFF00000000}"/>
  </bookViews>
  <sheets>
    <sheet name="Sales Data" sheetId="2" r:id="rId1"/>
    <sheet name="Customer Info" sheetId="3" r:id="rId2"/>
    <sheet name="Calculations" sheetId="6" r:id="rId3"/>
    <sheet name="Dashboard" sheetId="5" r:id="rId4"/>
  </sheets>
  <definedNames>
    <definedName name="Slicer_Region">#N/A</definedName>
    <definedName name="Slicer_Region1">#N/A</definedName>
  </definedNames>
  <calcPr calcId="191028"/>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1" i="2" l="1"/>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F2" i="2"/>
  <c r="F4" i="2"/>
  <c r="F3"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alcChain>
</file>

<file path=xl/sharedStrings.xml><?xml version="1.0" encoding="utf-8"?>
<sst xmlns="http://schemas.openxmlformats.org/spreadsheetml/2006/main" count="537" uniqueCount="102">
  <si>
    <t>Date</t>
  </si>
  <si>
    <t>Sales Rep</t>
  </si>
  <si>
    <t>Region</t>
  </si>
  <si>
    <t>Customer ID</t>
  </si>
  <si>
    <t>Model</t>
  </si>
  <si>
    <t>Color</t>
  </si>
  <si>
    <t>Item Code</t>
  </si>
  <si>
    <t>North</t>
  </si>
  <si>
    <t>Flash</t>
  </si>
  <si>
    <t>West</t>
  </si>
  <si>
    <t>Urban</t>
  </si>
  <si>
    <t>Energy</t>
  </si>
  <si>
    <t>South</t>
  </si>
  <si>
    <t>Volt</t>
  </si>
  <si>
    <t>Cosmo</t>
  </si>
  <si>
    <t>Aero</t>
  </si>
  <si>
    <t>May</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</si>
  <si>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</si>
  <si>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</si>
  <si>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</si>
  <si>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</si>
  <si>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</si>
  <si>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</si>
  <si>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</si>
  <si>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</si>
  <si>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</si>
  <si>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</si>
  <si>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</si>
  <si>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</si>
  <si>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</si>
  <si>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</si>
  <si>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</si>
  <si>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</si>
  <si>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</si>
  <si>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</si>
  <si>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</si>
  <si>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</si>
  <si>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Order Number</t>
  </si>
  <si>
    <t>David Garcia</t>
  </si>
  <si>
    <t>Eric Jones</t>
  </si>
  <si>
    <t>Marc Williams</t>
  </si>
  <si>
    <t>Stacy Peters</t>
  </si>
  <si>
    <t>Ary Brown</t>
  </si>
  <si>
    <t>Eally Moore</t>
  </si>
  <si>
    <t>Sara Davis</t>
  </si>
  <si>
    <t>Black</t>
  </si>
  <si>
    <t>Red</t>
  </si>
  <si>
    <t>Brown</t>
  </si>
  <si>
    <t>Gray</t>
  </si>
  <si>
    <t>White</t>
  </si>
  <si>
    <t>F2248Bl</t>
  </si>
  <si>
    <t>U2683Rd</t>
  </si>
  <si>
    <t>E2376Bl</t>
  </si>
  <si>
    <t>F2248Br</t>
  </si>
  <si>
    <t>V2944Gr</t>
  </si>
  <si>
    <t>E2376Br</t>
  </si>
  <si>
    <t>C2699Wh</t>
  </si>
  <si>
    <t>U2683Br</t>
  </si>
  <si>
    <t>V2944Wh</t>
  </si>
  <si>
    <t>C2699Gr</t>
  </si>
  <si>
    <t>E2376Wh</t>
  </si>
  <si>
    <t>A2258Rd</t>
  </si>
  <si>
    <t>V2944Bl</t>
  </si>
  <si>
    <t>C2699Bl</t>
  </si>
  <si>
    <t>U2683Bl</t>
  </si>
  <si>
    <t>F2248Wh</t>
  </si>
  <si>
    <t>V2944Br</t>
  </si>
  <si>
    <t>A2258Wh</t>
  </si>
  <si>
    <t>F2248Gr</t>
  </si>
  <si>
    <t>A2258Gr</t>
  </si>
  <si>
    <t>U2683Gr</t>
  </si>
  <si>
    <t>A2258Bl</t>
  </si>
  <si>
    <t>V2944Rd</t>
  </si>
  <si>
    <t>F2248Rd</t>
  </si>
  <si>
    <t>E2376Gr</t>
  </si>
  <si>
    <t>Company Rep</t>
  </si>
  <si>
    <t>Quantity</t>
  </si>
  <si>
    <t>Price Per Unit</t>
  </si>
  <si>
    <t>Total Sales</t>
  </si>
  <si>
    <t>Sum of Total Sales</t>
  </si>
  <si>
    <t>Sum of Quantity</t>
  </si>
  <si>
    <t>Average of Price Per Unit</t>
  </si>
  <si>
    <t>Main Header for Dashboard</t>
  </si>
  <si>
    <t>Row Labels</t>
  </si>
  <si>
    <t>Grand Total</t>
  </si>
  <si>
    <t>Sales by Sales Rep</t>
  </si>
  <si>
    <t>Quantity of Orders by Company</t>
  </si>
  <si>
    <t>Total Sales per Model</t>
  </si>
  <si>
    <t>Jan</t>
  </si>
  <si>
    <t>Feb</t>
  </si>
  <si>
    <t>Mar</t>
  </si>
  <si>
    <t>Apr</t>
  </si>
  <si>
    <t>Jun</t>
  </si>
  <si>
    <t>Sales by Month</t>
  </si>
  <si>
    <t>Sales by Color</t>
  </si>
  <si>
    <t>Sales by Region</t>
  </si>
  <si>
    <t>Sales by Company</t>
  </si>
  <si>
    <t>Quantity Sold</t>
  </si>
  <si>
    <t>Price per Unit</t>
  </si>
  <si>
    <t>Count of Model</t>
  </si>
  <si>
    <t>Column Labels</t>
  </si>
  <si>
    <t>Item Orders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</si>
</sst>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F800]dddd\,\ mmmm\ dd\,\ yyyy"/>
  </numFmts>
  <fonts count="7" x14ac:knownFonts="1">
    <font>
      <sz val="11"/>
      <color theme="1"/>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bgColor theme="4"/>
      </patternFill>
    </fill>
  </fills>
  <borders count="2">
    <border>
      <left/>
      <right/>
      <top/>
      <bottom/>
      <diagonal/>
    </border>
    <border>
      <left/>
      <right/>
      <top style="medium">
        <color theme="4" tint="-0.249977111117893"/>
      </top>
      <bottom/>
      <diagonal/>
    </border>
  </borders>
  <cellStyleXfs count="2">
    <xf numFmtId="0" fontId="0" fillId="0" borderId="0"/>
    <xf numFmtId="44" fontId="2" fillId="0" borderId="0" applyFont="0" applyFill="0" applyBorder="0" applyAlignment="0" applyProtection="0"/>
  </cellStyleXfs>
  <cellXfs count="21">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xf numFmtId="44" fontId="0" fillId="0" borderId="0" xfId="1" applyFont="1"/>
    <xf numFmtId="44" fontId="0" fillId="0" borderId="0" xfId="1" applyFont="1" applyAlignment="1">
      <alignment horizontal="right"/>
    </xf>
    <xf numFmtId="0" fontId="1" fillId="0" borderId="0" xfId="0" applyFont="1" applyAlignment="1">
      <alignment horizontal="center"/>
    </xf>
    <xf numFmtId="0" fontId="4" fillId="0" borderId="0" xfId="0" applyFont="1" applyAlignment="1">
      <alignment horizontal="center"/>
    </xf>
    <xf numFmtId="44" fontId="0" fillId="0" borderId="0" xfId="0" applyNumberFormat="1"/>
    <xf numFmtId="0" fontId="0" fillId="0" borderId="0" xfId="0" pivotButton="1"/>
    <xf numFmtId="0" fontId="0" fillId="2" borderId="0" xfId="0" applyFill="1"/>
    <xf numFmtId="0" fontId="3" fillId="2" borderId="0" xfId="0" applyFont="1" applyFill="1" applyAlignment="1">
      <alignment horizontal="center"/>
    </xf>
    <xf numFmtId="44" fontId="0" fillId="2" borderId="0" xfId="0" applyNumberFormat="1" applyFill="1"/>
    <xf numFmtId="0" fontId="0" fillId="4" borderId="0" xfId="0" applyFill="1"/>
    <xf numFmtId="0" fontId="3" fillId="3" borderId="0" xfId="0" applyFont="1" applyFill="1" applyAlignment="1">
      <alignment horizontal="center"/>
    </xf>
    <xf numFmtId="0" fontId="3" fillId="3" borderId="0" xfId="0" applyFont="1" applyFill="1" applyAlignment="1">
      <alignment horizontal="center" vertical="center"/>
    </xf>
    <xf numFmtId="0" fontId="6" fillId="5" borderId="1" xfId="0" applyFont="1" applyFill="1" applyBorder="1"/>
    <xf numFmtId="0" fontId="0" fillId="0" borderId="0" xfId="0" applyNumberFormat="1"/>
    <xf numFmtId="0" fontId="0" fillId="0" borderId="0" xfId="0" applyFont="1" applyAlignment="1">
      <alignment horizontal="left"/>
    </xf>
    <xf numFmtId="0" fontId="0" fillId="0" borderId="0" xfId="0" applyNumberFormat="1" applyFont="1"/>
    <xf numFmtId="44" fontId="0" fillId="0" borderId="0" xfId="0" applyNumberFormat="1" applyFont="1"/>
  </cellXfs>
  <cellStyles count="2">
    <cellStyle name="Currency" xfId="1" builtinId="4"/>
    <cellStyle name="Normal" xfId="0" builtinId="0"/>
  </cellStyles>
  <dxfs count="14">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4" formatCode="[$-F800]dddd\,\ mmmm\ dd\,\ 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[sales_data_analysis_final_result.xlsx]Calculations!PivotTable6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manualLayout>
          <c:xMode val="edge"/>
          <c:yMode val="edge"/>
          <c:x val="0.41797341998916804"/>
          <c:y val="9.6536642770890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Calculations!$N$8</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Calculations!$M$9:$M$15</c:f>
              <c:strCache>
                <c:ptCount val="6"/>
                <c:pt idx="0">
                  <c:v>Jan</c:v>
                </c:pt>
                <c:pt idx="1">
                  <c:v>Feb</c:v>
                </c:pt>
                <c:pt idx="2">
                  <c:v>Mar</c:v>
                </c:pt>
                <c:pt idx="3">
                  <c:v>Apr</c:v>
                </c:pt>
                <c:pt idx="4">
                  <c:v>May</c:v>
                </c:pt>
                <c:pt idx="5">
                  <c:v>Jun</c:v>
                </c:pt>
              </c:strCache>
            </c:strRef>
          </c:cat>
          <c:val>
            <c:numRef>
              <c:f>Calculations!$N$9:$N$15</c:f>
              <c:numCache>
                <c:formatCode>_("$"* #,##0.00_);_("$"* \(#,##0.00\);_("$"* "-"??_);_(@_)</c:formatCode>
                <c:ptCount val="6"/>
                <c:pt idx="0">
                  <c:v>75105</c:v>
                </c:pt>
                <c:pt idx="1">
                  <c:v>77500</c:v>
                </c:pt>
                <c:pt idx="2">
                  <c:v>81165</c:v>
                </c:pt>
                <c:pt idx="3">
                  <c:v>126565</c:v>
                </c:pt>
                <c:pt idx="4">
                  <c:v>114670</c:v>
                </c:pt>
                <c:pt idx="5">
                  <c:v>110885</c:v>
                </c:pt>
              </c:numCache>
            </c:numRef>
          </c:val>
          <c:smooth val="0"/>
          <c:extLst>
            <c:ext xmlns:c16="http://schemas.microsoft.com/office/drawing/2014/chart" uri="{C3380CC4-5D6E-409C-BE32-E72D297353CC}">
              <c16:uniqueId val="{00000000-831B-4CDC-9642-009726705C74}"/>
            </c:ext>
          </c:extLst>
        </c:ser>
        <c:dLbls>
          <c:dLblPos val="t"/>
          <c:showLegendKey val="0"/>
          <c:showVal val="1"/>
          <c:showCatName val="0"/>
          <c:showSerName val="0"/>
          <c:showPercent val="0"/>
          <c:showBubbleSize val="0"/>
        </c:dLbls>
        <c:marker val="1"/>
        <c:smooth val="0"/>
        <c:axId val="1442082367"/>
        <c:axId val="1442117407"/>
      </c:lineChart>
      <c:catAx>
        <c:axId val="14420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17407"/>
        <c:crosses val="autoZero"/>
        <c:auto val="1"/>
        <c:lblAlgn val="ctr"/>
        <c:lblOffset val="100"/>
        <c:noMultiLvlLbl val="0"/>
      </c:catAx>
      <c:valAx>
        <c:axId val="144211740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[sales_data_analysis_final_result.xlsx]Calculations!PivotTable8</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Calculations!$E$23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0F-4532-8C22-1BECF2B0547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0F-4532-8C22-1BECF2B0547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20F-4532-8C22-1BECF2B054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Calculations!$D$24:$D$27</c:f>
              <c:strCache>
                <c:ptCount val="3"/>
                <c:pt idx="0">
                  <c:v>North</c:v>
                </c:pt>
                <c:pt idx="1">
                  <c:v>South</c:v>
                </c:pt>
                <c:pt idx="2">
                  <c:v>West</c:v>
                </c:pt>
              </c:strCache>
            </c:strRef>
          </c:cat>
          <c:val>
            <c:numRef>
              <c:f>Calculations!$E$24:$E$27</c:f>
              <c:numCache>
                <c:formatCode>_("$"* #,##0.00_);_("$"* \(#,##0.00\);_("$"* "-"??_);_(@_)</c:formatCode>
                <c:ptCount val="3"/>
                <c:pt idx="0">
                  <c:v>179065</c:v>
                </c:pt>
                <c:pt idx="1">
                  <c:v>194925</c:v>
                </c:pt>
                <c:pt idx="2">
                  <c:v>211900</c:v>
                </c:pt>
              </c:numCache>
            </c:numRef>
          </c:val>
          <c:extLst>
            <c:ext xmlns:c16="http://schemas.microsoft.com/office/drawing/2014/chart" uri="{C3380CC4-5D6E-409C-BE32-E72D297353CC}">
              <c16:uniqueId val="{00000006-820F-4532-8C22-1BECF2B0547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[sales_data_analysis_final_result.xlsx]Calculations!PivotTable7</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Sales by item color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Calculations!$B$23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5C-4103-89A8-2A31D858E3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5C-4103-89A8-2A31D858E3E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D5C-4103-89A8-2A31D858E3E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D5C-4103-89A8-2A31D858E3E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D5C-4103-89A8-2A31D858E3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Calculations!$A$24:$A$29</c:f>
              <c:strCache>
                <c:ptCount val="5"/>
                <c:pt idx="0">
                  <c:v>Black</c:v>
                </c:pt>
                <c:pt idx="1">
                  <c:v>Brown</c:v>
                </c:pt>
                <c:pt idx="2">
                  <c:v>Gray</c:v>
                </c:pt>
                <c:pt idx="3">
                  <c:v>Red</c:v>
                </c:pt>
                <c:pt idx="4">
                  <c:v>White</c:v>
                </c:pt>
              </c:strCache>
            </c:strRef>
          </c:cat>
          <c:val>
            <c:numRef>
              <c:f>Calculations!$B$24:$B$29</c:f>
              <c:numCache>
                <c:formatCode>_("$"* #,##0.00_);_("$"* \(#,##0.00\);_("$"* "-"??_);_(@_)</c:formatCode>
                <c:ptCount val="5"/>
                <c:pt idx="0">
                  <c:v>231305</c:v>
                </c:pt>
                <c:pt idx="1">
                  <c:v>88980</c:v>
                </c:pt>
                <c:pt idx="2">
                  <c:v>139440</c:v>
                </c:pt>
                <c:pt idx="3">
                  <c:v>44165</c:v>
                </c:pt>
                <c:pt idx="4">
                  <c:v>82000</c:v>
                </c:pt>
              </c:numCache>
            </c:numRef>
          </c:val>
          <c:extLst>
            <c:ext xmlns:c16="http://schemas.microsoft.com/office/drawing/2014/chart" uri="{C3380CC4-5D6E-409C-BE32-E72D297353CC}">
              <c16:uniqueId val="{0000000A-2D5C-4103-89A8-2A31D858E3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[sales_data_analysis_final_result.xlsx]Calculations!PivotTable9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and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Calculations!$I$23</c:f>
              <c:strCache>
                <c:ptCount val="1"/>
                <c:pt idx="0">
                  <c:v>Total</c:v>
                </c:pt>
              </c:strCache>
            </c:strRef>
          </c:tx>
          <c:spPr>
            <a:solidFill>
              <a:schemeClr val="accent5"/>
            </a:solidFill>
            <a:ln>
              <a:noFill/>
            </a:ln>
            <a:effectLst/>
          </c:spPr>
          <c:invertIfNegative val="0"/>
          <c:cat>
            <c:strRef>
              <c:f>Calculations!$H$24:$H$33</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Calculations!$I$24:$I$33</c:f>
              <c:numCache>
                <c:formatCode>_("$"* #,##0.00_);_("$"* \(#,##0.00\);_("$"* "-"??_);_(@_)</c:formatCode>
                <c:ptCount val="9"/>
                <c:pt idx="0">
                  <c:v>57955</c:v>
                </c:pt>
                <c:pt idx="1">
                  <c:v>114825</c:v>
                </c:pt>
                <c:pt idx="2">
                  <c:v>81375</c:v>
                </c:pt>
                <c:pt idx="3">
                  <c:v>36730</c:v>
                </c:pt>
                <c:pt idx="4">
                  <c:v>78025</c:v>
                </c:pt>
                <c:pt idx="5">
                  <c:v>53385</c:v>
                </c:pt>
                <c:pt idx="6">
                  <c:v>37560</c:v>
                </c:pt>
                <c:pt idx="7">
                  <c:v>72085</c:v>
                </c:pt>
                <c:pt idx="8">
                  <c:v>53950</c:v>
                </c:pt>
              </c:numCache>
            </c:numRef>
          </c:val>
          <c:extLst>
            <c:ext xmlns:c16="http://schemas.microsoft.com/office/drawing/2014/chart" uri="{C3380CC4-5D6E-409C-BE32-E72D297353CC}">
              <c16:uniqueId val="{00000000-DD44-4312-AB6F-A7CE3594C1DD}"/>
            </c:ext>
          </c:extLst>
        </c:ser>
        <c:dLbls>
          <c:dLblPos val="outEnd"/>
          <c:showLegendKey val="0"/>
          <c:showVal val="0"/>
          <c:showCatName val="0"/>
          <c:showSerName val="0"/>
          <c:showPercent val="0"/>
          <c:showBubbleSize val="0"/>
        </c:dLbls>
        <c:gapWidth val="219"/>
        <c:overlap val="-27"/>
        <c:axId val="1442119807"/>
        <c:axId val="1442138047"/>
      </c:barChart>
      <c:catAx>
        <c:axId val="14421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38047"/>
        <c:crosses val="autoZero"/>
        <c:auto val="1"/>
        <c:lblAlgn val="ctr"/>
        <c:lblOffset val="100"/>
        <c:noMultiLvlLbl val="0"/>
      </c:catAx>
      <c:valAx>
        <c:axId val="144213804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1980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Price per Unit</a:t>
            </a:r>
            <a:r>
              <a:rPr lang="en-CA" b="1" baseline="0"/>
              <a:t> vs Quantity Sold</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Calculations!$L$26</c:f>
              <c:strCache>
                <c:ptCount val="1"/>
                <c:pt idx="0">
                  <c:v>Quantity Sold</c:v>
                </c:pt>
              </c:strCache>
            </c:strRef>
          </c:tx>
          <c:spPr>
            <a:solidFill>
              <a:schemeClr val="accent5">
                <a:shade val="76000"/>
              </a:schemeClr>
            </a:solidFill>
            <a:ln>
              <a:noFill/>
            </a:ln>
            <a:effectLst/>
          </c:spPr>
          <c:invertIfNegative val="0"/>
          <c:cat>
            <c:strRef>
              <c:f>Calculations!$K$27:$K$32</c:f>
              <c:strCache>
                <c:ptCount val="6"/>
                <c:pt idx="0">
                  <c:v>Aero</c:v>
                </c:pt>
                <c:pt idx="1">
                  <c:v>Cosmo</c:v>
                </c:pt>
                <c:pt idx="2">
                  <c:v>Energy</c:v>
                </c:pt>
                <c:pt idx="3">
                  <c:v>Flash</c:v>
                </c:pt>
                <c:pt idx="4">
                  <c:v>Urban</c:v>
                </c:pt>
                <c:pt idx="5">
                  <c:v>Volt</c:v>
                </c:pt>
              </c:strCache>
            </c:strRef>
          </c:cat>
          <c:val>
            <c:numRef>
              <c:f>Calculations!$L$27:$L$32</c:f>
              <c:numCache>
                <c:formatCode>General</c:formatCode>
                <c:ptCount val="6"/>
                <c:pt idx="0">
                  <c:v>238</c:v>
                </c:pt>
                <c:pt idx="1">
                  <c:v>263</c:v>
                </c:pt>
                <c:pt idx="2">
                  <c:v>375</c:v>
                </c:pt>
                <c:pt idx="3">
                  <c:v>385</c:v>
                </c:pt>
                <c:pt idx="4">
                  <c:v>416</c:v>
                </c:pt>
                <c:pt idx="5">
                  <c:v>356</c:v>
                </c:pt>
              </c:numCache>
            </c:numRef>
          </c:val>
          <c:extLst>
            <c:ext xmlns:c16="http://schemas.microsoft.com/office/drawing/2014/chart" uri="{C3380CC4-5D6E-409C-BE32-E72D297353CC}">
              <c16:uniqueId val="{00000000-DC60-4C79-B5B4-91F6D9A510C7}"/>
            </c:ext>
          </c:extLst>
        </c:ser>
        <c:ser>
          <c:idx val="1"/>
          <c:order val="1"/>
          <c:tx>
            <c:strRef>
              <c:f>Calculations!$M$26</c:f>
              <c:strCache>
                <c:ptCount val="1"/>
                <c:pt idx="0">
                  <c:v>Price per Unit</c:v>
                </c:pt>
              </c:strCache>
            </c:strRef>
          </c:tx>
          <c:spPr>
            <a:solidFill>
              <a:schemeClr val="accent5">
                <a:tint val="77000"/>
              </a:schemeClr>
            </a:solidFill>
            <a:ln>
              <a:noFill/>
            </a:ln>
            <a:effectLst/>
          </c:spPr>
          <c:invertIfNegative val="0"/>
          <c:cat>
            <c:strRef>
              <c:f>Calculations!$K$27:$K$32</c:f>
              <c:strCache>
                <c:ptCount val="6"/>
                <c:pt idx="0">
                  <c:v>Aero</c:v>
                </c:pt>
                <c:pt idx="1">
                  <c:v>Cosmo</c:v>
                </c:pt>
                <c:pt idx="2">
                  <c:v>Energy</c:v>
                </c:pt>
                <c:pt idx="3">
                  <c:v>Flash</c:v>
                </c:pt>
                <c:pt idx="4">
                  <c:v>Urban</c:v>
                </c:pt>
                <c:pt idx="5">
                  <c:v>Volt</c:v>
                </c:pt>
              </c:strCache>
            </c:strRef>
          </c:cat>
          <c:val>
            <c:numRef>
              <c:f>Calculations!$M$27:$M$32</c:f>
              <c:numCache>
                <c:formatCode>_("$"* #,##0.00_);_("$"* \(#,##0.00\);_("$"* "-"??_);_(@_)</c:formatCode>
                <c:ptCount val="6"/>
                <c:pt idx="0">
                  <c:v>220</c:v>
                </c:pt>
                <c:pt idx="1">
                  <c:v>375</c:v>
                </c:pt>
                <c:pt idx="2">
                  <c:v>350</c:v>
                </c:pt>
                <c:pt idx="3">
                  <c:v>235</c:v>
                </c:pt>
                <c:pt idx="4">
                  <c:v>260</c:v>
                </c:pt>
                <c:pt idx="5">
                  <c:v>295</c:v>
                </c:pt>
              </c:numCache>
            </c:numRef>
          </c:val>
          <c:extLst>
            <c:ext xmlns:c16="http://schemas.microsoft.com/office/drawing/2014/chart" uri="{C3380CC4-5D6E-409C-BE32-E72D297353CC}">
              <c16:uniqueId val="{00000001-DC60-4C79-B5B4-91F6D9A510C7}"/>
            </c:ext>
          </c:extLst>
        </c:ser>
        <c:dLbls>
          <c:showLegendKey val="0"/>
          <c:showVal val="0"/>
          <c:showCatName val="0"/>
          <c:showSerName val="0"/>
          <c:showPercent val="0"/>
          <c:showBubbleSize val="0"/>
        </c:dLbls>
        <c:gapWidth val="219"/>
        <c:overlap val="-27"/>
        <c:axId val="1442145727"/>
        <c:axId val="1442133727"/>
      </c:barChart>
      <c:catAx>
        <c:axId val="14421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33727"/>
        <c:crosses val="autoZero"/>
        <c:auto val="1"/>
        <c:lblAlgn val="ctr"/>
        <c:lblOffset val="100"/>
        <c:noMultiLvlLbl val="0"/>
      </c:catAx>
      <c:valAx>
        <c:axId val="1442133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45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[sales_data_analysis_final_result.xlsx]Calculations!PivotTable13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Model</a:t>
            </a:r>
            <a:r>
              <a:rPr lang="en-CA" b="1" baseline="0"/>
              <a:t> Sales by Region</a:t>
            </a:r>
            <a:endParaRPr lang="en-CA" b="1"/>
          </a:p>
        </c:rich>
      </c:tx>
      <c:layout>
        <c:manualLayout>
          <c:xMode val="edge"/>
          <c:yMode val="edge"/>
          <c:x val="0.26366659572958784"/>
          <c:y val="6.9265335641094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35797311050407E-2"/>
          <c:y val="0.12705687330879306"/>
          <c:w val="0.69348576325918443"/>
          <c:h val="0.695532207080926"/>
        </c:manualLayout>
      </c:layout>
      <c:barChart>
        <c:barDir val="col"/>
        <c:grouping val="clustered"/>
        <c:varyColors val="0"/>
        <c:ser>
          <c:idx val="0"/>
          <c:order val="0"/>
          <c:tx>
            <c:strRef>
              <c:f>Calculations!$B$40:$B$41</c:f>
              <c:strCache>
                <c:ptCount val="1"/>
                <c:pt idx="0">
                  <c:v>Aero</c:v>
                </c:pt>
              </c:strCache>
            </c:strRef>
          </c:tx>
          <c:spPr>
            <a:solidFill>
              <a:schemeClr val="accent1"/>
            </a:solidFill>
            <a:ln>
              <a:noFill/>
            </a:ln>
            <a:effectLst/>
          </c:spPr>
          <c:invertIfNegative val="0"/>
          <c:cat>
            <c:strRef>
              <c:f>Calculations!$A$42:$A$45</c:f>
              <c:strCache>
                <c:ptCount val="3"/>
                <c:pt idx="0">
                  <c:v>North</c:v>
                </c:pt>
                <c:pt idx="1">
                  <c:v>South</c:v>
                </c:pt>
                <c:pt idx="2">
                  <c:v>West</c:v>
                </c:pt>
              </c:strCache>
            </c:strRef>
          </c:cat>
          <c:val>
            <c:numRef>
              <c:f>Calculations!$B$42:$B$45</c:f>
              <c:numCache>
                <c:formatCode>General</c:formatCode>
                <c:ptCount val="3"/>
                <c:pt idx="0">
                  <c:v>5</c:v>
                </c:pt>
                <c:pt idx="1">
                  <c:v>1</c:v>
                </c:pt>
                <c:pt idx="2">
                  <c:v>4</c:v>
                </c:pt>
              </c:numCache>
            </c:numRef>
          </c:val>
          <c:extLst>
            <c:ext xmlns:c16="http://schemas.microsoft.com/office/drawing/2014/chart" uri="{C3380CC4-5D6E-409C-BE32-E72D297353CC}">
              <c16:uniqueId val="{00000000-55BD-4C39-A691-0A3D8893CBBA}"/>
            </c:ext>
          </c:extLst>
        </c:ser>
        <c:ser>
          <c:idx val="1"/>
          <c:order val="1"/>
          <c:tx>
            <c:strRef>
              <c:f>Calculations!$C$40:$C$41</c:f>
              <c:strCache>
                <c:ptCount val="1"/>
                <c:pt idx="0">
                  <c:v>Cosmo</c:v>
                </c:pt>
              </c:strCache>
            </c:strRef>
          </c:tx>
          <c:spPr>
            <a:solidFill>
              <a:schemeClr val="accent2"/>
            </a:solidFill>
            <a:ln>
              <a:noFill/>
            </a:ln>
            <a:effectLst/>
          </c:spPr>
          <c:invertIfNegative val="0"/>
          <c:cat>
            <c:strRef>
              <c:f>Calculations!$A$42:$A$45</c:f>
              <c:strCache>
                <c:ptCount val="3"/>
                <c:pt idx="0">
                  <c:v>North</c:v>
                </c:pt>
                <c:pt idx="1">
                  <c:v>South</c:v>
                </c:pt>
                <c:pt idx="2">
                  <c:v>West</c:v>
                </c:pt>
              </c:strCache>
            </c:strRef>
          </c:cat>
          <c:val>
            <c:numRef>
              <c:f>Calculations!$C$42:$C$45</c:f>
              <c:numCache>
                <c:formatCode>General</c:formatCode>
                <c:ptCount val="3"/>
                <c:pt idx="0">
                  <c:v>4</c:v>
                </c:pt>
                <c:pt idx="1">
                  <c:v>5</c:v>
                </c:pt>
                <c:pt idx="2">
                  <c:v>3</c:v>
                </c:pt>
              </c:numCache>
            </c:numRef>
          </c:val>
          <c:extLst>
            <c:ext xmlns:c16="http://schemas.microsoft.com/office/drawing/2014/chart" uri="{C3380CC4-5D6E-409C-BE32-E72D297353CC}">
              <c16:uniqueId val="{00000001-55BD-4C39-A691-0A3D8893CBBA}"/>
            </c:ext>
          </c:extLst>
        </c:ser>
        <c:ser>
          <c:idx val="2"/>
          <c:order val="2"/>
          <c:tx>
            <c:strRef>
              <c:f>Calculations!$D$40:$D$41</c:f>
              <c:strCache>
                <c:ptCount val="1"/>
                <c:pt idx="0">
                  <c:v>Energy</c:v>
                </c:pt>
              </c:strCache>
            </c:strRef>
          </c:tx>
          <c:spPr>
            <a:solidFill>
              <a:schemeClr val="accent3"/>
            </a:solidFill>
            <a:ln>
              <a:noFill/>
            </a:ln>
            <a:effectLst/>
          </c:spPr>
          <c:invertIfNegative val="0"/>
          <c:cat>
            <c:strRef>
              <c:f>Calculations!$A$42:$A$45</c:f>
              <c:strCache>
                <c:ptCount val="3"/>
                <c:pt idx="0">
                  <c:v>North</c:v>
                </c:pt>
                <c:pt idx="1">
                  <c:v>South</c:v>
                </c:pt>
                <c:pt idx="2">
                  <c:v>West</c:v>
                </c:pt>
              </c:strCache>
            </c:strRef>
          </c:cat>
          <c:val>
            <c:numRef>
              <c:f>Calculations!$D$42:$D$45</c:f>
              <c:numCache>
                <c:formatCode>General</c:formatCode>
                <c:ptCount val="3"/>
                <c:pt idx="0">
                  <c:v>4</c:v>
                </c:pt>
                <c:pt idx="1">
                  <c:v>7</c:v>
                </c:pt>
                <c:pt idx="2">
                  <c:v>4</c:v>
                </c:pt>
              </c:numCache>
            </c:numRef>
          </c:val>
          <c:extLst>
            <c:ext xmlns:c16="http://schemas.microsoft.com/office/drawing/2014/chart" uri="{C3380CC4-5D6E-409C-BE32-E72D297353CC}">
              <c16:uniqueId val="{00000002-55BD-4C39-A691-0A3D8893CBBA}"/>
            </c:ext>
          </c:extLst>
        </c:ser>
        <c:ser>
          <c:idx val="3"/>
          <c:order val="3"/>
          <c:tx>
            <c:strRef>
              <c:f>Calculations!$E$40:$E$41</c:f>
              <c:strCache>
                <c:ptCount val="1"/>
                <c:pt idx="0">
                  <c:v>Flash</c:v>
                </c:pt>
              </c:strCache>
            </c:strRef>
          </c:tx>
          <c:spPr>
            <a:solidFill>
              <a:schemeClr val="accent4"/>
            </a:solidFill>
            <a:ln>
              <a:noFill/>
            </a:ln>
            <a:effectLst/>
          </c:spPr>
          <c:invertIfNegative val="0"/>
          <c:cat>
            <c:strRef>
              <c:f>Calculations!$A$42:$A$45</c:f>
              <c:strCache>
                <c:ptCount val="3"/>
                <c:pt idx="0">
                  <c:v>North</c:v>
                </c:pt>
                <c:pt idx="1">
                  <c:v>South</c:v>
                </c:pt>
                <c:pt idx="2">
                  <c:v>West</c:v>
                </c:pt>
              </c:strCache>
            </c:strRef>
          </c:cat>
          <c:val>
            <c:numRef>
              <c:f>Calculations!$E$42:$E$45</c:f>
              <c:numCache>
                <c:formatCode>General</c:formatCode>
                <c:ptCount val="3"/>
                <c:pt idx="0">
                  <c:v>4</c:v>
                </c:pt>
                <c:pt idx="1">
                  <c:v>3</c:v>
                </c:pt>
                <c:pt idx="2">
                  <c:v>8</c:v>
                </c:pt>
              </c:numCache>
            </c:numRef>
          </c:val>
          <c:extLst>
            <c:ext xmlns:c16="http://schemas.microsoft.com/office/drawing/2014/chart" uri="{C3380CC4-5D6E-409C-BE32-E72D297353CC}">
              <c16:uniqueId val="{00000003-55BD-4C39-A691-0A3D8893CBBA}"/>
            </c:ext>
          </c:extLst>
        </c:ser>
        <c:ser>
          <c:idx val="4"/>
          <c:order val="4"/>
          <c:tx>
            <c:strRef>
              <c:f>Calculations!$F$40:$F$41</c:f>
              <c:strCache>
                <c:ptCount val="1"/>
                <c:pt idx="0">
                  <c:v>Urban</c:v>
                </c:pt>
              </c:strCache>
            </c:strRef>
          </c:tx>
          <c:spPr>
            <a:solidFill>
              <a:schemeClr val="accent5"/>
            </a:solidFill>
            <a:ln>
              <a:noFill/>
            </a:ln>
            <a:effectLst/>
          </c:spPr>
          <c:invertIfNegative val="0"/>
          <c:cat>
            <c:strRef>
              <c:f>Calculations!$A$42:$A$45</c:f>
              <c:strCache>
                <c:ptCount val="3"/>
                <c:pt idx="0">
                  <c:v>North</c:v>
                </c:pt>
                <c:pt idx="1">
                  <c:v>South</c:v>
                </c:pt>
                <c:pt idx="2">
                  <c:v>West</c:v>
                </c:pt>
              </c:strCache>
            </c:strRef>
          </c:cat>
          <c:val>
            <c:numRef>
              <c:f>Calculations!$F$42:$F$45</c:f>
              <c:numCache>
                <c:formatCode>General</c:formatCode>
                <c:ptCount val="3"/>
                <c:pt idx="0">
                  <c:v>1</c:v>
                </c:pt>
                <c:pt idx="1">
                  <c:v>5</c:v>
                </c:pt>
                <c:pt idx="2">
                  <c:v>7</c:v>
                </c:pt>
              </c:numCache>
            </c:numRef>
          </c:val>
          <c:extLst>
            <c:ext xmlns:c16="http://schemas.microsoft.com/office/drawing/2014/chart" uri="{C3380CC4-5D6E-409C-BE32-E72D297353CC}">
              <c16:uniqueId val="{00000004-55BD-4C39-A691-0A3D8893CBBA}"/>
            </c:ext>
          </c:extLst>
        </c:ser>
        <c:ser>
          <c:idx val="5"/>
          <c:order val="5"/>
          <c:tx>
            <c:strRef>
              <c:f>Calculations!$G$40:$G$41</c:f>
              <c:strCache>
                <c:ptCount val="1"/>
                <c:pt idx="0">
                  <c:v>Volt</c:v>
                </c:pt>
              </c:strCache>
            </c:strRef>
          </c:tx>
          <c:spPr>
            <a:solidFill>
              <a:schemeClr val="accent6"/>
            </a:solidFill>
            <a:ln>
              <a:noFill/>
            </a:ln>
            <a:effectLst/>
          </c:spPr>
          <c:invertIfNegative val="0"/>
          <c:cat>
            <c:strRef>
              <c:f>Calculations!$A$42:$A$45</c:f>
              <c:strCache>
                <c:ptCount val="3"/>
                <c:pt idx="0">
                  <c:v>North</c:v>
                </c:pt>
                <c:pt idx="1">
                  <c:v>South</c:v>
                </c:pt>
                <c:pt idx="2">
                  <c:v>West</c:v>
                </c:pt>
              </c:strCache>
            </c:strRef>
          </c:cat>
          <c:val>
            <c:numRef>
              <c:f>Calculations!$G$42:$G$45</c:f>
              <c:numCache>
                <c:formatCode>General</c:formatCode>
                <c:ptCount val="3"/>
                <c:pt idx="0">
                  <c:v>7</c:v>
                </c:pt>
                <c:pt idx="1">
                  <c:v>3</c:v>
                </c:pt>
                <c:pt idx="2">
                  <c:v>5</c:v>
                </c:pt>
              </c:numCache>
            </c:numRef>
          </c:val>
          <c:extLst>
            <c:ext xmlns:c16="http://schemas.microsoft.com/office/drawing/2014/chart" uri="{C3380CC4-5D6E-409C-BE32-E72D297353CC}">
              <c16:uniqueId val="{00000005-55BD-4C39-A691-0A3D8893CBBA}"/>
            </c:ext>
          </c:extLst>
        </c:ser>
        <c:dLbls>
          <c:showLegendKey val="0"/>
          <c:showVal val="0"/>
          <c:showCatName val="0"/>
          <c:showSerName val="0"/>
          <c:showPercent val="0"/>
          <c:showBubbleSize val="0"/>
        </c:dLbls>
        <c:gapWidth val="219"/>
        <c:overlap val="-27"/>
        <c:axId val="661473568"/>
        <c:axId val="661456288"/>
      </c:barChart>
      <c:catAx>
        <c:axId val="6614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56288"/>
        <c:crosses val="autoZero"/>
        <c:auto val="1"/>
        <c:lblAlgn val="ctr"/>
        <c:lblOffset val="100"/>
        <c:noMultiLvlLbl val="0"/>
      </c:catAx>
      <c:valAx>
        <c:axId val="66145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133351</xdr:colOff>
      <xdr:row>22</xdr:row>
      <xdr:rowOff>104775</xdr:rowOff>
    </xdr:from>
    <xdr:to>
      <xdr:col>17</xdr:col>
      <xdr:colOff>47625</xdr:colOff>
      <xdr:row>38</xdr:row>
      <xdr:rowOff>133350</xdr:rowOff>
    </xdr:to>
    <xdr:sp macro="" textlink="">
      <xdr:nvSpPr>
        <xdr:cNvPr id="60" name="Rectangle 59">
          <a:extLst>
            <a:ext uri="{FF2B5EF4-FFF2-40B4-BE49-F238E27FC236}">
              <a16:creationId xmlns:a16="http://schemas.microsoft.com/office/drawing/2014/main" id="{07D128A3-B0BA-45A5-BFAC-7454E8CA35AA}"/>
            </a:ext>
          </a:extLst>
        </xdr:cNvPr>
        <xdr:cNvSpPr/>
      </xdr:nvSpPr>
      <xdr:spPr>
        <a:xfrm>
          <a:off x="7458076" y="4295775"/>
          <a:ext cx="3571874" cy="307657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76201</xdr:colOff>
      <xdr:row>10</xdr:row>
      <xdr:rowOff>180975</xdr:rowOff>
    </xdr:from>
    <xdr:to>
      <xdr:col>20</xdr:col>
      <xdr:colOff>628650</xdr:colOff>
      <xdr:row>17</xdr:row>
      <xdr:rowOff>114300</xdr:rowOff>
    </xdr:to>
    <xdr:sp macro="" textlink="">
      <xdr:nvSpPr>
        <xdr:cNvPr id="45" name="Rectangle 44">
          <a:extLst>
            <a:ext uri="{FF2B5EF4-FFF2-40B4-BE49-F238E27FC236}">
              <a16:creationId xmlns:a16="http://schemas.microsoft.com/office/drawing/2014/main" id="{56A5ECB7-1DE6-4DF5-BC3F-B9B4067A5D1F}"/>
            </a:ext>
          </a:extLst>
        </xdr:cNvPr>
        <xdr:cNvSpPr/>
      </xdr:nvSpPr>
      <xdr:spPr>
        <a:xfrm>
          <a:off x="11058526" y="2085975"/>
          <a:ext cx="2381249" cy="12668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38101</xdr:colOff>
      <xdr:row>1</xdr:row>
      <xdr:rowOff>171450</xdr:rowOff>
    </xdr:from>
    <xdr:to>
      <xdr:col>20</xdr:col>
      <xdr:colOff>590550</xdr:colOff>
      <xdr:row>8</xdr:row>
      <xdr:rowOff>104775</xdr:rowOff>
    </xdr:to>
    <xdr:sp macro="" textlink="">
      <xdr:nvSpPr>
        <xdr:cNvPr id="16" name="Rectangle 15">
          <a:extLst>
            <a:ext uri="{FF2B5EF4-FFF2-40B4-BE49-F238E27FC236}">
              <a16:creationId xmlns:a16="http://schemas.microsoft.com/office/drawing/2014/main" id="{214BDD79-2CFA-46C9-A1E8-4427FD222E1A}"/>
            </a:ext>
          </a:extLst>
        </xdr:cNvPr>
        <xdr:cNvSpPr/>
      </xdr:nvSpPr>
      <xdr:spPr>
        <a:xfrm>
          <a:off x="11020426" y="361950"/>
          <a:ext cx="2381249" cy="12668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19050</xdr:colOff>
      <xdr:row>0</xdr:row>
      <xdr:rowOff>9525</xdr:rowOff>
    </xdr:from>
    <xdr:to>
      <xdr:col>17</xdr:col>
      <xdr:colOff>0</xdr:colOff>
      <xdr:row>3</xdr:row>
      <xdr:rowOff>95250</xdr:rowOff>
    </xdr:to>
    <xdr:sp macro="" textlink="">
      <xdr:nvSpPr>
        <xdr:cNvPr id="2" name="Rectangle 1">
          <a:extLst>
            <a:ext uri="{FF2B5EF4-FFF2-40B4-BE49-F238E27FC236}">
              <a16:creationId xmlns:a16="http://schemas.microsoft.com/office/drawing/2014/main" id="{91F6BA73-CC36-7316-9FFD-2540C666EA68}"/>
            </a:ext>
          </a:extLst>
        </xdr:cNvPr>
        <xdr:cNvSpPr/>
      </xdr:nvSpPr>
      <xdr:spPr>
        <a:xfrm>
          <a:off x="19050" y="9525"/>
          <a:ext cx="10963275" cy="6572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b="1">
              <a:solidFill>
                <a:schemeClr val="accent1">
                  <a:lumMod val="75000"/>
                </a:schemeClr>
              </a:solidFill>
              <a:latin typeface="Akira Expanded" panose="02000800000000000000" pitchFamily="50" charset="0"/>
              <a:cs typeface="Aharoni" panose="020F0502020204030204" pitchFamily="2" charset="-79"/>
            </a:rPr>
            <a:t>Sales</a:t>
          </a:r>
          <a:r>
            <a:rPr lang="en-CA" sz="3600" b="1" baseline="0">
              <a:solidFill>
                <a:schemeClr val="accent1">
                  <a:lumMod val="75000"/>
                </a:schemeClr>
              </a:solidFill>
              <a:latin typeface="Akira Expanded" panose="02000800000000000000" pitchFamily="50" charset="0"/>
              <a:cs typeface="Aharoni" panose="020F0502020204030204" pitchFamily="2" charset="-79"/>
            </a:rPr>
            <a:t> Dashboard</a:t>
          </a:r>
        </a:p>
        <a:p>
          <a:pPr algn="l"/>
          <a:endParaRPr lang="en-CA" sz="1100">
            <a:latin typeface="Akira Expanded" panose="02000800000000000000" pitchFamily="50" charset="0"/>
          </a:endParaRPr>
        </a:p>
      </xdr:txBody>
    </xdr:sp>
    <xdr:clientData/>
  </xdr:twoCellAnchor>
  <xdr:twoCellAnchor>
    <xdr:from>
      <xdr:col>0</xdr:col>
      <xdr:colOff>0</xdr:colOff>
      <xdr:row>3</xdr:row>
      <xdr:rowOff>123825</xdr:rowOff>
    </xdr:from>
    <xdr:to>
      <xdr:col>5</xdr:col>
      <xdr:colOff>266700</xdr:colOff>
      <xdr:row>5</xdr:row>
      <xdr:rowOff>171450</xdr:rowOff>
    </xdr:to>
    <xdr:sp macro="" textlink="">
      <xdr:nvSpPr>
        <xdr:cNvPr id="3" name="Rectangle 2">
          <a:extLst>
            <a:ext uri="{FF2B5EF4-FFF2-40B4-BE49-F238E27FC236}">
              <a16:creationId xmlns:a16="http://schemas.microsoft.com/office/drawing/2014/main" id="{8C61B4B3-95C5-4980-9400-64A7CDA7167F}"/>
            </a:ext>
          </a:extLst>
        </xdr:cNvPr>
        <xdr:cNvSpPr/>
      </xdr:nvSpPr>
      <xdr:spPr>
        <a:xfrm>
          <a:off x="0" y="695325"/>
          <a:ext cx="39338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1050" b="1">
              <a:solidFill>
                <a:schemeClr val="accent1">
                  <a:lumMod val="75000"/>
                </a:schemeClr>
              </a:solidFill>
              <a:latin typeface="Arial" panose="020B0604020202020204" pitchFamily="34" charset="0"/>
              <a:cs typeface="Arial" panose="020B0604020202020204" pitchFamily="34" charset="0"/>
            </a:rPr>
            <a:t>Quantity Sold</a:t>
          </a:r>
        </a:p>
      </xdr:txBody>
    </xdr:sp>
    <xdr:clientData/>
  </xdr:twoCellAnchor>
  <xdr:twoCellAnchor>
    <xdr:from>
      <xdr:col>5</xdr:col>
      <xdr:colOff>314325</xdr:colOff>
      <xdr:row>3</xdr:row>
      <xdr:rowOff>123825</xdr:rowOff>
    </xdr:from>
    <xdr:to>
      <xdr:col>11</xdr:col>
      <xdr:colOff>38100</xdr:colOff>
      <xdr:row>5</xdr:row>
      <xdr:rowOff>171450</xdr:rowOff>
    </xdr:to>
    <xdr:sp macro="" textlink="">
      <xdr:nvSpPr>
        <xdr:cNvPr id="4" name="Rectangle 3">
          <a:extLst>
            <a:ext uri="{FF2B5EF4-FFF2-40B4-BE49-F238E27FC236}">
              <a16:creationId xmlns:a16="http://schemas.microsoft.com/office/drawing/2014/main" id="{2BE8278A-3B88-40A7-B047-C780FAAC873B}"/>
            </a:ext>
          </a:extLst>
        </xdr:cNvPr>
        <xdr:cNvSpPr/>
      </xdr:nvSpPr>
      <xdr:spPr>
        <a:xfrm>
          <a:off x="3981450" y="695325"/>
          <a:ext cx="338137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1050" b="1">
              <a:solidFill>
                <a:schemeClr val="accent1">
                  <a:lumMod val="75000"/>
                </a:schemeClr>
              </a:solidFill>
              <a:latin typeface="Arial" panose="020B0604020202020204" pitchFamily="34" charset="0"/>
              <a:cs typeface="Arial" panose="020B0604020202020204" pitchFamily="34" charset="0"/>
            </a:rPr>
            <a:t>Average Unit Price</a:t>
          </a:r>
        </a:p>
      </xdr:txBody>
    </xdr:sp>
    <xdr:clientData/>
  </xdr:twoCellAnchor>
  <xdr:twoCellAnchor>
    <xdr:from>
      <xdr:col>11</xdr:col>
      <xdr:colOff>95250</xdr:colOff>
      <xdr:row>3</xdr:row>
      <xdr:rowOff>133350</xdr:rowOff>
    </xdr:from>
    <xdr:to>
      <xdr:col>17</xdr:col>
      <xdr:colOff>9525</xdr:colOff>
      <xdr:row>5</xdr:row>
      <xdr:rowOff>180975</xdr:rowOff>
    </xdr:to>
    <xdr:sp macro="" textlink="">
      <xdr:nvSpPr>
        <xdr:cNvPr id="5" name="Rectangle 4">
          <a:extLst>
            <a:ext uri="{FF2B5EF4-FFF2-40B4-BE49-F238E27FC236}">
              <a16:creationId xmlns:a16="http://schemas.microsoft.com/office/drawing/2014/main" id="{ACCA5883-AAEB-41B4-9E70-39FF378CA71A}"/>
            </a:ext>
          </a:extLst>
        </xdr:cNvPr>
        <xdr:cNvSpPr/>
      </xdr:nvSpPr>
      <xdr:spPr>
        <a:xfrm>
          <a:off x="7419975" y="704850"/>
          <a:ext cx="357187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1050" b="1">
              <a:solidFill>
                <a:schemeClr val="accent1">
                  <a:lumMod val="75000"/>
                </a:schemeClr>
              </a:solidFill>
              <a:latin typeface="Arial" panose="020B0604020202020204" pitchFamily="34" charset="0"/>
              <a:cs typeface="Arial" panose="020B0604020202020204" pitchFamily="34" charset="0"/>
            </a:rPr>
            <a:t>Sum of Total Sales</a:t>
          </a:r>
        </a:p>
      </xdr:txBody>
    </xdr:sp>
    <xdr:clientData/>
  </xdr:twoCellAnchor>
  <xdr:twoCellAnchor>
    <xdr:from>
      <xdr:col>0</xdr:col>
      <xdr:colOff>28574</xdr:colOff>
      <xdr:row>6</xdr:row>
      <xdr:rowOff>38100</xdr:rowOff>
    </xdr:from>
    <xdr:to>
      <xdr:col>8</xdr:col>
      <xdr:colOff>600074</xdr:colOff>
      <xdr:row>22</xdr:row>
      <xdr:rowOff>47625</xdr:rowOff>
    </xdr:to>
    <xdr:sp macro="" textlink="">
      <xdr:nvSpPr>
        <xdr:cNvPr id="6" name="Rectangle 5">
          <a:extLst>
            <a:ext uri="{FF2B5EF4-FFF2-40B4-BE49-F238E27FC236}">
              <a16:creationId xmlns:a16="http://schemas.microsoft.com/office/drawing/2014/main" id="{31C7BFCF-D45E-4136-8B18-A31B1C959DD5}"/>
            </a:ext>
          </a:extLst>
        </xdr:cNvPr>
        <xdr:cNvSpPr/>
      </xdr:nvSpPr>
      <xdr:spPr>
        <a:xfrm>
          <a:off x="28574" y="1181100"/>
          <a:ext cx="6067425" cy="30575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5</xdr:col>
      <xdr:colOff>171451</xdr:colOff>
      <xdr:row>22</xdr:row>
      <xdr:rowOff>104775</xdr:rowOff>
    </xdr:from>
    <xdr:to>
      <xdr:col>11</xdr:col>
      <xdr:colOff>85725</xdr:colOff>
      <xdr:row>38</xdr:row>
      <xdr:rowOff>133350</xdr:rowOff>
    </xdr:to>
    <xdr:sp macro="" textlink="">
      <xdr:nvSpPr>
        <xdr:cNvPr id="7" name="Rectangle 6">
          <a:extLst>
            <a:ext uri="{FF2B5EF4-FFF2-40B4-BE49-F238E27FC236}">
              <a16:creationId xmlns:a16="http://schemas.microsoft.com/office/drawing/2014/main" id="{5C979AD0-3C37-422B-8F89-3759E6E3E055}"/>
            </a:ext>
          </a:extLst>
        </xdr:cNvPr>
        <xdr:cNvSpPr/>
      </xdr:nvSpPr>
      <xdr:spPr>
        <a:xfrm>
          <a:off x="3838576" y="4295775"/>
          <a:ext cx="3571874" cy="307657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9</xdr:col>
      <xdr:colOff>66675</xdr:colOff>
      <xdr:row>6</xdr:row>
      <xdr:rowOff>66674</xdr:rowOff>
    </xdr:from>
    <xdr:to>
      <xdr:col>13</xdr:col>
      <xdr:colOff>114300</xdr:colOff>
      <xdr:row>22</xdr:row>
      <xdr:rowOff>28575</xdr:rowOff>
    </xdr:to>
    <xdr:sp macro="" textlink="">
      <xdr:nvSpPr>
        <xdr:cNvPr id="8" name="Rectangle 7">
          <a:extLst>
            <a:ext uri="{FF2B5EF4-FFF2-40B4-BE49-F238E27FC236}">
              <a16:creationId xmlns:a16="http://schemas.microsoft.com/office/drawing/2014/main" id="{6ABE25B4-A69D-4B32-87A0-859F6CF4FFDF}"/>
            </a:ext>
          </a:extLst>
        </xdr:cNvPr>
        <xdr:cNvSpPr/>
      </xdr:nvSpPr>
      <xdr:spPr>
        <a:xfrm>
          <a:off x="6172200" y="1209674"/>
          <a:ext cx="2486025" cy="3009901"/>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13</xdr:col>
      <xdr:colOff>133350</xdr:colOff>
      <xdr:row>6</xdr:row>
      <xdr:rowOff>57150</xdr:rowOff>
    </xdr:from>
    <xdr:to>
      <xdr:col>17</xdr:col>
      <xdr:colOff>19050</xdr:colOff>
      <xdr:row>22</xdr:row>
      <xdr:rowOff>28576</xdr:rowOff>
    </xdr:to>
    <xdr:sp macro="" textlink="">
      <xdr:nvSpPr>
        <xdr:cNvPr id="9" name="Rectangle 8">
          <a:extLst>
            <a:ext uri="{FF2B5EF4-FFF2-40B4-BE49-F238E27FC236}">
              <a16:creationId xmlns:a16="http://schemas.microsoft.com/office/drawing/2014/main" id="{C04CF07C-92AB-4E03-BAF1-D757B43E7738}"/>
            </a:ext>
          </a:extLst>
        </xdr:cNvPr>
        <xdr:cNvSpPr/>
      </xdr:nvSpPr>
      <xdr:spPr>
        <a:xfrm>
          <a:off x="8677275" y="1200150"/>
          <a:ext cx="2324100" cy="3019426"/>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57151</xdr:colOff>
      <xdr:row>22</xdr:row>
      <xdr:rowOff>95249</xdr:rowOff>
    </xdr:from>
    <xdr:to>
      <xdr:col>5</xdr:col>
      <xdr:colOff>76200</xdr:colOff>
      <xdr:row>38</xdr:row>
      <xdr:rowOff>123825</xdr:rowOff>
    </xdr:to>
    <xdr:sp macro="" textlink="">
      <xdr:nvSpPr>
        <xdr:cNvPr id="10" name="Rectangle 9">
          <a:extLst>
            <a:ext uri="{FF2B5EF4-FFF2-40B4-BE49-F238E27FC236}">
              <a16:creationId xmlns:a16="http://schemas.microsoft.com/office/drawing/2014/main" id="{65E535E0-3A3C-4A6C-B9AF-14CC56488993}"/>
            </a:ext>
          </a:extLst>
        </xdr:cNvPr>
        <xdr:cNvSpPr/>
      </xdr:nvSpPr>
      <xdr:spPr>
        <a:xfrm>
          <a:off x="57151" y="4286249"/>
          <a:ext cx="3686174" cy="3076576"/>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981075</xdr:colOff>
      <xdr:row>3</xdr:row>
      <xdr:rowOff>161925</xdr:rowOff>
    </xdr:from>
    <xdr:to>
      <xdr:col>4</xdr:col>
      <xdr:colOff>352425</xdr:colOff>
      <xdr:row>5</xdr:row>
      <xdr:rowOff>114300</xdr:rowOff>
    </xdr:to>
    <xdr:sp macro="" textlink="Calculations!A4">
      <xdr:nvSpPr>
        <xdr:cNvPr id="11" name="TextBox 10">
          <a:extLst>
            <a:ext uri="{FF2B5EF4-FFF2-40B4-BE49-F238E27FC236}">
              <a16:creationId xmlns:a16="http://schemas.microsoft.com/office/drawing/2014/main" id="{483E0D03-6EE6-69B0-30D4-E19D715A38FA}"/>
            </a:ext>
          </a:extLst>
        </xdr:cNvPr>
        <xdr:cNvSpPr txBox="1"/>
      </xdr:nvSpPr>
      <xdr:spPr>
        <a:xfrm>
          <a:off x="981075" y="733425"/>
          <a:ext cx="2428875"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4E2A0D7-8D1C-4C34-9CD8-AD3D09609C76}" type="TxLink">
            <a:rPr lang="en-US" sz="1800" b="1" i="0" u="none" strike="noStrike">
              <a:solidFill>
                <a:schemeClr val="accent1">
                  <a:lumMod val="75000"/>
                </a:schemeClr>
              </a:solidFill>
              <a:latin typeface="Calibri"/>
              <a:ea typeface="Calibri"/>
              <a:cs typeface="Calibri"/>
            </a:rPr>
            <a:t>2033</a:t>
          </a:fld>
          <a:endParaRPr lang="en-CA" sz="1800" b="1">
            <a:solidFill>
              <a:schemeClr val="accent1">
                <a:lumMod val="75000"/>
              </a:schemeClr>
            </a:solidFill>
          </a:endParaRPr>
        </a:p>
      </xdr:txBody>
    </xdr:sp>
    <xdr:clientData/>
  </xdr:twoCellAnchor>
  <xdr:twoCellAnchor>
    <xdr:from>
      <xdr:col>7</xdr:col>
      <xdr:colOff>419099</xdr:colOff>
      <xdr:row>3</xdr:row>
      <xdr:rowOff>142875</xdr:rowOff>
    </xdr:from>
    <xdr:to>
      <xdr:col>10</xdr:col>
      <xdr:colOff>438150</xdr:colOff>
      <xdr:row>5</xdr:row>
      <xdr:rowOff>95250</xdr:rowOff>
    </xdr:to>
    <xdr:sp macro="" textlink="Calculations!B4">
      <xdr:nvSpPr>
        <xdr:cNvPr id="12" name="TextBox 11">
          <a:extLst>
            <a:ext uri="{FF2B5EF4-FFF2-40B4-BE49-F238E27FC236}">
              <a16:creationId xmlns:a16="http://schemas.microsoft.com/office/drawing/2014/main" id="{37B71E6A-3F64-4AEB-8268-99B60F458C0F}"/>
            </a:ext>
          </a:extLst>
        </xdr:cNvPr>
        <xdr:cNvSpPr txBox="1"/>
      </xdr:nvSpPr>
      <xdr:spPr>
        <a:xfrm>
          <a:off x="5305424" y="714375"/>
          <a:ext cx="1847851"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89A1628-AEDA-48D4-B1E8-9EC0CA44E6C9}" type="TxLink">
            <a:rPr lang="en-US" sz="1800" b="1" i="0" u="none" strike="noStrike">
              <a:solidFill>
                <a:schemeClr val="accent1">
                  <a:lumMod val="75000"/>
                </a:schemeClr>
              </a:solidFill>
              <a:latin typeface="Calibri"/>
              <a:ea typeface="Calibri"/>
              <a:cs typeface="Calibri"/>
            </a:rPr>
            <a:t> $291.00 </a:t>
          </a:fld>
          <a:endParaRPr lang="en-CA" sz="1800" b="1">
            <a:solidFill>
              <a:schemeClr val="accent1">
                <a:lumMod val="75000"/>
              </a:schemeClr>
            </a:solidFill>
          </a:endParaRPr>
        </a:p>
      </xdr:txBody>
    </xdr:sp>
    <xdr:clientData/>
  </xdr:twoCellAnchor>
  <xdr:twoCellAnchor>
    <xdr:from>
      <xdr:col>13</xdr:col>
      <xdr:colOff>257176</xdr:colOff>
      <xdr:row>3</xdr:row>
      <xdr:rowOff>161925</xdr:rowOff>
    </xdr:from>
    <xdr:to>
      <xdr:col>16</xdr:col>
      <xdr:colOff>447676</xdr:colOff>
      <xdr:row>5</xdr:row>
      <xdr:rowOff>114300</xdr:rowOff>
    </xdr:to>
    <xdr:sp macro="" textlink="Calculations!C4">
      <xdr:nvSpPr>
        <xdr:cNvPr id="13" name="TextBox 12">
          <a:extLst>
            <a:ext uri="{FF2B5EF4-FFF2-40B4-BE49-F238E27FC236}">
              <a16:creationId xmlns:a16="http://schemas.microsoft.com/office/drawing/2014/main" id="{5157EBB6-A240-448E-A069-A7861845223C}"/>
            </a:ext>
          </a:extLst>
        </xdr:cNvPr>
        <xdr:cNvSpPr txBox="1"/>
      </xdr:nvSpPr>
      <xdr:spPr>
        <a:xfrm>
          <a:off x="8801101" y="733425"/>
          <a:ext cx="2019300"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FE2D620-B185-4629-A456-C0587A824A00}" type="TxLink">
            <a:rPr lang="en-US" sz="1800" b="1" i="0" u="none" strike="noStrike">
              <a:solidFill>
                <a:schemeClr val="accent1">
                  <a:lumMod val="75000"/>
                </a:schemeClr>
              </a:solidFill>
              <a:latin typeface="Calibri"/>
              <a:ea typeface="Calibri"/>
              <a:cs typeface="Calibri"/>
            </a:rPr>
            <a:t> $585,890.00 </a:t>
          </a:fld>
          <a:endParaRPr lang="en-CA" sz="1800" b="1">
            <a:solidFill>
              <a:schemeClr val="accent1">
                <a:lumMod val="75000"/>
              </a:schemeClr>
            </a:solidFill>
          </a:endParaRPr>
        </a:p>
      </xdr:txBody>
    </xdr:sp>
    <xdr:clientData/>
  </xdr:twoCellAnchor>
  <xdr:twoCellAnchor editAs="oneCell">
    <xdr:from>
      <xdr:col>17</xdr:col>
      <xdr:colOff>76200</xdr:colOff>
      <xdr:row>2</xdr:row>
      <xdr:rowOff>76200</xdr:rowOff>
    </xdr:from>
    <xdr:to>
      <xdr:col>20</xdr:col>
      <xdr:colOff>571500</xdr:colOff>
      <xdr:row>8</xdr:row>
      <xdr:rowOff>57150</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7B5AE87D-EC98-4421-9C7E-83A93485DE0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058525" y="457200"/>
              <a:ext cx="2324100" cy="1123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66676</xdr:colOff>
      <xdr:row>0</xdr:row>
      <xdr:rowOff>28575</xdr:rowOff>
    </xdr:from>
    <xdr:to>
      <xdr:col>20</xdr:col>
      <xdr:colOff>619126</xdr:colOff>
      <xdr:row>1</xdr:row>
      <xdr:rowOff>152400</xdr:rowOff>
    </xdr:to>
    <xdr:sp macro="" textlink="">
      <xdr:nvSpPr>
        <xdr:cNvPr id="15" name="Rectangle 14">
          <a:extLst>
            <a:ext uri="{FF2B5EF4-FFF2-40B4-BE49-F238E27FC236}">
              <a16:creationId xmlns:a16="http://schemas.microsoft.com/office/drawing/2014/main" id="{F2AAC68C-60EC-4C56-ABD7-0448934EF85C}"/>
            </a:ext>
          </a:extLst>
        </xdr:cNvPr>
        <xdr:cNvSpPr/>
      </xdr:nvSpPr>
      <xdr:spPr>
        <a:xfrm>
          <a:off x="11049001" y="28575"/>
          <a:ext cx="2381250" cy="3143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000" b="1">
              <a:solidFill>
                <a:schemeClr val="accent1">
                  <a:lumMod val="75000"/>
                </a:schemeClr>
              </a:solidFill>
              <a:latin typeface="Arial" panose="020B0604020202020204" pitchFamily="34" charset="0"/>
              <a:cs typeface="Arial" panose="020B0604020202020204" pitchFamily="34" charset="0"/>
            </a:rPr>
            <a:t>Main</a:t>
          </a:r>
          <a:r>
            <a:rPr lang="en-CA" sz="1000" b="1" baseline="0">
              <a:solidFill>
                <a:schemeClr val="accent1">
                  <a:lumMod val="75000"/>
                </a:schemeClr>
              </a:solidFill>
              <a:latin typeface="Arial" panose="020B0604020202020204" pitchFamily="34" charset="0"/>
              <a:cs typeface="Arial" panose="020B0604020202020204" pitchFamily="34" charset="0"/>
            </a:rPr>
            <a:t> Dashboard Slicer</a:t>
          </a:r>
          <a:endParaRPr lang="en-CA" sz="10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19050</xdr:colOff>
      <xdr:row>6</xdr:row>
      <xdr:rowOff>114297</xdr:rowOff>
    </xdr:from>
    <xdr:to>
      <xdr:col>8</xdr:col>
      <xdr:colOff>476251</xdr:colOff>
      <xdr:row>21</xdr:row>
      <xdr:rowOff>85725</xdr:rowOff>
    </xdr:to>
    <xdr:graphicFrame macro="">
      <xdr:nvGraphicFramePr>
        <xdr:cNvPr id="17" name="Chart 16">
          <a:extLst>
            <a:ext uri="{FF2B5EF4-FFF2-40B4-BE49-F238E27FC236}">
              <a16:creationId xmlns:a16="http://schemas.microsoft.com/office/drawing/2014/main" id="{1B91E869-60D5-4ADC-99B7-D2ECC9A2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171449</xdr:colOff>
      <xdr:row>6</xdr:row>
      <xdr:rowOff>85725</xdr:rowOff>
    </xdr:from>
    <xdr:to>
      <xdr:col>16</xdr:col>
      <xdr:colOff>561974</xdr:colOff>
      <xdr:row>21</xdr:row>
      <xdr:rowOff>180975</xdr:rowOff>
    </xdr:to>
    <xdr:graphicFrame macro="">
      <xdr:nvGraphicFramePr>
        <xdr:cNvPr id="18" name="Chart 17">
          <a:extLst>
            <a:ext uri="{FF2B5EF4-FFF2-40B4-BE49-F238E27FC236}">
              <a16:creationId xmlns:a16="http://schemas.microsoft.com/office/drawing/2014/main" id="{6053DE68-5228-43D1-A32A-543372B0A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104774</xdr:rowOff>
    </xdr:from>
    <xdr:to>
      <xdr:col>12</xdr:col>
      <xdr:colOff>600075</xdr:colOff>
      <xdr:row>21</xdr:row>
      <xdr:rowOff>104775</xdr:rowOff>
    </xdr:to>
    <xdr:graphicFrame macro="">
      <xdr:nvGraphicFramePr>
        <xdr:cNvPr id="19" name="Chart 18">
          <a:extLst>
            <a:ext uri="{FF2B5EF4-FFF2-40B4-BE49-F238E27FC236}">
              <a16:creationId xmlns:a16="http://schemas.microsoft.com/office/drawing/2014/main" id="{012ACBC7-C1E9-4128-86F3-1A0AD3EB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22</xdr:row>
      <xdr:rowOff>180973</xdr:rowOff>
    </xdr:from>
    <xdr:to>
      <xdr:col>4</xdr:col>
      <xdr:colOff>533400</xdr:colOff>
      <xdr:row>38</xdr:row>
      <xdr:rowOff>95250</xdr:rowOff>
    </xdr:to>
    <xdr:graphicFrame macro="">
      <xdr:nvGraphicFramePr>
        <xdr:cNvPr id="20" name="Chart 19">
          <a:extLst>
            <a:ext uri="{FF2B5EF4-FFF2-40B4-BE49-F238E27FC236}">
              <a16:creationId xmlns:a16="http://schemas.microsoft.com/office/drawing/2014/main" id="{85E041DC-F34B-4456-AABC-1F55E6A79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23</xdr:row>
      <xdr:rowOff>76200</xdr:rowOff>
    </xdr:from>
    <xdr:to>
      <xdr:col>10</xdr:col>
      <xdr:colOff>590549</xdr:colOff>
      <xdr:row>38</xdr:row>
      <xdr:rowOff>114300</xdr:rowOff>
    </xdr:to>
    <xdr:graphicFrame macro="">
      <xdr:nvGraphicFramePr>
        <xdr:cNvPr id="22" name="Chart 21">
          <a:extLst>
            <a:ext uri="{FF2B5EF4-FFF2-40B4-BE49-F238E27FC236}">
              <a16:creationId xmlns:a16="http://schemas.microsoft.com/office/drawing/2014/main" id="{B19279E3-156D-469C-9BDB-30D644B6B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123825</xdr:colOff>
      <xdr:row>18</xdr:row>
      <xdr:rowOff>47625</xdr:rowOff>
    </xdr:from>
    <xdr:to>
      <xdr:col>20</xdr:col>
      <xdr:colOff>590550</xdr:colOff>
      <xdr:row>20</xdr:row>
      <xdr:rowOff>95250</xdr:rowOff>
    </xdr:to>
    <xdr:sp macro="" textlink="">
      <xdr:nvSpPr>
        <xdr:cNvPr id="23" name="Rectangle 22">
          <a:extLst>
            <a:ext uri="{FF2B5EF4-FFF2-40B4-BE49-F238E27FC236}">
              <a16:creationId xmlns:a16="http://schemas.microsoft.com/office/drawing/2014/main" id="{B22EC02D-A82D-4B6E-9679-FCF63564C868}"/>
            </a:ext>
          </a:extLst>
        </xdr:cNvPr>
        <xdr:cNvSpPr/>
      </xdr:nvSpPr>
      <xdr:spPr>
        <a:xfrm>
          <a:off x="11106150" y="347662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050" b="1">
              <a:solidFill>
                <a:schemeClr val="accent1">
                  <a:lumMod val="75000"/>
                </a:schemeClr>
              </a:solidFill>
              <a:latin typeface="Arial" panose="020B0604020202020204" pitchFamily="34" charset="0"/>
              <a:cs typeface="Arial" panose="020B0604020202020204" pitchFamily="34" charset="0"/>
            </a:rPr>
            <a:t>Top 5</a:t>
          </a:r>
          <a:r>
            <a:rPr lang="en-CA" sz="1050" b="1" baseline="0">
              <a:solidFill>
                <a:schemeClr val="accent1">
                  <a:lumMod val="75000"/>
                </a:schemeClr>
              </a:solidFill>
              <a:latin typeface="Arial" panose="020B0604020202020204" pitchFamily="34" charset="0"/>
              <a:cs typeface="Arial" panose="020B0604020202020204" pitchFamily="34" charset="0"/>
            </a:rPr>
            <a:t> </a:t>
          </a:r>
          <a:r>
            <a:rPr lang="en-CA" sz="1050" b="1">
              <a:solidFill>
                <a:schemeClr val="accent1">
                  <a:lumMod val="75000"/>
                </a:schemeClr>
              </a:solidFill>
              <a:latin typeface="Arial" panose="020B0604020202020204" pitchFamily="34" charset="0"/>
              <a:cs typeface="Arial" panose="020B0604020202020204" pitchFamily="34" charset="0"/>
            </a:rPr>
            <a:t>Sales Rep Performance</a:t>
          </a:r>
        </a:p>
      </xdr:txBody>
    </xdr:sp>
    <xdr:clientData/>
  </xdr:twoCellAnchor>
  <xdr:twoCellAnchor>
    <xdr:from>
      <xdr:col>17</xdr:col>
      <xdr:colOff>142875</xdr:colOff>
      <xdr:row>20</xdr:row>
      <xdr:rowOff>180975</xdr:rowOff>
    </xdr:from>
    <xdr:to>
      <xdr:col>20</xdr:col>
      <xdr:colOff>609600</xdr:colOff>
      <xdr:row>23</xdr:row>
      <xdr:rowOff>38100</xdr:rowOff>
    </xdr:to>
    <xdr:sp macro="" textlink="">
      <xdr:nvSpPr>
        <xdr:cNvPr id="24" name="Rectangle 23">
          <a:extLst>
            <a:ext uri="{FF2B5EF4-FFF2-40B4-BE49-F238E27FC236}">
              <a16:creationId xmlns:a16="http://schemas.microsoft.com/office/drawing/2014/main" id="{3C26CA40-C583-4EFF-AF8C-735C9EFEB8CA}"/>
            </a:ext>
          </a:extLst>
        </xdr:cNvPr>
        <xdr:cNvSpPr/>
      </xdr:nvSpPr>
      <xdr:spPr>
        <a:xfrm>
          <a:off x="11125200" y="399097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561976</xdr:colOff>
      <xdr:row>21</xdr:row>
      <xdr:rowOff>47625</xdr:rowOff>
    </xdr:from>
    <xdr:to>
      <xdr:col>19</xdr:col>
      <xdr:colOff>304800</xdr:colOff>
      <xdr:row>23</xdr:row>
      <xdr:rowOff>0</xdr:rowOff>
    </xdr:to>
    <xdr:sp macro="" textlink="Calculations!A9">
      <xdr:nvSpPr>
        <xdr:cNvPr id="33" name="TextBox 32">
          <a:extLst>
            <a:ext uri="{FF2B5EF4-FFF2-40B4-BE49-F238E27FC236}">
              <a16:creationId xmlns:a16="http://schemas.microsoft.com/office/drawing/2014/main" id="{4A6D7C95-40C4-4FD3-A35D-49490274FAEC}"/>
            </a:ext>
          </a:extLst>
        </xdr:cNvPr>
        <xdr:cNvSpPr txBox="1"/>
      </xdr:nvSpPr>
      <xdr:spPr>
        <a:xfrm>
          <a:off x="11544301" y="4048125"/>
          <a:ext cx="962024"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EC027C0-7108-4438-BCDE-80F26ADCE349}" type="TxLink">
            <a:rPr lang="en-US" sz="1300" b="1" i="0" u="none" strike="noStrike">
              <a:solidFill>
                <a:schemeClr val="accent1">
                  <a:lumMod val="75000"/>
                </a:schemeClr>
              </a:solidFill>
              <a:latin typeface="Calibri"/>
              <a:ea typeface="Calibri"/>
              <a:cs typeface="Calibri"/>
            </a:rPr>
            <a:t>Ary Brown</a:t>
          </a:fld>
          <a:endParaRPr lang="en-CA" sz="1300" b="1">
            <a:solidFill>
              <a:schemeClr val="accent1">
                <a:lumMod val="75000"/>
              </a:schemeClr>
            </a:solidFill>
          </a:endParaRPr>
        </a:p>
      </xdr:txBody>
    </xdr:sp>
    <xdr:clientData/>
  </xdr:twoCellAnchor>
  <xdr:twoCellAnchor editAs="oneCell">
    <xdr:from>
      <xdr:col>17</xdr:col>
      <xdr:colOff>190499</xdr:colOff>
      <xdr:row>20</xdr:row>
      <xdr:rowOff>180974</xdr:rowOff>
    </xdr:from>
    <xdr:to>
      <xdr:col>18</xdr:col>
      <xdr:colOff>28574</xdr:colOff>
      <xdr:row>23</xdr:row>
      <xdr:rowOff>57149</xdr:rowOff>
    </xdr:to>
    <xdr:pic>
      <xdr:nvPicPr>
        <xdr:cNvPr id="42" name="Graphic 41" descr="Female Profile with solid fill">
          <a:extLst>
            <a:ext uri="{FF2B5EF4-FFF2-40B4-BE49-F238E27FC236}">
              <a16:creationId xmlns:a16="http://schemas.microsoft.com/office/drawing/2014/main" id="{03CFF2EE-B365-4D49-A928-928F8D01B7F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172824" y="3990974"/>
          <a:ext cx="447675" cy="447675"/>
        </a:xfrm>
        <a:prstGeom prst="rect">
          <a:avLst/>
        </a:prstGeom>
      </xdr:spPr>
    </xdr:pic>
    <xdr:clientData/>
  </xdr:twoCellAnchor>
  <xdr:twoCellAnchor editAs="oneCell">
    <xdr:from>
      <xdr:col>17</xdr:col>
      <xdr:colOff>104776</xdr:colOff>
      <xdr:row>11</xdr:row>
      <xdr:rowOff>47625</xdr:rowOff>
    </xdr:from>
    <xdr:to>
      <xdr:col>20</xdr:col>
      <xdr:colOff>561976</xdr:colOff>
      <xdr:row>17</xdr:row>
      <xdr:rowOff>104774</xdr:rowOff>
    </xdr:to>
    <mc:AlternateContent xmlns:mc="http://schemas.openxmlformats.org/markup-compatibility/2006">
      <mc:Choice xmlns:a14="http://schemas.microsoft.com/office/drawing/2010/main" Requires="a14">
        <xdr:graphicFrame macro="">
          <xdr:nvGraphicFramePr>
            <xdr:cNvPr id="43" name="Region 2">
              <a:extLst>
                <a:ext uri="{FF2B5EF4-FFF2-40B4-BE49-F238E27FC236}">
                  <a16:creationId xmlns:a16="http://schemas.microsoft.com/office/drawing/2014/main" id="{9221D4B8-0768-7DA9-87C7-A6DEBABE6CB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087101" y="2143125"/>
              <a:ext cx="2286000" cy="12001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76201</xdr:colOff>
      <xdr:row>8</xdr:row>
      <xdr:rowOff>180975</xdr:rowOff>
    </xdr:from>
    <xdr:to>
      <xdr:col>20</xdr:col>
      <xdr:colOff>628651</xdr:colOff>
      <xdr:row>10</xdr:row>
      <xdr:rowOff>114300</xdr:rowOff>
    </xdr:to>
    <xdr:sp macro="" textlink="">
      <xdr:nvSpPr>
        <xdr:cNvPr id="44" name="Rectangle 43">
          <a:extLst>
            <a:ext uri="{FF2B5EF4-FFF2-40B4-BE49-F238E27FC236}">
              <a16:creationId xmlns:a16="http://schemas.microsoft.com/office/drawing/2014/main" id="{5AB1314A-1A0A-47C8-AA3A-5C25BD9A3991}"/>
            </a:ext>
          </a:extLst>
        </xdr:cNvPr>
        <xdr:cNvSpPr/>
      </xdr:nvSpPr>
      <xdr:spPr>
        <a:xfrm>
          <a:off x="11058526" y="1704975"/>
          <a:ext cx="2381250" cy="3143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000" b="1">
              <a:solidFill>
                <a:schemeClr val="accent1">
                  <a:lumMod val="75000"/>
                </a:schemeClr>
              </a:solidFill>
              <a:latin typeface="Arial" panose="020B0604020202020204" pitchFamily="34" charset="0"/>
              <a:cs typeface="Arial" panose="020B0604020202020204" pitchFamily="34" charset="0"/>
            </a:rPr>
            <a:t>Sales by Item Color Slicer</a:t>
          </a:r>
        </a:p>
      </xdr:txBody>
    </xdr:sp>
    <xdr:clientData/>
  </xdr:twoCellAnchor>
  <xdr:twoCellAnchor>
    <xdr:from>
      <xdr:col>11</xdr:col>
      <xdr:colOff>161925</xdr:colOff>
      <xdr:row>22</xdr:row>
      <xdr:rowOff>104774</xdr:rowOff>
    </xdr:from>
    <xdr:to>
      <xdr:col>17</xdr:col>
      <xdr:colOff>28575</xdr:colOff>
      <xdr:row>38</xdr:row>
      <xdr:rowOff>133349</xdr:rowOff>
    </xdr:to>
    <xdr:graphicFrame macro="">
      <xdr:nvGraphicFramePr>
        <xdr:cNvPr id="46" name="Chart 45">
          <a:extLst>
            <a:ext uri="{FF2B5EF4-FFF2-40B4-BE49-F238E27FC236}">
              <a16:creationId xmlns:a16="http://schemas.microsoft.com/office/drawing/2014/main" id="{C56987B6-E402-4513-B005-54C594D5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171450</xdr:colOff>
      <xdr:row>23</xdr:row>
      <xdr:rowOff>142875</xdr:rowOff>
    </xdr:from>
    <xdr:to>
      <xdr:col>20</xdr:col>
      <xdr:colOff>638175</xdr:colOff>
      <xdr:row>26</xdr:row>
      <xdr:rowOff>0</xdr:rowOff>
    </xdr:to>
    <xdr:sp macro="" textlink="">
      <xdr:nvSpPr>
        <xdr:cNvPr id="47" name="Rectangle 46">
          <a:extLst>
            <a:ext uri="{FF2B5EF4-FFF2-40B4-BE49-F238E27FC236}">
              <a16:creationId xmlns:a16="http://schemas.microsoft.com/office/drawing/2014/main" id="{8A717E4B-6492-002B-FF89-B1BF9F89F5AF}"/>
            </a:ext>
          </a:extLst>
        </xdr:cNvPr>
        <xdr:cNvSpPr/>
      </xdr:nvSpPr>
      <xdr:spPr>
        <a:xfrm>
          <a:off x="11153775" y="452437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161925</xdr:colOff>
      <xdr:row>26</xdr:row>
      <xdr:rowOff>47625</xdr:rowOff>
    </xdr:from>
    <xdr:to>
      <xdr:col>20</xdr:col>
      <xdr:colOff>628650</xdr:colOff>
      <xdr:row>28</xdr:row>
      <xdr:rowOff>95250</xdr:rowOff>
    </xdr:to>
    <xdr:sp macro="" textlink="">
      <xdr:nvSpPr>
        <xdr:cNvPr id="48" name="Rectangle 47">
          <a:extLst>
            <a:ext uri="{FF2B5EF4-FFF2-40B4-BE49-F238E27FC236}">
              <a16:creationId xmlns:a16="http://schemas.microsoft.com/office/drawing/2014/main" id="{AF2E2D5B-078A-DF4B-7532-C1EA372367C5}"/>
            </a:ext>
          </a:extLst>
        </xdr:cNvPr>
        <xdr:cNvSpPr/>
      </xdr:nvSpPr>
      <xdr:spPr>
        <a:xfrm>
          <a:off x="11144250" y="500062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152400</xdr:colOff>
      <xdr:row>31</xdr:row>
      <xdr:rowOff>66675</xdr:rowOff>
    </xdr:from>
    <xdr:to>
      <xdr:col>20</xdr:col>
      <xdr:colOff>619125</xdr:colOff>
      <xdr:row>33</xdr:row>
      <xdr:rowOff>114300</xdr:rowOff>
    </xdr:to>
    <xdr:sp macro="" textlink="">
      <xdr:nvSpPr>
        <xdr:cNvPr id="49" name="Rectangle 48">
          <a:extLst>
            <a:ext uri="{FF2B5EF4-FFF2-40B4-BE49-F238E27FC236}">
              <a16:creationId xmlns:a16="http://schemas.microsoft.com/office/drawing/2014/main" id="{70926682-7034-024B-FB50-F2A7234F4BAF}"/>
            </a:ext>
          </a:extLst>
        </xdr:cNvPr>
        <xdr:cNvSpPr/>
      </xdr:nvSpPr>
      <xdr:spPr>
        <a:xfrm>
          <a:off x="11134725" y="597217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171450</xdr:colOff>
      <xdr:row>28</xdr:row>
      <xdr:rowOff>142875</xdr:rowOff>
    </xdr:from>
    <xdr:to>
      <xdr:col>20</xdr:col>
      <xdr:colOff>638175</xdr:colOff>
      <xdr:row>31</xdr:row>
      <xdr:rowOff>0</xdr:rowOff>
    </xdr:to>
    <xdr:sp macro="" textlink="">
      <xdr:nvSpPr>
        <xdr:cNvPr id="50" name="Rectangle 49">
          <a:extLst>
            <a:ext uri="{FF2B5EF4-FFF2-40B4-BE49-F238E27FC236}">
              <a16:creationId xmlns:a16="http://schemas.microsoft.com/office/drawing/2014/main" id="{A5788A4A-B02A-C362-50BB-241A408D718A}"/>
            </a:ext>
          </a:extLst>
        </xdr:cNvPr>
        <xdr:cNvSpPr/>
      </xdr:nvSpPr>
      <xdr:spPr>
        <a:xfrm>
          <a:off x="11153775" y="5476875"/>
          <a:ext cx="2295525" cy="428625"/>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105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17</xdr:col>
      <xdr:colOff>542926</xdr:colOff>
      <xdr:row>24</xdr:row>
      <xdr:rowOff>9525</xdr:rowOff>
    </xdr:from>
    <xdr:to>
      <xdr:col>19</xdr:col>
      <xdr:colOff>438150</xdr:colOff>
      <xdr:row>25</xdr:row>
      <xdr:rowOff>152400</xdr:rowOff>
    </xdr:to>
    <xdr:sp macro="" textlink="Calculations!A10">
      <xdr:nvSpPr>
        <xdr:cNvPr id="51" name="TextBox 50">
          <a:extLst>
            <a:ext uri="{FF2B5EF4-FFF2-40B4-BE49-F238E27FC236}">
              <a16:creationId xmlns:a16="http://schemas.microsoft.com/office/drawing/2014/main" id="{2A22F06F-C707-4DCD-92F0-F88005E5DEE8}"/>
            </a:ext>
          </a:extLst>
        </xdr:cNvPr>
        <xdr:cNvSpPr txBox="1"/>
      </xdr:nvSpPr>
      <xdr:spPr>
        <a:xfrm>
          <a:off x="11525251" y="4581525"/>
          <a:ext cx="1114424"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47CED3B-1E80-41AC-A8FE-6B90FF8ABE76}" type="TxLink">
            <a:rPr lang="en-US" sz="1300" b="1" i="0" u="none" strike="noStrike">
              <a:solidFill>
                <a:schemeClr val="accent1">
                  <a:lumMod val="75000"/>
                </a:schemeClr>
              </a:solidFill>
              <a:latin typeface="Calibri"/>
              <a:ea typeface="Calibri"/>
              <a:cs typeface="Calibri"/>
            </a:rPr>
            <a:t>David Garcia</a:t>
          </a:fld>
          <a:endParaRPr lang="en-CA" sz="1300" b="1">
            <a:solidFill>
              <a:schemeClr val="accent1">
                <a:lumMod val="75000"/>
              </a:schemeClr>
            </a:solidFill>
          </a:endParaRPr>
        </a:p>
      </xdr:txBody>
    </xdr:sp>
    <xdr:clientData/>
  </xdr:twoCellAnchor>
  <xdr:twoCellAnchor>
    <xdr:from>
      <xdr:col>17</xdr:col>
      <xdr:colOff>552451</xdr:colOff>
      <xdr:row>26</xdr:row>
      <xdr:rowOff>104775</xdr:rowOff>
    </xdr:from>
    <xdr:to>
      <xdr:col>19</xdr:col>
      <xdr:colOff>428625</xdr:colOff>
      <xdr:row>28</xdr:row>
      <xdr:rowOff>57150</xdr:rowOff>
    </xdr:to>
    <xdr:sp macro="" textlink="Calculations!A11">
      <xdr:nvSpPr>
        <xdr:cNvPr id="52" name="TextBox 51">
          <a:extLst>
            <a:ext uri="{FF2B5EF4-FFF2-40B4-BE49-F238E27FC236}">
              <a16:creationId xmlns:a16="http://schemas.microsoft.com/office/drawing/2014/main" id="{389AF9F5-8DDA-E6D7-579A-845847814014}"/>
            </a:ext>
          </a:extLst>
        </xdr:cNvPr>
        <xdr:cNvSpPr txBox="1"/>
      </xdr:nvSpPr>
      <xdr:spPr>
        <a:xfrm>
          <a:off x="11534776" y="5057775"/>
          <a:ext cx="1095374"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8950E38-2C83-4E62-8427-36210D6C0B82}" type="TxLink">
            <a:rPr lang="en-US" sz="1300" b="1" i="0" u="none" strike="noStrike">
              <a:solidFill>
                <a:schemeClr val="accent1">
                  <a:lumMod val="75000"/>
                </a:schemeClr>
              </a:solidFill>
              <a:latin typeface="Calibri"/>
              <a:ea typeface="Calibri"/>
              <a:cs typeface="Calibri"/>
            </a:rPr>
            <a:t>Eally Moore</a:t>
          </a:fld>
          <a:endParaRPr lang="en-CA" sz="1300" b="1">
            <a:solidFill>
              <a:schemeClr val="accent1">
                <a:lumMod val="75000"/>
              </a:schemeClr>
            </a:solidFill>
          </a:endParaRPr>
        </a:p>
      </xdr:txBody>
    </xdr:sp>
    <xdr:clientData/>
  </xdr:twoCellAnchor>
  <xdr:twoCellAnchor>
    <xdr:from>
      <xdr:col>17</xdr:col>
      <xdr:colOff>542926</xdr:colOff>
      <xdr:row>29</xdr:row>
      <xdr:rowOff>28575</xdr:rowOff>
    </xdr:from>
    <xdr:to>
      <xdr:col>19</xdr:col>
      <xdr:colOff>238125</xdr:colOff>
      <xdr:row>30</xdr:row>
      <xdr:rowOff>171450</xdr:rowOff>
    </xdr:to>
    <xdr:sp macro="" textlink="Calculations!A12">
      <xdr:nvSpPr>
        <xdr:cNvPr id="53" name="TextBox 52">
          <a:extLst>
            <a:ext uri="{FF2B5EF4-FFF2-40B4-BE49-F238E27FC236}">
              <a16:creationId xmlns:a16="http://schemas.microsoft.com/office/drawing/2014/main" id="{C6E0FF46-8A92-2CB8-C61A-8B014F9D7A89}"/>
            </a:ext>
          </a:extLst>
        </xdr:cNvPr>
        <xdr:cNvSpPr txBox="1"/>
      </xdr:nvSpPr>
      <xdr:spPr>
        <a:xfrm>
          <a:off x="11525251" y="5553075"/>
          <a:ext cx="914399"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0E579D0-C4CF-4568-ABF8-AC8A351EC9C7}" type="TxLink">
            <a:rPr lang="en-US" sz="1300" b="1" i="0" u="none" strike="noStrike">
              <a:solidFill>
                <a:schemeClr val="accent1">
                  <a:lumMod val="75000"/>
                </a:schemeClr>
              </a:solidFill>
              <a:latin typeface="Calibri"/>
              <a:ea typeface="Calibri"/>
              <a:cs typeface="Calibri"/>
            </a:rPr>
            <a:t>Eric Jones</a:t>
          </a:fld>
          <a:endParaRPr lang="en-CA" sz="1300" b="1">
            <a:solidFill>
              <a:schemeClr val="accent1">
                <a:lumMod val="75000"/>
              </a:schemeClr>
            </a:solidFill>
          </a:endParaRPr>
        </a:p>
      </xdr:txBody>
    </xdr:sp>
    <xdr:clientData/>
  </xdr:twoCellAnchor>
  <xdr:twoCellAnchor>
    <xdr:from>
      <xdr:col>17</xdr:col>
      <xdr:colOff>514351</xdr:colOff>
      <xdr:row>31</xdr:row>
      <xdr:rowOff>95250</xdr:rowOff>
    </xdr:from>
    <xdr:to>
      <xdr:col>19</xdr:col>
      <xdr:colOff>514350</xdr:colOff>
      <xdr:row>33</xdr:row>
      <xdr:rowOff>47625</xdr:rowOff>
    </xdr:to>
    <xdr:sp macro="" textlink="Calculations!A13">
      <xdr:nvSpPr>
        <xdr:cNvPr id="54" name="TextBox 53">
          <a:extLst>
            <a:ext uri="{FF2B5EF4-FFF2-40B4-BE49-F238E27FC236}">
              <a16:creationId xmlns:a16="http://schemas.microsoft.com/office/drawing/2014/main" id="{877F13E5-8243-F818-A213-3A18E8BC9B97}"/>
            </a:ext>
          </a:extLst>
        </xdr:cNvPr>
        <xdr:cNvSpPr txBox="1"/>
      </xdr:nvSpPr>
      <xdr:spPr>
        <a:xfrm>
          <a:off x="11496676" y="6000750"/>
          <a:ext cx="1219199" cy="3333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C0D120E-D877-4E59-916C-EC6C1F01494F}" type="TxLink">
            <a:rPr lang="en-US" sz="1300" b="1" i="0" u="none" strike="noStrike">
              <a:solidFill>
                <a:schemeClr val="accent1">
                  <a:lumMod val="75000"/>
                </a:schemeClr>
              </a:solidFill>
              <a:latin typeface="Calibri"/>
              <a:ea typeface="Calibri"/>
              <a:cs typeface="Calibri"/>
            </a:rPr>
            <a:t>Marc Williams</a:t>
          </a:fld>
          <a:endParaRPr lang="en-CA" sz="1300" b="1">
            <a:solidFill>
              <a:schemeClr val="accent1">
                <a:lumMod val="75000"/>
              </a:schemeClr>
            </a:solidFill>
          </a:endParaRPr>
        </a:p>
      </xdr:txBody>
    </xdr:sp>
    <xdr:clientData/>
  </xdr:twoCellAnchor>
  <xdr:twoCellAnchor editAs="oneCell">
    <xdr:from>
      <xdr:col>17</xdr:col>
      <xdr:colOff>152401</xdr:colOff>
      <xdr:row>31</xdr:row>
      <xdr:rowOff>57151</xdr:rowOff>
    </xdr:from>
    <xdr:to>
      <xdr:col>17</xdr:col>
      <xdr:colOff>590551</xdr:colOff>
      <xdr:row>33</xdr:row>
      <xdr:rowOff>114301</xdr:rowOff>
    </xdr:to>
    <xdr:pic>
      <xdr:nvPicPr>
        <xdr:cNvPr id="55" name="Graphic 54" descr="Male profile with solid fill">
          <a:extLst>
            <a:ext uri="{FF2B5EF4-FFF2-40B4-BE49-F238E27FC236}">
              <a16:creationId xmlns:a16="http://schemas.microsoft.com/office/drawing/2014/main" id="{8AC91B14-057D-F6BF-1BCC-DBF523D0944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34726" y="5962651"/>
          <a:ext cx="438150" cy="438150"/>
        </a:xfrm>
        <a:prstGeom prst="rect">
          <a:avLst/>
        </a:prstGeom>
      </xdr:spPr>
    </xdr:pic>
    <xdr:clientData/>
  </xdr:twoCellAnchor>
  <xdr:twoCellAnchor editAs="oneCell">
    <xdr:from>
      <xdr:col>17</xdr:col>
      <xdr:colOff>142876</xdr:colOff>
      <xdr:row>28</xdr:row>
      <xdr:rowOff>123826</xdr:rowOff>
    </xdr:from>
    <xdr:to>
      <xdr:col>17</xdr:col>
      <xdr:colOff>581026</xdr:colOff>
      <xdr:row>30</xdr:row>
      <xdr:rowOff>180976</xdr:rowOff>
    </xdr:to>
    <xdr:pic>
      <xdr:nvPicPr>
        <xdr:cNvPr id="56" name="Graphic 55" descr="Male profile with solid fill">
          <a:extLst>
            <a:ext uri="{FF2B5EF4-FFF2-40B4-BE49-F238E27FC236}">
              <a16:creationId xmlns:a16="http://schemas.microsoft.com/office/drawing/2014/main" id="{6AED3F91-5672-543A-8F19-0F74DDBF18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25201" y="5457826"/>
          <a:ext cx="438150" cy="438150"/>
        </a:xfrm>
        <a:prstGeom prst="rect">
          <a:avLst/>
        </a:prstGeom>
      </xdr:spPr>
    </xdr:pic>
    <xdr:clientData/>
  </xdr:twoCellAnchor>
  <xdr:twoCellAnchor editAs="oneCell">
    <xdr:from>
      <xdr:col>17</xdr:col>
      <xdr:colOff>142874</xdr:colOff>
      <xdr:row>26</xdr:row>
      <xdr:rowOff>47624</xdr:rowOff>
    </xdr:from>
    <xdr:to>
      <xdr:col>17</xdr:col>
      <xdr:colOff>590549</xdr:colOff>
      <xdr:row>28</xdr:row>
      <xdr:rowOff>114299</xdr:rowOff>
    </xdr:to>
    <xdr:pic>
      <xdr:nvPicPr>
        <xdr:cNvPr id="57" name="Graphic 56" descr="Female Profile with solid fill">
          <a:extLst>
            <a:ext uri="{FF2B5EF4-FFF2-40B4-BE49-F238E27FC236}">
              <a16:creationId xmlns:a16="http://schemas.microsoft.com/office/drawing/2014/main" id="{610D8552-7AE1-445C-C47A-B68300A874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125199" y="5000624"/>
          <a:ext cx="447675" cy="447675"/>
        </a:xfrm>
        <a:prstGeom prst="rect">
          <a:avLst/>
        </a:prstGeom>
      </xdr:spPr>
    </xdr:pic>
    <xdr:clientData/>
  </xdr:twoCellAnchor>
  <xdr:twoCellAnchor editAs="oneCell">
    <xdr:from>
      <xdr:col>17</xdr:col>
      <xdr:colOff>152401</xdr:colOff>
      <xdr:row>23</xdr:row>
      <xdr:rowOff>133351</xdr:rowOff>
    </xdr:from>
    <xdr:to>
      <xdr:col>17</xdr:col>
      <xdr:colOff>590551</xdr:colOff>
      <xdr:row>26</xdr:row>
      <xdr:rowOff>1</xdr:rowOff>
    </xdr:to>
    <xdr:pic>
      <xdr:nvPicPr>
        <xdr:cNvPr id="58" name="Graphic 57" descr="Male profile with solid fill">
          <a:extLst>
            <a:ext uri="{FF2B5EF4-FFF2-40B4-BE49-F238E27FC236}">
              <a16:creationId xmlns:a16="http://schemas.microsoft.com/office/drawing/2014/main" id="{809AAD45-D82B-6157-D233-5C998BBF844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34726" y="4514851"/>
          <a:ext cx="438150" cy="438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ega" refreshedDate="45726.535280787037" createdVersion="8" refreshedVersion="8" minRefreshableVersion="3" recordCount="80" xr:uid="{6CE723CF-22D4-479E-B639-0BF168B7161B}">
  <cacheSource type="worksheet">
    <worksheetSource name="Table2"/>
  </cacheSource>
  <cacheFields count="14">
    <cacheField name="Order Number" numFmtId="0">
      <sharedItems containsSemiMixedTypes="0" containsString="0" containsNumber="1" containsInteger="1" minValue="1" maxValue="80"/>
    </cacheField>
    <cacheField name="Date" numFmtId="16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fieldGroup par="13"/>
    </cacheField>
    <cacheField name="Sales Rep" numFmtId="0">
      <sharedItems count="7">
        <s v="Eric Jones"/>
        <s v="Ary Brown"/>
        <s v="Sara Davis"/>
        <s v="Marc Williams"/>
        <s v="Stacy Peters"/>
        <s v="David Garcia"/>
        <s v="Eally Moore"/>
      </sharedItems>
    </cacheField>
    <cacheField name="Region" numFmtId="0">
      <sharedItems count="3">
        <s v="North"/>
        <s v="West"/>
        <s v="South"/>
      </sharedItems>
    </cacheField>
    <cacheField name="Customer ID" numFmtId="0">
      <sharedItems containsSemiMixedTypes="0" containsString="0" containsNumber="1" containsInteger="1" minValue="132" maxValue="180" count="9">
        <n v="132"/>
        <n v="144"/>
        <n v="136"/>
        <n v="166"/>
        <n v="152"/>
        <n v="157"/>
        <n v="178"/>
        <n v="180"/>
        <n v="162"/>
      </sharedItems>
    </cacheField>
    <cacheField name="Company Name" numFmtId="0">
      <sharedItems count="9">
        <s v="Bankia"/>
        <s v="Affinity"/>
        <s v="Telmark"/>
        <s v="Port Royale"/>
        <s v="Secspace"/>
        <s v="MarkPlus"/>
        <s v="Vento"/>
        <s v="Milago"/>
        <s v="Cruise"/>
      </sharedItems>
    </cacheField>
    <cacheField name="Company Rep" numFmtId="0">
      <sharedItems count="9">
        <s v="Lucas Adams"/>
        <s v="Christina Bell"/>
        <s v="Emily Flores"/>
        <s v="Dan Hill"/>
        <s v="Rob Nelson"/>
        <s v="Matt Reed"/>
        <s v="Amanda Wood"/>
        <s v="Sam Cooper"/>
        <s v="Denise Harris"/>
      </sharedItems>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Quantity" numFmtId="0">
      <sharedItems containsSemiMixedTypes="0" containsString="0" containsNumber="1" containsInteger="1" minValue="8" maxValue="50"/>
    </cacheField>
    <cacheField name="Price Per Unit" numFmtId="44">
      <sharedItems containsSemiMixedTypes="0" containsString="0" containsNumber="1" containsInteger="1" minValue="220" maxValue="375"/>
    </cacheField>
    <cacheField name="Total Sales" numFmtId="44">
      <sharedItems containsSemiMixedTypes="0" containsString="0" containsNumber="1" containsInteger="1" minValue="2200" maxValue="15750"/>
    </cacheField>
    <cacheField name="Months (Date)" numFmtId="0" databaseField="0">
      <fieldGroup base="1">
        <rangePr groupBy="months" startDate="1900-06-15T00:00:00" endDate="2020-06-30T00:00:00"/>
        <groupItems count="14">
          <s v="&lt;1900-06-15"/>
          <s v="Jan"/>
          <s v="Feb"/>
          <s v="Mar"/>
          <s v="Apr"/>
          <s v="May"/>
          <s v="Jun"/>
          <s v="Jul"/>
          <s v="Aug"/>
          <s v="Sep"/>
          <s v="Oct"/>
          <s v="Nov"/>
          <s v="Dec"/>
          <s v="&gt;2020-06-30"/>
        </groupItems>
      </fieldGroup>
    </cacheField>
  </cacheFields>
  <extLst>
    <ext xmlns:x14="http://schemas.microsoft.com/office/spreadsheetml/2009/9/main" uri="{725AE2AE-9491-48be-B2B4-4EB974FC3084}">
      <x14:pivotCacheDefinition pivotCacheId="904003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x v="0"/>
    <x v="0"/>
    <x v="0"/>
    <x v="0"/>
    <x v="0"/>
    <x v="0"/>
    <s v="F2248Bl"/>
    <n v="15"/>
    <n v="235"/>
    <n v="3525"/>
  </r>
  <r>
    <n v="2"/>
    <x v="1"/>
    <x v="1"/>
    <x v="1"/>
    <x v="1"/>
    <x v="1"/>
    <x v="1"/>
    <x v="1"/>
    <x v="1"/>
    <s v="U2683Rd"/>
    <n v="22"/>
    <n v="260"/>
    <n v="5720"/>
  </r>
  <r>
    <n v="3"/>
    <x v="2"/>
    <x v="2"/>
    <x v="1"/>
    <x v="2"/>
    <x v="2"/>
    <x v="2"/>
    <x v="2"/>
    <x v="0"/>
    <s v="E2376Bl"/>
    <n v="16"/>
    <n v="350"/>
    <n v="5600"/>
  </r>
  <r>
    <n v="4"/>
    <x v="3"/>
    <x v="3"/>
    <x v="2"/>
    <x v="1"/>
    <x v="1"/>
    <x v="1"/>
    <x v="0"/>
    <x v="2"/>
    <s v="F2248Br"/>
    <n v="30"/>
    <n v="235"/>
    <n v="7050"/>
  </r>
  <r>
    <n v="5"/>
    <x v="3"/>
    <x v="0"/>
    <x v="0"/>
    <x v="3"/>
    <x v="3"/>
    <x v="3"/>
    <x v="3"/>
    <x v="3"/>
    <s v="V2944Gr"/>
    <n v="32"/>
    <n v="295"/>
    <n v="9440"/>
  </r>
  <r>
    <n v="6"/>
    <x v="4"/>
    <x v="4"/>
    <x v="0"/>
    <x v="2"/>
    <x v="2"/>
    <x v="2"/>
    <x v="2"/>
    <x v="2"/>
    <s v="E2376Br"/>
    <n v="14"/>
    <n v="350"/>
    <n v="4900"/>
  </r>
  <r>
    <n v="7"/>
    <x v="5"/>
    <x v="5"/>
    <x v="2"/>
    <x v="4"/>
    <x v="4"/>
    <x v="4"/>
    <x v="4"/>
    <x v="4"/>
    <s v="C2699Wh"/>
    <n v="8"/>
    <n v="375"/>
    <n v="3000"/>
  </r>
  <r>
    <n v="8"/>
    <x v="6"/>
    <x v="1"/>
    <x v="1"/>
    <x v="0"/>
    <x v="0"/>
    <x v="0"/>
    <x v="0"/>
    <x v="2"/>
    <s v="F2248Br"/>
    <n v="22"/>
    <n v="235"/>
    <n v="5170"/>
  </r>
  <r>
    <n v="9"/>
    <x v="6"/>
    <x v="2"/>
    <x v="1"/>
    <x v="2"/>
    <x v="2"/>
    <x v="2"/>
    <x v="1"/>
    <x v="2"/>
    <s v="U2683Br"/>
    <n v="40"/>
    <n v="260"/>
    <n v="10400"/>
  </r>
  <r>
    <n v="10"/>
    <x v="7"/>
    <x v="0"/>
    <x v="0"/>
    <x v="3"/>
    <x v="3"/>
    <x v="3"/>
    <x v="2"/>
    <x v="0"/>
    <s v="E2376Bl"/>
    <n v="25"/>
    <n v="350"/>
    <n v="8750"/>
  </r>
  <r>
    <n v="11"/>
    <x v="8"/>
    <x v="5"/>
    <x v="2"/>
    <x v="5"/>
    <x v="5"/>
    <x v="5"/>
    <x v="2"/>
    <x v="0"/>
    <s v="E2376Bl"/>
    <n v="33"/>
    <n v="350"/>
    <n v="11550"/>
  </r>
  <r>
    <n v="12"/>
    <x v="9"/>
    <x v="3"/>
    <x v="2"/>
    <x v="6"/>
    <x v="6"/>
    <x v="6"/>
    <x v="3"/>
    <x v="4"/>
    <s v="V2944Wh"/>
    <n v="15"/>
    <n v="295"/>
    <n v="4425"/>
  </r>
  <r>
    <n v="13"/>
    <x v="10"/>
    <x v="0"/>
    <x v="0"/>
    <x v="7"/>
    <x v="7"/>
    <x v="7"/>
    <x v="4"/>
    <x v="3"/>
    <s v="C2699Gr"/>
    <n v="10"/>
    <n v="375"/>
    <n v="3750"/>
  </r>
  <r>
    <n v="14"/>
    <x v="11"/>
    <x v="6"/>
    <x v="1"/>
    <x v="0"/>
    <x v="0"/>
    <x v="0"/>
    <x v="1"/>
    <x v="2"/>
    <s v="U2683Br"/>
    <n v="45"/>
    <n v="260"/>
    <n v="11700"/>
  </r>
  <r>
    <n v="15"/>
    <x v="12"/>
    <x v="1"/>
    <x v="1"/>
    <x v="7"/>
    <x v="7"/>
    <x v="7"/>
    <x v="2"/>
    <x v="4"/>
    <s v="E2376Wh"/>
    <n v="32"/>
    <n v="350"/>
    <n v="11200"/>
  </r>
  <r>
    <n v="16"/>
    <x v="13"/>
    <x v="3"/>
    <x v="2"/>
    <x v="3"/>
    <x v="3"/>
    <x v="3"/>
    <x v="2"/>
    <x v="0"/>
    <s v="E2376Bl"/>
    <n v="28"/>
    <n v="350"/>
    <n v="9800"/>
  </r>
  <r>
    <n v="17"/>
    <x v="14"/>
    <x v="2"/>
    <x v="1"/>
    <x v="8"/>
    <x v="8"/>
    <x v="8"/>
    <x v="5"/>
    <x v="1"/>
    <s v="A2258Rd"/>
    <n v="10"/>
    <n v="220"/>
    <n v="2200"/>
  </r>
  <r>
    <n v="18"/>
    <x v="15"/>
    <x v="0"/>
    <x v="0"/>
    <x v="2"/>
    <x v="2"/>
    <x v="2"/>
    <x v="1"/>
    <x v="2"/>
    <s v="U2683Br"/>
    <n v="16"/>
    <n v="260"/>
    <n v="4160"/>
  </r>
  <r>
    <n v="19"/>
    <x v="16"/>
    <x v="5"/>
    <x v="2"/>
    <x v="0"/>
    <x v="0"/>
    <x v="0"/>
    <x v="0"/>
    <x v="2"/>
    <s v="F2248Br"/>
    <n v="35"/>
    <n v="235"/>
    <n v="8225"/>
  </r>
  <r>
    <n v="20"/>
    <x v="17"/>
    <x v="1"/>
    <x v="1"/>
    <x v="0"/>
    <x v="0"/>
    <x v="0"/>
    <x v="3"/>
    <x v="0"/>
    <s v="V2944Bl"/>
    <n v="12"/>
    <n v="295"/>
    <n v="3540"/>
  </r>
  <r>
    <n v="21"/>
    <x v="18"/>
    <x v="3"/>
    <x v="2"/>
    <x v="2"/>
    <x v="2"/>
    <x v="2"/>
    <x v="4"/>
    <x v="3"/>
    <s v="C2699Gr"/>
    <n v="40"/>
    <n v="375"/>
    <n v="15000"/>
  </r>
  <r>
    <n v="22"/>
    <x v="19"/>
    <x v="4"/>
    <x v="0"/>
    <x v="1"/>
    <x v="1"/>
    <x v="1"/>
    <x v="2"/>
    <x v="2"/>
    <s v="E2376Br"/>
    <n v="10"/>
    <n v="350"/>
    <n v="3500"/>
  </r>
  <r>
    <n v="23"/>
    <x v="20"/>
    <x v="2"/>
    <x v="1"/>
    <x v="0"/>
    <x v="0"/>
    <x v="0"/>
    <x v="4"/>
    <x v="0"/>
    <s v="C2699Bl"/>
    <n v="25"/>
    <n v="375"/>
    <n v="9375"/>
  </r>
  <r>
    <n v="24"/>
    <x v="21"/>
    <x v="6"/>
    <x v="1"/>
    <x v="8"/>
    <x v="8"/>
    <x v="8"/>
    <x v="1"/>
    <x v="0"/>
    <s v="U2683Bl"/>
    <n v="50"/>
    <n v="260"/>
    <n v="13000"/>
  </r>
  <r>
    <n v="25"/>
    <x v="22"/>
    <x v="1"/>
    <x v="1"/>
    <x v="7"/>
    <x v="7"/>
    <x v="7"/>
    <x v="0"/>
    <x v="4"/>
    <s v="F2248Wh"/>
    <n v="22"/>
    <n v="235"/>
    <n v="5170"/>
  </r>
  <r>
    <n v="26"/>
    <x v="23"/>
    <x v="0"/>
    <x v="0"/>
    <x v="1"/>
    <x v="1"/>
    <x v="1"/>
    <x v="3"/>
    <x v="2"/>
    <s v="V2944Br"/>
    <n v="15"/>
    <n v="295"/>
    <n v="4425"/>
  </r>
  <r>
    <n v="27"/>
    <x v="24"/>
    <x v="4"/>
    <x v="0"/>
    <x v="3"/>
    <x v="3"/>
    <x v="3"/>
    <x v="5"/>
    <x v="4"/>
    <s v="A2258Wh"/>
    <n v="10"/>
    <n v="220"/>
    <n v="2200"/>
  </r>
  <r>
    <n v="28"/>
    <x v="25"/>
    <x v="3"/>
    <x v="2"/>
    <x v="6"/>
    <x v="6"/>
    <x v="6"/>
    <x v="2"/>
    <x v="0"/>
    <s v="E2376Bl"/>
    <n v="20"/>
    <n v="350"/>
    <n v="7000"/>
  </r>
  <r>
    <n v="29"/>
    <x v="26"/>
    <x v="6"/>
    <x v="1"/>
    <x v="5"/>
    <x v="5"/>
    <x v="5"/>
    <x v="0"/>
    <x v="3"/>
    <s v="F2248Gr"/>
    <n v="14"/>
    <n v="235"/>
    <n v="3290"/>
  </r>
  <r>
    <n v="30"/>
    <x v="27"/>
    <x v="1"/>
    <x v="1"/>
    <x v="4"/>
    <x v="4"/>
    <x v="4"/>
    <x v="5"/>
    <x v="3"/>
    <s v="A2258Gr"/>
    <n v="28"/>
    <n v="220"/>
    <n v="6160"/>
  </r>
  <r>
    <n v="31"/>
    <x v="28"/>
    <x v="6"/>
    <x v="1"/>
    <x v="8"/>
    <x v="8"/>
    <x v="8"/>
    <x v="0"/>
    <x v="0"/>
    <s v="F2248Bl"/>
    <n v="12"/>
    <n v="235"/>
    <n v="2820"/>
  </r>
  <r>
    <n v="32"/>
    <x v="29"/>
    <x v="0"/>
    <x v="0"/>
    <x v="7"/>
    <x v="7"/>
    <x v="7"/>
    <x v="3"/>
    <x v="4"/>
    <s v="V2944Wh"/>
    <n v="35"/>
    <n v="295"/>
    <n v="10325"/>
  </r>
  <r>
    <n v="33"/>
    <x v="30"/>
    <x v="3"/>
    <x v="2"/>
    <x v="6"/>
    <x v="6"/>
    <x v="6"/>
    <x v="4"/>
    <x v="4"/>
    <s v="C2699Wh"/>
    <n v="20"/>
    <n v="375"/>
    <n v="7500"/>
  </r>
  <r>
    <n v="34"/>
    <x v="31"/>
    <x v="4"/>
    <x v="0"/>
    <x v="4"/>
    <x v="4"/>
    <x v="4"/>
    <x v="5"/>
    <x v="3"/>
    <s v="A2258Gr"/>
    <n v="45"/>
    <n v="220"/>
    <n v="9900"/>
  </r>
  <r>
    <n v="35"/>
    <x v="32"/>
    <x v="1"/>
    <x v="1"/>
    <x v="2"/>
    <x v="2"/>
    <x v="2"/>
    <x v="4"/>
    <x v="0"/>
    <s v="C2699Bl"/>
    <n v="15"/>
    <n v="375"/>
    <n v="5625"/>
  </r>
  <r>
    <n v="36"/>
    <x v="33"/>
    <x v="6"/>
    <x v="1"/>
    <x v="0"/>
    <x v="0"/>
    <x v="0"/>
    <x v="2"/>
    <x v="0"/>
    <s v="E2376Bl"/>
    <n v="14"/>
    <n v="350"/>
    <n v="4900"/>
  </r>
  <r>
    <n v="37"/>
    <x v="34"/>
    <x v="3"/>
    <x v="2"/>
    <x v="5"/>
    <x v="5"/>
    <x v="5"/>
    <x v="3"/>
    <x v="3"/>
    <s v="V2944Gr"/>
    <n v="32"/>
    <n v="295"/>
    <n v="9440"/>
  </r>
  <r>
    <n v="38"/>
    <x v="35"/>
    <x v="2"/>
    <x v="1"/>
    <x v="0"/>
    <x v="0"/>
    <x v="0"/>
    <x v="1"/>
    <x v="0"/>
    <s v="U2683Bl"/>
    <n v="40"/>
    <n v="260"/>
    <n v="10400"/>
  </r>
  <r>
    <n v="39"/>
    <x v="36"/>
    <x v="4"/>
    <x v="0"/>
    <x v="3"/>
    <x v="3"/>
    <x v="3"/>
    <x v="0"/>
    <x v="0"/>
    <s v="F2248Bl"/>
    <n v="45"/>
    <n v="235"/>
    <n v="10575"/>
  </r>
  <r>
    <n v="40"/>
    <x v="36"/>
    <x v="1"/>
    <x v="1"/>
    <x v="7"/>
    <x v="7"/>
    <x v="7"/>
    <x v="5"/>
    <x v="4"/>
    <s v="A2258Wh"/>
    <n v="24"/>
    <n v="220"/>
    <n v="5280"/>
  </r>
  <r>
    <n v="41"/>
    <x v="37"/>
    <x v="6"/>
    <x v="1"/>
    <x v="0"/>
    <x v="0"/>
    <x v="0"/>
    <x v="4"/>
    <x v="0"/>
    <s v="C2699Bl"/>
    <n v="30"/>
    <n v="375"/>
    <n v="11250"/>
  </r>
  <r>
    <n v="42"/>
    <x v="38"/>
    <x v="6"/>
    <x v="1"/>
    <x v="1"/>
    <x v="1"/>
    <x v="1"/>
    <x v="1"/>
    <x v="1"/>
    <s v="U2683Rd"/>
    <n v="15"/>
    <n v="260"/>
    <n v="3900"/>
  </r>
  <r>
    <n v="43"/>
    <x v="39"/>
    <x v="4"/>
    <x v="0"/>
    <x v="5"/>
    <x v="5"/>
    <x v="5"/>
    <x v="4"/>
    <x v="0"/>
    <s v="C2699Bl"/>
    <n v="15"/>
    <n v="375"/>
    <n v="5625"/>
  </r>
  <r>
    <n v="44"/>
    <x v="40"/>
    <x v="0"/>
    <x v="0"/>
    <x v="7"/>
    <x v="7"/>
    <x v="7"/>
    <x v="3"/>
    <x v="2"/>
    <s v="V2944Br"/>
    <n v="42"/>
    <n v="295"/>
    <n v="12390"/>
  </r>
  <r>
    <n v="45"/>
    <x v="41"/>
    <x v="0"/>
    <x v="0"/>
    <x v="0"/>
    <x v="0"/>
    <x v="0"/>
    <x v="2"/>
    <x v="0"/>
    <s v="E2376Bl"/>
    <n v="26"/>
    <n v="350"/>
    <n v="9100"/>
  </r>
  <r>
    <n v="46"/>
    <x v="42"/>
    <x v="3"/>
    <x v="2"/>
    <x v="8"/>
    <x v="8"/>
    <x v="8"/>
    <x v="1"/>
    <x v="3"/>
    <s v="U2683Gr"/>
    <n v="35"/>
    <n v="260"/>
    <n v="9100"/>
  </r>
  <r>
    <n v="47"/>
    <x v="43"/>
    <x v="4"/>
    <x v="0"/>
    <x v="1"/>
    <x v="1"/>
    <x v="1"/>
    <x v="5"/>
    <x v="4"/>
    <s v="A2258Wh"/>
    <n v="32"/>
    <n v="220"/>
    <n v="7040"/>
  </r>
  <r>
    <n v="48"/>
    <x v="44"/>
    <x v="6"/>
    <x v="1"/>
    <x v="0"/>
    <x v="0"/>
    <x v="0"/>
    <x v="3"/>
    <x v="2"/>
    <s v="V2944Br"/>
    <n v="18"/>
    <n v="295"/>
    <n v="5310"/>
  </r>
  <r>
    <n v="49"/>
    <x v="44"/>
    <x v="3"/>
    <x v="2"/>
    <x v="7"/>
    <x v="7"/>
    <x v="7"/>
    <x v="2"/>
    <x v="0"/>
    <s v="E2376Bl"/>
    <n v="22"/>
    <n v="350"/>
    <n v="7700"/>
  </r>
  <r>
    <n v="50"/>
    <x v="45"/>
    <x v="5"/>
    <x v="2"/>
    <x v="8"/>
    <x v="8"/>
    <x v="8"/>
    <x v="0"/>
    <x v="3"/>
    <s v="F2248Gr"/>
    <n v="38"/>
    <n v="235"/>
    <n v="8930"/>
  </r>
  <r>
    <n v="51"/>
    <x v="46"/>
    <x v="0"/>
    <x v="0"/>
    <x v="7"/>
    <x v="7"/>
    <x v="7"/>
    <x v="5"/>
    <x v="0"/>
    <s v="A2258Bl"/>
    <n v="42"/>
    <n v="220"/>
    <n v="9240"/>
  </r>
  <r>
    <n v="52"/>
    <x v="47"/>
    <x v="6"/>
    <x v="1"/>
    <x v="8"/>
    <x v="8"/>
    <x v="8"/>
    <x v="3"/>
    <x v="1"/>
    <s v="V2944Rd"/>
    <n v="15"/>
    <n v="295"/>
    <n v="4425"/>
  </r>
  <r>
    <n v="53"/>
    <x v="48"/>
    <x v="3"/>
    <x v="2"/>
    <x v="2"/>
    <x v="2"/>
    <x v="2"/>
    <x v="4"/>
    <x v="3"/>
    <s v="C2699Gr"/>
    <n v="10"/>
    <n v="375"/>
    <n v="3750"/>
  </r>
  <r>
    <n v="54"/>
    <x v="49"/>
    <x v="2"/>
    <x v="1"/>
    <x v="2"/>
    <x v="2"/>
    <x v="2"/>
    <x v="0"/>
    <x v="0"/>
    <s v="F2248Bl"/>
    <n v="26"/>
    <n v="235"/>
    <n v="6110"/>
  </r>
  <r>
    <n v="55"/>
    <x v="50"/>
    <x v="4"/>
    <x v="0"/>
    <x v="4"/>
    <x v="4"/>
    <x v="4"/>
    <x v="0"/>
    <x v="1"/>
    <s v="F2248Rd"/>
    <n v="40"/>
    <n v="235"/>
    <n v="9400"/>
  </r>
  <r>
    <n v="56"/>
    <x v="51"/>
    <x v="5"/>
    <x v="2"/>
    <x v="7"/>
    <x v="7"/>
    <x v="7"/>
    <x v="1"/>
    <x v="0"/>
    <s v="U2683Bl"/>
    <n v="30"/>
    <n v="260"/>
    <n v="7800"/>
  </r>
  <r>
    <n v="57"/>
    <x v="52"/>
    <x v="3"/>
    <x v="2"/>
    <x v="4"/>
    <x v="4"/>
    <x v="4"/>
    <x v="2"/>
    <x v="3"/>
    <s v="E2376Gr"/>
    <n v="26"/>
    <n v="350"/>
    <n v="9100"/>
  </r>
  <r>
    <n v="58"/>
    <x v="53"/>
    <x v="4"/>
    <x v="0"/>
    <x v="0"/>
    <x v="0"/>
    <x v="0"/>
    <x v="3"/>
    <x v="0"/>
    <s v="V2944Bl"/>
    <n v="18"/>
    <n v="295"/>
    <n v="5310"/>
  </r>
  <r>
    <n v="59"/>
    <x v="54"/>
    <x v="2"/>
    <x v="1"/>
    <x v="7"/>
    <x v="7"/>
    <x v="7"/>
    <x v="0"/>
    <x v="3"/>
    <s v="F2248Gr"/>
    <n v="22"/>
    <n v="235"/>
    <n v="5170"/>
  </r>
  <r>
    <n v="60"/>
    <x v="55"/>
    <x v="3"/>
    <x v="2"/>
    <x v="1"/>
    <x v="1"/>
    <x v="1"/>
    <x v="2"/>
    <x v="0"/>
    <s v="E2376Bl"/>
    <n v="42"/>
    <n v="350"/>
    <n v="14700"/>
  </r>
  <r>
    <n v="61"/>
    <x v="55"/>
    <x v="6"/>
    <x v="1"/>
    <x v="8"/>
    <x v="8"/>
    <x v="8"/>
    <x v="2"/>
    <x v="4"/>
    <s v="E2376Wh"/>
    <n v="45"/>
    <n v="350"/>
    <n v="15750"/>
  </r>
  <r>
    <n v="62"/>
    <x v="56"/>
    <x v="3"/>
    <x v="2"/>
    <x v="0"/>
    <x v="0"/>
    <x v="0"/>
    <x v="3"/>
    <x v="1"/>
    <s v="V2944Rd"/>
    <n v="20"/>
    <n v="295"/>
    <n v="5900"/>
  </r>
  <r>
    <n v="63"/>
    <x v="57"/>
    <x v="0"/>
    <x v="0"/>
    <x v="2"/>
    <x v="2"/>
    <x v="2"/>
    <x v="3"/>
    <x v="0"/>
    <s v="V2944Bl"/>
    <n v="22"/>
    <n v="295"/>
    <n v="6490"/>
  </r>
  <r>
    <n v="64"/>
    <x v="58"/>
    <x v="5"/>
    <x v="2"/>
    <x v="5"/>
    <x v="5"/>
    <x v="5"/>
    <x v="5"/>
    <x v="4"/>
    <s v="A2258Wh"/>
    <n v="15"/>
    <n v="220"/>
    <n v="3300"/>
  </r>
  <r>
    <n v="65"/>
    <x v="59"/>
    <x v="4"/>
    <x v="0"/>
    <x v="0"/>
    <x v="0"/>
    <x v="0"/>
    <x v="0"/>
    <x v="2"/>
    <s v="F2248Br"/>
    <n v="35"/>
    <n v="235"/>
    <n v="8225"/>
  </r>
  <r>
    <n v="66"/>
    <x v="60"/>
    <x v="5"/>
    <x v="2"/>
    <x v="6"/>
    <x v="6"/>
    <x v="6"/>
    <x v="4"/>
    <x v="3"/>
    <s v="C2699Gr"/>
    <n v="33"/>
    <n v="375"/>
    <n v="12375"/>
  </r>
  <r>
    <n v="67"/>
    <x v="61"/>
    <x v="3"/>
    <x v="2"/>
    <x v="1"/>
    <x v="1"/>
    <x v="1"/>
    <x v="1"/>
    <x v="0"/>
    <s v="U2683Bl"/>
    <n v="22"/>
    <n v="260"/>
    <n v="5720"/>
  </r>
  <r>
    <n v="68"/>
    <x v="61"/>
    <x v="5"/>
    <x v="2"/>
    <x v="2"/>
    <x v="2"/>
    <x v="2"/>
    <x v="1"/>
    <x v="3"/>
    <s v="U2683Gr"/>
    <n v="26"/>
    <n v="260"/>
    <n v="6760"/>
  </r>
  <r>
    <n v="69"/>
    <x v="62"/>
    <x v="0"/>
    <x v="0"/>
    <x v="0"/>
    <x v="0"/>
    <x v="0"/>
    <x v="5"/>
    <x v="1"/>
    <s v="A2258Rd"/>
    <n v="16"/>
    <n v="220"/>
    <n v="3520"/>
  </r>
  <r>
    <n v="70"/>
    <x v="63"/>
    <x v="6"/>
    <x v="1"/>
    <x v="6"/>
    <x v="6"/>
    <x v="6"/>
    <x v="3"/>
    <x v="0"/>
    <s v="V2944Bl"/>
    <n v="10"/>
    <n v="295"/>
    <n v="2950"/>
  </r>
  <r>
    <n v="71"/>
    <x v="63"/>
    <x v="2"/>
    <x v="1"/>
    <x v="8"/>
    <x v="8"/>
    <x v="8"/>
    <x v="1"/>
    <x v="0"/>
    <s v="U2683Bl"/>
    <n v="40"/>
    <n v="260"/>
    <n v="10400"/>
  </r>
  <r>
    <n v="72"/>
    <x v="64"/>
    <x v="1"/>
    <x v="1"/>
    <x v="5"/>
    <x v="5"/>
    <x v="5"/>
    <x v="0"/>
    <x v="2"/>
    <s v="F2248Br"/>
    <n v="15"/>
    <n v="235"/>
    <n v="3525"/>
  </r>
  <r>
    <n v="73"/>
    <x v="65"/>
    <x v="4"/>
    <x v="0"/>
    <x v="0"/>
    <x v="0"/>
    <x v="0"/>
    <x v="4"/>
    <x v="3"/>
    <s v="C2699Gr"/>
    <n v="25"/>
    <n v="375"/>
    <n v="9375"/>
  </r>
  <r>
    <n v="74"/>
    <x v="66"/>
    <x v="0"/>
    <x v="0"/>
    <x v="1"/>
    <x v="1"/>
    <x v="1"/>
    <x v="3"/>
    <x v="3"/>
    <s v="V2944Gr"/>
    <n v="20"/>
    <n v="295"/>
    <n v="5900"/>
  </r>
  <r>
    <n v="75"/>
    <x v="67"/>
    <x v="5"/>
    <x v="2"/>
    <x v="3"/>
    <x v="3"/>
    <x v="3"/>
    <x v="1"/>
    <x v="1"/>
    <s v="U2683Rd"/>
    <n v="35"/>
    <n v="260"/>
    <n v="9100"/>
  </r>
  <r>
    <n v="76"/>
    <x v="68"/>
    <x v="3"/>
    <x v="2"/>
    <x v="6"/>
    <x v="6"/>
    <x v="6"/>
    <x v="2"/>
    <x v="0"/>
    <s v="E2376Bl"/>
    <n v="22"/>
    <n v="350"/>
    <n v="7700"/>
  </r>
  <r>
    <n v="77"/>
    <x v="69"/>
    <x v="1"/>
    <x v="1"/>
    <x v="3"/>
    <x v="3"/>
    <x v="3"/>
    <x v="5"/>
    <x v="4"/>
    <s v="A2258Wh"/>
    <n v="16"/>
    <n v="220"/>
    <n v="3520"/>
  </r>
  <r>
    <n v="78"/>
    <x v="70"/>
    <x v="2"/>
    <x v="1"/>
    <x v="8"/>
    <x v="8"/>
    <x v="8"/>
    <x v="3"/>
    <x v="0"/>
    <s v="V2944Bl"/>
    <n v="50"/>
    <n v="295"/>
    <n v="14750"/>
  </r>
  <r>
    <n v="79"/>
    <x v="71"/>
    <x v="4"/>
    <x v="0"/>
    <x v="6"/>
    <x v="6"/>
    <x v="6"/>
    <x v="4"/>
    <x v="3"/>
    <s v="C2699Gr"/>
    <n v="32"/>
    <n v="375"/>
    <n v="12000"/>
  </r>
  <r>
    <n v="80"/>
    <x v="71"/>
    <x v="1"/>
    <x v="1"/>
    <x v="2"/>
    <x v="2"/>
    <x v="2"/>
    <x v="0"/>
    <x v="4"/>
    <s v="F2248Wh"/>
    <n v="14"/>
    <n v="235"/>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3B0F6-E3C4-4B5A-B867-DF8AF952A459}"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H45" firstHeaderRow="1" firstDataRow="2"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axis="axisRow" showAll="0">
      <items count="4">
        <item x="0"/>
        <item x="2"/>
        <item x="1"/>
        <item t="default"/>
      </items>
    </pivotField>
    <pivotField showAll="0"/>
    <pivotField showAll="0"/>
    <pivotField showAll="0"/>
    <pivotField axis="axisCol" dataField="1" showAll="0">
      <items count="7">
        <item x="5"/>
        <item x="4"/>
        <item x="2"/>
        <item x="0"/>
        <item x="1"/>
        <item x="3"/>
        <item t="default"/>
      </items>
    </pivotField>
    <pivotField showAll="0"/>
    <pivotField showAll="0"/>
    <pivotField showAll="0"/>
    <pivotField numFmtId="44" showAll="0"/>
    <pivotField numFmtId="44" showAll="0"/>
    <pivotField showAll="0" defaultSubtotal="0">
      <items count="14">
        <item x="0"/>
        <item x="1"/>
        <item x="2"/>
        <item x="3"/>
        <item x="4"/>
        <item x="5"/>
        <item x="6"/>
        <item x="7"/>
        <item x="8"/>
        <item x="9"/>
        <item x="10"/>
        <item x="11"/>
        <item x="12"/>
        <item x="13"/>
      </items>
    </pivotField>
  </pivotFields>
  <rowFields count="1">
    <field x="3"/>
  </rowFields>
  <rowItems count="4">
    <i>
      <x/>
    </i>
    <i>
      <x v="1"/>
    </i>
    <i>
      <x v="2"/>
    </i>
    <i t="grand">
      <x/>
    </i>
  </rowItems>
  <colFields count="1">
    <field x="7"/>
  </colFields>
  <colItems count="7">
    <i>
      <x/>
    </i>
    <i>
      <x v="1"/>
    </i>
    <i>
      <x v="2"/>
    </i>
    <i>
      <x v="3"/>
    </i>
    <i>
      <x v="4"/>
    </i>
    <i>
      <x v="5"/>
    </i>
    <i t="grand">
      <x/>
    </i>
  </colItems>
  <dataFields count="1">
    <dataField name="Count of Model" fld="7"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2" format="12" series="1">
      <pivotArea type="data" outline="0" fieldPosition="0">
        <references count="2">
          <reference field="4294967294" count="1" selected="0">
            <x v="0"/>
          </reference>
          <reference field="7" count="1" selected="0">
            <x v="0"/>
          </reference>
        </references>
      </pivotArea>
    </chartFormat>
    <chartFormat chart="2" format="13" series="1">
      <pivotArea type="data" outline="0" fieldPosition="0">
        <references count="2">
          <reference field="4294967294" count="1" selected="0">
            <x v="0"/>
          </reference>
          <reference field="7" count="1" selected="0">
            <x v="1"/>
          </reference>
        </references>
      </pivotArea>
    </chartFormat>
    <chartFormat chart="2" format="14" series="1">
      <pivotArea type="data" outline="0" fieldPosition="0">
        <references count="2">
          <reference field="4294967294" count="1" selected="0">
            <x v="0"/>
          </reference>
          <reference field="7" count="1" selected="0">
            <x v="2"/>
          </reference>
        </references>
      </pivotArea>
    </chartFormat>
    <chartFormat chart="2" format="15" series="1">
      <pivotArea type="data" outline="0" fieldPosition="0">
        <references count="2">
          <reference field="4294967294" count="1" selected="0">
            <x v="0"/>
          </reference>
          <reference field="7" count="1" selected="0">
            <x v="3"/>
          </reference>
        </references>
      </pivotArea>
    </chartFormat>
    <chartFormat chart="2" format="16" series="1">
      <pivotArea type="data" outline="0" fieldPosition="0">
        <references count="2">
          <reference field="4294967294" count="1" selected="0">
            <x v="0"/>
          </reference>
          <reference field="7" count="1" selected="0">
            <x v="4"/>
          </reference>
        </references>
      </pivotArea>
    </chartFormat>
    <chartFormat chart="2" format="17" series="1">
      <pivotArea type="data" outline="0" fieldPosition="0">
        <references count="2">
          <reference field="4294967294" count="1" selected="0">
            <x v="0"/>
          </reference>
          <reference field="7"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6F6C4-6429-4073-9A57-BB45728B73A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3:B29"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items count="4">
        <item x="0"/>
        <item x="2"/>
        <item x="1"/>
        <item t="default"/>
      </items>
    </pivotField>
    <pivotField showAll="0"/>
    <pivotField showAll="0"/>
    <pivotField showAll="0">
      <items count="10">
        <item x="6"/>
        <item x="1"/>
        <item x="3"/>
        <item x="8"/>
        <item x="2"/>
        <item x="0"/>
        <item x="5"/>
        <item x="4"/>
        <item x="7"/>
        <item t="default"/>
      </items>
    </pivotField>
    <pivotField showAll="0"/>
    <pivotField axis="axisRow" showAll="0">
      <items count="6">
        <item x="0"/>
        <item x="2"/>
        <item x="3"/>
        <item x="1"/>
        <item x="4"/>
        <item t="default"/>
      </items>
    </pivotField>
    <pivotField showAll="0"/>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Items count="1">
    <i/>
  </colItems>
  <dataFields count="1">
    <dataField name="Sum of Total Sales" fld="12" baseField="0" baseItem="0" numFmtId="44"/>
  </dataFields>
  <chartFormats count="12">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8" count="1" selected="0">
            <x v="0"/>
          </reference>
        </references>
      </pivotArea>
    </chartFormat>
    <chartFormat chart="7" format="3">
      <pivotArea type="data" outline="0" fieldPosition="0">
        <references count="2">
          <reference field="4294967294" count="1" selected="0">
            <x v="0"/>
          </reference>
          <reference field="8" count="1" selected="0">
            <x v="1"/>
          </reference>
        </references>
      </pivotArea>
    </chartFormat>
    <chartFormat chart="7" format="4">
      <pivotArea type="data" outline="0" fieldPosition="0">
        <references count="2">
          <reference field="4294967294" count="1" selected="0">
            <x v="0"/>
          </reference>
          <reference field="8" count="1" selected="0">
            <x v="2"/>
          </reference>
        </references>
      </pivotArea>
    </chartFormat>
    <chartFormat chart="7" format="5">
      <pivotArea type="data" outline="0" fieldPosition="0">
        <references count="2">
          <reference field="4294967294" count="1" selected="0">
            <x v="0"/>
          </reference>
          <reference field="8" count="1" selected="0">
            <x v="3"/>
          </reference>
        </references>
      </pivotArea>
    </chartFormat>
    <chartFormat chart="7" format="6">
      <pivotArea type="data" outline="0" fieldPosition="0">
        <references count="2">
          <reference field="4294967294" count="1" selected="0">
            <x v="0"/>
          </reference>
          <reference field="8"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8" format="9">
      <pivotArea type="data" outline="0" fieldPosition="0">
        <references count="2">
          <reference field="4294967294" count="1" selected="0">
            <x v="0"/>
          </reference>
          <reference field="8" count="1" selected="0">
            <x v="1"/>
          </reference>
        </references>
      </pivotArea>
    </chartFormat>
    <chartFormat chart="8" format="10">
      <pivotArea type="data" outline="0" fieldPosition="0">
        <references count="2">
          <reference field="4294967294" count="1" selected="0">
            <x v="0"/>
          </reference>
          <reference field="8" count="1" selected="0">
            <x v="2"/>
          </reference>
        </references>
      </pivotArea>
    </chartFormat>
    <chartFormat chart="8" format="11">
      <pivotArea type="data" outline="0" fieldPosition="0">
        <references count="2">
          <reference field="4294967294" count="1" selected="0">
            <x v="0"/>
          </reference>
          <reference field="8" count="1" selected="0">
            <x v="3"/>
          </reference>
        </references>
      </pivotArea>
    </chartFormat>
    <chartFormat chart="8" format="12">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DEDE2-407E-4AE6-9131-0ADE0DF378A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items count="4">
        <item x="0"/>
        <item x="2"/>
        <item x="1"/>
        <item t="default"/>
      </items>
    </pivotField>
    <pivotField showAll="0"/>
    <pivotField showAll="0"/>
    <pivotField showAll="0"/>
    <pivotField showAll="0"/>
    <pivotField showAll="0"/>
    <pivotField showAll="0"/>
    <pivotField dataField="1" showAll="0"/>
    <pivotField dataField="1" numFmtId="44" showAll="0"/>
    <pivotField dataField="1" numFmtId="44"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Quantity" fld="10" baseField="0" baseItem="0"/>
    <dataField name="Average of Price Per Unit" fld="11" subtotal="average" baseField="0" baseItem="1" numFmtId="44"/>
    <dataField name="Sum of Total Sales" fld="12" baseField="0" baseItem="0" numFmtId="4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17AD4-E04D-4263-BE06-4946418709F3}"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8:N15"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pivotField showAll="0"/>
    <pivotField showAll="0"/>
    <pivotField showAll="0"/>
    <pivotField showAll="0"/>
    <pivotField showAll="0"/>
    <pivotField showAll="0"/>
    <pivotField showAll="0"/>
    <pivotField numFmtId="44" showAll="0"/>
    <pivotField dataField="1" numFmtId="44" showAll="0"/>
    <pivotField axis="axisRow" showAll="0">
      <items count="15">
        <item x="0"/>
        <item x="1"/>
        <item x="2"/>
        <item x="3"/>
        <item x="4"/>
        <item x="5"/>
        <item x="6"/>
        <item x="7"/>
        <item x="8"/>
        <item x="9"/>
        <item x="10"/>
        <item x="11"/>
        <item x="12"/>
        <item x="13"/>
        <item t="default"/>
      </items>
    </pivotField>
  </pivotFields>
  <rowFields count="1">
    <field x="13"/>
  </rowFields>
  <rowItems count="7">
    <i>
      <x v="1"/>
    </i>
    <i>
      <x v="2"/>
    </i>
    <i>
      <x v="3"/>
    </i>
    <i>
      <x v="4"/>
    </i>
    <i>
      <x v="5"/>
    </i>
    <i>
      <x v="6"/>
    </i>
    <i t="grand">
      <x/>
    </i>
  </rowItems>
  <colItems count="1">
    <i/>
  </colItems>
  <dataFields count="1">
    <dataField name="Sum of Total Sales" fld="12" baseField="0" baseItem="0" numFmtId="44"/>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480D23-CEB3-41E0-B5DF-11FFF2361FB0}"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K15" firstHeaderRow="0"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pivotField showAll="0"/>
    <pivotField showAll="0"/>
    <pivotField showAll="0"/>
    <pivotField axis="axisRow" showAll="0">
      <items count="7">
        <item x="5"/>
        <item x="4"/>
        <item x="2"/>
        <item x="0"/>
        <item x="1"/>
        <item x="3"/>
        <item t="default"/>
      </items>
    </pivotField>
    <pivotField showAll="0"/>
    <pivotField showAll="0"/>
    <pivotField dataField="1" showAll="0"/>
    <pivotField dataField="1" numFmtId="44" showAll="0"/>
    <pivotField dataField="1" numFmtId="44"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Fields count="1">
    <field x="-2"/>
  </colFields>
  <colItems count="3">
    <i>
      <x/>
    </i>
    <i i="1">
      <x v="1"/>
    </i>
    <i i="2">
      <x v="2"/>
    </i>
  </colItems>
  <dataFields count="3">
    <dataField name="Sum of Quantity" fld="10" baseField="0" baseItem="0"/>
    <dataField name="Average of Price Per Unit" fld="11" subtotal="average" baseField="7" baseItem="5" numFmtId="44"/>
    <dataField name="Sum of Total Sales" fld="12" baseField="0" baseItem="0" numFmtId="44"/>
  </dataFields>
  <conditionalFormats count="3">
    <conditionalFormat priority="5">
      <pivotAreas count="1">
        <pivotArea type="data" collapsedLevelsAreSubtotals="1" fieldPosition="0">
          <references count="2">
            <reference field="4294967294" count="1" selected="0">
              <x v="0"/>
            </reference>
            <reference field="7" count="6">
              <x v="0"/>
              <x v="1"/>
              <x v="2"/>
              <x v="3"/>
              <x v="4"/>
              <x v="5"/>
            </reference>
          </references>
        </pivotArea>
      </pivotAreas>
    </conditionalFormat>
    <conditionalFormat priority="4">
      <pivotAreas count="1">
        <pivotArea type="data" collapsedLevelsAreSubtotals="1" fieldPosition="0">
          <references count="2">
            <reference field="4294967294" count="1" selected="0">
              <x v="1"/>
            </reference>
            <reference field="7" count="6">
              <x v="0"/>
              <x v="1"/>
              <x v="2"/>
              <x v="3"/>
              <x v="4"/>
              <x v="5"/>
            </reference>
          </references>
        </pivotArea>
      </pivotAreas>
    </conditionalFormat>
    <conditionalFormat priority="3">
      <pivotAreas count="1">
        <pivotArea type="data" collapsedLevelsAreSubtotals="1" fieldPosition="0">
          <references count="2">
            <reference field="4294967294" count="1" selected="0">
              <x v="2"/>
            </reference>
            <reference field="7" count="6">
              <x v="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5F5F22-DE36-4213-BC8D-7667B2A1FE4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E18"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pivotField showAll="0"/>
    <pivotField axis="axisRow" showAll="0">
      <items count="10">
        <item x="1"/>
        <item x="0"/>
        <item x="8"/>
        <item x="5"/>
        <item x="7"/>
        <item x="3"/>
        <item x="4"/>
        <item x="2"/>
        <item x="6"/>
        <item t="default"/>
      </items>
    </pivotField>
    <pivotField showAll="0"/>
    <pivotField showAll="0"/>
    <pivotField showAll="0"/>
    <pivotField showAll="0"/>
    <pivotField dataField="1" showAll="0"/>
    <pivotField numFmtId="44" showAll="0"/>
    <pivotField numFmtId="44" showAll="0"/>
    <pivotField showAll="0">
      <items count="15">
        <item x="0"/>
        <item x="1"/>
        <item x="2"/>
        <item x="3"/>
        <item x="4"/>
        <item x="5"/>
        <item x="6"/>
        <item x="7"/>
        <item x="8"/>
        <item x="9"/>
        <item x="10"/>
        <item x="11"/>
        <item x="12"/>
        <item x="13"/>
        <item t="default"/>
      </items>
    </pivotField>
  </pivotFields>
  <rowFields count="1">
    <field x="5"/>
  </rowFields>
  <rowItems count="10">
    <i>
      <x/>
    </i>
    <i>
      <x v="1"/>
    </i>
    <i>
      <x v="2"/>
    </i>
    <i>
      <x v="3"/>
    </i>
    <i>
      <x v="4"/>
    </i>
    <i>
      <x v="5"/>
    </i>
    <i>
      <x v="6"/>
    </i>
    <i>
      <x v="7"/>
    </i>
    <i>
      <x v="8"/>
    </i>
    <i t="grand">
      <x/>
    </i>
  </rowItems>
  <colItems count="1">
    <i/>
  </colItems>
  <dataFields count="1">
    <dataField name="Sum of Quantity" fld="10"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3B07B8-3509-4B99-97C1-991CABBC798F}"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3:I33"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showAll="0"/>
    <pivotField showAll="0"/>
    <pivotField axis="axisRow" showAll="0">
      <items count="10">
        <item x="1"/>
        <item x="0"/>
        <item x="8"/>
        <item x="5"/>
        <item x="7"/>
        <item x="3"/>
        <item x="4"/>
        <item x="2"/>
        <item x="6"/>
        <item t="default"/>
      </items>
    </pivotField>
    <pivotField showAll="0"/>
    <pivotField showAll="0"/>
    <pivotField showAll="0"/>
    <pivotField showAll="0"/>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5"/>
  </rowFields>
  <rowItems count="10">
    <i>
      <x/>
    </i>
    <i>
      <x v="1"/>
    </i>
    <i>
      <x v="2"/>
    </i>
    <i>
      <x v="3"/>
    </i>
    <i>
      <x v="4"/>
    </i>
    <i>
      <x v="5"/>
    </i>
    <i>
      <x v="6"/>
    </i>
    <i>
      <x v="7"/>
    </i>
    <i>
      <x v="8"/>
    </i>
    <i t="grand">
      <x/>
    </i>
  </rowItems>
  <colItems count="1">
    <i/>
  </colItems>
  <dataFields count="1">
    <dataField name="Sum of Total Sales" fld="12" baseField="0" baseItem="0" numFmtId="44"/>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208EF-3885-4D5B-A62F-CB328227A5B9}"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3:E27"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3"/>
  </rowFields>
  <rowItems count="4">
    <i>
      <x/>
    </i>
    <i>
      <x v="1"/>
    </i>
    <i>
      <x v="2"/>
    </i>
    <i t="grand">
      <x/>
    </i>
  </rowItems>
  <colItems count="1">
    <i/>
  </colItems>
  <dataFields count="1">
    <dataField name="Sum of Total Sales" fld="12" baseField="0" baseItem="0" numFmtId="44"/>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CF2539-278D-4904-A798-884D2556E5AB}"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6" firstHeaderRow="1" firstDataRow="1" firstDataCol="1"/>
  <pivotFields count="14">
    <pivotField showAll="0"/>
    <pivotField numFmtId="16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axis="axisRow"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44" showAll="0"/>
    <pivotField dataField="1" numFmtId="44"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Total Sales" fld="12" baseField="0" baseItem="0" numFmtId="4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B75CF3-7787-4115-845E-7EF2BD03E9EF}" sourceName="Region">
  <pivotTables>
    <pivotTable tabId="6" name="PivotTable2"/>
  </pivotTables>
  <data>
    <tabular pivotCacheId="90400358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02CBA6-7CC0-4548-94F5-D3D9218BC6BE}" sourceName="Region">
  <pivotTables>
    <pivotTable tabId="6" name="PivotTable7"/>
  </pivotTables>
  <data>
    <tabular pivotCacheId="9040035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81F642-6E58-432A-B54E-620617C8E7FE}" cache="Slicer_Region" caption="Region" rowHeight="241300"/>
  <slicer name="Region 2" xr10:uid="{8229ED55-DFF7-452A-84C1-C0F4F21DB8F6}"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4BB0D-B07B-4DED-9184-322E02CA7201}" name="Table2" displayName="Table2" ref="A1:M81" totalsRowShown="0" headerRowDxfId="13">
  <autoFilter ref="A1:M81" xr:uid="{F664BB0D-B07B-4DED-9184-322E02CA7201}"/>
  <tableColumns count="13">
    <tableColumn id="1" xr3:uid="{F2668DA6-5751-40E5-9B06-1EFA160E2EFC}" name="Order Number"/>
    <tableColumn id="2" xr3:uid="{5183D4DE-9C79-4E97-A9F7-C113B440DCC9}" name="Date" dataDxfId="12"/>
    <tableColumn id="3" xr3:uid="{B28B4CFF-6E52-42E1-A17A-4EE2744A3EB4}" name="Sales Rep" dataDxfId="11"/>
    <tableColumn id="4" xr3:uid="{AA2A5E5A-C70E-45A8-9F61-26FC29A7FD5F}" name="Region" dataDxfId="10"/>
    <tableColumn id="5" xr3:uid="{F57A63FC-10FA-4B3A-80AD-C4703D902A99}" name="Customer ID" dataDxfId="9"/>
    <tableColumn id="12" xr3:uid="{5540F2DE-6AE1-4BA2-91F3-8240B9D7DF91}" name="Company Name" dataDxfId="8">
      <calculatedColumnFormula>VLOOKUP(Table2[[#This Row],[Customer ID]],Table3[#All],2,FALSE)</calculatedColumnFormula>
    </tableColumn>
    <tableColumn id="13" xr3:uid="{C632A09F-9579-42ED-8B35-137A16E269E0}" name="Company Rep" dataDxfId="7">
      <calculatedColumnFormula>VLOOKUP(Table2[[#This Row],[Customer ID]],Table3[#All],3,FALSE)</calculatedColumnFormula>
    </tableColumn>
    <tableColumn id="6" xr3:uid="{D51BD1A5-FC33-4F8C-A509-5864E7035A7F}" name="Model"/>
    <tableColumn id="7" xr3:uid="{DB18EC2C-E726-4396-A8D1-B9D764F8B298}" name="Color"/>
    <tableColumn id="8" xr3:uid="{E45032B0-FC67-4885-BD12-DDBED1F307C3}" name="Item Code"/>
    <tableColumn id="9" xr3:uid="{8ACCBE3C-6793-42D3-8B3C-62698A15842C}" name="Quantity"/>
    <tableColumn id="10" xr3:uid="{297E038F-4015-4F3E-B8E7-0722F7985B11}" name="Price Per Unit" dataDxfId="6" dataCellStyle="Currency"/>
    <tableColumn id="11" xr3:uid="{CDCAE9F7-6183-49E0-B8FE-85F9FAEE978F}" name="Total Sales" dataDxfId="5" dataCellStyle="Currency"/>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32C74B-7900-4259-9D2F-6F427F173C66}" name="Table3" displayName="Table3" ref="A1:C10" totalsRowShown="0" headerRowDxfId="4" dataDxfId="3">
  <autoFilter ref="A1:C10" xr:uid="{7B32C74B-7900-4259-9D2F-6F427F173C66}"/>
  <tableColumns count="3">
    <tableColumn id="1" xr3:uid="{97BC55B9-16E6-4D23-BC63-637F1118F4FB}" name="Customer ID" dataDxfId="2"/>
    <tableColumn id="2" xr3:uid="{71C51755-8FD2-424C-8C8D-9DE34FD8470D}" name="Company Name" dataDxfId="1"/>
    <tableColumn id="3" xr3:uid="{7433C882-17DF-4636-9C47-8271BB825D91}" name="Representative" dataDxfId="0"/>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M81"/>
  <sheetViews>
    <sheetView workbookViewId="0">
      <selection activeCell="P15" sqref="P12:P15"/>
    </sheetView>
  </sheetViews>
  <sheetFormatPr defaultColWidth="8.85546875" defaultRowHeight="15" x14ac:dyDescent="0.25"/>
  <cols>
    <col min="1" max="1" width="18.5703125" bestFit="1" customWidth="1"/>
    <col min="2" max="2" width="16.42578125" bestFit="1" customWidth="1"/>
    <col min="3" max="3" width="14" bestFit="1" customWidth="1"/>
    <col min="4" max="4" width="11.7109375" bestFit="1" customWidth="1"/>
    <col min="5" max="5" width="16.42578125" bestFit="1" customWidth="1"/>
    <col min="6" max="6" width="19.7109375" bestFit="1" customWidth="1"/>
    <col min="7" max="7" width="17.85546875" bestFit="1" customWidth="1"/>
    <col min="8" max="8" width="11.42578125" bestFit="1" customWidth="1"/>
    <col min="9" max="9" width="10.28515625" bestFit="1" customWidth="1"/>
    <col min="10" max="10" width="14.7109375" bestFit="1" customWidth="1"/>
    <col min="11" max="11" width="12.85546875" bestFit="1" customWidth="1"/>
    <col min="12" max="12" width="15.5703125" bestFit="1" customWidth="1"/>
    <col min="13" max="13" width="11.5703125" bestFit="1" customWidth="1"/>
    <col min="15" max="15" width="8.85546875" customWidth="1"/>
  </cols>
  <sheetData>
    <row r="1" spans="1:13" x14ac:dyDescent="0.25">
      <c r="A1" s="1" t="s">
        <v>37</v>
      </c>
      <c r="B1" s="1" t="s">
        <v>0</v>
      </c>
      <c r="C1" s="1" t="s">
        <v>1</v>
      </c>
      <c r="D1" s="1" t="s">
        <v>2</v>
      </c>
      <c r="E1" s="1" t="s">
        <v>3</v>
      </c>
      <c r="F1" s="7" t="s">
        <v>17</v>
      </c>
      <c r="G1" s="1" t="s">
        <v>75</v>
      </c>
      <c r="H1" s="1" t="s">
        <v>4</v>
      </c>
      <c r="I1" s="1" t="s">
        <v>5</v>
      </c>
      <c r="J1" s="1" t="s">
        <v>6</v>
      </c>
      <c r="K1" s="1" t="s">
        <v>76</v>
      </c>
      <c r="L1" s="1" t="s">
        <v>77</v>
      </c>
      <c r="M1" s="1" t="s">
        <v>78</v>
      </c>
    </row>
    <row r="2" spans="1:13" x14ac:dyDescent="0.25">
      <c r="A2">
        <v>1</v>
      </c>
      <c r="B2" s="3">
        <v>43832</v>
      </c>
      <c r="C2" s="2" t="s">
        <v>39</v>
      </c>
      <c r="D2" s="1" t="s">
        <v>7</v>
      </c>
      <c r="E2" s="1">
        <v>132</v>
      </c>
      <c r="F2" s="1" t="str">
        <f>VLOOKUP(Table2[[#This Row],[Customer ID]],Table3[#All],2,FALSE)</f>
        <v>Bankia</v>
      </c>
      <c r="G2" s="1" t="str">
        <f>VLOOKUP(Table2[[#This Row],[Customer ID]],Table3[#All],3,FALSE)</f>
        <v>Lucas Adams</v>
      </c>
      <c r="H2" t="s">
        <v>8</v>
      </c>
      <c r="I2" t="s">
        <v>45</v>
      </c>
      <c r="J2" t="s">
        <v>50</v>
      </c>
      <c r="K2">
        <v>15</v>
      </c>
      <c r="L2" s="5">
        <v>235</v>
      </c>
      <c r="M2" s="4">
        <v>3525</v>
      </c>
    </row>
    <row r="3" spans="1:13" x14ac:dyDescent="0.25">
      <c r="A3">
        <v>2</v>
      </c>
      <c r="B3" s="3">
        <v>43836</v>
      </c>
      <c r="C3" s="2" t="s">
        <v>42</v>
      </c>
      <c r="D3" s="1" t="s">
        <v>9</v>
      </c>
      <c r="E3" s="1">
        <v>144</v>
      </c>
      <c r="F3" s="1" t="str">
        <f>VLOOKUP(Table2[[#This Row],[Customer ID]],Table3[#All],2,FALSE)</f>
        <v>Affinity</v>
      </c>
      <c r="G3" s="1" t="str">
        <f>VLOOKUP(Table2[[#This Row],[Customer ID]],Table3[#All],3,FALSE)</f>
        <v>Christina Bell</v>
      </c>
      <c r="H3" t="s">
        <v>10</v>
      </c>
      <c r="I3" t="s">
        <v>46</v>
      </c>
      <c r="J3" t="s">
        <v>51</v>
      </c>
      <c r="K3">
        <v>22</v>
      </c>
      <c r="L3" s="4">
        <v>260</v>
      </c>
      <c r="M3" s="4">
        <v>5720</v>
      </c>
    </row>
    <row r="4" spans="1:13" x14ac:dyDescent="0.25">
      <c r="A4">
        <v>3</v>
      </c>
      <c r="B4" s="3">
        <v>43839</v>
      </c>
      <c r="C4" s="2" t="s">
        <v>44</v>
      </c>
      <c r="D4" s="1" t="s">
        <v>9</v>
      </c>
      <c r="E4" s="1">
        <v>136</v>
      </c>
      <c r="F4" s="1" t="str">
        <f>VLOOKUP(Table2[[#This Row],[Customer ID]],Table3[#All],2,FALSE)</f>
        <v>Telmark</v>
      </c>
      <c r="G4" s="1" t="str">
        <f>VLOOKUP(Table2[[#This Row],[Customer ID]],Table3[#All],3,FALSE)</f>
        <v>Emily Flores</v>
      </c>
      <c r="H4" t="s">
        <v>11</v>
      </c>
      <c r="I4" t="s">
        <v>45</v>
      </c>
      <c r="J4" t="s">
        <v>52</v>
      </c>
      <c r="K4">
        <v>16</v>
      </c>
      <c r="L4" s="4">
        <v>350</v>
      </c>
      <c r="M4" s="4">
        <v>5600</v>
      </c>
    </row>
    <row r="5" spans="1:13" x14ac:dyDescent="0.25">
      <c r="A5">
        <v>4</v>
      </c>
      <c r="B5" s="3">
        <v>43842</v>
      </c>
      <c r="C5" s="2" t="s">
        <v>40</v>
      </c>
      <c r="D5" s="1" t="s">
        <v>12</v>
      </c>
      <c r="E5" s="1">
        <v>144</v>
      </c>
      <c r="F5" s="1" t="str">
        <f>VLOOKUP(Table2[[#This Row],[Customer ID]],Table3[#All],2,FALSE)</f>
        <v>Affinity</v>
      </c>
      <c r="G5" s="1" t="str">
        <f>VLOOKUP(Table2[[#This Row],[Customer ID]],Table3[#All],3,FALSE)</f>
        <v>Christina Bell</v>
      </c>
      <c r="H5" t="s">
        <v>8</v>
      </c>
      <c r="I5" t="s">
        <v>47</v>
      </c>
      <c r="J5" t="s">
        <v>53</v>
      </c>
      <c r="K5">
        <v>30</v>
      </c>
      <c r="L5" s="4">
        <v>235</v>
      </c>
      <c r="M5" s="4">
        <v>7050</v>
      </c>
    </row>
    <row r="6" spans="1:13" x14ac:dyDescent="0.25">
      <c r="A6">
        <v>5</v>
      </c>
      <c r="B6" s="3">
        <v>43842</v>
      </c>
      <c r="C6" s="2" t="s">
        <v>39</v>
      </c>
      <c r="D6" s="1" t="s">
        <v>7</v>
      </c>
      <c r="E6" s="1">
        <v>166</v>
      </c>
      <c r="F6" s="1" t="str">
        <f>VLOOKUP(Table2[[#This Row],[Customer ID]],Table3[#All],2,FALSE)</f>
        <v>Port Royale</v>
      </c>
      <c r="G6" s="1" t="str">
        <f>VLOOKUP(Table2[[#This Row],[Customer ID]],Table3[#All],3,FALSE)</f>
        <v>Dan Hill</v>
      </c>
      <c r="H6" t="s">
        <v>13</v>
      </c>
      <c r="I6" t="s">
        <v>48</v>
      </c>
      <c r="J6" t="s">
        <v>54</v>
      </c>
      <c r="K6">
        <v>32</v>
      </c>
      <c r="L6" s="4">
        <v>295</v>
      </c>
      <c r="M6" s="4">
        <v>9440</v>
      </c>
    </row>
    <row r="7" spans="1:13" x14ac:dyDescent="0.25">
      <c r="A7">
        <v>6</v>
      </c>
      <c r="B7" s="3">
        <v>43845</v>
      </c>
      <c r="C7" s="2" t="s">
        <v>41</v>
      </c>
      <c r="D7" s="1" t="s">
        <v>7</v>
      </c>
      <c r="E7" s="1">
        <v>136</v>
      </c>
      <c r="F7" s="1" t="str">
        <f>VLOOKUP(Table2[[#This Row],[Customer ID]],Table3[#All],2,FALSE)</f>
        <v>Telmark</v>
      </c>
      <c r="G7" s="1" t="str">
        <f>VLOOKUP(Table2[[#This Row],[Customer ID]],Table3[#All],3,FALSE)</f>
        <v>Emily Flores</v>
      </c>
      <c r="H7" t="s">
        <v>11</v>
      </c>
      <c r="I7" t="s">
        <v>47</v>
      </c>
      <c r="J7" t="s">
        <v>55</v>
      </c>
      <c r="K7">
        <v>14</v>
      </c>
      <c r="L7" s="4">
        <v>350</v>
      </c>
      <c r="M7" s="4">
        <v>4900</v>
      </c>
    </row>
    <row r="8" spans="1:13" x14ac:dyDescent="0.25">
      <c r="A8">
        <v>7</v>
      </c>
      <c r="B8" s="3">
        <v>43848</v>
      </c>
      <c r="C8" s="2" t="s">
        <v>38</v>
      </c>
      <c r="D8" s="1" t="s">
        <v>12</v>
      </c>
      <c r="E8" s="1">
        <v>152</v>
      </c>
      <c r="F8" s="1" t="str">
        <f>VLOOKUP(Table2[[#This Row],[Customer ID]],Table3[#All],2,FALSE)</f>
        <v>Secspace</v>
      </c>
      <c r="G8" s="1" t="str">
        <f>VLOOKUP(Table2[[#This Row],[Customer ID]],Table3[#All],3,FALSE)</f>
        <v>Rob Nelson</v>
      </c>
      <c r="H8" t="s">
        <v>14</v>
      </c>
      <c r="I8" t="s">
        <v>49</v>
      </c>
      <c r="J8" t="s">
        <v>56</v>
      </c>
      <c r="K8">
        <v>8</v>
      </c>
      <c r="L8" s="4">
        <v>375</v>
      </c>
      <c r="M8" s="4">
        <v>3000</v>
      </c>
    </row>
    <row r="9" spans="1:13" x14ac:dyDescent="0.25">
      <c r="A9">
        <v>8</v>
      </c>
      <c r="B9" s="3">
        <v>43852</v>
      </c>
      <c r="C9" s="2" t="s">
        <v>42</v>
      </c>
      <c r="D9" s="1" t="s">
        <v>9</v>
      </c>
      <c r="E9" s="1">
        <v>132</v>
      </c>
      <c r="F9" s="1" t="str">
        <f>VLOOKUP(Table2[[#This Row],[Customer ID]],Table3[#All],2,FALSE)</f>
        <v>Bankia</v>
      </c>
      <c r="G9" s="1" t="str">
        <f>VLOOKUP(Table2[[#This Row],[Customer ID]],Table3[#All],3,FALSE)</f>
        <v>Lucas Adams</v>
      </c>
      <c r="H9" t="s">
        <v>8</v>
      </c>
      <c r="I9" t="s">
        <v>47</v>
      </c>
      <c r="J9" t="s">
        <v>53</v>
      </c>
      <c r="K9">
        <v>22</v>
      </c>
      <c r="L9" s="4">
        <v>235</v>
      </c>
      <c r="M9" s="4">
        <v>5170</v>
      </c>
    </row>
    <row r="10" spans="1:13" x14ac:dyDescent="0.25">
      <c r="A10">
        <v>9</v>
      </c>
      <c r="B10" s="3">
        <v>43852</v>
      </c>
      <c r="C10" s="2" t="s">
        <v>44</v>
      </c>
      <c r="D10" s="1" t="s">
        <v>9</v>
      </c>
      <c r="E10" s="1">
        <v>136</v>
      </c>
      <c r="F10" s="1" t="str">
        <f>VLOOKUP(Table2[[#This Row],[Customer ID]],Table3[#All],2,FALSE)</f>
        <v>Telmark</v>
      </c>
      <c r="G10" s="1" t="str">
        <f>VLOOKUP(Table2[[#This Row],[Customer ID]],Table3[#All],3,FALSE)</f>
        <v>Emily Flores</v>
      </c>
      <c r="H10" t="s">
        <v>10</v>
      </c>
      <c r="I10" t="s">
        <v>47</v>
      </c>
      <c r="J10" t="s">
        <v>57</v>
      </c>
      <c r="K10">
        <v>40</v>
      </c>
      <c r="L10" s="4">
        <v>260</v>
      </c>
      <c r="M10" s="4">
        <v>10400</v>
      </c>
    </row>
    <row r="11" spans="1:13" x14ac:dyDescent="0.25">
      <c r="A11">
        <v>10</v>
      </c>
      <c r="B11" s="3">
        <v>43856</v>
      </c>
      <c r="C11" s="2" t="s">
        <v>39</v>
      </c>
      <c r="D11" s="1" t="s">
        <v>7</v>
      </c>
      <c r="E11" s="1">
        <v>166</v>
      </c>
      <c r="F11" s="1" t="str">
        <f>VLOOKUP(Table2[[#This Row],[Customer ID]],Table3[#All],2,FALSE)</f>
        <v>Port Royale</v>
      </c>
      <c r="G11" s="1" t="str">
        <f>VLOOKUP(Table2[[#This Row],[Customer ID]],Table3[#All],3,FALSE)</f>
        <v>Dan Hill</v>
      </c>
      <c r="H11" t="s">
        <v>11</v>
      </c>
      <c r="I11" t="s">
        <v>45</v>
      </c>
      <c r="J11" t="s">
        <v>52</v>
      </c>
      <c r="K11">
        <v>25</v>
      </c>
      <c r="L11" s="4">
        <v>350</v>
      </c>
      <c r="M11" s="4">
        <v>8750</v>
      </c>
    </row>
    <row r="12" spans="1:13" x14ac:dyDescent="0.25">
      <c r="A12">
        <v>11</v>
      </c>
      <c r="B12" s="3">
        <v>43858</v>
      </c>
      <c r="C12" s="2" t="s">
        <v>38</v>
      </c>
      <c r="D12" s="1" t="s">
        <v>12</v>
      </c>
      <c r="E12" s="1">
        <v>157</v>
      </c>
      <c r="F12" s="1" t="str">
        <f>VLOOKUP(Table2[[#This Row],[Customer ID]],Table3[#All],2,FALSE)</f>
        <v>MarkPlus</v>
      </c>
      <c r="G12" s="1" t="str">
        <f>VLOOKUP(Table2[[#This Row],[Customer ID]],Table3[#All],3,FALSE)</f>
        <v>Matt Reed</v>
      </c>
      <c r="H12" t="s">
        <v>11</v>
      </c>
      <c r="I12" t="s">
        <v>45</v>
      </c>
      <c r="J12" t="s">
        <v>52</v>
      </c>
      <c r="K12">
        <v>33</v>
      </c>
      <c r="L12" s="4">
        <v>350</v>
      </c>
      <c r="M12" s="4">
        <v>11550</v>
      </c>
    </row>
    <row r="13" spans="1:13" x14ac:dyDescent="0.25">
      <c r="A13">
        <v>12</v>
      </c>
      <c r="B13" s="3">
        <v>43865</v>
      </c>
      <c r="C13" s="2" t="s">
        <v>40</v>
      </c>
      <c r="D13" s="1" t="s">
        <v>12</v>
      </c>
      <c r="E13" s="1">
        <v>178</v>
      </c>
      <c r="F13" s="1" t="str">
        <f>VLOOKUP(Table2[[#This Row],[Customer ID]],Table3[#All],2,FALSE)</f>
        <v>Vento</v>
      </c>
      <c r="G13" s="1" t="str">
        <f>VLOOKUP(Table2[[#This Row],[Customer ID]],Table3[#All],3,FALSE)</f>
        <v>Amanda Wood</v>
      </c>
      <c r="H13" t="s">
        <v>13</v>
      </c>
      <c r="I13" t="s">
        <v>49</v>
      </c>
      <c r="J13" t="s">
        <v>58</v>
      </c>
      <c r="K13">
        <v>15</v>
      </c>
      <c r="L13" s="4">
        <v>295</v>
      </c>
      <c r="M13" s="4">
        <v>4425</v>
      </c>
    </row>
    <row r="14" spans="1:13" x14ac:dyDescent="0.25">
      <c r="A14">
        <v>13</v>
      </c>
      <c r="B14" s="3">
        <v>43868</v>
      </c>
      <c r="C14" s="2" t="s">
        <v>39</v>
      </c>
      <c r="D14" s="1" t="s">
        <v>7</v>
      </c>
      <c r="E14" s="1">
        <v>180</v>
      </c>
      <c r="F14" s="1" t="str">
        <f>VLOOKUP(Table2[[#This Row],[Customer ID]],Table3[#All],2,FALSE)</f>
        <v>Milago</v>
      </c>
      <c r="G14" s="1" t="str">
        <f>VLOOKUP(Table2[[#This Row],[Customer ID]],Table3[#All],3,FALSE)</f>
        <v>Sam Cooper</v>
      </c>
      <c r="H14" t="s">
        <v>14</v>
      </c>
      <c r="I14" t="s">
        <v>48</v>
      </c>
      <c r="J14" t="s">
        <v>59</v>
      </c>
      <c r="K14">
        <v>10</v>
      </c>
      <c r="L14" s="4">
        <v>375</v>
      </c>
      <c r="M14" s="4">
        <v>3750</v>
      </c>
    </row>
    <row r="15" spans="1:13" x14ac:dyDescent="0.25">
      <c r="A15">
        <v>14</v>
      </c>
      <c r="B15" s="3">
        <v>43869</v>
      </c>
      <c r="C15" s="2" t="s">
        <v>43</v>
      </c>
      <c r="D15" s="1" t="s">
        <v>9</v>
      </c>
      <c r="E15" s="1">
        <v>132</v>
      </c>
      <c r="F15" s="1" t="str">
        <f>VLOOKUP(Table2[[#This Row],[Customer ID]],Table3[#All],2,FALSE)</f>
        <v>Bankia</v>
      </c>
      <c r="G15" s="1" t="str">
        <f>VLOOKUP(Table2[[#This Row],[Customer ID]],Table3[#All],3,FALSE)</f>
        <v>Lucas Adams</v>
      </c>
      <c r="H15" t="s">
        <v>10</v>
      </c>
      <c r="I15" t="s">
        <v>47</v>
      </c>
      <c r="J15" t="s">
        <v>57</v>
      </c>
      <c r="K15">
        <v>45</v>
      </c>
      <c r="L15" s="4">
        <v>260</v>
      </c>
      <c r="M15" s="4">
        <v>11700</v>
      </c>
    </row>
    <row r="16" spans="1:13" x14ac:dyDescent="0.25">
      <c r="A16">
        <v>15</v>
      </c>
      <c r="B16" s="3">
        <v>43871</v>
      </c>
      <c r="C16" s="2" t="s">
        <v>42</v>
      </c>
      <c r="D16" s="1" t="s">
        <v>9</v>
      </c>
      <c r="E16" s="1">
        <v>180</v>
      </c>
      <c r="F16" s="1" t="str">
        <f>VLOOKUP(Table2[[#This Row],[Customer ID]],Table3[#All],2,FALSE)</f>
        <v>Milago</v>
      </c>
      <c r="G16" s="1" t="str">
        <f>VLOOKUP(Table2[[#This Row],[Customer ID]],Table3[#All],3,FALSE)</f>
        <v>Sam Cooper</v>
      </c>
      <c r="H16" t="s">
        <v>11</v>
      </c>
      <c r="I16" t="s">
        <v>49</v>
      </c>
      <c r="J16" t="s">
        <v>60</v>
      </c>
      <c r="K16">
        <v>32</v>
      </c>
      <c r="L16" s="4">
        <v>350</v>
      </c>
      <c r="M16" s="4">
        <v>11200</v>
      </c>
    </row>
    <row r="17" spans="1:13" x14ac:dyDescent="0.25">
      <c r="A17">
        <v>16</v>
      </c>
      <c r="B17" s="3">
        <v>43873</v>
      </c>
      <c r="C17" s="2" t="s">
        <v>40</v>
      </c>
      <c r="D17" s="1" t="s">
        <v>12</v>
      </c>
      <c r="E17" s="1">
        <v>166</v>
      </c>
      <c r="F17" s="1" t="str">
        <f>VLOOKUP(Table2[[#This Row],[Customer ID]],Table3[#All],2,FALSE)</f>
        <v>Port Royale</v>
      </c>
      <c r="G17" s="1" t="str">
        <f>VLOOKUP(Table2[[#This Row],[Customer ID]],Table3[#All],3,FALSE)</f>
        <v>Dan Hill</v>
      </c>
      <c r="H17" t="s">
        <v>11</v>
      </c>
      <c r="I17" t="s">
        <v>45</v>
      </c>
      <c r="J17" t="s">
        <v>52</v>
      </c>
      <c r="K17">
        <v>28</v>
      </c>
      <c r="L17" s="4">
        <v>350</v>
      </c>
      <c r="M17" s="4">
        <v>9800</v>
      </c>
    </row>
    <row r="18" spans="1:13" x14ac:dyDescent="0.25">
      <c r="A18">
        <v>17</v>
      </c>
      <c r="B18" s="3">
        <v>43875</v>
      </c>
      <c r="C18" s="2" t="s">
        <v>44</v>
      </c>
      <c r="D18" s="1" t="s">
        <v>9</v>
      </c>
      <c r="E18" s="1">
        <v>162</v>
      </c>
      <c r="F18" s="1" t="str">
        <f>VLOOKUP(Table2[[#This Row],[Customer ID]],Table3[#All],2,FALSE)</f>
        <v>Cruise</v>
      </c>
      <c r="G18" s="1" t="str">
        <f>VLOOKUP(Table2[[#This Row],[Customer ID]],Table3[#All],3,FALSE)</f>
        <v>Denise Harris</v>
      </c>
      <c r="H18" t="s">
        <v>15</v>
      </c>
      <c r="I18" t="s">
        <v>46</v>
      </c>
      <c r="J18" t="s">
        <v>61</v>
      </c>
      <c r="K18">
        <v>10</v>
      </c>
      <c r="L18" s="4">
        <v>220</v>
      </c>
      <c r="M18" s="4">
        <v>2200</v>
      </c>
    </row>
    <row r="19" spans="1:13" x14ac:dyDescent="0.25">
      <c r="A19">
        <v>18</v>
      </c>
      <c r="B19" s="3">
        <v>43876</v>
      </c>
      <c r="C19" s="2" t="s">
        <v>39</v>
      </c>
      <c r="D19" s="1" t="s">
        <v>7</v>
      </c>
      <c r="E19" s="1">
        <v>136</v>
      </c>
      <c r="F19" s="1" t="str">
        <f>VLOOKUP(Table2[[#This Row],[Customer ID]],Table3[#All],2,FALSE)</f>
        <v>Telmark</v>
      </c>
      <c r="G19" s="1" t="str">
        <f>VLOOKUP(Table2[[#This Row],[Customer ID]],Table3[#All],3,FALSE)</f>
        <v>Emily Flores</v>
      </c>
      <c r="H19" t="s">
        <v>10</v>
      </c>
      <c r="I19" t="s">
        <v>47</v>
      </c>
      <c r="J19" t="s">
        <v>57</v>
      </c>
      <c r="K19">
        <v>16</v>
      </c>
      <c r="L19" s="4">
        <v>260</v>
      </c>
      <c r="M19" s="4">
        <v>4160</v>
      </c>
    </row>
    <row r="20" spans="1:13" x14ac:dyDescent="0.25">
      <c r="A20">
        <v>19</v>
      </c>
      <c r="B20" s="3">
        <v>43880</v>
      </c>
      <c r="C20" s="2" t="s">
        <v>38</v>
      </c>
      <c r="D20" s="1" t="s">
        <v>12</v>
      </c>
      <c r="E20" s="1">
        <v>132</v>
      </c>
      <c r="F20" s="1" t="str">
        <f>VLOOKUP(Table2[[#This Row],[Customer ID]],Table3[#All],2,FALSE)</f>
        <v>Bankia</v>
      </c>
      <c r="G20" s="1" t="str">
        <f>VLOOKUP(Table2[[#This Row],[Customer ID]],Table3[#All],3,FALSE)</f>
        <v>Lucas Adams</v>
      </c>
      <c r="H20" t="s">
        <v>8</v>
      </c>
      <c r="I20" t="s">
        <v>47</v>
      </c>
      <c r="J20" t="s">
        <v>53</v>
      </c>
      <c r="K20">
        <v>35</v>
      </c>
      <c r="L20" s="4">
        <v>235</v>
      </c>
      <c r="M20" s="4">
        <v>8225</v>
      </c>
    </row>
    <row r="21" spans="1:13" x14ac:dyDescent="0.25">
      <c r="A21">
        <v>20</v>
      </c>
      <c r="B21" s="3">
        <v>43882</v>
      </c>
      <c r="C21" s="2" t="s">
        <v>42</v>
      </c>
      <c r="D21" s="1" t="s">
        <v>9</v>
      </c>
      <c r="E21" s="1">
        <v>132</v>
      </c>
      <c r="F21" s="1" t="str">
        <f>VLOOKUP(Table2[[#This Row],[Customer ID]],Table3[#All],2,FALSE)</f>
        <v>Bankia</v>
      </c>
      <c r="G21" s="1" t="str">
        <f>VLOOKUP(Table2[[#This Row],[Customer ID]],Table3[#All],3,FALSE)</f>
        <v>Lucas Adams</v>
      </c>
      <c r="H21" t="s">
        <v>13</v>
      </c>
      <c r="I21" t="s">
        <v>45</v>
      </c>
      <c r="J21" t="s">
        <v>62</v>
      </c>
      <c r="K21">
        <v>12</v>
      </c>
      <c r="L21" s="4">
        <v>295</v>
      </c>
      <c r="M21" s="4">
        <v>3540</v>
      </c>
    </row>
    <row r="22" spans="1:13" x14ac:dyDescent="0.25">
      <c r="A22">
        <v>21</v>
      </c>
      <c r="B22" s="3">
        <v>43887</v>
      </c>
      <c r="C22" s="2" t="s">
        <v>40</v>
      </c>
      <c r="D22" s="1" t="s">
        <v>12</v>
      </c>
      <c r="E22" s="1">
        <v>136</v>
      </c>
      <c r="F22" s="1" t="str">
        <f>VLOOKUP(Table2[[#This Row],[Customer ID]],Table3[#All],2,FALSE)</f>
        <v>Telmark</v>
      </c>
      <c r="G22" s="1" t="str">
        <f>VLOOKUP(Table2[[#This Row],[Customer ID]],Table3[#All],3,FALSE)</f>
        <v>Emily Flores</v>
      </c>
      <c r="H22" t="s">
        <v>14</v>
      </c>
      <c r="I22" t="s">
        <v>48</v>
      </c>
      <c r="J22" t="s">
        <v>59</v>
      </c>
      <c r="K22">
        <v>40</v>
      </c>
      <c r="L22" s="4">
        <v>375</v>
      </c>
      <c r="M22" s="4">
        <v>15000</v>
      </c>
    </row>
    <row r="23" spans="1:13" x14ac:dyDescent="0.25">
      <c r="A23">
        <v>22</v>
      </c>
      <c r="B23" s="3">
        <v>43889</v>
      </c>
      <c r="C23" s="2" t="s">
        <v>41</v>
      </c>
      <c r="D23" s="1" t="s">
        <v>7</v>
      </c>
      <c r="E23" s="1">
        <v>144</v>
      </c>
      <c r="F23" s="1" t="str">
        <f>VLOOKUP(Table2[[#This Row],[Customer ID]],Table3[#All],2,FALSE)</f>
        <v>Affinity</v>
      </c>
      <c r="G23" s="1" t="str">
        <f>VLOOKUP(Table2[[#This Row],[Customer ID]],Table3[#All],3,FALSE)</f>
        <v>Christina Bell</v>
      </c>
      <c r="H23" t="s">
        <v>11</v>
      </c>
      <c r="I23" t="s">
        <v>47</v>
      </c>
      <c r="J23" t="s">
        <v>55</v>
      </c>
      <c r="K23">
        <v>10</v>
      </c>
      <c r="L23" s="4">
        <v>350</v>
      </c>
      <c r="M23" s="4">
        <v>3500</v>
      </c>
    </row>
    <row r="24" spans="1:13" x14ac:dyDescent="0.25">
      <c r="A24">
        <v>23</v>
      </c>
      <c r="B24" s="3">
        <v>43891</v>
      </c>
      <c r="C24" s="2" t="s">
        <v>44</v>
      </c>
      <c r="D24" s="1" t="s">
        <v>9</v>
      </c>
      <c r="E24" s="1">
        <v>132</v>
      </c>
      <c r="F24" s="1" t="str">
        <f>VLOOKUP(Table2[[#This Row],[Customer ID]],Table3[#All],2,FALSE)</f>
        <v>Bankia</v>
      </c>
      <c r="G24" s="1" t="str">
        <f>VLOOKUP(Table2[[#This Row],[Customer ID]],Table3[#All],3,FALSE)</f>
        <v>Lucas Adams</v>
      </c>
      <c r="H24" t="s">
        <v>14</v>
      </c>
      <c r="I24" t="s">
        <v>45</v>
      </c>
      <c r="J24" t="s">
        <v>63</v>
      </c>
      <c r="K24">
        <v>25</v>
      </c>
      <c r="L24" s="4">
        <v>375</v>
      </c>
      <c r="M24" s="4">
        <v>9375</v>
      </c>
    </row>
    <row r="25" spans="1:13" x14ac:dyDescent="0.25">
      <c r="A25">
        <v>24</v>
      </c>
      <c r="B25" s="3">
        <v>43894</v>
      </c>
      <c r="C25" s="2" t="s">
        <v>43</v>
      </c>
      <c r="D25" s="1" t="s">
        <v>9</v>
      </c>
      <c r="E25" s="1">
        <v>162</v>
      </c>
      <c r="F25" s="1" t="str">
        <f>VLOOKUP(Table2[[#This Row],[Customer ID]],Table3[#All],2,FALSE)</f>
        <v>Cruise</v>
      </c>
      <c r="G25" s="1" t="str">
        <f>VLOOKUP(Table2[[#This Row],[Customer ID]],Table3[#All],3,FALSE)</f>
        <v>Denise Harris</v>
      </c>
      <c r="H25" t="s">
        <v>10</v>
      </c>
      <c r="I25" t="s">
        <v>45</v>
      </c>
      <c r="J25" t="s">
        <v>64</v>
      </c>
      <c r="K25">
        <v>50</v>
      </c>
      <c r="L25" s="4">
        <v>260</v>
      </c>
      <c r="M25" s="4">
        <v>13000</v>
      </c>
    </row>
    <row r="26" spans="1:13" x14ac:dyDescent="0.25">
      <c r="A26">
        <v>25</v>
      </c>
      <c r="B26" s="3">
        <v>43897</v>
      </c>
      <c r="C26" s="2" t="s">
        <v>42</v>
      </c>
      <c r="D26" s="1" t="s">
        <v>9</v>
      </c>
      <c r="E26" s="1">
        <v>180</v>
      </c>
      <c r="F26" s="1" t="str">
        <f>VLOOKUP(Table2[[#This Row],[Customer ID]],Table3[#All],2,FALSE)</f>
        <v>Milago</v>
      </c>
      <c r="G26" s="1" t="str">
        <f>VLOOKUP(Table2[[#This Row],[Customer ID]],Table3[#All],3,FALSE)</f>
        <v>Sam Cooper</v>
      </c>
      <c r="H26" t="s">
        <v>8</v>
      </c>
      <c r="I26" t="s">
        <v>49</v>
      </c>
      <c r="J26" t="s">
        <v>65</v>
      </c>
      <c r="K26">
        <v>22</v>
      </c>
      <c r="L26" s="4">
        <v>235</v>
      </c>
      <c r="M26" s="4">
        <v>5170</v>
      </c>
    </row>
    <row r="27" spans="1:13" x14ac:dyDescent="0.25">
      <c r="A27">
        <v>26</v>
      </c>
      <c r="B27" s="3">
        <v>43899</v>
      </c>
      <c r="C27" s="2" t="s">
        <v>39</v>
      </c>
      <c r="D27" s="1" t="s">
        <v>7</v>
      </c>
      <c r="E27" s="1">
        <v>144</v>
      </c>
      <c r="F27" s="1" t="str">
        <f>VLOOKUP(Table2[[#This Row],[Customer ID]],Table3[#All],2,FALSE)</f>
        <v>Affinity</v>
      </c>
      <c r="G27" s="1" t="str">
        <f>VLOOKUP(Table2[[#This Row],[Customer ID]],Table3[#All],3,FALSE)</f>
        <v>Christina Bell</v>
      </c>
      <c r="H27" t="s">
        <v>13</v>
      </c>
      <c r="I27" t="s">
        <v>47</v>
      </c>
      <c r="J27" t="s">
        <v>66</v>
      </c>
      <c r="K27">
        <v>15</v>
      </c>
      <c r="L27" s="4">
        <v>295</v>
      </c>
      <c r="M27" s="4">
        <v>4425</v>
      </c>
    </row>
    <row r="28" spans="1:13" x14ac:dyDescent="0.25">
      <c r="A28">
        <v>27</v>
      </c>
      <c r="B28" s="3">
        <v>43901</v>
      </c>
      <c r="C28" s="2" t="s">
        <v>41</v>
      </c>
      <c r="D28" s="1" t="s">
        <v>7</v>
      </c>
      <c r="E28" s="1">
        <v>166</v>
      </c>
      <c r="F28" s="1" t="str">
        <f>VLOOKUP(Table2[[#This Row],[Customer ID]],Table3[#All],2,FALSE)</f>
        <v>Port Royale</v>
      </c>
      <c r="G28" s="1" t="str">
        <f>VLOOKUP(Table2[[#This Row],[Customer ID]],Table3[#All],3,FALSE)</f>
        <v>Dan Hill</v>
      </c>
      <c r="H28" t="s">
        <v>15</v>
      </c>
      <c r="I28" t="s">
        <v>49</v>
      </c>
      <c r="J28" t="s">
        <v>67</v>
      </c>
      <c r="K28">
        <v>10</v>
      </c>
      <c r="L28" s="4">
        <v>220</v>
      </c>
      <c r="M28" s="4">
        <v>2200</v>
      </c>
    </row>
    <row r="29" spans="1:13" x14ac:dyDescent="0.25">
      <c r="A29">
        <v>28</v>
      </c>
      <c r="B29" s="3">
        <v>43902</v>
      </c>
      <c r="C29" s="2" t="s">
        <v>40</v>
      </c>
      <c r="D29" s="1" t="s">
        <v>12</v>
      </c>
      <c r="E29" s="1">
        <v>178</v>
      </c>
      <c r="F29" s="1" t="str">
        <f>VLOOKUP(Table2[[#This Row],[Customer ID]],Table3[#All],2,FALSE)</f>
        <v>Vento</v>
      </c>
      <c r="G29" s="1" t="str">
        <f>VLOOKUP(Table2[[#This Row],[Customer ID]],Table3[#All],3,FALSE)</f>
        <v>Amanda Wood</v>
      </c>
      <c r="H29" t="s">
        <v>11</v>
      </c>
      <c r="I29" t="s">
        <v>45</v>
      </c>
      <c r="J29" t="s">
        <v>52</v>
      </c>
      <c r="K29">
        <v>20</v>
      </c>
      <c r="L29" s="4">
        <v>350</v>
      </c>
      <c r="M29" s="4">
        <v>7000</v>
      </c>
    </row>
    <row r="30" spans="1:13" x14ac:dyDescent="0.25">
      <c r="A30">
        <v>29</v>
      </c>
      <c r="B30" s="3">
        <v>43904</v>
      </c>
      <c r="C30" s="2" t="s">
        <v>43</v>
      </c>
      <c r="D30" s="1" t="s">
        <v>9</v>
      </c>
      <c r="E30" s="1">
        <v>157</v>
      </c>
      <c r="F30" s="1" t="str">
        <f>VLOOKUP(Table2[[#This Row],[Customer ID]],Table3[#All],2,FALSE)</f>
        <v>MarkPlus</v>
      </c>
      <c r="G30" s="1" t="str">
        <f>VLOOKUP(Table2[[#This Row],[Customer ID]],Table3[#All],3,FALSE)</f>
        <v>Matt Reed</v>
      </c>
      <c r="H30" t="s">
        <v>8</v>
      </c>
      <c r="I30" t="s">
        <v>48</v>
      </c>
      <c r="J30" t="s">
        <v>68</v>
      </c>
      <c r="K30">
        <v>14</v>
      </c>
      <c r="L30" s="4">
        <v>235</v>
      </c>
      <c r="M30" s="4">
        <v>3290</v>
      </c>
    </row>
    <row r="31" spans="1:13" x14ac:dyDescent="0.25">
      <c r="A31">
        <v>30</v>
      </c>
      <c r="B31" s="3">
        <v>43908</v>
      </c>
      <c r="C31" s="2" t="s">
        <v>42</v>
      </c>
      <c r="D31" s="1" t="s">
        <v>9</v>
      </c>
      <c r="E31" s="1">
        <v>152</v>
      </c>
      <c r="F31" s="1" t="str">
        <f>VLOOKUP(Table2[[#This Row],[Customer ID]],Table3[#All],2,FALSE)</f>
        <v>Secspace</v>
      </c>
      <c r="G31" s="1" t="str">
        <f>VLOOKUP(Table2[[#This Row],[Customer ID]],Table3[#All],3,FALSE)</f>
        <v>Rob Nelson</v>
      </c>
      <c r="H31" t="s">
        <v>15</v>
      </c>
      <c r="I31" t="s">
        <v>48</v>
      </c>
      <c r="J31" t="s">
        <v>69</v>
      </c>
      <c r="K31">
        <v>28</v>
      </c>
      <c r="L31" s="4">
        <v>220</v>
      </c>
      <c r="M31" s="4">
        <v>6160</v>
      </c>
    </row>
    <row r="32" spans="1:13" x14ac:dyDescent="0.25">
      <c r="A32">
        <v>31</v>
      </c>
      <c r="B32" s="3">
        <v>43913</v>
      </c>
      <c r="C32" s="2" t="s">
        <v>43</v>
      </c>
      <c r="D32" s="1" t="s">
        <v>9</v>
      </c>
      <c r="E32" s="1">
        <v>162</v>
      </c>
      <c r="F32" s="1" t="str">
        <f>VLOOKUP(Table2[[#This Row],[Customer ID]],Table3[#All],2,FALSE)</f>
        <v>Cruise</v>
      </c>
      <c r="G32" s="1" t="str">
        <f>VLOOKUP(Table2[[#This Row],[Customer ID]],Table3[#All],3,FALSE)</f>
        <v>Denise Harris</v>
      </c>
      <c r="H32" t="s">
        <v>8</v>
      </c>
      <c r="I32" t="s">
        <v>45</v>
      </c>
      <c r="J32" t="s">
        <v>50</v>
      </c>
      <c r="K32">
        <v>12</v>
      </c>
      <c r="L32" s="4">
        <v>235</v>
      </c>
      <c r="M32" s="4">
        <v>2820</v>
      </c>
    </row>
    <row r="33" spans="1:13" x14ac:dyDescent="0.25">
      <c r="A33">
        <v>32</v>
      </c>
      <c r="B33" s="3">
        <v>43914</v>
      </c>
      <c r="C33" s="2" t="s">
        <v>39</v>
      </c>
      <c r="D33" s="1" t="s">
        <v>7</v>
      </c>
      <c r="E33" s="1">
        <v>180</v>
      </c>
      <c r="F33" s="1" t="str">
        <f>VLOOKUP(Table2[[#This Row],[Customer ID]],Table3[#All],2,FALSE)</f>
        <v>Milago</v>
      </c>
      <c r="G33" s="1" t="str">
        <f>VLOOKUP(Table2[[#This Row],[Customer ID]],Table3[#All],3,FALSE)</f>
        <v>Sam Cooper</v>
      </c>
      <c r="H33" t="s">
        <v>13</v>
      </c>
      <c r="I33" t="s">
        <v>49</v>
      </c>
      <c r="J33" t="s">
        <v>58</v>
      </c>
      <c r="K33">
        <v>35</v>
      </c>
      <c r="L33" s="4">
        <v>295</v>
      </c>
      <c r="M33" s="4">
        <v>10325</v>
      </c>
    </row>
    <row r="34" spans="1:13" x14ac:dyDescent="0.25">
      <c r="A34">
        <v>33</v>
      </c>
      <c r="B34" s="3">
        <v>43916</v>
      </c>
      <c r="C34" s="2" t="s">
        <v>40</v>
      </c>
      <c r="D34" s="1" t="s">
        <v>12</v>
      </c>
      <c r="E34" s="1">
        <v>178</v>
      </c>
      <c r="F34" s="1" t="str">
        <f>VLOOKUP(Table2[[#This Row],[Customer ID]],Table3[#All],2,FALSE)</f>
        <v>Vento</v>
      </c>
      <c r="G34" s="1" t="str">
        <f>VLOOKUP(Table2[[#This Row],[Customer ID]],Table3[#All],3,FALSE)</f>
        <v>Amanda Wood</v>
      </c>
      <c r="H34" t="s">
        <v>14</v>
      </c>
      <c r="I34" t="s">
        <v>49</v>
      </c>
      <c r="J34" t="s">
        <v>56</v>
      </c>
      <c r="K34">
        <v>20</v>
      </c>
      <c r="L34" s="4">
        <v>375</v>
      </c>
      <c r="M34" s="4">
        <v>7500</v>
      </c>
    </row>
    <row r="35" spans="1:13" x14ac:dyDescent="0.25">
      <c r="A35">
        <v>34</v>
      </c>
      <c r="B35" s="3">
        <v>43918</v>
      </c>
      <c r="C35" s="2" t="s">
        <v>41</v>
      </c>
      <c r="D35" s="1" t="s">
        <v>7</v>
      </c>
      <c r="E35" s="1">
        <v>152</v>
      </c>
      <c r="F35" s="1" t="str">
        <f>VLOOKUP(Table2[[#This Row],[Customer ID]],Table3[#All],2,FALSE)</f>
        <v>Secspace</v>
      </c>
      <c r="G35" s="1" t="str">
        <f>VLOOKUP(Table2[[#This Row],[Customer ID]],Table3[#All],3,FALSE)</f>
        <v>Rob Nelson</v>
      </c>
      <c r="H35" t="s">
        <v>15</v>
      </c>
      <c r="I35" t="s">
        <v>48</v>
      </c>
      <c r="J35" t="s">
        <v>69</v>
      </c>
      <c r="K35">
        <v>45</v>
      </c>
      <c r="L35" s="4">
        <v>220</v>
      </c>
      <c r="M35" s="4">
        <v>9900</v>
      </c>
    </row>
    <row r="36" spans="1:13" x14ac:dyDescent="0.25">
      <c r="A36">
        <v>35</v>
      </c>
      <c r="B36" s="3">
        <v>43923</v>
      </c>
      <c r="C36" s="2" t="s">
        <v>42</v>
      </c>
      <c r="D36" s="1" t="s">
        <v>9</v>
      </c>
      <c r="E36" s="1">
        <v>136</v>
      </c>
      <c r="F36" s="1" t="str">
        <f>VLOOKUP(Table2[[#This Row],[Customer ID]],Table3[#All],2,FALSE)</f>
        <v>Telmark</v>
      </c>
      <c r="G36" s="1" t="str">
        <f>VLOOKUP(Table2[[#This Row],[Customer ID]],Table3[#All],3,FALSE)</f>
        <v>Emily Flores</v>
      </c>
      <c r="H36" t="s">
        <v>14</v>
      </c>
      <c r="I36" t="s">
        <v>45</v>
      </c>
      <c r="J36" t="s">
        <v>63</v>
      </c>
      <c r="K36">
        <v>15</v>
      </c>
      <c r="L36" s="4">
        <v>375</v>
      </c>
      <c r="M36" s="4">
        <v>5625</v>
      </c>
    </row>
    <row r="37" spans="1:13" x14ac:dyDescent="0.25">
      <c r="A37">
        <v>36</v>
      </c>
      <c r="B37" s="3">
        <v>43927</v>
      </c>
      <c r="C37" s="2" t="s">
        <v>43</v>
      </c>
      <c r="D37" s="1" t="s">
        <v>9</v>
      </c>
      <c r="E37" s="1">
        <v>132</v>
      </c>
      <c r="F37" s="1" t="str">
        <f>VLOOKUP(Table2[[#This Row],[Customer ID]],Table3[#All],2,FALSE)</f>
        <v>Bankia</v>
      </c>
      <c r="G37" s="1" t="str">
        <f>VLOOKUP(Table2[[#This Row],[Customer ID]],Table3[#All],3,FALSE)</f>
        <v>Lucas Adams</v>
      </c>
      <c r="H37" t="s">
        <v>11</v>
      </c>
      <c r="I37" t="s">
        <v>45</v>
      </c>
      <c r="J37" t="s">
        <v>52</v>
      </c>
      <c r="K37">
        <v>14</v>
      </c>
      <c r="L37" s="4">
        <v>350</v>
      </c>
      <c r="M37" s="4">
        <v>4900</v>
      </c>
    </row>
    <row r="38" spans="1:13" x14ac:dyDescent="0.25">
      <c r="A38">
        <v>37</v>
      </c>
      <c r="B38" s="3">
        <v>43928</v>
      </c>
      <c r="C38" s="2" t="s">
        <v>40</v>
      </c>
      <c r="D38" s="1" t="s">
        <v>12</v>
      </c>
      <c r="E38" s="1">
        <v>157</v>
      </c>
      <c r="F38" s="1" t="str">
        <f>VLOOKUP(Table2[[#This Row],[Customer ID]],Table3[#All],2,FALSE)</f>
        <v>MarkPlus</v>
      </c>
      <c r="G38" s="1" t="str">
        <f>VLOOKUP(Table2[[#This Row],[Customer ID]],Table3[#All],3,FALSE)</f>
        <v>Matt Reed</v>
      </c>
      <c r="H38" t="s">
        <v>13</v>
      </c>
      <c r="I38" t="s">
        <v>48</v>
      </c>
      <c r="J38" t="s">
        <v>54</v>
      </c>
      <c r="K38">
        <v>32</v>
      </c>
      <c r="L38" s="4">
        <v>295</v>
      </c>
      <c r="M38" s="4">
        <v>9440</v>
      </c>
    </row>
    <row r="39" spans="1:13" x14ac:dyDescent="0.25">
      <c r="A39">
        <v>38</v>
      </c>
      <c r="B39" s="3">
        <v>43932</v>
      </c>
      <c r="C39" s="2" t="s">
        <v>44</v>
      </c>
      <c r="D39" s="1" t="s">
        <v>9</v>
      </c>
      <c r="E39" s="1">
        <v>132</v>
      </c>
      <c r="F39" s="1" t="str">
        <f>VLOOKUP(Table2[[#This Row],[Customer ID]],Table3[#All],2,FALSE)</f>
        <v>Bankia</v>
      </c>
      <c r="G39" s="1" t="str">
        <f>VLOOKUP(Table2[[#This Row],[Customer ID]],Table3[#All],3,FALSE)</f>
        <v>Lucas Adams</v>
      </c>
      <c r="H39" t="s">
        <v>10</v>
      </c>
      <c r="I39" t="s">
        <v>45</v>
      </c>
      <c r="J39" t="s">
        <v>64</v>
      </c>
      <c r="K39">
        <v>40</v>
      </c>
      <c r="L39" s="4">
        <v>260</v>
      </c>
      <c r="M39" s="4">
        <v>10400</v>
      </c>
    </row>
    <row r="40" spans="1:13" x14ac:dyDescent="0.25">
      <c r="A40">
        <v>39</v>
      </c>
      <c r="B40" s="3">
        <v>43933</v>
      </c>
      <c r="C40" s="2" t="s">
        <v>41</v>
      </c>
      <c r="D40" s="1" t="s">
        <v>7</v>
      </c>
      <c r="E40" s="1">
        <v>166</v>
      </c>
      <c r="F40" s="1" t="str">
        <f>VLOOKUP(Table2[[#This Row],[Customer ID]],Table3[#All],2,FALSE)</f>
        <v>Port Royale</v>
      </c>
      <c r="G40" s="1" t="str">
        <f>VLOOKUP(Table2[[#This Row],[Customer ID]],Table3[#All],3,FALSE)</f>
        <v>Dan Hill</v>
      </c>
      <c r="H40" t="s">
        <v>8</v>
      </c>
      <c r="I40" t="s">
        <v>45</v>
      </c>
      <c r="J40" t="s">
        <v>50</v>
      </c>
      <c r="K40">
        <v>45</v>
      </c>
      <c r="L40" s="4">
        <v>235</v>
      </c>
      <c r="M40" s="4">
        <v>10575</v>
      </c>
    </row>
    <row r="41" spans="1:13" x14ac:dyDescent="0.25">
      <c r="A41">
        <v>40</v>
      </c>
      <c r="B41" s="3">
        <v>43933</v>
      </c>
      <c r="C41" s="2" t="s">
        <v>42</v>
      </c>
      <c r="D41" s="1" t="s">
        <v>9</v>
      </c>
      <c r="E41" s="1">
        <v>180</v>
      </c>
      <c r="F41" s="1" t="str">
        <f>VLOOKUP(Table2[[#This Row],[Customer ID]],Table3[#All],2,FALSE)</f>
        <v>Milago</v>
      </c>
      <c r="G41" s="1" t="str">
        <f>VLOOKUP(Table2[[#This Row],[Customer ID]],Table3[#All],3,FALSE)</f>
        <v>Sam Cooper</v>
      </c>
      <c r="H41" t="s">
        <v>15</v>
      </c>
      <c r="I41" t="s">
        <v>49</v>
      </c>
      <c r="J41" t="s">
        <v>67</v>
      </c>
      <c r="K41">
        <v>24</v>
      </c>
      <c r="L41" s="4">
        <v>220</v>
      </c>
      <c r="M41" s="4">
        <v>5280</v>
      </c>
    </row>
    <row r="42" spans="1:13" x14ac:dyDescent="0.25">
      <c r="A42">
        <v>41</v>
      </c>
      <c r="B42" s="3">
        <v>43935</v>
      </c>
      <c r="C42" s="2" t="s">
        <v>43</v>
      </c>
      <c r="D42" s="1" t="s">
        <v>9</v>
      </c>
      <c r="E42" s="1">
        <v>132</v>
      </c>
      <c r="F42" s="1" t="str">
        <f>VLOOKUP(Table2[[#This Row],[Customer ID]],Table3[#All],2,FALSE)</f>
        <v>Bankia</v>
      </c>
      <c r="G42" s="1" t="str">
        <f>VLOOKUP(Table2[[#This Row],[Customer ID]],Table3[#All],3,FALSE)</f>
        <v>Lucas Adams</v>
      </c>
      <c r="H42" t="s">
        <v>14</v>
      </c>
      <c r="I42" t="s">
        <v>45</v>
      </c>
      <c r="J42" t="s">
        <v>63</v>
      </c>
      <c r="K42">
        <v>30</v>
      </c>
      <c r="L42" s="4">
        <v>375</v>
      </c>
      <c r="M42" s="4">
        <v>11250</v>
      </c>
    </row>
    <row r="43" spans="1:13" x14ac:dyDescent="0.25">
      <c r="A43">
        <v>42</v>
      </c>
      <c r="B43" s="3">
        <v>43936</v>
      </c>
      <c r="C43" s="2" t="s">
        <v>43</v>
      </c>
      <c r="D43" s="1" t="s">
        <v>9</v>
      </c>
      <c r="E43" s="1">
        <v>144</v>
      </c>
      <c r="F43" s="1" t="str">
        <f>VLOOKUP(Table2[[#This Row],[Customer ID]],Table3[#All],2,FALSE)</f>
        <v>Affinity</v>
      </c>
      <c r="G43" s="1" t="str">
        <f>VLOOKUP(Table2[[#This Row],[Customer ID]],Table3[#All],3,FALSE)</f>
        <v>Christina Bell</v>
      </c>
      <c r="H43" t="s">
        <v>10</v>
      </c>
      <c r="I43" t="s">
        <v>46</v>
      </c>
      <c r="J43" t="s">
        <v>51</v>
      </c>
      <c r="K43">
        <v>15</v>
      </c>
      <c r="L43" s="4">
        <v>260</v>
      </c>
      <c r="M43" s="4">
        <v>3900</v>
      </c>
    </row>
    <row r="44" spans="1:13" x14ac:dyDescent="0.25">
      <c r="A44">
        <v>43</v>
      </c>
      <c r="B44" s="3">
        <v>43937</v>
      </c>
      <c r="C44" s="2" t="s">
        <v>41</v>
      </c>
      <c r="D44" s="1" t="s">
        <v>7</v>
      </c>
      <c r="E44" s="1">
        <v>157</v>
      </c>
      <c r="F44" s="1" t="str">
        <f>VLOOKUP(Table2[[#This Row],[Customer ID]],Table3[#All],2,FALSE)</f>
        <v>MarkPlus</v>
      </c>
      <c r="G44" s="1" t="str">
        <f>VLOOKUP(Table2[[#This Row],[Customer ID]],Table3[#All],3,FALSE)</f>
        <v>Matt Reed</v>
      </c>
      <c r="H44" t="s">
        <v>14</v>
      </c>
      <c r="I44" t="s">
        <v>45</v>
      </c>
      <c r="J44" t="s">
        <v>63</v>
      </c>
      <c r="K44">
        <v>15</v>
      </c>
      <c r="L44" s="4">
        <v>375</v>
      </c>
      <c r="M44" s="4">
        <v>5625</v>
      </c>
    </row>
    <row r="45" spans="1:13" x14ac:dyDescent="0.25">
      <c r="A45">
        <v>44</v>
      </c>
      <c r="B45" s="3">
        <v>43940</v>
      </c>
      <c r="C45" s="2" t="s">
        <v>39</v>
      </c>
      <c r="D45" s="1" t="s">
        <v>7</v>
      </c>
      <c r="E45" s="1">
        <v>180</v>
      </c>
      <c r="F45" s="1" t="str">
        <f>VLOOKUP(Table2[[#This Row],[Customer ID]],Table3[#All],2,FALSE)</f>
        <v>Milago</v>
      </c>
      <c r="G45" s="1" t="str">
        <f>VLOOKUP(Table2[[#This Row],[Customer ID]],Table3[#All],3,FALSE)</f>
        <v>Sam Cooper</v>
      </c>
      <c r="H45" t="s">
        <v>13</v>
      </c>
      <c r="I45" t="s">
        <v>47</v>
      </c>
      <c r="J45" t="s">
        <v>66</v>
      </c>
      <c r="K45">
        <v>42</v>
      </c>
      <c r="L45" s="4">
        <v>295</v>
      </c>
      <c r="M45" s="4">
        <v>12390</v>
      </c>
    </row>
    <row r="46" spans="1:13" x14ac:dyDescent="0.25">
      <c r="A46">
        <v>45</v>
      </c>
      <c r="B46" s="3">
        <v>43941</v>
      </c>
      <c r="C46" s="2" t="s">
        <v>39</v>
      </c>
      <c r="D46" s="1" t="s">
        <v>7</v>
      </c>
      <c r="E46" s="1">
        <v>132</v>
      </c>
      <c r="F46" s="1" t="str">
        <f>VLOOKUP(Table2[[#This Row],[Customer ID]],Table3[#All],2,FALSE)</f>
        <v>Bankia</v>
      </c>
      <c r="G46" s="1" t="str">
        <f>VLOOKUP(Table2[[#This Row],[Customer ID]],Table3[#All],3,FALSE)</f>
        <v>Lucas Adams</v>
      </c>
      <c r="H46" t="s">
        <v>11</v>
      </c>
      <c r="I46" t="s">
        <v>45</v>
      </c>
      <c r="J46" t="s">
        <v>52</v>
      </c>
      <c r="K46">
        <v>26</v>
      </c>
      <c r="L46" s="4">
        <v>350</v>
      </c>
      <c r="M46" s="4">
        <v>9100</v>
      </c>
    </row>
    <row r="47" spans="1:13" x14ac:dyDescent="0.25">
      <c r="A47">
        <v>46</v>
      </c>
      <c r="B47" s="3">
        <v>43943</v>
      </c>
      <c r="C47" s="2" t="s">
        <v>40</v>
      </c>
      <c r="D47" s="1" t="s">
        <v>12</v>
      </c>
      <c r="E47" s="1">
        <v>162</v>
      </c>
      <c r="F47" s="1" t="str">
        <f>VLOOKUP(Table2[[#This Row],[Customer ID]],Table3[#All],2,FALSE)</f>
        <v>Cruise</v>
      </c>
      <c r="G47" s="1" t="str">
        <f>VLOOKUP(Table2[[#This Row],[Customer ID]],Table3[#All],3,FALSE)</f>
        <v>Denise Harris</v>
      </c>
      <c r="H47" t="s">
        <v>10</v>
      </c>
      <c r="I47" t="s">
        <v>48</v>
      </c>
      <c r="J47" t="s">
        <v>70</v>
      </c>
      <c r="K47">
        <v>35</v>
      </c>
      <c r="L47" s="4">
        <v>260</v>
      </c>
      <c r="M47" s="4">
        <v>9100</v>
      </c>
    </row>
    <row r="48" spans="1:13" x14ac:dyDescent="0.25">
      <c r="A48">
        <v>47</v>
      </c>
      <c r="B48" s="3">
        <v>43944</v>
      </c>
      <c r="C48" s="2" t="s">
        <v>41</v>
      </c>
      <c r="D48" s="1" t="s">
        <v>7</v>
      </c>
      <c r="E48" s="1">
        <v>144</v>
      </c>
      <c r="F48" s="1" t="str">
        <f>VLOOKUP(Table2[[#This Row],[Customer ID]],Table3[#All],2,FALSE)</f>
        <v>Affinity</v>
      </c>
      <c r="G48" s="1" t="str">
        <f>VLOOKUP(Table2[[#This Row],[Customer ID]],Table3[#All],3,FALSE)</f>
        <v>Christina Bell</v>
      </c>
      <c r="H48" t="s">
        <v>15</v>
      </c>
      <c r="I48" t="s">
        <v>49</v>
      </c>
      <c r="J48" t="s">
        <v>67</v>
      </c>
      <c r="K48">
        <v>32</v>
      </c>
      <c r="L48" s="4">
        <v>220</v>
      </c>
      <c r="M48" s="4">
        <v>7040</v>
      </c>
    </row>
    <row r="49" spans="1:13" x14ac:dyDescent="0.25">
      <c r="A49">
        <v>48</v>
      </c>
      <c r="B49" s="3">
        <v>43948</v>
      </c>
      <c r="C49" s="2" t="s">
        <v>43</v>
      </c>
      <c r="D49" s="1" t="s">
        <v>9</v>
      </c>
      <c r="E49" s="1">
        <v>132</v>
      </c>
      <c r="F49" s="1" t="str">
        <f>VLOOKUP(Table2[[#This Row],[Customer ID]],Table3[#All],2,FALSE)</f>
        <v>Bankia</v>
      </c>
      <c r="G49" s="1" t="str">
        <f>VLOOKUP(Table2[[#This Row],[Customer ID]],Table3[#All],3,FALSE)</f>
        <v>Lucas Adams</v>
      </c>
      <c r="H49" t="s">
        <v>13</v>
      </c>
      <c r="I49" t="s">
        <v>47</v>
      </c>
      <c r="J49" t="s">
        <v>66</v>
      </c>
      <c r="K49">
        <v>18</v>
      </c>
      <c r="L49" s="4">
        <v>295</v>
      </c>
      <c r="M49" s="4">
        <v>5310</v>
      </c>
    </row>
    <row r="50" spans="1:13" x14ac:dyDescent="0.25">
      <c r="A50">
        <v>49</v>
      </c>
      <c r="B50" s="3">
        <v>43948</v>
      </c>
      <c r="C50" s="2" t="s">
        <v>40</v>
      </c>
      <c r="D50" s="1" t="s">
        <v>12</v>
      </c>
      <c r="E50" s="1">
        <v>180</v>
      </c>
      <c r="F50" s="1" t="str">
        <f>VLOOKUP(Table2[[#This Row],[Customer ID]],Table3[#All],2,FALSE)</f>
        <v>Milago</v>
      </c>
      <c r="G50" s="1" t="str">
        <f>VLOOKUP(Table2[[#This Row],[Customer ID]],Table3[#All],3,FALSE)</f>
        <v>Sam Cooper</v>
      </c>
      <c r="H50" t="s">
        <v>11</v>
      </c>
      <c r="I50" t="s">
        <v>45</v>
      </c>
      <c r="J50" t="s">
        <v>52</v>
      </c>
      <c r="K50">
        <v>22</v>
      </c>
      <c r="L50" s="4">
        <v>350</v>
      </c>
      <c r="M50" s="4">
        <v>7700</v>
      </c>
    </row>
    <row r="51" spans="1:13" x14ac:dyDescent="0.25">
      <c r="A51">
        <v>50</v>
      </c>
      <c r="B51" s="3">
        <v>43951</v>
      </c>
      <c r="C51" s="2" t="s">
        <v>38</v>
      </c>
      <c r="D51" s="1" t="s">
        <v>12</v>
      </c>
      <c r="E51" s="1">
        <v>162</v>
      </c>
      <c r="F51" s="1" t="str">
        <f>VLOOKUP(Table2[[#This Row],[Customer ID]],Table3[#All],2,FALSE)</f>
        <v>Cruise</v>
      </c>
      <c r="G51" s="1" t="str">
        <f>VLOOKUP(Table2[[#This Row],[Customer ID]],Table3[#All],3,FALSE)</f>
        <v>Denise Harris</v>
      </c>
      <c r="H51" t="s">
        <v>8</v>
      </c>
      <c r="I51" t="s">
        <v>48</v>
      </c>
      <c r="J51" t="s">
        <v>68</v>
      </c>
      <c r="K51">
        <v>38</v>
      </c>
      <c r="L51" s="4">
        <v>235</v>
      </c>
      <c r="M51" s="4">
        <v>8930</v>
      </c>
    </row>
    <row r="52" spans="1:13" x14ac:dyDescent="0.25">
      <c r="A52">
        <v>51</v>
      </c>
      <c r="B52" s="3">
        <v>43952</v>
      </c>
      <c r="C52" s="2" t="s">
        <v>39</v>
      </c>
      <c r="D52" s="1" t="s">
        <v>7</v>
      </c>
      <c r="E52" s="1">
        <v>180</v>
      </c>
      <c r="F52" s="1" t="str">
        <f>VLOOKUP(Table2[[#This Row],[Customer ID]],Table3[#All],2,FALSE)</f>
        <v>Milago</v>
      </c>
      <c r="G52" s="1" t="str">
        <f>VLOOKUP(Table2[[#This Row],[Customer ID]],Table3[#All],3,FALSE)</f>
        <v>Sam Cooper</v>
      </c>
      <c r="H52" t="s">
        <v>15</v>
      </c>
      <c r="I52" t="s">
        <v>45</v>
      </c>
      <c r="J52" t="s">
        <v>71</v>
      </c>
      <c r="K52">
        <v>42</v>
      </c>
      <c r="L52" s="4">
        <v>220</v>
      </c>
      <c r="M52" s="4">
        <v>9240</v>
      </c>
    </row>
    <row r="53" spans="1:13" x14ac:dyDescent="0.25">
      <c r="A53">
        <v>52</v>
      </c>
      <c r="B53" s="3">
        <v>43954</v>
      </c>
      <c r="C53" s="2" t="s">
        <v>43</v>
      </c>
      <c r="D53" s="1" t="s">
        <v>9</v>
      </c>
      <c r="E53" s="1">
        <v>162</v>
      </c>
      <c r="F53" s="1" t="str">
        <f>VLOOKUP(Table2[[#This Row],[Customer ID]],Table3[#All],2,FALSE)</f>
        <v>Cruise</v>
      </c>
      <c r="G53" s="1" t="str">
        <f>VLOOKUP(Table2[[#This Row],[Customer ID]],Table3[#All],3,FALSE)</f>
        <v>Denise Harris</v>
      </c>
      <c r="H53" t="s">
        <v>13</v>
      </c>
      <c r="I53" t="s">
        <v>46</v>
      </c>
      <c r="J53" t="s">
        <v>72</v>
      </c>
      <c r="K53">
        <v>15</v>
      </c>
      <c r="L53" s="4">
        <v>295</v>
      </c>
      <c r="M53" s="4">
        <v>4425</v>
      </c>
    </row>
    <row r="54" spans="1:13" x14ac:dyDescent="0.25">
      <c r="A54">
        <v>53</v>
      </c>
      <c r="B54" s="3">
        <v>43958</v>
      </c>
      <c r="C54" s="2" t="s">
        <v>40</v>
      </c>
      <c r="D54" s="1" t="s">
        <v>12</v>
      </c>
      <c r="E54" s="1">
        <v>136</v>
      </c>
      <c r="F54" s="1" t="str">
        <f>VLOOKUP(Table2[[#This Row],[Customer ID]],Table3[#All],2,FALSE)</f>
        <v>Telmark</v>
      </c>
      <c r="G54" s="1" t="str">
        <f>VLOOKUP(Table2[[#This Row],[Customer ID]],Table3[#All],3,FALSE)</f>
        <v>Emily Flores</v>
      </c>
      <c r="H54" t="s">
        <v>14</v>
      </c>
      <c r="I54" t="s">
        <v>48</v>
      </c>
      <c r="J54" t="s">
        <v>59</v>
      </c>
      <c r="K54">
        <v>10</v>
      </c>
      <c r="L54" s="4">
        <v>375</v>
      </c>
      <c r="M54" s="4">
        <v>3750</v>
      </c>
    </row>
    <row r="55" spans="1:13" x14ac:dyDescent="0.25">
      <c r="A55">
        <v>54</v>
      </c>
      <c r="B55" s="3">
        <v>43959</v>
      </c>
      <c r="C55" s="2" t="s">
        <v>44</v>
      </c>
      <c r="D55" s="1" t="s">
        <v>9</v>
      </c>
      <c r="E55" s="1">
        <v>136</v>
      </c>
      <c r="F55" s="1" t="str">
        <f>VLOOKUP(Table2[[#This Row],[Customer ID]],Table3[#All],2,FALSE)</f>
        <v>Telmark</v>
      </c>
      <c r="G55" s="1" t="str">
        <f>VLOOKUP(Table2[[#This Row],[Customer ID]],Table3[#All],3,FALSE)</f>
        <v>Emily Flores</v>
      </c>
      <c r="H55" t="s">
        <v>8</v>
      </c>
      <c r="I55" t="s">
        <v>45</v>
      </c>
      <c r="J55" t="s">
        <v>50</v>
      </c>
      <c r="K55">
        <v>26</v>
      </c>
      <c r="L55" s="4">
        <v>235</v>
      </c>
      <c r="M55" s="4">
        <v>6110</v>
      </c>
    </row>
    <row r="56" spans="1:13" x14ac:dyDescent="0.25">
      <c r="A56">
        <v>55</v>
      </c>
      <c r="B56" s="3">
        <v>43963</v>
      </c>
      <c r="C56" s="2" t="s">
        <v>41</v>
      </c>
      <c r="D56" s="1" t="s">
        <v>7</v>
      </c>
      <c r="E56" s="1">
        <v>152</v>
      </c>
      <c r="F56" s="1" t="str">
        <f>VLOOKUP(Table2[[#This Row],[Customer ID]],Table3[#All],2,FALSE)</f>
        <v>Secspace</v>
      </c>
      <c r="G56" s="1" t="str">
        <f>VLOOKUP(Table2[[#This Row],[Customer ID]],Table3[#All],3,FALSE)</f>
        <v>Rob Nelson</v>
      </c>
      <c r="H56" t="s">
        <v>8</v>
      </c>
      <c r="I56" t="s">
        <v>46</v>
      </c>
      <c r="J56" t="s">
        <v>73</v>
      </c>
      <c r="K56">
        <v>40</v>
      </c>
      <c r="L56" s="4">
        <v>235</v>
      </c>
      <c r="M56" s="4">
        <v>9400</v>
      </c>
    </row>
    <row r="57" spans="1:13" x14ac:dyDescent="0.25">
      <c r="A57">
        <v>56</v>
      </c>
      <c r="B57" s="3">
        <v>43964</v>
      </c>
      <c r="C57" s="2" t="s">
        <v>38</v>
      </c>
      <c r="D57" s="1" t="s">
        <v>12</v>
      </c>
      <c r="E57" s="1">
        <v>180</v>
      </c>
      <c r="F57" s="1" t="str">
        <f>VLOOKUP(Table2[[#This Row],[Customer ID]],Table3[#All],2,FALSE)</f>
        <v>Milago</v>
      </c>
      <c r="G57" s="1" t="str">
        <f>VLOOKUP(Table2[[#This Row],[Customer ID]],Table3[#All],3,FALSE)</f>
        <v>Sam Cooper</v>
      </c>
      <c r="H57" t="s">
        <v>10</v>
      </c>
      <c r="I57" t="s">
        <v>45</v>
      </c>
      <c r="J57" t="s">
        <v>64</v>
      </c>
      <c r="K57">
        <v>30</v>
      </c>
      <c r="L57" s="4">
        <v>260</v>
      </c>
      <c r="M57" s="4">
        <v>7800</v>
      </c>
    </row>
    <row r="58" spans="1:13" x14ac:dyDescent="0.25">
      <c r="A58">
        <v>57</v>
      </c>
      <c r="B58" s="3">
        <v>43966</v>
      </c>
      <c r="C58" s="2" t="s">
        <v>40</v>
      </c>
      <c r="D58" s="1" t="s">
        <v>12</v>
      </c>
      <c r="E58" s="1">
        <v>152</v>
      </c>
      <c r="F58" s="1" t="str">
        <f>VLOOKUP(Table2[[#This Row],[Customer ID]],Table3[#All],2,FALSE)</f>
        <v>Secspace</v>
      </c>
      <c r="G58" s="1" t="str">
        <f>VLOOKUP(Table2[[#This Row],[Customer ID]],Table3[#All],3,FALSE)</f>
        <v>Rob Nelson</v>
      </c>
      <c r="H58" t="s">
        <v>11</v>
      </c>
      <c r="I58" t="s">
        <v>48</v>
      </c>
      <c r="J58" t="s">
        <v>74</v>
      </c>
      <c r="K58">
        <v>26</v>
      </c>
      <c r="L58" s="4">
        <v>350</v>
      </c>
      <c r="M58" s="4">
        <v>9100</v>
      </c>
    </row>
    <row r="59" spans="1:13" x14ac:dyDescent="0.25">
      <c r="A59">
        <v>58</v>
      </c>
      <c r="B59" s="3">
        <v>43968</v>
      </c>
      <c r="C59" s="2" t="s">
        <v>41</v>
      </c>
      <c r="D59" s="1" t="s">
        <v>7</v>
      </c>
      <c r="E59" s="1">
        <v>132</v>
      </c>
      <c r="F59" s="1" t="str">
        <f>VLOOKUP(Table2[[#This Row],[Customer ID]],Table3[#All],2,FALSE)</f>
        <v>Bankia</v>
      </c>
      <c r="G59" s="1" t="str">
        <f>VLOOKUP(Table2[[#This Row],[Customer ID]],Table3[#All],3,FALSE)</f>
        <v>Lucas Adams</v>
      </c>
      <c r="H59" t="s">
        <v>13</v>
      </c>
      <c r="I59" t="s">
        <v>45</v>
      </c>
      <c r="J59" t="s">
        <v>62</v>
      </c>
      <c r="K59">
        <v>18</v>
      </c>
      <c r="L59" s="4">
        <v>295</v>
      </c>
      <c r="M59" s="4">
        <v>5310</v>
      </c>
    </row>
    <row r="60" spans="1:13" x14ac:dyDescent="0.25">
      <c r="A60">
        <v>59</v>
      </c>
      <c r="B60" s="3">
        <v>43970</v>
      </c>
      <c r="C60" s="2" t="s">
        <v>44</v>
      </c>
      <c r="D60" s="1" t="s">
        <v>9</v>
      </c>
      <c r="E60" s="1">
        <v>180</v>
      </c>
      <c r="F60" s="1" t="str">
        <f>VLOOKUP(Table2[[#This Row],[Customer ID]],Table3[#All],2,FALSE)</f>
        <v>Milago</v>
      </c>
      <c r="G60" s="1" t="str">
        <f>VLOOKUP(Table2[[#This Row],[Customer ID]],Table3[#All],3,FALSE)</f>
        <v>Sam Cooper</v>
      </c>
      <c r="H60" t="s">
        <v>8</v>
      </c>
      <c r="I60" t="s">
        <v>48</v>
      </c>
      <c r="J60" t="s">
        <v>68</v>
      </c>
      <c r="K60">
        <v>22</v>
      </c>
      <c r="L60" s="4">
        <v>235</v>
      </c>
      <c r="M60" s="4">
        <v>5170</v>
      </c>
    </row>
    <row r="61" spans="1:13" x14ac:dyDescent="0.25">
      <c r="A61">
        <v>60</v>
      </c>
      <c r="B61" s="3">
        <v>43972</v>
      </c>
      <c r="C61" s="2" t="s">
        <v>40</v>
      </c>
      <c r="D61" s="1" t="s">
        <v>12</v>
      </c>
      <c r="E61" s="1">
        <v>144</v>
      </c>
      <c r="F61" s="1" t="str">
        <f>VLOOKUP(Table2[[#This Row],[Customer ID]],Table3[#All],2,FALSE)</f>
        <v>Affinity</v>
      </c>
      <c r="G61" s="1" t="str">
        <f>VLOOKUP(Table2[[#This Row],[Customer ID]],Table3[#All],3,FALSE)</f>
        <v>Christina Bell</v>
      </c>
      <c r="H61" t="s">
        <v>11</v>
      </c>
      <c r="I61" t="s">
        <v>45</v>
      </c>
      <c r="J61" t="s">
        <v>52</v>
      </c>
      <c r="K61">
        <v>42</v>
      </c>
      <c r="L61" s="4">
        <v>350</v>
      </c>
      <c r="M61" s="4">
        <v>14700</v>
      </c>
    </row>
    <row r="62" spans="1:13" x14ac:dyDescent="0.25">
      <c r="A62">
        <v>61</v>
      </c>
      <c r="B62" s="3">
        <v>43972</v>
      </c>
      <c r="C62" s="2" t="s">
        <v>43</v>
      </c>
      <c r="D62" s="1" t="s">
        <v>9</v>
      </c>
      <c r="E62" s="1">
        <v>162</v>
      </c>
      <c r="F62" s="1" t="str">
        <f>VLOOKUP(Table2[[#This Row],[Customer ID]],Table3[#All],2,FALSE)</f>
        <v>Cruise</v>
      </c>
      <c r="G62" s="1" t="str">
        <f>VLOOKUP(Table2[[#This Row],[Customer ID]],Table3[#All],3,FALSE)</f>
        <v>Denise Harris</v>
      </c>
      <c r="H62" t="s">
        <v>11</v>
      </c>
      <c r="I62" t="s">
        <v>49</v>
      </c>
      <c r="J62" t="s">
        <v>60</v>
      </c>
      <c r="K62">
        <v>45</v>
      </c>
      <c r="L62" s="4">
        <v>350</v>
      </c>
      <c r="M62" s="4">
        <v>15750</v>
      </c>
    </row>
    <row r="63" spans="1:13" x14ac:dyDescent="0.25">
      <c r="A63">
        <v>62</v>
      </c>
      <c r="B63" s="3">
        <v>43975</v>
      </c>
      <c r="C63" s="2" t="s">
        <v>40</v>
      </c>
      <c r="D63" s="1" t="s">
        <v>12</v>
      </c>
      <c r="E63" s="1">
        <v>132</v>
      </c>
      <c r="F63" s="1" t="str">
        <f>VLOOKUP(Table2[[#This Row],[Customer ID]],Table3[#All],2,FALSE)</f>
        <v>Bankia</v>
      </c>
      <c r="G63" s="1" t="str">
        <f>VLOOKUP(Table2[[#This Row],[Customer ID]],Table3[#All],3,FALSE)</f>
        <v>Lucas Adams</v>
      </c>
      <c r="H63" t="s">
        <v>13</v>
      </c>
      <c r="I63" t="s">
        <v>46</v>
      </c>
      <c r="J63" t="s">
        <v>72</v>
      </c>
      <c r="K63">
        <v>20</v>
      </c>
      <c r="L63" s="4">
        <v>295</v>
      </c>
      <c r="M63" s="4">
        <v>5900</v>
      </c>
    </row>
    <row r="64" spans="1:13" x14ac:dyDescent="0.25">
      <c r="A64">
        <v>63</v>
      </c>
      <c r="B64" s="3">
        <v>43977</v>
      </c>
      <c r="C64" s="2" t="s">
        <v>39</v>
      </c>
      <c r="D64" s="1" t="s">
        <v>7</v>
      </c>
      <c r="E64" s="1">
        <v>136</v>
      </c>
      <c r="F64" s="1" t="str">
        <f>VLOOKUP(Table2[[#This Row],[Customer ID]],Table3[#All],2,FALSE)</f>
        <v>Telmark</v>
      </c>
      <c r="G64" s="1" t="str">
        <f>VLOOKUP(Table2[[#This Row],[Customer ID]],Table3[#All],3,FALSE)</f>
        <v>Emily Flores</v>
      </c>
      <c r="H64" t="s">
        <v>13</v>
      </c>
      <c r="I64" t="s">
        <v>45</v>
      </c>
      <c r="J64" t="s">
        <v>62</v>
      </c>
      <c r="K64">
        <v>22</v>
      </c>
      <c r="L64" s="4">
        <v>295</v>
      </c>
      <c r="M64" s="4">
        <v>6490</v>
      </c>
    </row>
    <row r="65" spans="1:13" x14ac:dyDescent="0.25">
      <c r="A65">
        <v>64</v>
      </c>
      <c r="B65" s="3">
        <v>43978</v>
      </c>
      <c r="C65" s="2" t="s">
        <v>38</v>
      </c>
      <c r="D65" s="1" t="s">
        <v>12</v>
      </c>
      <c r="E65" s="1">
        <v>157</v>
      </c>
      <c r="F65" s="1" t="str">
        <f>VLOOKUP(Table2[[#This Row],[Customer ID]],Table3[#All],2,FALSE)</f>
        <v>MarkPlus</v>
      </c>
      <c r="G65" s="1" t="str">
        <f>VLOOKUP(Table2[[#This Row],[Customer ID]],Table3[#All],3,FALSE)</f>
        <v>Matt Reed</v>
      </c>
      <c r="H65" t="s">
        <v>15</v>
      </c>
      <c r="I65" t="s">
        <v>49</v>
      </c>
      <c r="J65" t="s">
        <v>67</v>
      </c>
      <c r="K65">
        <v>15</v>
      </c>
      <c r="L65" s="4">
        <v>220</v>
      </c>
      <c r="M65" s="4">
        <v>3300</v>
      </c>
    </row>
    <row r="66" spans="1:13" x14ac:dyDescent="0.25">
      <c r="A66">
        <v>65</v>
      </c>
      <c r="B66" s="3">
        <v>43979</v>
      </c>
      <c r="C66" s="2" t="s">
        <v>41</v>
      </c>
      <c r="D66" s="1" t="s">
        <v>7</v>
      </c>
      <c r="E66" s="1">
        <v>132</v>
      </c>
      <c r="F66" s="1" t="str">
        <f>VLOOKUP(Table2[[#This Row],[Customer ID]],Table3[#All],2,FALSE)</f>
        <v>Bankia</v>
      </c>
      <c r="G66" s="1" t="str">
        <f>VLOOKUP(Table2[[#This Row],[Customer ID]],Table3[#All],3,FALSE)</f>
        <v>Lucas Adams</v>
      </c>
      <c r="H66" t="s">
        <v>8</v>
      </c>
      <c r="I66" t="s">
        <v>47</v>
      </c>
      <c r="J66" t="s">
        <v>53</v>
      </c>
      <c r="K66">
        <v>35</v>
      </c>
      <c r="L66" s="4">
        <v>235</v>
      </c>
      <c r="M66" s="4">
        <v>8225</v>
      </c>
    </row>
    <row r="67" spans="1:13" x14ac:dyDescent="0.25">
      <c r="A67">
        <v>66</v>
      </c>
      <c r="B67" s="3">
        <v>43984</v>
      </c>
      <c r="C67" s="2" t="s">
        <v>38</v>
      </c>
      <c r="D67" s="1" t="s">
        <v>12</v>
      </c>
      <c r="E67" s="1">
        <v>178</v>
      </c>
      <c r="F67" s="1" t="str">
        <f>VLOOKUP(Table2[[#This Row],[Customer ID]],Table3[#All],2,FALSE)</f>
        <v>Vento</v>
      </c>
      <c r="G67" s="1" t="str">
        <f>VLOOKUP(Table2[[#This Row],[Customer ID]],Table3[#All],3,FALSE)</f>
        <v>Amanda Wood</v>
      </c>
      <c r="H67" t="s">
        <v>14</v>
      </c>
      <c r="I67" t="s">
        <v>48</v>
      </c>
      <c r="J67" t="s">
        <v>59</v>
      </c>
      <c r="K67">
        <v>33</v>
      </c>
      <c r="L67" s="4">
        <v>375</v>
      </c>
      <c r="M67" s="4">
        <v>12375</v>
      </c>
    </row>
    <row r="68" spans="1:13" x14ac:dyDescent="0.25">
      <c r="A68">
        <v>67</v>
      </c>
      <c r="B68" s="3">
        <v>43987</v>
      </c>
      <c r="C68" s="2" t="s">
        <v>40</v>
      </c>
      <c r="D68" s="1" t="s">
        <v>12</v>
      </c>
      <c r="E68" s="1">
        <v>144</v>
      </c>
      <c r="F68" s="1" t="str">
        <f>VLOOKUP(Table2[[#This Row],[Customer ID]],Table3[#All],2,FALSE)</f>
        <v>Affinity</v>
      </c>
      <c r="G68" s="1" t="str">
        <f>VLOOKUP(Table2[[#This Row],[Customer ID]],Table3[#All],3,FALSE)</f>
        <v>Christina Bell</v>
      </c>
      <c r="H68" t="s">
        <v>10</v>
      </c>
      <c r="I68" t="s">
        <v>45</v>
      </c>
      <c r="J68" t="s">
        <v>64</v>
      </c>
      <c r="K68">
        <v>22</v>
      </c>
      <c r="L68" s="4">
        <v>260</v>
      </c>
      <c r="M68" s="4">
        <v>5720</v>
      </c>
    </row>
    <row r="69" spans="1:13" x14ac:dyDescent="0.25">
      <c r="A69">
        <v>68</v>
      </c>
      <c r="B69" s="3">
        <v>43987</v>
      </c>
      <c r="C69" s="2" t="s">
        <v>38</v>
      </c>
      <c r="D69" s="1" t="s">
        <v>12</v>
      </c>
      <c r="E69" s="1">
        <v>136</v>
      </c>
      <c r="F69" s="1" t="str">
        <f>VLOOKUP(Table2[[#This Row],[Customer ID]],Table3[#All],2,FALSE)</f>
        <v>Telmark</v>
      </c>
      <c r="G69" s="1" t="str">
        <f>VLOOKUP(Table2[[#This Row],[Customer ID]],Table3[#All],3,FALSE)</f>
        <v>Emily Flores</v>
      </c>
      <c r="H69" t="s">
        <v>10</v>
      </c>
      <c r="I69" t="s">
        <v>48</v>
      </c>
      <c r="J69" t="s">
        <v>70</v>
      </c>
      <c r="K69">
        <v>26</v>
      </c>
      <c r="L69" s="4">
        <v>260</v>
      </c>
      <c r="M69" s="4">
        <v>6760</v>
      </c>
    </row>
    <row r="70" spans="1:13" x14ac:dyDescent="0.25">
      <c r="A70">
        <v>69</v>
      </c>
      <c r="B70" s="3">
        <v>43990</v>
      </c>
      <c r="C70" s="2" t="s">
        <v>39</v>
      </c>
      <c r="D70" s="1" t="s">
        <v>7</v>
      </c>
      <c r="E70" s="1">
        <v>132</v>
      </c>
      <c r="F70" s="1" t="str">
        <f>VLOOKUP(Table2[[#This Row],[Customer ID]],Table3[#All],2,FALSE)</f>
        <v>Bankia</v>
      </c>
      <c r="G70" s="1" t="str">
        <f>VLOOKUP(Table2[[#This Row],[Customer ID]],Table3[#All],3,FALSE)</f>
        <v>Lucas Adams</v>
      </c>
      <c r="H70" t="s">
        <v>15</v>
      </c>
      <c r="I70" t="s">
        <v>46</v>
      </c>
      <c r="J70" t="s">
        <v>61</v>
      </c>
      <c r="K70">
        <v>16</v>
      </c>
      <c r="L70" s="4">
        <v>220</v>
      </c>
      <c r="M70" s="4">
        <v>3520</v>
      </c>
    </row>
    <row r="71" spans="1:13" x14ac:dyDescent="0.25">
      <c r="A71">
        <v>70</v>
      </c>
      <c r="B71" s="3">
        <v>43991</v>
      </c>
      <c r="C71" s="2" t="s">
        <v>43</v>
      </c>
      <c r="D71" s="1" t="s">
        <v>9</v>
      </c>
      <c r="E71" s="1">
        <v>178</v>
      </c>
      <c r="F71" s="1" t="str">
        <f>VLOOKUP(Table2[[#This Row],[Customer ID]],Table3[#All],2,FALSE)</f>
        <v>Vento</v>
      </c>
      <c r="G71" s="1" t="str">
        <f>VLOOKUP(Table2[[#This Row],[Customer ID]],Table3[#All],3,FALSE)</f>
        <v>Amanda Wood</v>
      </c>
      <c r="H71" t="s">
        <v>13</v>
      </c>
      <c r="I71" t="s">
        <v>45</v>
      </c>
      <c r="J71" t="s">
        <v>62</v>
      </c>
      <c r="K71">
        <v>10</v>
      </c>
      <c r="L71" s="4">
        <v>295</v>
      </c>
      <c r="M71" s="4">
        <v>2950</v>
      </c>
    </row>
    <row r="72" spans="1:13" x14ac:dyDescent="0.25">
      <c r="A72">
        <v>71</v>
      </c>
      <c r="B72" s="3">
        <v>43991</v>
      </c>
      <c r="C72" s="2" t="s">
        <v>44</v>
      </c>
      <c r="D72" s="1" t="s">
        <v>9</v>
      </c>
      <c r="E72" s="1">
        <v>162</v>
      </c>
      <c r="F72" s="1" t="str">
        <f>VLOOKUP(Table2[[#This Row],[Customer ID]],Table3[#All],2,FALSE)</f>
        <v>Cruise</v>
      </c>
      <c r="G72" s="1" t="str">
        <f>VLOOKUP(Table2[[#This Row],[Customer ID]],Table3[#All],3,FALSE)</f>
        <v>Denise Harris</v>
      </c>
      <c r="H72" t="s">
        <v>10</v>
      </c>
      <c r="I72" t="s">
        <v>45</v>
      </c>
      <c r="J72" t="s">
        <v>64</v>
      </c>
      <c r="K72">
        <v>40</v>
      </c>
      <c r="L72" s="4">
        <v>260</v>
      </c>
      <c r="M72" s="4">
        <v>10400</v>
      </c>
    </row>
    <row r="73" spans="1:13" x14ac:dyDescent="0.25">
      <c r="A73">
        <v>72</v>
      </c>
      <c r="B73" s="3">
        <v>43994</v>
      </c>
      <c r="C73" s="2" t="s">
        <v>42</v>
      </c>
      <c r="D73" s="1" t="s">
        <v>9</v>
      </c>
      <c r="E73" s="1">
        <v>157</v>
      </c>
      <c r="F73" s="1" t="str">
        <f>VLOOKUP(Table2[[#This Row],[Customer ID]],Table3[#All],2,FALSE)</f>
        <v>MarkPlus</v>
      </c>
      <c r="G73" s="1" t="str">
        <f>VLOOKUP(Table2[[#This Row],[Customer ID]],Table3[#All],3,FALSE)</f>
        <v>Matt Reed</v>
      </c>
      <c r="H73" t="s">
        <v>8</v>
      </c>
      <c r="I73" t="s">
        <v>47</v>
      </c>
      <c r="J73" t="s">
        <v>53</v>
      </c>
      <c r="K73">
        <v>15</v>
      </c>
      <c r="L73" s="4">
        <v>235</v>
      </c>
      <c r="M73" s="4">
        <v>3525</v>
      </c>
    </row>
    <row r="74" spans="1:13" x14ac:dyDescent="0.25">
      <c r="A74">
        <v>73</v>
      </c>
      <c r="B74" s="3">
        <v>43996</v>
      </c>
      <c r="C74" s="2" t="s">
        <v>41</v>
      </c>
      <c r="D74" s="1" t="s">
        <v>7</v>
      </c>
      <c r="E74" s="1">
        <v>132</v>
      </c>
      <c r="F74" s="1" t="str">
        <f>VLOOKUP(Table2[[#This Row],[Customer ID]],Table3[#All],2,FALSE)</f>
        <v>Bankia</v>
      </c>
      <c r="G74" s="1" t="str">
        <f>VLOOKUP(Table2[[#This Row],[Customer ID]],Table3[#All],3,FALSE)</f>
        <v>Lucas Adams</v>
      </c>
      <c r="H74" t="s">
        <v>14</v>
      </c>
      <c r="I74" t="s">
        <v>48</v>
      </c>
      <c r="J74" t="s">
        <v>59</v>
      </c>
      <c r="K74">
        <v>25</v>
      </c>
      <c r="L74" s="4">
        <v>375</v>
      </c>
      <c r="M74" s="4">
        <v>9375</v>
      </c>
    </row>
    <row r="75" spans="1:13" x14ac:dyDescent="0.25">
      <c r="A75">
        <v>74</v>
      </c>
      <c r="B75" s="3">
        <v>167</v>
      </c>
      <c r="C75" s="2" t="s">
        <v>39</v>
      </c>
      <c r="D75" s="1" t="s">
        <v>7</v>
      </c>
      <c r="E75" s="1">
        <v>144</v>
      </c>
      <c r="F75" s="1" t="str">
        <f>VLOOKUP(Table2[[#This Row],[Customer ID]],Table3[#All],2,FALSE)</f>
        <v>Affinity</v>
      </c>
      <c r="G75" s="1" t="str">
        <f>VLOOKUP(Table2[[#This Row],[Customer ID]],Table3[#All],3,FALSE)</f>
        <v>Christina Bell</v>
      </c>
      <c r="H75" t="s">
        <v>13</v>
      </c>
      <c r="I75" t="s">
        <v>48</v>
      </c>
      <c r="J75" t="s">
        <v>54</v>
      </c>
      <c r="K75">
        <v>20</v>
      </c>
      <c r="L75" s="4">
        <v>295</v>
      </c>
      <c r="M75" s="4">
        <v>5900</v>
      </c>
    </row>
    <row r="76" spans="1:13" x14ac:dyDescent="0.25">
      <c r="A76">
        <v>75</v>
      </c>
      <c r="B76" s="3">
        <v>44000</v>
      </c>
      <c r="C76" s="2" t="s">
        <v>38</v>
      </c>
      <c r="D76" s="1" t="s">
        <v>12</v>
      </c>
      <c r="E76" s="1">
        <v>166</v>
      </c>
      <c r="F76" s="1" t="str">
        <f>VLOOKUP(Table2[[#This Row],[Customer ID]],Table3[#All],2,FALSE)</f>
        <v>Port Royale</v>
      </c>
      <c r="G76" s="1" t="str">
        <f>VLOOKUP(Table2[[#This Row],[Customer ID]],Table3[#All],3,FALSE)</f>
        <v>Dan Hill</v>
      </c>
      <c r="H76" t="s">
        <v>10</v>
      </c>
      <c r="I76" t="s">
        <v>46</v>
      </c>
      <c r="J76" t="s">
        <v>51</v>
      </c>
      <c r="K76">
        <v>35</v>
      </c>
      <c r="L76" s="4">
        <v>260</v>
      </c>
      <c r="M76" s="4">
        <v>9100</v>
      </c>
    </row>
    <row r="77" spans="1:13" x14ac:dyDescent="0.25">
      <c r="A77">
        <v>76</v>
      </c>
      <c r="B77" s="3">
        <v>44005</v>
      </c>
      <c r="C77" s="2" t="s">
        <v>40</v>
      </c>
      <c r="D77" s="1" t="s">
        <v>12</v>
      </c>
      <c r="E77" s="1">
        <v>178</v>
      </c>
      <c r="F77" s="1" t="str">
        <f>VLOOKUP(Table2[[#This Row],[Customer ID]],Table3[#All],2,FALSE)</f>
        <v>Vento</v>
      </c>
      <c r="G77" s="1" t="str">
        <f>VLOOKUP(Table2[[#This Row],[Customer ID]],Table3[#All],3,FALSE)</f>
        <v>Amanda Wood</v>
      </c>
      <c r="H77" t="s">
        <v>11</v>
      </c>
      <c r="I77" t="s">
        <v>45</v>
      </c>
      <c r="J77" t="s">
        <v>52</v>
      </c>
      <c r="K77">
        <v>22</v>
      </c>
      <c r="L77" s="4">
        <v>350</v>
      </c>
      <c r="M77" s="4">
        <v>7700</v>
      </c>
    </row>
    <row r="78" spans="1:13" x14ac:dyDescent="0.25">
      <c r="A78">
        <v>77</v>
      </c>
      <c r="B78" s="3">
        <v>44006</v>
      </c>
      <c r="C78" s="2" t="s">
        <v>42</v>
      </c>
      <c r="D78" s="1" t="s">
        <v>9</v>
      </c>
      <c r="E78" s="1">
        <v>166</v>
      </c>
      <c r="F78" s="1" t="str">
        <f>VLOOKUP(Table2[[#This Row],[Customer ID]],Table3[#All],2,FALSE)</f>
        <v>Port Royale</v>
      </c>
      <c r="G78" s="1" t="str">
        <f>VLOOKUP(Table2[[#This Row],[Customer ID]],Table3[#All],3,FALSE)</f>
        <v>Dan Hill</v>
      </c>
      <c r="H78" t="s">
        <v>15</v>
      </c>
      <c r="I78" t="s">
        <v>49</v>
      </c>
      <c r="J78" t="s">
        <v>67</v>
      </c>
      <c r="K78">
        <v>16</v>
      </c>
      <c r="L78" s="4">
        <v>220</v>
      </c>
      <c r="M78" s="4">
        <v>3520</v>
      </c>
    </row>
    <row r="79" spans="1:13" x14ac:dyDescent="0.25">
      <c r="A79">
        <v>78</v>
      </c>
      <c r="B79" s="3">
        <v>44009</v>
      </c>
      <c r="C79" s="2" t="s">
        <v>44</v>
      </c>
      <c r="D79" s="1" t="s">
        <v>9</v>
      </c>
      <c r="E79" s="1">
        <v>162</v>
      </c>
      <c r="F79" s="1" t="str">
        <f>VLOOKUP(Table2[[#This Row],[Customer ID]],Table3[#All],2,FALSE)</f>
        <v>Cruise</v>
      </c>
      <c r="G79" s="1" t="str">
        <f>VLOOKUP(Table2[[#This Row],[Customer ID]],Table3[#All],3,FALSE)</f>
        <v>Denise Harris</v>
      </c>
      <c r="H79" t="s">
        <v>13</v>
      </c>
      <c r="I79" t="s">
        <v>45</v>
      </c>
      <c r="J79" t="s">
        <v>62</v>
      </c>
      <c r="K79">
        <v>50</v>
      </c>
      <c r="L79" s="4">
        <v>295</v>
      </c>
      <c r="M79" s="4">
        <v>14750</v>
      </c>
    </row>
    <row r="80" spans="1:13" x14ac:dyDescent="0.25">
      <c r="A80">
        <v>79</v>
      </c>
      <c r="B80" s="3">
        <v>44011</v>
      </c>
      <c r="C80" s="2" t="s">
        <v>41</v>
      </c>
      <c r="D80" s="1" t="s">
        <v>7</v>
      </c>
      <c r="E80" s="1">
        <v>178</v>
      </c>
      <c r="F80" s="1" t="str">
        <f>VLOOKUP(Table2[[#This Row],[Customer ID]],Table3[#All],2,FALSE)</f>
        <v>Vento</v>
      </c>
      <c r="G80" s="1" t="str">
        <f>VLOOKUP(Table2[[#This Row],[Customer ID]],Table3[#All],3,FALSE)</f>
        <v>Amanda Wood</v>
      </c>
      <c r="H80" t="s">
        <v>14</v>
      </c>
      <c r="I80" t="s">
        <v>48</v>
      </c>
      <c r="J80" t="s">
        <v>59</v>
      </c>
      <c r="K80">
        <v>32</v>
      </c>
      <c r="L80" s="4">
        <v>375</v>
      </c>
      <c r="M80" s="4">
        <v>12000</v>
      </c>
    </row>
    <row r="81" spans="1:13" x14ac:dyDescent="0.25">
      <c r="A81">
        <v>80</v>
      </c>
      <c r="B81" s="3">
        <v>44011</v>
      </c>
      <c r="C81" s="2" t="s">
        <v>42</v>
      </c>
      <c r="D81" s="1" t="s">
        <v>9</v>
      </c>
      <c r="E81" s="1">
        <v>136</v>
      </c>
      <c r="F81" s="1" t="str">
        <f>VLOOKUP(Table2[[#This Row],[Customer ID]],Table3[#All],2,FALSE)</f>
        <v>Telmark</v>
      </c>
      <c r="G81" s="1" t="str">
        <f>VLOOKUP(Table2[[#This Row],[Customer ID]],Table3[#All],3,FALSE)</f>
        <v>Emily Flores</v>
      </c>
      <c r="H81" t="s">
        <v>8</v>
      </c>
      <c r="I81" t="s">
        <v>49</v>
      </c>
      <c r="J81" t="s">
        <v>65</v>
      </c>
      <c r="K81">
        <v>14</v>
      </c>
      <c r="L81" s="4">
        <v>235</v>
      </c>
      <c r="M81" s="4">
        <v>3290</v>
      </c>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0"/>
  <sheetViews>
    <sheetView workbookViewId="0">
      <selection activeCell="A5" sqref="A5:C5"/>
    </sheetView>
  </sheetViews>
  <sheetFormatPr defaultColWidth="11.42578125" defaultRowHeight="15" x14ac:dyDescent="0.25"/>
  <cols>
    <col min="1" max="1" width="16.42578125" bestFit="1" customWidth="1"/>
    <col min="2" max="2" width="19.7109375" bestFit="1" customWidth="1"/>
    <col min="3" max="3" width="19.28515625" bestFit="1" customWidth="1"/>
  </cols>
  <sheetData>
    <row r="1" spans="1:3" x14ac:dyDescent="0.25">
      <c r="A1" s="7" t="s">
        <v>3</v>
      </c>
      <c r="B1" s="7" t="s">
        <v>17</v>
      </c>
      <c r="C1" s="7" t="s">
        <v>18</v>
      </c>
    </row>
    <row r="2" spans="1:3" x14ac:dyDescent="0.25">
      <c r="A2" s="6">
        <v>132</v>
      </c>
      <c r="B2" s="6" t="s">
        <v>19</v>
      </c>
      <c r="C2" s="6" t="s">
        <v>20</v>
      </c>
    </row>
    <row r="3" spans="1:3" x14ac:dyDescent="0.25">
      <c r="A3" s="6">
        <v>136</v>
      </c>
      <c r="B3" s="6" t="s">
        <v>21</v>
      </c>
      <c r="C3" s="6" t="s">
        <v>22</v>
      </c>
    </row>
    <row r="4" spans="1:3" x14ac:dyDescent="0.25">
      <c r="A4" s="6">
        <v>144</v>
      </c>
      <c r="B4" s="6" t="s">
        <v>23</v>
      </c>
      <c r="C4" s="6" t="s">
        <v>24</v>
      </c>
    </row>
    <row r="5" spans="1:3" x14ac:dyDescent="0.25">
      <c r="A5" s="6">
        <v>152</v>
      </c>
      <c r="B5" s="6" t="s">
        <v>25</v>
      </c>
      <c r="C5" s="6" t="s">
        <v>26</v>
      </c>
    </row>
    <row r="6" spans="1:3" x14ac:dyDescent="0.25">
      <c r="A6" s="6">
        <v>157</v>
      </c>
      <c r="B6" s="6" t="s">
        <v>27</v>
      </c>
      <c r="C6" s="6" t="s">
        <v>28</v>
      </c>
    </row>
    <row r="7" spans="1:3" x14ac:dyDescent="0.25">
      <c r="A7" s="6">
        <v>162</v>
      </c>
      <c r="B7" s="6" t="s">
        <v>29</v>
      </c>
      <c r="C7" s="6" t="s">
        <v>30</v>
      </c>
    </row>
    <row r="8" spans="1:3" x14ac:dyDescent="0.25">
      <c r="A8" s="6">
        <v>166</v>
      </c>
      <c r="B8" s="6" t="s">
        <v>31</v>
      </c>
      <c r="C8" s="6" t="s">
        <v>32</v>
      </c>
    </row>
    <row r="9" spans="1:3" x14ac:dyDescent="0.25">
      <c r="A9" s="6">
        <v>178</v>
      </c>
      <c r="B9" s="6" t="s">
        <v>33</v>
      </c>
      <c r="C9" s="6" t="s">
        <v>34</v>
      </c>
    </row>
    <row r="10" spans="1:3" x14ac:dyDescent="0.25">
      <c r="A10" s="6">
        <v>180</v>
      </c>
      <c r="B10" s="6" t="s">
        <v>35</v>
      </c>
      <c r="C10" s="6"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2546-CA77-4B8C-A4E4-8025036DC275}">
  <dimension ref="A1:P45"/>
  <sheetViews>
    <sheetView topLeftCell="A5" workbookViewId="0">
      <selection activeCell="J40" sqref="J40"/>
    </sheetView>
  </sheetViews>
  <sheetFormatPr defaultRowHeight="15" x14ac:dyDescent="0.25"/>
  <cols>
    <col min="1" max="1" width="13.140625" bestFit="1" customWidth="1"/>
    <col min="2" max="3" width="17.28515625" bestFit="1" customWidth="1"/>
    <col min="4" max="4" width="7" bestFit="1" customWidth="1"/>
    <col min="5" max="5" width="17.28515625" bestFit="1" customWidth="1"/>
    <col min="6" max="6" width="6.42578125" bestFit="1" customWidth="1"/>
    <col min="7" max="7" width="4.7109375" bestFit="1" customWidth="1"/>
    <col min="8" max="8" width="11.28515625" bestFit="1" customWidth="1"/>
    <col min="9" max="9" width="15.42578125" bestFit="1" customWidth="1"/>
    <col min="10" max="10" width="23.5703125" bestFit="1" customWidth="1"/>
    <col min="11" max="11" width="17.28515625" bestFit="1" customWidth="1"/>
    <col min="12" max="12" width="16.28515625" bestFit="1" customWidth="1"/>
    <col min="13" max="13" width="13.140625" bestFit="1" customWidth="1"/>
    <col min="14" max="14" width="17.28515625" bestFit="1" customWidth="1"/>
    <col min="15" max="15" width="5.5703125" bestFit="1" customWidth="1"/>
    <col min="16" max="16" width="6.42578125" bestFit="1" customWidth="1"/>
    <col min="17" max="17" width="4.7109375" bestFit="1" customWidth="1"/>
    <col min="18" max="18" width="11.28515625" bestFit="1" customWidth="1"/>
  </cols>
  <sheetData>
    <row r="1" spans="1:16" x14ac:dyDescent="0.25">
      <c r="A1" s="15" t="s">
        <v>82</v>
      </c>
      <c r="B1" s="15"/>
      <c r="C1" s="15"/>
      <c r="D1" s="10"/>
      <c r="E1" s="10"/>
      <c r="F1" s="10"/>
      <c r="G1" s="10"/>
      <c r="H1" s="10"/>
      <c r="I1" s="10"/>
      <c r="J1" s="10"/>
      <c r="K1" s="10"/>
      <c r="L1" s="10"/>
      <c r="M1" s="10"/>
      <c r="N1" s="10"/>
      <c r="O1" s="10"/>
      <c r="P1" s="10"/>
    </row>
    <row r="2" spans="1:16" x14ac:dyDescent="0.25">
      <c r="A2" s="15"/>
      <c r="B2" s="15"/>
      <c r="C2" s="15"/>
      <c r="D2" s="10"/>
      <c r="E2" s="10"/>
      <c r="F2" s="10"/>
      <c r="G2" s="10"/>
      <c r="H2" s="10"/>
      <c r="I2" s="10"/>
      <c r="J2" s="10"/>
      <c r="K2" s="10"/>
      <c r="L2" s="10"/>
      <c r="M2" s="10"/>
      <c r="N2" s="10"/>
      <c r="O2" s="10"/>
      <c r="P2" s="10"/>
    </row>
    <row r="3" spans="1:16" x14ac:dyDescent="0.25">
      <c r="A3" t="s">
        <v>80</v>
      </c>
      <c r="B3" t="s">
        <v>81</v>
      </c>
      <c r="C3" t="s">
        <v>79</v>
      </c>
      <c r="D3" s="10"/>
      <c r="E3" s="10"/>
      <c r="F3" s="10"/>
      <c r="G3" s="10"/>
      <c r="H3" s="10"/>
      <c r="I3" s="10"/>
      <c r="J3" s="10"/>
      <c r="K3" s="10"/>
      <c r="L3" s="10"/>
      <c r="M3" s="10"/>
      <c r="N3" s="10"/>
      <c r="O3" s="10"/>
      <c r="P3" s="10"/>
    </row>
    <row r="4" spans="1:16" x14ac:dyDescent="0.25">
      <c r="A4" s="17">
        <v>2033</v>
      </c>
      <c r="B4" s="8">
        <v>291</v>
      </c>
      <c r="C4" s="8">
        <v>585890</v>
      </c>
      <c r="D4" s="10"/>
      <c r="E4" s="10"/>
      <c r="F4" s="10"/>
      <c r="G4" s="10"/>
      <c r="H4" s="10"/>
      <c r="I4" s="10"/>
      <c r="J4" s="10"/>
      <c r="K4" s="10"/>
      <c r="L4" s="10"/>
      <c r="M4" s="10"/>
      <c r="N4" s="10"/>
      <c r="O4" s="10"/>
      <c r="P4" s="10"/>
    </row>
    <row r="5" spans="1:16" x14ac:dyDescent="0.25">
      <c r="A5" s="10"/>
      <c r="B5" s="10"/>
      <c r="C5" s="10"/>
      <c r="D5" s="10"/>
      <c r="E5" s="10"/>
      <c r="F5" s="10"/>
      <c r="G5" s="10"/>
      <c r="H5" s="10"/>
      <c r="I5" s="10"/>
      <c r="J5" s="10"/>
      <c r="K5" s="10"/>
      <c r="L5" s="10"/>
      <c r="M5" s="10"/>
      <c r="N5" s="10"/>
      <c r="O5" s="10"/>
      <c r="P5" s="10"/>
    </row>
    <row r="6" spans="1:16" x14ac:dyDescent="0.25">
      <c r="A6" s="10"/>
      <c r="B6" s="10"/>
      <c r="C6" s="10"/>
      <c r="D6" s="10"/>
      <c r="E6" s="10"/>
      <c r="F6" s="10"/>
      <c r="G6" s="10"/>
      <c r="H6" s="10"/>
      <c r="I6" s="10"/>
      <c r="J6" s="10"/>
      <c r="K6" s="10"/>
      <c r="L6" s="10"/>
      <c r="M6" s="10"/>
      <c r="N6" s="10"/>
      <c r="O6" s="10"/>
      <c r="P6" s="10"/>
    </row>
    <row r="7" spans="1:16" x14ac:dyDescent="0.25">
      <c r="A7" s="14" t="s">
        <v>85</v>
      </c>
      <c r="B7" s="14"/>
      <c r="C7" s="10"/>
      <c r="D7" s="14" t="s">
        <v>86</v>
      </c>
      <c r="E7" s="14"/>
      <c r="F7" s="10"/>
      <c r="G7" s="10"/>
      <c r="H7" s="14" t="s">
        <v>87</v>
      </c>
      <c r="I7" s="14"/>
      <c r="J7" s="14"/>
      <c r="K7" s="14"/>
      <c r="L7" s="11"/>
      <c r="M7" s="14" t="s">
        <v>93</v>
      </c>
      <c r="N7" s="14"/>
      <c r="O7" s="10"/>
      <c r="P7" s="10"/>
    </row>
    <row r="8" spans="1:16" x14ac:dyDescent="0.25">
      <c r="A8" s="9" t="s">
        <v>83</v>
      </c>
      <c r="B8" t="s">
        <v>79</v>
      </c>
      <c r="C8" s="10"/>
      <c r="D8" s="9" t="s">
        <v>83</v>
      </c>
      <c r="E8" t="s">
        <v>80</v>
      </c>
      <c r="F8" s="10"/>
      <c r="G8" s="10"/>
      <c r="H8" s="9" t="s">
        <v>83</v>
      </c>
      <c r="I8" t="s">
        <v>80</v>
      </c>
      <c r="J8" t="s">
        <v>81</v>
      </c>
      <c r="K8" t="s">
        <v>79</v>
      </c>
      <c r="L8" s="10"/>
      <c r="M8" s="9" t="s">
        <v>83</v>
      </c>
      <c r="N8" t="s">
        <v>79</v>
      </c>
      <c r="O8" s="10"/>
      <c r="P8" s="10"/>
    </row>
    <row r="9" spans="1:16" x14ac:dyDescent="0.25">
      <c r="A9" s="2" t="s">
        <v>42</v>
      </c>
      <c r="B9" s="8">
        <v>58200</v>
      </c>
      <c r="C9" s="10"/>
      <c r="D9" s="2" t="s">
        <v>23</v>
      </c>
      <c r="E9">
        <v>208</v>
      </c>
      <c r="F9" s="10"/>
      <c r="G9" s="10"/>
      <c r="H9" s="2" t="s">
        <v>15</v>
      </c>
      <c r="I9" s="17">
        <v>238</v>
      </c>
      <c r="J9" s="8">
        <v>220</v>
      </c>
      <c r="K9" s="8">
        <v>52360</v>
      </c>
      <c r="L9" s="12"/>
      <c r="M9" s="2" t="s">
        <v>88</v>
      </c>
      <c r="N9" s="8">
        <v>75105</v>
      </c>
      <c r="O9" s="10"/>
      <c r="P9" s="10"/>
    </row>
    <row r="10" spans="1:16" x14ac:dyDescent="0.25">
      <c r="A10" s="2" t="s">
        <v>38</v>
      </c>
      <c r="B10" s="8">
        <v>71040</v>
      </c>
      <c r="C10" s="10"/>
      <c r="D10" s="2" t="s">
        <v>19</v>
      </c>
      <c r="E10">
        <v>396</v>
      </c>
      <c r="F10" s="10"/>
      <c r="G10" s="10"/>
      <c r="H10" s="2" t="s">
        <v>14</v>
      </c>
      <c r="I10" s="17">
        <v>263</v>
      </c>
      <c r="J10" s="8">
        <v>375</v>
      </c>
      <c r="K10" s="8">
        <v>98625</v>
      </c>
      <c r="L10" s="12"/>
      <c r="M10" s="2" t="s">
        <v>89</v>
      </c>
      <c r="N10" s="8">
        <v>77500</v>
      </c>
      <c r="O10" s="10"/>
      <c r="P10" s="10"/>
    </row>
    <row r="11" spans="1:16" x14ac:dyDescent="0.25">
      <c r="A11" s="2" t="s">
        <v>43</v>
      </c>
      <c r="B11" s="8">
        <v>79295</v>
      </c>
      <c r="C11" s="10"/>
      <c r="D11" s="2" t="s">
        <v>29</v>
      </c>
      <c r="E11">
        <v>295</v>
      </c>
      <c r="F11" s="10"/>
      <c r="G11" s="10"/>
      <c r="H11" s="2" t="s">
        <v>11</v>
      </c>
      <c r="I11" s="17">
        <v>375</v>
      </c>
      <c r="J11" s="8">
        <v>350</v>
      </c>
      <c r="K11" s="8">
        <v>131250</v>
      </c>
      <c r="L11" s="12"/>
      <c r="M11" s="2" t="s">
        <v>90</v>
      </c>
      <c r="N11" s="8">
        <v>81165</v>
      </c>
      <c r="O11" s="10"/>
      <c r="P11" s="10"/>
    </row>
    <row r="12" spans="1:16" x14ac:dyDescent="0.25">
      <c r="A12" s="2" t="s">
        <v>39</v>
      </c>
      <c r="B12" s="8">
        <v>91015</v>
      </c>
      <c r="C12" s="10"/>
      <c r="D12" s="2" t="s">
        <v>27</v>
      </c>
      <c r="E12">
        <v>124</v>
      </c>
      <c r="F12" s="10"/>
      <c r="G12" s="10"/>
      <c r="H12" s="2" t="s">
        <v>8</v>
      </c>
      <c r="I12" s="17">
        <v>385</v>
      </c>
      <c r="J12" s="8">
        <v>235</v>
      </c>
      <c r="K12" s="8">
        <v>90475</v>
      </c>
      <c r="L12" s="12"/>
      <c r="M12" s="2" t="s">
        <v>91</v>
      </c>
      <c r="N12" s="8">
        <v>126565</v>
      </c>
      <c r="O12" s="10"/>
      <c r="P12" s="10"/>
    </row>
    <row r="13" spans="1:16" x14ac:dyDescent="0.25">
      <c r="A13" s="2" t="s">
        <v>40</v>
      </c>
      <c r="B13" s="8">
        <v>123885</v>
      </c>
      <c r="C13" s="10"/>
      <c r="D13" s="2" t="s">
        <v>35</v>
      </c>
      <c r="E13">
        <v>281</v>
      </c>
      <c r="F13" s="10"/>
      <c r="G13" s="10"/>
      <c r="H13" s="2" t="s">
        <v>10</v>
      </c>
      <c r="I13" s="17">
        <v>416</v>
      </c>
      <c r="J13" s="8">
        <v>260</v>
      </c>
      <c r="K13" s="8">
        <v>108160</v>
      </c>
      <c r="L13" s="12"/>
      <c r="M13" s="2" t="s">
        <v>16</v>
      </c>
      <c r="N13" s="8">
        <v>114670</v>
      </c>
      <c r="O13" s="10"/>
      <c r="P13" s="10"/>
    </row>
    <row r="14" spans="1:16" x14ac:dyDescent="0.25">
      <c r="A14" s="2" t="s">
        <v>44</v>
      </c>
      <c r="B14" s="8">
        <v>74405</v>
      </c>
      <c r="C14" s="10"/>
      <c r="D14" s="2" t="s">
        <v>31</v>
      </c>
      <c r="E14">
        <v>191</v>
      </c>
      <c r="F14" s="10"/>
      <c r="G14" s="10"/>
      <c r="H14" s="2" t="s">
        <v>13</v>
      </c>
      <c r="I14" s="17">
        <v>356</v>
      </c>
      <c r="J14" s="8">
        <v>295</v>
      </c>
      <c r="K14" s="8">
        <v>105020</v>
      </c>
      <c r="L14" s="12"/>
      <c r="M14" s="2" t="s">
        <v>92</v>
      </c>
      <c r="N14" s="8">
        <v>110885</v>
      </c>
      <c r="O14" s="10"/>
      <c r="P14" s="10"/>
    </row>
    <row r="15" spans="1:16" x14ac:dyDescent="0.25">
      <c r="A15" s="2" t="s">
        <v>41</v>
      </c>
      <c r="B15" s="8">
        <v>88050</v>
      </c>
      <c r="C15" s="10"/>
      <c r="D15" s="2" t="s">
        <v>25</v>
      </c>
      <c r="E15">
        <v>147</v>
      </c>
      <c r="F15" s="10"/>
      <c r="G15" s="10"/>
      <c r="H15" s="2" t="s">
        <v>84</v>
      </c>
      <c r="I15" s="17">
        <v>2033</v>
      </c>
      <c r="J15" s="8">
        <v>291</v>
      </c>
      <c r="K15" s="8">
        <v>585890</v>
      </c>
      <c r="L15" s="12"/>
      <c r="M15" s="2" t="s">
        <v>84</v>
      </c>
      <c r="N15" s="8">
        <v>585890</v>
      </c>
      <c r="O15" s="10"/>
      <c r="P15" s="10"/>
    </row>
    <row r="16" spans="1:16" x14ac:dyDescent="0.25">
      <c r="A16" s="2" t="s">
        <v>84</v>
      </c>
      <c r="B16" s="8">
        <v>585890</v>
      </c>
      <c r="C16" s="10"/>
      <c r="D16" s="2" t="s">
        <v>21</v>
      </c>
      <c r="E16">
        <v>239</v>
      </c>
      <c r="F16" s="10"/>
      <c r="G16" s="10"/>
      <c r="J16" s="10"/>
      <c r="K16" s="10"/>
      <c r="L16" s="10"/>
      <c r="M16" s="10"/>
      <c r="N16" s="10"/>
      <c r="O16" s="10"/>
      <c r="P16" s="10"/>
    </row>
    <row r="17" spans="1:16" x14ac:dyDescent="0.25">
      <c r="A17" s="10"/>
      <c r="B17" s="10"/>
      <c r="C17" s="10"/>
      <c r="D17" s="2" t="s">
        <v>33</v>
      </c>
      <c r="E17">
        <v>152</v>
      </c>
      <c r="F17" s="10"/>
      <c r="G17" s="10"/>
      <c r="H17" s="10"/>
      <c r="I17" s="10"/>
      <c r="J17" s="10"/>
      <c r="K17" s="10"/>
      <c r="L17" s="10"/>
      <c r="M17" s="10"/>
      <c r="N17" s="10"/>
      <c r="O17" s="10"/>
      <c r="P17" s="10"/>
    </row>
    <row r="18" spans="1:16" x14ac:dyDescent="0.25">
      <c r="A18" s="10"/>
      <c r="B18" s="10"/>
      <c r="C18" s="10"/>
      <c r="D18" s="2" t="s">
        <v>84</v>
      </c>
      <c r="E18">
        <v>2033</v>
      </c>
      <c r="F18" s="10"/>
      <c r="G18" s="10"/>
      <c r="H18" s="10"/>
      <c r="I18" s="10"/>
      <c r="J18" s="10"/>
      <c r="K18" s="10"/>
      <c r="L18" s="10"/>
      <c r="M18" s="10"/>
      <c r="N18" s="10"/>
      <c r="O18" s="10"/>
      <c r="P18" s="10"/>
    </row>
    <row r="19" spans="1:16" x14ac:dyDescent="0.25">
      <c r="A19" s="10"/>
      <c r="B19" s="10"/>
      <c r="C19" s="10"/>
      <c r="D19" s="10"/>
      <c r="E19" s="10"/>
      <c r="F19" s="10"/>
      <c r="G19" s="10"/>
      <c r="H19" s="10"/>
      <c r="I19" s="10"/>
      <c r="J19" s="10"/>
      <c r="K19" s="10"/>
      <c r="L19" s="10"/>
      <c r="M19" s="10"/>
      <c r="N19" s="10"/>
      <c r="O19" s="10"/>
      <c r="P19" s="10"/>
    </row>
    <row r="20" spans="1:16" x14ac:dyDescent="0.25">
      <c r="A20" s="10"/>
      <c r="B20" s="10"/>
      <c r="C20" s="10"/>
      <c r="D20" s="10"/>
      <c r="E20" s="10"/>
      <c r="F20" s="10"/>
      <c r="G20" s="10"/>
      <c r="H20" s="10"/>
      <c r="I20" s="10"/>
      <c r="J20" s="10"/>
      <c r="K20" s="10"/>
      <c r="L20" s="10"/>
      <c r="M20" s="10"/>
      <c r="N20" s="10"/>
      <c r="O20" s="10"/>
      <c r="P20" s="10"/>
    </row>
    <row r="21" spans="1:16" x14ac:dyDescent="0.25">
      <c r="A21" s="10"/>
      <c r="B21" s="10"/>
      <c r="C21" s="10"/>
      <c r="D21" s="10"/>
      <c r="E21" s="10"/>
      <c r="F21" s="10"/>
      <c r="G21" s="10"/>
      <c r="H21" s="10"/>
      <c r="I21" s="10"/>
      <c r="J21" s="10"/>
      <c r="K21" s="10"/>
      <c r="L21" s="10"/>
      <c r="M21" s="10"/>
      <c r="N21" s="10"/>
      <c r="O21" s="10"/>
      <c r="P21" s="10"/>
    </row>
    <row r="22" spans="1:16" x14ac:dyDescent="0.25">
      <c r="A22" s="14" t="s">
        <v>94</v>
      </c>
      <c r="B22" s="14"/>
      <c r="C22" s="10"/>
      <c r="D22" s="14" t="s">
        <v>95</v>
      </c>
      <c r="E22" s="14"/>
      <c r="F22" s="10"/>
      <c r="G22" s="10"/>
      <c r="H22" s="14" t="s">
        <v>96</v>
      </c>
      <c r="I22" s="14"/>
      <c r="J22" s="10"/>
      <c r="K22" s="10"/>
      <c r="L22" s="10"/>
      <c r="M22" s="10"/>
      <c r="N22" s="10"/>
      <c r="O22" s="10"/>
      <c r="P22" s="10"/>
    </row>
    <row r="23" spans="1:16" x14ac:dyDescent="0.25">
      <c r="A23" s="9" t="s">
        <v>83</v>
      </c>
      <c r="B23" t="s">
        <v>79</v>
      </c>
      <c r="C23" s="10"/>
      <c r="D23" s="9" t="s">
        <v>83</v>
      </c>
      <c r="E23" t="s">
        <v>79</v>
      </c>
      <c r="F23" s="10"/>
      <c r="G23" s="10"/>
      <c r="H23" s="9" t="s">
        <v>83</v>
      </c>
      <c r="I23" t="s">
        <v>79</v>
      </c>
      <c r="J23" s="10"/>
      <c r="K23" s="10"/>
      <c r="L23" s="10"/>
      <c r="M23" s="10"/>
      <c r="N23" s="10"/>
      <c r="O23" s="10"/>
      <c r="P23" s="10"/>
    </row>
    <row r="24" spans="1:16" x14ac:dyDescent="0.25">
      <c r="A24" s="2" t="s">
        <v>45</v>
      </c>
      <c r="B24" s="8">
        <v>231305</v>
      </c>
      <c r="C24" s="10"/>
      <c r="D24" s="2" t="s">
        <v>7</v>
      </c>
      <c r="E24" s="8">
        <v>179065</v>
      </c>
      <c r="F24" s="10"/>
      <c r="G24" s="10"/>
      <c r="H24" s="2" t="s">
        <v>23</v>
      </c>
      <c r="I24" s="8">
        <v>57955</v>
      </c>
      <c r="J24" s="10"/>
      <c r="K24" s="10"/>
      <c r="L24" s="10"/>
      <c r="M24" s="10"/>
      <c r="N24" s="10"/>
      <c r="O24" s="10"/>
      <c r="P24" s="10"/>
    </row>
    <row r="25" spans="1:16" ht="15.75" thickBot="1" x14ac:dyDescent="0.3">
      <c r="A25" s="2" t="s">
        <v>47</v>
      </c>
      <c r="B25" s="8">
        <v>88980</v>
      </c>
      <c r="C25" s="10"/>
      <c r="D25" s="2" t="s">
        <v>12</v>
      </c>
      <c r="E25" s="8">
        <v>194925</v>
      </c>
      <c r="F25" s="10"/>
      <c r="G25" s="10"/>
      <c r="H25" s="2" t="s">
        <v>19</v>
      </c>
      <c r="I25" s="8">
        <v>114825</v>
      </c>
      <c r="J25" s="10"/>
      <c r="K25" s="10"/>
      <c r="L25" s="10"/>
      <c r="M25" s="10"/>
      <c r="N25" s="10"/>
      <c r="O25" s="10"/>
      <c r="P25" s="10"/>
    </row>
    <row r="26" spans="1:16" x14ac:dyDescent="0.25">
      <c r="A26" s="2" t="s">
        <v>48</v>
      </c>
      <c r="B26" s="8">
        <v>139440</v>
      </c>
      <c r="C26" s="10"/>
      <c r="D26" s="2" t="s">
        <v>9</v>
      </c>
      <c r="E26" s="8">
        <v>211900</v>
      </c>
      <c r="F26" s="10"/>
      <c r="G26" s="10"/>
      <c r="H26" s="2" t="s">
        <v>29</v>
      </c>
      <c r="I26" s="8">
        <v>81375</v>
      </c>
      <c r="J26" s="10"/>
      <c r="K26" s="16" t="s">
        <v>83</v>
      </c>
      <c r="L26" s="16" t="s">
        <v>97</v>
      </c>
      <c r="M26" s="16" t="s">
        <v>98</v>
      </c>
      <c r="N26" s="10"/>
      <c r="O26" s="10"/>
      <c r="P26" s="10"/>
    </row>
    <row r="27" spans="1:16" x14ac:dyDescent="0.25">
      <c r="A27" s="2" t="s">
        <v>46</v>
      </c>
      <c r="B27" s="8">
        <v>44165</v>
      </c>
      <c r="C27" s="10"/>
      <c r="D27" s="2" t="s">
        <v>84</v>
      </c>
      <c r="E27" s="8">
        <v>585890</v>
      </c>
      <c r="F27" s="10"/>
      <c r="G27" s="10"/>
      <c r="H27" s="2" t="s">
        <v>27</v>
      </c>
      <c r="I27" s="8">
        <v>36730</v>
      </c>
      <c r="J27" s="10"/>
      <c r="K27" s="18" t="s">
        <v>15</v>
      </c>
      <c r="L27" s="19">
        <v>238</v>
      </c>
      <c r="M27" s="20">
        <v>220</v>
      </c>
      <c r="N27" s="10"/>
      <c r="O27" s="10"/>
      <c r="P27" s="10"/>
    </row>
    <row r="28" spans="1:16" x14ac:dyDescent="0.25">
      <c r="A28" s="2" t="s">
        <v>49</v>
      </c>
      <c r="B28" s="8">
        <v>82000</v>
      </c>
      <c r="C28" s="10"/>
      <c r="D28" s="10"/>
      <c r="E28" s="10"/>
      <c r="F28" s="10"/>
      <c r="G28" s="10"/>
      <c r="H28" s="2" t="s">
        <v>35</v>
      </c>
      <c r="I28" s="8">
        <v>78025</v>
      </c>
      <c r="J28" s="10"/>
      <c r="K28" s="18" t="s">
        <v>14</v>
      </c>
      <c r="L28" s="19">
        <v>263</v>
      </c>
      <c r="M28" s="20">
        <v>375</v>
      </c>
      <c r="N28" s="10"/>
      <c r="O28" s="10"/>
      <c r="P28" s="10"/>
    </row>
    <row r="29" spans="1:16" x14ac:dyDescent="0.25">
      <c r="A29" s="2" t="s">
        <v>84</v>
      </c>
      <c r="B29" s="8">
        <v>585890</v>
      </c>
      <c r="C29" s="10"/>
      <c r="D29" s="10"/>
      <c r="E29" s="10"/>
      <c r="F29" s="10"/>
      <c r="G29" s="10"/>
      <c r="H29" s="2" t="s">
        <v>31</v>
      </c>
      <c r="I29" s="8">
        <v>53385</v>
      </c>
      <c r="J29" s="10"/>
      <c r="K29" s="18" t="s">
        <v>11</v>
      </c>
      <c r="L29" s="19">
        <v>375</v>
      </c>
      <c r="M29" s="20">
        <v>350</v>
      </c>
      <c r="N29" s="10"/>
      <c r="O29" s="10"/>
      <c r="P29" s="10"/>
    </row>
    <row r="30" spans="1:16" x14ac:dyDescent="0.25">
      <c r="A30" s="10"/>
      <c r="B30" s="10"/>
      <c r="C30" s="10"/>
      <c r="D30" s="10"/>
      <c r="E30" s="10"/>
      <c r="F30" s="10"/>
      <c r="G30" s="10"/>
      <c r="H30" s="2" t="s">
        <v>25</v>
      </c>
      <c r="I30" s="8">
        <v>37560</v>
      </c>
      <c r="J30" s="10"/>
      <c r="K30" s="18" t="s">
        <v>8</v>
      </c>
      <c r="L30" s="19">
        <v>385</v>
      </c>
      <c r="M30" s="20">
        <v>235</v>
      </c>
      <c r="N30" s="10"/>
      <c r="O30" s="10"/>
      <c r="P30" s="10"/>
    </row>
    <row r="31" spans="1:16" x14ac:dyDescent="0.25">
      <c r="A31" s="10"/>
      <c r="B31" s="10"/>
      <c r="C31" s="10"/>
      <c r="D31" s="10"/>
      <c r="E31" s="10"/>
      <c r="F31" s="10"/>
      <c r="G31" s="10"/>
      <c r="H31" s="2" t="s">
        <v>21</v>
      </c>
      <c r="I31" s="8">
        <v>72085</v>
      </c>
      <c r="J31" s="10"/>
      <c r="K31" s="18" t="s">
        <v>10</v>
      </c>
      <c r="L31" s="19">
        <v>416</v>
      </c>
      <c r="M31" s="20">
        <v>260</v>
      </c>
      <c r="N31" s="10"/>
      <c r="O31" s="10"/>
      <c r="P31" s="10"/>
    </row>
    <row r="32" spans="1:16" x14ac:dyDescent="0.25">
      <c r="A32" s="10"/>
      <c r="B32" s="10"/>
      <c r="C32" s="10"/>
      <c r="D32" s="10"/>
      <c r="E32" s="10"/>
      <c r="F32" s="10"/>
      <c r="G32" s="10"/>
      <c r="H32" s="2" t="s">
        <v>33</v>
      </c>
      <c r="I32" s="8">
        <v>53950</v>
      </c>
      <c r="J32" s="10"/>
      <c r="K32" s="18" t="s">
        <v>13</v>
      </c>
      <c r="L32" s="19">
        <v>356</v>
      </c>
      <c r="M32" s="20">
        <v>295</v>
      </c>
      <c r="N32" s="10"/>
      <c r="O32" s="10"/>
      <c r="P32" s="10"/>
    </row>
    <row r="33" spans="1:16" x14ac:dyDescent="0.25">
      <c r="A33" s="10"/>
      <c r="B33" s="10"/>
      <c r="C33" s="10"/>
      <c r="D33" s="10"/>
      <c r="E33" s="10"/>
      <c r="F33" s="10"/>
      <c r="G33" s="10"/>
      <c r="H33" s="2" t="s">
        <v>84</v>
      </c>
      <c r="I33" s="8">
        <v>585890</v>
      </c>
      <c r="J33" s="10"/>
      <c r="K33" s="10"/>
      <c r="L33" s="10"/>
      <c r="M33" s="10"/>
      <c r="N33" s="10"/>
      <c r="O33" s="10"/>
      <c r="P33" s="10"/>
    </row>
    <row r="34" spans="1:16" ht="3.75" customHeight="1" x14ac:dyDescent="0.25">
      <c r="A34" s="10"/>
      <c r="B34" s="10"/>
      <c r="C34" s="10"/>
      <c r="D34" s="10"/>
      <c r="E34" s="10"/>
      <c r="F34" s="10"/>
      <c r="G34" s="10"/>
      <c r="H34" s="10"/>
      <c r="I34" s="10"/>
      <c r="J34" s="10"/>
      <c r="K34" s="10"/>
      <c r="L34" s="10"/>
      <c r="M34" s="10"/>
      <c r="N34" s="10"/>
      <c r="O34" s="10"/>
      <c r="P34" s="10"/>
    </row>
    <row r="35" spans="1:16" hidden="1" x14ac:dyDescent="0.25">
      <c r="A35" s="10"/>
      <c r="B35" s="10"/>
      <c r="C35" s="10"/>
      <c r="D35" s="10"/>
      <c r="E35" s="10"/>
      <c r="F35" s="10"/>
      <c r="G35" s="10"/>
      <c r="H35" s="10"/>
      <c r="I35" s="10"/>
      <c r="J35" s="10"/>
      <c r="K35" s="10"/>
      <c r="L35" s="10"/>
      <c r="M35" s="10"/>
      <c r="N35" s="10"/>
      <c r="O35" s="10"/>
      <c r="P35" s="10"/>
    </row>
    <row r="36" spans="1:16" hidden="1" x14ac:dyDescent="0.25">
      <c r="A36" s="10"/>
      <c r="B36" s="10"/>
      <c r="C36" s="10"/>
      <c r="D36" s="10"/>
      <c r="E36" s="10"/>
      <c r="F36" s="10"/>
      <c r="G36" s="10"/>
      <c r="H36" s="10"/>
      <c r="I36" s="10"/>
      <c r="J36" s="10"/>
      <c r="K36" s="10"/>
      <c r="L36" s="10"/>
      <c r="M36" s="10"/>
      <c r="N36" s="10"/>
      <c r="O36" s="10"/>
      <c r="P36" s="10"/>
    </row>
    <row r="37" spans="1:16" x14ac:dyDescent="0.25">
      <c r="A37" s="10"/>
      <c r="B37" s="10"/>
      <c r="C37" s="10"/>
      <c r="D37" s="10"/>
      <c r="E37" s="10"/>
      <c r="F37" s="10"/>
      <c r="G37" s="10"/>
      <c r="H37" s="10"/>
      <c r="I37" s="10"/>
      <c r="J37" s="10"/>
      <c r="K37" s="10"/>
      <c r="L37" s="10"/>
      <c r="M37" s="10"/>
      <c r="N37" s="10"/>
      <c r="O37" s="10"/>
      <c r="P37" s="10"/>
    </row>
    <row r="38" spans="1:16" x14ac:dyDescent="0.25">
      <c r="A38" s="14" t="s">
        <v>101</v>
      </c>
      <c r="B38" s="14"/>
      <c r="C38" s="14"/>
      <c r="D38" s="14"/>
      <c r="E38" s="14"/>
      <c r="F38" s="14"/>
      <c r="G38" s="14"/>
      <c r="H38" s="14"/>
      <c r="I38" s="10"/>
      <c r="J38" s="10"/>
      <c r="K38" s="10"/>
      <c r="L38" s="10"/>
      <c r="M38" s="10"/>
      <c r="N38" s="10"/>
      <c r="O38" s="10"/>
      <c r="P38" s="10"/>
    </row>
    <row r="39" spans="1:16" x14ac:dyDescent="0.25">
      <c r="A39" s="14"/>
      <c r="B39" s="14"/>
      <c r="C39" s="14"/>
      <c r="D39" s="14"/>
      <c r="E39" s="14"/>
      <c r="F39" s="14"/>
      <c r="G39" s="14"/>
      <c r="H39" s="14"/>
      <c r="I39" s="10"/>
      <c r="J39" s="10"/>
      <c r="K39" s="10"/>
      <c r="L39" s="10"/>
      <c r="M39" s="10"/>
      <c r="N39" s="10"/>
      <c r="O39" s="10"/>
      <c r="P39" s="10"/>
    </row>
    <row r="40" spans="1:16" x14ac:dyDescent="0.25">
      <c r="A40" s="9" t="s">
        <v>99</v>
      </c>
      <c r="B40" s="9" t="s">
        <v>100</v>
      </c>
      <c r="I40" s="10"/>
      <c r="J40" s="10"/>
      <c r="K40" s="10"/>
      <c r="L40" s="10"/>
      <c r="M40" s="10"/>
      <c r="N40" s="10"/>
      <c r="O40" s="10"/>
      <c r="P40" s="10"/>
    </row>
    <row r="41" spans="1:16" x14ac:dyDescent="0.25">
      <c r="A41" s="9" t="s">
        <v>83</v>
      </c>
      <c r="B41" t="s">
        <v>15</v>
      </c>
      <c r="C41" t="s">
        <v>14</v>
      </c>
      <c r="D41" t="s">
        <v>11</v>
      </c>
      <c r="E41" t="s">
        <v>8</v>
      </c>
      <c r="F41" t="s">
        <v>10</v>
      </c>
      <c r="G41" t="s">
        <v>13</v>
      </c>
      <c r="H41" t="s">
        <v>84</v>
      </c>
      <c r="I41" s="10"/>
      <c r="J41" s="10"/>
      <c r="K41" s="10"/>
      <c r="L41" s="10"/>
      <c r="M41" s="10"/>
      <c r="N41" s="10"/>
      <c r="O41" s="10"/>
      <c r="P41" s="10"/>
    </row>
    <row r="42" spans="1:16" x14ac:dyDescent="0.25">
      <c r="A42" s="2" t="s">
        <v>7</v>
      </c>
      <c r="B42" s="17">
        <v>5</v>
      </c>
      <c r="C42" s="17">
        <v>4</v>
      </c>
      <c r="D42" s="17">
        <v>4</v>
      </c>
      <c r="E42" s="17">
        <v>4</v>
      </c>
      <c r="F42" s="17">
        <v>1</v>
      </c>
      <c r="G42" s="17">
        <v>7</v>
      </c>
      <c r="H42" s="17">
        <v>25</v>
      </c>
      <c r="I42" s="10"/>
      <c r="J42" s="10"/>
      <c r="K42" s="10"/>
      <c r="L42" s="10"/>
      <c r="M42" s="10"/>
      <c r="N42" s="10"/>
      <c r="O42" s="10"/>
      <c r="P42" s="10"/>
    </row>
    <row r="43" spans="1:16" x14ac:dyDescent="0.25">
      <c r="A43" s="2" t="s">
        <v>12</v>
      </c>
      <c r="B43" s="17">
        <v>1</v>
      </c>
      <c r="C43" s="17">
        <v>5</v>
      </c>
      <c r="D43" s="17">
        <v>7</v>
      </c>
      <c r="E43" s="17">
        <v>3</v>
      </c>
      <c r="F43" s="17">
        <v>5</v>
      </c>
      <c r="G43" s="17">
        <v>3</v>
      </c>
      <c r="H43" s="17">
        <v>24</v>
      </c>
      <c r="I43" s="10"/>
      <c r="J43" s="10"/>
      <c r="K43" s="10"/>
      <c r="L43" s="10"/>
      <c r="M43" s="10"/>
      <c r="N43" s="10"/>
      <c r="O43" s="10"/>
      <c r="P43" s="10"/>
    </row>
    <row r="44" spans="1:16" x14ac:dyDescent="0.25">
      <c r="A44" s="2" t="s">
        <v>9</v>
      </c>
      <c r="B44" s="17">
        <v>4</v>
      </c>
      <c r="C44" s="17">
        <v>3</v>
      </c>
      <c r="D44" s="17">
        <v>4</v>
      </c>
      <c r="E44" s="17">
        <v>8</v>
      </c>
      <c r="F44" s="17">
        <v>7</v>
      </c>
      <c r="G44" s="17">
        <v>5</v>
      </c>
      <c r="H44" s="17">
        <v>31</v>
      </c>
      <c r="I44" s="10"/>
      <c r="J44" s="10"/>
      <c r="K44" s="10"/>
      <c r="L44" s="10"/>
      <c r="M44" s="10"/>
      <c r="N44" s="10"/>
      <c r="O44" s="10"/>
      <c r="P44" s="10"/>
    </row>
    <row r="45" spans="1:16" x14ac:dyDescent="0.25">
      <c r="A45" s="2" t="s">
        <v>84</v>
      </c>
      <c r="B45" s="17">
        <v>10</v>
      </c>
      <c r="C45" s="17">
        <v>12</v>
      </c>
      <c r="D45" s="17">
        <v>15</v>
      </c>
      <c r="E45" s="17">
        <v>15</v>
      </c>
      <c r="F45" s="17">
        <v>13</v>
      </c>
      <c r="G45" s="17">
        <v>15</v>
      </c>
      <c r="H45" s="17">
        <v>80</v>
      </c>
      <c r="I45" s="10"/>
      <c r="J45" s="10"/>
      <c r="K45" s="10"/>
      <c r="L45" s="10"/>
      <c r="M45" s="10"/>
      <c r="N45" s="10"/>
      <c r="O45" s="10"/>
      <c r="P45" s="10"/>
    </row>
  </sheetData>
  <mergeCells count="9">
    <mergeCell ref="M7:N7"/>
    <mergeCell ref="H7:K7"/>
    <mergeCell ref="A38:H39"/>
    <mergeCell ref="A22:B22"/>
    <mergeCell ref="D22:E22"/>
    <mergeCell ref="H22:I22"/>
    <mergeCell ref="A1:C2"/>
    <mergeCell ref="A7:B7"/>
    <mergeCell ref="D7:E7"/>
  </mergeCells>
  <conditionalFormatting pivot="1" sqref="I9:I14">
    <cfRule type="colorScale" priority="5">
      <colorScale>
        <cfvo type="min"/>
        <cfvo type="max"/>
        <color rgb="FFFCFCFF"/>
        <color rgb="FF63BE7B"/>
      </colorScale>
    </cfRule>
  </conditionalFormatting>
  <conditionalFormatting pivot="1" sqref="J9:J14">
    <cfRule type="colorScale" priority="4">
      <colorScale>
        <cfvo type="min"/>
        <cfvo type="max"/>
        <color rgb="FFFCFCFF"/>
        <color rgb="FF63BE7B"/>
      </colorScale>
    </cfRule>
  </conditionalFormatting>
  <conditionalFormatting pivot="1" sqref="K9:K14">
    <cfRule type="colorScale" priority="3">
      <colorScale>
        <cfvo type="min"/>
        <cfvo type="max"/>
        <color rgb="FFFCFCFF"/>
        <color rgb="FF63BE7B"/>
      </colorScale>
    </cfRule>
  </conditionalFormatting>
  <conditionalFormatting sqref="L27:L32">
    <cfRule type="colorScale" priority="2">
      <colorScale>
        <cfvo type="min"/>
        <cfvo type="max"/>
        <color rgb="FFFCFCFF"/>
        <color rgb="FF63BE7B"/>
      </colorScale>
    </cfRule>
  </conditionalFormatting>
  <conditionalFormatting sqref="M27:M32">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B010-DDBE-46FB-8CC3-A44591789E2D}">
  <dimension ref="A1:U39"/>
  <sheetViews>
    <sheetView tabSelected="1" workbookViewId="0">
      <selection activeCell="AA18" sqref="AA18"/>
    </sheetView>
  </sheetViews>
  <sheetFormatPr defaultRowHeight="15" x14ac:dyDescent="0.25"/>
  <cols>
    <col min="1" max="1" width="15" style="10" bestFit="1" customWidth="1"/>
    <col min="2" max="2" width="12.5703125" style="10" bestFit="1" customWidth="1"/>
    <col min="3" max="20" width="9.140625" style="10"/>
    <col min="21" max="21" width="11.5703125" style="10" customWidth="1"/>
    <col min="22" max="16384" width="9.140625" style="10"/>
  </cols>
  <sheetData>
    <row r="1" spans="1:21" x14ac:dyDescent="0.25">
      <c r="A1" s="13"/>
      <c r="B1" s="13"/>
      <c r="C1" s="13"/>
      <c r="D1" s="13"/>
      <c r="E1" s="13"/>
      <c r="F1" s="13"/>
      <c r="G1" s="13"/>
      <c r="H1" s="13"/>
      <c r="I1" s="13"/>
      <c r="J1" s="13"/>
      <c r="K1" s="13"/>
      <c r="L1" s="13"/>
      <c r="M1" s="13"/>
      <c r="N1" s="13"/>
      <c r="O1" s="13"/>
      <c r="P1" s="13"/>
      <c r="Q1" s="13"/>
      <c r="R1" s="13"/>
      <c r="S1" s="13"/>
      <c r="T1" s="13"/>
      <c r="U1" s="13"/>
    </row>
    <row r="2" spans="1:21" x14ac:dyDescent="0.25">
      <c r="A2" s="13"/>
      <c r="B2" s="13"/>
      <c r="C2" s="13"/>
      <c r="D2" s="13"/>
      <c r="E2" s="13"/>
      <c r="F2" s="13"/>
      <c r="G2" s="13"/>
      <c r="H2" s="13"/>
      <c r="I2" s="13"/>
      <c r="J2" s="13"/>
      <c r="K2" s="13"/>
      <c r="L2" s="13"/>
      <c r="M2" s="13"/>
      <c r="N2" s="13"/>
      <c r="O2" s="13"/>
      <c r="P2" s="13"/>
      <c r="Q2" s="13"/>
      <c r="R2" s="13"/>
      <c r="S2" s="13"/>
      <c r="T2" s="13"/>
      <c r="U2" s="13"/>
    </row>
    <row r="3" spans="1:21" x14ac:dyDescent="0.25">
      <c r="A3" s="13"/>
      <c r="B3" s="13"/>
      <c r="C3" s="13"/>
      <c r="D3" s="13"/>
      <c r="E3" s="13"/>
      <c r="F3" s="13"/>
      <c r="G3" s="13"/>
      <c r="H3" s="13"/>
      <c r="I3" s="13"/>
      <c r="J3" s="13"/>
      <c r="K3" s="13"/>
      <c r="L3" s="13"/>
      <c r="M3" s="13"/>
      <c r="N3" s="13"/>
      <c r="O3" s="13"/>
      <c r="P3" s="13"/>
      <c r="Q3" s="13"/>
      <c r="R3" s="13"/>
      <c r="S3" s="13"/>
      <c r="T3" s="13"/>
      <c r="U3" s="13"/>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3"/>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3"/>
      <c r="B25" s="13"/>
      <c r="C25" s="13"/>
      <c r="D25" s="13"/>
      <c r="E25" s="13"/>
      <c r="F25" s="13"/>
      <c r="G25" s="13"/>
      <c r="H25" s="13"/>
      <c r="I25" s="13"/>
      <c r="J25" s="13"/>
      <c r="K25" s="13"/>
      <c r="L25" s="13"/>
      <c r="M25" s="13"/>
      <c r="N25" s="13"/>
      <c r="O25" s="13"/>
      <c r="P25" s="13"/>
      <c r="Q25" s="13"/>
      <c r="R25" s="13"/>
      <c r="S25" s="13"/>
      <c r="T25" s="13"/>
      <c r="U25" s="13"/>
    </row>
    <row r="26" spans="1:21" x14ac:dyDescent="0.25">
      <c r="A26" s="13"/>
      <c r="B26" s="13"/>
      <c r="C26" s="13"/>
      <c r="D26" s="13"/>
      <c r="E26" s="13"/>
      <c r="F26" s="13"/>
      <c r="G26" s="13"/>
      <c r="H26" s="13"/>
      <c r="I26" s="13"/>
      <c r="J26" s="13"/>
      <c r="K26" s="13"/>
      <c r="L26" s="13"/>
      <c r="M26" s="13"/>
      <c r="N26" s="13"/>
      <c r="O26" s="13"/>
      <c r="P26" s="13"/>
      <c r="Q26" s="13"/>
      <c r="R26" s="13"/>
      <c r="S26" s="13"/>
      <c r="T26" s="13"/>
      <c r="U26" s="13"/>
    </row>
    <row r="27" spans="1:21" x14ac:dyDescent="0.25">
      <c r="A27" s="13"/>
      <c r="B27" s="13"/>
      <c r="C27" s="13"/>
      <c r="D27" s="13"/>
      <c r="E27" s="13"/>
      <c r="F27" s="13"/>
      <c r="G27" s="13"/>
      <c r="H27" s="13"/>
      <c r="I27" s="13"/>
      <c r="J27" s="13"/>
      <c r="K27" s="13"/>
      <c r="L27" s="13"/>
      <c r="M27" s="13"/>
      <c r="N27" s="13"/>
      <c r="O27" s="13"/>
      <c r="P27" s="13"/>
      <c r="Q27" s="13"/>
      <c r="R27" s="13"/>
      <c r="S27" s="13"/>
      <c r="T27" s="13"/>
      <c r="U27" s="13"/>
    </row>
    <row r="28" spans="1:21" x14ac:dyDescent="0.25">
      <c r="A28" s="13"/>
      <c r="B28" s="13"/>
      <c r="C28" s="13"/>
      <c r="D28" s="13"/>
      <c r="E28" s="13"/>
      <c r="F28" s="13"/>
      <c r="G28" s="13"/>
      <c r="H28" s="13"/>
      <c r="I28" s="13"/>
      <c r="J28" s="13"/>
      <c r="K28" s="13"/>
      <c r="L28" s="13"/>
      <c r="M28" s="13"/>
      <c r="N28" s="13"/>
      <c r="O28" s="13"/>
      <c r="P28" s="13"/>
      <c r="Q28" s="13"/>
      <c r="R28" s="13"/>
      <c r="S28" s="13"/>
      <c r="T28" s="13"/>
      <c r="U28" s="13"/>
    </row>
    <row r="29" spans="1:21" x14ac:dyDescent="0.25">
      <c r="A29" s="13"/>
      <c r="B29" s="13"/>
      <c r="C29" s="13"/>
      <c r="D29" s="13"/>
      <c r="E29" s="13"/>
      <c r="F29" s="13"/>
      <c r="G29" s="13"/>
      <c r="H29" s="13"/>
      <c r="I29" s="13"/>
      <c r="J29" s="13"/>
      <c r="K29" s="13"/>
      <c r="L29" s="13"/>
      <c r="M29" s="13"/>
      <c r="N29" s="13"/>
      <c r="O29" s="13"/>
      <c r="P29" s="13"/>
      <c r="Q29" s="13"/>
      <c r="R29" s="13"/>
      <c r="S29" s="13"/>
      <c r="T29" s="13"/>
      <c r="U29" s="13"/>
    </row>
    <row r="30" spans="1:21" x14ac:dyDescent="0.25">
      <c r="A30" s="13"/>
      <c r="B30" s="13"/>
      <c r="C30" s="13"/>
      <c r="D30" s="13"/>
      <c r="E30" s="13"/>
      <c r="F30" s="13"/>
      <c r="G30" s="13"/>
      <c r="H30" s="13"/>
      <c r="I30" s="13"/>
      <c r="J30" s="13"/>
      <c r="K30" s="13"/>
      <c r="L30" s="13"/>
      <c r="M30" s="13"/>
      <c r="N30" s="13"/>
      <c r="O30" s="13"/>
      <c r="P30" s="13"/>
      <c r="Q30" s="13"/>
      <c r="R30" s="13"/>
      <c r="S30" s="13"/>
      <c r="T30" s="13"/>
      <c r="U30" s="13"/>
    </row>
    <row r="31" spans="1:21" x14ac:dyDescent="0.25">
      <c r="A31" s="13"/>
      <c r="B31" s="13"/>
      <c r="C31" s="13"/>
      <c r="D31" s="13"/>
      <c r="E31" s="13"/>
      <c r="F31" s="13"/>
      <c r="G31" s="13"/>
      <c r="H31" s="13"/>
      <c r="I31" s="13"/>
      <c r="J31" s="13"/>
      <c r="K31" s="13"/>
      <c r="L31" s="13"/>
      <c r="M31" s="13"/>
      <c r="N31" s="13"/>
      <c r="O31" s="13"/>
      <c r="P31" s="13"/>
      <c r="Q31" s="13"/>
      <c r="R31" s="13"/>
      <c r="S31" s="13"/>
      <c r="T31" s="13"/>
      <c r="U31" s="13"/>
    </row>
    <row r="32" spans="1:21" x14ac:dyDescent="0.25">
      <c r="A32" s="13"/>
      <c r="B32" s="13"/>
      <c r="C32" s="13"/>
      <c r="D32" s="13"/>
      <c r="E32" s="13"/>
      <c r="F32" s="13"/>
      <c r="G32" s="13"/>
      <c r="H32" s="13"/>
      <c r="I32" s="13"/>
      <c r="J32" s="13"/>
      <c r="K32" s="13"/>
      <c r="L32" s="13"/>
      <c r="M32" s="13"/>
      <c r="N32" s="13"/>
      <c r="O32" s="13"/>
      <c r="P32" s="13"/>
      <c r="Q32" s="13"/>
      <c r="R32" s="13"/>
      <c r="S32" s="13"/>
      <c r="T32" s="13"/>
      <c r="U32" s="13"/>
    </row>
    <row r="33" spans="1:21" x14ac:dyDescent="0.25">
      <c r="A33" s="13"/>
      <c r="B33" s="13"/>
      <c r="C33" s="13"/>
      <c r="D33" s="13"/>
      <c r="E33" s="13"/>
      <c r="F33" s="13"/>
      <c r="G33" s="13"/>
      <c r="H33" s="13"/>
      <c r="I33" s="13"/>
      <c r="J33" s="13"/>
      <c r="K33" s="13"/>
      <c r="L33" s="13"/>
      <c r="M33" s="13"/>
      <c r="N33" s="13"/>
      <c r="O33" s="13"/>
      <c r="P33" s="13"/>
      <c r="Q33" s="13"/>
      <c r="R33" s="13"/>
      <c r="S33" s="13"/>
      <c r="T33" s="13"/>
      <c r="U33" s="13"/>
    </row>
    <row r="34" spans="1:21" x14ac:dyDescent="0.25">
      <c r="A34" s="13"/>
      <c r="B34" s="13"/>
      <c r="C34" s="13"/>
      <c r="D34" s="13"/>
      <c r="E34" s="13"/>
      <c r="F34" s="13"/>
      <c r="G34" s="13"/>
      <c r="H34" s="13"/>
      <c r="I34" s="13"/>
      <c r="J34" s="13"/>
      <c r="K34" s="13"/>
      <c r="L34" s="13"/>
      <c r="M34" s="13"/>
      <c r="N34" s="13"/>
      <c r="O34" s="13"/>
      <c r="P34" s="13"/>
      <c r="Q34" s="13"/>
      <c r="R34" s="13"/>
      <c r="S34" s="13"/>
      <c r="T34" s="13"/>
      <c r="U34" s="13"/>
    </row>
    <row r="35" spans="1:21" x14ac:dyDescent="0.25">
      <c r="A35" s="13"/>
      <c r="B35" s="13"/>
      <c r="C35" s="13"/>
      <c r="D35" s="13"/>
      <c r="E35" s="13"/>
      <c r="F35" s="13"/>
      <c r="G35" s="13"/>
      <c r="H35" s="13"/>
      <c r="I35" s="13"/>
      <c r="J35" s="13"/>
      <c r="K35" s="13"/>
      <c r="L35" s="13"/>
      <c r="M35" s="13"/>
      <c r="N35" s="13"/>
      <c r="O35" s="13"/>
      <c r="P35" s="13"/>
      <c r="Q35" s="13"/>
      <c r="R35" s="13"/>
      <c r="S35" s="13"/>
      <c r="T35" s="13"/>
      <c r="U35" s="13"/>
    </row>
    <row r="36" spans="1:21" x14ac:dyDescent="0.25">
      <c r="A36" s="13"/>
      <c r="B36" s="13"/>
      <c r="C36" s="13"/>
      <c r="D36" s="13"/>
      <c r="E36" s="13"/>
      <c r="F36" s="13"/>
      <c r="G36" s="13"/>
      <c r="H36" s="13"/>
      <c r="I36" s="13"/>
      <c r="J36" s="13"/>
      <c r="K36" s="13"/>
      <c r="L36" s="13"/>
      <c r="M36" s="13"/>
      <c r="N36" s="13"/>
      <c r="O36" s="13"/>
      <c r="P36" s="13"/>
      <c r="Q36" s="13"/>
      <c r="R36" s="13"/>
      <c r="S36" s="13"/>
      <c r="T36" s="13"/>
      <c r="U36" s="13"/>
    </row>
    <row r="37" spans="1:21" x14ac:dyDescent="0.25">
      <c r="A37" s="13"/>
      <c r="B37" s="13"/>
      <c r="C37" s="13"/>
      <c r="D37" s="13"/>
      <c r="E37" s="13"/>
      <c r="F37" s="13"/>
      <c r="G37" s="13"/>
      <c r="H37" s="13"/>
      <c r="I37" s="13"/>
      <c r="J37" s="13"/>
      <c r="K37" s="13"/>
      <c r="L37" s="13"/>
      <c r="M37" s="13"/>
      <c r="N37" s="13"/>
      <c r="O37" s="13"/>
      <c r="P37" s="13"/>
      <c r="Q37" s="13"/>
      <c r="R37" s="13"/>
      <c r="S37" s="13"/>
      <c r="T37" s="13"/>
      <c r="U37" s="13"/>
    </row>
    <row r="38" spans="1:21" x14ac:dyDescent="0.25">
      <c r="A38" s="13"/>
      <c r="B38" s="13"/>
      <c r="C38" s="13"/>
      <c r="D38" s="13"/>
      <c r="E38" s="13"/>
      <c r="F38" s="13"/>
      <c r="G38" s="13"/>
      <c r="H38" s="13"/>
      <c r="I38" s="13"/>
      <c r="J38" s="13"/>
      <c r="K38" s="13"/>
      <c r="L38" s="13"/>
      <c r="M38" s="13"/>
      <c r="N38" s="13"/>
      <c r="O38" s="13"/>
      <c r="P38" s="13"/>
      <c r="Q38" s="13"/>
      <c r="R38" s="13"/>
      <c r="S38" s="13"/>
      <c r="T38" s="13"/>
      <c r="U38" s="13"/>
    </row>
    <row r="39" spans="1:21" x14ac:dyDescent="0.25">
      <c r="A39" s="13"/>
      <c r="B39" s="13"/>
      <c r="C39" s="13"/>
      <c r="D39" s="13"/>
      <c r="E39" s="13"/>
      <c r="F39" s="13"/>
      <c r="G39" s="13"/>
      <c r="H39" s="13"/>
      <c r="I39" s="13"/>
      <c r="J39" s="13"/>
      <c r="K39" s="13"/>
      <c r="L39" s="13"/>
      <c r="M39" s="13"/>
      <c r="N39" s="13"/>
      <c r="O39" s="13"/>
      <c r="P39" s="13"/>
      <c r="Q39" s="13"/>
      <c r="R39" s="13"/>
      <c r="S39" s="13"/>
      <c r="T39" s="13"/>
      <c r="U39"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Customer Info</vt:lpstr>
      <vt:lpstr>Calculations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Nega</dc:creator>
  <cp:keywords/>
  <dc:description/>
  <cp:lastModifiedBy>Samuel Nega</cp:lastModifiedBy>
  <cp:revision/>
  <dcterms:created xsi:type="dcterms:W3CDTF">2021-09-09T16:24:17Z</dcterms:created>
  <dcterms:modified xsi:type="dcterms:W3CDTF">2025-03-10T18:08:17Z</dcterms:modified>
  <cp:category/>
  <cp:contentStatus/>
</cp:coreProperties>
</file>