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u\Desktop\"/>
    </mc:Choice>
  </mc:AlternateContent>
  <bookViews>
    <workbookView xWindow="120" yWindow="180" windowWidth="28512" windowHeight="14316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D41" i="1" l="1"/>
  <c r="D38" i="1"/>
  <c r="D37" i="1"/>
  <c r="D32" i="1"/>
  <c r="D36" i="1" s="1"/>
  <c r="D40" i="1" l="1"/>
  <c r="D42" i="1" l="1"/>
  <c r="D39" i="1"/>
  <c r="D11" i="1" l="1"/>
  <c r="D14" i="1" s="1"/>
  <c r="D12" i="1" l="1"/>
  <c r="D13" i="1"/>
</calcChain>
</file>

<file path=xl/sharedStrings.xml><?xml version="1.0" encoding="utf-8"?>
<sst xmlns="http://schemas.openxmlformats.org/spreadsheetml/2006/main" count="72" uniqueCount="60">
  <si>
    <t>Diamètre de la roue codeuse</t>
  </si>
  <si>
    <t>Nombre d'impulsion par tour</t>
  </si>
  <si>
    <t>Description</t>
  </si>
  <si>
    <t>Valeur</t>
  </si>
  <si>
    <t>Unité</t>
  </si>
  <si>
    <t>mm</t>
  </si>
  <si>
    <t>pulse/tr</t>
  </si>
  <si>
    <t>Vert valeur à compléter</t>
  </si>
  <si>
    <t>Précision</t>
  </si>
  <si>
    <t>Bleue valeur automatique</t>
  </si>
  <si>
    <t>Section</t>
  </si>
  <si>
    <t>Codeur</t>
  </si>
  <si>
    <t>Moteur</t>
  </si>
  <si>
    <t>tr/min</t>
  </si>
  <si>
    <t>Odométrie coefficient translation</t>
  </si>
  <si>
    <t>Résolution du codeur (quadrature)</t>
  </si>
  <si>
    <t>Odométrie coefficient rotation</t>
  </si>
  <si>
    <t>Distance entre les roues codeuses</t>
  </si>
  <si>
    <t>m/s</t>
  </si>
  <si>
    <t>m/s²</t>
  </si>
  <si>
    <t>Diamètre roue</t>
  </si>
  <si>
    <t>Masse robot</t>
  </si>
  <si>
    <t>Kg</t>
  </si>
  <si>
    <t>VitesseAngulaireRoue</t>
  </si>
  <si>
    <t>VitesseAngulaireMoteur</t>
  </si>
  <si>
    <t>Force moteur</t>
  </si>
  <si>
    <t>N</t>
  </si>
  <si>
    <t>Couple par roue</t>
  </si>
  <si>
    <t>Nm</t>
  </si>
  <si>
    <t>Couple par moteur</t>
  </si>
  <si>
    <t>Réduction moteur</t>
  </si>
  <si>
    <t>Accélération</t>
  </si>
  <si>
    <t>mm.16.4096/impulsion/5ms</t>
  </si>
  <si>
    <t>rad.16.4096.1024/impulsions/5ms</t>
  </si>
  <si>
    <t>mm.4096/5ms/5ms</t>
  </si>
  <si>
    <t>mm.4096/5ms</t>
  </si>
  <si>
    <t>Vitesse (Prop)</t>
  </si>
  <si>
    <t>Vitesse (Strat)</t>
  </si>
  <si>
    <t>mm.4096/128/5ms</t>
  </si>
  <si>
    <t>Vitesse nominal moteur</t>
  </si>
  <si>
    <t>Couple nominal</t>
  </si>
  <si>
    <t>Courant nominal</t>
  </si>
  <si>
    <t>A</t>
  </si>
  <si>
    <t>Couple de démarrage</t>
  </si>
  <si>
    <t>Courant de démarrage</t>
  </si>
  <si>
    <t>Constante de couple</t>
  </si>
  <si>
    <t>Constante de vitesse</t>
  </si>
  <si>
    <t>tr/min/V</t>
  </si>
  <si>
    <t>Pente vitesse couple</t>
  </si>
  <si>
    <t>tr/min/mNm</t>
  </si>
  <si>
    <t>Vitesse maximum nominal</t>
  </si>
  <si>
    <t>Réduction</t>
  </si>
  <si>
    <t>Vitesse maximum intermitente</t>
  </si>
  <si>
    <t>Couple permanent max admissible</t>
  </si>
  <si>
    <t>Réducteur</t>
  </si>
  <si>
    <t>Vitesse robot</t>
  </si>
  <si>
    <t>Accélération robot</t>
  </si>
  <si>
    <t>mNm</t>
  </si>
  <si>
    <t>mNm/A</t>
  </si>
  <si>
    <t>Vitesse &amp; 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</si>
</sst>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rgb="FFFF0000"/>
      </left>
      <right style="medium">
        <color indexed="64"/>
      </right>
      <top style="mediumDashed">
        <color rgb="FFFF0000"/>
      </top>
      <bottom/>
      <diagonal/>
    </border>
    <border>
      <left/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medium">
        <color indexed="64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/>
      <bottom style="mediumDashed">
        <color rgb="FFFF0000"/>
      </bottom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Dashed">
        <color rgb="FFFF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">
        <color indexed="64"/>
      </left>
      <right style="mediumDashed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/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Dashed">
        <color rgb="FFFF0000"/>
      </bottom>
      <diagonal/>
    </border>
    <border>
      <left style="medium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medium">
        <color auto="1"/>
      </left>
      <right style="medium">
        <color auto="1"/>
      </right>
      <top style="mediumDashed">
        <color rgb="FFFF0000"/>
      </top>
      <bottom/>
      <diagonal/>
    </border>
    <border>
      <left style="medium">
        <color auto="1"/>
      </left>
      <right style="medium">
        <color auto="1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">
        <color auto="1"/>
      </right>
      <top style="mediumDashed">
        <color rgb="FFFF0000"/>
      </top>
      <bottom style="thin">
        <color auto="1"/>
      </bottom>
      <diagonal/>
    </border>
    <border>
      <left style="mediumDashed">
        <color rgb="FFFF000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0000"/>
      </left>
      <right style="medium">
        <color auto="1"/>
      </right>
      <top style="thin">
        <color auto="1"/>
      </top>
      <bottom style="mediumDashed">
        <color rgb="FFFF0000"/>
      </bottom>
      <diagonal/>
    </border>
    <border>
      <left/>
      <right/>
      <top style="mediumDashed">
        <color rgb="FFFF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2" fillId="0" borderId="19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165" fontId="3" fillId="0" borderId="16" xfId="0" applyNumberFormat="1" applyFont="1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0" fillId="0" borderId="27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0" fillId="0" borderId="29" xfId="0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0" fillId="0" borderId="30" xfId="0" applyBorder="1" applyAlignment="1">
      <alignment vertical="center"/>
    </xf>
    <xf numFmtId="0" fontId="0" fillId="0" borderId="3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2" borderId="5" xfId="0" applyFill="1" applyBorder="1" applyAlignment="1">
      <alignment vertical="center"/>
    </xf>
    <xf numFmtId="0" fontId="0" fillId="2" borderId="19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25" xfId="0" applyFill="1" applyBorder="1" applyAlignment="1">
      <alignment vertical="center"/>
    </xf>
    <xf numFmtId="0" fontId="0" fillId="2" borderId="25" xfId="0" applyFill="1" applyBorder="1" applyAlignment="1">
      <alignment horizontal="left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vertical="center"/>
    </xf>
    <xf numFmtId="0" fontId="0" fillId="2" borderId="26" xfId="0" applyFill="1" applyBorder="1" applyAlignment="1">
      <alignment horizontal="left"/>
    </xf>
    <xf numFmtId="0" fontId="0" fillId="2" borderId="26" xfId="0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8"/>
  <sheetViews>
    <sheetView tabSelected="1" topLeftCell="A16" workbookViewId="0">
      <selection activeCell="I37" sqref="I37"/>
    </sheetView>
  </sheetViews>
  <sheetFormatPr baseColWidth="10" defaultRowHeight="14.4" x14ac:dyDescent="0.3"/>
  <cols>
    <col min="2" max="2" width="15.44140625" customWidth="1"/>
    <col min="3" max="3" width="35.88671875" customWidth="1"/>
    <col min="4" max="4" width="19.33203125" customWidth="1"/>
    <col min="5" max="5" width="34.44140625" customWidth="1"/>
  </cols>
  <sheetData>
    <row r="2" spans="2:10" x14ac:dyDescent="0.3">
      <c r="B2" s="40" t="s">
        <v>7</v>
      </c>
    </row>
    <row r="3" spans="2:10" x14ac:dyDescent="0.3">
      <c r="B3" s="39" t="s">
        <v>9</v>
      </c>
    </row>
    <row r="5" spans="2:10" ht="15" thickBot="1" x14ac:dyDescent="0.35"/>
    <row r="6" spans="2:10" ht="15" thickBot="1" x14ac:dyDescent="0.35">
      <c r="B6" s="3" t="s">
        <v>10</v>
      </c>
      <c r="C6" s="4" t="s">
        <v>2</v>
      </c>
      <c r="D6" s="3" t="s">
        <v>3</v>
      </c>
      <c r="E6" s="3" t="s">
        <v>4</v>
      </c>
    </row>
    <row r="7" spans="2:10" ht="15.6" thickTop="1" thickBot="1" x14ac:dyDescent="0.35">
      <c r="B7" s="65"/>
      <c r="C7" s="65"/>
      <c r="D7" s="65"/>
      <c r="E7" s="66"/>
    </row>
    <row r="8" spans="2:10" x14ac:dyDescent="0.3">
      <c r="B8" s="27" t="s">
        <v>11</v>
      </c>
      <c r="C8" s="5" t="s">
        <v>0</v>
      </c>
      <c r="D8" s="6">
        <v>60</v>
      </c>
      <c r="E8" s="13" t="s">
        <v>5</v>
      </c>
      <c r="H8" s="30"/>
      <c r="I8" s="30"/>
      <c r="J8" s="30"/>
    </row>
    <row r="9" spans="2:10" x14ac:dyDescent="0.3">
      <c r="B9" s="28"/>
      <c r="C9" s="2" t="s">
        <v>1</v>
      </c>
      <c r="D9" s="1">
        <v>1024</v>
      </c>
      <c r="E9" s="14" t="s">
        <v>6</v>
      </c>
      <c r="H9" s="30"/>
      <c r="I9" s="30"/>
      <c r="J9" s="30"/>
    </row>
    <row r="10" spans="2:10" x14ac:dyDescent="0.3">
      <c r="B10" s="28"/>
      <c r="C10" s="9" t="s">
        <v>17</v>
      </c>
      <c r="D10" s="10">
        <v>124</v>
      </c>
      <c r="E10" s="20" t="s">
        <v>5</v>
      </c>
      <c r="H10" s="30"/>
      <c r="I10" s="30"/>
      <c r="J10" s="30"/>
    </row>
    <row r="11" spans="2:10" x14ac:dyDescent="0.3">
      <c r="B11" s="28"/>
      <c r="C11" s="11" t="s">
        <v>15</v>
      </c>
      <c r="D11" s="12">
        <f>D9*4</f>
        <v>4096</v>
      </c>
      <c r="E11" s="15" t="s">
        <v>6</v>
      </c>
      <c r="H11" s="30"/>
      <c r="I11" s="30"/>
      <c r="J11" s="30"/>
    </row>
    <row r="12" spans="2:10" x14ac:dyDescent="0.3">
      <c r="B12" s="28"/>
      <c r="C12" s="11" t="s">
        <v>8</v>
      </c>
      <c r="D12" s="18">
        <f>D8*PI()/D11</f>
        <v>4.6019423636569232E-2</v>
      </c>
      <c r="E12" s="15" t="s">
        <v>5</v>
      </c>
      <c r="H12" s="30"/>
      <c r="I12" s="31"/>
      <c r="J12" s="30"/>
    </row>
    <row r="13" spans="2:10" x14ac:dyDescent="0.3">
      <c r="B13" s="28"/>
      <c r="C13" s="11" t="s">
        <v>14</v>
      </c>
      <c r="D13" s="12" t="str">
        <f>CONCATENATE("0x",DEC2HEX(16*4096*PI()*D8/D11, 4))</f>
        <v>0x0BC7</v>
      </c>
      <c r="E13" s="15" t="s">
        <v>32</v>
      </c>
      <c r="H13" s="30"/>
      <c r="I13" s="30"/>
      <c r="J13" s="30"/>
    </row>
    <row r="14" spans="2:10" ht="15" thickBot="1" x14ac:dyDescent="0.35">
      <c r="B14" s="29"/>
      <c r="C14" s="7" t="s">
        <v>16</v>
      </c>
      <c r="D14" s="8" t="str">
        <f>CONCATENATE("0x",DEC2HEX((1024*4096*64*PI()*D8)/(D11*D10), 8))</f>
        <v>0x00018526</v>
      </c>
      <c r="E14" s="16" t="s">
        <v>33</v>
      </c>
      <c r="H14" s="30"/>
      <c r="I14" s="30"/>
      <c r="J14" s="30"/>
    </row>
    <row r="15" spans="2:10" ht="15" thickBot="1" x14ac:dyDescent="0.35">
      <c r="B15" s="55"/>
      <c r="C15" s="56"/>
      <c r="D15" s="57"/>
      <c r="E15" s="58"/>
      <c r="H15" s="30"/>
      <c r="I15" s="30"/>
      <c r="J15" s="30"/>
    </row>
    <row r="16" spans="2:10" x14ac:dyDescent="0.3">
      <c r="B16" s="27" t="s">
        <v>12</v>
      </c>
      <c r="C16" s="5" t="s">
        <v>39</v>
      </c>
      <c r="D16" s="6">
        <v>9690</v>
      </c>
      <c r="E16" s="13" t="s">
        <v>13</v>
      </c>
      <c r="H16" s="30"/>
      <c r="I16" s="30"/>
      <c r="J16" s="30"/>
    </row>
    <row r="17" spans="2:10" x14ac:dyDescent="0.3">
      <c r="B17" s="28"/>
      <c r="C17" s="32" t="s">
        <v>40</v>
      </c>
      <c r="D17" s="33">
        <v>30.4</v>
      </c>
      <c r="E17" s="34" t="s">
        <v>57</v>
      </c>
      <c r="H17" s="30"/>
      <c r="I17" s="30"/>
      <c r="J17" s="30"/>
    </row>
    <row r="18" spans="2:10" x14ac:dyDescent="0.3">
      <c r="B18" s="28"/>
      <c r="C18" s="32" t="s">
        <v>41</v>
      </c>
      <c r="D18" s="33">
        <v>1.5</v>
      </c>
      <c r="E18" s="34" t="s">
        <v>42</v>
      </c>
      <c r="H18" s="30"/>
      <c r="I18" s="30"/>
      <c r="J18" s="30"/>
    </row>
    <row r="19" spans="2:10" x14ac:dyDescent="0.3">
      <c r="B19" s="28"/>
      <c r="C19" s="32" t="s">
        <v>43</v>
      </c>
      <c r="D19" s="33">
        <v>325</v>
      </c>
      <c r="E19" s="34" t="s">
        <v>57</v>
      </c>
      <c r="H19" s="30"/>
      <c r="I19" s="30"/>
      <c r="J19" s="30"/>
    </row>
    <row r="20" spans="2:10" x14ac:dyDescent="0.3">
      <c r="B20" s="28"/>
      <c r="C20" s="32" t="s">
        <v>44</v>
      </c>
      <c r="D20" s="33">
        <v>15.6</v>
      </c>
      <c r="E20" s="34" t="s">
        <v>42</v>
      </c>
      <c r="H20" s="30"/>
      <c r="I20" s="30"/>
      <c r="J20" s="30"/>
    </row>
    <row r="21" spans="2:10" x14ac:dyDescent="0.3">
      <c r="B21" s="28"/>
      <c r="C21" s="32" t="s">
        <v>45</v>
      </c>
      <c r="D21" s="33">
        <v>20.8</v>
      </c>
      <c r="E21" s="34" t="s">
        <v>58</v>
      </c>
      <c r="H21" s="30"/>
      <c r="I21" s="30"/>
      <c r="J21" s="30"/>
    </row>
    <row r="22" spans="2:10" x14ac:dyDescent="0.3">
      <c r="B22" s="28"/>
      <c r="C22" s="32" t="s">
        <v>46</v>
      </c>
      <c r="D22" s="33">
        <v>460</v>
      </c>
      <c r="E22" s="34" t="s">
        <v>47</v>
      </c>
      <c r="H22" s="30"/>
      <c r="I22" s="30"/>
      <c r="J22" s="30"/>
    </row>
    <row r="23" spans="2:10" ht="15" thickBot="1" x14ac:dyDescent="0.35">
      <c r="B23" s="29"/>
      <c r="C23" s="35" t="s">
        <v>48</v>
      </c>
      <c r="D23" s="36">
        <v>34</v>
      </c>
      <c r="E23" s="37" t="s">
        <v>49</v>
      </c>
      <c r="H23" s="30"/>
      <c r="I23" s="30"/>
      <c r="J23" s="30"/>
    </row>
    <row r="24" spans="2:10" ht="15" thickBot="1" x14ac:dyDescent="0.35">
      <c r="B24" s="59"/>
      <c r="C24" s="60"/>
      <c r="D24" s="61"/>
      <c r="E24" s="60"/>
      <c r="H24" s="30"/>
      <c r="I24" s="30"/>
      <c r="J24" s="30"/>
    </row>
    <row r="25" spans="2:10" x14ac:dyDescent="0.3">
      <c r="B25" s="27" t="s">
        <v>54</v>
      </c>
      <c r="C25" s="5" t="s">
        <v>51</v>
      </c>
      <c r="D25" s="6">
        <v>19</v>
      </c>
      <c r="E25" s="13"/>
      <c r="H25" s="30"/>
      <c r="I25" s="30"/>
      <c r="J25" s="30"/>
    </row>
    <row r="26" spans="2:10" x14ac:dyDescent="0.3">
      <c r="B26" s="28"/>
      <c r="C26" s="32" t="s">
        <v>50</v>
      </c>
      <c r="D26" s="33">
        <v>8000</v>
      </c>
      <c r="E26" s="34" t="s">
        <v>13</v>
      </c>
      <c r="H26" s="30"/>
      <c r="I26" s="30"/>
      <c r="J26" s="30"/>
    </row>
    <row r="27" spans="2:10" x14ac:dyDescent="0.3">
      <c r="B27" s="28"/>
      <c r="C27" s="32" t="s">
        <v>52</v>
      </c>
      <c r="D27" s="33">
        <v>12000</v>
      </c>
      <c r="E27" s="34" t="s">
        <v>13</v>
      </c>
      <c r="H27" s="30"/>
      <c r="I27" s="30"/>
      <c r="J27" s="30"/>
    </row>
    <row r="28" spans="2:10" ht="15" thickBot="1" x14ac:dyDescent="0.35">
      <c r="B28" s="29"/>
      <c r="C28" s="35" t="s">
        <v>53</v>
      </c>
      <c r="D28" s="36">
        <v>2.25</v>
      </c>
      <c r="E28" s="37" t="s">
        <v>28</v>
      </c>
      <c r="H28" s="30"/>
      <c r="I28" s="30"/>
      <c r="J28" s="30"/>
    </row>
    <row r="29" spans="2:10" ht="15" thickBot="1" x14ac:dyDescent="0.35">
      <c r="B29" s="62"/>
      <c r="C29" s="63"/>
      <c r="D29" s="64"/>
      <c r="E29" s="63"/>
      <c r="H29" s="30"/>
      <c r="I29" s="30"/>
      <c r="J29" s="30"/>
    </row>
    <row r="30" spans="2:10" x14ac:dyDescent="0.3">
      <c r="B30" s="41" t="s">
        <v>59</v>
      </c>
      <c r="C30" s="42" t="s">
        <v>31</v>
      </c>
      <c r="D30" s="6">
        <v>192</v>
      </c>
      <c r="E30" s="13" t="s">
        <v>34</v>
      </c>
    </row>
    <row r="31" spans="2:10" x14ac:dyDescent="0.3">
      <c r="B31" s="43"/>
      <c r="C31" s="21" t="s">
        <v>37</v>
      </c>
      <c r="D31" s="1">
        <v>244</v>
      </c>
      <c r="E31" s="14" t="s">
        <v>38</v>
      </c>
    </row>
    <row r="32" spans="2:10" x14ac:dyDescent="0.3">
      <c r="B32" s="43"/>
      <c r="C32" s="24" t="s">
        <v>36</v>
      </c>
      <c r="D32" s="38">
        <f>D31*128</f>
        <v>31232</v>
      </c>
      <c r="E32" s="17" t="s">
        <v>35</v>
      </c>
    </row>
    <row r="33" spans="2:5" x14ac:dyDescent="0.3">
      <c r="B33" s="43"/>
      <c r="C33" s="21" t="s">
        <v>20</v>
      </c>
      <c r="D33" s="22">
        <v>72</v>
      </c>
      <c r="E33" s="14" t="s">
        <v>5</v>
      </c>
    </row>
    <row r="34" spans="2:5" x14ac:dyDescent="0.3">
      <c r="B34" s="43"/>
      <c r="C34" s="21" t="s">
        <v>21</v>
      </c>
      <c r="D34" s="1">
        <v>15</v>
      </c>
      <c r="E34" s="14" t="s">
        <v>22</v>
      </c>
    </row>
    <row r="35" spans="2:5" x14ac:dyDescent="0.3">
      <c r="B35" s="43"/>
      <c r="C35" s="21" t="s">
        <v>30</v>
      </c>
      <c r="D35" s="22">
        <v>19</v>
      </c>
      <c r="E35" s="23"/>
    </row>
    <row r="36" spans="2:5" x14ac:dyDescent="0.3">
      <c r="B36" s="43"/>
      <c r="C36" s="24" t="s">
        <v>55</v>
      </c>
      <c r="D36" s="38">
        <f>D32/4096/5</f>
        <v>1.5249999999999999</v>
      </c>
      <c r="E36" s="17" t="s">
        <v>18</v>
      </c>
    </row>
    <row r="37" spans="2:5" x14ac:dyDescent="0.3">
      <c r="B37" s="43"/>
      <c r="C37" s="24" t="s">
        <v>56</v>
      </c>
      <c r="D37" s="38">
        <f>D30/4096/25*1000</f>
        <v>1.875</v>
      </c>
      <c r="E37" s="17" t="s">
        <v>19</v>
      </c>
    </row>
    <row r="38" spans="2:5" x14ac:dyDescent="0.3">
      <c r="B38" s="43"/>
      <c r="C38" s="24" t="s">
        <v>23</v>
      </c>
      <c r="D38" s="19">
        <f>D36*60/(D33*PI()/1000)</f>
        <v>404.51881369190068</v>
      </c>
      <c r="E38" s="17" t="s">
        <v>13</v>
      </c>
    </row>
    <row r="39" spans="2:5" x14ac:dyDescent="0.3">
      <c r="B39" s="43"/>
      <c r="C39" s="44" t="s">
        <v>24</v>
      </c>
      <c r="D39" s="45">
        <f>D38*D35</f>
        <v>7685.8574601461132</v>
      </c>
      <c r="E39" s="46" t="s">
        <v>13</v>
      </c>
    </row>
    <row r="40" spans="2:5" x14ac:dyDescent="0.3">
      <c r="B40" s="43"/>
      <c r="C40" s="24" t="s">
        <v>25</v>
      </c>
      <c r="D40" s="38">
        <f>D34*D37</f>
        <v>28.125</v>
      </c>
      <c r="E40" s="17" t="s">
        <v>26</v>
      </c>
    </row>
    <row r="41" spans="2:5" x14ac:dyDescent="0.3">
      <c r="B41" s="43"/>
      <c r="C41" s="24" t="s">
        <v>27</v>
      </c>
      <c r="D41" s="47">
        <f xml:space="preserve"> D40*D33/2/2/1000</f>
        <v>0.50624999999999998</v>
      </c>
      <c r="E41" s="17" t="s">
        <v>28</v>
      </c>
    </row>
    <row r="42" spans="2:5" ht="15" thickBot="1" x14ac:dyDescent="0.35">
      <c r="B42" s="48"/>
      <c r="C42" s="49" t="s">
        <v>29</v>
      </c>
      <c r="D42" s="26">
        <f>D41/D35</f>
        <v>2.6644736842105263E-2</v>
      </c>
      <c r="E42" s="25" t="s">
        <v>28</v>
      </c>
    </row>
    <row r="43" spans="2:5" x14ac:dyDescent="0.3">
      <c r="B43" s="50"/>
      <c r="C43" s="51"/>
      <c r="D43" s="51"/>
      <c r="E43" s="51"/>
    </row>
    <row r="44" spans="2:5" x14ac:dyDescent="0.3">
      <c r="B44" s="52"/>
      <c r="C44" s="30"/>
      <c r="D44" s="30"/>
      <c r="E44" s="30"/>
    </row>
    <row r="45" spans="2:5" x14ac:dyDescent="0.3">
      <c r="B45" s="52"/>
      <c r="C45" s="30"/>
      <c r="D45" s="30"/>
      <c r="E45" s="30"/>
    </row>
    <row r="46" spans="2:5" x14ac:dyDescent="0.3">
      <c r="B46" s="52"/>
      <c r="C46" s="53"/>
      <c r="D46" s="54"/>
      <c r="E46" s="53"/>
    </row>
    <row r="47" spans="2:5" x14ac:dyDescent="0.3">
      <c r="B47" s="52"/>
      <c r="C47" s="53"/>
      <c r="D47" s="54"/>
      <c r="E47" s="53"/>
    </row>
    <row r="48" spans="2:5" x14ac:dyDescent="0.3">
      <c r="B48" s="52"/>
      <c r="C48" s="53"/>
      <c r="D48" s="54"/>
      <c r="E48" s="53"/>
    </row>
    <row r="49" spans="2:5" x14ac:dyDescent="0.3">
      <c r="B49" s="52"/>
      <c r="C49" s="53"/>
      <c r="D49" s="54"/>
      <c r="E49" s="53"/>
    </row>
    <row r="50" spans="2:5" x14ac:dyDescent="0.3">
      <c r="B50" s="52"/>
      <c r="C50" s="53"/>
      <c r="D50" s="54"/>
      <c r="E50" s="53"/>
    </row>
    <row r="51" spans="2:5" x14ac:dyDescent="0.3">
      <c r="B51" s="52"/>
      <c r="C51" s="53"/>
      <c r="D51" s="54"/>
      <c r="E51" s="53"/>
    </row>
    <row r="52" spans="2:5" x14ac:dyDescent="0.3">
      <c r="B52" s="52"/>
      <c r="C52" s="53"/>
      <c r="D52" s="54"/>
      <c r="E52" s="53"/>
    </row>
    <row r="53" spans="2:5" x14ac:dyDescent="0.3">
      <c r="B53" s="52"/>
      <c r="C53" s="53"/>
      <c r="D53" s="54"/>
      <c r="E53" s="53"/>
    </row>
    <row r="54" spans="2:5" x14ac:dyDescent="0.3">
      <c r="B54" s="52"/>
      <c r="C54" s="53"/>
      <c r="D54" s="54"/>
      <c r="E54" s="53"/>
    </row>
    <row r="55" spans="2:5" x14ac:dyDescent="0.3">
      <c r="B55" s="52"/>
      <c r="C55" s="53"/>
      <c r="D55" s="54"/>
      <c r="E55" s="53"/>
    </row>
    <row r="56" spans="2:5" x14ac:dyDescent="0.3">
      <c r="B56" s="52"/>
      <c r="C56" s="53"/>
      <c r="D56" s="54"/>
      <c r="E56" s="53"/>
    </row>
    <row r="57" spans="2:5" x14ac:dyDescent="0.3">
      <c r="B57" s="30"/>
      <c r="C57" s="30"/>
      <c r="D57" s="30"/>
      <c r="E57" s="30"/>
    </row>
    <row r="58" spans="2:5" x14ac:dyDescent="0.3">
      <c r="B58" s="30"/>
      <c r="C58" s="30"/>
      <c r="D58" s="30"/>
      <c r="E58" s="30"/>
    </row>
  </sheetData>
  <mergeCells count="4">
    <mergeCell ref="B8:B14"/>
    <mergeCell ref="B30:B42"/>
    <mergeCell ref="B16:B23"/>
    <mergeCell ref="B25:B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GUILMET</dc:creator>
  <cp:lastModifiedBy>arnaud.guilmet@reseau.eseo.fr</cp:lastModifiedBy>
  <dcterms:created xsi:type="dcterms:W3CDTF">2016-03-10T07:41:32Z</dcterms:created>
  <dcterms:modified xsi:type="dcterms:W3CDTF">2016-05-22T12:14:52Z</dcterms:modified>
</cp:coreProperties>
</file>