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8" i="1"/>
  <c r="I18"/>
  <c r="D15"/>
  <c r="E15"/>
  <c r="F15"/>
  <c r="C15"/>
  <c r="C21" s="1"/>
  <c r="J58"/>
  <c r="J57"/>
  <c r="J56"/>
  <c r="J59"/>
  <c r="J60"/>
  <c r="P52"/>
  <c r="P51"/>
  <c r="P50"/>
  <c r="P49"/>
  <c r="P48"/>
  <c r="G53"/>
  <c r="N52" s="1"/>
  <c r="F53"/>
  <c r="M51" s="1"/>
  <c r="E53"/>
  <c r="L52" s="1"/>
  <c r="D53"/>
  <c r="C53"/>
  <c r="J52" s="1"/>
  <c r="M52"/>
  <c r="K52"/>
  <c r="N51"/>
  <c r="K51"/>
  <c r="J51"/>
  <c r="K50"/>
  <c r="N49"/>
  <c r="L49"/>
  <c r="K49"/>
  <c r="J49"/>
  <c r="K48"/>
  <c r="M41"/>
  <c r="P40"/>
  <c r="P42"/>
  <c r="P44"/>
  <c r="P43"/>
  <c r="P41"/>
  <c r="P32"/>
  <c r="P33"/>
  <c r="P34"/>
  <c r="P35"/>
  <c r="P36"/>
  <c r="N44"/>
  <c r="M44"/>
  <c r="L44"/>
  <c r="K44"/>
  <c r="J44"/>
  <c r="N43"/>
  <c r="M43"/>
  <c r="L43"/>
  <c r="K43"/>
  <c r="J43"/>
  <c r="N42"/>
  <c r="M42"/>
  <c r="L42"/>
  <c r="K42"/>
  <c r="J42"/>
  <c r="N41"/>
  <c r="L41"/>
  <c r="K41"/>
  <c r="J41"/>
  <c r="N40"/>
  <c r="M40"/>
  <c r="L40"/>
  <c r="K40"/>
  <c r="J40"/>
  <c r="D45"/>
  <c r="E45"/>
  <c r="F45"/>
  <c r="G45"/>
  <c r="C45"/>
  <c r="D37"/>
  <c r="E37"/>
  <c r="F37"/>
  <c r="G37"/>
  <c r="C37"/>
  <c r="J35" s="1"/>
  <c r="D29"/>
  <c r="E29"/>
  <c r="L25" s="1"/>
  <c r="F29"/>
  <c r="G29"/>
  <c r="N25" s="1"/>
  <c r="C29"/>
  <c r="K32"/>
  <c r="L32"/>
  <c r="M32"/>
  <c r="N32"/>
  <c r="K33"/>
  <c r="L33"/>
  <c r="M33"/>
  <c r="N33"/>
  <c r="K34"/>
  <c r="L34"/>
  <c r="M34"/>
  <c r="N34"/>
  <c r="K35"/>
  <c r="L35"/>
  <c r="M35"/>
  <c r="N35"/>
  <c r="K36"/>
  <c r="L36"/>
  <c r="M36"/>
  <c r="N36"/>
  <c r="J36"/>
  <c r="J34"/>
  <c r="J32"/>
  <c r="K28"/>
  <c r="L28"/>
  <c r="M28"/>
  <c r="N28"/>
  <c r="K27"/>
  <c r="L27"/>
  <c r="M27"/>
  <c r="N27"/>
  <c r="J28"/>
  <c r="J27"/>
  <c r="P27" s="1"/>
  <c r="K26"/>
  <c r="L26"/>
  <c r="M26"/>
  <c r="N26"/>
  <c r="J26"/>
  <c r="K25"/>
  <c r="M25"/>
  <c r="J25"/>
  <c r="K24"/>
  <c r="L24"/>
  <c r="M24"/>
  <c r="N24"/>
  <c r="J24"/>
  <c r="D21"/>
  <c r="E21"/>
  <c r="F21"/>
  <c r="D20"/>
  <c r="E20"/>
  <c r="F20"/>
  <c r="D19"/>
  <c r="E19"/>
  <c r="F19"/>
  <c r="D18"/>
  <c r="E18"/>
  <c r="F18"/>
  <c r="C18" l="1"/>
  <c r="C20"/>
  <c r="C19"/>
  <c r="M50"/>
  <c r="M48"/>
  <c r="M49"/>
  <c r="L51"/>
  <c r="J48"/>
  <c r="L48"/>
  <c r="N48"/>
  <c r="J50"/>
  <c r="L50"/>
  <c r="N50"/>
  <c r="J33"/>
  <c r="P26"/>
  <c r="P28"/>
  <c r="P25"/>
  <c r="P24"/>
  <c r="I21"/>
  <c r="I19"/>
  <c r="K21"/>
  <c r="I20"/>
  <c r="K20"/>
  <c r="K19"/>
</calcChain>
</file>

<file path=xl/sharedStrings.xml><?xml version="1.0" encoding="utf-8"?>
<sst xmlns="http://schemas.openxmlformats.org/spreadsheetml/2006/main" count="150" uniqueCount="24">
  <si>
    <t>Kriteria</t>
  </si>
  <si>
    <t>Data</t>
  </si>
  <si>
    <t>Nilai Eigen</t>
  </si>
  <si>
    <t>Bobot Evaluasi</t>
  </si>
  <si>
    <t>Bobot Akhir</t>
  </si>
  <si>
    <t>F-AHP Penilaian Guru</t>
  </si>
  <si>
    <t>Jumlah Kelas</t>
  </si>
  <si>
    <t>Jumlah Nilai/Kelas</t>
  </si>
  <si>
    <t>Jumlah Murid</t>
  </si>
  <si>
    <t>Jumlah Murid Nilai &gt;80 (Kualitas)</t>
  </si>
  <si>
    <t>Guru</t>
  </si>
  <si>
    <t>Zaki</t>
  </si>
  <si>
    <t>Yani</t>
  </si>
  <si>
    <t>Xeva</t>
  </si>
  <si>
    <t>Widi</t>
  </si>
  <si>
    <t>Vina</t>
  </si>
  <si>
    <t>Kelas</t>
  </si>
  <si>
    <t>Nilai/Kelas</t>
  </si>
  <si>
    <t>Murid</t>
  </si>
  <si>
    <t>Kualitas</t>
  </si>
  <si>
    <t>Nilai</t>
  </si>
  <si>
    <t>Skala</t>
  </si>
  <si>
    <t>Rata-rata</t>
  </si>
  <si>
    <t>Kesimpulan: Guru yang paling baik dalam mengajar adalah Xeva</t>
  </si>
</sst>
</file>

<file path=xl/styles.xml><?xml version="1.0" encoding="utf-8"?>
<styleSheet xmlns="http://schemas.openxmlformats.org/spreadsheetml/2006/main">
  <numFmts count="4">
    <numFmt numFmtId="164" formatCode="0.000_ "/>
    <numFmt numFmtId="165" formatCode="0.00_ "/>
    <numFmt numFmtId="166" formatCode="0_ "/>
    <numFmt numFmtId="167" formatCode="0.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3" fillId="0" borderId="0" xfId="1" applyFill="1">
      <alignment vertical="center"/>
    </xf>
    <xf numFmtId="0" fontId="0" fillId="0" borderId="0" xfId="0" applyFill="1"/>
    <xf numFmtId="0" fontId="3" fillId="0" borderId="0" xfId="1" applyNumberFormat="1" applyFill="1">
      <alignment vertical="center"/>
    </xf>
    <xf numFmtId="165" fontId="3" fillId="0" borderId="0" xfId="1" applyNumberFormat="1" applyFill="1">
      <alignment vertical="center"/>
    </xf>
    <xf numFmtId="164" fontId="3" fillId="0" borderId="0" xfId="1" applyNumberFormat="1" applyFill="1">
      <alignment vertical="center"/>
    </xf>
    <xf numFmtId="166" fontId="3" fillId="0" borderId="0" xfId="1" applyNumberFormat="1" applyFill="1">
      <alignment vertical="center"/>
    </xf>
    <xf numFmtId="167" fontId="3" fillId="0" borderId="0" xfId="1" applyNumberFormat="1" applyFill="1">
      <alignment vertical="center"/>
    </xf>
    <xf numFmtId="0" fontId="2" fillId="0" borderId="0" xfId="1" applyFont="1" applyFill="1">
      <alignment vertical="center"/>
    </xf>
    <xf numFmtId="0" fontId="0" fillId="0" borderId="0" xfId="1" applyFont="1" applyFill="1">
      <alignment vertical="center"/>
    </xf>
    <xf numFmtId="0" fontId="1" fillId="0" borderId="0" xfId="1" applyFont="1" applyFill="1">
      <alignment vertical="center"/>
    </xf>
    <xf numFmtId="0" fontId="4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5"/>
  <sheetViews>
    <sheetView tabSelected="1" workbookViewId="0">
      <selection activeCell="N5" sqref="N5"/>
    </sheetView>
  </sheetViews>
  <sheetFormatPr defaultRowHeight="15"/>
  <cols>
    <col min="1" max="1" width="27.5703125" style="2" customWidth="1"/>
    <col min="2" max="16384" width="9.140625" style="2"/>
  </cols>
  <sheetData>
    <row r="1" spans="1:21">
      <c r="A1" s="1"/>
      <c r="B1" s="1"/>
      <c r="C1" s="1"/>
      <c r="D1" s="1"/>
      <c r="E1" s="1" t="s">
        <v>5</v>
      </c>
      <c r="F1" s="1"/>
      <c r="G1" s="1"/>
      <c r="H1" s="1"/>
      <c r="I1" s="1"/>
      <c r="J1" s="1"/>
      <c r="K1" s="1"/>
      <c r="L1" s="1"/>
    </row>
    <row r="3" spans="1:21">
      <c r="A3" s="8" t="s">
        <v>0</v>
      </c>
      <c r="B3" s="8" t="s">
        <v>10</v>
      </c>
      <c r="C3" s="1"/>
      <c r="D3" s="8" t="s">
        <v>1</v>
      </c>
      <c r="E3" s="8" t="s">
        <v>16</v>
      </c>
      <c r="F3" s="8" t="s">
        <v>17</v>
      </c>
      <c r="G3" s="8" t="s">
        <v>18</v>
      </c>
      <c r="H3" s="8" t="s">
        <v>19</v>
      </c>
      <c r="I3" s="1"/>
      <c r="J3" s="1" t="s">
        <v>21</v>
      </c>
      <c r="K3" s="1"/>
      <c r="L3" s="1"/>
    </row>
    <row r="4" spans="1:21">
      <c r="A4" s="9" t="s">
        <v>6</v>
      </c>
      <c r="B4" s="9" t="s">
        <v>11</v>
      </c>
      <c r="C4" s="1"/>
      <c r="D4" s="9" t="s">
        <v>11</v>
      </c>
      <c r="E4" s="1">
        <v>5</v>
      </c>
      <c r="F4" s="1">
        <v>10</v>
      </c>
      <c r="G4" s="1">
        <v>150</v>
      </c>
      <c r="H4" s="1">
        <v>120</v>
      </c>
      <c r="I4" s="1"/>
      <c r="J4" s="1">
        <v>1</v>
      </c>
      <c r="K4" s="1"/>
      <c r="L4" s="1"/>
    </row>
    <row r="5" spans="1:21">
      <c r="A5" s="9" t="s">
        <v>7</v>
      </c>
      <c r="B5" s="9" t="s">
        <v>12</v>
      </c>
      <c r="C5" s="1"/>
      <c r="D5" s="9" t="s">
        <v>12</v>
      </c>
      <c r="E5" s="1">
        <v>6</v>
      </c>
      <c r="F5" s="1">
        <v>5</v>
      </c>
      <c r="G5" s="1">
        <v>190</v>
      </c>
      <c r="H5" s="1">
        <v>150</v>
      </c>
      <c r="I5" s="1"/>
      <c r="J5" s="1">
        <v>3</v>
      </c>
      <c r="K5" s="1"/>
      <c r="L5" s="1"/>
    </row>
    <row r="6" spans="1:21">
      <c r="A6" s="9" t="s">
        <v>8</v>
      </c>
      <c r="B6" s="9" t="s">
        <v>13</v>
      </c>
      <c r="C6" s="1"/>
      <c r="D6" s="9" t="s">
        <v>13</v>
      </c>
      <c r="E6" s="1">
        <v>7</v>
      </c>
      <c r="F6" s="1">
        <v>9</v>
      </c>
      <c r="G6" s="1">
        <v>230</v>
      </c>
      <c r="H6" s="1">
        <v>200</v>
      </c>
      <c r="I6" s="1"/>
      <c r="J6" s="1">
        <v>5</v>
      </c>
      <c r="K6" s="1"/>
      <c r="L6" s="1"/>
    </row>
    <row r="7" spans="1:21">
      <c r="A7" s="9" t="s">
        <v>9</v>
      </c>
      <c r="B7" s="9" t="s">
        <v>14</v>
      </c>
      <c r="C7" s="1"/>
      <c r="D7" s="9" t="s">
        <v>14</v>
      </c>
      <c r="E7" s="1">
        <v>6</v>
      </c>
      <c r="F7" s="1">
        <v>10</v>
      </c>
      <c r="G7" s="1">
        <v>200</v>
      </c>
      <c r="H7" s="1">
        <v>160</v>
      </c>
      <c r="I7" s="1"/>
      <c r="J7" s="1">
        <v>7</v>
      </c>
      <c r="K7" s="1"/>
      <c r="L7" s="1"/>
    </row>
    <row r="8" spans="1:21">
      <c r="B8" s="9" t="s">
        <v>15</v>
      </c>
      <c r="D8" s="9" t="s">
        <v>15</v>
      </c>
      <c r="E8" s="10">
        <v>7</v>
      </c>
      <c r="F8" s="10">
        <v>8</v>
      </c>
      <c r="G8" s="10">
        <v>220</v>
      </c>
      <c r="H8" s="10">
        <v>170</v>
      </c>
      <c r="J8" s="1"/>
    </row>
    <row r="9" spans="1:21"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B10" s="9" t="s">
        <v>0</v>
      </c>
      <c r="C10" s="9" t="s">
        <v>16</v>
      </c>
      <c r="D10" s="9" t="s">
        <v>17</v>
      </c>
      <c r="E10" s="9" t="s">
        <v>18</v>
      </c>
      <c r="F10" s="9" t="s">
        <v>19</v>
      </c>
      <c r="L10" s="1"/>
      <c r="M10" s="1"/>
      <c r="N10" s="4"/>
      <c r="O10" s="3"/>
      <c r="P10" s="1"/>
      <c r="Q10" s="1"/>
      <c r="R10" s="5"/>
      <c r="S10" s="5"/>
      <c r="T10" s="5"/>
      <c r="U10" s="4"/>
    </row>
    <row r="11" spans="1:21">
      <c r="B11" s="9" t="s">
        <v>16</v>
      </c>
      <c r="C11" s="2">
        <v>1</v>
      </c>
      <c r="D11" s="2">
        <v>3</v>
      </c>
      <c r="E11" s="2">
        <v>5</v>
      </c>
      <c r="F11" s="2">
        <v>7</v>
      </c>
      <c r="L11" s="1"/>
      <c r="M11" s="1"/>
      <c r="N11" s="1"/>
      <c r="O11" s="4"/>
      <c r="P11" s="1"/>
      <c r="Q11" s="1"/>
      <c r="R11" s="5"/>
      <c r="S11" s="5"/>
      <c r="T11" s="5"/>
      <c r="U11" s="4"/>
    </row>
    <row r="12" spans="1:21">
      <c r="B12" s="9" t="s">
        <v>17</v>
      </c>
      <c r="C12" s="2">
        <v>0.33</v>
      </c>
      <c r="D12" s="2">
        <v>1</v>
      </c>
      <c r="E12" s="2">
        <v>3</v>
      </c>
      <c r="F12" s="2">
        <v>7</v>
      </c>
      <c r="L12" s="1"/>
      <c r="M12" s="1"/>
      <c r="N12" s="1"/>
      <c r="O12" s="1"/>
      <c r="P12" s="1"/>
      <c r="Q12" s="1"/>
      <c r="R12" s="5"/>
      <c r="S12" s="5"/>
      <c r="T12" s="5"/>
      <c r="U12" s="4"/>
    </row>
    <row r="13" spans="1:21">
      <c r="B13" s="9" t="s">
        <v>18</v>
      </c>
      <c r="C13" s="2">
        <v>0.2</v>
      </c>
      <c r="D13" s="2">
        <v>0.33</v>
      </c>
      <c r="E13" s="2">
        <v>1</v>
      </c>
      <c r="F13" s="2">
        <v>5</v>
      </c>
      <c r="L13" s="1"/>
      <c r="M13" s="1"/>
      <c r="N13" s="4"/>
      <c r="O13" s="4"/>
      <c r="P13" s="1"/>
      <c r="Q13" s="1"/>
      <c r="R13" s="1"/>
      <c r="S13" s="1"/>
      <c r="T13" s="1"/>
      <c r="U13" s="1"/>
    </row>
    <row r="14" spans="1:21">
      <c r="B14" s="9" t="s">
        <v>19</v>
      </c>
      <c r="C14" s="2">
        <v>0.2</v>
      </c>
      <c r="D14" s="2">
        <v>0.2</v>
      </c>
      <c r="E14" s="2">
        <v>0.2</v>
      </c>
      <c r="F14" s="2">
        <v>1</v>
      </c>
    </row>
    <row r="15" spans="1:21">
      <c r="B15" s="9"/>
      <c r="C15" s="2">
        <f>SUM(C11:C14)</f>
        <v>1.73</v>
      </c>
      <c r="D15" s="2">
        <f t="shared" ref="D15:F15" si="0">SUM(D11:D14)</f>
        <v>4.53</v>
      </c>
      <c r="E15" s="2">
        <f t="shared" si="0"/>
        <v>9.1999999999999993</v>
      </c>
      <c r="F15" s="2">
        <f t="shared" si="0"/>
        <v>20</v>
      </c>
    </row>
    <row r="17" spans="1:16">
      <c r="A17" s="1"/>
      <c r="B17" s="9" t="s">
        <v>0</v>
      </c>
      <c r="C17" s="9" t="s">
        <v>16</v>
      </c>
      <c r="D17" s="9" t="s">
        <v>17</v>
      </c>
      <c r="E17" s="9" t="s">
        <v>18</v>
      </c>
      <c r="F17" s="9" t="s">
        <v>19</v>
      </c>
      <c r="H17" s="9" t="s">
        <v>0</v>
      </c>
      <c r="I17" s="9" t="s">
        <v>2</v>
      </c>
      <c r="K17" s="9" t="s">
        <v>3</v>
      </c>
    </row>
    <row r="18" spans="1:16">
      <c r="A18" s="1"/>
      <c r="B18" s="9" t="s">
        <v>16</v>
      </c>
      <c r="C18" s="2">
        <f>C11/C15</f>
        <v>0.5780346820809249</v>
      </c>
      <c r="D18" s="2">
        <f t="shared" ref="D18:F18" si="1">D11/D15</f>
        <v>0.66225165562913901</v>
      </c>
      <c r="E18" s="2">
        <f t="shared" si="1"/>
        <v>0.5434782608695653</v>
      </c>
      <c r="F18" s="2">
        <f t="shared" si="1"/>
        <v>0.35</v>
      </c>
      <c r="H18" s="9" t="s">
        <v>16</v>
      </c>
      <c r="I18" s="2">
        <f>SUM(C18:F18)/4</f>
        <v>0.5334411496449073</v>
      </c>
      <c r="K18" s="2">
        <f>MMULT(C11:F11,F$18:F$21)</f>
        <v>3</v>
      </c>
    </row>
    <row r="19" spans="1:16">
      <c r="A19" s="1"/>
      <c r="B19" s="9" t="s">
        <v>17</v>
      </c>
      <c r="C19" s="2">
        <f>C12/C15</f>
        <v>0.19075144508670522</v>
      </c>
      <c r="D19" s="2">
        <f t="shared" ref="D19:F19" si="2">D12/D15</f>
        <v>0.22075055187637968</v>
      </c>
      <c r="E19" s="2">
        <f t="shared" si="2"/>
        <v>0.32608695652173914</v>
      </c>
      <c r="F19" s="2">
        <f t="shared" si="2"/>
        <v>0.35</v>
      </c>
      <c r="H19" s="9" t="s">
        <v>17</v>
      </c>
      <c r="I19" s="2">
        <f t="shared" ref="I19:I20" si="3">SUM(C19:F19)/4</f>
        <v>0.271897238371206</v>
      </c>
      <c r="K19" s="2">
        <f>MMULT(C12:F12,F$18:F$21)</f>
        <v>1.5655000000000001</v>
      </c>
    </row>
    <row r="20" spans="1:16">
      <c r="A20" s="1"/>
      <c r="B20" s="9" t="s">
        <v>18</v>
      </c>
      <c r="C20" s="2">
        <f>C13/C15</f>
        <v>0.11560693641618498</v>
      </c>
      <c r="D20" s="2">
        <f t="shared" ref="D20:F20" si="4">D13/D15</f>
        <v>7.2847682119205295E-2</v>
      </c>
      <c r="E20" s="2">
        <f t="shared" si="4"/>
        <v>0.10869565217391305</v>
      </c>
      <c r="F20" s="2">
        <f t="shared" si="4"/>
        <v>0.25</v>
      </c>
      <c r="H20" s="9" t="s">
        <v>18</v>
      </c>
      <c r="I20" s="2">
        <f t="shared" si="3"/>
        <v>0.13678756767732583</v>
      </c>
      <c r="K20" s="2">
        <f>MMULT(C13:F13,F$18:F$21)</f>
        <v>0.6855</v>
      </c>
    </row>
    <row r="21" spans="1:16">
      <c r="A21" s="1"/>
      <c r="B21" s="9" t="s">
        <v>19</v>
      </c>
      <c r="C21" s="2">
        <f>C14/C15</f>
        <v>0.11560693641618498</v>
      </c>
      <c r="D21" s="2">
        <f t="shared" ref="D21:F21" si="5">D14/D15</f>
        <v>4.4150110375275942E-2</v>
      </c>
      <c r="E21" s="2">
        <f t="shared" si="5"/>
        <v>2.1739130434782612E-2</v>
      </c>
      <c r="F21" s="2">
        <f t="shared" si="5"/>
        <v>0.05</v>
      </c>
      <c r="H21" s="9" t="s">
        <v>19</v>
      </c>
      <c r="I21" s="2">
        <f>SUM(C21:F21)/4</f>
        <v>5.7874044306560887E-2</v>
      </c>
      <c r="K21" s="2">
        <f>MMULT(C14:F14,F$18:F$21)</f>
        <v>0.24</v>
      </c>
    </row>
    <row r="22" spans="1:16">
      <c r="B22" s="9"/>
    </row>
    <row r="23" spans="1:16">
      <c r="B23" s="9" t="s">
        <v>16</v>
      </c>
      <c r="C23" s="9" t="s">
        <v>11</v>
      </c>
      <c r="D23" s="9" t="s">
        <v>12</v>
      </c>
      <c r="E23" s="9" t="s">
        <v>13</v>
      </c>
      <c r="F23" s="9" t="s">
        <v>14</v>
      </c>
      <c r="G23" s="9" t="s">
        <v>15</v>
      </c>
      <c r="I23" s="9" t="s">
        <v>16</v>
      </c>
      <c r="J23" s="9" t="s">
        <v>11</v>
      </c>
      <c r="K23" s="9" t="s">
        <v>12</v>
      </c>
      <c r="L23" s="9" t="s">
        <v>13</v>
      </c>
      <c r="M23" s="9" t="s">
        <v>14</v>
      </c>
      <c r="N23" s="9" t="s">
        <v>15</v>
      </c>
      <c r="P23" s="9" t="s">
        <v>22</v>
      </c>
    </row>
    <row r="24" spans="1:16">
      <c r="B24" s="9" t="s">
        <v>11</v>
      </c>
      <c r="C24" s="2">
        <v>1</v>
      </c>
      <c r="D24" s="2">
        <v>0.33</v>
      </c>
      <c r="E24" s="2">
        <v>0.2</v>
      </c>
      <c r="F24" s="2">
        <v>0.33</v>
      </c>
      <c r="G24" s="2">
        <v>0.2</v>
      </c>
      <c r="I24" s="9" t="s">
        <v>11</v>
      </c>
      <c r="J24" s="2">
        <f>C24/C29</f>
        <v>5.8823529411764705E-2</v>
      </c>
      <c r="K24" s="2">
        <f t="shared" ref="K24:N24" si="6">D24/D29</f>
        <v>3.9615846338535418E-2</v>
      </c>
      <c r="L24" s="2">
        <f t="shared" si="6"/>
        <v>6.6006600660066E-2</v>
      </c>
      <c r="M24" s="2">
        <f t="shared" si="6"/>
        <v>4.5020463847203276E-2</v>
      </c>
      <c r="N24" s="2">
        <f t="shared" si="6"/>
        <v>6.9930069930069921E-2</v>
      </c>
      <c r="P24" s="2">
        <f>AVERAGE(J24:N24)</f>
        <v>5.5879302037527868E-2</v>
      </c>
    </row>
    <row r="25" spans="1:16">
      <c r="B25" s="9" t="s">
        <v>12</v>
      </c>
      <c r="C25" s="2">
        <v>3</v>
      </c>
      <c r="D25" s="2">
        <v>1</v>
      </c>
      <c r="E25" s="2">
        <v>0.33</v>
      </c>
      <c r="F25" s="2">
        <v>1</v>
      </c>
      <c r="G25" s="2">
        <v>0.33</v>
      </c>
      <c r="I25" s="9" t="s">
        <v>12</v>
      </c>
      <c r="J25" s="2">
        <f>C25/C29</f>
        <v>0.17647058823529413</v>
      </c>
      <c r="K25" s="2">
        <f t="shared" ref="K25:N25" si="7">D25/D29</f>
        <v>0.12004801920768307</v>
      </c>
      <c r="L25" s="2">
        <f t="shared" si="7"/>
        <v>0.10891089108910891</v>
      </c>
      <c r="M25" s="2">
        <f t="shared" si="7"/>
        <v>0.13642564802182811</v>
      </c>
      <c r="N25" s="2">
        <f t="shared" si="7"/>
        <v>0.11538461538461538</v>
      </c>
      <c r="P25" s="2">
        <f t="shared" ref="P25:P28" si="8">AVERAGE(J25:N25)</f>
        <v>0.13144795238770593</v>
      </c>
    </row>
    <row r="26" spans="1:16">
      <c r="B26" s="9" t="s">
        <v>13</v>
      </c>
      <c r="C26" s="2">
        <v>5</v>
      </c>
      <c r="D26" s="2">
        <v>3</v>
      </c>
      <c r="E26" s="2">
        <v>1</v>
      </c>
      <c r="F26" s="2">
        <v>2</v>
      </c>
      <c r="G26" s="2">
        <v>1</v>
      </c>
      <c r="I26" s="9" t="s">
        <v>13</v>
      </c>
      <c r="J26" s="2">
        <f>C26/C29</f>
        <v>0.29411764705882354</v>
      </c>
      <c r="K26" s="2">
        <f t="shared" ref="K26:N26" si="9">D26/D29</f>
        <v>0.36014405762304924</v>
      </c>
      <c r="L26" s="2">
        <f t="shared" si="9"/>
        <v>0.33003300330033003</v>
      </c>
      <c r="M26" s="2">
        <f t="shared" si="9"/>
        <v>0.27285129604365621</v>
      </c>
      <c r="N26" s="2">
        <f t="shared" si="9"/>
        <v>0.34965034965034963</v>
      </c>
      <c r="P26" s="2">
        <f t="shared" si="8"/>
        <v>0.32135927073524173</v>
      </c>
    </row>
    <row r="27" spans="1:16">
      <c r="B27" s="9" t="s">
        <v>14</v>
      </c>
      <c r="C27" s="2">
        <v>3</v>
      </c>
      <c r="D27" s="2">
        <v>1</v>
      </c>
      <c r="E27" s="2">
        <v>0.5</v>
      </c>
      <c r="F27" s="2">
        <v>1</v>
      </c>
      <c r="G27" s="2">
        <v>0.33</v>
      </c>
      <c r="I27" s="9" t="s">
        <v>14</v>
      </c>
      <c r="J27" s="2">
        <f>C27/C29</f>
        <v>0.17647058823529413</v>
      </c>
      <c r="K27" s="2">
        <f t="shared" ref="K27:N27" si="10">D27/D29</f>
        <v>0.12004801920768307</v>
      </c>
      <c r="L27" s="2">
        <f t="shared" si="10"/>
        <v>0.16501650165016502</v>
      </c>
      <c r="M27" s="2">
        <f t="shared" si="10"/>
        <v>0.13642564802182811</v>
      </c>
      <c r="N27" s="2">
        <f t="shared" si="10"/>
        <v>0.11538461538461538</v>
      </c>
      <c r="P27" s="2">
        <f t="shared" si="8"/>
        <v>0.14266907449991714</v>
      </c>
    </row>
    <row r="28" spans="1:16">
      <c r="B28" s="9" t="s">
        <v>15</v>
      </c>
      <c r="C28" s="2">
        <v>5</v>
      </c>
      <c r="D28" s="2">
        <v>3</v>
      </c>
      <c r="E28" s="2">
        <v>1</v>
      </c>
      <c r="F28" s="2">
        <v>3</v>
      </c>
      <c r="G28" s="2">
        <v>1</v>
      </c>
      <c r="I28" s="9" t="s">
        <v>15</v>
      </c>
      <c r="J28" s="2">
        <f>C28/C29</f>
        <v>0.29411764705882354</v>
      </c>
      <c r="K28" s="2">
        <f t="shared" ref="K28:N28" si="11">D28/D29</f>
        <v>0.36014405762304924</v>
      </c>
      <c r="L28" s="2">
        <f t="shared" si="11"/>
        <v>0.33003300330033003</v>
      </c>
      <c r="M28" s="2">
        <f t="shared" si="11"/>
        <v>0.40927694406548432</v>
      </c>
      <c r="N28" s="2">
        <f t="shared" si="11"/>
        <v>0.34965034965034963</v>
      </c>
      <c r="P28" s="2">
        <f t="shared" si="8"/>
        <v>0.34864440033960731</v>
      </c>
    </row>
    <row r="29" spans="1:16">
      <c r="C29" s="2">
        <f>SUM(C24:C28)</f>
        <v>17</v>
      </c>
      <c r="D29" s="2">
        <f t="shared" ref="D29:G29" si="12">SUM(D24:D28)</f>
        <v>8.33</v>
      </c>
      <c r="E29" s="2">
        <f t="shared" si="12"/>
        <v>3.0300000000000002</v>
      </c>
      <c r="F29" s="2">
        <f t="shared" si="12"/>
        <v>7.33</v>
      </c>
      <c r="G29" s="2">
        <f t="shared" si="12"/>
        <v>2.8600000000000003</v>
      </c>
    </row>
    <row r="30" spans="1:16">
      <c r="A30" s="1"/>
    </row>
    <row r="31" spans="1:16">
      <c r="A31" s="1"/>
      <c r="B31" s="9" t="s">
        <v>20</v>
      </c>
      <c r="C31" s="9" t="s">
        <v>11</v>
      </c>
      <c r="D31" s="9" t="s">
        <v>12</v>
      </c>
      <c r="E31" s="9" t="s">
        <v>13</v>
      </c>
      <c r="F31" s="9" t="s">
        <v>14</v>
      </c>
      <c r="G31" s="9" t="s">
        <v>15</v>
      </c>
      <c r="I31" s="9" t="s">
        <v>16</v>
      </c>
      <c r="J31" s="9" t="s">
        <v>11</v>
      </c>
      <c r="K31" s="9" t="s">
        <v>12</v>
      </c>
      <c r="L31" s="9" t="s">
        <v>13</v>
      </c>
      <c r="M31" s="9" t="s">
        <v>14</v>
      </c>
      <c r="N31" s="9" t="s">
        <v>15</v>
      </c>
    </row>
    <row r="32" spans="1:16">
      <c r="A32" s="1"/>
      <c r="B32" s="9" t="s">
        <v>11</v>
      </c>
      <c r="C32" s="2">
        <v>1</v>
      </c>
      <c r="D32" s="2">
        <v>5</v>
      </c>
      <c r="E32" s="2">
        <v>3</v>
      </c>
      <c r="F32" s="2">
        <v>1</v>
      </c>
      <c r="G32" s="2">
        <v>3</v>
      </c>
      <c r="I32" s="9" t="s">
        <v>11</v>
      </c>
      <c r="J32" s="2">
        <f>C32/C37</f>
        <v>0.34965034965034963</v>
      </c>
      <c r="K32" s="2">
        <f t="shared" ref="K32:N32" si="13">D32/D37</f>
        <v>0.26315789473684209</v>
      </c>
      <c r="L32" s="2">
        <f t="shared" si="13"/>
        <v>0.29041626331074538</v>
      </c>
      <c r="M32" s="2">
        <f t="shared" si="13"/>
        <v>0.34965034965034963</v>
      </c>
      <c r="N32" s="2">
        <f t="shared" si="13"/>
        <v>0.391644908616188</v>
      </c>
      <c r="P32" s="2">
        <f>AVERAGE(J32:N32)</f>
        <v>0.32890395319289489</v>
      </c>
    </row>
    <row r="33" spans="1:16">
      <c r="A33" s="1"/>
      <c r="B33" s="9" t="s">
        <v>12</v>
      </c>
      <c r="C33" s="2">
        <v>0.2</v>
      </c>
      <c r="D33" s="2">
        <v>1</v>
      </c>
      <c r="E33" s="2">
        <v>0.33</v>
      </c>
      <c r="F33" s="2">
        <v>0.2</v>
      </c>
      <c r="G33" s="2">
        <v>0.33</v>
      </c>
      <c r="I33" s="9" t="s">
        <v>12</v>
      </c>
      <c r="J33" s="2">
        <f>C33/C37</f>
        <v>6.9930069930069921E-2</v>
      </c>
      <c r="K33" s="2">
        <f t="shared" ref="K33:N33" si="14">D33/D37</f>
        <v>5.2631578947368418E-2</v>
      </c>
      <c r="L33" s="2">
        <f t="shared" si="14"/>
        <v>3.1945788964181994E-2</v>
      </c>
      <c r="M33" s="2">
        <f t="shared" si="14"/>
        <v>6.9930069930069921E-2</v>
      </c>
      <c r="N33" s="2">
        <f t="shared" si="14"/>
        <v>4.3080939947780679E-2</v>
      </c>
      <c r="P33" s="2">
        <f t="shared" ref="P33:P36" si="15">AVERAGE(J33:N33)</f>
        <v>5.3503689543894187E-2</v>
      </c>
    </row>
    <row r="34" spans="1:16">
      <c r="A34" s="1"/>
      <c r="B34" s="9" t="s">
        <v>13</v>
      </c>
      <c r="C34" s="2">
        <v>0.33</v>
      </c>
      <c r="D34" s="2">
        <v>5</v>
      </c>
      <c r="E34" s="2">
        <v>1</v>
      </c>
      <c r="F34" s="2">
        <v>0.33</v>
      </c>
      <c r="G34" s="2">
        <v>0.33</v>
      </c>
      <c r="I34" s="9" t="s">
        <v>13</v>
      </c>
      <c r="J34" s="2">
        <f>C34/C37</f>
        <v>0.11538461538461538</v>
      </c>
      <c r="K34" s="2">
        <f t="shared" ref="K34:N34" si="16">D34/D37</f>
        <v>0.26315789473684209</v>
      </c>
      <c r="L34" s="2">
        <f t="shared" si="16"/>
        <v>9.6805421103581799E-2</v>
      </c>
      <c r="M34" s="2">
        <f t="shared" si="16"/>
        <v>0.11538461538461538</v>
      </c>
      <c r="N34" s="2">
        <f t="shared" si="16"/>
        <v>4.3080939947780679E-2</v>
      </c>
      <c r="P34" s="2">
        <f t="shared" si="15"/>
        <v>0.12676269731148709</v>
      </c>
    </row>
    <row r="35" spans="1:16">
      <c r="A35" s="1"/>
      <c r="B35" s="9" t="s">
        <v>14</v>
      </c>
      <c r="C35" s="2">
        <v>1</v>
      </c>
      <c r="D35" s="2">
        <v>5</v>
      </c>
      <c r="E35" s="2">
        <v>3</v>
      </c>
      <c r="F35" s="2">
        <v>1</v>
      </c>
      <c r="G35" s="2">
        <v>3</v>
      </c>
      <c r="I35" s="9" t="s">
        <v>14</v>
      </c>
      <c r="J35" s="2">
        <f>C35/C37</f>
        <v>0.34965034965034963</v>
      </c>
      <c r="K35" s="2">
        <f t="shared" ref="K35:N35" si="17">D35/D37</f>
        <v>0.26315789473684209</v>
      </c>
      <c r="L35" s="2">
        <f t="shared" si="17"/>
        <v>0.29041626331074538</v>
      </c>
      <c r="M35" s="2">
        <f t="shared" si="17"/>
        <v>0.34965034965034963</v>
      </c>
      <c r="N35" s="2">
        <f t="shared" si="17"/>
        <v>0.391644908616188</v>
      </c>
      <c r="P35" s="2">
        <f t="shared" si="15"/>
        <v>0.32890395319289489</v>
      </c>
    </row>
    <row r="36" spans="1:16">
      <c r="A36" s="1"/>
      <c r="B36" s="9" t="s">
        <v>15</v>
      </c>
      <c r="C36" s="2">
        <v>0.33</v>
      </c>
      <c r="D36" s="2">
        <v>3</v>
      </c>
      <c r="E36" s="2">
        <v>3</v>
      </c>
      <c r="F36" s="2">
        <v>0.33</v>
      </c>
      <c r="G36" s="2">
        <v>1</v>
      </c>
      <c r="I36" s="9" t="s">
        <v>15</v>
      </c>
      <c r="J36" s="2">
        <f>C36/C37</f>
        <v>0.11538461538461538</v>
      </c>
      <c r="K36" s="2">
        <f t="shared" ref="K36:N36" si="18">D36/D37</f>
        <v>0.15789473684210525</v>
      </c>
      <c r="L36" s="2">
        <f t="shared" si="18"/>
        <v>0.29041626331074538</v>
      </c>
      <c r="M36" s="2">
        <f t="shared" si="18"/>
        <v>0.11538461538461538</v>
      </c>
      <c r="N36" s="2">
        <f t="shared" si="18"/>
        <v>0.13054830287206265</v>
      </c>
      <c r="P36" s="2">
        <f t="shared" si="15"/>
        <v>0.16192570675882881</v>
      </c>
    </row>
    <row r="37" spans="1:16">
      <c r="A37" s="1"/>
      <c r="B37" s="7"/>
      <c r="C37" s="2">
        <f>SUM(C32:C36)</f>
        <v>2.8600000000000003</v>
      </c>
      <c r="D37" s="2">
        <f t="shared" ref="D37:G37" si="19">SUM(D32:D36)</f>
        <v>19</v>
      </c>
      <c r="E37" s="2">
        <f t="shared" si="19"/>
        <v>10.33</v>
      </c>
      <c r="F37" s="2">
        <f t="shared" si="19"/>
        <v>2.8600000000000003</v>
      </c>
      <c r="G37" s="2">
        <f t="shared" si="19"/>
        <v>7.66</v>
      </c>
      <c r="H37" s="5"/>
      <c r="I37" s="5"/>
      <c r="J37" s="4"/>
    </row>
    <row r="38" spans="1:16">
      <c r="A38" s="1"/>
      <c r="B38" s="6"/>
      <c r="C38" s="6"/>
      <c r="D38" s="6"/>
      <c r="E38" s="1"/>
      <c r="F38" s="1"/>
      <c r="G38" s="5"/>
      <c r="H38" s="5"/>
      <c r="I38" s="5"/>
      <c r="J38" s="4"/>
    </row>
    <row r="39" spans="1:16">
      <c r="A39" s="1"/>
      <c r="B39" s="9" t="s">
        <v>18</v>
      </c>
      <c r="C39" s="9" t="s">
        <v>11</v>
      </c>
      <c r="D39" s="9" t="s">
        <v>12</v>
      </c>
      <c r="E39" s="9" t="s">
        <v>13</v>
      </c>
      <c r="F39" s="9" t="s">
        <v>14</v>
      </c>
      <c r="G39" s="9" t="s">
        <v>15</v>
      </c>
      <c r="I39" s="9" t="s">
        <v>16</v>
      </c>
      <c r="J39" s="9" t="s">
        <v>11</v>
      </c>
      <c r="K39" s="9" t="s">
        <v>12</v>
      </c>
      <c r="L39" s="9" t="s">
        <v>13</v>
      </c>
      <c r="M39" s="9" t="s">
        <v>14</v>
      </c>
      <c r="N39" s="9" t="s">
        <v>15</v>
      </c>
    </row>
    <row r="40" spans="1:16">
      <c r="B40" s="9" t="s">
        <v>11</v>
      </c>
      <c r="C40" s="2">
        <v>1</v>
      </c>
      <c r="D40" s="2">
        <v>0.33</v>
      </c>
      <c r="E40" s="2">
        <v>0.14000000000000001</v>
      </c>
      <c r="F40" s="2">
        <v>0.2</v>
      </c>
      <c r="G40" s="2">
        <v>0.14000000000000001</v>
      </c>
      <c r="I40" s="9" t="s">
        <v>11</v>
      </c>
      <c r="J40" s="2">
        <f>C40/C45</f>
        <v>4.3478260869565216E-2</v>
      </c>
      <c r="K40" s="2">
        <f t="shared" ref="K40" si="20">D40/D45</f>
        <v>2.3028611304954642E-2</v>
      </c>
      <c r="L40" s="2">
        <f t="shared" ref="L40" si="21">E40/E45</f>
        <v>7.0000000000000007E-2</v>
      </c>
      <c r="M40" s="2">
        <f t="shared" ref="M40" si="22">F40/F45</f>
        <v>2.6560424966799469E-2</v>
      </c>
      <c r="N40" s="2">
        <f t="shared" ref="N40" si="23">G40/G45</f>
        <v>2.9978586723768741E-2</v>
      </c>
      <c r="P40" s="2">
        <f>AVERAGE(J40:N40)</f>
        <v>3.8609176773017617E-2</v>
      </c>
    </row>
    <row r="41" spans="1:16">
      <c r="B41" s="9" t="s">
        <v>12</v>
      </c>
      <c r="C41" s="2">
        <v>3</v>
      </c>
      <c r="D41" s="2">
        <v>1</v>
      </c>
      <c r="E41" s="2">
        <v>0.2</v>
      </c>
      <c r="F41" s="2">
        <v>0.33</v>
      </c>
      <c r="G41" s="2">
        <v>0.2</v>
      </c>
      <c r="I41" s="9" t="s">
        <v>12</v>
      </c>
      <c r="J41" s="2">
        <f>C41/C45</f>
        <v>0.13043478260869565</v>
      </c>
      <c r="K41" s="2">
        <f t="shared" ref="K41" si="24">D41/D45</f>
        <v>6.978367062107467E-2</v>
      </c>
      <c r="L41" s="2">
        <f t="shared" ref="L41" si="25">E41/E45</f>
        <v>0.1</v>
      </c>
      <c r="M41" s="2">
        <f>F41/F45</f>
        <v>4.3824701195219126E-2</v>
      </c>
      <c r="N41" s="2">
        <f t="shared" ref="N41" si="26">G41/G45</f>
        <v>4.2826552462526771E-2</v>
      </c>
      <c r="P41" s="2">
        <f t="shared" ref="P41:P44" si="27">AVERAGE(J41:N41)</f>
        <v>7.7373941377503253E-2</v>
      </c>
    </row>
    <row r="42" spans="1:16">
      <c r="A42" s="1"/>
      <c r="B42" s="9" t="s">
        <v>13</v>
      </c>
      <c r="C42" s="2">
        <v>7</v>
      </c>
      <c r="D42" s="2">
        <v>5</v>
      </c>
      <c r="E42" s="2">
        <v>1</v>
      </c>
      <c r="F42" s="2">
        <v>3</v>
      </c>
      <c r="G42" s="2">
        <v>3</v>
      </c>
      <c r="I42" s="9" t="s">
        <v>13</v>
      </c>
      <c r="J42" s="2">
        <f>C42/C45</f>
        <v>0.30434782608695654</v>
      </c>
      <c r="K42" s="2">
        <f t="shared" ref="K42" si="28">D42/D45</f>
        <v>0.34891835310537334</v>
      </c>
      <c r="L42" s="2">
        <f t="shared" ref="L42" si="29">E42/E45</f>
        <v>0.5</v>
      </c>
      <c r="M42" s="2">
        <f t="shared" ref="M42" si="30">F42/F45</f>
        <v>0.39840637450199201</v>
      </c>
      <c r="N42" s="2">
        <f t="shared" ref="N42" si="31">G42/G45</f>
        <v>0.64239828693790146</v>
      </c>
      <c r="P42" s="2">
        <f>AVERAGE(J42:N42)</f>
        <v>0.43881416812644469</v>
      </c>
    </row>
    <row r="43" spans="1:16">
      <c r="A43" s="1"/>
      <c r="B43" s="9" t="s">
        <v>14</v>
      </c>
      <c r="C43" s="2">
        <v>5</v>
      </c>
      <c r="D43" s="2">
        <v>3</v>
      </c>
      <c r="E43" s="2">
        <v>0.33</v>
      </c>
      <c r="F43" s="2">
        <v>1</v>
      </c>
      <c r="G43" s="2">
        <v>0.33</v>
      </c>
      <c r="I43" s="9" t="s">
        <v>14</v>
      </c>
      <c r="J43" s="2">
        <f>C43/C45</f>
        <v>0.21739130434782608</v>
      </c>
      <c r="K43" s="2">
        <f t="shared" ref="K43" si="32">D43/D45</f>
        <v>0.209351011863224</v>
      </c>
      <c r="L43" s="2">
        <f t="shared" ref="L43" si="33">E43/E45</f>
        <v>0.16500000000000001</v>
      </c>
      <c r="M43" s="2">
        <f t="shared" ref="M43" si="34">F43/F45</f>
        <v>0.13280212483399734</v>
      </c>
      <c r="N43" s="2">
        <f t="shared" ref="N43" si="35">G43/G45</f>
        <v>7.0663811563169171E-2</v>
      </c>
      <c r="P43" s="2">
        <f t="shared" si="27"/>
        <v>0.15904165052164332</v>
      </c>
    </row>
    <row r="44" spans="1:16">
      <c r="A44" s="1"/>
      <c r="B44" s="9" t="s">
        <v>15</v>
      </c>
      <c r="C44" s="2">
        <v>7</v>
      </c>
      <c r="D44" s="2">
        <v>5</v>
      </c>
      <c r="E44" s="2">
        <v>0.33</v>
      </c>
      <c r="F44" s="2">
        <v>3</v>
      </c>
      <c r="G44" s="2">
        <v>1</v>
      </c>
      <c r="I44" s="9" t="s">
        <v>15</v>
      </c>
      <c r="J44" s="2">
        <f>C44/C45</f>
        <v>0.30434782608695654</v>
      </c>
      <c r="K44" s="2">
        <f t="shared" ref="K44" si="36">D44/D45</f>
        <v>0.34891835310537334</v>
      </c>
      <c r="L44" s="2">
        <f t="shared" ref="L44" si="37">E44/E45</f>
        <v>0.16500000000000001</v>
      </c>
      <c r="M44" s="2">
        <f t="shared" ref="M44" si="38">F44/F45</f>
        <v>0.39840637450199201</v>
      </c>
      <c r="N44" s="2">
        <f t="shared" ref="N44" si="39">G44/G45</f>
        <v>0.21413276231263384</v>
      </c>
      <c r="P44" s="2">
        <f t="shared" si="27"/>
        <v>0.28616106320139117</v>
      </c>
    </row>
    <row r="45" spans="1:16">
      <c r="A45" s="1"/>
      <c r="B45" s="4"/>
      <c r="C45" s="2">
        <f>SUM(C40:C44)</f>
        <v>23</v>
      </c>
      <c r="D45" s="2">
        <f t="shared" ref="D45:G45" si="40">SUM(D40:D44)</f>
        <v>14.33</v>
      </c>
      <c r="E45" s="2">
        <f t="shared" si="40"/>
        <v>2</v>
      </c>
      <c r="F45" s="2">
        <f t="shared" si="40"/>
        <v>7.53</v>
      </c>
      <c r="G45" s="2">
        <f t="shared" si="40"/>
        <v>4.67</v>
      </c>
      <c r="H45" s="5"/>
    </row>
    <row r="47" spans="1:16">
      <c r="B47" s="9" t="s">
        <v>19</v>
      </c>
      <c r="C47" s="9" t="s">
        <v>11</v>
      </c>
      <c r="D47" s="9" t="s">
        <v>12</v>
      </c>
      <c r="E47" s="9" t="s">
        <v>13</v>
      </c>
      <c r="F47" s="9" t="s">
        <v>14</v>
      </c>
      <c r="G47" s="9" t="s">
        <v>15</v>
      </c>
      <c r="I47" s="9" t="s">
        <v>16</v>
      </c>
      <c r="J47" s="9" t="s">
        <v>11</v>
      </c>
      <c r="K47" s="9" t="s">
        <v>12</v>
      </c>
      <c r="L47" s="9" t="s">
        <v>13</v>
      </c>
      <c r="M47" s="9" t="s">
        <v>14</v>
      </c>
      <c r="N47" s="9" t="s">
        <v>15</v>
      </c>
    </row>
    <row r="48" spans="1:16">
      <c r="B48" s="9" t="s">
        <v>11</v>
      </c>
      <c r="C48" s="2">
        <v>1</v>
      </c>
      <c r="D48" s="2">
        <v>0.33</v>
      </c>
      <c r="E48" s="2">
        <v>0.14000000000000001</v>
      </c>
      <c r="F48" s="2">
        <v>0.2</v>
      </c>
      <c r="G48" s="2">
        <v>0.2</v>
      </c>
      <c r="I48" s="9" t="s">
        <v>11</v>
      </c>
      <c r="J48" s="2">
        <f>C48/C53</f>
        <v>4.7619047619047616E-2</v>
      </c>
      <c r="K48" s="2">
        <f t="shared" ref="K48" si="41">D48/D53</f>
        <v>2.6763990267639905E-2</v>
      </c>
      <c r="L48" s="2">
        <f t="shared" ref="L48" si="42">E48/E53</f>
        <v>8.0459770114942541E-2</v>
      </c>
      <c r="M48" s="2">
        <f t="shared" ref="M48" si="43">F48/F53</f>
        <v>2.098635886673662E-2</v>
      </c>
      <c r="N48" s="2">
        <f t="shared" ref="N48" si="44">G48/G53</f>
        <v>2.9154518950437316E-2</v>
      </c>
      <c r="P48" s="2">
        <f>AVERAGE(J48:N48)</f>
        <v>4.0996737163760802E-2</v>
      </c>
    </row>
    <row r="49" spans="2:16">
      <c r="B49" s="9" t="s">
        <v>12</v>
      </c>
      <c r="C49" s="2">
        <v>3</v>
      </c>
      <c r="D49" s="2">
        <v>1</v>
      </c>
      <c r="E49" s="2">
        <v>0.2</v>
      </c>
      <c r="F49" s="2">
        <v>0.33</v>
      </c>
      <c r="G49" s="2">
        <v>0.33</v>
      </c>
      <c r="I49" s="9" t="s">
        <v>12</v>
      </c>
      <c r="J49" s="2">
        <f>C49/C53</f>
        <v>0.14285714285714285</v>
      </c>
      <c r="K49" s="2">
        <f t="shared" ref="K49" si="45">D49/D53</f>
        <v>8.1103000811030002E-2</v>
      </c>
      <c r="L49" s="2">
        <f t="shared" ref="L49" si="46">E49/E53</f>
        <v>0.1149425287356322</v>
      </c>
      <c r="M49" s="2">
        <f>F49/F53</f>
        <v>3.4627492130115421E-2</v>
      </c>
      <c r="N49" s="2">
        <f t="shared" ref="N49" si="47">G49/G53</f>
        <v>4.8104956268221574E-2</v>
      </c>
      <c r="P49" s="2">
        <f t="shared" ref="P49:P52" si="48">AVERAGE(J49:N49)</f>
        <v>8.4327024160428407E-2</v>
      </c>
    </row>
    <row r="50" spans="2:16">
      <c r="B50" s="9" t="s">
        <v>13</v>
      </c>
      <c r="C50" s="2">
        <v>7</v>
      </c>
      <c r="D50" s="2">
        <v>5</v>
      </c>
      <c r="E50" s="2">
        <v>1</v>
      </c>
      <c r="F50" s="2">
        <v>5</v>
      </c>
      <c r="G50" s="2">
        <v>5</v>
      </c>
      <c r="I50" s="9" t="s">
        <v>13</v>
      </c>
      <c r="J50" s="2">
        <f>C50/C53</f>
        <v>0.33333333333333331</v>
      </c>
      <c r="K50" s="2">
        <f t="shared" ref="K50" si="49">D50/D53</f>
        <v>0.40551500405515006</v>
      </c>
      <c r="L50" s="2">
        <f t="shared" ref="L50" si="50">E50/E53</f>
        <v>0.57471264367816088</v>
      </c>
      <c r="M50" s="2">
        <f t="shared" ref="M50" si="51">F50/F53</f>
        <v>0.52465897166841546</v>
      </c>
      <c r="N50" s="2">
        <f t="shared" ref="N50" si="52">G50/G53</f>
        <v>0.7288629737609329</v>
      </c>
      <c r="P50" s="2">
        <f>AVERAGE(J50:N50)</f>
        <v>0.51341658529919854</v>
      </c>
    </row>
    <row r="51" spans="2:16">
      <c r="B51" s="9" t="s">
        <v>14</v>
      </c>
      <c r="C51" s="2">
        <v>5</v>
      </c>
      <c r="D51" s="2">
        <v>3</v>
      </c>
      <c r="E51" s="2">
        <v>0.2</v>
      </c>
      <c r="F51" s="2">
        <v>1</v>
      </c>
      <c r="G51" s="2">
        <v>0.33</v>
      </c>
      <c r="I51" s="9" t="s">
        <v>14</v>
      </c>
      <c r="J51" s="2">
        <f>C51/C53</f>
        <v>0.23809523809523808</v>
      </c>
      <c r="K51" s="2">
        <f t="shared" ref="K51" si="53">D51/D53</f>
        <v>0.24330900243309003</v>
      </c>
      <c r="L51" s="2">
        <f t="shared" ref="L51" si="54">E51/E53</f>
        <v>0.1149425287356322</v>
      </c>
      <c r="M51" s="2">
        <f t="shared" ref="M51" si="55">F51/F53</f>
        <v>0.10493179433368309</v>
      </c>
      <c r="N51" s="2">
        <f t="shared" ref="N51" si="56">G51/G53</f>
        <v>4.8104956268221574E-2</v>
      </c>
      <c r="P51" s="2">
        <f t="shared" si="48"/>
        <v>0.14987670397317296</v>
      </c>
    </row>
    <row r="52" spans="2:16">
      <c r="B52" s="9" t="s">
        <v>15</v>
      </c>
      <c r="C52" s="2">
        <v>5</v>
      </c>
      <c r="D52" s="2">
        <v>3</v>
      </c>
      <c r="E52" s="2">
        <v>0.2</v>
      </c>
      <c r="F52" s="2">
        <v>3</v>
      </c>
      <c r="G52" s="2">
        <v>1</v>
      </c>
      <c r="I52" s="9" t="s">
        <v>15</v>
      </c>
      <c r="J52" s="2">
        <f>C52/C53</f>
        <v>0.23809523809523808</v>
      </c>
      <c r="K52" s="2">
        <f t="shared" ref="K52" si="57">D52/D53</f>
        <v>0.24330900243309003</v>
      </c>
      <c r="L52" s="2">
        <f t="shared" ref="L52" si="58">E52/E53</f>
        <v>0.1149425287356322</v>
      </c>
      <c r="M52" s="2">
        <f t="shared" ref="M52" si="59">F52/F53</f>
        <v>0.31479538300104926</v>
      </c>
      <c r="N52" s="2">
        <f t="shared" ref="N52" si="60">G52/G53</f>
        <v>0.14577259475218657</v>
      </c>
      <c r="P52" s="2">
        <f t="shared" si="48"/>
        <v>0.21138294940343921</v>
      </c>
    </row>
    <row r="53" spans="2:16">
      <c r="C53" s="2">
        <f>SUM(C48:C52)</f>
        <v>21</v>
      </c>
      <c r="D53" s="2">
        <f t="shared" ref="D53" si="61">SUM(D48:D52)</f>
        <v>12.33</v>
      </c>
      <c r="E53" s="2">
        <f t="shared" ref="E53" si="62">SUM(E48:E52)</f>
        <v>1.74</v>
      </c>
      <c r="F53" s="2">
        <f t="shared" ref="F53" si="63">SUM(F48:F52)</f>
        <v>9.5300000000000011</v>
      </c>
      <c r="G53" s="2">
        <f t="shared" ref="G53" si="64">SUM(G48:G52)</f>
        <v>6.86</v>
      </c>
    </row>
    <row r="55" spans="2:16">
      <c r="B55" s="8" t="s">
        <v>1</v>
      </c>
      <c r="C55" s="8" t="s">
        <v>16</v>
      </c>
      <c r="D55" s="8" t="s">
        <v>17</v>
      </c>
      <c r="E55" s="8" t="s">
        <v>18</v>
      </c>
      <c r="F55" s="8" t="s">
        <v>19</v>
      </c>
      <c r="H55" s="8" t="s">
        <v>22</v>
      </c>
      <c r="J55" s="8" t="s">
        <v>4</v>
      </c>
    </row>
    <row r="56" spans="2:16">
      <c r="B56" s="9" t="s">
        <v>11</v>
      </c>
      <c r="C56" s="11">
        <v>5.5878999999999998E-2</v>
      </c>
      <c r="D56" s="11">
        <v>0.32890399999999997</v>
      </c>
      <c r="E56" s="11">
        <v>3.8608999999999997E-2</v>
      </c>
      <c r="F56" s="11">
        <v>4.0996999999999999E-2</v>
      </c>
      <c r="H56" s="11">
        <v>0.53344100000000005</v>
      </c>
      <c r="J56" s="2">
        <f>MMULT(C56:F56,$H$56:$H$59)</f>
        <v>0.12689006879699999</v>
      </c>
    </row>
    <row r="57" spans="2:16">
      <c r="B57" s="9" t="s">
        <v>12</v>
      </c>
      <c r="C57" s="11">
        <v>0.13144800000000001</v>
      </c>
      <c r="D57" s="11">
        <v>5.3504000000000003E-2</v>
      </c>
      <c r="E57" s="11">
        <v>7.7373999999999998E-2</v>
      </c>
      <c r="F57" s="11">
        <v>8.4326999999999999E-2</v>
      </c>
      <c r="H57" s="11">
        <v>0.271897</v>
      </c>
      <c r="J57" s="2">
        <f>MMULT(C57:F57,$H$56:$H$59)</f>
        <v>0.10013150516600001</v>
      </c>
    </row>
    <row r="58" spans="2:16">
      <c r="B58" s="9" t="s">
        <v>13</v>
      </c>
      <c r="C58" s="11">
        <v>0.32135900000000001</v>
      </c>
      <c r="D58" s="11">
        <v>0.12676299999999999</v>
      </c>
      <c r="E58" s="11">
        <v>0.43881399999999998</v>
      </c>
      <c r="F58" s="11">
        <v>0.51341700000000001</v>
      </c>
      <c r="H58" s="11">
        <v>0.13678799999999999</v>
      </c>
      <c r="J58" s="2">
        <f>MMULT(C58:F58,$H$56:$H$59)</f>
        <v>0.29563053062</v>
      </c>
    </row>
    <row r="59" spans="2:16">
      <c r="B59" s="9" t="s">
        <v>14</v>
      </c>
      <c r="C59" s="11">
        <v>0.14266899999999999</v>
      </c>
      <c r="D59" s="11">
        <v>0.32890399999999997</v>
      </c>
      <c r="E59" s="11">
        <v>0.15904199999999999</v>
      </c>
      <c r="F59" s="11">
        <v>0.14987700000000001</v>
      </c>
      <c r="H59" s="11">
        <v>5.7874000000000002E-2</v>
      </c>
      <c r="J59" s="2">
        <f t="shared" ref="J59:J60" si="65">MMULT(C59:F59,$H$56:$H$59)</f>
        <v>0.19596252351099999</v>
      </c>
    </row>
    <row r="60" spans="2:16">
      <c r="B60" s="9" t="s">
        <v>15</v>
      </c>
      <c r="C60" s="11">
        <v>0.34864400000000001</v>
      </c>
      <c r="D60" s="11">
        <v>0.16192599999999999</v>
      </c>
      <c r="E60" s="11">
        <v>0.286161</v>
      </c>
      <c r="F60" s="11">
        <v>0.21138299999999999</v>
      </c>
      <c r="H60"/>
      <c r="J60" s="2">
        <f t="shared" si="65"/>
        <v>0.28138516823600002</v>
      </c>
    </row>
    <row r="61" spans="2:16">
      <c r="C61"/>
    </row>
    <row r="62" spans="2:16">
      <c r="C62" t="s">
        <v>23</v>
      </c>
    </row>
    <row r="63" spans="2:16">
      <c r="C63"/>
    </row>
    <row r="69" spans="3:3">
      <c r="C69"/>
    </row>
    <row r="70" spans="3:3">
      <c r="C70"/>
    </row>
    <row r="71" spans="3:3">
      <c r="C71"/>
    </row>
    <row r="77" spans="3:3">
      <c r="C77"/>
    </row>
    <row r="78" spans="3:3">
      <c r="C78"/>
    </row>
    <row r="79" spans="3:3">
      <c r="C79"/>
    </row>
    <row r="85" spans="3:3">
      <c r="C8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2020-04-20T10:24:14Z</dcterms:created>
  <dcterms:modified xsi:type="dcterms:W3CDTF">2020-04-20T13:41:57Z</dcterms:modified>
</cp:coreProperties>
</file>