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lab-Workspace\Thesis (METR4901)\"/>
    </mc:Choice>
  </mc:AlternateContent>
  <xr:revisionPtr revIDLastSave="0" documentId="13_ncr:1_{07381C36-A3E1-4827-A6E6-388F0A0F9F4E}" xr6:coauthVersionLast="32" xr6:coauthVersionMax="32" xr10:uidLastSave="{00000000-0000-0000-0000-000000000000}"/>
  <bookViews>
    <workbookView xWindow="0" yWindow="0" windowWidth="9137" windowHeight="926" xr2:uid="{4FB5EF3C-9E4B-4C79-9DA8-B1E1355C8A2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F6" i="1"/>
  <c r="H4" i="1"/>
  <c r="G4" i="1"/>
  <c r="F4" i="1"/>
  <c r="G2" i="1"/>
  <c r="H2" i="1"/>
  <c r="F2" i="1"/>
  <c r="M3" i="1"/>
  <c r="M1" i="1"/>
  <c r="M5" i="1" s="1"/>
  <c r="N1" i="1"/>
  <c r="N5" i="1" s="1"/>
  <c r="L1" i="1"/>
  <c r="L5" i="1" s="1"/>
  <c r="L4" i="1"/>
  <c r="M4" i="1"/>
  <c r="N4" i="1"/>
  <c r="L6" i="1"/>
  <c r="M6" i="1"/>
  <c r="N6" i="1"/>
  <c r="M2" i="1"/>
  <c r="N2" i="1"/>
  <c r="L2" i="1"/>
  <c r="G1" i="1"/>
  <c r="H1" i="1"/>
  <c r="F1" i="1"/>
  <c r="B5" i="1"/>
  <c r="B7" i="1" s="1"/>
  <c r="A7" i="1"/>
  <c r="A5" i="1"/>
  <c r="A4" i="1"/>
  <c r="A6" i="1" s="1"/>
  <c r="B4" i="1"/>
  <c r="B6" i="1" s="1"/>
  <c r="N3" i="1" l="1"/>
  <c r="L3" i="1"/>
</calcChain>
</file>

<file path=xl/sharedStrings.xml><?xml version="1.0" encoding="utf-8"?>
<sst xmlns="http://schemas.openxmlformats.org/spreadsheetml/2006/main" count="13" uniqueCount="13">
  <si>
    <t>Angle</t>
  </si>
  <si>
    <t>Max</t>
  </si>
  <si>
    <t>Min</t>
  </si>
  <si>
    <t>Kp</t>
  </si>
  <si>
    <t>Ki</t>
  </si>
  <si>
    <t>Kd</t>
  </si>
  <si>
    <t>Joint</t>
  </si>
  <si>
    <t>Response Time</t>
  </si>
  <si>
    <t>Transient Behaviour</t>
  </si>
  <si>
    <t>THIGH</t>
  </si>
  <si>
    <t>SHIN</t>
  </si>
  <si>
    <t>FOOT</t>
  </si>
  <si>
    <t>3 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</si>
</sst>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rgb="FF3F3F3F"/>
      <name val="Consolas"/>
      <family val="2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2" applyFont="1"/>
    <xf numFmtId="41" fontId="0" fillId="0" borderId="0" xfId="1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2" fillId="2" borderId="1" xfId="3" applyNumberFormat="1" applyAlignment="1">
      <alignment horizontal="center" vertical="center"/>
    </xf>
    <xf numFmtId="0" fontId="2" fillId="2" borderId="1" xfId="3" applyAlignment="1">
      <alignment horizontal="center" vertical="center"/>
    </xf>
    <xf numFmtId="0" fontId="2" fillId="2" borderId="1" xfId="3" applyNumberFormat="1" applyAlignment="1">
      <alignment horizontal="center" vertical="center"/>
    </xf>
  </cellXfs>
  <cellStyles count="4">
    <cellStyle name="Comma [0]" xfId="1" builtinId="6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E9507-581C-4A77-9BF6-42A688DF7EDD}">
  <dimension ref="A1:P7"/>
  <sheetViews>
    <sheetView tabSelected="1" workbookViewId="0">
      <selection activeCell="L6" sqref="L6:N6"/>
    </sheetView>
  </sheetViews>
  <sheetFormatPr defaultRowHeight="14.6" x14ac:dyDescent="0.4"/>
  <cols>
    <col min="1" max="2" width="5.78515625" bestFit="1" customWidth="1"/>
    <col min="3" max="5" width="8.78515625" bestFit="1" customWidth="1"/>
    <col min="6" max="8" width="7.78515625" bestFit="1" customWidth="1"/>
    <col min="9" max="10" width="7.78515625" customWidth="1"/>
    <col min="15" max="15" width="19.92578125" bestFit="1" customWidth="1"/>
    <col min="16" max="16" width="3.78515625" bestFit="1" customWidth="1"/>
  </cols>
  <sheetData>
    <row r="1" spans="1:16" x14ac:dyDescent="0.4">
      <c r="A1" s="4" t="s">
        <v>6</v>
      </c>
      <c r="B1" s="4" t="s">
        <v>0</v>
      </c>
      <c r="C1" s="5" t="s">
        <v>3</v>
      </c>
      <c r="D1" s="5" t="s">
        <v>4</v>
      </c>
      <c r="E1" s="5" t="s">
        <v>5</v>
      </c>
      <c r="F1" s="4" t="str">
        <f>C1</f>
        <v>Kp</v>
      </c>
      <c r="G1" s="4" t="str">
        <f t="shared" ref="G1:H1" si="0">D1</f>
        <v>Ki</v>
      </c>
      <c r="H1" s="4" t="str">
        <f t="shared" si="0"/>
        <v>Kd</v>
      </c>
      <c r="I1" s="4"/>
      <c r="J1" s="6" t="s">
        <v>12</v>
      </c>
      <c r="K1" s="7" t="s">
        <v>9</v>
      </c>
      <c r="L1" s="8" t="str">
        <f>C1</f>
        <v>Kp</v>
      </c>
      <c r="M1" s="8" t="str">
        <f>D1</f>
        <v>Ki</v>
      </c>
      <c r="N1" s="8" t="str">
        <f>E1</f>
        <v>Kd</v>
      </c>
      <c r="O1" t="s">
        <v>7</v>
      </c>
      <c r="P1">
        <v>0.2</v>
      </c>
    </row>
    <row r="2" spans="1:16" x14ac:dyDescent="0.4">
      <c r="A2">
        <v>1</v>
      </c>
      <c r="B2" t="s">
        <v>1</v>
      </c>
      <c r="C2" s="1">
        <v>1290</v>
      </c>
      <c r="D2" s="1">
        <v>2330</v>
      </c>
      <c r="E2">
        <v>177</v>
      </c>
      <c r="F2" s="2">
        <f>(C2-C3)/C3</f>
        <v>-0.84420289855072461</v>
      </c>
      <c r="G2" s="2">
        <f t="shared" ref="G2:H2" si="1">(D2-D3)/D3</f>
        <v>-0.84466666666666668</v>
      </c>
      <c r="H2" s="2">
        <f t="shared" si="1"/>
        <v>-0.84473684210526312</v>
      </c>
      <c r="I2" s="2"/>
      <c r="J2" s="6"/>
      <c r="K2" s="7"/>
      <c r="L2" s="8">
        <f>AVERAGE(C2:C3)</f>
        <v>4785</v>
      </c>
      <c r="M2" s="8">
        <f>AVERAGE(D2:D3)</f>
        <v>8665</v>
      </c>
      <c r="N2" s="8">
        <f>AVERAGE(E2:E3)</f>
        <v>658.5</v>
      </c>
      <c r="O2" t="s">
        <v>8</v>
      </c>
      <c r="P2">
        <v>0.5</v>
      </c>
    </row>
    <row r="3" spans="1:16" x14ac:dyDescent="0.4">
      <c r="A3">
        <v>1</v>
      </c>
      <c r="B3" t="s">
        <v>2</v>
      </c>
      <c r="C3" s="1">
        <v>8280</v>
      </c>
      <c r="D3" s="1">
        <v>15000</v>
      </c>
      <c r="E3" s="1">
        <v>1140</v>
      </c>
      <c r="F3" s="2"/>
      <c r="G3" s="2"/>
      <c r="H3" s="2"/>
      <c r="I3" s="2"/>
      <c r="J3" s="6"/>
      <c r="K3" s="7" t="s">
        <v>10</v>
      </c>
      <c r="L3" s="8" t="str">
        <f>L1</f>
        <v>Kp</v>
      </c>
      <c r="M3" s="8" t="str">
        <f t="shared" ref="M3:N3" si="2">M1</f>
        <v>Ki</v>
      </c>
      <c r="N3" s="8" t="str">
        <f t="shared" si="2"/>
        <v>Kd</v>
      </c>
    </row>
    <row r="4" spans="1:16" x14ac:dyDescent="0.4">
      <c r="A4">
        <f>A2+1</f>
        <v>2</v>
      </c>
      <c r="B4" t="str">
        <f>B2</f>
        <v>Max</v>
      </c>
      <c r="C4">
        <v>996</v>
      </c>
      <c r="D4" s="1">
        <v>1810</v>
      </c>
      <c r="E4">
        <v>137</v>
      </c>
      <c r="F4" s="2">
        <f>(C4-C5)/C5</f>
        <v>-0.81857923497267759</v>
      </c>
      <c r="G4" s="2">
        <f t="shared" ref="G4" si="3">(D4-D5)/D5</f>
        <v>-0.81827309236947787</v>
      </c>
      <c r="H4" s="2">
        <f t="shared" ref="H4" si="4">(E4-E5)/E5</f>
        <v>-0.8190224570673712</v>
      </c>
      <c r="I4" s="2"/>
      <c r="J4" s="6"/>
      <c r="K4" s="7"/>
      <c r="L4" s="8">
        <f>AVERAGE(C4:C5)</f>
        <v>3243</v>
      </c>
      <c r="M4" s="8">
        <f>AVERAGE(D4:D5)</f>
        <v>5885</v>
      </c>
      <c r="N4" s="8">
        <f>AVERAGE(E4:E5)</f>
        <v>447</v>
      </c>
    </row>
    <row r="5" spans="1:16" x14ac:dyDescent="0.4">
      <c r="A5">
        <f t="shared" ref="A5:A7" si="5">A3+1</f>
        <v>2</v>
      </c>
      <c r="B5" t="str">
        <f t="shared" ref="B5:B7" si="6">B3</f>
        <v>Min</v>
      </c>
      <c r="C5" s="1">
        <v>5490</v>
      </c>
      <c r="D5" s="1">
        <v>9960</v>
      </c>
      <c r="E5">
        <v>757</v>
      </c>
      <c r="F5" s="2"/>
      <c r="G5" s="2"/>
      <c r="H5" s="2"/>
      <c r="I5" s="2"/>
      <c r="J5" s="6"/>
      <c r="K5" s="7" t="s">
        <v>11</v>
      </c>
      <c r="L5" s="8" t="str">
        <f>L1</f>
        <v>Kp</v>
      </c>
      <c r="M5" s="8" t="str">
        <f t="shared" ref="M5:N5" si="7">M1</f>
        <v>Ki</v>
      </c>
      <c r="N5" s="8" t="str">
        <f t="shared" si="7"/>
        <v>Kd</v>
      </c>
    </row>
    <row r="6" spans="1:16" x14ac:dyDescent="0.4">
      <c r="A6">
        <f t="shared" si="5"/>
        <v>3</v>
      </c>
      <c r="B6" t="str">
        <f t="shared" si="6"/>
        <v>Max</v>
      </c>
      <c r="C6" s="1">
        <v>1860</v>
      </c>
      <c r="D6" s="1">
        <v>3360</v>
      </c>
      <c r="E6">
        <v>258</v>
      </c>
      <c r="F6" s="2">
        <f>(C6-C7)/C7</f>
        <v>0</v>
      </c>
      <c r="G6" s="2">
        <f t="shared" ref="G6" si="8">(D6-D7)/D7</f>
        <v>0</v>
      </c>
      <c r="H6" s="2">
        <f t="shared" ref="H6" si="9">(E6-E7)/E7</f>
        <v>0</v>
      </c>
      <c r="I6" s="2"/>
      <c r="J6" s="6"/>
      <c r="K6" s="7"/>
      <c r="L6" s="8">
        <f>AVERAGE(C6:C7)</f>
        <v>1860</v>
      </c>
      <c r="M6" s="8">
        <f>AVERAGE(D6:D7)</f>
        <v>3360</v>
      </c>
      <c r="N6" s="8">
        <f>AVERAGE(E6:E7)</f>
        <v>258</v>
      </c>
    </row>
    <row r="7" spans="1:16" x14ac:dyDescent="0.4">
      <c r="A7">
        <f t="shared" si="5"/>
        <v>3</v>
      </c>
      <c r="B7" t="str">
        <f t="shared" si="6"/>
        <v>Min</v>
      </c>
      <c r="C7" s="1">
        <v>1860</v>
      </c>
      <c r="D7" s="1">
        <v>3360</v>
      </c>
      <c r="E7">
        <v>258</v>
      </c>
      <c r="F7" s="2"/>
      <c r="G7" s="2"/>
      <c r="H7" s="2"/>
      <c r="I7" s="2"/>
      <c r="J7" s="2"/>
      <c r="L7" s="3"/>
      <c r="M7" s="3"/>
      <c r="N7" s="3"/>
    </row>
  </sheetData>
  <mergeCells count="4">
    <mergeCell ref="J1:J6"/>
    <mergeCell ref="K1:K2"/>
    <mergeCell ref="K3:K4"/>
    <mergeCell ref="K5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2018-05-07T07:21:50Z</dcterms:created>
  <dcterms:modified xsi:type="dcterms:W3CDTF">2018-05-07T07:44:50Z</dcterms:modified>
</cp:coreProperties>
</file>