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5fev01\aavallim1-180GB\MESTRADO PROFISSIONAL - 2021+++++++++\.    ORIENTAÇÕES - Vallim\.  Samuel Wu\.  PAPER\.  v. 2024-2025\aEnvios Samuel - 2024_06 e 2025\Parâmetros e Reduç Dimens\"/>
    </mc:Choice>
  </mc:AlternateContent>
  <xr:revisionPtr revIDLastSave="0" documentId="13_ncr:1_{4EA4EAD1-4DF8-4482-80EF-C1C41CDE5F4D}" xr6:coauthVersionLast="47" xr6:coauthVersionMax="47" xr10:uidLastSave="{00000000-0000-0000-0000-000000000000}"/>
  <bookViews>
    <workbookView xWindow="-108" yWindow="-108" windowWidth="23256" windowHeight="12576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G29" i="2" s="1"/>
  <c r="F23" i="2"/>
  <c r="G22" i="2" s="1"/>
  <c r="V14" i="2"/>
  <c r="F39" i="2"/>
  <c r="G38" i="2" s="1"/>
  <c r="J37" i="2"/>
  <c r="J36" i="2"/>
  <c r="J29" i="2"/>
  <c r="J28" i="2"/>
  <c r="J21" i="2"/>
  <c r="J20" i="2"/>
  <c r="S17" i="2"/>
  <c r="Q17" i="2"/>
  <c r="S16" i="2"/>
  <c r="Q16" i="2"/>
  <c r="F15" i="2"/>
  <c r="S15" i="2"/>
  <c r="Q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6" i="2"/>
  <c r="W16" i="2" s="1"/>
  <c r="G30" i="2"/>
  <c r="G31" i="2" s="1"/>
  <c r="V15" i="2"/>
  <c r="W15" i="2" s="1"/>
  <c r="G21" i="2"/>
  <c r="G23" i="2" s="1"/>
  <c r="V17" i="2"/>
  <c r="W17" i="2" s="1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<sst xmlns="http://schemas.openxmlformats.org/spreadsheetml/2006/main" count="197" uniqueCount="68">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</sst>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164" fontId="10" fillId="0" borderId="0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164" fontId="10" fillId="0" borderId="14" xfId="1" applyNumberFormat="1" applyFont="1" applyBorder="1" applyAlignment="1">
      <alignment horizontal="center"/>
    </xf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10" fontId="10" fillId="0" borderId="14" xfId="1" applyNumberFormat="1" applyFont="1" applyBorder="1" applyAlignment="1">
      <alignment horizontal="center"/>
    </xf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Resultados_New_Parameters!$P$14:$P$17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Resultados_New_Parameters!$R$14:$R$17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Resultados_New_Parameters!$O$15:$O$17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Resultados_New_Parameters!$Q$15:$Q$17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Resultados_New_Parameters!$O$15:$O$17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Resultados_New_Parameters!$S$15:$S$17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Resultados_New_Parameters!$O$15:$O$17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Resultados_New_Parameters!$W$15:$W$17</c:f>
              <c:numCache>
                <c:formatCode>0.00%</c:formatCode>
                <c:ptCount val="3"/>
                <c:pt idx="0">
                  <c:v>-4.7138105019526883E-3</c:v>
                </c:pt>
                <c:pt idx="1">
                  <c:v>1.0120583463730211E-2</c:v>
                </c:pt>
                <c:pt idx="2">
                  <c:v>1.6223317280591426E-2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18</xdr:row>
      <xdr:rowOff>0</xdr:rowOff>
    </xdr:from>
    <xdr:to>
      <xdr:col>17</xdr:col>
      <xdr:colOff>495300</xdr:colOff>
      <xdr:row>27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18</xdr:row>
      <xdr:rowOff>7620</xdr:rowOff>
    </xdr:from>
    <xdr:to>
      <xdr:col>22</xdr:col>
      <xdr:colOff>403860</xdr:colOff>
      <xdr:row>27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17</xdr:row>
      <xdr:rowOff>182880</xdr:rowOff>
    </xdr:from>
    <xdr:to>
      <xdr:col>30</xdr:col>
      <xdr:colOff>358140</xdr:colOff>
      <xdr:row>27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4.4" x14ac:dyDescent="0.3"/>
  <cols>
    <col min="3" max="3" width="8.88671875" customWidth="1"/>
    <col min="5" max="5" width="11.6640625" bestFit="1" customWidth="1"/>
    <col min="6" max="7" width="10.109375" bestFit="1" customWidth="1"/>
    <col min="8" max="12" width="11.6640625" bestFit="1" customWidth="1"/>
    <col min="13" max="13" width="10.109375" bestFit="1" customWidth="1"/>
    <col min="14" max="17" width="11.6640625" bestFit="1" customWidth="1"/>
    <col min="18" max="18" width="11.33203125" bestFit="1" customWidth="1"/>
    <col min="19" max="25" width="11.6640625" bestFit="1" customWidth="1"/>
    <col min="26" max="26" width="14.21875" bestFit="1" customWidth="1"/>
    <col min="27" max="27" width="11.6640625" bestFit="1" customWidth="1"/>
    <col min="28" max="28" width="14.6640625" customWidth="1"/>
    <col min="29" max="31" width="11.6640625" bestFit="1" customWidth="1"/>
  </cols>
  <sheetData>
    <row r="3" spans="12:40" x14ac:dyDescent="0.3">
      <c r="N3" s="30"/>
      <c r="O3" s="30"/>
      <c r="P3" s="30"/>
      <c r="Q3" s="30"/>
      <c r="R3" s="30"/>
      <c r="S3" s="30"/>
      <c r="T3" s="30"/>
      <c r="U3" s="30"/>
    </row>
    <row r="4" spans="12:40" ht="15" thickBot="1" x14ac:dyDescent="0.35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" x14ac:dyDescent="0.35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" x14ac:dyDescent="0.35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4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" x14ac:dyDescent="0.35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3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3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3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6" x14ac:dyDescent="0.3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6" x14ac:dyDescent="0.3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6" x14ac:dyDescent="0.3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4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" x14ac:dyDescent="0.35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3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" x14ac:dyDescent="0.35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3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3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" x14ac:dyDescent="0.35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3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6" thickBot="1" x14ac:dyDescent="0.45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" x14ac:dyDescent="0.35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" thickBot="1" x14ac:dyDescent="0.35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8.600000000000001" thickBot="1" x14ac:dyDescent="0.4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" thickBot="1" x14ac:dyDescent="0.35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" thickBot="1" x14ac:dyDescent="0.35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" thickBot="1" x14ac:dyDescent="0.35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" thickBot="1" x14ac:dyDescent="0.35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6" thickBot="1" x14ac:dyDescent="0.45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8.600000000000001" thickBot="1" x14ac:dyDescent="0.4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" thickBot="1" x14ac:dyDescent="0.35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8.600000000000001" thickBot="1" x14ac:dyDescent="0.4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" thickBot="1" x14ac:dyDescent="0.35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" thickBot="1" x14ac:dyDescent="0.35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" thickBot="1" x14ac:dyDescent="0.35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" thickBot="1" x14ac:dyDescent="0.35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" thickBot="1" x14ac:dyDescent="0.35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" thickBot="1" x14ac:dyDescent="0.35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" thickBot="1" x14ac:dyDescent="0.35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" thickBot="1" x14ac:dyDescent="0.35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" thickBot="1" x14ac:dyDescent="0.35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" thickBot="1" x14ac:dyDescent="0.35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" thickBot="1" x14ac:dyDescent="0.35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" thickBot="1" x14ac:dyDescent="0.35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" thickBot="1" x14ac:dyDescent="0.35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" thickBot="1" x14ac:dyDescent="0.35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" thickBot="1" x14ac:dyDescent="0.35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8" x14ac:dyDescent="0.3">
      <c r="K50" s="8" t="s">
        <v>3</v>
      </c>
      <c r="L50" s="7">
        <f>SUM(L25:L49)</f>
        <v>158606000</v>
      </c>
    </row>
    <row r="51" spans="4:31" ht="16.8" x14ac:dyDescent="0.3">
      <c r="K51" s="8"/>
      <c r="L51" s="7"/>
    </row>
    <row r="52" spans="4:31" ht="16.8" x14ac:dyDescent="0.3">
      <c r="K52" s="8"/>
      <c r="L52" s="7"/>
    </row>
    <row r="54" spans="4:31" ht="16.8" x14ac:dyDescent="0.3">
      <c r="K54" s="8" t="s">
        <v>2</v>
      </c>
      <c r="L54" s="7">
        <v>157464073</v>
      </c>
    </row>
    <row r="55" spans="4:31" ht="16.8" x14ac:dyDescent="0.3">
      <c r="K55" s="9" t="s">
        <v>4</v>
      </c>
    </row>
    <row r="58" spans="4:31" ht="19.2" x14ac:dyDescent="0.3">
      <c r="D58" s="13" t="s">
        <v>5</v>
      </c>
      <c r="E58" s="14"/>
      <c r="F58" s="14"/>
    </row>
    <row r="59" spans="4:31" ht="15" thickBot="1" x14ac:dyDescent="0.35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" thickBot="1" x14ac:dyDescent="0.35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" thickBot="1" x14ac:dyDescent="0.35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" thickBot="1" x14ac:dyDescent="0.35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" thickBot="1" x14ac:dyDescent="0.35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" thickBot="1" x14ac:dyDescent="0.35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" thickBot="1" x14ac:dyDescent="0.35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" thickBot="1" x14ac:dyDescent="0.35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" thickBot="1" x14ac:dyDescent="0.35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" thickBot="1" x14ac:dyDescent="0.35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" thickBot="1" x14ac:dyDescent="0.35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" thickBot="1" x14ac:dyDescent="0.35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" thickBot="1" x14ac:dyDescent="0.35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" thickBot="1" x14ac:dyDescent="0.35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" thickBot="1" x14ac:dyDescent="0.35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" thickBot="1" x14ac:dyDescent="0.35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" thickBot="1" x14ac:dyDescent="0.35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" thickBot="1" x14ac:dyDescent="0.35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" thickBot="1" x14ac:dyDescent="0.35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" thickBot="1" x14ac:dyDescent="0.35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" thickBot="1" x14ac:dyDescent="0.35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" thickBot="1" x14ac:dyDescent="0.35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" thickBot="1" x14ac:dyDescent="0.35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" thickBot="1" x14ac:dyDescent="0.35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" thickBot="1" x14ac:dyDescent="0.35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" thickBot="1" x14ac:dyDescent="0.35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" thickBot="1" x14ac:dyDescent="0.35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" thickBot="1" x14ac:dyDescent="0.35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" thickBot="1" x14ac:dyDescent="0.35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" thickBot="1" x14ac:dyDescent="0.35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" thickBot="1" x14ac:dyDescent="0.35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" thickBot="1" x14ac:dyDescent="0.35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" thickBot="1" x14ac:dyDescent="0.35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" thickBot="1" x14ac:dyDescent="0.35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" thickBot="1" x14ac:dyDescent="0.35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" thickBot="1" x14ac:dyDescent="0.35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" thickBot="1" x14ac:dyDescent="0.35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" thickBot="1" x14ac:dyDescent="0.35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" thickBot="1" x14ac:dyDescent="0.35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" thickBot="1" x14ac:dyDescent="0.35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" thickBot="1" x14ac:dyDescent="0.35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" thickBot="1" x14ac:dyDescent="0.35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" thickBot="1" x14ac:dyDescent="0.35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" thickBot="1" x14ac:dyDescent="0.35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" thickBot="1" x14ac:dyDescent="0.35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" thickBot="1" x14ac:dyDescent="0.35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" thickBot="1" x14ac:dyDescent="0.35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" thickBot="1" x14ac:dyDescent="0.35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" thickBot="1" x14ac:dyDescent="0.35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" thickBot="1" x14ac:dyDescent="0.35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" thickBot="1" x14ac:dyDescent="0.35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" thickBot="1" x14ac:dyDescent="0.35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" thickBot="1" x14ac:dyDescent="0.35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" thickBot="1" x14ac:dyDescent="0.35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" thickBot="1" x14ac:dyDescent="0.35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" thickBot="1" x14ac:dyDescent="0.35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" thickBot="1" x14ac:dyDescent="0.35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" thickBot="1" x14ac:dyDescent="0.35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" thickBot="1" x14ac:dyDescent="0.35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" thickBot="1" x14ac:dyDescent="0.35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" thickBot="1" x14ac:dyDescent="0.35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" thickBot="1" x14ac:dyDescent="0.35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" thickBot="1" x14ac:dyDescent="0.35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" thickBot="1" x14ac:dyDescent="0.35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" thickBot="1" x14ac:dyDescent="0.35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" thickBot="1" x14ac:dyDescent="0.35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" thickBot="1" x14ac:dyDescent="0.35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" thickBot="1" x14ac:dyDescent="0.35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" thickBot="1" x14ac:dyDescent="0.35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" thickBot="1" x14ac:dyDescent="0.35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" thickBot="1" x14ac:dyDescent="0.35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" thickBot="1" x14ac:dyDescent="0.35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" thickBot="1" x14ac:dyDescent="0.35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" thickBot="1" x14ac:dyDescent="0.35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" thickBot="1" x14ac:dyDescent="0.35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" thickBot="1" x14ac:dyDescent="0.35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" thickBot="1" x14ac:dyDescent="0.35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" thickBot="1" x14ac:dyDescent="0.35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" thickBot="1" x14ac:dyDescent="0.35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" thickBot="1" x14ac:dyDescent="0.35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" thickBot="1" x14ac:dyDescent="0.35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" thickBot="1" x14ac:dyDescent="0.35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" thickBot="1" x14ac:dyDescent="0.35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" thickBot="1" x14ac:dyDescent="0.35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" thickBot="1" x14ac:dyDescent="0.35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" thickBot="1" x14ac:dyDescent="0.35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" thickBot="1" x14ac:dyDescent="0.35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" thickBot="1" x14ac:dyDescent="0.35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" thickBot="1" x14ac:dyDescent="0.35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" thickBot="1" x14ac:dyDescent="0.35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" thickBot="1" x14ac:dyDescent="0.35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" thickBot="1" x14ac:dyDescent="0.35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" thickBot="1" x14ac:dyDescent="0.35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" thickBot="1" x14ac:dyDescent="0.35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" thickBot="1" x14ac:dyDescent="0.35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" thickBot="1" x14ac:dyDescent="0.35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" thickBot="1" x14ac:dyDescent="0.35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" thickBot="1" x14ac:dyDescent="0.35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" thickBot="1" x14ac:dyDescent="0.35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" thickBot="1" x14ac:dyDescent="0.35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" thickBot="1" x14ac:dyDescent="0.35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" thickBot="1" x14ac:dyDescent="0.35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" thickBot="1" x14ac:dyDescent="0.35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" thickBot="1" x14ac:dyDescent="0.35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" thickBot="1" x14ac:dyDescent="0.35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" thickBot="1" x14ac:dyDescent="0.35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" thickBot="1" x14ac:dyDescent="0.35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" thickBot="1" x14ac:dyDescent="0.35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" thickBot="1" x14ac:dyDescent="0.35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" thickBot="1" x14ac:dyDescent="0.35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3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zoomScaleNormal="100" workbookViewId="0">
      <selection activeCell="F5" sqref="F5"/>
    </sheetView>
  </sheetViews>
  <sheetFormatPr defaultRowHeight="14.4" x14ac:dyDescent="0.3"/>
  <cols>
    <col min="1" max="3" width="11.6640625" bestFit="1" customWidth="1"/>
    <col min="4" max="4" width="10.109375" bestFit="1" customWidth="1"/>
    <col min="5" max="5" width="11.6640625" bestFit="1" customWidth="1"/>
    <col min="6" max="6" width="12.33203125" bestFit="1" customWidth="1"/>
    <col min="7" max="8" width="11.6640625" bestFit="1" customWidth="1"/>
    <col min="9" max="9" width="11.33203125" bestFit="1" customWidth="1"/>
    <col min="10" max="10" width="11.6640625" bestFit="1" customWidth="1"/>
    <col min="11" max="11" width="13.33203125" customWidth="1"/>
    <col min="12" max="16" width="11.6640625" bestFit="1" customWidth="1"/>
    <col min="17" max="17" width="14.21875" bestFit="1" customWidth="1"/>
    <col min="18" max="18" width="11.6640625" bestFit="1" customWidth="1"/>
    <col min="19" max="19" width="14.6640625" customWidth="1"/>
    <col min="20" max="22" width="11.6640625" bestFit="1" customWidth="1"/>
    <col min="23" max="24" width="11.5546875" bestFit="1" customWidth="1"/>
  </cols>
  <sheetData>
    <row r="3" spans="3:31" ht="15.6" x14ac:dyDescent="0.3">
      <c r="M3" s="67">
        <v>45717</v>
      </c>
    </row>
    <row r="4" spans="3:31" ht="18" x14ac:dyDescent="0.35">
      <c r="M4" s="69" t="s">
        <v>57</v>
      </c>
      <c r="N4" s="4"/>
      <c r="O4" s="4"/>
      <c r="P4" s="4"/>
    </row>
    <row r="5" spans="3:31" x14ac:dyDescent="0.3">
      <c r="M5" s="68" t="s">
        <v>54</v>
      </c>
    </row>
    <row r="6" spans="3:31" x14ac:dyDescent="0.3">
      <c r="M6" s="68" t="s">
        <v>55</v>
      </c>
    </row>
    <row r="7" spans="3:31" x14ac:dyDescent="0.3">
      <c r="M7" s="68" t="s">
        <v>56</v>
      </c>
    </row>
    <row r="8" spans="3:31" x14ac:dyDescent="0.3">
      <c r="E8" s="30"/>
      <c r="F8" s="30"/>
      <c r="G8" s="30"/>
      <c r="H8" s="30"/>
      <c r="I8" s="30"/>
      <c r="J8" s="30"/>
      <c r="K8" s="30"/>
      <c r="L8" s="116"/>
    </row>
    <row r="9" spans="3:31" ht="18.600000000000001" thickBot="1" x14ac:dyDescent="0.4">
      <c r="E9" s="30"/>
      <c r="F9" s="67">
        <v>45717</v>
      </c>
      <c r="G9" s="30"/>
      <c r="H9" s="30"/>
      <c r="I9" s="30"/>
      <c r="J9" s="30"/>
      <c r="K9" s="30"/>
      <c r="L9" s="116"/>
      <c r="M9" s="69" t="s">
        <v>58</v>
      </c>
      <c r="N9" s="4"/>
      <c r="O9" s="4"/>
      <c r="P9" s="4"/>
    </row>
    <row r="10" spans="3:31" ht="18" x14ac:dyDescent="0.35">
      <c r="C10" s="28"/>
      <c r="E10" s="30"/>
      <c r="F10" s="30"/>
      <c r="G10" s="30"/>
      <c r="H10" s="45" t="s">
        <v>35</v>
      </c>
      <c r="I10" s="4"/>
      <c r="J10" s="4"/>
      <c r="K10" s="4"/>
      <c r="L10" s="11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" x14ac:dyDescent="0.35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L11" s="116"/>
      <c r="M11" s="54"/>
      <c r="N11" s="97" t="s">
        <v>64</v>
      </c>
      <c r="O11" s="84"/>
      <c r="P11" s="82"/>
      <c r="Q11" s="85" t="s">
        <v>65</v>
      </c>
      <c r="R11" s="83"/>
      <c r="S11" s="84"/>
      <c r="T11" s="105"/>
      <c r="U11" s="107" t="s">
        <v>66</v>
      </c>
      <c r="V11" s="106"/>
      <c r="W11" s="100"/>
      <c r="X11" s="113" t="s">
        <v>67</v>
      </c>
      <c r="AE11" s="55"/>
    </row>
    <row r="12" spans="3:31" ht="21" x14ac:dyDescent="0.4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L12" s="116"/>
      <c r="M12" s="54"/>
      <c r="N12" s="71" t="s">
        <v>61</v>
      </c>
      <c r="O12" s="92" t="s">
        <v>62</v>
      </c>
      <c r="P12" s="71" t="s">
        <v>63</v>
      </c>
      <c r="Q12" s="72" t="s">
        <v>51</v>
      </c>
      <c r="R12" s="73" t="s">
        <v>63</v>
      </c>
      <c r="S12" s="74" t="s">
        <v>51</v>
      </c>
      <c r="T12" s="86" t="s">
        <v>45</v>
      </c>
      <c r="U12" s="87" t="s">
        <v>45</v>
      </c>
      <c r="V12" s="87" t="s">
        <v>60</v>
      </c>
      <c r="W12" s="88" t="s">
        <v>53</v>
      </c>
      <c r="X12" s="114" t="s">
        <v>48</v>
      </c>
      <c r="AE12" s="55"/>
    </row>
    <row r="13" spans="3:31" ht="18" x14ac:dyDescent="0.35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L13" s="116"/>
      <c r="M13" s="54"/>
      <c r="N13" s="108" t="s">
        <v>40</v>
      </c>
      <c r="O13" s="109" t="s">
        <v>40</v>
      </c>
      <c r="P13" s="108" t="s">
        <v>43</v>
      </c>
      <c r="Q13" s="110" t="s">
        <v>52</v>
      </c>
      <c r="R13" s="111" t="s">
        <v>44</v>
      </c>
      <c r="S13" s="112" t="s">
        <v>52</v>
      </c>
      <c r="T13" s="108" t="s">
        <v>14</v>
      </c>
      <c r="U13" s="111" t="s">
        <v>46</v>
      </c>
      <c r="V13" s="111" t="s">
        <v>47</v>
      </c>
      <c r="W13" s="109" t="s">
        <v>50</v>
      </c>
      <c r="X13" s="115" t="s">
        <v>59</v>
      </c>
      <c r="AE13" s="55"/>
    </row>
    <row r="14" spans="3:31" x14ac:dyDescent="0.3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L14" s="116"/>
      <c r="M14" s="54"/>
      <c r="N14" s="93" t="s">
        <v>42</v>
      </c>
      <c r="O14" s="94" t="s">
        <v>18</v>
      </c>
      <c r="P14" s="75">
        <v>11000</v>
      </c>
      <c r="Q14" s="57"/>
      <c r="R14" s="57">
        <v>11009</v>
      </c>
      <c r="S14" s="76"/>
      <c r="T14" s="89">
        <v>505078.8</v>
      </c>
      <c r="U14" s="27">
        <v>995724</v>
      </c>
      <c r="V14" s="11">
        <f>T14+U14</f>
        <v>1500802.8</v>
      </c>
      <c r="W14" s="101"/>
      <c r="X14" s="98">
        <v>4</v>
      </c>
      <c r="AE14" s="55"/>
    </row>
    <row r="15" spans="3:31" x14ac:dyDescent="0.3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L15" s="116"/>
      <c r="M15" s="54"/>
      <c r="N15" s="93" t="s">
        <v>42</v>
      </c>
      <c r="O15" s="94" t="s">
        <v>36</v>
      </c>
      <c r="P15" s="75">
        <v>5280</v>
      </c>
      <c r="Q15" s="70">
        <f>($P$14-P15)/$P$14</f>
        <v>0.52</v>
      </c>
      <c r="R15" s="57">
        <v>5341</v>
      </c>
      <c r="S15" s="77">
        <f>($P$14-R15)/$P$14</f>
        <v>0.5144545454545455</v>
      </c>
      <c r="T15" s="89">
        <v>505078.8</v>
      </c>
      <c r="U15" s="27">
        <v>988649.5</v>
      </c>
      <c r="V15" s="11">
        <f>T15+U15</f>
        <v>1493728.3</v>
      </c>
      <c r="W15" s="102">
        <f>(V15-$V$14)/$V$14</f>
        <v>-4.7138105019526883E-3</v>
      </c>
      <c r="X15" s="98">
        <v>4</v>
      </c>
      <c r="AE15" s="55"/>
    </row>
    <row r="16" spans="3:31" x14ac:dyDescent="0.3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L16" s="116"/>
      <c r="M16" s="54"/>
      <c r="N16" s="93" t="s">
        <v>42</v>
      </c>
      <c r="O16" s="94" t="s">
        <v>17</v>
      </c>
      <c r="P16" s="75">
        <v>2750</v>
      </c>
      <c r="Q16" s="70">
        <f>($P$14-P16)/$P$14</f>
        <v>0.75</v>
      </c>
      <c r="R16" s="57">
        <v>2834</v>
      </c>
      <c r="S16" s="77">
        <f>($P$14-R16)/$P$14</f>
        <v>0.74236363636363634</v>
      </c>
      <c r="T16" s="89">
        <v>505078.8</v>
      </c>
      <c r="U16" s="27">
        <v>1010913</v>
      </c>
      <c r="V16" s="11">
        <f t="shared" ref="V16:V17" si="0">T16+U16</f>
        <v>1515991.8</v>
      </c>
      <c r="W16" s="102">
        <f>(V16-$V$14)/$V$14</f>
        <v>1.0120583463730211E-2</v>
      </c>
      <c r="X16" s="98">
        <v>4</v>
      </c>
      <c r="AE16" s="55"/>
    </row>
    <row r="17" spans="5:31" ht="15.6" x14ac:dyDescent="0.3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L17" s="116"/>
      <c r="M17" s="54"/>
      <c r="N17" s="95" t="s">
        <v>42</v>
      </c>
      <c r="O17" s="96" t="s">
        <v>32</v>
      </c>
      <c r="P17" s="78">
        <v>1320</v>
      </c>
      <c r="Q17" s="79">
        <f>($P$14-P17)/$P$14</f>
        <v>0.88</v>
      </c>
      <c r="R17" s="80">
        <v>1417</v>
      </c>
      <c r="S17" s="81">
        <f>($P$14-R17)/$P$14</f>
        <v>0.87118181818181817</v>
      </c>
      <c r="T17" s="90">
        <v>505078.8</v>
      </c>
      <c r="U17" s="91">
        <v>1020072</v>
      </c>
      <c r="V17" s="103">
        <f t="shared" si="0"/>
        <v>1525150.8</v>
      </c>
      <c r="W17" s="104">
        <f>(V17-$V$14)/$V$14</f>
        <v>1.6223317280591426E-2</v>
      </c>
      <c r="X17" s="99">
        <v>4</v>
      </c>
      <c r="AE17" s="55"/>
    </row>
    <row r="18" spans="5:31" ht="15.6" x14ac:dyDescent="0.3">
      <c r="E18" s="30"/>
      <c r="F18" s="40"/>
      <c r="G18" s="30"/>
      <c r="H18" s="38"/>
      <c r="I18" s="30"/>
      <c r="J18" s="49" t="s">
        <v>37</v>
      </c>
      <c r="K18" s="30"/>
      <c r="L18" s="116"/>
      <c r="M18" s="54"/>
      <c r="AE18" s="55"/>
    </row>
    <row r="19" spans="5:31" ht="15.6" x14ac:dyDescent="0.3">
      <c r="E19" s="30"/>
      <c r="F19" s="32" t="s">
        <v>29</v>
      </c>
      <c r="G19" s="30"/>
      <c r="H19" s="30"/>
      <c r="I19" s="30"/>
      <c r="J19" s="49" t="s">
        <v>39</v>
      </c>
      <c r="K19" s="30"/>
      <c r="L19" s="116"/>
      <c r="M19" s="54"/>
      <c r="AE19" s="55"/>
    </row>
    <row r="20" spans="5:31" ht="21" x14ac:dyDescent="0.4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L20" s="116"/>
      <c r="M20" s="54"/>
      <c r="AE20" s="55"/>
    </row>
    <row r="21" spans="5:31" ht="18" x14ac:dyDescent="0.35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L21" s="116"/>
      <c r="M21" s="54"/>
      <c r="AE21" s="55"/>
    </row>
    <row r="22" spans="5:31" x14ac:dyDescent="0.3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L22" s="116"/>
      <c r="M22" s="54"/>
      <c r="AE22" s="55"/>
    </row>
    <row r="23" spans="5:31" x14ac:dyDescent="0.3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L23" s="116"/>
      <c r="M23" s="54"/>
      <c r="AE23" s="55"/>
    </row>
    <row r="24" spans="5:31" ht="18" x14ac:dyDescent="0.35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L24" s="116"/>
      <c r="M24" s="54"/>
      <c r="AE24" s="55"/>
    </row>
    <row r="25" spans="5:31" x14ac:dyDescent="0.3">
      <c r="E25" s="39" t="s">
        <v>30</v>
      </c>
      <c r="F25" s="40">
        <v>4</v>
      </c>
      <c r="G25" s="30"/>
      <c r="H25" s="30"/>
      <c r="I25" s="30"/>
      <c r="J25" s="37"/>
      <c r="K25" s="30"/>
      <c r="L25" s="116"/>
      <c r="M25" s="54"/>
      <c r="AE25" s="55"/>
    </row>
    <row r="26" spans="5:31" x14ac:dyDescent="0.3">
      <c r="E26" s="30"/>
      <c r="F26" s="30"/>
      <c r="G26" s="30"/>
      <c r="H26" s="30"/>
      <c r="I26" s="30"/>
      <c r="J26" s="30"/>
      <c r="K26" s="30"/>
      <c r="L26" s="116"/>
      <c r="M26" s="54"/>
      <c r="AE26" s="55"/>
    </row>
    <row r="27" spans="5:31" x14ac:dyDescent="0.3">
      <c r="E27" s="30"/>
      <c r="F27" s="32" t="s">
        <v>29</v>
      </c>
      <c r="G27" s="30"/>
      <c r="H27" s="30"/>
      <c r="I27" s="30"/>
      <c r="J27" s="30"/>
      <c r="K27" s="30"/>
      <c r="L27" s="116"/>
      <c r="M27" s="54"/>
      <c r="AE27" s="55"/>
    </row>
    <row r="28" spans="5:31" ht="21.6" thickBot="1" x14ac:dyDescent="0.4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L28" s="116"/>
      <c r="M28" s="61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3"/>
    </row>
    <row r="29" spans="5:31" ht="18" x14ac:dyDescent="0.35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L29" s="116"/>
    </row>
    <row r="30" spans="5:31" x14ac:dyDescent="0.3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L30" s="116"/>
    </row>
    <row r="31" spans="5:31" x14ac:dyDescent="0.3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  <c r="L31" s="116"/>
    </row>
    <row r="32" spans="5:31" ht="18" x14ac:dyDescent="0.35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  <c r="L32" s="116"/>
    </row>
    <row r="33" spans="5:12" x14ac:dyDescent="0.3">
      <c r="E33" s="39" t="s">
        <v>30</v>
      </c>
      <c r="F33" s="40">
        <v>4</v>
      </c>
      <c r="G33" s="30"/>
      <c r="H33" s="30"/>
      <c r="I33" s="30"/>
      <c r="J33" s="37"/>
      <c r="K33" s="30"/>
      <c r="L33" s="116"/>
    </row>
    <row r="34" spans="5:12" x14ac:dyDescent="0.3">
      <c r="E34" s="30"/>
      <c r="F34" s="30"/>
      <c r="G34" s="30"/>
      <c r="H34" s="30"/>
      <c r="I34" s="30"/>
      <c r="J34" s="30"/>
      <c r="K34" s="30"/>
      <c r="L34" s="116"/>
    </row>
    <row r="35" spans="5:12" x14ac:dyDescent="0.3">
      <c r="E35" s="30"/>
      <c r="F35" s="32" t="s">
        <v>29</v>
      </c>
      <c r="G35" s="30"/>
      <c r="H35" s="30"/>
      <c r="I35" s="30"/>
      <c r="J35" s="30"/>
      <c r="K35" s="30"/>
      <c r="L35" s="116"/>
    </row>
    <row r="36" spans="5:12" ht="21" x14ac:dyDescent="0.4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  <c r="L36" s="116"/>
    </row>
    <row r="37" spans="5:12" ht="18" x14ac:dyDescent="0.35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  <c r="L37" s="116"/>
    </row>
    <row r="38" spans="5:12" x14ac:dyDescent="0.3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  <c r="L38" s="116"/>
    </row>
    <row r="39" spans="5:12" x14ac:dyDescent="0.3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  <c r="L39" s="116"/>
    </row>
    <row r="40" spans="5:12" ht="18" x14ac:dyDescent="0.35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  <c r="L40" s="116"/>
    </row>
    <row r="41" spans="5:12" x14ac:dyDescent="0.3">
      <c r="E41" s="39" t="s">
        <v>30</v>
      </c>
      <c r="F41" s="40">
        <v>4</v>
      </c>
      <c r="G41" s="30"/>
      <c r="H41" s="30"/>
      <c r="I41" s="30"/>
      <c r="J41" s="37"/>
      <c r="K41" s="37"/>
      <c r="L41" s="116"/>
    </row>
    <row r="42" spans="5:12" x14ac:dyDescent="0.3">
      <c r="E42" s="30"/>
      <c r="F42" s="30"/>
      <c r="G42" s="30"/>
      <c r="H42" s="30"/>
      <c r="I42" s="30"/>
      <c r="J42" s="30"/>
      <c r="K42" s="30"/>
      <c r="L42" s="11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ARNALDO R. A. VALLIM FO.</cp:lastModifiedBy>
  <dcterms:created xsi:type="dcterms:W3CDTF">2024-07-12T13:27:01Z</dcterms:created>
  <dcterms:modified xsi:type="dcterms:W3CDTF">2025-03-02T13:12:00Z</dcterms:modified>
</cp:coreProperties>
</file>