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795" windowHeight="12840" activeTab="3"/>
  </bookViews>
  <sheets>
    <sheet name="Charts" sheetId="4" r:id="rId1"/>
    <sheet name="Total Fuel" sheetId="1" r:id="rId2"/>
    <sheet name="Bangalore" sheetId="2" r:id="rId3"/>
    <sheet name="Pune" sheetId="3" r:id="rId4"/>
    <sheet name="Misc" sheetId="5" r:id="rId5"/>
  </sheets>
  <calcPr calcId="125725"/>
</workbook>
</file>

<file path=xl/calcChain.xml><?xml version="1.0" encoding="utf-8"?>
<calcChain xmlns="http://schemas.openxmlformats.org/spreadsheetml/2006/main">
  <c r="K6" i="3"/>
  <c r="S2"/>
  <c r="T2"/>
  <c r="S3"/>
  <c r="T3"/>
  <c r="O2" i="2"/>
  <c r="P2"/>
  <c r="O3"/>
  <c r="P3"/>
  <c r="B28" i="3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A3"/>
  <c r="B3"/>
  <c r="D3"/>
  <c r="E3"/>
  <c r="F3"/>
  <c r="G3"/>
  <c r="H3"/>
  <c r="J3"/>
  <c r="K3"/>
  <c r="M3" s="1"/>
  <c r="N3" s="1"/>
  <c r="L3"/>
  <c r="A4"/>
  <c r="B4"/>
  <c r="D4"/>
  <c r="E4"/>
  <c r="F4"/>
  <c r="G4"/>
  <c r="H4"/>
  <c r="J4"/>
  <c r="K4"/>
  <c r="M4" s="1"/>
  <c r="N4" s="1"/>
  <c r="L4"/>
  <c r="A5"/>
  <c r="B5"/>
  <c r="D5"/>
  <c r="E5"/>
  <c r="F5"/>
  <c r="G5"/>
  <c r="H5"/>
  <c r="J5"/>
  <c r="K5"/>
  <c r="M5" s="1"/>
  <c r="N5" s="1"/>
  <c r="L5"/>
  <c r="A6"/>
  <c r="B6"/>
  <c r="D6"/>
  <c r="E6"/>
  <c r="F6"/>
  <c r="G6"/>
  <c r="H6"/>
  <c r="J6"/>
  <c r="M6"/>
  <c r="N6" s="1"/>
  <c r="L6"/>
  <c r="A7"/>
  <c r="B7"/>
  <c r="D7"/>
  <c r="E7"/>
  <c r="F7"/>
  <c r="G7"/>
  <c r="H7"/>
  <c r="J7"/>
  <c r="K7"/>
  <c r="M7" s="1"/>
  <c r="N7" s="1"/>
  <c r="L7"/>
  <c r="A8"/>
  <c r="B8"/>
  <c r="D8"/>
  <c r="E8"/>
  <c r="F8"/>
  <c r="G8"/>
  <c r="H8"/>
  <c r="J8"/>
  <c r="K8"/>
  <c r="M8" s="1"/>
  <c r="N8" s="1"/>
  <c r="L8"/>
  <c r="A9"/>
  <c r="B9"/>
  <c r="D9"/>
  <c r="E9"/>
  <c r="F9"/>
  <c r="G9"/>
  <c r="H9"/>
  <c r="J9"/>
  <c r="K9"/>
  <c r="M9" s="1"/>
  <c r="N9" s="1"/>
  <c r="L9"/>
  <c r="A10"/>
  <c r="B10"/>
  <c r="D10"/>
  <c r="E10"/>
  <c r="F10"/>
  <c r="G10"/>
  <c r="H10"/>
  <c r="J10"/>
  <c r="K10"/>
  <c r="M10" s="1"/>
  <c r="N10" s="1"/>
  <c r="L10"/>
  <c r="A11"/>
  <c r="B11"/>
  <c r="D11"/>
  <c r="E11"/>
  <c r="F11"/>
  <c r="G11"/>
  <c r="H11"/>
  <c r="J11"/>
  <c r="K11"/>
  <c r="M11" s="1"/>
  <c r="N11" s="1"/>
  <c r="L11"/>
  <c r="A12"/>
  <c r="B12"/>
  <c r="D12"/>
  <c r="E12"/>
  <c r="F12"/>
  <c r="G12"/>
  <c r="H12"/>
  <c r="J12"/>
  <c r="K12"/>
  <c r="M12" s="1"/>
  <c r="N12" s="1"/>
  <c r="L12"/>
  <c r="A13"/>
  <c r="B13"/>
  <c r="D13"/>
  <c r="E13"/>
  <c r="F13"/>
  <c r="G13"/>
  <c r="H13"/>
  <c r="J13"/>
  <c r="K13"/>
  <c r="M13" s="1"/>
  <c r="N13" s="1"/>
  <c r="L13"/>
  <c r="A14"/>
  <c r="B14"/>
  <c r="D14"/>
  <c r="E14"/>
  <c r="F14"/>
  <c r="G14"/>
  <c r="H14"/>
  <c r="J14"/>
  <c r="K14"/>
  <c r="M14" s="1"/>
  <c r="N14" s="1"/>
  <c r="L14"/>
  <c r="A15"/>
  <c r="B15"/>
  <c r="D15"/>
  <c r="E15"/>
  <c r="F15"/>
  <c r="G15"/>
  <c r="H15"/>
  <c r="J15"/>
  <c r="K15"/>
  <c r="M15" s="1"/>
  <c r="N15" s="1"/>
  <c r="L15"/>
  <c r="A16"/>
  <c r="B16"/>
  <c r="D16"/>
  <c r="E16"/>
  <c r="F16"/>
  <c r="G16"/>
  <c r="H16"/>
  <c r="J16"/>
  <c r="K16"/>
  <c r="M16" s="1"/>
  <c r="N16" s="1"/>
  <c r="L16"/>
  <c r="A17"/>
  <c r="B17"/>
  <c r="D17"/>
  <c r="E17"/>
  <c r="F17"/>
  <c r="G17"/>
  <c r="H17"/>
  <c r="J17"/>
  <c r="K17"/>
  <c r="M17" s="1"/>
  <c r="N17" s="1"/>
  <c r="L17"/>
  <c r="A18"/>
  <c r="B18"/>
  <c r="D18"/>
  <c r="E18"/>
  <c r="F18"/>
  <c r="G18"/>
  <c r="H18"/>
  <c r="J18"/>
  <c r="K18"/>
  <c r="M18" s="1"/>
  <c r="N18" s="1"/>
  <c r="L18"/>
  <c r="A19"/>
  <c r="B19"/>
  <c r="D19"/>
  <c r="E19"/>
  <c r="F19"/>
  <c r="G19"/>
  <c r="H19"/>
  <c r="J19"/>
  <c r="K19"/>
  <c r="M19" s="1"/>
  <c r="N19" s="1"/>
  <c r="L19"/>
  <c r="A20"/>
  <c r="B20"/>
  <c r="D20"/>
  <c r="E20"/>
  <c r="F20"/>
  <c r="G20"/>
  <c r="H20"/>
  <c r="J20"/>
  <c r="K20"/>
  <c r="M20" s="1"/>
  <c r="N20" s="1"/>
  <c r="L20"/>
  <c r="A21"/>
  <c r="B21"/>
  <c r="D21"/>
  <c r="E21"/>
  <c r="F21"/>
  <c r="G21"/>
  <c r="H21"/>
  <c r="J21"/>
  <c r="K21"/>
  <c r="M21" s="1"/>
  <c r="N21" s="1"/>
  <c r="L21"/>
  <c r="A22"/>
  <c r="B22"/>
  <c r="D22"/>
  <c r="E22"/>
  <c r="F22"/>
  <c r="G22"/>
  <c r="H22"/>
  <c r="J22"/>
  <c r="K22"/>
  <c r="M22" s="1"/>
  <c r="N22" s="1"/>
  <c r="L22"/>
  <c r="A23"/>
  <c r="B23"/>
  <c r="D23"/>
  <c r="E23"/>
  <c r="F23"/>
  <c r="G23"/>
  <c r="H23"/>
  <c r="J23"/>
  <c r="K23"/>
  <c r="M23" s="1"/>
  <c r="N23" s="1"/>
  <c r="L23"/>
  <c r="A24"/>
  <c r="B24"/>
  <c r="D24"/>
  <c r="E24"/>
  <c r="F24"/>
  <c r="G24"/>
  <c r="H24"/>
  <c r="J24"/>
  <c r="K24"/>
  <c r="M24" s="1"/>
  <c r="N24" s="1"/>
  <c r="L24"/>
  <c r="A25"/>
  <c r="B25"/>
  <c r="D25"/>
  <c r="E25"/>
  <c r="F25"/>
  <c r="G25"/>
  <c r="H25"/>
  <c r="J25"/>
  <c r="K25"/>
  <c r="M25" s="1"/>
  <c r="N25" s="1"/>
  <c r="L25"/>
  <c r="A26"/>
  <c r="B26"/>
  <c r="D26"/>
  <c r="E26"/>
  <c r="F26"/>
  <c r="G26"/>
  <c r="H26"/>
  <c r="J26"/>
  <c r="K26"/>
  <c r="M26" s="1"/>
  <c r="N26" s="1"/>
  <c r="L26"/>
  <c r="A27"/>
  <c r="B27"/>
  <c r="D27"/>
  <c r="E27"/>
  <c r="F27"/>
  <c r="G27"/>
  <c r="H27"/>
  <c r="J27"/>
  <c r="K27"/>
  <c r="M27" s="1"/>
  <c r="N27" s="1"/>
  <c r="L27"/>
  <c r="G28"/>
  <c r="J28"/>
  <c r="K28"/>
  <c r="M28" s="1"/>
  <c r="N28" s="1"/>
  <c r="L28"/>
  <c r="G29"/>
  <c r="J29"/>
  <c r="K29"/>
  <c r="M29" s="1"/>
  <c r="N29" s="1"/>
  <c r="L29"/>
  <c r="G30"/>
  <c r="J30"/>
  <c r="K30"/>
  <c r="M30" s="1"/>
  <c r="N30" s="1"/>
  <c r="L30"/>
  <c r="G31"/>
  <c r="J31"/>
  <c r="K31"/>
  <c r="M31" s="1"/>
  <c r="N31" s="1"/>
  <c r="L31"/>
  <c r="G32"/>
  <c r="J32"/>
  <c r="K32"/>
  <c r="M32" s="1"/>
  <c r="N32" s="1"/>
  <c r="L32"/>
  <c r="G33"/>
  <c r="J33"/>
  <c r="K33"/>
  <c r="M33" s="1"/>
  <c r="N33" s="1"/>
  <c r="L33"/>
  <c r="G34"/>
  <c r="J34"/>
  <c r="K34"/>
  <c r="M34" s="1"/>
  <c r="N34" s="1"/>
  <c r="L34"/>
  <c r="G35"/>
  <c r="J35"/>
  <c r="K35"/>
  <c r="M35" s="1"/>
  <c r="N35" s="1"/>
  <c r="L35"/>
  <c r="G36"/>
  <c r="J36"/>
  <c r="K36"/>
  <c r="M36" s="1"/>
  <c r="N36" s="1"/>
  <c r="L36"/>
  <c r="G37"/>
  <c r="J37"/>
  <c r="K37"/>
  <c r="M37" s="1"/>
  <c r="N37" s="1"/>
  <c r="L37"/>
  <c r="G38"/>
  <c r="J38"/>
  <c r="K38"/>
  <c r="M38" s="1"/>
  <c r="N38" s="1"/>
  <c r="L38"/>
  <c r="G39"/>
  <c r="J39"/>
  <c r="K39"/>
  <c r="M39" s="1"/>
  <c r="N39" s="1"/>
  <c r="L39"/>
  <c r="G40"/>
  <c r="J40"/>
  <c r="K40"/>
  <c r="M40" s="1"/>
  <c r="N40" s="1"/>
  <c r="L40"/>
  <c r="G41"/>
  <c r="J41"/>
  <c r="K41"/>
  <c r="M41" s="1"/>
  <c r="N41" s="1"/>
  <c r="L41"/>
  <c r="G42"/>
  <c r="J42"/>
  <c r="K42"/>
  <c r="M42" s="1"/>
  <c r="N42" s="1"/>
  <c r="L42"/>
  <c r="G43"/>
  <c r="J43"/>
  <c r="K43"/>
  <c r="M43" s="1"/>
  <c r="N43" s="1"/>
  <c r="L43"/>
  <c r="G44"/>
  <c r="J44"/>
  <c r="K44"/>
  <c r="M44" s="1"/>
  <c r="N44" s="1"/>
  <c r="L44"/>
  <c r="G45"/>
  <c r="J45"/>
  <c r="K45"/>
  <c r="M45" s="1"/>
  <c r="N45" s="1"/>
  <c r="L45"/>
  <c r="G46"/>
  <c r="J46"/>
  <c r="K46"/>
  <c r="M46" s="1"/>
  <c r="N46" s="1"/>
  <c r="L46"/>
  <c r="G47"/>
  <c r="J47"/>
  <c r="K47"/>
  <c r="M47" s="1"/>
  <c r="N47" s="1"/>
  <c r="L47"/>
  <c r="G48"/>
  <c r="J48"/>
  <c r="K48"/>
  <c r="M48" s="1"/>
  <c r="N48" s="1"/>
  <c r="L48"/>
  <c r="G49"/>
  <c r="J49"/>
  <c r="K49"/>
  <c r="M49" s="1"/>
  <c r="N49" s="1"/>
  <c r="L49"/>
  <c r="G50"/>
  <c r="J50"/>
  <c r="K50"/>
  <c r="M50" s="1"/>
  <c r="N50" s="1"/>
  <c r="L50"/>
  <c r="G51"/>
  <c r="J51"/>
  <c r="K51"/>
  <c r="M51" s="1"/>
  <c r="N51" s="1"/>
  <c r="L51"/>
  <c r="G52"/>
  <c r="J52"/>
  <c r="K52"/>
  <c r="M52" s="1"/>
  <c r="N52" s="1"/>
  <c r="L52"/>
  <c r="G53"/>
  <c r="J53"/>
  <c r="K53"/>
  <c r="M53" s="1"/>
  <c r="N53" s="1"/>
  <c r="L53"/>
  <c r="G54"/>
  <c r="J54"/>
  <c r="K54"/>
  <c r="M54" s="1"/>
  <c r="N54" s="1"/>
  <c r="L54"/>
  <c r="G55"/>
  <c r="J55"/>
  <c r="K55"/>
  <c r="M55" s="1"/>
  <c r="N55" s="1"/>
  <c r="L55"/>
  <c r="G56"/>
  <c r="J56"/>
  <c r="K56"/>
  <c r="M56" s="1"/>
  <c r="N56" s="1"/>
  <c r="L56"/>
  <c r="G57"/>
  <c r="J57"/>
  <c r="K57"/>
  <c r="M57" s="1"/>
  <c r="N57" s="1"/>
  <c r="L57"/>
  <c r="G58"/>
  <c r="J58"/>
  <c r="K58"/>
  <c r="M58" s="1"/>
  <c r="N58" s="1"/>
  <c r="L58"/>
  <c r="G59"/>
  <c r="J59"/>
  <c r="K59"/>
  <c r="M59" s="1"/>
  <c r="N59" s="1"/>
  <c r="L59"/>
  <c r="G60"/>
  <c r="J60"/>
  <c r="K60"/>
  <c r="M60" s="1"/>
  <c r="N60" s="1"/>
  <c r="L60"/>
  <c r="G61"/>
  <c r="J61"/>
  <c r="K61"/>
  <c r="M61" s="1"/>
  <c r="N61" s="1"/>
  <c r="L61"/>
  <c r="G62"/>
  <c r="J62"/>
  <c r="K62"/>
  <c r="M62" s="1"/>
  <c r="N62" s="1"/>
  <c r="L62"/>
  <c r="G63"/>
  <c r="J63"/>
  <c r="K63"/>
  <c r="M63" s="1"/>
  <c r="N63" s="1"/>
  <c r="L63"/>
  <c r="G64"/>
  <c r="J64"/>
  <c r="K64"/>
  <c r="M64" s="1"/>
  <c r="N64" s="1"/>
  <c r="L64"/>
  <c r="G65"/>
  <c r="J65"/>
  <c r="K65"/>
  <c r="M65" s="1"/>
  <c r="N65" s="1"/>
  <c r="L65"/>
  <c r="G66"/>
  <c r="J66"/>
  <c r="K66"/>
  <c r="M66" s="1"/>
  <c r="N66" s="1"/>
  <c r="L66"/>
  <c r="G67"/>
  <c r="J67"/>
  <c r="K67"/>
  <c r="M67" s="1"/>
  <c r="N67" s="1"/>
  <c r="L67"/>
  <c r="G68"/>
  <c r="J68"/>
  <c r="K68"/>
  <c r="M68" s="1"/>
  <c r="N68" s="1"/>
  <c r="L68"/>
  <c r="G69"/>
  <c r="J69"/>
  <c r="K69"/>
  <c r="M69" s="1"/>
  <c r="N69" s="1"/>
  <c r="L69"/>
  <c r="G70"/>
  <c r="J70"/>
  <c r="K70"/>
  <c r="M70" s="1"/>
  <c r="N70" s="1"/>
  <c r="L70"/>
  <c r="G71"/>
  <c r="J71"/>
  <c r="K71"/>
  <c r="M71" s="1"/>
  <c r="N71" s="1"/>
  <c r="L71"/>
  <c r="G72"/>
  <c r="J72"/>
  <c r="K72"/>
  <c r="M72" s="1"/>
  <c r="N72" s="1"/>
  <c r="L72"/>
  <c r="G73"/>
  <c r="J73"/>
  <c r="K73"/>
  <c r="M73" s="1"/>
  <c r="N73" s="1"/>
  <c r="L73"/>
  <c r="G74"/>
  <c r="J74"/>
  <c r="K74"/>
  <c r="M74" s="1"/>
  <c r="N74" s="1"/>
  <c r="L74"/>
  <c r="G75"/>
  <c r="J75"/>
  <c r="K75"/>
  <c r="M75" s="1"/>
  <c r="N75" s="1"/>
  <c r="L75"/>
  <c r="G76"/>
  <c r="J76"/>
  <c r="K76"/>
  <c r="M76" s="1"/>
  <c r="N76" s="1"/>
  <c r="L76"/>
  <c r="G77"/>
  <c r="J77"/>
  <c r="K77"/>
  <c r="M77" s="1"/>
  <c r="N77" s="1"/>
  <c r="L77"/>
  <c r="G78"/>
  <c r="J78"/>
  <c r="K78"/>
  <c r="M78" s="1"/>
  <c r="N78" s="1"/>
  <c r="L78"/>
  <c r="G79"/>
  <c r="J79"/>
  <c r="K79"/>
  <c r="M79" s="1"/>
  <c r="N79" s="1"/>
  <c r="L79"/>
  <c r="G80"/>
  <c r="J80"/>
  <c r="K80"/>
  <c r="M80" s="1"/>
  <c r="N80" s="1"/>
  <c r="L80"/>
  <c r="G81"/>
  <c r="J81"/>
  <c r="K81"/>
  <c r="M81" s="1"/>
  <c r="N81" s="1"/>
  <c r="L81"/>
  <c r="G82"/>
  <c r="J82"/>
  <c r="K82"/>
  <c r="M82" s="1"/>
  <c r="N82" s="1"/>
  <c r="L82"/>
  <c r="G83"/>
  <c r="J83"/>
  <c r="K83"/>
  <c r="M83" s="1"/>
  <c r="N83" s="1"/>
  <c r="L83"/>
  <c r="G84"/>
  <c r="J84"/>
  <c r="K84"/>
  <c r="M84" s="1"/>
  <c r="N84" s="1"/>
  <c r="L84"/>
  <c r="G85"/>
  <c r="J85"/>
  <c r="K85"/>
  <c r="M85" s="1"/>
  <c r="N85" s="1"/>
  <c r="L85"/>
  <c r="G86"/>
  <c r="J86"/>
  <c r="K86"/>
  <c r="M86" s="1"/>
  <c r="N86" s="1"/>
  <c r="L86"/>
  <c r="G87"/>
  <c r="J87"/>
  <c r="K87"/>
  <c r="M87" s="1"/>
  <c r="N87" s="1"/>
  <c r="L87"/>
  <c r="G88"/>
  <c r="J88"/>
  <c r="K88"/>
  <c r="M88" s="1"/>
  <c r="N88" s="1"/>
  <c r="L88"/>
  <c r="G89"/>
  <c r="J89"/>
  <c r="K89"/>
  <c r="M89" s="1"/>
  <c r="N89" s="1"/>
  <c r="L89"/>
  <c r="G90"/>
  <c r="J90"/>
  <c r="K90"/>
  <c r="M90" s="1"/>
  <c r="N90" s="1"/>
  <c r="L90"/>
  <c r="G91"/>
  <c r="J91"/>
  <c r="K91"/>
  <c r="M91" s="1"/>
  <c r="N91" s="1"/>
  <c r="L91"/>
  <c r="G92"/>
  <c r="J92"/>
  <c r="K92"/>
  <c r="M92" s="1"/>
  <c r="N92" s="1"/>
  <c r="L92"/>
  <c r="G93"/>
  <c r="J93"/>
  <c r="K93"/>
  <c r="M93" s="1"/>
  <c r="N93" s="1"/>
  <c r="L93"/>
  <c r="G94"/>
  <c r="J94"/>
  <c r="K94"/>
  <c r="M94" s="1"/>
  <c r="N94" s="1"/>
  <c r="L94"/>
  <c r="G95"/>
  <c r="J95"/>
  <c r="K95"/>
  <c r="M95" s="1"/>
  <c r="N95" s="1"/>
  <c r="L95"/>
  <c r="G96"/>
  <c r="J96"/>
  <c r="K96"/>
  <c r="M96" s="1"/>
  <c r="N96" s="1"/>
  <c r="L96"/>
  <c r="G97"/>
  <c r="J97"/>
  <c r="K97"/>
  <c r="M97" s="1"/>
  <c r="N97" s="1"/>
  <c r="L97"/>
  <c r="G98"/>
  <c r="J98"/>
  <c r="K98"/>
  <c r="M98" s="1"/>
  <c r="N98" s="1"/>
  <c r="L98"/>
  <c r="G99"/>
  <c r="J99"/>
  <c r="K99"/>
  <c r="M99" s="1"/>
  <c r="N99" s="1"/>
  <c r="L99"/>
  <c r="G100"/>
  <c r="J100"/>
  <c r="K100"/>
  <c r="M100" s="1"/>
  <c r="N100" s="1"/>
  <c r="L100"/>
  <c r="G101"/>
  <c r="J101"/>
  <c r="K101"/>
  <c r="M101" s="1"/>
  <c r="N101" s="1"/>
  <c r="L101"/>
  <c r="G102"/>
  <c r="J102"/>
  <c r="K102"/>
  <c r="M102" s="1"/>
  <c r="N102" s="1"/>
  <c r="L102"/>
  <c r="G103"/>
  <c r="J103"/>
  <c r="K103"/>
  <c r="M103" s="1"/>
  <c r="N103" s="1"/>
  <c r="L103"/>
  <c r="G104"/>
  <c r="J104"/>
  <c r="K104"/>
  <c r="M104" s="1"/>
  <c r="N104" s="1"/>
  <c r="L104"/>
  <c r="G105"/>
  <c r="J105"/>
  <c r="K105"/>
  <c r="M105" s="1"/>
  <c r="N105" s="1"/>
  <c r="L105"/>
  <c r="G106"/>
  <c r="J106"/>
  <c r="K106"/>
  <c r="M106" s="1"/>
  <c r="N106" s="1"/>
  <c r="L106"/>
  <c r="G107"/>
  <c r="J107"/>
  <c r="K107"/>
  <c r="M107" s="1"/>
  <c r="N107" s="1"/>
  <c r="L107"/>
  <c r="G108"/>
  <c r="J108"/>
  <c r="K108"/>
  <c r="M108" s="1"/>
  <c r="N108" s="1"/>
  <c r="L108"/>
  <c r="G109"/>
  <c r="J109"/>
  <c r="K109"/>
  <c r="M109" s="1"/>
  <c r="N109" s="1"/>
  <c r="L109"/>
  <c r="G110"/>
  <c r="J110"/>
  <c r="K110"/>
  <c r="M110" s="1"/>
  <c r="N110" s="1"/>
  <c r="L110"/>
  <c r="G111"/>
  <c r="J111"/>
  <c r="K111"/>
  <c r="M111" s="1"/>
  <c r="N111" s="1"/>
  <c r="L111"/>
  <c r="G112"/>
  <c r="J112"/>
  <c r="K112"/>
  <c r="M112" s="1"/>
  <c r="N112" s="1"/>
  <c r="L112"/>
  <c r="G113"/>
  <c r="J113"/>
  <c r="K113"/>
  <c r="M113" s="1"/>
  <c r="N113" s="1"/>
  <c r="L113"/>
  <c r="G114"/>
  <c r="J114"/>
  <c r="K114"/>
  <c r="M114" s="1"/>
  <c r="N114" s="1"/>
  <c r="L114"/>
  <c r="G115"/>
  <c r="J115"/>
  <c r="K115"/>
  <c r="M115" s="1"/>
  <c r="N115" s="1"/>
  <c r="L115"/>
  <c r="G116"/>
  <c r="J116"/>
  <c r="K116"/>
  <c r="M116" s="1"/>
  <c r="N116" s="1"/>
  <c r="L116"/>
  <c r="G117"/>
  <c r="J117"/>
  <c r="K117"/>
  <c r="M117" s="1"/>
  <c r="N117" s="1"/>
  <c r="L117"/>
  <c r="G118"/>
  <c r="J118"/>
  <c r="K118"/>
  <c r="M118" s="1"/>
  <c r="N118" s="1"/>
  <c r="L118"/>
  <c r="G119"/>
  <c r="J119"/>
  <c r="K119"/>
  <c r="M119" s="1"/>
  <c r="N119" s="1"/>
  <c r="L119"/>
  <c r="G120"/>
  <c r="J120"/>
  <c r="K120"/>
  <c r="M120" s="1"/>
  <c r="N120" s="1"/>
  <c r="L120"/>
  <c r="G121"/>
  <c r="J121"/>
  <c r="K121"/>
  <c r="M121" s="1"/>
  <c r="N121" s="1"/>
  <c r="L121"/>
  <c r="G122"/>
  <c r="J122"/>
  <c r="K122"/>
  <c r="M122" s="1"/>
  <c r="N122" s="1"/>
  <c r="L122"/>
  <c r="G123"/>
  <c r="J123"/>
  <c r="K123"/>
  <c r="M123" s="1"/>
  <c r="N123" s="1"/>
  <c r="L123"/>
  <c r="G124"/>
  <c r="J124"/>
  <c r="K124"/>
  <c r="M124" s="1"/>
  <c r="N124" s="1"/>
  <c r="L124"/>
  <c r="G125"/>
  <c r="J125"/>
  <c r="K125"/>
  <c r="M125" s="1"/>
  <c r="N125" s="1"/>
  <c r="L125"/>
  <c r="G126"/>
  <c r="J126"/>
  <c r="K126"/>
  <c r="M126" s="1"/>
  <c r="N126" s="1"/>
  <c r="L126"/>
  <c r="G127"/>
  <c r="J127"/>
  <c r="K127"/>
  <c r="M127" s="1"/>
  <c r="N127" s="1"/>
  <c r="L127"/>
  <c r="G128"/>
  <c r="J128"/>
  <c r="K128"/>
  <c r="M128" s="1"/>
  <c r="N128" s="1"/>
  <c r="L128"/>
  <c r="G129"/>
  <c r="J129"/>
  <c r="K129"/>
  <c r="M129" s="1"/>
  <c r="N129" s="1"/>
  <c r="L129"/>
  <c r="G130"/>
  <c r="J130"/>
  <c r="K130"/>
  <c r="M130" s="1"/>
  <c r="N130" s="1"/>
  <c r="L130"/>
  <c r="G131"/>
  <c r="J131"/>
  <c r="K131"/>
  <c r="M131" s="1"/>
  <c r="N131" s="1"/>
  <c r="L131"/>
  <c r="G132"/>
  <c r="J132"/>
  <c r="K132"/>
  <c r="M132" s="1"/>
  <c r="N132" s="1"/>
  <c r="L132"/>
  <c r="E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2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48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G47"/>
  <c r="H47" s="1"/>
  <c r="E47"/>
  <c r="P12"/>
  <c r="Q7" i="2"/>
  <c r="Q6"/>
  <c r="P13" i="1"/>
  <c r="P6" i="2"/>
  <c r="G22"/>
  <c r="H22" s="1"/>
  <c r="E22"/>
  <c r="G21"/>
  <c r="H21" s="1"/>
  <c r="E21"/>
  <c r="G20"/>
  <c r="H20" s="1"/>
  <c r="E20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H13" s="1"/>
  <c r="E13"/>
  <c r="G12"/>
  <c r="H12" s="1"/>
  <c r="E12"/>
  <c r="G11"/>
  <c r="H11" s="1"/>
  <c r="E11"/>
  <c r="G10"/>
  <c r="H10" s="1"/>
  <c r="E10"/>
  <c r="G9"/>
  <c r="H9" s="1"/>
  <c r="E9"/>
  <c r="G8"/>
  <c r="H8" s="1"/>
  <c r="E8"/>
  <c r="G7"/>
  <c r="H7" s="1"/>
  <c r="E7"/>
  <c r="G6"/>
  <c r="H6" s="1"/>
  <c r="E6"/>
  <c r="G5"/>
  <c r="H5" s="1"/>
  <c r="E5"/>
  <c r="G4"/>
  <c r="H4" s="1"/>
  <c r="E4"/>
  <c r="G3"/>
  <c r="P7" s="1"/>
  <c r="E3"/>
  <c r="E2"/>
  <c r="G29" i="1"/>
  <c r="H29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P16" s="1"/>
  <c r="P17" s="1"/>
  <c r="G4"/>
  <c r="H4" s="1"/>
  <c r="G5"/>
  <c r="B8" i="5" s="1"/>
  <c r="G6" i="1"/>
  <c r="H6" s="1"/>
  <c r="G7"/>
  <c r="B9" i="5" s="1"/>
  <c r="G8" i="1"/>
  <c r="H8" s="1"/>
  <c r="G9"/>
  <c r="H9" s="1"/>
  <c r="G10"/>
  <c r="H10" s="1"/>
  <c r="G11"/>
  <c r="H11" s="1"/>
  <c r="G12"/>
  <c r="H12" s="1"/>
  <c r="G13"/>
  <c r="H13" s="1"/>
  <c r="G14"/>
  <c r="B10" i="5" s="1"/>
  <c r="G15" i="1"/>
  <c r="H15" s="1"/>
  <c r="G16"/>
  <c r="B11" i="5" s="1"/>
  <c r="G17" i="1"/>
  <c r="H17" s="1"/>
  <c r="G18"/>
  <c r="B12" i="5" s="1"/>
  <c r="G19" i="1"/>
  <c r="H19" s="1"/>
  <c r="G20"/>
  <c r="B13" i="5" s="1"/>
  <c r="G21" i="1"/>
  <c r="H21" s="1"/>
  <c r="G22"/>
  <c r="C2" i="5" s="1"/>
  <c r="G23" i="1"/>
  <c r="H23" s="1"/>
  <c r="G24"/>
  <c r="H24" s="1"/>
  <c r="G25"/>
  <c r="H25" s="1"/>
  <c r="G26"/>
  <c r="H26" s="1"/>
  <c r="G27"/>
  <c r="C3" i="5" s="1"/>
  <c r="G28" i="1"/>
  <c r="H28" s="1"/>
  <c r="G30"/>
  <c r="C4" i="5" s="1"/>
  <c r="G31" i="1"/>
  <c r="H31" s="1"/>
  <c r="G32"/>
  <c r="H32" s="1"/>
  <c r="G33"/>
  <c r="H33" s="1"/>
  <c r="G34"/>
  <c r="C5" i="5" s="1"/>
  <c r="G35" i="1"/>
  <c r="C6" i="5" s="1"/>
  <c r="G36" i="1"/>
  <c r="H36" s="1"/>
  <c r="G37"/>
  <c r="H37" s="1"/>
  <c r="G38"/>
  <c r="C7" i="5" s="1"/>
  <c r="G39" i="1"/>
  <c r="C8" i="5" s="1"/>
  <c r="G40" i="1"/>
  <c r="C9" i="5" s="1"/>
  <c r="G41" i="1"/>
  <c r="C10" i="5" s="1"/>
  <c r="G42" i="1"/>
  <c r="H42" s="1"/>
  <c r="G43"/>
  <c r="H43" s="1"/>
  <c r="G44"/>
  <c r="C11" i="5" s="1"/>
  <c r="G45" i="1"/>
  <c r="C12" i="5" s="1"/>
  <c r="G46" i="1"/>
  <c r="H46" s="1"/>
  <c r="G3"/>
  <c r="B7" i="5" s="1"/>
  <c r="T6" i="3" l="1"/>
  <c r="U6"/>
  <c r="U7"/>
  <c r="P6" i="1"/>
  <c r="H3"/>
  <c r="H45"/>
  <c r="H44"/>
  <c r="H41"/>
  <c r="H40"/>
  <c r="H39"/>
  <c r="H38"/>
  <c r="H35"/>
  <c r="H34"/>
  <c r="H30"/>
  <c r="H27"/>
  <c r="H22"/>
  <c r="H20"/>
  <c r="H18"/>
  <c r="H16"/>
  <c r="H14"/>
  <c r="H7"/>
  <c r="H5"/>
  <c r="P7"/>
  <c r="T7" i="3"/>
  <c r="H3" i="2"/>
</calcChain>
</file>

<file path=xl/sharedStrings.xml><?xml version="1.0" encoding="utf-8"?>
<sst xmlns="http://schemas.openxmlformats.org/spreadsheetml/2006/main" count="212" uniqueCount="57">
  <si>
    <t>Odometer (km)</t>
  </si>
  <si>
    <t>Date</t>
  </si>
  <si>
    <t>Price (L)</t>
  </si>
  <si>
    <t>Total Cost</t>
  </si>
  <si>
    <t>Volume</t>
  </si>
  <si>
    <t>Gas Station</t>
  </si>
  <si>
    <t>Reason</t>
  </si>
  <si>
    <t>Indian Oil - Whitefield  Near Renault Sales</t>
  </si>
  <si>
    <t>Work</t>
  </si>
  <si>
    <t>HP  HAL - Old Airport Road</t>
  </si>
  <si>
    <t>Indian Oil  Yemalur Signal</t>
  </si>
  <si>
    <t>Indian Oil, Yemalur Signal</t>
  </si>
  <si>
    <t>HP  Haveri Taluka</t>
  </si>
  <si>
    <t>Trip</t>
  </si>
  <si>
    <t>Birla  BP</t>
  </si>
  <si>
    <t>HP, Haveri Taluka</t>
  </si>
  <si>
    <t>Indian Oil - Whitefield, Near Renault Sales</t>
  </si>
  <si>
    <t>Indian Oil  NH48</t>
  </si>
  <si>
    <t>Birla, BP</t>
  </si>
  <si>
    <t>Indian Oil, NH48</t>
  </si>
  <si>
    <t>HP  Gaikwad Pump</t>
  </si>
  <si>
    <t>HP, Gaikwad Pump</t>
  </si>
  <si>
    <t>Expressway First Pump HP</t>
  </si>
  <si>
    <t>Expressway Second Pump HP</t>
  </si>
  <si>
    <t>BP  Baner</t>
  </si>
  <si>
    <t>Indian Oil  Khanapur Rd  Belgaum</t>
  </si>
  <si>
    <t>BP, Baner</t>
  </si>
  <si>
    <t>YCE  2nd Toll Pune  BP</t>
  </si>
  <si>
    <t>kpl</t>
  </si>
  <si>
    <t>mpg</t>
  </si>
  <si>
    <t>AVG</t>
  </si>
  <si>
    <t>Overall</t>
  </si>
  <si>
    <t>AVG-PNQ</t>
  </si>
  <si>
    <t>AVG-BLR</t>
  </si>
  <si>
    <t>City</t>
  </si>
  <si>
    <t>Total</t>
  </si>
  <si>
    <t>-</t>
  </si>
  <si>
    <t>Total Fuel Consumption:</t>
  </si>
  <si>
    <t>Litres</t>
  </si>
  <si>
    <t>US Gallons</t>
  </si>
  <si>
    <t>Total Cost of Fuel:</t>
  </si>
  <si>
    <t>INR (Rs.)</t>
  </si>
  <si>
    <t>USD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</si>
  <si>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</si>
  <si>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</si>
  <si>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</si>
  <si>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</si>
  <si>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</si>
  <si>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</si>
  <si>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</si>
  <si>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</si>
  <si>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</si>
  <si>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</si>
  <si>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</si>
  <si>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</si>
  <si>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</t>
  </si>
  <si>
    <t>City sum</t>
  </si>
</sst>
</file>

<file path=xl/styles.xml><?xml version="1.0" encoding="utf-8"?>
<styleSheet xmlns="http://schemas.openxmlformats.org/spreadsheetml/2006/main">
  <numFmts count="1">
    <numFmt numFmtId="164" formatCode="[$-24009]mmmm\ dd\,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2" fontId="1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6" borderId="0" xfId="35"/>
    <xf numFmtId="164" fontId="1" fillId="26" borderId="0" xfId="35" applyNumberFormat="1" applyAlignment="1">
      <alignment horizontal="right"/>
    </xf>
    <xf numFmtId="2" fontId="1" fillId="26" borderId="0" xfId="35" applyNumberFormat="1"/>
    <xf numFmtId="0" fontId="0" fillId="0" borderId="18" xfId="0" applyBorder="1"/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17" xfId="0" applyFont="1" applyBorder="1" applyAlignment="1">
      <alignment horizontal="center"/>
    </xf>
    <xf numFmtId="2" fontId="0" fillId="0" borderId="24" xfId="0" applyNumberFormat="1" applyBorder="1"/>
    <xf numFmtId="0" fontId="16" fillId="0" borderId="18" xfId="0" applyFont="1" applyBorder="1" applyAlignment="1">
      <alignment horizontal="center"/>
    </xf>
    <xf numFmtId="0" fontId="0" fillId="0" borderId="0" xfId="0" applyBorder="1"/>
    <xf numFmtId="2" fontId="0" fillId="0" borderId="25" xfId="0" applyNumberFormat="1" applyBorder="1"/>
    <xf numFmtId="22" fontId="0" fillId="8" borderId="0" xfId="15" applyNumberFormat="1" applyFont="1" applyBorder="1"/>
    <xf numFmtId="0" fontId="16" fillId="8" borderId="25" xfId="15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26" borderId="0" xfId="35" applyNumberFormat="1" applyFont="1"/>
    <xf numFmtId="0" fontId="16" fillId="0" borderId="26" xfId="0" applyFont="1" applyBorder="1"/>
    <xf numFmtId="164" fontId="16" fillId="0" borderId="26" xfId="0" applyNumberFormat="1" applyFont="1" applyBorder="1"/>
    <xf numFmtId="2" fontId="16" fillId="0" borderId="26" xfId="0" applyNumberFormat="1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7" xfId="0" applyFont="1" applyBorder="1"/>
    <xf numFmtId="0" fontId="0" fillId="0" borderId="14" xfId="0" applyBorder="1" applyAlignment="1">
      <alignment horizontal="center"/>
    </xf>
    <xf numFmtId="2" fontId="0" fillId="0" borderId="15" xfId="0" applyNumberFormat="1" applyBorder="1"/>
    <xf numFmtId="0" fontId="0" fillId="0" borderId="14" xfId="0" applyBorder="1"/>
    <xf numFmtId="1" fontId="16" fillId="0" borderId="26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19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Average Timeline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'Total Fuel'!$B$3:$B$152</c:f>
              <c:numCache>
                <c:formatCode>[$-24009]mmmm\ dd\,\ yyyy;@</c:formatCode>
                <c:ptCount val="15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  <c:pt idx="20">
                  <c:v>42738</c:v>
                </c:pt>
                <c:pt idx="21">
                  <c:v>42739</c:v>
                </c:pt>
                <c:pt idx="22">
                  <c:v>42740</c:v>
                </c:pt>
                <c:pt idx="23">
                  <c:v>42757</c:v>
                </c:pt>
                <c:pt idx="24">
                  <c:v>42770</c:v>
                </c:pt>
                <c:pt idx="25">
                  <c:v>42778</c:v>
                </c:pt>
                <c:pt idx="26">
                  <c:v>42788</c:v>
                </c:pt>
                <c:pt idx="27">
                  <c:v>42797</c:v>
                </c:pt>
                <c:pt idx="28">
                  <c:v>42806</c:v>
                </c:pt>
                <c:pt idx="29">
                  <c:v>42811</c:v>
                </c:pt>
                <c:pt idx="30">
                  <c:v>42825</c:v>
                </c:pt>
                <c:pt idx="31">
                  <c:v>42846</c:v>
                </c:pt>
                <c:pt idx="32">
                  <c:v>42863</c:v>
                </c:pt>
                <c:pt idx="33">
                  <c:v>42871</c:v>
                </c:pt>
                <c:pt idx="34">
                  <c:v>42874</c:v>
                </c:pt>
                <c:pt idx="35">
                  <c:v>42887</c:v>
                </c:pt>
                <c:pt idx="36">
                  <c:v>42933</c:v>
                </c:pt>
                <c:pt idx="37">
                  <c:v>42969</c:v>
                </c:pt>
                <c:pt idx="38">
                  <c:v>42985</c:v>
                </c:pt>
                <c:pt idx="39">
                  <c:v>42988</c:v>
                </c:pt>
                <c:pt idx="40">
                  <c:v>43005</c:v>
                </c:pt>
                <c:pt idx="41">
                  <c:v>43026</c:v>
                </c:pt>
                <c:pt idx="42">
                  <c:v>43045</c:v>
                </c:pt>
                <c:pt idx="43">
                  <c:v>43068</c:v>
                </c:pt>
                <c:pt idx="44">
                  <c:v>43080</c:v>
                </c:pt>
              </c:numCache>
            </c:numRef>
          </c:xVal>
          <c:yVal>
            <c:numRef>
              <c:f>'Total Fuel'!$G$3:$G$152</c:f>
              <c:numCache>
                <c:formatCode>0.00</c:formatCode>
                <c:ptCount val="15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  <c:pt idx="20">
                  <c:v>19.062119366626064</c:v>
                </c:pt>
                <c:pt idx="21">
                  <c:v>15.926640926640925</c:v>
                </c:pt>
                <c:pt idx="22">
                  <c:v>16.96551724137931</c:v>
                </c:pt>
                <c:pt idx="23">
                  <c:v>16.051364365971107</c:v>
                </c:pt>
                <c:pt idx="24">
                  <c:v>14.802981895633652</c:v>
                </c:pt>
                <c:pt idx="25">
                  <c:v>15.557729941291585</c:v>
                </c:pt>
                <c:pt idx="26">
                  <c:v>15.141430948419302</c:v>
                </c:pt>
                <c:pt idx="27">
                  <c:v>14.712643678160921</c:v>
                </c:pt>
                <c:pt idx="28">
                  <c:v>15.413070283600494</c:v>
                </c:pt>
                <c:pt idx="29">
                  <c:v>15.497076023391813</c:v>
                </c:pt>
                <c:pt idx="30">
                  <c:v>12.769184106763724</c:v>
                </c:pt>
                <c:pt idx="31">
                  <c:v>14.385729356478373</c:v>
                </c:pt>
                <c:pt idx="32">
                  <c:v>13.95017793594306</c:v>
                </c:pt>
                <c:pt idx="33">
                  <c:v>14.233576642335768</c:v>
                </c:pt>
                <c:pt idx="34">
                  <c:v>17.838501688670554</c:v>
                </c:pt>
                <c:pt idx="35">
                  <c:v>15.615714757345659</c:v>
                </c:pt>
                <c:pt idx="36">
                  <c:v>12.101366742596811</c:v>
                </c:pt>
                <c:pt idx="37">
                  <c:v>12.592592592592593</c:v>
                </c:pt>
                <c:pt idx="38">
                  <c:v>12.961373390557938</c:v>
                </c:pt>
                <c:pt idx="39">
                  <c:v>13.3</c:v>
                </c:pt>
                <c:pt idx="40">
                  <c:v>13.381774144716923</c:v>
                </c:pt>
                <c:pt idx="41">
                  <c:v>12.42344706911636</c:v>
                </c:pt>
                <c:pt idx="42">
                  <c:v>13.459854014598541</c:v>
                </c:pt>
                <c:pt idx="43">
                  <c:v>14.344915524386355</c:v>
                </c:pt>
                <c:pt idx="44">
                  <c:v>12.248266754704524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70000640"/>
        <c:axId val="70002176"/>
      </c:scatterChart>
      <c:valAx>
        <c:axId val="70000640"/>
        <c:scaling>
          <c:orientation val="minMax"/>
        </c:scaling>
        <c:axPos val="b"/>
        <c:numFmt formatCode="[$-14009]dd\-mm\-yyyy;@" sourceLinked="0"/>
        <c:minorTickMark val="in"/>
        <c:tickLblPos val="nextTo"/>
        <c:crossAx val="70002176"/>
        <c:crosses val="autoZero"/>
        <c:crossBetween val="midCat"/>
      </c:valAx>
      <c:valAx>
        <c:axId val="70002176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000064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Bangalore!$B$3:$B$22</c:f>
              <c:numCache>
                <c:formatCode>[$-24009]mmmm\ dd\,\ yyyy;@</c:formatCode>
                <c:ptCount val="2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</c:numCache>
            </c:numRef>
          </c:xVal>
          <c:yVal>
            <c:numRef>
              <c:f>Bangalore!$G$3:$G$22</c:f>
              <c:numCache>
                <c:formatCode>0.00</c:formatCode>
                <c:ptCount val="2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</c:numCache>
            </c:numRef>
          </c:yVal>
        </c:ser>
        <c:axId val="70637440"/>
        <c:axId val="70638976"/>
      </c:scatterChart>
      <c:valAx>
        <c:axId val="70637440"/>
        <c:scaling>
          <c:orientation val="minMax"/>
        </c:scaling>
        <c:axPos val="b"/>
        <c:numFmt formatCode="[$-24009]mmmm\ dd\,\ yyyy;@" sourceLinked="1"/>
        <c:tickLblPos val="nextTo"/>
        <c:crossAx val="70638976"/>
        <c:crosses val="autoZero"/>
        <c:crossBetween val="midCat"/>
      </c:valAx>
      <c:valAx>
        <c:axId val="70638976"/>
        <c:scaling>
          <c:orientation val="minMax"/>
        </c:scaling>
        <c:axPos val="l"/>
        <c:majorGridlines/>
        <c:numFmt formatCode="0.00" sourceLinked="1"/>
        <c:tickLblPos val="nextTo"/>
        <c:crossAx val="7063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City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(Bangalore!$B$3:$B$7,Bangalore!$B$12:$B$22)</c:f>
              <c:numCache>
                <c:formatCode>[$-24009]mmmm\ dd\,\ yyyy;@</c:formatCode>
                <c:ptCount val="16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42603</c:v>
                </c:pt>
                <c:pt idx="6">
                  <c:v>42612</c:v>
                </c:pt>
                <c:pt idx="7">
                  <c:v>42619</c:v>
                </c:pt>
                <c:pt idx="8">
                  <c:v>42631</c:v>
                </c:pt>
                <c:pt idx="9">
                  <c:v>42648</c:v>
                </c:pt>
                <c:pt idx="10">
                  <c:v>42665</c:v>
                </c:pt>
                <c:pt idx="11">
                  <c:v>42678</c:v>
                </c:pt>
                <c:pt idx="12">
                  <c:v>42695</c:v>
                </c:pt>
                <c:pt idx="13">
                  <c:v>42724</c:v>
                </c:pt>
                <c:pt idx="14">
                  <c:v>42733</c:v>
                </c:pt>
                <c:pt idx="15">
                  <c:v>42737</c:v>
                </c:pt>
              </c:numCache>
            </c:numRef>
          </c:xVal>
          <c:yVal>
            <c:numRef>
              <c:f>(Bangalore!$G$3:$G$7,Bangalore!$G$12:$G$22)</c:f>
              <c:numCache>
                <c:formatCode>0.00</c:formatCode>
                <c:ptCount val="16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12.13664968534612</c:v>
                </c:pt>
                <c:pt idx="6">
                  <c:v>12.030970815961883</c:v>
                </c:pt>
                <c:pt idx="7">
                  <c:v>12.987843889955213</c:v>
                </c:pt>
                <c:pt idx="8">
                  <c:v>11.088977423638777</c:v>
                </c:pt>
                <c:pt idx="9">
                  <c:v>10.900631439016285</c:v>
                </c:pt>
                <c:pt idx="10">
                  <c:v>11.564147627416521</c:v>
                </c:pt>
                <c:pt idx="11">
                  <c:v>13.24828263002944</c:v>
                </c:pt>
                <c:pt idx="12">
                  <c:v>11.380225613802256</c:v>
                </c:pt>
                <c:pt idx="13">
                  <c:v>13.193304890055794</c:v>
                </c:pt>
                <c:pt idx="14">
                  <c:v>11.012695600826691</c:v>
                </c:pt>
                <c:pt idx="15">
                  <c:v>11.98224852071006</c:v>
                </c:pt>
              </c:numCache>
            </c:numRef>
          </c:yVal>
        </c:ser>
        <c:axId val="70303744"/>
        <c:axId val="70305280"/>
      </c:scatterChart>
      <c:valAx>
        <c:axId val="70303744"/>
        <c:scaling>
          <c:orientation val="minMax"/>
        </c:scaling>
        <c:axPos val="b"/>
        <c:numFmt formatCode="[$-24009]mmmm\ dd\,\ yyyy;@" sourceLinked="1"/>
        <c:tickLblPos val="nextTo"/>
        <c:crossAx val="70305280"/>
        <c:crosses val="autoZero"/>
        <c:crossBetween val="midCat"/>
      </c:valAx>
      <c:valAx>
        <c:axId val="70305280"/>
        <c:scaling>
          <c:orientation val="minMax"/>
        </c:scaling>
        <c:axPos val="l"/>
        <c:majorGridlines/>
        <c:numFmt formatCode="0.00" sourceLinked="1"/>
        <c:tickLblPos val="nextTo"/>
        <c:crossAx val="7030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83145908868152874"/>
          <c:h val="0.74848573787995953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Pune!$B$3:$B$27</c:f>
              <c:numCache>
                <c:formatCode>[$-24009]mmmm\ dd\,\ yyyy;@</c:formatCode>
                <c:ptCount val="2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42757</c:v>
                </c:pt>
                <c:pt idx="4">
                  <c:v>42770</c:v>
                </c:pt>
                <c:pt idx="5">
                  <c:v>42778</c:v>
                </c:pt>
                <c:pt idx="6">
                  <c:v>42788</c:v>
                </c:pt>
                <c:pt idx="7">
                  <c:v>42797</c:v>
                </c:pt>
                <c:pt idx="8">
                  <c:v>42806</c:v>
                </c:pt>
                <c:pt idx="9">
                  <c:v>42811</c:v>
                </c:pt>
                <c:pt idx="10">
                  <c:v>42825</c:v>
                </c:pt>
                <c:pt idx="11">
                  <c:v>42846</c:v>
                </c:pt>
                <c:pt idx="12">
                  <c:v>42863</c:v>
                </c:pt>
                <c:pt idx="13">
                  <c:v>42871</c:v>
                </c:pt>
                <c:pt idx="14">
                  <c:v>42874</c:v>
                </c:pt>
                <c:pt idx="15">
                  <c:v>42887</c:v>
                </c:pt>
                <c:pt idx="16">
                  <c:v>42933</c:v>
                </c:pt>
                <c:pt idx="17">
                  <c:v>42969</c:v>
                </c:pt>
                <c:pt idx="18">
                  <c:v>42985</c:v>
                </c:pt>
                <c:pt idx="19">
                  <c:v>42988</c:v>
                </c:pt>
                <c:pt idx="20">
                  <c:v>43005</c:v>
                </c:pt>
                <c:pt idx="21">
                  <c:v>43026</c:v>
                </c:pt>
                <c:pt idx="22">
                  <c:v>43045</c:v>
                </c:pt>
                <c:pt idx="23">
                  <c:v>43068</c:v>
                </c:pt>
                <c:pt idx="24">
                  <c:v>43080</c:v>
                </c:pt>
              </c:numCache>
            </c:numRef>
          </c:xVal>
          <c:yVal>
            <c:numRef>
              <c:f>Pune!$G$3:$G$27</c:f>
              <c:numCache>
                <c:formatCode>0.00</c:formatCode>
                <c:ptCount val="25"/>
                <c:pt idx="0">
                  <c:v>19.062119366626064</c:v>
                </c:pt>
                <c:pt idx="1">
                  <c:v>15.926640926640925</c:v>
                </c:pt>
                <c:pt idx="2">
                  <c:v>16.96551724137931</c:v>
                </c:pt>
                <c:pt idx="3">
                  <c:v>16.051364365971107</c:v>
                </c:pt>
                <c:pt idx="4">
                  <c:v>14.802981895633652</c:v>
                </c:pt>
                <c:pt idx="5">
                  <c:v>15.557729941291585</c:v>
                </c:pt>
                <c:pt idx="6">
                  <c:v>15.141430948419302</c:v>
                </c:pt>
                <c:pt idx="7">
                  <c:v>14.712643678160921</c:v>
                </c:pt>
                <c:pt idx="8">
                  <c:v>15.413070283600494</c:v>
                </c:pt>
                <c:pt idx="9">
                  <c:v>15.497076023391813</c:v>
                </c:pt>
                <c:pt idx="10">
                  <c:v>12.769184106763724</c:v>
                </c:pt>
                <c:pt idx="11">
                  <c:v>14.385729356478373</c:v>
                </c:pt>
                <c:pt idx="12">
                  <c:v>13.95017793594306</c:v>
                </c:pt>
                <c:pt idx="13">
                  <c:v>14.233576642335768</c:v>
                </c:pt>
                <c:pt idx="14">
                  <c:v>17.838501688670554</c:v>
                </c:pt>
                <c:pt idx="15">
                  <c:v>15.615714757345659</c:v>
                </c:pt>
                <c:pt idx="16">
                  <c:v>12.101366742596811</c:v>
                </c:pt>
                <c:pt idx="17">
                  <c:v>12.592592592592593</c:v>
                </c:pt>
                <c:pt idx="18">
                  <c:v>12.961373390557938</c:v>
                </c:pt>
                <c:pt idx="19">
                  <c:v>13.3</c:v>
                </c:pt>
                <c:pt idx="20">
                  <c:v>13.381774144716923</c:v>
                </c:pt>
                <c:pt idx="21">
                  <c:v>12.42344706911636</c:v>
                </c:pt>
                <c:pt idx="22">
                  <c:v>13.459854014598541</c:v>
                </c:pt>
                <c:pt idx="23">
                  <c:v>14.344915524386355</c:v>
                </c:pt>
                <c:pt idx="24">
                  <c:v>12.248266754704524</c:v>
                </c:pt>
              </c:numCache>
            </c:numRef>
          </c:yVal>
        </c:ser>
        <c:axId val="72764032"/>
        <c:axId val="72769920"/>
      </c:scatterChart>
      <c:valAx>
        <c:axId val="72764032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769920"/>
        <c:crosses val="autoZero"/>
        <c:crossBetween val="midCat"/>
      </c:valAx>
      <c:valAx>
        <c:axId val="72769920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276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City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7774908414584637"/>
          <c:h val="0.74848573787995953"/>
        </c:manualLayout>
      </c:layout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(Pune!$B$6:$B$16,Pune!$B$18:$B$27)</c:f>
              <c:numCache>
                <c:formatCode>[$-24009]mmmm\ dd\,\ yyyy;@</c:formatCode>
                <c:ptCount val="21"/>
                <c:pt idx="0">
                  <c:v>42757</c:v>
                </c:pt>
                <c:pt idx="1">
                  <c:v>42770</c:v>
                </c:pt>
                <c:pt idx="2">
                  <c:v>42778</c:v>
                </c:pt>
                <c:pt idx="3">
                  <c:v>42788</c:v>
                </c:pt>
                <c:pt idx="4">
                  <c:v>42797</c:v>
                </c:pt>
                <c:pt idx="5">
                  <c:v>42806</c:v>
                </c:pt>
                <c:pt idx="6">
                  <c:v>42811</c:v>
                </c:pt>
                <c:pt idx="7">
                  <c:v>42825</c:v>
                </c:pt>
                <c:pt idx="8">
                  <c:v>42846</c:v>
                </c:pt>
                <c:pt idx="9">
                  <c:v>42863</c:v>
                </c:pt>
                <c:pt idx="10">
                  <c:v>42871</c:v>
                </c:pt>
                <c:pt idx="11">
                  <c:v>42887</c:v>
                </c:pt>
                <c:pt idx="12">
                  <c:v>42933</c:v>
                </c:pt>
                <c:pt idx="13">
                  <c:v>42969</c:v>
                </c:pt>
                <c:pt idx="14">
                  <c:v>42985</c:v>
                </c:pt>
                <c:pt idx="15">
                  <c:v>42988</c:v>
                </c:pt>
                <c:pt idx="16">
                  <c:v>43005</c:v>
                </c:pt>
                <c:pt idx="17">
                  <c:v>43026</c:v>
                </c:pt>
                <c:pt idx="18">
                  <c:v>43045</c:v>
                </c:pt>
                <c:pt idx="19">
                  <c:v>43068</c:v>
                </c:pt>
                <c:pt idx="20">
                  <c:v>43080</c:v>
                </c:pt>
              </c:numCache>
            </c:numRef>
          </c:xVal>
          <c:yVal>
            <c:numRef>
              <c:f>(Pune!$G$6:$G$16,Pune!$G$18:$G$27)</c:f>
              <c:numCache>
                <c:formatCode>0.00</c:formatCode>
                <c:ptCount val="21"/>
                <c:pt idx="0">
                  <c:v>16.051364365971107</c:v>
                </c:pt>
                <c:pt idx="1">
                  <c:v>14.802981895633652</c:v>
                </c:pt>
                <c:pt idx="2">
                  <c:v>15.557729941291585</c:v>
                </c:pt>
                <c:pt idx="3">
                  <c:v>15.141430948419302</c:v>
                </c:pt>
                <c:pt idx="4">
                  <c:v>14.712643678160921</c:v>
                </c:pt>
                <c:pt idx="5">
                  <c:v>15.413070283600494</c:v>
                </c:pt>
                <c:pt idx="6">
                  <c:v>15.497076023391813</c:v>
                </c:pt>
                <c:pt idx="7">
                  <c:v>12.769184106763724</c:v>
                </c:pt>
                <c:pt idx="8">
                  <c:v>14.385729356478373</c:v>
                </c:pt>
                <c:pt idx="9">
                  <c:v>13.95017793594306</c:v>
                </c:pt>
                <c:pt idx="10">
                  <c:v>14.233576642335768</c:v>
                </c:pt>
                <c:pt idx="11">
                  <c:v>15.615714757345659</c:v>
                </c:pt>
                <c:pt idx="12">
                  <c:v>12.101366742596811</c:v>
                </c:pt>
                <c:pt idx="13">
                  <c:v>12.592592592592593</c:v>
                </c:pt>
                <c:pt idx="14">
                  <c:v>12.961373390557938</c:v>
                </c:pt>
                <c:pt idx="15">
                  <c:v>13.3</c:v>
                </c:pt>
                <c:pt idx="16">
                  <c:v>13.381774144716923</c:v>
                </c:pt>
                <c:pt idx="17">
                  <c:v>12.42344706911636</c:v>
                </c:pt>
                <c:pt idx="18">
                  <c:v>13.459854014598541</c:v>
                </c:pt>
                <c:pt idx="19">
                  <c:v>14.344915524386355</c:v>
                </c:pt>
                <c:pt idx="20">
                  <c:v>12.248266754704524</c:v>
                </c:pt>
              </c:numCache>
            </c:numRef>
          </c:yVal>
        </c:ser>
        <c:axId val="72803840"/>
        <c:axId val="72805376"/>
      </c:scatterChart>
      <c:valAx>
        <c:axId val="72803840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805376"/>
        <c:crosses val="autoZero"/>
        <c:crossBetween val="midCat"/>
      </c:valAx>
      <c:valAx>
        <c:axId val="72805376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2803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2016</c:v>
          </c:tx>
          <c:cat>
            <c:strRef>
              <c:f>Misc!$A$2:$A$13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Misc!$B$2:$B$13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11.459939065186166</c:v>
                </c:pt>
                <c:pt idx="6" formatCode="0.00">
                  <c:v>11.050573374290463</c:v>
                </c:pt>
                <c:pt idx="7" formatCode="0.00">
                  <c:v>14.213513498166757</c:v>
                </c:pt>
                <c:pt idx="8" formatCode="0.00">
                  <c:v>12.038410656796994</c:v>
                </c:pt>
                <c:pt idx="9" formatCode="0.00">
                  <c:v>11.232389533216402</c:v>
                </c:pt>
                <c:pt idx="10" formatCode="0.00">
                  <c:v>12.314254121915848</c:v>
                </c:pt>
                <c:pt idx="11" formatCode="0.00">
                  <c:v>12.103000245441242</c:v>
                </c:pt>
              </c:numCache>
            </c:numRef>
          </c:val>
        </c:ser>
        <c:ser>
          <c:idx val="1"/>
          <c:order val="1"/>
          <c:tx>
            <c:v>2017</c:v>
          </c:tx>
          <c:val>
            <c:numRef>
              <c:f>Misc!$C$2:$C$13</c:f>
              <c:numCache>
                <c:formatCode>0.00</c:formatCode>
                <c:ptCount val="12"/>
                <c:pt idx="0">
                  <c:v>15.997578084265493</c:v>
                </c:pt>
                <c:pt idx="1">
                  <c:v>15.16738092844818</c:v>
                </c:pt>
                <c:pt idx="2">
                  <c:v>14.597993522979237</c:v>
                </c:pt>
                <c:pt idx="3">
                  <c:v>14.385729356478373</c:v>
                </c:pt>
                <c:pt idx="4">
                  <c:v>15.340752088983129</c:v>
                </c:pt>
                <c:pt idx="5">
                  <c:v>15.615714757345659</c:v>
                </c:pt>
                <c:pt idx="6">
                  <c:v>12.101366742596811</c:v>
                </c:pt>
                <c:pt idx="7">
                  <c:v>12.592592592592593</c:v>
                </c:pt>
                <c:pt idx="8">
                  <c:v>13.214382511758288</c:v>
                </c:pt>
                <c:pt idx="9">
                  <c:v>12.42344706911636</c:v>
                </c:pt>
                <c:pt idx="10">
                  <c:v>13.902384769492448</c:v>
                </c:pt>
              </c:numCache>
            </c:numRef>
          </c:val>
        </c:ser>
        <c:axId val="71656960"/>
        <c:axId val="71658496"/>
      </c:barChart>
      <c:catAx>
        <c:axId val="71656960"/>
        <c:scaling>
          <c:orientation val="minMax"/>
        </c:scaling>
        <c:axPos val="b"/>
        <c:tickLblPos val="nextTo"/>
        <c:crossAx val="71658496"/>
        <c:crosses val="autoZero"/>
        <c:auto val="1"/>
        <c:lblAlgn val="ctr"/>
        <c:lblOffset val="100"/>
      </c:catAx>
      <c:valAx>
        <c:axId val="71658496"/>
        <c:scaling>
          <c:orientation val="minMax"/>
        </c:scaling>
        <c:axPos val="l"/>
        <c:majorGridlines/>
        <c:numFmt formatCode="General" sourceLinked="1"/>
        <c:tickLblPos val="nextTo"/>
        <c:crossAx val="7165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20</xdr:col>
      <xdr:colOff>514350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8</xdr:row>
      <xdr:rowOff>161925</xdr:rowOff>
    </xdr:from>
    <xdr:to>
      <xdr:col>25</xdr:col>
      <xdr:colOff>28575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32</xdr:row>
      <xdr:rowOff>66675</xdr:rowOff>
    </xdr:from>
    <xdr:to>
      <xdr:col>25</xdr:col>
      <xdr:colOff>1</xdr:colOff>
      <xdr:row>54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9</xdr:row>
      <xdr:rowOff>123824</xdr:rowOff>
    </xdr:from>
    <xdr:to>
      <xdr:col>28</xdr:col>
      <xdr:colOff>419101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28</xdr:col>
      <xdr:colOff>409576</xdr:colOff>
      <xdr:row>62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15</xdr:row>
      <xdr:rowOff>95250</xdr:rowOff>
    </xdr:from>
    <xdr:to>
      <xdr:col>16</xdr:col>
      <xdr:colOff>295275</xdr:colOff>
      <xdr:row>39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workbookViewId="0">
      <selection activeCell="F34" sqref="F3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R152"/>
  <sheetViews>
    <sheetView workbookViewId="0">
      <selection activeCell="K26" sqref="K26"/>
    </sheetView>
  </sheetViews>
  <sheetFormatPr defaultRowHeight="15"/>
  <cols>
    <col min="1" max="1" width="14.85546875" bestFit="1" customWidth="1"/>
    <col min="2" max="2" width="18.5703125" style="5" bestFit="1" customWidth="1"/>
    <col min="3" max="3" width="3.1406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3.28515625" style="44" hidden="1" customWidth="1"/>
    <col min="15" max="15" width="10.85546875" customWidth="1"/>
    <col min="16" max="16" width="12" bestFit="1" customWidth="1"/>
    <col min="18" max="18" width="17" customWidth="1"/>
  </cols>
  <sheetData>
    <row r="1" spans="1:18" s="1" customFormat="1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43" t="s">
        <v>55</v>
      </c>
    </row>
    <row r="2" spans="1:18">
      <c r="A2">
        <v>20554</v>
      </c>
      <c r="B2" s="2">
        <v>42525</v>
      </c>
      <c r="D2" s="4">
        <v>70.400000000000006</v>
      </c>
      <c r="E2" s="4">
        <f>D2*F2</f>
        <v>2812.1280000000002</v>
      </c>
      <c r="F2" s="4">
        <v>39.945</v>
      </c>
      <c r="G2" s="32" t="s">
        <v>36</v>
      </c>
      <c r="H2" s="20" t="s">
        <v>36</v>
      </c>
      <c r="J2" t="s">
        <v>7</v>
      </c>
      <c r="K2" t="s">
        <v>8</v>
      </c>
      <c r="L2" s="44">
        <f t="shared" ref="L2:L33" si="0">IF(F2=0,0,1)</f>
        <v>1</v>
      </c>
      <c r="O2" s="23" t="s">
        <v>28</v>
      </c>
      <c r="P2" s="22" t="s">
        <v>29</v>
      </c>
    </row>
    <row r="3" spans="1:18" ht="15.75" thickBot="1">
      <c r="A3">
        <v>20909</v>
      </c>
      <c r="B3" s="2">
        <v>42535</v>
      </c>
      <c r="D3" s="4">
        <v>70.31</v>
      </c>
      <c r="E3" s="4">
        <f t="shared" ref="E3:E66" si="1">D3*F3</f>
        <v>2085.3946000000001</v>
      </c>
      <c r="F3" s="4">
        <v>29.66</v>
      </c>
      <c r="G3" s="3">
        <f t="shared" ref="G3:G47" si="2">(A3-A2)/F3</f>
        <v>11.968981793661497</v>
      </c>
      <c r="H3" s="4">
        <f>G3*$P$3</f>
        <v>28.152790651213753</v>
      </c>
      <c r="J3" t="s">
        <v>9</v>
      </c>
      <c r="K3" t="s">
        <v>8</v>
      </c>
      <c r="L3" s="44">
        <f t="shared" si="0"/>
        <v>1</v>
      </c>
      <c r="O3" s="24">
        <v>1</v>
      </c>
      <c r="P3" s="9">
        <v>2.3521458329999998</v>
      </c>
    </row>
    <row r="4" spans="1:18">
      <c r="A4">
        <v>21190</v>
      </c>
      <c r="B4" s="2">
        <v>42544</v>
      </c>
      <c r="D4" s="4">
        <v>70.459999999999994</v>
      </c>
      <c r="E4" s="4">
        <f t="shared" si="1"/>
        <v>1808.0035999999998</v>
      </c>
      <c r="F4" s="4">
        <v>25.66</v>
      </c>
      <c r="G4" s="3">
        <f t="shared" si="2"/>
        <v>10.950896336710834</v>
      </c>
      <c r="H4" s="4">
        <f t="shared" ref="H4:H67" si="3">G4*$P$3</f>
        <v>25.758105186009349</v>
      </c>
      <c r="J4" t="s">
        <v>10</v>
      </c>
      <c r="K4" t="s">
        <v>8</v>
      </c>
      <c r="L4" s="44">
        <f t="shared" si="0"/>
        <v>1</v>
      </c>
    </row>
    <row r="5" spans="1:18">
      <c r="A5">
        <v>21541</v>
      </c>
      <c r="B5" s="2">
        <v>42556</v>
      </c>
      <c r="D5" s="4">
        <v>69.459999999999994</v>
      </c>
      <c r="E5" s="4">
        <f t="shared" si="1"/>
        <v>2149.0924</v>
      </c>
      <c r="F5" s="4">
        <v>30.94</v>
      </c>
      <c r="G5" s="3">
        <f t="shared" si="2"/>
        <v>11.344537815126049</v>
      </c>
      <c r="H5" s="4">
        <f t="shared" si="3"/>
        <v>26.684007349159657</v>
      </c>
      <c r="J5" t="s">
        <v>11</v>
      </c>
      <c r="K5" t="s">
        <v>8</v>
      </c>
      <c r="L5" s="44">
        <f t="shared" si="0"/>
        <v>1</v>
      </c>
      <c r="O5" s="25" t="s">
        <v>30</v>
      </c>
      <c r="P5" s="27" t="s">
        <v>31</v>
      </c>
      <c r="Q5" s="28"/>
    </row>
    <row r="6" spans="1:18">
      <c r="A6">
        <v>21895</v>
      </c>
      <c r="B6" s="2">
        <v>42566</v>
      </c>
      <c r="D6" s="4">
        <v>69.489999999999995</v>
      </c>
      <c r="E6" s="4">
        <f t="shared" si="1"/>
        <v>2286.9158999999995</v>
      </c>
      <c r="F6" s="4">
        <v>32.909999999999997</v>
      </c>
      <c r="G6" s="3">
        <f t="shared" si="2"/>
        <v>10.756608933454878</v>
      </c>
      <c r="H6" s="4">
        <f t="shared" si="3"/>
        <v>25.301112880036463</v>
      </c>
      <c r="J6" t="s">
        <v>11</v>
      </c>
      <c r="K6" t="s">
        <v>8</v>
      </c>
      <c r="L6" s="44">
        <f t="shared" si="0"/>
        <v>1</v>
      </c>
      <c r="O6" s="11" t="s">
        <v>28</v>
      </c>
      <c r="P6" s="10">
        <f>SUM(G3:G152)/SUM(L3:L152)</f>
        <v>13.702467253188754</v>
      </c>
    </row>
    <row r="7" spans="1:18">
      <c r="A7">
        <v>22262</v>
      </c>
      <c r="B7" s="2">
        <v>42585</v>
      </c>
      <c r="D7" s="4">
        <v>65.58</v>
      </c>
      <c r="E7" s="4">
        <f t="shared" si="1"/>
        <v>2100.5273999999999</v>
      </c>
      <c r="F7" s="4">
        <v>32.03</v>
      </c>
      <c r="G7" s="3">
        <f t="shared" si="2"/>
        <v>11.458008117389946</v>
      </c>
      <c r="H7" s="4">
        <f t="shared" si="3"/>
        <v>26.950906047798934</v>
      </c>
      <c r="J7" t="s">
        <v>11</v>
      </c>
      <c r="K7" t="s">
        <v>8</v>
      </c>
      <c r="L7" s="44">
        <f t="shared" si="0"/>
        <v>1</v>
      </c>
      <c r="O7" s="11" t="s">
        <v>29</v>
      </c>
      <c r="P7" s="10">
        <f>P6*$P$3</f>
        <v>32.230201251406882</v>
      </c>
    </row>
    <row r="8" spans="1:18">
      <c r="A8" s="14">
        <v>22617</v>
      </c>
      <c r="B8" s="15">
        <v>42586</v>
      </c>
      <c r="C8" s="14"/>
      <c r="D8" s="16">
        <v>65.88</v>
      </c>
      <c r="E8" s="16">
        <f t="shared" si="1"/>
        <v>1499.4287999999999</v>
      </c>
      <c r="F8" s="16">
        <v>22.76</v>
      </c>
      <c r="G8" s="33">
        <f t="shared" si="2"/>
        <v>15.597539543057996</v>
      </c>
      <c r="H8" s="16">
        <f t="shared" si="3"/>
        <v>36.687687641256588</v>
      </c>
      <c r="I8" s="16"/>
      <c r="J8" s="14" t="s">
        <v>12</v>
      </c>
      <c r="K8" s="14" t="s">
        <v>13</v>
      </c>
      <c r="L8" s="44">
        <f t="shared" si="0"/>
        <v>1</v>
      </c>
    </row>
    <row r="9" spans="1:18">
      <c r="A9" s="14">
        <v>23109</v>
      </c>
      <c r="B9" s="15">
        <v>42588</v>
      </c>
      <c r="C9" s="14"/>
      <c r="D9" s="16">
        <v>55.38</v>
      </c>
      <c r="E9" s="16">
        <f t="shared" si="1"/>
        <v>1759.9764000000002</v>
      </c>
      <c r="F9" s="16">
        <v>31.78</v>
      </c>
      <c r="G9" s="33">
        <f t="shared" si="2"/>
        <v>15.481434864694776</v>
      </c>
      <c r="H9" s="16">
        <f t="shared" si="3"/>
        <v>36.414592505852731</v>
      </c>
      <c r="I9" s="16"/>
      <c r="J9" s="14" t="s">
        <v>14</v>
      </c>
      <c r="K9" s="14" t="s">
        <v>13</v>
      </c>
      <c r="L9" s="44">
        <f t="shared" si="0"/>
        <v>1</v>
      </c>
      <c r="R9" s="28"/>
    </row>
    <row r="10" spans="1:18">
      <c r="A10" s="14">
        <v>23322</v>
      </c>
      <c r="B10" s="15">
        <v>42590</v>
      </c>
      <c r="C10" s="14"/>
      <c r="D10" s="16">
        <v>55.63</v>
      </c>
      <c r="E10" s="16">
        <f t="shared" si="1"/>
        <v>700.88237000000004</v>
      </c>
      <c r="F10" s="16">
        <v>12.599</v>
      </c>
      <c r="G10" s="33">
        <f t="shared" si="2"/>
        <v>16.906103659020555</v>
      </c>
      <c r="H10" s="16">
        <f t="shared" si="3"/>
        <v>39.76562127383125</v>
      </c>
      <c r="I10" s="16"/>
      <c r="J10" s="14" t="s">
        <v>15</v>
      </c>
      <c r="K10" s="14" t="s">
        <v>13</v>
      </c>
      <c r="L10" s="44">
        <f t="shared" si="0"/>
        <v>1</v>
      </c>
    </row>
    <row r="11" spans="1:18">
      <c r="A11" s="14">
        <v>23809</v>
      </c>
      <c r="B11" s="15">
        <v>42590</v>
      </c>
      <c r="C11" s="14"/>
      <c r="D11" s="16">
        <v>68.510000000000005</v>
      </c>
      <c r="E11" s="16">
        <f t="shared" si="1"/>
        <v>2100.5166000000004</v>
      </c>
      <c r="F11" s="16">
        <v>30.66</v>
      </c>
      <c r="G11" s="33">
        <f t="shared" si="2"/>
        <v>15.883887801696021</v>
      </c>
      <c r="H11" s="16">
        <f t="shared" si="3"/>
        <v>37.361220504598826</v>
      </c>
      <c r="I11" s="16"/>
      <c r="J11" s="14" t="s">
        <v>11</v>
      </c>
      <c r="K11" s="14" t="s">
        <v>13</v>
      </c>
      <c r="L11" s="44">
        <f t="shared" si="0"/>
        <v>1</v>
      </c>
      <c r="O11" s="47" t="s">
        <v>37</v>
      </c>
      <c r="P11" s="47"/>
    </row>
    <row r="12" spans="1:18">
      <c r="A12">
        <v>24214</v>
      </c>
      <c r="B12" s="2">
        <v>42603</v>
      </c>
      <c r="D12" s="4">
        <v>64.45</v>
      </c>
      <c r="E12" s="4">
        <f t="shared" si="1"/>
        <v>2150.6965</v>
      </c>
      <c r="F12" s="4">
        <v>33.369999999999997</v>
      </c>
      <c r="G12" s="3">
        <f t="shared" si="2"/>
        <v>12.13664968534612</v>
      </c>
      <c r="H12" s="4">
        <f t="shared" si="3"/>
        <v>28.547169983967635</v>
      </c>
      <c r="J12" t="s">
        <v>11</v>
      </c>
      <c r="K12" t="s">
        <v>8</v>
      </c>
      <c r="L12" s="44">
        <f t="shared" si="0"/>
        <v>1</v>
      </c>
      <c r="O12" s="21" t="s">
        <v>38</v>
      </c>
      <c r="P12" s="26">
        <f>SUM(F2:F152)</f>
        <v>1281.567</v>
      </c>
    </row>
    <row r="13" spans="1:18">
      <c r="A13">
        <v>24618</v>
      </c>
      <c r="B13" s="2">
        <v>42612</v>
      </c>
      <c r="D13" s="4">
        <v>64.489999999999995</v>
      </c>
      <c r="E13" s="4">
        <f t="shared" si="1"/>
        <v>2165.5741999999996</v>
      </c>
      <c r="F13" s="4">
        <v>33.58</v>
      </c>
      <c r="G13" s="3">
        <f t="shared" si="2"/>
        <v>12.030970815961883</v>
      </c>
      <c r="H13" s="4">
        <f t="shared" si="3"/>
        <v>28.298597871709351</v>
      </c>
      <c r="J13" t="s">
        <v>11</v>
      </c>
      <c r="K13" t="s">
        <v>8</v>
      </c>
      <c r="L13" s="44">
        <f t="shared" si="0"/>
        <v>1</v>
      </c>
      <c r="O13" s="11" t="s">
        <v>39</v>
      </c>
      <c r="P13" s="10">
        <f>P12*0.264172</f>
        <v>338.55411752400005</v>
      </c>
    </row>
    <row r="14" spans="1:18">
      <c r="A14">
        <v>25024</v>
      </c>
      <c r="B14" s="2">
        <v>42619</v>
      </c>
      <c r="D14" s="4">
        <v>68.099999999999994</v>
      </c>
      <c r="E14" s="4">
        <f t="shared" si="1"/>
        <v>2128.806</v>
      </c>
      <c r="F14" s="4">
        <v>31.26</v>
      </c>
      <c r="G14" s="3">
        <f t="shared" si="2"/>
        <v>12.987843889955213</v>
      </c>
      <c r="H14" s="4">
        <f t="shared" si="3"/>
        <v>30.549302885412661</v>
      </c>
      <c r="J14" t="s">
        <v>11</v>
      </c>
      <c r="K14" t="s">
        <v>8</v>
      </c>
      <c r="L14" s="44">
        <f t="shared" si="0"/>
        <v>1</v>
      </c>
    </row>
    <row r="15" spans="1:18">
      <c r="A15">
        <v>25358</v>
      </c>
      <c r="B15" s="2">
        <v>42631</v>
      </c>
      <c r="D15" s="4">
        <v>68.92</v>
      </c>
      <c r="E15" s="4">
        <f t="shared" si="1"/>
        <v>2075.8704000000002</v>
      </c>
      <c r="F15" s="4">
        <v>30.12</v>
      </c>
      <c r="G15" s="3">
        <f t="shared" si="2"/>
        <v>11.088977423638777</v>
      </c>
      <c r="H15" s="4">
        <f t="shared" si="3"/>
        <v>26.082892039243024</v>
      </c>
      <c r="J15" t="s">
        <v>11</v>
      </c>
      <c r="K15" t="s">
        <v>8</v>
      </c>
      <c r="L15" s="44">
        <f t="shared" si="0"/>
        <v>1</v>
      </c>
      <c r="O15" s="47" t="s">
        <v>40</v>
      </c>
      <c r="P15" s="47"/>
    </row>
    <row r="16" spans="1:18">
      <c r="A16">
        <v>25686</v>
      </c>
      <c r="B16" s="2">
        <v>42648</v>
      </c>
      <c r="D16" s="4">
        <v>69.44</v>
      </c>
      <c r="E16" s="4">
        <f t="shared" si="1"/>
        <v>2089.4495999999999</v>
      </c>
      <c r="F16" s="4">
        <v>30.09</v>
      </c>
      <c r="G16" s="3">
        <f t="shared" si="2"/>
        <v>10.900631439016285</v>
      </c>
      <c r="H16" s="4">
        <f t="shared" si="3"/>
        <v>25.639874816350947</v>
      </c>
      <c r="J16" t="s">
        <v>11</v>
      </c>
      <c r="K16" t="s">
        <v>8</v>
      </c>
      <c r="L16" s="44">
        <f t="shared" si="0"/>
        <v>1</v>
      </c>
      <c r="O16" s="21" t="s">
        <v>41</v>
      </c>
      <c r="P16" s="26">
        <f>SUM(E2:E152)</f>
        <v>93162.540129999994</v>
      </c>
    </row>
    <row r="17" spans="1:18">
      <c r="A17">
        <v>26015</v>
      </c>
      <c r="B17" s="2">
        <v>42665</v>
      </c>
      <c r="D17" s="4">
        <v>71.28</v>
      </c>
      <c r="E17" s="4">
        <f t="shared" si="1"/>
        <v>2027.9159999999999</v>
      </c>
      <c r="F17" s="4">
        <v>28.45</v>
      </c>
      <c r="G17" s="3">
        <f t="shared" si="2"/>
        <v>11.564147627416521</v>
      </c>
      <c r="H17" s="4">
        <f t="shared" si="3"/>
        <v>27.200561654024604</v>
      </c>
      <c r="J17" t="s">
        <v>16</v>
      </c>
      <c r="K17" t="s">
        <v>8</v>
      </c>
      <c r="L17" s="44">
        <f t="shared" si="0"/>
        <v>1</v>
      </c>
      <c r="O17" s="11" t="s">
        <v>42</v>
      </c>
      <c r="P17" s="29">
        <f>P16*Q17</f>
        <v>1490.6006420799999</v>
      </c>
      <c r="Q17" s="31">
        <v>1.6E-2</v>
      </c>
      <c r="R17" s="30">
        <v>43081.614583333336</v>
      </c>
    </row>
    <row r="18" spans="1:18">
      <c r="A18">
        <v>26420</v>
      </c>
      <c r="B18" s="2">
        <v>42678</v>
      </c>
      <c r="D18" s="4">
        <v>74.16</v>
      </c>
      <c r="E18" s="4">
        <f t="shared" si="1"/>
        <v>2267.0711999999999</v>
      </c>
      <c r="F18" s="4">
        <v>30.57</v>
      </c>
      <c r="G18" s="3">
        <f t="shared" si="2"/>
        <v>13.24828263002944</v>
      </c>
      <c r="H18" s="4">
        <f t="shared" si="3"/>
        <v>31.161892782630026</v>
      </c>
      <c r="J18" t="s">
        <v>16</v>
      </c>
      <c r="K18" t="s">
        <v>8</v>
      </c>
      <c r="L18" s="44">
        <f t="shared" si="0"/>
        <v>1</v>
      </c>
    </row>
    <row r="19" spans="1:18">
      <c r="A19">
        <v>26763</v>
      </c>
      <c r="B19" s="2">
        <v>42695</v>
      </c>
      <c r="D19" s="4">
        <v>70.69</v>
      </c>
      <c r="E19" s="4">
        <f t="shared" si="1"/>
        <v>2130.5965999999999</v>
      </c>
      <c r="F19" s="4">
        <v>30.14</v>
      </c>
      <c r="G19" s="3">
        <f t="shared" si="2"/>
        <v>11.380225613802256</v>
      </c>
      <c r="H19" s="4">
        <f t="shared" si="3"/>
        <v>26.767950256104843</v>
      </c>
      <c r="J19" t="s">
        <v>16</v>
      </c>
      <c r="K19" t="s">
        <v>8</v>
      </c>
      <c r="L19" s="44">
        <f t="shared" si="0"/>
        <v>1</v>
      </c>
    </row>
    <row r="20" spans="1:18">
      <c r="A20">
        <v>27165</v>
      </c>
      <c r="B20" s="2">
        <v>42724</v>
      </c>
      <c r="D20" s="4">
        <v>74.75</v>
      </c>
      <c r="E20" s="4">
        <f t="shared" si="1"/>
        <v>2277.6324999999997</v>
      </c>
      <c r="F20" s="4">
        <v>30.47</v>
      </c>
      <c r="G20" s="3">
        <f t="shared" si="2"/>
        <v>13.193304890055794</v>
      </c>
      <c r="H20" s="4">
        <f t="shared" si="3"/>
        <v>31.032577120643257</v>
      </c>
      <c r="J20" t="s">
        <v>16</v>
      </c>
      <c r="K20" t="s">
        <v>8</v>
      </c>
      <c r="L20" s="44">
        <f t="shared" si="0"/>
        <v>1</v>
      </c>
    </row>
    <row r="21" spans="1:18">
      <c r="A21">
        <v>27538</v>
      </c>
      <c r="B21" s="2">
        <v>42733</v>
      </c>
      <c r="D21" s="4">
        <v>73.650000000000006</v>
      </c>
      <c r="E21" s="4">
        <f t="shared" si="1"/>
        <v>2494.5255000000002</v>
      </c>
      <c r="F21" s="4">
        <v>33.869999999999997</v>
      </c>
      <c r="G21" s="3">
        <f t="shared" si="2"/>
        <v>11.012695600826691</v>
      </c>
      <c r="H21" s="4">
        <f t="shared" si="3"/>
        <v>25.903466067581927</v>
      </c>
      <c r="J21" t="s">
        <v>16</v>
      </c>
      <c r="K21" t="s">
        <v>8</v>
      </c>
      <c r="L21" s="44">
        <f t="shared" si="0"/>
        <v>1</v>
      </c>
    </row>
    <row r="22" spans="1:18">
      <c r="A22">
        <v>27619</v>
      </c>
      <c r="B22" s="2">
        <v>42737</v>
      </c>
      <c r="D22" s="4">
        <v>75.400000000000006</v>
      </c>
      <c r="E22" s="4">
        <f t="shared" si="1"/>
        <v>509.70400000000001</v>
      </c>
      <c r="F22" s="4">
        <v>6.76</v>
      </c>
      <c r="G22" s="3">
        <f t="shared" si="2"/>
        <v>11.98224852071006</v>
      </c>
      <c r="H22" s="4">
        <f t="shared" si="3"/>
        <v>28.183995927958581</v>
      </c>
      <c r="J22" t="s">
        <v>16</v>
      </c>
      <c r="K22" t="s">
        <v>8</v>
      </c>
      <c r="L22" s="44">
        <f t="shared" si="0"/>
        <v>1</v>
      </c>
    </row>
    <row r="23" spans="1:18">
      <c r="A23" s="14">
        <v>27932</v>
      </c>
      <c r="B23" s="15">
        <v>42738</v>
      </c>
      <c r="C23" s="14"/>
      <c r="D23" s="16">
        <v>76.819999999999993</v>
      </c>
      <c r="E23" s="16">
        <f t="shared" si="1"/>
        <v>1261.3843999999999</v>
      </c>
      <c r="F23" s="16">
        <v>16.420000000000002</v>
      </c>
      <c r="G23" s="33">
        <f t="shared" si="2"/>
        <v>19.062119366626064</v>
      </c>
      <c r="H23" s="16">
        <f t="shared" si="3"/>
        <v>44.836884636358093</v>
      </c>
      <c r="I23" s="16"/>
      <c r="J23" s="14" t="s">
        <v>17</v>
      </c>
      <c r="K23" s="14" t="s">
        <v>13</v>
      </c>
      <c r="L23" s="44">
        <f t="shared" si="0"/>
        <v>1</v>
      </c>
    </row>
    <row r="24" spans="1:18">
      <c r="A24" s="14">
        <v>28295</v>
      </c>
      <c r="B24" s="15">
        <v>42739</v>
      </c>
      <c r="C24" s="14"/>
      <c r="D24" s="16">
        <v>59.67</v>
      </c>
      <c r="E24" s="16">
        <f t="shared" si="1"/>
        <v>1359.99864</v>
      </c>
      <c r="F24" s="16">
        <v>22.792000000000002</v>
      </c>
      <c r="G24" s="33">
        <f t="shared" si="2"/>
        <v>15.926640926640925</v>
      </c>
      <c r="H24" s="16">
        <f t="shared" si="3"/>
        <v>37.461782089285705</v>
      </c>
      <c r="I24" s="16"/>
      <c r="J24" s="14" t="s">
        <v>18</v>
      </c>
      <c r="K24" s="14" t="s">
        <v>13</v>
      </c>
      <c r="L24" s="44">
        <f t="shared" si="0"/>
        <v>1</v>
      </c>
    </row>
    <row r="25" spans="1:18">
      <c r="A25" s="14">
        <v>28541</v>
      </c>
      <c r="B25" s="15">
        <v>42740</v>
      </c>
      <c r="C25" s="14"/>
      <c r="D25" s="16">
        <v>75.92</v>
      </c>
      <c r="E25" s="16">
        <f t="shared" si="1"/>
        <v>1100.8399999999999</v>
      </c>
      <c r="F25" s="16">
        <v>14.5</v>
      </c>
      <c r="G25" s="33">
        <f t="shared" si="2"/>
        <v>16.96551724137931</v>
      </c>
      <c r="H25" s="16">
        <f t="shared" si="3"/>
        <v>39.905370683999998</v>
      </c>
      <c r="I25" s="16"/>
      <c r="J25" s="14" t="s">
        <v>19</v>
      </c>
      <c r="K25" s="14" t="s">
        <v>13</v>
      </c>
      <c r="L25" s="44">
        <f t="shared" si="0"/>
        <v>1</v>
      </c>
    </row>
    <row r="26" spans="1:18">
      <c r="A26">
        <v>29041</v>
      </c>
      <c r="B26" s="2">
        <v>42757</v>
      </c>
      <c r="D26" s="4">
        <v>76.33</v>
      </c>
      <c r="E26" s="4">
        <f t="shared" si="1"/>
        <v>2377.6794999999997</v>
      </c>
      <c r="F26" s="4">
        <v>31.15</v>
      </c>
      <c r="G26" s="3">
        <f t="shared" si="2"/>
        <v>16.051364365971107</v>
      </c>
      <c r="H26" s="4">
        <f t="shared" si="3"/>
        <v>37.755149807383624</v>
      </c>
      <c r="J26" t="s">
        <v>20</v>
      </c>
      <c r="K26" t="s">
        <v>8</v>
      </c>
      <c r="L26" s="44">
        <f t="shared" si="0"/>
        <v>1</v>
      </c>
    </row>
    <row r="27" spans="1:18">
      <c r="A27">
        <v>29319</v>
      </c>
      <c r="B27" s="2">
        <v>42770</v>
      </c>
      <c r="D27" s="4">
        <v>79.209999999999994</v>
      </c>
      <c r="E27" s="4">
        <f t="shared" si="1"/>
        <v>1487.5637999999999</v>
      </c>
      <c r="F27" s="4">
        <v>18.78</v>
      </c>
      <c r="G27" s="3">
        <f t="shared" si="2"/>
        <v>14.802981895633652</v>
      </c>
      <c r="H27" s="4">
        <f t="shared" si="3"/>
        <v>34.818772181789129</v>
      </c>
      <c r="J27" t="s">
        <v>21</v>
      </c>
      <c r="K27" t="s">
        <v>8</v>
      </c>
      <c r="L27" s="44">
        <f t="shared" si="0"/>
        <v>1</v>
      </c>
    </row>
    <row r="28" spans="1:18">
      <c r="A28">
        <v>29796</v>
      </c>
      <c r="B28" s="2">
        <v>42778</v>
      </c>
      <c r="D28" s="4">
        <v>76.33</v>
      </c>
      <c r="E28" s="4">
        <f t="shared" si="1"/>
        <v>2340.2777999999998</v>
      </c>
      <c r="F28" s="4">
        <v>30.66</v>
      </c>
      <c r="G28" s="3">
        <f t="shared" si="2"/>
        <v>15.557729941291585</v>
      </c>
      <c r="H28" s="4">
        <f t="shared" si="3"/>
        <v>36.594049652348332</v>
      </c>
      <c r="J28" t="s">
        <v>21</v>
      </c>
      <c r="K28" t="s">
        <v>8</v>
      </c>
      <c r="L28" s="44">
        <f t="shared" si="0"/>
        <v>1</v>
      </c>
    </row>
    <row r="29" spans="1:18">
      <c r="A29">
        <v>29978</v>
      </c>
      <c r="B29" s="2">
        <v>42788</v>
      </c>
      <c r="D29" s="4">
        <v>76.34</v>
      </c>
      <c r="E29" s="4">
        <f t="shared" si="1"/>
        <v>917.60680000000002</v>
      </c>
      <c r="F29" s="4">
        <v>12.02</v>
      </c>
      <c r="G29" s="3">
        <f>(A29-A28)/F29</f>
        <v>15.141430948419302</v>
      </c>
      <c r="H29" s="4">
        <f t="shared" si="3"/>
        <v>35.614853710981698</v>
      </c>
      <c r="J29" t="s">
        <v>21</v>
      </c>
      <c r="K29" t="s">
        <v>8</v>
      </c>
      <c r="L29" s="44">
        <f t="shared" si="0"/>
        <v>1</v>
      </c>
    </row>
    <row r="30" spans="1:18">
      <c r="A30">
        <v>30106</v>
      </c>
      <c r="B30" s="2">
        <v>42797</v>
      </c>
      <c r="D30" s="4">
        <v>76.45</v>
      </c>
      <c r="E30" s="4">
        <f t="shared" si="1"/>
        <v>665.11500000000001</v>
      </c>
      <c r="F30" s="4">
        <v>8.6999999999999993</v>
      </c>
      <c r="G30" s="3">
        <f t="shared" si="2"/>
        <v>14.712643678160921</v>
      </c>
      <c r="H30" s="4">
        <f t="shared" si="3"/>
        <v>34.606283519999998</v>
      </c>
      <c r="J30" t="s">
        <v>21</v>
      </c>
      <c r="K30" t="s">
        <v>8</v>
      </c>
      <c r="L30" s="44">
        <f t="shared" si="0"/>
        <v>1</v>
      </c>
    </row>
    <row r="31" spans="1:18">
      <c r="A31">
        <v>30606</v>
      </c>
      <c r="B31" s="2">
        <v>42806</v>
      </c>
      <c r="D31" s="4">
        <v>79.06</v>
      </c>
      <c r="E31" s="4">
        <f t="shared" si="1"/>
        <v>2564.7064</v>
      </c>
      <c r="F31" s="4">
        <v>32.44</v>
      </c>
      <c r="G31" s="3">
        <f t="shared" si="2"/>
        <v>15.413070283600494</v>
      </c>
      <c r="H31" s="4">
        <f t="shared" si="3"/>
        <v>36.253789041307023</v>
      </c>
      <c r="J31" t="s">
        <v>22</v>
      </c>
      <c r="K31" t="s">
        <v>8</v>
      </c>
      <c r="L31" s="44">
        <f t="shared" si="0"/>
        <v>1</v>
      </c>
    </row>
    <row r="32" spans="1:18">
      <c r="A32">
        <v>30924</v>
      </c>
      <c r="B32" s="2">
        <v>42811</v>
      </c>
      <c r="D32" s="4">
        <v>75.739999999999995</v>
      </c>
      <c r="E32" s="4">
        <f t="shared" si="1"/>
        <v>1554.1847999999998</v>
      </c>
      <c r="F32" s="4">
        <v>20.52</v>
      </c>
      <c r="G32" s="3">
        <f t="shared" si="2"/>
        <v>15.497076023391813</v>
      </c>
      <c r="H32" s="4">
        <f t="shared" si="3"/>
        <v>36.451382792105257</v>
      </c>
      <c r="J32" t="s">
        <v>23</v>
      </c>
      <c r="K32" t="s">
        <v>8</v>
      </c>
      <c r="L32" s="44">
        <f t="shared" si="0"/>
        <v>1</v>
      </c>
    </row>
    <row r="33" spans="1:12">
      <c r="A33">
        <v>31345</v>
      </c>
      <c r="B33" s="2">
        <v>42825</v>
      </c>
      <c r="D33" s="4">
        <v>76.33</v>
      </c>
      <c r="E33" s="4">
        <f t="shared" si="1"/>
        <v>2516.6000999999997</v>
      </c>
      <c r="F33" s="4">
        <v>32.97</v>
      </c>
      <c r="G33" s="3">
        <f t="shared" si="2"/>
        <v>12.769184106763724</v>
      </c>
      <c r="H33" s="4">
        <f t="shared" si="3"/>
        <v>30.034983187534117</v>
      </c>
      <c r="J33" t="s">
        <v>21</v>
      </c>
      <c r="K33" t="s">
        <v>8</v>
      </c>
      <c r="L33" s="44">
        <f t="shared" si="0"/>
        <v>1</v>
      </c>
    </row>
    <row r="34" spans="1:12">
      <c r="A34">
        <v>31795</v>
      </c>
      <c r="B34" s="2">
        <v>42846</v>
      </c>
      <c r="D34" s="4">
        <v>73.72</v>
      </c>
      <c r="E34" s="4">
        <f t="shared" si="1"/>
        <v>2306.03532</v>
      </c>
      <c r="F34" s="4">
        <v>31.280999999999999</v>
      </c>
      <c r="G34" s="3">
        <f t="shared" si="2"/>
        <v>14.385729356478373</v>
      </c>
      <c r="H34" s="4">
        <f t="shared" si="3"/>
        <v>33.837333360506378</v>
      </c>
      <c r="J34" t="s">
        <v>21</v>
      </c>
      <c r="K34" t="s">
        <v>8</v>
      </c>
      <c r="L34" s="44">
        <f t="shared" ref="L34:L65" si="4">IF(F34=0,0,1)</f>
        <v>1</v>
      </c>
    </row>
    <row r="35" spans="1:12">
      <c r="A35">
        <v>32187</v>
      </c>
      <c r="B35" s="2">
        <v>42863</v>
      </c>
      <c r="D35" s="4">
        <v>79.239999999999995</v>
      </c>
      <c r="E35" s="4">
        <f t="shared" si="1"/>
        <v>2226.6439999999998</v>
      </c>
      <c r="F35" s="4">
        <v>28.1</v>
      </c>
      <c r="G35" s="3">
        <f t="shared" si="2"/>
        <v>13.95017793594306</v>
      </c>
      <c r="H35" s="4">
        <f t="shared" si="3"/>
        <v>32.812852901637008</v>
      </c>
      <c r="J35" t="s">
        <v>23</v>
      </c>
      <c r="K35" t="s">
        <v>8</v>
      </c>
      <c r="L35" s="44">
        <f t="shared" si="4"/>
        <v>1</v>
      </c>
    </row>
    <row r="36" spans="1:12">
      <c r="A36">
        <v>32382</v>
      </c>
      <c r="B36" s="2">
        <v>42871</v>
      </c>
      <c r="D36" s="4">
        <v>73.56</v>
      </c>
      <c r="E36" s="4">
        <f t="shared" si="1"/>
        <v>1007.7719999999999</v>
      </c>
      <c r="F36" s="4">
        <v>13.7</v>
      </c>
      <c r="G36" s="3">
        <f t="shared" si="2"/>
        <v>14.233576642335768</v>
      </c>
      <c r="H36" s="4">
        <f t="shared" si="3"/>
        <v>33.479447987956206</v>
      </c>
      <c r="J36" t="s">
        <v>24</v>
      </c>
      <c r="K36" t="s">
        <v>8</v>
      </c>
      <c r="L36" s="44">
        <f t="shared" si="4"/>
        <v>1</v>
      </c>
    </row>
    <row r="37" spans="1:12">
      <c r="A37" s="14">
        <v>32963</v>
      </c>
      <c r="B37" s="15">
        <v>42874</v>
      </c>
      <c r="C37" s="14"/>
      <c r="D37" s="16">
        <v>70.03</v>
      </c>
      <c r="E37" s="16">
        <f t="shared" si="1"/>
        <v>2280.8771000000002</v>
      </c>
      <c r="F37" s="16">
        <v>32.57</v>
      </c>
      <c r="G37" s="33">
        <f t="shared" si="2"/>
        <v>17.838501688670554</v>
      </c>
      <c r="H37" s="16">
        <f t="shared" si="3"/>
        <v>41.958757413969906</v>
      </c>
      <c r="I37" s="16"/>
      <c r="J37" s="14" t="s">
        <v>25</v>
      </c>
      <c r="K37" s="14" t="s">
        <v>13</v>
      </c>
      <c r="L37" s="44">
        <f t="shared" si="4"/>
        <v>1</v>
      </c>
    </row>
    <row r="38" spans="1:12">
      <c r="A38">
        <v>33436</v>
      </c>
      <c r="B38" s="2">
        <v>42887</v>
      </c>
      <c r="D38" s="4">
        <v>79.83</v>
      </c>
      <c r="E38" s="4">
        <f t="shared" si="1"/>
        <v>2418.0506999999998</v>
      </c>
      <c r="F38" s="4">
        <v>30.29</v>
      </c>
      <c r="G38" s="3">
        <f t="shared" si="2"/>
        <v>15.615714757345659</v>
      </c>
      <c r="H38" s="4">
        <f t="shared" si="3"/>
        <v>36.730438395807191</v>
      </c>
      <c r="J38" t="s">
        <v>21</v>
      </c>
      <c r="K38" t="s">
        <v>8</v>
      </c>
      <c r="L38" s="44">
        <f t="shared" si="4"/>
        <v>1</v>
      </c>
    </row>
    <row r="39" spans="1:12">
      <c r="A39">
        <v>33861</v>
      </c>
      <c r="B39" s="2">
        <v>42933</v>
      </c>
      <c r="D39" s="4">
        <v>73.44</v>
      </c>
      <c r="E39" s="4">
        <f t="shared" si="1"/>
        <v>2579.2127999999998</v>
      </c>
      <c r="F39" s="4">
        <v>35.119999999999997</v>
      </c>
      <c r="G39" s="3">
        <f t="shared" si="2"/>
        <v>12.101366742596811</v>
      </c>
      <c r="H39" s="4">
        <f t="shared" si="3"/>
        <v>28.464179357203871</v>
      </c>
      <c r="J39" t="s">
        <v>21</v>
      </c>
      <c r="K39" t="s">
        <v>8</v>
      </c>
      <c r="L39" s="44">
        <f t="shared" si="4"/>
        <v>1</v>
      </c>
    </row>
    <row r="40" spans="1:12">
      <c r="A40">
        <v>34286</v>
      </c>
      <c r="B40" s="2">
        <v>42969</v>
      </c>
      <c r="D40" s="4">
        <v>77.760000000000005</v>
      </c>
      <c r="E40" s="4">
        <f t="shared" si="1"/>
        <v>2624.4</v>
      </c>
      <c r="F40" s="4">
        <v>33.75</v>
      </c>
      <c r="G40" s="3">
        <f t="shared" si="2"/>
        <v>12.592592592592593</v>
      </c>
      <c r="H40" s="4">
        <f t="shared" si="3"/>
        <v>29.619614193333334</v>
      </c>
      <c r="J40" t="s">
        <v>26</v>
      </c>
      <c r="K40" t="s">
        <v>8</v>
      </c>
      <c r="L40" s="44">
        <f t="shared" si="4"/>
        <v>1</v>
      </c>
    </row>
    <row r="41" spans="1:12">
      <c r="A41">
        <v>34739</v>
      </c>
      <c r="B41" s="2">
        <v>42985</v>
      </c>
      <c r="D41" s="4">
        <v>81.47</v>
      </c>
      <c r="E41" s="4">
        <f t="shared" si="1"/>
        <v>2847.3765000000003</v>
      </c>
      <c r="F41" s="4">
        <v>34.950000000000003</v>
      </c>
      <c r="G41" s="3">
        <f t="shared" si="2"/>
        <v>12.961373390557938</v>
      </c>
      <c r="H41" s="4">
        <f t="shared" si="3"/>
        <v>30.487040410557931</v>
      </c>
      <c r="J41" t="s">
        <v>21</v>
      </c>
      <c r="K41" t="s">
        <v>8</v>
      </c>
      <c r="L41" s="44">
        <f t="shared" si="4"/>
        <v>1</v>
      </c>
    </row>
    <row r="42" spans="1:12">
      <c r="A42">
        <v>35138</v>
      </c>
      <c r="B42" s="2">
        <v>42988</v>
      </c>
      <c r="D42" s="4">
        <v>82.22</v>
      </c>
      <c r="E42" s="4">
        <f t="shared" si="1"/>
        <v>2466.6</v>
      </c>
      <c r="F42" s="4">
        <v>30</v>
      </c>
      <c r="G42" s="3">
        <f t="shared" si="2"/>
        <v>13.3</v>
      </c>
      <c r="H42" s="4">
        <f t="shared" si="3"/>
        <v>31.283539578899997</v>
      </c>
      <c r="J42" t="s">
        <v>27</v>
      </c>
      <c r="K42" t="s">
        <v>8</v>
      </c>
      <c r="L42" s="44">
        <f t="shared" si="4"/>
        <v>1</v>
      </c>
    </row>
    <row r="43" spans="1:12">
      <c r="A43">
        <v>35580</v>
      </c>
      <c r="B43" s="2">
        <v>43005</v>
      </c>
      <c r="D43" s="4">
        <v>79.34</v>
      </c>
      <c r="E43" s="4">
        <f t="shared" si="1"/>
        <v>2620.6002000000003</v>
      </c>
      <c r="F43" s="4">
        <v>33.03</v>
      </c>
      <c r="G43" s="3">
        <f t="shared" si="2"/>
        <v>13.381774144716923</v>
      </c>
      <c r="H43" s="4">
        <f t="shared" si="3"/>
        <v>31.475884292643048</v>
      </c>
      <c r="J43" t="s">
        <v>26</v>
      </c>
      <c r="K43" t="s">
        <v>8</v>
      </c>
      <c r="L43" s="44">
        <f t="shared" si="4"/>
        <v>1</v>
      </c>
    </row>
    <row r="44" spans="1:12">
      <c r="A44">
        <v>36006</v>
      </c>
      <c r="B44" s="2">
        <v>43026</v>
      </c>
      <c r="D44" s="4">
        <v>77.959999999999994</v>
      </c>
      <c r="E44" s="4">
        <f t="shared" si="1"/>
        <v>2673.2483999999995</v>
      </c>
      <c r="F44" s="4">
        <v>34.29</v>
      </c>
      <c r="G44" s="3">
        <f t="shared" si="2"/>
        <v>12.42344706911636</v>
      </c>
      <c r="H44" s="4">
        <f t="shared" si="3"/>
        <v>29.221759255118108</v>
      </c>
      <c r="J44" t="s">
        <v>21</v>
      </c>
      <c r="K44" t="s">
        <v>8</v>
      </c>
      <c r="L44" s="44">
        <f t="shared" si="4"/>
        <v>1</v>
      </c>
    </row>
    <row r="45" spans="1:12">
      <c r="A45">
        <v>36467</v>
      </c>
      <c r="B45" s="2">
        <v>43045</v>
      </c>
      <c r="D45" s="4">
        <v>76.760000000000005</v>
      </c>
      <c r="E45" s="4">
        <f t="shared" si="1"/>
        <v>2629.03</v>
      </c>
      <c r="F45" s="4">
        <v>34.25</v>
      </c>
      <c r="G45" s="3">
        <f t="shared" si="2"/>
        <v>13.459854014598541</v>
      </c>
      <c r="H45" s="4">
        <f t="shared" si="3"/>
        <v>31.659539533226276</v>
      </c>
      <c r="J45" t="s">
        <v>21</v>
      </c>
      <c r="K45" t="s">
        <v>8</v>
      </c>
      <c r="L45" s="44">
        <f t="shared" si="4"/>
        <v>1</v>
      </c>
    </row>
    <row r="46" spans="1:12">
      <c r="A46">
        <v>36917</v>
      </c>
      <c r="B46" s="2">
        <v>43068</v>
      </c>
      <c r="D46" s="4">
        <v>76.45</v>
      </c>
      <c r="E46" s="4">
        <f t="shared" si="1"/>
        <v>2398.2365</v>
      </c>
      <c r="F46" s="4">
        <v>31.37</v>
      </c>
      <c r="G46" s="3">
        <f t="shared" si="2"/>
        <v>14.344915524386355</v>
      </c>
      <c r="H46" s="4">
        <f t="shared" si="3"/>
        <v>33.74133327542237</v>
      </c>
      <c r="J46" t="s">
        <v>26</v>
      </c>
      <c r="K46" t="s">
        <v>8</v>
      </c>
      <c r="L46" s="44">
        <f t="shared" si="4"/>
        <v>1</v>
      </c>
    </row>
    <row r="47" spans="1:12">
      <c r="A47">
        <v>37288</v>
      </c>
      <c r="B47" s="5">
        <v>43080</v>
      </c>
      <c r="D47" s="4">
        <v>76.52</v>
      </c>
      <c r="E47" s="4">
        <f t="shared" si="1"/>
        <v>2317.7907999999998</v>
      </c>
      <c r="F47" s="4">
        <v>30.29</v>
      </c>
      <c r="G47" s="3">
        <f t="shared" si="2"/>
        <v>12.248266754704524</v>
      </c>
      <c r="H47" s="4">
        <f t="shared" si="3"/>
        <v>28.809709608550676</v>
      </c>
      <c r="J47" t="s">
        <v>26</v>
      </c>
      <c r="K47" t="s">
        <v>8</v>
      </c>
      <c r="L47" s="44">
        <f t="shared" si="4"/>
        <v>1</v>
      </c>
    </row>
    <row r="48" spans="1:12">
      <c r="E48" s="4">
        <f t="shared" si="1"/>
        <v>0</v>
      </c>
      <c r="G48" s="3">
        <f>IF(F48=0,0,(A48-A47)/F48)</f>
        <v>0</v>
      </c>
      <c r="H48" s="4">
        <f t="shared" si="3"/>
        <v>0</v>
      </c>
      <c r="L48" s="44">
        <f t="shared" si="4"/>
        <v>0</v>
      </c>
    </row>
    <row r="49" spans="5:12">
      <c r="E49" s="4">
        <f t="shared" si="1"/>
        <v>0</v>
      </c>
      <c r="G49" s="3">
        <f t="shared" ref="G49:G112" si="5">IF(F49=0,0,(A49-A48)/F49)</f>
        <v>0</v>
      </c>
      <c r="H49" s="4">
        <f t="shared" si="3"/>
        <v>0</v>
      </c>
      <c r="L49" s="44">
        <f t="shared" si="4"/>
        <v>0</v>
      </c>
    </row>
    <row r="50" spans="5:12">
      <c r="E50" s="4">
        <f t="shared" si="1"/>
        <v>0</v>
      </c>
      <c r="G50" s="3">
        <f t="shared" si="5"/>
        <v>0</v>
      </c>
      <c r="H50" s="4">
        <f t="shared" si="3"/>
        <v>0</v>
      </c>
      <c r="L50" s="44">
        <f t="shared" si="4"/>
        <v>0</v>
      </c>
    </row>
    <row r="51" spans="5:12">
      <c r="E51" s="4">
        <f t="shared" si="1"/>
        <v>0</v>
      </c>
      <c r="G51" s="3">
        <f t="shared" si="5"/>
        <v>0</v>
      </c>
      <c r="H51" s="4">
        <f t="shared" si="3"/>
        <v>0</v>
      </c>
      <c r="L51" s="44">
        <f t="shared" si="4"/>
        <v>0</v>
      </c>
    </row>
    <row r="52" spans="5:12">
      <c r="E52" s="4">
        <f t="shared" si="1"/>
        <v>0</v>
      </c>
      <c r="G52" s="3">
        <f t="shared" si="5"/>
        <v>0</v>
      </c>
      <c r="H52" s="4">
        <f t="shared" si="3"/>
        <v>0</v>
      </c>
      <c r="L52" s="44">
        <f t="shared" si="4"/>
        <v>0</v>
      </c>
    </row>
    <row r="53" spans="5:12">
      <c r="E53" s="4">
        <f t="shared" si="1"/>
        <v>0</v>
      </c>
      <c r="G53" s="3">
        <f t="shared" si="5"/>
        <v>0</v>
      </c>
      <c r="H53" s="4">
        <f t="shared" si="3"/>
        <v>0</v>
      </c>
      <c r="L53" s="44">
        <f t="shared" si="4"/>
        <v>0</v>
      </c>
    </row>
    <row r="54" spans="5:12">
      <c r="E54" s="4">
        <f t="shared" si="1"/>
        <v>0</v>
      </c>
      <c r="G54" s="3">
        <f t="shared" si="5"/>
        <v>0</v>
      </c>
      <c r="H54" s="4">
        <f t="shared" si="3"/>
        <v>0</v>
      </c>
      <c r="L54" s="44">
        <f t="shared" si="4"/>
        <v>0</v>
      </c>
    </row>
    <row r="55" spans="5:12">
      <c r="E55" s="4">
        <f t="shared" si="1"/>
        <v>0</v>
      </c>
      <c r="G55" s="3">
        <f t="shared" si="5"/>
        <v>0</v>
      </c>
      <c r="H55" s="4">
        <f t="shared" si="3"/>
        <v>0</v>
      </c>
      <c r="L55" s="44">
        <f t="shared" si="4"/>
        <v>0</v>
      </c>
    </row>
    <row r="56" spans="5:12">
      <c r="E56" s="4">
        <f t="shared" si="1"/>
        <v>0</v>
      </c>
      <c r="G56" s="3">
        <f t="shared" si="5"/>
        <v>0</v>
      </c>
      <c r="H56" s="4">
        <f t="shared" si="3"/>
        <v>0</v>
      </c>
      <c r="L56" s="44">
        <f t="shared" si="4"/>
        <v>0</v>
      </c>
    </row>
    <row r="57" spans="5:12">
      <c r="E57" s="4">
        <f t="shared" si="1"/>
        <v>0</v>
      </c>
      <c r="G57" s="3">
        <f t="shared" si="5"/>
        <v>0</v>
      </c>
      <c r="H57" s="4">
        <f t="shared" si="3"/>
        <v>0</v>
      </c>
      <c r="L57" s="44">
        <f t="shared" si="4"/>
        <v>0</v>
      </c>
    </row>
    <row r="58" spans="5:12">
      <c r="E58" s="4">
        <f t="shared" si="1"/>
        <v>0</v>
      </c>
      <c r="G58" s="3">
        <f t="shared" si="5"/>
        <v>0</v>
      </c>
      <c r="H58" s="4">
        <f t="shared" si="3"/>
        <v>0</v>
      </c>
      <c r="L58" s="44">
        <f t="shared" si="4"/>
        <v>0</v>
      </c>
    </row>
    <row r="59" spans="5:12">
      <c r="E59" s="4">
        <f t="shared" si="1"/>
        <v>0</v>
      </c>
      <c r="G59" s="3">
        <f t="shared" si="5"/>
        <v>0</v>
      </c>
      <c r="H59" s="4">
        <f t="shared" si="3"/>
        <v>0</v>
      </c>
      <c r="L59" s="44">
        <f t="shared" si="4"/>
        <v>0</v>
      </c>
    </row>
    <row r="60" spans="5:12">
      <c r="E60" s="4">
        <f t="shared" si="1"/>
        <v>0</v>
      </c>
      <c r="G60" s="3">
        <f t="shared" si="5"/>
        <v>0</v>
      </c>
      <c r="H60" s="4">
        <f t="shared" si="3"/>
        <v>0</v>
      </c>
      <c r="L60" s="44">
        <f t="shared" si="4"/>
        <v>0</v>
      </c>
    </row>
    <row r="61" spans="5:12">
      <c r="E61" s="4">
        <f t="shared" si="1"/>
        <v>0</v>
      </c>
      <c r="G61" s="3">
        <f t="shared" si="5"/>
        <v>0</v>
      </c>
      <c r="H61" s="4">
        <f t="shared" si="3"/>
        <v>0</v>
      </c>
      <c r="L61" s="44">
        <f t="shared" si="4"/>
        <v>0</v>
      </c>
    </row>
    <row r="62" spans="5:12">
      <c r="E62" s="4">
        <f t="shared" si="1"/>
        <v>0</v>
      </c>
      <c r="G62" s="3">
        <f t="shared" si="5"/>
        <v>0</v>
      </c>
      <c r="H62" s="4">
        <f t="shared" si="3"/>
        <v>0</v>
      </c>
      <c r="L62" s="44">
        <f t="shared" si="4"/>
        <v>0</v>
      </c>
    </row>
    <row r="63" spans="5:12">
      <c r="E63" s="4">
        <f t="shared" si="1"/>
        <v>0</v>
      </c>
      <c r="G63" s="3">
        <f t="shared" si="5"/>
        <v>0</v>
      </c>
      <c r="H63" s="4">
        <f t="shared" si="3"/>
        <v>0</v>
      </c>
      <c r="L63" s="44">
        <f t="shared" si="4"/>
        <v>0</v>
      </c>
    </row>
    <row r="64" spans="5:12">
      <c r="E64" s="4">
        <f t="shared" si="1"/>
        <v>0</v>
      </c>
      <c r="G64" s="3">
        <f t="shared" si="5"/>
        <v>0</v>
      </c>
      <c r="H64" s="4">
        <f t="shared" si="3"/>
        <v>0</v>
      </c>
      <c r="L64" s="44">
        <f t="shared" si="4"/>
        <v>0</v>
      </c>
    </row>
    <row r="65" spans="5:12">
      <c r="E65" s="4">
        <f t="shared" si="1"/>
        <v>0</v>
      </c>
      <c r="G65" s="3">
        <f t="shared" si="5"/>
        <v>0</v>
      </c>
      <c r="H65" s="4">
        <f t="shared" si="3"/>
        <v>0</v>
      </c>
      <c r="L65" s="44">
        <f t="shared" si="4"/>
        <v>0</v>
      </c>
    </row>
    <row r="66" spans="5:12">
      <c r="E66" s="4">
        <f t="shared" si="1"/>
        <v>0</v>
      </c>
      <c r="G66" s="3">
        <f t="shared" si="5"/>
        <v>0</v>
      </c>
      <c r="H66" s="4">
        <f t="shared" si="3"/>
        <v>0</v>
      </c>
      <c r="L66" s="44">
        <f t="shared" ref="L66:L97" si="6">IF(F66=0,0,1)</f>
        <v>0</v>
      </c>
    </row>
    <row r="67" spans="5:12">
      <c r="E67" s="4">
        <f t="shared" ref="E67:E130" si="7">D67*F67</f>
        <v>0</v>
      </c>
      <c r="G67" s="3">
        <f t="shared" si="5"/>
        <v>0</v>
      </c>
      <c r="H67" s="4">
        <f t="shared" si="3"/>
        <v>0</v>
      </c>
      <c r="L67" s="44">
        <f t="shared" si="6"/>
        <v>0</v>
      </c>
    </row>
    <row r="68" spans="5:12">
      <c r="E68" s="4">
        <f t="shared" si="7"/>
        <v>0</v>
      </c>
      <c r="G68" s="3">
        <f t="shared" si="5"/>
        <v>0</v>
      </c>
      <c r="H68" s="4">
        <f t="shared" ref="H68:H131" si="8">G68*$P$3</f>
        <v>0</v>
      </c>
      <c r="L68" s="44">
        <f t="shared" si="6"/>
        <v>0</v>
      </c>
    </row>
    <row r="69" spans="5:12">
      <c r="E69" s="4">
        <f t="shared" si="7"/>
        <v>0</v>
      </c>
      <c r="G69" s="3">
        <f t="shared" si="5"/>
        <v>0</v>
      </c>
      <c r="H69" s="4">
        <f t="shared" si="8"/>
        <v>0</v>
      </c>
      <c r="L69" s="44">
        <f t="shared" si="6"/>
        <v>0</v>
      </c>
    </row>
    <row r="70" spans="5:12">
      <c r="E70" s="4">
        <f t="shared" si="7"/>
        <v>0</v>
      </c>
      <c r="G70" s="3">
        <f t="shared" si="5"/>
        <v>0</v>
      </c>
      <c r="H70" s="4">
        <f t="shared" si="8"/>
        <v>0</v>
      </c>
      <c r="L70" s="44">
        <f t="shared" si="6"/>
        <v>0</v>
      </c>
    </row>
    <row r="71" spans="5:12">
      <c r="E71" s="4">
        <f t="shared" si="7"/>
        <v>0</v>
      </c>
      <c r="G71" s="3">
        <f t="shared" si="5"/>
        <v>0</v>
      </c>
      <c r="H71" s="4">
        <f t="shared" si="8"/>
        <v>0</v>
      </c>
      <c r="L71" s="44">
        <f t="shared" si="6"/>
        <v>0</v>
      </c>
    </row>
    <row r="72" spans="5:12">
      <c r="E72" s="4">
        <f t="shared" si="7"/>
        <v>0</v>
      </c>
      <c r="G72" s="3">
        <f t="shared" si="5"/>
        <v>0</v>
      </c>
      <c r="H72" s="4">
        <f t="shared" si="8"/>
        <v>0</v>
      </c>
      <c r="L72" s="44">
        <f t="shared" si="6"/>
        <v>0</v>
      </c>
    </row>
    <row r="73" spans="5:12">
      <c r="E73" s="4">
        <f t="shared" si="7"/>
        <v>0</v>
      </c>
      <c r="G73" s="3">
        <f t="shared" si="5"/>
        <v>0</v>
      </c>
      <c r="H73" s="4">
        <f t="shared" si="8"/>
        <v>0</v>
      </c>
      <c r="L73" s="44">
        <f t="shared" si="6"/>
        <v>0</v>
      </c>
    </row>
    <row r="74" spans="5:12">
      <c r="E74" s="4">
        <f t="shared" si="7"/>
        <v>0</v>
      </c>
      <c r="G74" s="3">
        <f t="shared" si="5"/>
        <v>0</v>
      </c>
      <c r="H74" s="4">
        <f t="shared" si="8"/>
        <v>0</v>
      </c>
      <c r="L74" s="44">
        <f t="shared" si="6"/>
        <v>0</v>
      </c>
    </row>
    <row r="75" spans="5:12">
      <c r="E75" s="4">
        <f t="shared" si="7"/>
        <v>0</v>
      </c>
      <c r="G75" s="3">
        <f t="shared" si="5"/>
        <v>0</v>
      </c>
      <c r="H75" s="4">
        <f t="shared" si="8"/>
        <v>0</v>
      </c>
      <c r="L75" s="44">
        <f t="shared" si="6"/>
        <v>0</v>
      </c>
    </row>
    <row r="76" spans="5:12">
      <c r="E76" s="4">
        <f t="shared" si="7"/>
        <v>0</v>
      </c>
      <c r="G76" s="3">
        <f t="shared" si="5"/>
        <v>0</v>
      </c>
      <c r="H76" s="4">
        <f t="shared" si="8"/>
        <v>0</v>
      </c>
      <c r="L76" s="44">
        <f t="shared" si="6"/>
        <v>0</v>
      </c>
    </row>
    <row r="77" spans="5:12">
      <c r="E77" s="4">
        <f t="shared" si="7"/>
        <v>0</v>
      </c>
      <c r="G77" s="3">
        <f t="shared" si="5"/>
        <v>0</v>
      </c>
      <c r="H77" s="4">
        <f t="shared" si="8"/>
        <v>0</v>
      </c>
      <c r="L77" s="44">
        <f t="shared" si="6"/>
        <v>0</v>
      </c>
    </row>
    <row r="78" spans="5:12">
      <c r="E78" s="4">
        <f t="shared" si="7"/>
        <v>0</v>
      </c>
      <c r="G78" s="3">
        <f t="shared" si="5"/>
        <v>0</v>
      </c>
      <c r="H78" s="4">
        <f t="shared" si="8"/>
        <v>0</v>
      </c>
      <c r="L78" s="44">
        <f t="shared" si="6"/>
        <v>0</v>
      </c>
    </row>
    <row r="79" spans="5:12">
      <c r="E79" s="4">
        <f t="shared" si="7"/>
        <v>0</v>
      </c>
      <c r="G79" s="3">
        <f t="shared" si="5"/>
        <v>0</v>
      </c>
      <c r="H79" s="4">
        <f t="shared" si="8"/>
        <v>0</v>
      </c>
      <c r="L79" s="44">
        <f t="shared" si="6"/>
        <v>0</v>
      </c>
    </row>
    <row r="80" spans="5:12">
      <c r="E80" s="4">
        <f t="shared" si="7"/>
        <v>0</v>
      </c>
      <c r="G80" s="3">
        <f t="shared" si="5"/>
        <v>0</v>
      </c>
      <c r="H80" s="4">
        <f t="shared" si="8"/>
        <v>0</v>
      </c>
      <c r="L80" s="44">
        <f t="shared" si="6"/>
        <v>0</v>
      </c>
    </row>
    <row r="81" spans="5:12">
      <c r="E81" s="4">
        <f t="shared" si="7"/>
        <v>0</v>
      </c>
      <c r="G81" s="3">
        <f t="shared" si="5"/>
        <v>0</v>
      </c>
      <c r="H81" s="4">
        <f t="shared" si="8"/>
        <v>0</v>
      </c>
      <c r="L81" s="44">
        <f t="shared" si="6"/>
        <v>0</v>
      </c>
    </row>
    <row r="82" spans="5:12">
      <c r="E82" s="4">
        <f t="shared" si="7"/>
        <v>0</v>
      </c>
      <c r="G82" s="3">
        <f t="shared" si="5"/>
        <v>0</v>
      </c>
      <c r="H82" s="4">
        <f t="shared" si="8"/>
        <v>0</v>
      </c>
      <c r="L82" s="44">
        <f t="shared" si="6"/>
        <v>0</v>
      </c>
    </row>
    <row r="83" spans="5:12">
      <c r="E83" s="4">
        <f t="shared" si="7"/>
        <v>0</v>
      </c>
      <c r="G83" s="3">
        <f t="shared" si="5"/>
        <v>0</v>
      </c>
      <c r="H83" s="4">
        <f t="shared" si="8"/>
        <v>0</v>
      </c>
      <c r="L83" s="44">
        <f t="shared" si="6"/>
        <v>0</v>
      </c>
    </row>
    <row r="84" spans="5:12">
      <c r="E84" s="4">
        <f t="shared" si="7"/>
        <v>0</v>
      </c>
      <c r="G84" s="3">
        <f t="shared" si="5"/>
        <v>0</v>
      </c>
      <c r="H84" s="4">
        <f t="shared" si="8"/>
        <v>0</v>
      </c>
      <c r="L84" s="44">
        <f t="shared" si="6"/>
        <v>0</v>
      </c>
    </row>
    <row r="85" spans="5:12">
      <c r="E85" s="4">
        <f t="shared" si="7"/>
        <v>0</v>
      </c>
      <c r="G85" s="3">
        <f t="shared" si="5"/>
        <v>0</v>
      </c>
      <c r="H85" s="4">
        <f t="shared" si="8"/>
        <v>0</v>
      </c>
      <c r="L85" s="44">
        <f t="shared" si="6"/>
        <v>0</v>
      </c>
    </row>
    <row r="86" spans="5:12">
      <c r="E86" s="4">
        <f t="shared" si="7"/>
        <v>0</v>
      </c>
      <c r="G86" s="3">
        <f t="shared" si="5"/>
        <v>0</v>
      </c>
      <c r="H86" s="4">
        <f t="shared" si="8"/>
        <v>0</v>
      </c>
      <c r="L86" s="44">
        <f t="shared" si="6"/>
        <v>0</v>
      </c>
    </row>
    <row r="87" spans="5:12">
      <c r="E87" s="4">
        <f t="shared" si="7"/>
        <v>0</v>
      </c>
      <c r="G87" s="3">
        <f t="shared" si="5"/>
        <v>0</v>
      </c>
      <c r="H87" s="4">
        <f t="shared" si="8"/>
        <v>0</v>
      </c>
      <c r="L87" s="44">
        <f t="shared" si="6"/>
        <v>0</v>
      </c>
    </row>
    <row r="88" spans="5:12">
      <c r="E88" s="4">
        <f t="shared" si="7"/>
        <v>0</v>
      </c>
      <c r="G88" s="3">
        <f t="shared" si="5"/>
        <v>0</v>
      </c>
      <c r="H88" s="4">
        <f t="shared" si="8"/>
        <v>0</v>
      </c>
      <c r="L88" s="44">
        <f t="shared" si="6"/>
        <v>0</v>
      </c>
    </row>
    <row r="89" spans="5:12">
      <c r="E89" s="4">
        <f t="shared" si="7"/>
        <v>0</v>
      </c>
      <c r="G89" s="3">
        <f t="shared" si="5"/>
        <v>0</v>
      </c>
      <c r="H89" s="4">
        <f t="shared" si="8"/>
        <v>0</v>
      </c>
      <c r="L89" s="44">
        <f t="shared" si="6"/>
        <v>0</v>
      </c>
    </row>
    <row r="90" spans="5:12">
      <c r="E90" s="4">
        <f t="shared" si="7"/>
        <v>0</v>
      </c>
      <c r="G90" s="3">
        <f t="shared" si="5"/>
        <v>0</v>
      </c>
      <c r="H90" s="4">
        <f t="shared" si="8"/>
        <v>0</v>
      </c>
      <c r="L90" s="44">
        <f t="shared" si="6"/>
        <v>0</v>
      </c>
    </row>
    <row r="91" spans="5:12">
      <c r="E91" s="4">
        <f t="shared" si="7"/>
        <v>0</v>
      </c>
      <c r="G91" s="3">
        <f t="shared" si="5"/>
        <v>0</v>
      </c>
      <c r="H91" s="4">
        <f t="shared" si="8"/>
        <v>0</v>
      </c>
      <c r="L91" s="44">
        <f t="shared" si="6"/>
        <v>0</v>
      </c>
    </row>
    <row r="92" spans="5:12">
      <c r="E92" s="4">
        <f t="shared" si="7"/>
        <v>0</v>
      </c>
      <c r="G92" s="3">
        <f t="shared" si="5"/>
        <v>0</v>
      </c>
      <c r="H92" s="4">
        <f t="shared" si="8"/>
        <v>0</v>
      </c>
      <c r="L92" s="44">
        <f t="shared" si="6"/>
        <v>0</v>
      </c>
    </row>
    <row r="93" spans="5:12">
      <c r="E93" s="4">
        <f t="shared" si="7"/>
        <v>0</v>
      </c>
      <c r="G93" s="3">
        <f t="shared" si="5"/>
        <v>0</v>
      </c>
      <c r="H93" s="4">
        <f t="shared" si="8"/>
        <v>0</v>
      </c>
      <c r="L93" s="44">
        <f t="shared" si="6"/>
        <v>0</v>
      </c>
    </row>
    <row r="94" spans="5:12">
      <c r="E94" s="4">
        <f t="shared" si="7"/>
        <v>0</v>
      </c>
      <c r="G94" s="3">
        <f t="shared" si="5"/>
        <v>0</v>
      </c>
      <c r="H94" s="4">
        <f t="shared" si="8"/>
        <v>0</v>
      </c>
      <c r="L94" s="44">
        <f t="shared" si="6"/>
        <v>0</v>
      </c>
    </row>
    <row r="95" spans="5:12">
      <c r="E95" s="4">
        <f t="shared" si="7"/>
        <v>0</v>
      </c>
      <c r="G95" s="3">
        <f t="shared" si="5"/>
        <v>0</v>
      </c>
      <c r="H95" s="4">
        <f t="shared" si="8"/>
        <v>0</v>
      </c>
      <c r="L95" s="44">
        <f t="shared" si="6"/>
        <v>0</v>
      </c>
    </row>
    <row r="96" spans="5:12">
      <c r="E96" s="4">
        <f t="shared" si="7"/>
        <v>0</v>
      </c>
      <c r="G96" s="3">
        <f t="shared" si="5"/>
        <v>0</v>
      </c>
      <c r="H96" s="4">
        <f t="shared" si="8"/>
        <v>0</v>
      </c>
      <c r="L96" s="44">
        <f t="shared" si="6"/>
        <v>0</v>
      </c>
    </row>
    <row r="97" spans="5:12">
      <c r="E97" s="4">
        <f t="shared" si="7"/>
        <v>0</v>
      </c>
      <c r="G97" s="3">
        <f t="shared" si="5"/>
        <v>0</v>
      </c>
      <c r="H97" s="4">
        <f t="shared" si="8"/>
        <v>0</v>
      </c>
      <c r="L97" s="44">
        <f t="shared" si="6"/>
        <v>0</v>
      </c>
    </row>
    <row r="98" spans="5:12">
      <c r="E98" s="4">
        <f t="shared" si="7"/>
        <v>0</v>
      </c>
      <c r="G98" s="3">
        <f t="shared" si="5"/>
        <v>0</v>
      </c>
      <c r="H98" s="4">
        <f t="shared" si="8"/>
        <v>0</v>
      </c>
      <c r="L98" s="44">
        <f t="shared" ref="L98:L129" si="9">IF(F98=0,0,1)</f>
        <v>0</v>
      </c>
    </row>
    <row r="99" spans="5:12">
      <c r="E99" s="4">
        <f t="shared" si="7"/>
        <v>0</v>
      </c>
      <c r="G99" s="3">
        <f t="shared" si="5"/>
        <v>0</v>
      </c>
      <c r="H99" s="4">
        <f t="shared" si="8"/>
        <v>0</v>
      </c>
      <c r="L99" s="44">
        <f t="shared" si="9"/>
        <v>0</v>
      </c>
    </row>
    <row r="100" spans="5:12">
      <c r="E100" s="4">
        <f t="shared" si="7"/>
        <v>0</v>
      </c>
      <c r="G100" s="3">
        <f t="shared" si="5"/>
        <v>0</v>
      </c>
      <c r="H100" s="4">
        <f t="shared" si="8"/>
        <v>0</v>
      </c>
      <c r="L100" s="44">
        <f t="shared" si="9"/>
        <v>0</v>
      </c>
    </row>
    <row r="101" spans="5:12">
      <c r="E101" s="4">
        <f t="shared" si="7"/>
        <v>0</v>
      </c>
      <c r="G101" s="3">
        <f t="shared" si="5"/>
        <v>0</v>
      </c>
      <c r="H101" s="4">
        <f t="shared" si="8"/>
        <v>0</v>
      </c>
      <c r="L101" s="44">
        <f t="shared" si="9"/>
        <v>0</v>
      </c>
    </row>
    <row r="102" spans="5:12">
      <c r="E102" s="4">
        <f t="shared" si="7"/>
        <v>0</v>
      </c>
      <c r="G102" s="3">
        <f t="shared" si="5"/>
        <v>0</v>
      </c>
      <c r="H102" s="4">
        <f t="shared" si="8"/>
        <v>0</v>
      </c>
      <c r="L102" s="44">
        <f t="shared" si="9"/>
        <v>0</v>
      </c>
    </row>
    <row r="103" spans="5:12">
      <c r="E103" s="4">
        <f t="shared" si="7"/>
        <v>0</v>
      </c>
      <c r="G103" s="3">
        <f t="shared" si="5"/>
        <v>0</v>
      </c>
      <c r="H103" s="4">
        <f t="shared" si="8"/>
        <v>0</v>
      </c>
      <c r="L103" s="44">
        <f t="shared" si="9"/>
        <v>0</v>
      </c>
    </row>
    <row r="104" spans="5:12">
      <c r="E104" s="4">
        <f t="shared" si="7"/>
        <v>0</v>
      </c>
      <c r="G104" s="3">
        <f t="shared" si="5"/>
        <v>0</v>
      </c>
      <c r="H104" s="4">
        <f t="shared" si="8"/>
        <v>0</v>
      </c>
      <c r="L104" s="44">
        <f t="shared" si="9"/>
        <v>0</v>
      </c>
    </row>
    <row r="105" spans="5:12">
      <c r="E105" s="4">
        <f t="shared" si="7"/>
        <v>0</v>
      </c>
      <c r="G105" s="3">
        <f t="shared" si="5"/>
        <v>0</v>
      </c>
      <c r="H105" s="4">
        <f t="shared" si="8"/>
        <v>0</v>
      </c>
      <c r="L105" s="44">
        <f t="shared" si="9"/>
        <v>0</v>
      </c>
    </row>
    <row r="106" spans="5:12">
      <c r="E106" s="4">
        <f t="shared" si="7"/>
        <v>0</v>
      </c>
      <c r="G106" s="3">
        <f t="shared" si="5"/>
        <v>0</v>
      </c>
      <c r="H106" s="4">
        <f t="shared" si="8"/>
        <v>0</v>
      </c>
      <c r="L106" s="44">
        <f t="shared" si="9"/>
        <v>0</v>
      </c>
    </row>
    <row r="107" spans="5:12">
      <c r="E107" s="4">
        <f t="shared" si="7"/>
        <v>0</v>
      </c>
      <c r="G107" s="3">
        <f t="shared" si="5"/>
        <v>0</v>
      </c>
      <c r="H107" s="4">
        <f t="shared" si="8"/>
        <v>0</v>
      </c>
      <c r="L107" s="44">
        <f t="shared" si="9"/>
        <v>0</v>
      </c>
    </row>
    <row r="108" spans="5:12">
      <c r="E108" s="4">
        <f t="shared" si="7"/>
        <v>0</v>
      </c>
      <c r="G108" s="3">
        <f t="shared" si="5"/>
        <v>0</v>
      </c>
      <c r="H108" s="4">
        <f t="shared" si="8"/>
        <v>0</v>
      </c>
      <c r="L108" s="44">
        <f t="shared" si="9"/>
        <v>0</v>
      </c>
    </row>
    <row r="109" spans="5:12">
      <c r="E109" s="4">
        <f t="shared" si="7"/>
        <v>0</v>
      </c>
      <c r="G109" s="3">
        <f t="shared" si="5"/>
        <v>0</v>
      </c>
      <c r="H109" s="4">
        <f t="shared" si="8"/>
        <v>0</v>
      </c>
      <c r="L109" s="44">
        <f t="shared" si="9"/>
        <v>0</v>
      </c>
    </row>
    <row r="110" spans="5:12">
      <c r="E110" s="4">
        <f t="shared" si="7"/>
        <v>0</v>
      </c>
      <c r="G110" s="3">
        <f t="shared" si="5"/>
        <v>0</v>
      </c>
      <c r="H110" s="4">
        <f t="shared" si="8"/>
        <v>0</v>
      </c>
      <c r="L110" s="44">
        <f t="shared" si="9"/>
        <v>0</v>
      </c>
    </row>
    <row r="111" spans="5:12">
      <c r="E111" s="4">
        <f t="shared" si="7"/>
        <v>0</v>
      </c>
      <c r="G111" s="3">
        <f t="shared" si="5"/>
        <v>0</v>
      </c>
      <c r="H111" s="4">
        <f t="shared" si="8"/>
        <v>0</v>
      </c>
      <c r="L111" s="44">
        <f t="shared" si="9"/>
        <v>0</v>
      </c>
    </row>
    <row r="112" spans="5:12">
      <c r="E112" s="4">
        <f t="shared" si="7"/>
        <v>0</v>
      </c>
      <c r="G112" s="3">
        <f t="shared" si="5"/>
        <v>0</v>
      </c>
      <c r="H112" s="4">
        <f t="shared" si="8"/>
        <v>0</v>
      </c>
      <c r="L112" s="44">
        <f t="shared" si="9"/>
        <v>0</v>
      </c>
    </row>
    <row r="113" spans="5:12">
      <c r="E113" s="4">
        <f t="shared" si="7"/>
        <v>0</v>
      </c>
      <c r="G113" s="3">
        <f t="shared" ref="G113:G152" si="10">IF(F113=0,0,(A113-A112)/F113)</f>
        <v>0</v>
      </c>
      <c r="H113" s="4">
        <f t="shared" si="8"/>
        <v>0</v>
      </c>
      <c r="L113" s="44">
        <f t="shared" si="9"/>
        <v>0</v>
      </c>
    </row>
    <row r="114" spans="5:12">
      <c r="E114" s="4">
        <f t="shared" si="7"/>
        <v>0</v>
      </c>
      <c r="G114" s="3">
        <f t="shared" si="10"/>
        <v>0</v>
      </c>
      <c r="H114" s="4">
        <f t="shared" si="8"/>
        <v>0</v>
      </c>
      <c r="L114" s="44">
        <f t="shared" si="9"/>
        <v>0</v>
      </c>
    </row>
    <row r="115" spans="5:12">
      <c r="E115" s="4">
        <f t="shared" si="7"/>
        <v>0</v>
      </c>
      <c r="G115" s="3">
        <f t="shared" si="10"/>
        <v>0</v>
      </c>
      <c r="H115" s="4">
        <f t="shared" si="8"/>
        <v>0</v>
      </c>
      <c r="L115" s="44">
        <f t="shared" si="9"/>
        <v>0</v>
      </c>
    </row>
    <row r="116" spans="5:12">
      <c r="E116" s="4">
        <f t="shared" si="7"/>
        <v>0</v>
      </c>
      <c r="G116" s="3">
        <f t="shared" si="10"/>
        <v>0</v>
      </c>
      <c r="H116" s="4">
        <f t="shared" si="8"/>
        <v>0</v>
      </c>
      <c r="L116" s="44">
        <f t="shared" si="9"/>
        <v>0</v>
      </c>
    </row>
    <row r="117" spans="5:12">
      <c r="E117" s="4">
        <f t="shared" si="7"/>
        <v>0</v>
      </c>
      <c r="G117" s="3">
        <f t="shared" si="10"/>
        <v>0</v>
      </c>
      <c r="H117" s="4">
        <f t="shared" si="8"/>
        <v>0</v>
      </c>
      <c r="L117" s="44">
        <f t="shared" si="9"/>
        <v>0</v>
      </c>
    </row>
    <row r="118" spans="5:12">
      <c r="E118" s="4">
        <f t="shared" si="7"/>
        <v>0</v>
      </c>
      <c r="G118" s="3">
        <f t="shared" si="10"/>
        <v>0</v>
      </c>
      <c r="H118" s="4">
        <f t="shared" si="8"/>
        <v>0</v>
      </c>
      <c r="L118" s="44">
        <f t="shared" si="9"/>
        <v>0</v>
      </c>
    </row>
    <row r="119" spans="5:12">
      <c r="E119" s="4">
        <f t="shared" si="7"/>
        <v>0</v>
      </c>
      <c r="G119" s="3">
        <f t="shared" si="10"/>
        <v>0</v>
      </c>
      <c r="H119" s="4">
        <f t="shared" si="8"/>
        <v>0</v>
      </c>
      <c r="L119" s="44">
        <f t="shared" si="9"/>
        <v>0</v>
      </c>
    </row>
    <row r="120" spans="5:12">
      <c r="E120" s="4">
        <f t="shared" si="7"/>
        <v>0</v>
      </c>
      <c r="G120" s="3">
        <f t="shared" si="10"/>
        <v>0</v>
      </c>
      <c r="H120" s="4">
        <f t="shared" si="8"/>
        <v>0</v>
      </c>
      <c r="L120" s="44">
        <f t="shared" si="9"/>
        <v>0</v>
      </c>
    </row>
    <row r="121" spans="5:12">
      <c r="E121" s="4">
        <f t="shared" si="7"/>
        <v>0</v>
      </c>
      <c r="G121" s="3">
        <f t="shared" si="10"/>
        <v>0</v>
      </c>
      <c r="H121" s="4">
        <f t="shared" si="8"/>
        <v>0</v>
      </c>
      <c r="L121" s="44">
        <f t="shared" si="9"/>
        <v>0</v>
      </c>
    </row>
    <row r="122" spans="5:12">
      <c r="E122" s="4">
        <f t="shared" si="7"/>
        <v>0</v>
      </c>
      <c r="G122" s="3">
        <f t="shared" si="10"/>
        <v>0</v>
      </c>
      <c r="H122" s="4">
        <f t="shared" si="8"/>
        <v>0</v>
      </c>
      <c r="L122" s="44">
        <f t="shared" si="9"/>
        <v>0</v>
      </c>
    </row>
    <row r="123" spans="5:12">
      <c r="E123" s="4">
        <f t="shared" si="7"/>
        <v>0</v>
      </c>
      <c r="G123" s="3">
        <f t="shared" si="10"/>
        <v>0</v>
      </c>
      <c r="H123" s="4">
        <f t="shared" si="8"/>
        <v>0</v>
      </c>
      <c r="L123" s="44">
        <f t="shared" si="9"/>
        <v>0</v>
      </c>
    </row>
    <row r="124" spans="5:12">
      <c r="E124" s="4">
        <f t="shared" si="7"/>
        <v>0</v>
      </c>
      <c r="G124" s="3">
        <f t="shared" si="10"/>
        <v>0</v>
      </c>
      <c r="H124" s="4">
        <f t="shared" si="8"/>
        <v>0</v>
      </c>
      <c r="L124" s="44">
        <f t="shared" si="9"/>
        <v>0</v>
      </c>
    </row>
    <row r="125" spans="5:12">
      <c r="E125" s="4">
        <f t="shared" si="7"/>
        <v>0</v>
      </c>
      <c r="G125" s="3">
        <f t="shared" si="10"/>
        <v>0</v>
      </c>
      <c r="H125" s="4">
        <f t="shared" si="8"/>
        <v>0</v>
      </c>
      <c r="L125" s="44">
        <f t="shared" si="9"/>
        <v>0</v>
      </c>
    </row>
    <row r="126" spans="5:12">
      <c r="E126" s="4">
        <f t="shared" si="7"/>
        <v>0</v>
      </c>
      <c r="G126" s="3">
        <f t="shared" si="10"/>
        <v>0</v>
      </c>
      <c r="H126" s="4">
        <f t="shared" si="8"/>
        <v>0</v>
      </c>
      <c r="L126" s="44">
        <f t="shared" si="9"/>
        <v>0</v>
      </c>
    </row>
    <row r="127" spans="5:12">
      <c r="E127" s="4">
        <f t="shared" si="7"/>
        <v>0</v>
      </c>
      <c r="G127" s="3">
        <f t="shared" si="10"/>
        <v>0</v>
      </c>
      <c r="H127" s="4">
        <f t="shared" si="8"/>
        <v>0</v>
      </c>
      <c r="L127" s="44">
        <f t="shared" si="9"/>
        <v>0</v>
      </c>
    </row>
    <row r="128" spans="5:12">
      <c r="E128" s="4">
        <f t="shared" si="7"/>
        <v>0</v>
      </c>
      <c r="G128" s="3">
        <f t="shared" si="10"/>
        <v>0</v>
      </c>
      <c r="H128" s="4">
        <f t="shared" si="8"/>
        <v>0</v>
      </c>
      <c r="L128" s="44">
        <f t="shared" si="9"/>
        <v>0</v>
      </c>
    </row>
    <row r="129" spans="5:12">
      <c r="E129" s="4">
        <f t="shared" si="7"/>
        <v>0</v>
      </c>
      <c r="G129" s="3">
        <f t="shared" si="10"/>
        <v>0</v>
      </c>
      <c r="H129" s="4">
        <f t="shared" si="8"/>
        <v>0</v>
      </c>
      <c r="L129" s="44">
        <f t="shared" si="9"/>
        <v>0</v>
      </c>
    </row>
    <row r="130" spans="5:12">
      <c r="E130" s="4">
        <f t="shared" si="7"/>
        <v>0</v>
      </c>
      <c r="G130" s="3">
        <f t="shared" si="10"/>
        <v>0</v>
      </c>
      <c r="H130" s="4">
        <f t="shared" si="8"/>
        <v>0</v>
      </c>
      <c r="L130" s="44">
        <f t="shared" ref="L130:L152" si="11">IF(F130=0,0,1)</f>
        <v>0</v>
      </c>
    </row>
    <row r="131" spans="5:12">
      <c r="E131" s="4">
        <f t="shared" ref="E131:E152" si="12">D131*F131</f>
        <v>0</v>
      </c>
      <c r="G131" s="3">
        <f t="shared" si="10"/>
        <v>0</v>
      </c>
      <c r="H131" s="4">
        <f t="shared" si="8"/>
        <v>0</v>
      </c>
      <c r="L131" s="44">
        <f t="shared" si="11"/>
        <v>0</v>
      </c>
    </row>
    <row r="132" spans="5:12">
      <c r="E132" s="4">
        <f t="shared" si="12"/>
        <v>0</v>
      </c>
      <c r="G132" s="3">
        <f t="shared" si="10"/>
        <v>0</v>
      </c>
      <c r="H132" s="4">
        <f t="shared" ref="H132:H152" si="13">G132*$P$3</f>
        <v>0</v>
      </c>
      <c r="L132" s="44">
        <f t="shared" si="11"/>
        <v>0</v>
      </c>
    </row>
    <row r="133" spans="5:12">
      <c r="E133" s="4">
        <f t="shared" si="12"/>
        <v>0</v>
      </c>
      <c r="G133" s="3">
        <f t="shared" si="10"/>
        <v>0</v>
      </c>
      <c r="H133" s="4">
        <f t="shared" si="13"/>
        <v>0</v>
      </c>
      <c r="L133" s="44">
        <f t="shared" si="11"/>
        <v>0</v>
      </c>
    </row>
    <row r="134" spans="5:12">
      <c r="E134" s="4">
        <f t="shared" si="12"/>
        <v>0</v>
      </c>
      <c r="G134" s="3">
        <f t="shared" si="10"/>
        <v>0</v>
      </c>
      <c r="H134" s="4">
        <f t="shared" si="13"/>
        <v>0</v>
      </c>
      <c r="L134" s="44">
        <f t="shared" si="11"/>
        <v>0</v>
      </c>
    </row>
    <row r="135" spans="5:12">
      <c r="E135" s="4">
        <f t="shared" si="12"/>
        <v>0</v>
      </c>
      <c r="G135" s="3">
        <f t="shared" si="10"/>
        <v>0</v>
      </c>
      <c r="H135" s="4">
        <f t="shared" si="13"/>
        <v>0</v>
      </c>
      <c r="L135" s="44">
        <f t="shared" si="11"/>
        <v>0</v>
      </c>
    </row>
    <row r="136" spans="5:12">
      <c r="E136" s="4">
        <f t="shared" si="12"/>
        <v>0</v>
      </c>
      <c r="G136" s="3">
        <f t="shared" si="10"/>
        <v>0</v>
      </c>
      <c r="H136" s="4">
        <f t="shared" si="13"/>
        <v>0</v>
      </c>
      <c r="L136" s="44">
        <f t="shared" si="11"/>
        <v>0</v>
      </c>
    </row>
    <row r="137" spans="5:12">
      <c r="E137" s="4">
        <f t="shared" si="12"/>
        <v>0</v>
      </c>
      <c r="G137" s="3">
        <f t="shared" si="10"/>
        <v>0</v>
      </c>
      <c r="H137" s="4">
        <f t="shared" si="13"/>
        <v>0</v>
      </c>
      <c r="L137" s="44">
        <f t="shared" si="11"/>
        <v>0</v>
      </c>
    </row>
    <row r="138" spans="5:12">
      <c r="E138" s="4">
        <f t="shared" si="12"/>
        <v>0</v>
      </c>
      <c r="G138" s="3">
        <f t="shared" si="10"/>
        <v>0</v>
      </c>
      <c r="H138" s="4">
        <f t="shared" si="13"/>
        <v>0</v>
      </c>
      <c r="L138" s="44">
        <f t="shared" si="11"/>
        <v>0</v>
      </c>
    </row>
    <row r="139" spans="5:12">
      <c r="E139" s="4">
        <f t="shared" si="12"/>
        <v>0</v>
      </c>
      <c r="G139" s="3">
        <f t="shared" si="10"/>
        <v>0</v>
      </c>
      <c r="H139" s="4">
        <f t="shared" si="13"/>
        <v>0</v>
      </c>
      <c r="L139" s="44">
        <f t="shared" si="11"/>
        <v>0</v>
      </c>
    </row>
    <row r="140" spans="5:12">
      <c r="E140" s="4">
        <f t="shared" si="12"/>
        <v>0</v>
      </c>
      <c r="G140" s="3">
        <f t="shared" si="10"/>
        <v>0</v>
      </c>
      <c r="H140" s="4">
        <f t="shared" si="13"/>
        <v>0</v>
      </c>
      <c r="L140" s="44">
        <f t="shared" si="11"/>
        <v>0</v>
      </c>
    </row>
    <row r="141" spans="5:12">
      <c r="E141" s="4">
        <f t="shared" si="12"/>
        <v>0</v>
      </c>
      <c r="G141" s="3">
        <f t="shared" si="10"/>
        <v>0</v>
      </c>
      <c r="H141" s="4">
        <f t="shared" si="13"/>
        <v>0</v>
      </c>
      <c r="L141" s="44">
        <f t="shared" si="11"/>
        <v>0</v>
      </c>
    </row>
    <row r="142" spans="5:12">
      <c r="E142" s="4">
        <f t="shared" si="12"/>
        <v>0</v>
      </c>
      <c r="G142" s="3">
        <f t="shared" si="10"/>
        <v>0</v>
      </c>
      <c r="H142" s="4">
        <f t="shared" si="13"/>
        <v>0</v>
      </c>
      <c r="L142" s="44">
        <f t="shared" si="11"/>
        <v>0</v>
      </c>
    </row>
    <row r="143" spans="5:12">
      <c r="E143" s="4">
        <f t="shared" si="12"/>
        <v>0</v>
      </c>
      <c r="G143" s="3">
        <f t="shared" si="10"/>
        <v>0</v>
      </c>
      <c r="H143" s="4">
        <f t="shared" si="13"/>
        <v>0</v>
      </c>
      <c r="L143" s="44">
        <f t="shared" si="11"/>
        <v>0</v>
      </c>
    </row>
    <row r="144" spans="5:12">
      <c r="E144" s="4">
        <f t="shared" si="12"/>
        <v>0</v>
      </c>
      <c r="G144" s="3">
        <f t="shared" si="10"/>
        <v>0</v>
      </c>
      <c r="H144" s="4">
        <f t="shared" si="13"/>
        <v>0</v>
      </c>
      <c r="L144" s="44">
        <f t="shared" si="11"/>
        <v>0</v>
      </c>
    </row>
    <row r="145" spans="5:12">
      <c r="E145" s="4">
        <f t="shared" si="12"/>
        <v>0</v>
      </c>
      <c r="G145" s="3">
        <f t="shared" si="10"/>
        <v>0</v>
      </c>
      <c r="H145" s="4">
        <f t="shared" si="13"/>
        <v>0</v>
      </c>
      <c r="L145" s="44">
        <f t="shared" si="11"/>
        <v>0</v>
      </c>
    </row>
    <row r="146" spans="5:12">
      <c r="E146" s="4">
        <f t="shared" si="12"/>
        <v>0</v>
      </c>
      <c r="G146" s="3">
        <f t="shared" si="10"/>
        <v>0</v>
      </c>
      <c r="H146" s="4">
        <f t="shared" si="13"/>
        <v>0</v>
      </c>
      <c r="L146" s="44">
        <f t="shared" si="11"/>
        <v>0</v>
      </c>
    </row>
    <row r="147" spans="5:12">
      <c r="E147" s="4">
        <f t="shared" si="12"/>
        <v>0</v>
      </c>
      <c r="G147" s="3">
        <f t="shared" si="10"/>
        <v>0</v>
      </c>
      <c r="H147" s="4">
        <f t="shared" si="13"/>
        <v>0</v>
      </c>
      <c r="L147" s="44">
        <f t="shared" si="11"/>
        <v>0</v>
      </c>
    </row>
    <row r="148" spans="5:12">
      <c r="E148" s="4">
        <f t="shared" si="12"/>
        <v>0</v>
      </c>
      <c r="G148" s="3">
        <f t="shared" si="10"/>
        <v>0</v>
      </c>
      <c r="H148" s="4">
        <f t="shared" si="13"/>
        <v>0</v>
      </c>
      <c r="L148" s="44">
        <f t="shared" si="11"/>
        <v>0</v>
      </c>
    </row>
    <row r="149" spans="5:12">
      <c r="E149" s="4">
        <f t="shared" si="12"/>
        <v>0</v>
      </c>
      <c r="G149" s="3">
        <f t="shared" si="10"/>
        <v>0</v>
      </c>
      <c r="H149" s="4">
        <f t="shared" si="13"/>
        <v>0</v>
      </c>
      <c r="L149" s="44">
        <f t="shared" si="11"/>
        <v>0</v>
      </c>
    </row>
    <row r="150" spans="5:12">
      <c r="E150" s="4">
        <f t="shared" si="12"/>
        <v>0</v>
      </c>
      <c r="G150" s="3">
        <f t="shared" si="10"/>
        <v>0</v>
      </c>
      <c r="H150" s="4">
        <f t="shared" si="13"/>
        <v>0</v>
      </c>
      <c r="L150" s="44">
        <f t="shared" si="11"/>
        <v>0</v>
      </c>
    </row>
    <row r="151" spans="5:12">
      <c r="E151" s="4">
        <f t="shared" si="12"/>
        <v>0</v>
      </c>
      <c r="G151" s="3">
        <f t="shared" si="10"/>
        <v>0</v>
      </c>
      <c r="H151" s="4">
        <f t="shared" si="13"/>
        <v>0</v>
      </c>
      <c r="L151" s="44">
        <f t="shared" si="11"/>
        <v>0</v>
      </c>
    </row>
    <row r="152" spans="5:12">
      <c r="E152" s="4">
        <f t="shared" si="12"/>
        <v>0</v>
      </c>
      <c r="G152" s="3">
        <f t="shared" si="10"/>
        <v>0</v>
      </c>
      <c r="H152" s="4">
        <f t="shared" si="13"/>
        <v>0</v>
      </c>
      <c r="L152" s="44">
        <f t="shared" si="11"/>
        <v>0</v>
      </c>
    </row>
  </sheetData>
  <mergeCells count="2">
    <mergeCell ref="O15:P15"/>
    <mergeCell ref="O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Q46"/>
  <sheetViews>
    <sheetView workbookViewId="0">
      <selection activeCell="H69" sqref="H69"/>
    </sheetView>
  </sheetViews>
  <sheetFormatPr defaultRowHeight="15"/>
  <cols>
    <col min="1" max="1" width="14.85546875" bestFit="1" customWidth="1"/>
    <col min="2" max="2" width="18.5703125" style="5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17.28515625" customWidth="1"/>
    <col min="11" max="11" width="7.7109375" customWidth="1"/>
    <col min="15" max="15" width="9.5703125" customWidth="1"/>
    <col min="16" max="16" width="12" bestFit="1" customWidth="1"/>
  </cols>
  <sheetData>
    <row r="1" spans="1:17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1"/>
      <c r="M1" s="1"/>
      <c r="N1" s="1"/>
      <c r="O1" s="1"/>
      <c r="P1" s="1"/>
      <c r="Q1" s="1"/>
    </row>
    <row r="2" spans="1:17">
      <c r="A2">
        <v>20554</v>
      </c>
      <c r="B2" s="2">
        <v>42525</v>
      </c>
      <c r="C2" s="2"/>
      <c r="D2" s="4">
        <v>70.400000000000006</v>
      </c>
      <c r="E2" s="4">
        <f>D2*F2</f>
        <v>2812.1280000000002</v>
      </c>
      <c r="F2" s="4">
        <v>39.945</v>
      </c>
      <c r="G2" s="32" t="s">
        <v>36</v>
      </c>
      <c r="H2" s="19" t="s">
        <v>36</v>
      </c>
      <c r="J2" t="s">
        <v>7</v>
      </c>
      <c r="K2" t="s">
        <v>8</v>
      </c>
      <c r="O2" s="6" t="str">
        <f>'Total Fuel'!O2</f>
        <v>kpl</v>
      </c>
      <c r="P2" s="7" t="str">
        <f>'Total Fuel'!P2</f>
        <v>mpg</v>
      </c>
    </row>
    <row r="3" spans="1:17" ht="15.75" thickBot="1">
      <c r="A3">
        <v>20909</v>
      </c>
      <c r="B3" s="2">
        <v>42535</v>
      </c>
      <c r="C3" s="2"/>
      <c r="D3" s="4">
        <v>70.31</v>
      </c>
      <c r="E3" s="4">
        <f t="shared" ref="E3:E22" si="0">D3*F3</f>
        <v>2085.3946000000001</v>
      </c>
      <c r="F3" s="4">
        <v>29.66</v>
      </c>
      <c r="G3" s="3">
        <f t="shared" ref="G3:G22" si="1">(A3-A2)/F3</f>
        <v>11.968981793661497</v>
      </c>
      <c r="H3" s="4">
        <f>G3*$P$3</f>
        <v>28.152790651213753</v>
      </c>
      <c r="J3" t="s">
        <v>9</v>
      </c>
      <c r="K3" t="s">
        <v>8</v>
      </c>
      <c r="O3" s="8">
        <f>'Total Fuel'!O3</f>
        <v>1</v>
      </c>
      <c r="P3" s="9">
        <f>'Total Fuel'!P3</f>
        <v>2.3521458329999998</v>
      </c>
    </row>
    <row r="4" spans="1:17">
      <c r="A4">
        <v>21190</v>
      </c>
      <c r="B4" s="2">
        <v>42544</v>
      </c>
      <c r="C4" s="2"/>
      <c r="D4" s="4">
        <v>70.459999999999994</v>
      </c>
      <c r="E4" s="4">
        <f t="shared" si="0"/>
        <v>1808.0035999999998</v>
      </c>
      <c r="F4" s="4">
        <v>25.66</v>
      </c>
      <c r="G4" s="3">
        <f t="shared" si="1"/>
        <v>10.950896336710834</v>
      </c>
      <c r="H4" s="4">
        <f t="shared" ref="H4:H22" si="2">G4*$P$3</f>
        <v>25.758105186009349</v>
      </c>
      <c r="J4" t="s">
        <v>10</v>
      </c>
      <c r="K4" t="s">
        <v>8</v>
      </c>
    </row>
    <row r="5" spans="1:17">
      <c r="A5">
        <v>21541</v>
      </c>
      <c r="B5" s="2">
        <v>42556</v>
      </c>
      <c r="C5" s="2"/>
      <c r="D5" s="4">
        <v>69.459999999999994</v>
      </c>
      <c r="E5" s="4">
        <f t="shared" si="0"/>
        <v>2149.0924</v>
      </c>
      <c r="F5" s="4">
        <v>30.94</v>
      </c>
      <c r="G5" s="3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O5" s="12" t="s">
        <v>33</v>
      </c>
      <c r="P5" s="13" t="s">
        <v>34</v>
      </c>
      <c r="Q5" s="17" t="s">
        <v>35</v>
      </c>
    </row>
    <row r="6" spans="1:17">
      <c r="A6">
        <v>21895</v>
      </c>
      <c r="B6" s="2">
        <v>42566</v>
      </c>
      <c r="C6" s="2"/>
      <c r="D6" s="4">
        <v>69.489999999999995</v>
      </c>
      <c r="E6" s="4">
        <f t="shared" si="0"/>
        <v>2286.9158999999995</v>
      </c>
      <c r="F6" s="4">
        <v>32.909999999999997</v>
      </c>
      <c r="G6" s="3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O6" s="11" t="s">
        <v>28</v>
      </c>
      <c r="P6" s="10">
        <f>(SUM(G3:G7)+SUM(G12:G22))/16</f>
        <v>11.75031319581889</v>
      </c>
      <c r="Q6" s="26">
        <f>AVERAGE(G3:G22)</f>
        <v>12.593698850078582</v>
      </c>
    </row>
    <row r="7" spans="1:17">
      <c r="A7">
        <v>22262</v>
      </c>
      <c r="B7" s="2">
        <v>42585</v>
      </c>
      <c r="C7" s="2"/>
      <c r="D7" s="4">
        <v>65.58</v>
      </c>
      <c r="E7" s="4">
        <f t="shared" si="0"/>
        <v>2100.5273999999999</v>
      </c>
      <c r="F7" s="4">
        <v>32.03</v>
      </c>
      <c r="G7" s="3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O7" s="11" t="s">
        <v>29</v>
      </c>
      <c r="P7" s="10">
        <f t="shared" ref="P7:Q7" si="3">P6*$P$3</f>
        <v>27.638450219990315</v>
      </c>
      <c r="Q7" s="10">
        <f t="shared" si="3"/>
        <v>29.622216272269224</v>
      </c>
    </row>
    <row r="8" spans="1:17">
      <c r="A8" s="14">
        <v>22617</v>
      </c>
      <c r="B8" s="15">
        <v>42586</v>
      </c>
      <c r="C8" s="15"/>
      <c r="D8" s="16">
        <v>65.88</v>
      </c>
      <c r="E8" s="16">
        <f t="shared" si="0"/>
        <v>1499.4287999999999</v>
      </c>
      <c r="F8" s="16">
        <v>22.76</v>
      </c>
      <c r="G8" s="33">
        <f t="shared" si="1"/>
        <v>15.597539543057996</v>
      </c>
      <c r="H8" s="16">
        <f t="shared" si="2"/>
        <v>36.687687641256588</v>
      </c>
      <c r="I8" s="16"/>
      <c r="J8" s="14" t="s">
        <v>12</v>
      </c>
      <c r="K8" s="14" t="s">
        <v>13</v>
      </c>
    </row>
    <row r="9" spans="1:17">
      <c r="A9" s="14">
        <v>23109</v>
      </c>
      <c r="B9" s="15">
        <v>42588</v>
      </c>
      <c r="C9" s="15"/>
      <c r="D9" s="16">
        <v>55.38</v>
      </c>
      <c r="E9" s="16">
        <f t="shared" si="0"/>
        <v>1759.9764000000002</v>
      </c>
      <c r="F9" s="16">
        <v>31.78</v>
      </c>
      <c r="G9" s="33">
        <f t="shared" si="1"/>
        <v>15.481434864694776</v>
      </c>
      <c r="H9" s="16">
        <f t="shared" si="2"/>
        <v>36.414592505852731</v>
      </c>
      <c r="I9" s="16"/>
      <c r="J9" s="14" t="s">
        <v>14</v>
      </c>
      <c r="K9" s="14" t="s">
        <v>13</v>
      </c>
    </row>
    <row r="10" spans="1:17">
      <c r="A10" s="14">
        <v>23322</v>
      </c>
      <c r="B10" s="15">
        <v>42590</v>
      </c>
      <c r="C10" s="15"/>
      <c r="D10" s="16">
        <v>55.63</v>
      </c>
      <c r="E10" s="16">
        <f t="shared" si="0"/>
        <v>700.88237000000004</v>
      </c>
      <c r="F10" s="16">
        <v>12.599</v>
      </c>
      <c r="G10" s="33">
        <f t="shared" si="1"/>
        <v>16.906103659020555</v>
      </c>
      <c r="H10" s="16">
        <f t="shared" si="2"/>
        <v>39.76562127383125</v>
      </c>
      <c r="I10" s="16"/>
      <c r="J10" s="14" t="s">
        <v>15</v>
      </c>
      <c r="K10" s="14" t="s">
        <v>13</v>
      </c>
    </row>
    <row r="11" spans="1:17">
      <c r="A11" s="14">
        <v>23809</v>
      </c>
      <c r="B11" s="15">
        <v>42590</v>
      </c>
      <c r="C11" s="15"/>
      <c r="D11" s="16">
        <v>68.510000000000005</v>
      </c>
      <c r="E11" s="16">
        <f t="shared" si="0"/>
        <v>2100.5166000000004</v>
      </c>
      <c r="F11" s="16">
        <v>30.66</v>
      </c>
      <c r="G11" s="33">
        <f t="shared" si="1"/>
        <v>15.883887801696021</v>
      </c>
      <c r="H11" s="16">
        <f t="shared" si="2"/>
        <v>37.361220504598826</v>
      </c>
      <c r="I11" s="16"/>
      <c r="J11" s="14" t="s">
        <v>11</v>
      </c>
      <c r="K11" s="14" t="s">
        <v>13</v>
      </c>
    </row>
    <row r="12" spans="1:17">
      <c r="A12">
        <v>24214</v>
      </c>
      <c r="B12" s="2">
        <v>42603</v>
      </c>
      <c r="C12" s="2"/>
      <c r="D12" s="4">
        <v>64.45</v>
      </c>
      <c r="E12" s="4">
        <f t="shared" si="0"/>
        <v>2150.6965</v>
      </c>
      <c r="F12" s="4">
        <v>33.369999999999997</v>
      </c>
      <c r="G12" s="3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</row>
    <row r="13" spans="1:17">
      <c r="A13">
        <v>24618</v>
      </c>
      <c r="B13" s="2">
        <v>42612</v>
      </c>
      <c r="C13" s="2"/>
      <c r="D13" s="4">
        <v>64.489999999999995</v>
      </c>
      <c r="E13" s="4">
        <f t="shared" si="0"/>
        <v>2165.5741999999996</v>
      </c>
      <c r="F13" s="4">
        <v>33.58</v>
      </c>
      <c r="G13" s="3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</row>
    <row r="14" spans="1:17">
      <c r="A14">
        <v>25024</v>
      </c>
      <c r="B14" s="2">
        <v>42619</v>
      </c>
      <c r="C14" s="2"/>
      <c r="D14" s="4">
        <v>68.099999999999994</v>
      </c>
      <c r="E14" s="4">
        <f t="shared" si="0"/>
        <v>2128.806</v>
      </c>
      <c r="F14" s="4">
        <v>31.26</v>
      </c>
      <c r="G14" s="3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</row>
    <row r="15" spans="1:17">
      <c r="A15">
        <v>25358</v>
      </c>
      <c r="B15" s="2">
        <v>42631</v>
      </c>
      <c r="C15" s="2"/>
      <c r="D15" s="4">
        <v>68.92</v>
      </c>
      <c r="E15" s="4">
        <f t="shared" si="0"/>
        <v>2075.8704000000002</v>
      </c>
      <c r="F15" s="4">
        <v>30.12</v>
      </c>
      <c r="G15" s="3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</row>
    <row r="16" spans="1:17">
      <c r="A16">
        <v>25686</v>
      </c>
      <c r="B16" s="2">
        <v>42648</v>
      </c>
      <c r="C16" s="2"/>
      <c r="D16" s="4">
        <v>69.44</v>
      </c>
      <c r="E16" s="4">
        <f t="shared" si="0"/>
        <v>2089.4495999999999</v>
      </c>
      <c r="F16" s="4">
        <v>30.09</v>
      </c>
      <c r="G16" s="3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</row>
    <row r="17" spans="1:11">
      <c r="A17">
        <v>26015</v>
      </c>
      <c r="B17" s="2">
        <v>42665</v>
      </c>
      <c r="C17" s="2"/>
      <c r="D17" s="4">
        <v>71.28</v>
      </c>
      <c r="E17" s="4">
        <f t="shared" si="0"/>
        <v>2027.9159999999999</v>
      </c>
      <c r="F17" s="4">
        <v>28.45</v>
      </c>
      <c r="G17" s="3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</row>
    <row r="18" spans="1:11">
      <c r="A18">
        <v>26420</v>
      </c>
      <c r="B18" s="2">
        <v>42678</v>
      </c>
      <c r="C18" s="2"/>
      <c r="D18" s="4">
        <v>74.16</v>
      </c>
      <c r="E18" s="4">
        <f t="shared" si="0"/>
        <v>2267.0711999999999</v>
      </c>
      <c r="F18" s="4">
        <v>30.57</v>
      </c>
      <c r="G18" s="3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</row>
    <row r="19" spans="1:11">
      <c r="A19">
        <v>26763</v>
      </c>
      <c r="B19" s="2">
        <v>42695</v>
      </c>
      <c r="C19" s="2"/>
      <c r="D19" s="4">
        <v>70.69</v>
      </c>
      <c r="E19" s="4">
        <f t="shared" si="0"/>
        <v>2130.5965999999999</v>
      </c>
      <c r="F19" s="4">
        <v>30.14</v>
      </c>
      <c r="G19" s="3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</row>
    <row r="20" spans="1:11">
      <c r="A20">
        <v>27165</v>
      </c>
      <c r="B20" s="2">
        <v>42724</v>
      </c>
      <c r="C20" s="2"/>
      <c r="D20" s="4">
        <v>74.75</v>
      </c>
      <c r="E20" s="4">
        <f t="shared" si="0"/>
        <v>2277.6324999999997</v>
      </c>
      <c r="F20" s="4">
        <v>30.47</v>
      </c>
      <c r="G20" s="3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</row>
    <row r="21" spans="1:11">
      <c r="A21">
        <v>27538</v>
      </c>
      <c r="B21" s="2">
        <v>42733</v>
      </c>
      <c r="C21" s="2"/>
      <c r="D21" s="4">
        <v>73.650000000000006</v>
      </c>
      <c r="E21" s="4">
        <f t="shared" si="0"/>
        <v>2494.5255000000002</v>
      </c>
      <c r="F21" s="4">
        <v>33.869999999999997</v>
      </c>
      <c r="G21" s="3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</row>
    <row r="22" spans="1:11">
      <c r="A22">
        <v>27619</v>
      </c>
      <c r="B22" s="2">
        <v>42737</v>
      </c>
      <c r="C22" s="2"/>
      <c r="D22" s="4">
        <v>75.400000000000006</v>
      </c>
      <c r="E22" s="4">
        <f t="shared" si="0"/>
        <v>509.70400000000001</v>
      </c>
      <c r="F22" s="4">
        <v>6.76</v>
      </c>
      <c r="G22" s="3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</row>
    <row r="23" spans="1:11">
      <c r="B23"/>
      <c r="D23"/>
      <c r="E23"/>
      <c r="F23"/>
      <c r="G23" s="1"/>
      <c r="H23"/>
      <c r="I23"/>
    </row>
    <row r="24" spans="1:11">
      <c r="B24"/>
      <c r="D24"/>
      <c r="E24"/>
      <c r="F24"/>
      <c r="G24" s="1"/>
      <c r="H24"/>
      <c r="I24"/>
    </row>
    <row r="25" spans="1:11">
      <c r="B25"/>
      <c r="D25"/>
      <c r="E25"/>
      <c r="F25"/>
      <c r="G25" s="1"/>
      <c r="H25"/>
      <c r="I25"/>
    </row>
    <row r="26" spans="1:11">
      <c r="B26"/>
      <c r="D26"/>
      <c r="E26"/>
      <c r="F26"/>
      <c r="G26" s="1"/>
      <c r="H26"/>
      <c r="I26"/>
    </row>
    <row r="27" spans="1:11">
      <c r="B27"/>
      <c r="D27"/>
      <c r="E27"/>
      <c r="F27"/>
      <c r="G27" s="1"/>
      <c r="H27"/>
      <c r="I27"/>
    </row>
    <row r="28" spans="1:11">
      <c r="B28"/>
      <c r="D28"/>
      <c r="E28"/>
      <c r="F28"/>
      <c r="G28" s="1"/>
      <c r="H28"/>
      <c r="I28"/>
    </row>
    <row r="29" spans="1:11">
      <c r="B29"/>
      <c r="D29"/>
      <c r="E29"/>
      <c r="F29"/>
      <c r="G29" s="1"/>
      <c r="H29"/>
      <c r="I29"/>
    </row>
    <row r="30" spans="1:11">
      <c r="B30"/>
      <c r="D30"/>
      <c r="E30"/>
      <c r="F30"/>
      <c r="G30" s="1"/>
      <c r="H30"/>
      <c r="I30"/>
    </row>
    <row r="31" spans="1:11">
      <c r="B31"/>
      <c r="D31"/>
      <c r="E31"/>
      <c r="F31"/>
      <c r="G31" s="1"/>
      <c r="H31"/>
      <c r="I31"/>
    </row>
    <row r="32" spans="1:11">
      <c r="B32"/>
      <c r="D32"/>
      <c r="E32"/>
      <c r="F32"/>
      <c r="G32" s="1"/>
      <c r="H32"/>
      <c r="I32"/>
    </row>
    <row r="33" spans="2:9">
      <c r="B33"/>
      <c r="D33"/>
      <c r="E33"/>
      <c r="F33"/>
      <c r="G33" s="1"/>
      <c r="H33"/>
      <c r="I33"/>
    </row>
    <row r="34" spans="2:9">
      <c r="B34"/>
      <c r="D34"/>
      <c r="E34"/>
      <c r="F34"/>
      <c r="G34" s="1"/>
      <c r="H34"/>
      <c r="I34"/>
    </row>
    <row r="35" spans="2:9">
      <c r="B35"/>
      <c r="D35"/>
      <c r="E35"/>
      <c r="F35"/>
      <c r="G35" s="1"/>
      <c r="H35"/>
      <c r="I35"/>
    </row>
    <row r="36" spans="2:9">
      <c r="B36"/>
      <c r="D36"/>
      <c r="E36"/>
      <c r="F36"/>
      <c r="G36" s="1"/>
      <c r="H36"/>
      <c r="I36"/>
    </row>
    <row r="37" spans="2:9">
      <c r="B37"/>
      <c r="D37"/>
      <c r="E37"/>
      <c r="F37"/>
      <c r="G37" s="1"/>
      <c r="H37"/>
      <c r="I37"/>
    </row>
    <row r="38" spans="2:9">
      <c r="B38"/>
      <c r="D38"/>
      <c r="E38"/>
      <c r="F38"/>
      <c r="G38" s="1"/>
      <c r="H38"/>
      <c r="I38"/>
    </row>
    <row r="39" spans="2:9">
      <c r="B39"/>
      <c r="D39"/>
      <c r="E39"/>
      <c r="F39"/>
      <c r="G39" s="1"/>
      <c r="H39"/>
      <c r="I39"/>
    </row>
    <row r="40" spans="2:9">
      <c r="B40"/>
      <c r="D40"/>
      <c r="E40"/>
      <c r="F40"/>
      <c r="G40" s="1"/>
      <c r="H40"/>
      <c r="I40"/>
    </row>
    <row r="41" spans="2:9">
      <c r="B41"/>
      <c r="D41"/>
      <c r="E41"/>
      <c r="F41"/>
      <c r="G41" s="1"/>
      <c r="H41"/>
      <c r="I41"/>
    </row>
    <row r="42" spans="2:9">
      <c r="B42" s="2"/>
      <c r="C42" s="2"/>
    </row>
    <row r="43" spans="2:9">
      <c r="B43" s="2"/>
      <c r="C43" s="2"/>
    </row>
    <row r="44" spans="2:9">
      <c r="B44" s="2"/>
      <c r="C44" s="2"/>
    </row>
    <row r="45" spans="2:9">
      <c r="B45" s="2"/>
      <c r="C45" s="2"/>
    </row>
    <row r="46" spans="2:9">
      <c r="B46" s="2"/>
      <c r="C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V132"/>
  <sheetViews>
    <sheetView tabSelected="1" workbookViewId="0">
      <selection activeCell="P7" sqref="P7"/>
    </sheetView>
  </sheetViews>
  <sheetFormatPr defaultRowHeight="15"/>
  <cols>
    <col min="1" max="1" width="14.85546875" bestFit="1" customWidth="1"/>
    <col min="2" max="2" width="18.5703125" style="5" bestFit="1" customWidth="1"/>
    <col min="3" max="3" width="3.425781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5.42578125" style="46" hidden="1" customWidth="1"/>
    <col min="13" max="13" width="4.7109375" style="46" hidden="1" customWidth="1"/>
    <col min="14" max="14" width="8.42578125" style="19" hidden="1" customWidth="1"/>
    <col min="15" max="15" width="7.7109375" customWidth="1"/>
    <col min="19" max="19" width="10.42578125" customWidth="1"/>
    <col min="20" max="20" width="12" bestFit="1" customWidth="1"/>
  </cols>
  <sheetData>
    <row r="1" spans="1:22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45" t="s">
        <v>35</v>
      </c>
      <c r="M1" s="45" t="s">
        <v>34</v>
      </c>
      <c r="N1" s="20" t="s">
        <v>56</v>
      </c>
      <c r="O1" s="1"/>
      <c r="P1" s="1"/>
      <c r="Q1" s="1"/>
      <c r="R1" s="1"/>
      <c r="S1" s="1"/>
      <c r="T1" s="1"/>
      <c r="U1" s="1"/>
      <c r="V1" s="1"/>
    </row>
    <row r="2" spans="1:22">
      <c r="A2">
        <v>27619</v>
      </c>
      <c r="B2" s="2">
        <v>42737</v>
      </c>
      <c r="C2" s="2"/>
      <c r="D2" s="4">
        <v>75.400000000000006</v>
      </c>
      <c r="E2" s="4">
        <f t="shared" ref="E2" si="0">D2*F2</f>
        <v>509.70400000000001</v>
      </c>
      <c r="F2" s="4">
        <v>6.76</v>
      </c>
      <c r="G2" s="32" t="s">
        <v>36</v>
      </c>
      <c r="H2" s="19" t="s">
        <v>36</v>
      </c>
      <c r="J2" t="s">
        <v>16</v>
      </c>
      <c r="K2" t="s">
        <v>8</v>
      </c>
      <c r="S2" s="6" t="str">
        <f>'Total Fuel'!O2</f>
        <v>kpl</v>
      </c>
      <c r="T2" s="7" t="str">
        <f>'Total Fuel'!P2</f>
        <v>mpg</v>
      </c>
    </row>
    <row r="3" spans="1:22" ht="15.75" thickBot="1">
      <c r="A3" s="14">
        <f>'Total Fuel'!A23</f>
        <v>27932</v>
      </c>
      <c r="B3" s="15">
        <f>'Total Fuel'!B23</f>
        <v>42738</v>
      </c>
      <c r="C3" s="15"/>
      <c r="D3" s="16">
        <f>'Total Fuel'!D23</f>
        <v>76.819999999999993</v>
      </c>
      <c r="E3" s="16">
        <f>'Total Fuel'!E23</f>
        <v>1261.3843999999999</v>
      </c>
      <c r="F3" s="16">
        <f>'Total Fuel'!F23</f>
        <v>16.420000000000002</v>
      </c>
      <c r="G3" s="33">
        <f>'Total Fuel'!G23</f>
        <v>19.062119366626064</v>
      </c>
      <c r="H3" s="16">
        <f>'Total Fuel'!H23</f>
        <v>44.836884636358093</v>
      </c>
      <c r="I3" s="16"/>
      <c r="J3" s="14" t="str">
        <f>'Total Fuel'!J23</f>
        <v>Indian Oil  NH48</v>
      </c>
      <c r="K3" s="14" t="str">
        <f>'Total Fuel'!K23</f>
        <v>Trip</v>
      </c>
      <c r="L3" s="46">
        <f>'Total Fuel'!L23</f>
        <v>1</v>
      </c>
      <c r="M3" s="46">
        <f>IF(K3="Work", 1, 0)</f>
        <v>0</v>
      </c>
      <c r="N3" s="19">
        <f>IF(M3=1, G3, 0)</f>
        <v>0</v>
      </c>
      <c r="S3" s="8">
        <f>'Total Fuel'!O3</f>
        <v>1</v>
      </c>
      <c r="T3" s="9">
        <f>'Total Fuel'!P3</f>
        <v>2.3521458329999998</v>
      </c>
    </row>
    <row r="4" spans="1:22">
      <c r="A4" s="14">
        <f>'Total Fuel'!A24</f>
        <v>28295</v>
      </c>
      <c r="B4" s="15">
        <f>'Total Fuel'!B24</f>
        <v>42739</v>
      </c>
      <c r="C4" s="15"/>
      <c r="D4" s="16">
        <f>'Total Fuel'!D24</f>
        <v>59.67</v>
      </c>
      <c r="E4" s="16">
        <f>'Total Fuel'!E24</f>
        <v>1359.99864</v>
      </c>
      <c r="F4" s="16">
        <f>'Total Fuel'!F24</f>
        <v>22.792000000000002</v>
      </c>
      <c r="G4" s="33">
        <f>'Total Fuel'!G24</f>
        <v>15.926640926640925</v>
      </c>
      <c r="H4" s="16">
        <f>'Total Fuel'!H24</f>
        <v>37.461782089285705</v>
      </c>
      <c r="I4" s="16"/>
      <c r="J4" s="14" t="str">
        <f>'Total Fuel'!J24</f>
        <v>Birla, BP</v>
      </c>
      <c r="K4" s="14" t="str">
        <f>'Total Fuel'!K24</f>
        <v>Trip</v>
      </c>
      <c r="L4" s="46">
        <f>'Total Fuel'!L24</f>
        <v>1</v>
      </c>
      <c r="M4" s="46">
        <f t="shared" ref="M4:M67" si="1">IF(K4="Work", 1, 0)</f>
        <v>0</v>
      </c>
      <c r="N4" s="19">
        <f t="shared" ref="N4:N67" si="2">IF(M4=1, G4, 0)</f>
        <v>0</v>
      </c>
    </row>
    <row r="5" spans="1:22">
      <c r="A5" s="14">
        <f>'Total Fuel'!A25</f>
        <v>28541</v>
      </c>
      <c r="B5" s="15">
        <f>'Total Fuel'!B25</f>
        <v>42740</v>
      </c>
      <c r="C5" s="15"/>
      <c r="D5" s="16">
        <f>'Total Fuel'!D25</f>
        <v>75.92</v>
      </c>
      <c r="E5" s="16">
        <f>'Total Fuel'!E25</f>
        <v>1100.8399999999999</v>
      </c>
      <c r="F5" s="16">
        <f>'Total Fuel'!F25</f>
        <v>14.5</v>
      </c>
      <c r="G5" s="33">
        <f>'Total Fuel'!G25</f>
        <v>16.96551724137931</v>
      </c>
      <c r="H5" s="16">
        <f>'Total Fuel'!H25</f>
        <v>39.905370683999998</v>
      </c>
      <c r="I5" s="16"/>
      <c r="J5" s="14" t="str">
        <f>'Total Fuel'!J25</f>
        <v>Indian Oil, NH48</v>
      </c>
      <c r="K5" s="14" t="str">
        <f>'Total Fuel'!K25</f>
        <v>Trip</v>
      </c>
      <c r="L5" s="46">
        <f>'Total Fuel'!L25</f>
        <v>1</v>
      </c>
      <c r="M5" s="46">
        <f t="shared" si="1"/>
        <v>0</v>
      </c>
      <c r="N5" s="19">
        <f t="shared" si="2"/>
        <v>0</v>
      </c>
      <c r="S5" s="12" t="s">
        <v>32</v>
      </c>
      <c r="T5" s="13" t="s">
        <v>34</v>
      </c>
      <c r="U5" s="18" t="s">
        <v>35</v>
      </c>
    </row>
    <row r="6" spans="1:22">
      <c r="A6">
        <f>'Total Fuel'!A26</f>
        <v>29041</v>
      </c>
      <c r="B6" s="2">
        <f>'Total Fuel'!B26</f>
        <v>42757</v>
      </c>
      <c r="C6" s="2"/>
      <c r="D6" s="4">
        <f>'Total Fuel'!D26</f>
        <v>76.33</v>
      </c>
      <c r="E6" s="4">
        <f>'Total Fuel'!E26</f>
        <v>2377.6794999999997</v>
      </c>
      <c r="F6" s="4">
        <f>'Total Fuel'!F26</f>
        <v>31.15</v>
      </c>
      <c r="G6" s="3">
        <f>'Total Fuel'!G26</f>
        <v>16.051364365971107</v>
      </c>
      <c r="H6" s="4">
        <f>'Total Fuel'!H26</f>
        <v>37.755149807383624</v>
      </c>
      <c r="J6" t="str">
        <f>'Total Fuel'!J26</f>
        <v>HP  Gaikwad Pump</v>
      </c>
      <c r="K6" t="str">
        <f>'Total Fuel'!K26</f>
        <v>Work</v>
      </c>
      <c r="L6" s="46">
        <f>'Total Fuel'!L26</f>
        <v>1</v>
      </c>
      <c r="M6" s="46">
        <f t="shared" si="1"/>
        <v>1</v>
      </c>
      <c r="N6" s="19">
        <f t="shared" si="2"/>
        <v>16.051364365971107</v>
      </c>
      <c r="S6" s="11" t="s">
        <v>28</v>
      </c>
      <c r="T6" s="10">
        <f>SUM(N3:N132)/SUM(M3:M132)</f>
        <v>14.044965246124072</v>
      </c>
      <c r="U6" s="26">
        <f>SUM(G3:G132)/SUM(L3:L132)</f>
        <v>14.589481975676895</v>
      </c>
    </row>
    <row r="7" spans="1:22">
      <c r="A7">
        <f>'Total Fuel'!A27</f>
        <v>29319</v>
      </c>
      <c r="B7" s="2">
        <f>'Total Fuel'!B27</f>
        <v>42770</v>
      </c>
      <c r="C7" s="2"/>
      <c r="D7" s="4">
        <f>'Total Fuel'!D27</f>
        <v>79.209999999999994</v>
      </c>
      <c r="E7" s="4">
        <f>'Total Fuel'!E27</f>
        <v>1487.5637999999999</v>
      </c>
      <c r="F7" s="4">
        <f>'Total Fuel'!F27</f>
        <v>18.78</v>
      </c>
      <c r="G7" s="3">
        <f>'Total Fuel'!G27</f>
        <v>14.802981895633652</v>
      </c>
      <c r="H7" s="4">
        <f>'Total Fuel'!H27</f>
        <v>34.818772181789129</v>
      </c>
      <c r="J7" t="str">
        <f>'Total Fuel'!J27</f>
        <v>HP, Gaikwad Pump</v>
      </c>
      <c r="K7" t="str">
        <f>'Total Fuel'!K27</f>
        <v>Work</v>
      </c>
      <c r="L7" s="46">
        <f>'Total Fuel'!L27</f>
        <v>1</v>
      </c>
      <c r="M7" s="46">
        <f t="shared" si="1"/>
        <v>1</v>
      </c>
      <c r="N7" s="19">
        <f t="shared" si="2"/>
        <v>14.802981895633652</v>
      </c>
      <c r="S7" s="11" t="s">
        <v>29</v>
      </c>
      <c r="T7" s="10">
        <f>T6*$T$3</f>
        <v>33.03580647830055</v>
      </c>
      <c r="U7" s="10">
        <f>U6*$T$3</f>
        <v>34.316589234717014</v>
      </c>
    </row>
    <row r="8" spans="1:22">
      <c r="A8">
        <f>'Total Fuel'!A28</f>
        <v>29796</v>
      </c>
      <c r="B8" s="2">
        <f>'Total Fuel'!B28</f>
        <v>42778</v>
      </c>
      <c r="C8" s="2"/>
      <c r="D8" s="4">
        <f>'Total Fuel'!D28</f>
        <v>76.33</v>
      </c>
      <c r="E8" s="4">
        <f>'Total Fuel'!E28</f>
        <v>2340.2777999999998</v>
      </c>
      <c r="F8" s="4">
        <f>'Total Fuel'!F28</f>
        <v>30.66</v>
      </c>
      <c r="G8" s="3">
        <f>'Total Fuel'!G28</f>
        <v>15.557729941291585</v>
      </c>
      <c r="H8" s="4">
        <f>'Total Fuel'!H28</f>
        <v>36.594049652348332</v>
      </c>
      <c r="J8" t="str">
        <f>'Total Fuel'!J28</f>
        <v>HP, Gaikwad Pump</v>
      </c>
      <c r="K8" t="str">
        <f>'Total Fuel'!K28</f>
        <v>Work</v>
      </c>
      <c r="L8" s="46">
        <f>'Total Fuel'!L28</f>
        <v>1</v>
      </c>
      <c r="M8" s="46">
        <f t="shared" si="1"/>
        <v>1</v>
      </c>
      <c r="N8" s="19">
        <f t="shared" si="2"/>
        <v>15.557729941291585</v>
      </c>
    </row>
    <row r="9" spans="1:22">
      <c r="A9">
        <f>'Total Fuel'!A29</f>
        <v>29978</v>
      </c>
      <c r="B9" s="2">
        <f>'Total Fuel'!B29</f>
        <v>42788</v>
      </c>
      <c r="C9" s="2"/>
      <c r="D9" s="4">
        <f>'Total Fuel'!D29</f>
        <v>76.34</v>
      </c>
      <c r="E9" s="4">
        <f>'Total Fuel'!E29</f>
        <v>917.60680000000002</v>
      </c>
      <c r="F9" s="4">
        <f>'Total Fuel'!F29</f>
        <v>12.02</v>
      </c>
      <c r="G9" s="3">
        <f>'Total Fuel'!G29</f>
        <v>15.141430948419302</v>
      </c>
      <c r="H9" s="4">
        <f>'Total Fuel'!H29</f>
        <v>35.614853710981698</v>
      </c>
      <c r="J9" t="str">
        <f>'Total Fuel'!J29</f>
        <v>HP, Gaikwad Pump</v>
      </c>
      <c r="K9" t="str">
        <f>'Total Fuel'!K29</f>
        <v>Work</v>
      </c>
      <c r="L9" s="46">
        <f>'Total Fuel'!L29</f>
        <v>1</v>
      </c>
      <c r="M9" s="46">
        <f t="shared" si="1"/>
        <v>1</v>
      </c>
      <c r="N9" s="19">
        <f t="shared" si="2"/>
        <v>15.141430948419302</v>
      </c>
    </row>
    <row r="10" spans="1:22">
      <c r="A10">
        <f>'Total Fuel'!A30</f>
        <v>30106</v>
      </c>
      <c r="B10" s="2">
        <f>'Total Fuel'!B30</f>
        <v>42797</v>
      </c>
      <c r="C10" s="2"/>
      <c r="D10" s="4">
        <f>'Total Fuel'!D30</f>
        <v>76.45</v>
      </c>
      <c r="E10" s="4">
        <f>'Total Fuel'!E30</f>
        <v>665.11500000000001</v>
      </c>
      <c r="F10" s="4">
        <f>'Total Fuel'!F30</f>
        <v>8.6999999999999993</v>
      </c>
      <c r="G10" s="3">
        <f>'Total Fuel'!G30</f>
        <v>14.712643678160921</v>
      </c>
      <c r="H10" s="4">
        <f>'Total Fuel'!H30</f>
        <v>34.606283519999998</v>
      </c>
      <c r="J10" t="str">
        <f>'Total Fuel'!J30</f>
        <v>HP, Gaikwad Pump</v>
      </c>
      <c r="K10" t="str">
        <f>'Total Fuel'!K30</f>
        <v>Work</v>
      </c>
      <c r="L10" s="46">
        <f>'Total Fuel'!L30</f>
        <v>1</v>
      </c>
      <c r="M10" s="46">
        <f t="shared" si="1"/>
        <v>1</v>
      </c>
      <c r="N10" s="19">
        <f t="shared" si="2"/>
        <v>14.712643678160921</v>
      </c>
    </row>
    <row r="11" spans="1:22">
      <c r="A11">
        <f>'Total Fuel'!A31</f>
        <v>30606</v>
      </c>
      <c r="B11" s="2">
        <f>'Total Fuel'!B31</f>
        <v>42806</v>
      </c>
      <c r="C11" s="2"/>
      <c r="D11" s="4">
        <f>'Total Fuel'!D31</f>
        <v>79.06</v>
      </c>
      <c r="E11" s="4">
        <f>'Total Fuel'!E31</f>
        <v>2564.7064</v>
      </c>
      <c r="F11" s="4">
        <f>'Total Fuel'!F31</f>
        <v>32.44</v>
      </c>
      <c r="G11" s="3">
        <f>'Total Fuel'!G31</f>
        <v>15.413070283600494</v>
      </c>
      <c r="H11" s="4">
        <f>'Total Fuel'!H31</f>
        <v>36.253789041307023</v>
      </c>
      <c r="J11" t="str">
        <f>'Total Fuel'!J31</f>
        <v>Expressway First Pump HP</v>
      </c>
      <c r="K11" t="str">
        <f>'Total Fuel'!K31</f>
        <v>Work</v>
      </c>
      <c r="L11" s="46">
        <f>'Total Fuel'!L31</f>
        <v>1</v>
      </c>
      <c r="M11" s="46">
        <f t="shared" si="1"/>
        <v>1</v>
      </c>
      <c r="N11" s="19">
        <f t="shared" si="2"/>
        <v>15.413070283600494</v>
      </c>
    </row>
    <row r="12" spans="1:22">
      <c r="A12">
        <f>'Total Fuel'!A32</f>
        <v>30924</v>
      </c>
      <c r="B12" s="2">
        <f>'Total Fuel'!B32</f>
        <v>42811</v>
      </c>
      <c r="C12" s="2"/>
      <c r="D12" s="4">
        <f>'Total Fuel'!D32</f>
        <v>75.739999999999995</v>
      </c>
      <c r="E12" s="4">
        <f>'Total Fuel'!E32</f>
        <v>1554.1847999999998</v>
      </c>
      <c r="F12" s="4">
        <f>'Total Fuel'!F32</f>
        <v>20.52</v>
      </c>
      <c r="G12" s="3">
        <f>'Total Fuel'!G32</f>
        <v>15.497076023391813</v>
      </c>
      <c r="H12" s="4">
        <f>'Total Fuel'!H32</f>
        <v>36.451382792105257</v>
      </c>
      <c r="J12" t="str">
        <f>'Total Fuel'!J32</f>
        <v>Expressway Second Pump HP</v>
      </c>
      <c r="K12" t="str">
        <f>'Total Fuel'!K32</f>
        <v>Work</v>
      </c>
      <c r="L12" s="46">
        <f>'Total Fuel'!L32</f>
        <v>1</v>
      </c>
      <c r="M12" s="46">
        <f t="shared" si="1"/>
        <v>1</v>
      </c>
      <c r="N12" s="19">
        <f t="shared" si="2"/>
        <v>15.497076023391813</v>
      </c>
    </row>
    <row r="13" spans="1:22">
      <c r="A13">
        <f>'Total Fuel'!A33</f>
        <v>31345</v>
      </c>
      <c r="B13" s="2">
        <f>'Total Fuel'!B33</f>
        <v>42825</v>
      </c>
      <c r="C13" s="2"/>
      <c r="D13" s="4">
        <f>'Total Fuel'!D33</f>
        <v>76.33</v>
      </c>
      <c r="E13" s="4">
        <f>'Total Fuel'!E33</f>
        <v>2516.6000999999997</v>
      </c>
      <c r="F13" s="4">
        <f>'Total Fuel'!F33</f>
        <v>32.97</v>
      </c>
      <c r="G13" s="3">
        <f>'Total Fuel'!G33</f>
        <v>12.769184106763724</v>
      </c>
      <c r="H13" s="4">
        <f>'Total Fuel'!H33</f>
        <v>30.034983187534117</v>
      </c>
      <c r="J13" t="str">
        <f>'Total Fuel'!J33</f>
        <v>HP, Gaikwad Pump</v>
      </c>
      <c r="K13" t="str">
        <f>'Total Fuel'!K33</f>
        <v>Work</v>
      </c>
      <c r="L13" s="46">
        <f>'Total Fuel'!L33</f>
        <v>1</v>
      </c>
      <c r="M13" s="46">
        <f t="shared" si="1"/>
        <v>1</v>
      </c>
      <c r="N13" s="19">
        <f t="shared" si="2"/>
        <v>12.769184106763724</v>
      </c>
    </row>
    <row r="14" spans="1:22">
      <c r="A14">
        <f>'Total Fuel'!A34</f>
        <v>31795</v>
      </c>
      <c r="B14" s="2">
        <f>'Total Fuel'!B34</f>
        <v>42846</v>
      </c>
      <c r="C14" s="2"/>
      <c r="D14" s="4">
        <f>'Total Fuel'!D34</f>
        <v>73.72</v>
      </c>
      <c r="E14" s="4">
        <f>'Total Fuel'!E34</f>
        <v>2306.03532</v>
      </c>
      <c r="F14" s="4">
        <f>'Total Fuel'!F34</f>
        <v>31.280999999999999</v>
      </c>
      <c r="G14" s="3">
        <f>'Total Fuel'!G34</f>
        <v>14.385729356478373</v>
      </c>
      <c r="H14" s="4">
        <f>'Total Fuel'!H34</f>
        <v>33.837333360506378</v>
      </c>
      <c r="J14" t="str">
        <f>'Total Fuel'!J34</f>
        <v>HP, Gaikwad Pump</v>
      </c>
      <c r="K14" t="str">
        <f>'Total Fuel'!K34</f>
        <v>Work</v>
      </c>
      <c r="L14" s="46">
        <f>'Total Fuel'!L34</f>
        <v>1</v>
      </c>
      <c r="M14" s="46">
        <f t="shared" si="1"/>
        <v>1</v>
      </c>
      <c r="N14" s="19">
        <f t="shared" si="2"/>
        <v>14.385729356478373</v>
      </c>
    </row>
    <row r="15" spans="1:22">
      <c r="A15">
        <f>'Total Fuel'!A35</f>
        <v>32187</v>
      </c>
      <c r="B15" s="2">
        <f>'Total Fuel'!B35</f>
        <v>42863</v>
      </c>
      <c r="C15" s="2"/>
      <c r="D15" s="4">
        <f>'Total Fuel'!D35</f>
        <v>79.239999999999995</v>
      </c>
      <c r="E15" s="4">
        <f>'Total Fuel'!E35</f>
        <v>2226.6439999999998</v>
      </c>
      <c r="F15" s="4">
        <f>'Total Fuel'!F35</f>
        <v>28.1</v>
      </c>
      <c r="G15" s="3">
        <f>'Total Fuel'!G35</f>
        <v>13.95017793594306</v>
      </c>
      <c r="H15" s="4">
        <f>'Total Fuel'!H35</f>
        <v>32.812852901637008</v>
      </c>
      <c r="J15" t="str">
        <f>'Total Fuel'!J35</f>
        <v>Expressway Second Pump HP</v>
      </c>
      <c r="K15" t="str">
        <f>'Total Fuel'!K35</f>
        <v>Work</v>
      </c>
      <c r="L15" s="46">
        <f>'Total Fuel'!L35</f>
        <v>1</v>
      </c>
      <c r="M15" s="46">
        <f t="shared" si="1"/>
        <v>1</v>
      </c>
      <c r="N15" s="19">
        <f t="shared" si="2"/>
        <v>13.95017793594306</v>
      </c>
    </row>
    <row r="16" spans="1:22">
      <c r="A16">
        <f>'Total Fuel'!A36</f>
        <v>32382</v>
      </c>
      <c r="B16" s="2">
        <f>'Total Fuel'!B36</f>
        <v>42871</v>
      </c>
      <c r="C16" s="2"/>
      <c r="D16" s="4">
        <f>'Total Fuel'!D36</f>
        <v>73.56</v>
      </c>
      <c r="E16" s="4">
        <f>'Total Fuel'!E36</f>
        <v>1007.7719999999999</v>
      </c>
      <c r="F16" s="4">
        <f>'Total Fuel'!F36</f>
        <v>13.7</v>
      </c>
      <c r="G16" s="3">
        <f>'Total Fuel'!G36</f>
        <v>14.233576642335768</v>
      </c>
      <c r="H16" s="4">
        <f>'Total Fuel'!H36</f>
        <v>33.479447987956206</v>
      </c>
      <c r="J16" t="str">
        <f>'Total Fuel'!J36</f>
        <v>BP  Baner</v>
      </c>
      <c r="K16" t="str">
        <f>'Total Fuel'!K36</f>
        <v>Work</v>
      </c>
      <c r="L16" s="46">
        <f>'Total Fuel'!L36</f>
        <v>1</v>
      </c>
      <c r="M16" s="46">
        <f t="shared" si="1"/>
        <v>1</v>
      </c>
      <c r="N16" s="19">
        <f t="shared" si="2"/>
        <v>14.233576642335768</v>
      </c>
    </row>
    <row r="17" spans="1:14">
      <c r="A17" s="14">
        <f>'Total Fuel'!A37</f>
        <v>32963</v>
      </c>
      <c r="B17" s="15">
        <f>'Total Fuel'!B37</f>
        <v>42874</v>
      </c>
      <c r="C17" s="15"/>
      <c r="D17" s="16">
        <f>'Total Fuel'!D37</f>
        <v>70.03</v>
      </c>
      <c r="E17" s="16">
        <f>'Total Fuel'!E37</f>
        <v>2280.8771000000002</v>
      </c>
      <c r="F17" s="16">
        <f>'Total Fuel'!F37</f>
        <v>32.57</v>
      </c>
      <c r="G17" s="33">
        <f>'Total Fuel'!G37</f>
        <v>17.838501688670554</v>
      </c>
      <c r="H17" s="16">
        <f>'Total Fuel'!H37</f>
        <v>41.958757413969906</v>
      </c>
      <c r="I17" s="16"/>
      <c r="J17" s="14" t="str">
        <f>'Total Fuel'!J37</f>
        <v>Indian Oil  Khanapur Rd  Belgaum</v>
      </c>
      <c r="K17" s="14" t="str">
        <f>'Total Fuel'!K37</f>
        <v>Trip</v>
      </c>
      <c r="L17" s="46">
        <f>'Total Fuel'!L37</f>
        <v>1</v>
      </c>
      <c r="M17" s="46">
        <f t="shared" si="1"/>
        <v>0</v>
      </c>
      <c r="N17" s="19">
        <f t="shared" si="2"/>
        <v>0</v>
      </c>
    </row>
    <row r="18" spans="1:14">
      <c r="A18">
        <f>'Total Fuel'!A38</f>
        <v>33436</v>
      </c>
      <c r="B18" s="2">
        <f>'Total Fuel'!B38</f>
        <v>42887</v>
      </c>
      <c r="C18" s="2"/>
      <c r="D18" s="4">
        <f>'Total Fuel'!D38</f>
        <v>79.83</v>
      </c>
      <c r="E18" s="4">
        <f>'Total Fuel'!E38</f>
        <v>2418.0506999999998</v>
      </c>
      <c r="F18" s="4">
        <f>'Total Fuel'!F38</f>
        <v>30.29</v>
      </c>
      <c r="G18" s="3">
        <f>'Total Fuel'!G38</f>
        <v>15.615714757345659</v>
      </c>
      <c r="H18" s="4">
        <f>'Total Fuel'!H38</f>
        <v>36.730438395807191</v>
      </c>
      <c r="J18" t="str">
        <f>'Total Fuel'!J38</f>
        <v>HP, Gaikwad Pump</v>
      </c>
      <c r="K18" t="str">
        <f>'Total Fuel'!K38</f>
        <v>Work</v>
      </c>
      <c r="L18" s="46">
        <f>'Total Fuel'!L38</f>
        <v>1</v>
      </c>
      <c r="M18" s="46">
        <f t="shared" si="1"/>
        <v>1</v>
      </c>
      <c r="N18" s="19">
        <f t="shared" si="2"/>
        <v>15.615714757345659</v>
      </c>
    </row>
    <row r="19" spans="1:14">
      <c r="A19">
        <f>'Total Fuel'!A39</f>
        <v>33861</v>
      </c>
      <c r="B19" s="2">
        <f>'Total Fuel'!B39</f>
        <v>42933</v>
      </c>
      <c r="C19" s="2"/>
      <c r="D19" s="4">
        <f>'Total Fuel'!D39</f>
        <v>73.44</v>
      </c>
      <c r="E19" s="4">
        <f>'Total Fuel'!E39</f>
        <v>2579.2127999999998</v>
      </c>
      <c r="F19" s="4">
        <f>'Total Fuel'!F39</f>
        <v>35.119999999999997</v>
      </c>
      <c r="G19" s="3">
        <f>'Total Fuel'!G39</f>
        <v>12.101366742596811</v>
      </c>
      <c r="H19" s="4">
        <f>'Total Fuel'!H39</f>
        <v>28.464179357203871</v>
      </c>
      <c r="J19" t="str">
        <f>'Total Fuel'!J39</f>
        <v>HP, Gaikwad Pump</v>
      </c>
      <c r="K19" t="str">
        <f>'Total Fuel'!K39</f>
        <v>Work</v>
      </c>
      <c r="L19" s="46">
        <f>'Total Fuel'!L39</f>
        <v>1</v>
      </c>
      <c r="M19" s="46">
        <f t="shared" si="1"/>
        <v>1</v>
      </c>
      <c r="N19" s="19">
        <f t="shared" si="2"/>
        <v>12.101366742596811</v>
      </c>
    </row>
    <row r="20" spans="1:14">
      <c r="A20">
        <f>'Total Fuel'!A40</f>
        <v>34286</v>
      </c>
      <c r="B20" s="2">
        <f>'Total Fuel'!B40</f>
        <v>42969</v>
      </c>
      <c r="C20" s="2"/>
      <c r="D20" s="4">
        <f>'Total Fuel'!D40</f>
        <v>77.760000000000005</v>
      </c>
      <c r="E20" s="4">
        <f>'Total Fuel'!E40</f>
        <v>2624.4</v>
      </c>
      <c r="F20" s="4">
        <f>'Total Fuel'!F40</f>
        <v>33.75</v>
      </c>
      <c r="G20" s="3">
        <f>'Total Fuel'!G40</f>
        <v>12.592592592592593</v>
      </c>
      <c r="H20" s="4">
        <f>'Total Fuel'!H40</f>
        <v>29.619614193333334</v>
      </c>
      <c r="J20" t="str">
        <f>'Total Fuel'!J40</f>
        <v>BP, Baner</v>
      </c>
      <c r="K20" t="str">
        <f>'Total Fuel'!K40</f>
        <v>Work</v>
      </c>
      <c r="L20" s="46">
        <f>'Total Fuel'!L40</f>
        <v>1</v>
      </c>
      <c r="M20" s="46">
        <f t="shared" si="1"/>
        <v>1</v>
      </c>
      <c r="N20" s="19">
        <f t="shared" si="2"/>
        <v>12.592592592592593</v>
      </c>
    </row>
    <row r="21" spans="1:14">
      <c r="A21">
        <f>'Total Fuel'!A41</f>
        <v>34739</v>
      </c>
      <c r="B21" s="2">
        <f>'Total Fuel'!B41</f>
        <v>42985</v>
      </c>
      <c r="C21" s="2"/>
      <c r="D21" s="4">
        <f>'Total Fuel'!D41</f>
        <v>81.47</v>
      </c>
      <c r="E21" s="4">
        <f>'Total Fuel'!E41</f>
        <v>2847.3765000000003</v>
      </c>
      <c r="F21" s="4">
        <f>'Total Fuel'!F41</f>
        <v>34.950000000000003</v>
      </c>
      <c r="G21" s="3">
        <f>'Total Fuel'!G41</f>
        <v>12.961373390557938</v>
      </c>
      <c r="H21" s="4">
        <f>'Total Fuel'!H41</f>
        <v>30.487040410557931</v>
      </c>
      <c r="J21" t="str">
        <f>'Total Fuel'!J41</f>
        <v>HP, Gaikwad Pump</v>
      </c>
      <c r="K21" t="str">
        <f>'Total Fuel'!K41</f>
        <v>Work</v>
      </c>
      <c r="L21" s="46">
        <f>'Total Fuel'!L41</f>
        <v>1</v>
      </c>
      <c r="M21" s="46">
        <f t="shared" si="1"/>
        <v>1</v>
      </c>
      <c r="N21" s="19">
        <f t="shared" si="2"/>
        <v>12.961373390557938</v>
      </c>
    </row>
    <row r="22" spans="1:14">
      <c r="A22">
        <f>'Total Fuel'!A42</f>
        <v>35138</v>
      </c>
      <c r="B22" s="2">
        <f>'Total Fuel'!B42</f>
        <v>42988</v>
      </c>
      <c r="C22" s="2"/>
      <c r="D22" s="4">
        <f>'Total Fuel'!D42</f>
        <v>82.22</v>
      </c>
      <c r="E22" s="4">
        <f>'Total Fuel'!E42</f>
        <v>2466.6</v>
      </c>
      <c r="F22" s="4">
        <f>'Total Fuel'!F42</f>
        <v>30</v>
      </c>
      <c r="G22" s="3">
        <f>'Total Fuel'!G42</f>
        <v>13.3</v>
      </c>
      <c r="H22" s="4">
        <f>'Total Fuel'!H42</f>
        <v>31.283539578899997</v>
      </c>
      <c r="J22" t="str">
        <f>'Total Fuel'!J42</f>
        <v>YCE  2nd Toll Pune  BP</v>
      </c>
      <c r="K22" t="str">
        <f>'Total Fuel'!K42</f>
        <v>Work</v>
      </c>
      <c r="L22" s="46">
        <f>'Total Fuel'!L42</f>
        <v>1</v>
      </c>
      <c r="M22" s="46">
        <f t="shared" si="1"/>
        <v>1</v>
      </c>
      <c r="N22" s="19">
        <f t="shared" si="2"/>
        <v>13.3</v>
      </c>
    </row>
    <row r="23" spans="1:14">
      <c r="A23">
        <f>'Total Fuel'!A43</f>
        <v>35580</v>
      </c>
      <c r="B23" s="2">
        <f>'Total Fuel'!B43</f>
        <v>43005</v>
      </c>
      <c r="C23" s="2"/>
      <c r="D23" s="4">
        <f>'Total Fuel'!D43</f>
        <v>79.34</v>
      </c>
      <c r="E23" s="4">
        <f>'Total Fuel'!E43</f>
        <v>2620.6002000000003</v>
      </c>
      <c r="F23" s="4">
        <f>'Total Fuel'!F43</f>
        <v>33.03</v>
      </c>
      <c r="G23" s="3">
        <f>'Total Fuel'!G43</f>
        <v>13.381774144716923</v>
      </c>
      <c r="H23" s="4">
        <f>'Total Fuel'!H43</f>
        <v>31.475884292643048</v>
      </c>
      <c r="J23" t="str">
        <f>'Total Fuel'!J43</f>
        <v>BP, Baner</v>
      </c>
      <c r="K23" t="str">
        <f>'Total Fuel'!K43</f>
        <v>Work</v>
      </c>
      <c r="L23" s="46">
        <f>'Total Fuel'!L43</f>
        <v>1</v>
      </c>
      <c r="M23" s="46">
        <f t="shared" si="1"/>
        <v>1</v>
      </c>
      <c r="N23" s="19">
        <f t="shared" si="2"/>
        <v>13.381774144716923</v>
      </c>
    </row>
    <row r="24" spans="1:14">
      <c r="A24">
        <f>'Total Fuel'!A44</f>
        <v>36006</v>
      </c>
      <c r="B24" s="2">
        <f>'Total Fuel'!B44</f>
        <v>43026</v>
      </c>
      <c r="C24" s="2"/>
      <c r="D24" s="4">
        <f>'Total Fuel'!D44</f>
        <v>77.959999999999994</v>
      </c>
      <c r="E24" s="4">
        <f>'Total Fuel'!E44</f>
        <v>2673.2483999999995</v>
      </c>
      <c r="F24" s="4">
        <f>'Total Fuel'!F44</f>
        <v>34.29</v>
      </c>
      <c r="G24" s="3">
        <f>'Total Fuel'!G44</f>
        <v>12.42344706911636</v>
      </c>
      <c r="H24" s="4">
        <f>'Total Fuel'!H44</f>
        <v>29.221759255118108</v>
      </c>
      <c r="J24" t="str">
        <f>'Total Fuel'!J44</f>
        <v>HP, Gaikwad Pump</v>
      </c>
      <c r="K24" t="str">
        <f>'Total Fuel'!K44</f>
        <v>Work</v>
      </c>
      <c r="L24" s="46">
        <f>'Total Fuel'!L44</f>
        <v>1</v>
      </c>
      <c r="M24" s="46">
        <f t="shared" si="1"/>
        <v>1</v>
      </c>
      <c r="N24" s="19">
        <f t="shared" si="2"/>
        <v>12.42344706911636</v>
      </c>
    </row>
    <row r="25" spans="1:14">
      <c r="A25">
        <f>'Total Fuel'!A45</f>
        <v>36467</v>
      </c>
      <c r="B25" s="2">
        <f>'Total Fuel'!B45</f>
        <v>43045</v>
      </c>
      <c r="C25" s="2"/>
      <c r="D25" s="4">
        <f>'Total Fuel'!D45</f>
        <v>76.760000000000005</v>
      </c>
      <c r="E25" s="4">
        <f>'Total Fuel'!E45</f>
        <v>2629.03</v>
      </c>
      <c r="F25" s="4">
        <f>'Total Fuel'!F45</f>
        <v>34.25</v>
      </c>
      <c r="G25" s="3">
        <f>'Total Fuel'!G45</f>
        <v>13.459854014598541</v>
      </c>
      <c r="H25" s="4">
        <f>'Total Fuel'!H45</f>
        <v>31.659539533226276</v>
      </c>
      <c r="J25" t="str">
        <f>'Total Fuel'!J45</f>
        <v>HP, Gaikwad Pump</v>
      </c>
      <c r="K25" t="str">
        <f>'Total Fuel'!K45</f>
        <v>Work</v>
      </c>
      <c r="L25" s="46">
        <f>'Total Fuel'!L45</f>
        <v>1</v>
      </c>
      <c r="M25" s="46">
        <f t="shared" si="1"/>
        <v>1</v>
      </c>
      <c r="N25" s="19">
        <f t="shared" si="2"/>
        <v>13.459854014598541</v>
      </c>
    </row>
    <row r="26" spans="1:14">
      <c r="A26">
        <f>'Total Fuel'!A46</f>
        <v>36917</v>
      </c>
      <c r="B26" s="2">
        <f>'Total Fuel'!B46</f>
        <v>43068</v>
      </c>
      <c r="C26" s="2"/>
      <c r="D26" s="4">
        <f>'Total Fuel'!D46</f>
        <v>76.45</v>
      </c>
      <c r="E26" s="4">
        <f>'Total Fuel'!E46</f>
        <v>2398.2365</v>
      </c>
      <c r="F26" s="4">
        <f>'Total Fuel'!F46</f>
        <v>31.37</v>
      </c>
      <c r="G26" s="3">
        <f>'Total Fuel'!G46</f>
        <v>14.344915524386355</v>
      </c>
      <c r="H26" s="4">
        <f>'Total Fuel'!H46</f>
        <v>33.74133327542237</v>
      </c>
      <c r="J26" t="str">
        <f>'Total Fuel'!J46</f>
        <v>BP, Baner</v>
      </c>
      <c r="K26" t="str">
        <f>'Total Fuel'!K46</f>
        <v>Work</v>
      </c>
      <c r="L26" s="46">
        <f>'Total Fuel'!L46</f>
        <v>1</v>
      </c>
      <c r="M26" s="46">
        <f t="shared" si="1"/>
        <v>1</v>
      </c>
      <c r="N26" s="19">
        <f t="shared" si="2"/>
        <v>14.344915524386355</v>
      </c>
    </row>
    <row r="27" spans="1:14">
      <c r="A27">
        <f>'Total Fuel'!A47</f>
        <v>37288</v>
      </c>
      <c r="B27" s="5">
        <f>'Total Fuel'!B47</f>
        <v>43080</v>
      </c>
      <c r="D27" s="4">
        <f>'Total Fuel'!D47</f>
        <v>76.52</v>
      </c>
      <c r="E27" s="4">
        <f>'Total Fuel'!E47</f>
        <v>2317.7907999999998</v>
      </c>
      <c r="F27" s="4">
        <f>'Total Fuel'!F47</f>
        <v>30.29</v>
      </c>
      <c r="G27" s="3">
        <f>'Total Fuel'!G47</f>
        <v>12.248266754704524</v>
      </c>
      <c r="H27" s="4">
        <f>'Total Fuel'!H47</f>
        <v>28.809709608550676</v>
      </c>
      <c r="J27" t="str">
        <f>'Total Fuel'!J47</f>
        <v>BP, Baner</v>
      </c>
      <c r="K27" t="str">
        <f>'Total Fuel'!K47</f>
        <v>Work</v>
      </c>
      <c r="L27" s="46">
        <f>'Total Fuel'!L47</f>
        <v>1</v>
      </c>
      <c r="M27" s="46">
        <f t="shared" si="1"/>
        <v>1</v>
      </c>
      <c r="N27" s="19">
        <f t="shared" si="2"/>
        <v>12.248266754704524</v>
      </c>
    </row>
    <row r="28" spans="1:14">
      <c r="A28">
        <f>'Total Fuel'!A48</f>
        <v>0</v>
      </c>
      <c r="B28" s="5">
        <f>'Total Fuel'!B48</f>
        <v>0</v>
      </c>
      <c r="D28" s="4">
        <f>'Total Fuel'!D48</f>
        <v>0</v>
      </c>
      <c r="E28" s="4">
        <f>'Total Fuel'!E48</f>
        <v>0</v>
      </c>
      <c r="F28" s="4">
        <f>'Total Fuel'!F48</f>
        <v>0</v>
      </c>
      <c r="G28" s="3">
        <f>'Total Fuel'!G48</f>
        <v>0</v>
      </c>
      <c r="H28" s="4">
        <f>'Total Fuel'!H48</f>
        <v>0</v>
      </c>
      <c r="J28">
        <f>'Total Fuel'!J48</f>
        <v>0</v>
      </c>
      <c r="K28">
        <f>'Total Fuel'!K48</f>
        <v>0</v>
      </c>
      <c r="L28" s="46">
        <f>'Total Fuel'!L48</f>
        <v>0</v>
      </c>
      <c r="M28" s="46">
        <f t="shared" si="1"/>
        <v>0</v>
      </c>
      <c r="N28" s="19">
        <f t="shared" si="2"/>
        <v>0</v>
      </c>
    </row>
    <row r="29" spans="1:14">
      <c r="A29">
        <f>'Total Fuel'!A49</f>
        <v>0</v>
      </c>
      <c r="B29" s="5">
        <f>'Total Fuel'!B49</f>
        <v>0</v>
      </c>
      <c r="D29" s="4">
        <f>'Total Fuel'!D49</f>
        <v>0</v>
      </c>
      <c r="E29" s="4">
        <f>'Total Fuel'!E49</f>
        <v>0</v>
      </c>
      <c r="F29" s="4">
        <f>'Total Fuel'!F49</f>
        <v>0</v>
      </c>
      <c r="G29" s="3">
        <f>'Total Fuel'!G49</f>
        <v>0</v>
      </c>
      <c r="H29" s="4">
        <f>'Total Fuel'!H49</f>
        <v>0</v>
      </c>
      <c r="J29">
        <f>'Total Fuel'!J49</f>
        <v>0</v>
      </c>
      <c r="K29">
        <f>'Total Fuel'!K49</f>
        <v>0</v>
      </c>
      <c r="L29" s="46">
        <f>'Total Fuel'!L49</f>
        <v>0</v>
      </c>
      <c r="M29" s="46">
        <f t="shared" si="1"/>
        <v>0</v>
      </c>
      <c r="N29" s="19">
        <f t="shared" si="2"/>
        <v>0</v>
      </c>
    </row>
    <row r="30" spans="1:14">
      <c r="A30">
        <f>'Total Fuel'!A50</f>
        <v>0</v>
      </c>
      <c r="B30" s="5">
        <f>'Total Fuel'!B50</f>
        <v>0</v>
      </c>
      <c r="D30" s="4">
        <f>'Total Fuel'!D50</f>
        <v>0</v>
      </c>
      <c r="E30" s="4">
        <f>'Total Fuel'!E50</f>
        <v>0</v>
      </c>
      <c r="F30" s="4">
        <f>'Total Fuel'!F50</f>
        <v>0</v>
      </c>
      <c r="G30" s="3">
        <f>'Total Fuel'!G50</f>
        <v>0</v>
      </c>
      <c r="H30" s="4">
        <f>'Total Fuel'!H50</f>
        <v>0</v>
      </c>
      <c r="J30">
        <f>'Total Fuel'!J50</f>
        <v>0</v>
      </c>
      <c r="K30">
        <f>'Total Fuel'!K50</f>
        <v>0</v>
      </c>
      <c r="L30" s="46">
        <f>'Total Fuel'!L50</f>
        <v>0</v>
      </c>
      <c r="M30" s="46">
        <f t="shared" si="1"/>
        <v>0</v>
      </c>
      <c r="N30" s="19">
        <f t="shared" si="2"/>
        <v>0</v>
      </c>
    </row>
    <row r="31" spans="1:14">
      <c r="A31">
        <f>'Total Fuel'!A51</f>
        <v>0</v>
      </c>
      <c r="B31" s="5">
        <f>'Total Fuel'!B51</f>
        <v>0</v>
      </c>
      <c r="D31" s="4">
        <f>'Total Fuel'!D51</f>
        <v>0</v>
      </c>
      <c r="E31" s="4">
        <f>'Total Fuel'!E51</f>
        <v>0</v>
      </c>
      <c r="F31" s="4">
        <f>'Total Fuel'!F51</f>
        <v>0</v>
      </c>
      <c r="G31" s="3">
        <f>'Total Fuel'!G51</f>
        <v>0</v>
      </c>
      <c r="H31" s="4">
        <f>'Total Fuel'!H51</f>
        <v>0</v>
      </c>
      <c r="J31">
        <f>'Total Fuel'!J51</f>
        <v>0</v>
      </c>
      <c r="K31">
        <f>'Total Fuel'!K51</f>
        <v>0</v>
      </c>
      <c r="L31" s="46">
        <f>'Total Fuel'!L51</f>
        <v>0</v>
      </c>
      <c r="M31" s="46">
        <f t="shared" si="1"/>
        <v>0</v>
      </c>
      <c r="N31" s="19">
        <f t="shared" si="2"/>
        <v>0</v>
      </c>
    </row>
    <row r="32" spans="1:14">
      <c r="A32">
        <f>'Total Fuel'!A52</f>
        <v>0</v>
      </c>
      <c r="B32" s="5">
        <f>'Total Fuel'!B52</f>
        <v>0</v>
      </c>
      <c r="D32" s="4">
        <f>'Total Fuel'!D52</f>
        <v>0</v>
      </c>
      <c r="E32" s="4">
        <f>'Total Fuel'!E52</f>
        <v>0</v>
      </c>
      <c r="F32" s="4">
        <f>'Total Fuel'!F52</f>
        <v>0</v>
      </c>
      <c r="G32" s="3">
        <f>'Total Fuel'!G52</f>
        <v>0</v>
      </c>
      <c r="H32" s="4">
        <f>'Total Fuel'!H52</f>
        <v>0</v>
      </c>
      <c r="J32">
        <f>'Total Fuel'!J52</f>
        <v>0</v>
      </c>
      <c r="K32">
        <f>'Total Fuel'!K52</f>
        <v>0</v>
      </c>
      <c r="L32" s="46">
        <f>'Total Fuel'!L52</f>
        <v>0</v>
      </c>
      <c r="M32" s="46">
        <f t="shared" si="1"/>
        <v>0</v>
      </c>
      <c r="N32" s="19">
        <f t="shared" si="2"/>
        <v>0</v>
      </c>
    </row>
    <row r="33" spans="1:14">
      <c r="A33">
        <f>'Total Fuel'!A53</f>
        <v>0</v>
      </c>
      <c r="B33" s="5">
        <f>'Total Fuel'!B53</f>
        <v>0</v>
      </c>
      <c r="D33" s="4">
        <f>'Total Fuel'!D53</f>
        <v>0</v>
      </c>
      <c r="E33" s="4">
        <f>'Total Fuel'!E53</f>
        <v>0</v>
      </c>
      <c r="F33" s="4">
        <f>'Total Fuel'!F53</f>
        <v>0</v>
      </c>
      <c r="G33" s="3">
        <f>'Total Fuel'!G53</f>
        <v>0</v>
      </c>
      <c r="H33" s="4">
        <f>'Total Fuel'!H53</f>
        <v>0</v>
      </c>
      <c r="J33">
        <f>'Total Fuel'!J53</f>
        <v>0</v>
      </c>
      <c r="K33">
        <f>'Total Fuel'!K53</f>
        <v>0</v>
      </c>
      <c r="L33" s="46">
        <f>'Total Fuel'!L53</f>
        <v>0</v>
      </c>
      <c r="M33" s="46">
        <f t="shared" si="1"/>
        <v>0</v>
      </c>
      <c r="N33" s="19">
        <f t="shared" si="2"/>
        <v>0</v>
      </c>
    </row>
    <row r="34" spans="1:14">
      <c r="A34">
        <f>'Total Fuel'!A54</f>
        <v>0</v>
      </c>
      <c r="B34" s="5">
        <f>'Total Fuel'!B54</f>
        <v>0</v>
      </c>
      <c r="D34" s="4">
        <f>'Total Fuel'!D54</f>
        <v>0</v>
      </c>
      <c r="E34" s="4">
        <f>'Total Fuel'!E54</f>
        <v>0</v>
      </c>
      <c r="F34" s="4">
        <f>'Total Fuel'!F54</f>
        <v>0</v>
      </c>
      <c r="G34" s="3">
        <f>'Total Fuel'!G54</f>
        <v>0</v>
      </c>
      <c r="H34" s="4">
        <f>'Total Fuel'!H54</f>
        <v>0</v>
      </c>
      <c r="J34">
        <f>'Total Fuel'!J54</f>
        <v>0</v>
      </c>
      <c r="K34">
        <f>'Total Fuel'!K54</f>
        <v>0</v>
      </c>
      <c r="L34" s="46">
        <f>'Total Fuel'!L54</f>
        <v>0</v>
      </c>
      <c r="M34" s="46">
        <f t="shared" si="1"/>
        <v>0</v>
      </c>
      <c r="N34" s="19">
        <f t="shared" si="2"/>
        <v>0</v>
      </c>
    </row>
    <row r="35" spans="1:14">
      <c r="A35">
        <f>'Total Fuel'!A55</f>
        <v>0</v>
      </c>
      <c r="B35" s="5">
        <f>'Total Fuel'!B55</f>
        <v>0</v>
      </c>
      <c r="D35" s="4">
        <f>'Total Fuel'!D55</f>
        <v>0</v>
      </c>
      <c r="E35" s="4">
        <f>'Total Fuel'!E55</f>
        <v>0</v>
      </c>
      <c r="F35" s="4">
        <f>'Total Fuel'!F55</f>
        <v>0</v>
      </c>
      <c r="G35" s="3">
        <f>'Total Fuel'!G55</f>
        <v>0</v>
      </c>
      <c r="H35" s="4">
        <f>'Total Fuel'!H55</f>
        <v>0</v>
      </c>
      <c r="J35">
        <f>'Total Fuel'!J55</f>
        <v>0</v>
      </c>
      <c r="K35">
        <f>'Total Fuel'!K55</f>
        <v>0</v>
      </c>
      <c r="L35" s="46">
        <f>'Total Fuel'!L55</f>
        <v>0</v>
      </c>
      <c r="M35" s="46">
        <f t="shared" si="1"/>
        <v>0</v>
      </c>
      <c r="N35" s="19">
        <f t="shared" si="2"/>
        <v>0</v>
      </c>
    </row>
    <row r="36" spans="1:14">
      <c r="A36">
        <f>'Total Fuel'!A56</f>
        <v>0</v>
      </c>
      <c r="B36" s="5">
        <f>'Total Fuel'!B56</f>
        <v>0</v>
      </c>
      <c r="D36" s="4">
        <f>'Total Fuel'!D56</f>
        <v>0</v>
      </c>
      <c r="E36" s="4">
        <f>'Total Fuel'!E56</f>
        <v>0</v>
      </c>
      <c r="F36" s="4">
        <f>'Total Fuel'!F56</f>
        <v>0</v>
      </c>
      <c r="G36" s="3">
        <f>'Total Fuel'!G56</f>
        <v>0</v>
      </c>
      <c r="H36" s="4">
        <f>'Total Fuel'!H56</f>
        <v>0</v>
      </c>
      <c r="J36">
        <f>'Total Fuel'!J56</f>
        <v>0</v>
      </c>
      <c r="K36">
        <f>'Total Fuel'!K56</f>
        <v>0</v>
      </c>
      <c r="L36" s="46">
        <f>'Total Fuel'!L56</f>
        <v>0</v>
      </c>
      <c r="M36" s="46">
        <f t="shared" si="1"/>
        <v>0</v>
      </c>
      <c r="N36" s="19">
        <f t="shared" si="2"/>
        <v>0</v>
      </c>
    </row>
    <row r="37" spans="1:14">
      <c r="A37">
        <f>'Total Fuel'!A57</f>
        <v>0</v>
      </c>
      <c r="B37" s="5">
        <f>'Total Fuel'!B57</f>
        <v>0</v>
      </c>
      <c r="D37" s="4">
        <f>'Total Fuel'!D57</f>
        <v>0</v>
      </c>
      <c r="E37" s="4">
        <f>'Total Fuel'!E57</f>
        <v>0</v>
      </c>
      <c r="F37" s="4">
        <f>'Total Fuel'!F57</f>
        <v>0</v>
      </c>
      <c r="G37" s="3">
        <f>'Total Fuel'!G57</f>
        <v>0</v>
      </c>
      <c r="H37" s="4">
        <f>'Total Fuel'!H57</f>
        <v>0</v>
      </c>
      <c r="J37">
        <f>'Total Fuel'!J57</f>
        <v>0</v>
      </c>
      <c r="K37">
        <f>'Total Fuel'!K57</f>
        <v>0</v>
      </c>
      <c r="L37" s="46">
        <f>'Total Fuel'!L57</f>
        <v>0</v>
      </c>
      <c r="M37" s="46">
        <f t="shared" si="1"/>
        <v>0</v>
      </c>
      <c r="N37" s="19">
        <f t="shared" si="2"/>
        <v>0</v>
      </c>
    </row>
    <row r="38" spans="1:14">
      <c r="A38">
        <f>'Total Fuel'!A58</f>
        <v>0</v>
      </c>
      <c r="B38" s="5">
        <f>'Total Fuel'!B58</f>
        <v>0</v>
      </c>
      <c r="D38" s="4">
        <f>'Total Fuel'!D58</f>
        <v>0</v>
      </c>
      <c r="E38" s="4">
        <f>'Total Fuel'!E58</f>
        <v>0</v>
      </c>
      <c r="F38" s="4">
        <f>'Total Fuel'!F58</f>
        <v>0</v>
      </c>
      <c r="G38" s="3">
        <f>'Total Fuel'!G58</f>
        <v>0</v>
      </c>
      <c r="H38" s="4">
        <f>'Total Fuel'!H58</f>
        <v>0</v>
      </c>
      <c r="J38">
        <f>'Total Fuel'!J58</f>
        <v>0</v>
      </c>
      <c r="K38">
        <f>'Total Fuel'!K58</f>
        <v>0</v>
      </c>
      <c r="L38" s="46">
        <f>'Total Fuel'!L58</f>
        <v>0</v>
      </c>
      <c r="M38" s="46">
        <f t="shared" si="1"/>
        <v>0</v>
      </c>
      <c r="N38" s="19">
        <f t="shared" si="2"/>
        <v>0</v>
      </c>
    </row>
    <row r="39" spans="1:14">
      <c r="A39">
        <f>'Total Fuel'!A59</f>
        <v>0</v>
      </c>
      <c r="B39" s="5">
        <f>'Total Fuel'!B59</f>
        <v>0</v>
      </c>
      <c r="D39" s="4">
        <f>'Total Fuel'!D59</f>
        <v>0</v>
      </c>
      <c r="E39" s="4">
        <f>'Total Fuel'!E59</f>
        <v>0</v>
      </c>
      <c r="F39" s="4">
        <f>'Total Fuel'!F59</f>
        <v>0</v>
      </c>
      <c r="G39" s="3">
        <f>'Total Fuel'!G59</f>
        <v>0</v>
      </c>
      <c r="H39" s="4">
        <f>'Total Fuel'!H59</f>
        <v>0</v>
      </c>
      <c r="J39">
        <f>'Total Fuel'!J59</f>
        <v>0</v>
      </c>
      <c r="K39">
        <f>'Total Fuel'!K59</f>
        <v>0</v>
      </c>
      <c r="L39" s="46">
        <f>'Total Fuel'!L59</f>
        <v>0</v>
      </c>
      <c r="M39" s="46">
        <f t="shared" si="1"/>
        <v>0</v>
      </c>
      <c r="N39" s="19">
        <f t="shared" si="2"/>
        <v>0</v>
      </c>
    </row>
    <row r="40" spans="1:14">
      <c r="A40">
        <f>'Total Fuel'!A60</f>
        <v>0</v>
      </c>
      <c r="B40" s="5">
        <f>'Total Fuel'!B60</f>
        <v>0</v>
      </c>
      <c r="D40" s="4">
        <f>'Total Fuel'!D60</f>
        <v>0</v>
      </c>
      <c r="E40" s="4">
        <f>'Total Fuel'!E60</f>
        <v>0</v>
      </c>
      <c r="F40" s="4">
        <f>'Total Fuel'!F60</f>
        <v>0</v>
      </c>
      <c r="G40" s="3">
        <f>'Total Fuel'!G60</f>
        <v>0</v>
      </c>
      <c r="H40" s="4">
        <f>'Total Fuel'!H60</f>
        <v>0</v>
      </c>
      <c r="J40">
        <f>'Total Fuel'!J60</f>
        <v>0</v>
      </c>
      <c r="K40">
        <f>'Total Fuel'!K60</f>
        <v>0</v>
      </c>
      <c r="L40" s="46">
        <f>'Total Fuel'!L60</f>
        <v>0</v>
      </c>
      <c r="M40" s="46">
        <f t="shared" si="1"/>
        <v>0</v>
      </c>
      <c r="N40" s="19">
        <f t="shared" si="2"/>
        <v>0</v>
      </c>
    </row>
    <row r="41" spans="1:14">
      <c r="A41">
        <f>'Total Fuel'!A61</f>
        <v>0</v>
      </c>
      <c r="B41" s="5">
        <f>'Total Fuel'!B61</f>
        <v>0</v>
      </c>
      <c r="D41" s="4">
        <f>'Total Fuel'!D61</f>
        <v>0</v>
      </c>
      <c r="E41" s="4">
        <f>'Total Fuel'!E61</f>
        <v>0</v>
      </c>
      <c r="F41" s="4">
        <f>'Total Fuel'!F61</f>
        <v>0</v>
      </c>
      <c r="G41" s="3">
        <f>'Total Fuel'!G61</f>
        <v>0</v>
      </c>
      <c r="H41" s="4">
        <f>'Total Fuel'!H61</f>
        <v>0</v>
      </c>
      <c r="J41">
        <f>'Total Fuel'!J61</f>
        <v>0</v>
      </c>
      <c r="K41">
        <f>'Total Fuel'!K61</f>
        <v>0</v>
      </c>
      <c r="L41" s="46">
        <f>'Total Fuel'!L61</f>
        <v>0</v>
      </c>
      <c r="M41" s="46">
        <f t="shared" si="1"/>
        <v>0</v>
      </c>
      <c r="N41" s="19">
        <f t="shared" si="2"/>
        <v>0</v>
      </c>
    </row>
    <row r="42" spans="1:14">
      <c r="A42">
        <f>'Total Fuel'!A62</f>
        <v>0</v>
      </c>
      <c r="B42" s="5">
        <f>'Total Fuel'!B62</f>
        <v>0</v>
      </c>
      <c r="D42" s="4">
        <f>'Total Fuel'!D62</f>
        <v>0</v>
      </c>
      <c r="E42" s="4">
        <f>'Total Fuel'!E62</f>
        <v>0</v>
      </c>
      <c r="F42" s="4">
        <f>'Total Fuel'!F62</f>
        <v>0</v>
      </c>
      <c r="G42" s="3">
        <f>'Total Fuel'!G62</f>
        <v>0</v>
      </c>
      <c r="H42" s="4">
        <f>'Total Fuel'!H62</f>
        <v>0</v>
      </c>
      <c r="J42">
        <f>'Total Fuel'!J62</f>
        <v>0</v>
      </c>
      <c r="K42">
        <f>'Total Fuel'!K62</f>
        <v>0</v>
      </c>
      <c r="L42" s="46">
        <f>'Total Fuel'!L62</f>
        <v>0</v>
      </c>
      <c r="M42" s="46">
        <f t="shared" si="1"/>
        <v>0</v>
      </c>
      <c r="N42" s="19">
        <f t="shared" si="2"/>
        <v>0</v>
      </c>
    </row>
    <row r="43" spans="1:14">
      <c r="A43">
        <f>'Total Fuel'!A63</f>
        <v>0</v>
      </c>
      <c r="B43" s="5">
        <f>'Total Fuel'!B63</f>
        <v>0</v>
      </c>
      <c r="D43" s="4">
        <f>'Total Fuel'!D63</f>
        <v>0</v>
      </c>
      <c r="E43" s="4">
        <f>'Total Fuel'!E63</f>
        <v>0</v>
      </c>
      <c r="F43" s="4">
        <f>'Total Fuel'!F63</f>
        <v>0</v>
      </c>
      <c r="G43" s="3">
        <f>'Total Fuel'!G63</f>
        <v>0</v>
      </c>
      <c r="H43" s="4">
        <f>'Total Fuel'!H63</f>
        <v>0</v>
      </c>
      <c r="J43">
        <f>'Total Fuel'!J63</f>
        <v>0</v>
      </c>
      <c r="K43">
        <f>'Total Fuel'!K63</f>
        <v>0</v>
      </c>
      <c r="L43" s="46">
        <f>'Total Fuel'!L63</f>
        <v>0</v>
      </c>
      <c r="M43" s="46">
        <f t="shared" si="1"/>
        <v>0</v>
      </c>
      <c r="N43" s="19">
        <f t="shared" si="2"/>
        <v>0</v>
      </c>
    </row>
    <row r="44" spans="1:14">
      <c r="A44">
        <f>'Total Fuel'!A64</f>
        <v>0</v>
      </c>
      <c r="B44" s="5">
        <f>'Total Fuel'!B64</f>
        <v>0</v>
      </c>
      <c r="D44" s="4">
        <f>'Total Fuel'!D64</f>
        <v>0</v>
      </c>
      <c r="E44" s="4">
        <f>'Total Fuel'!E64</f>
        <v>0</v>
      </c>
      <c r="F44" s="4">
        <f>'Total Fuel'!F64</f>
        <v>0</v>
      </c>
      <c r="G44" s="3">
        <f>'Total Fuel'!G64</f>
        <v>0</v>
      </c>
      <c r="H44" s="4">
        <f>'Total Fuel'!H64</f>
        <v>0</v>
      </c>
      <c r="J44">
        <f>'Total Fuel'!J64</f>
        <v>0</v>
      </c>
      <c r="K44">
        <f>'Total Fuel'!K64</f>
        <v>0</v>
      </c>
      <c r="L44" s="46">
        <f>'Total Fuel'!L64</f>
        <v>0</v>
      </c>
      <c r="M44" s="46">
        <f t="shared" si="1"/>
        <v>0</v>
      </c>
      <c r="N44" s="19">
        <f t="shared" si="2"/>
        <v>0</v>
      </c>
    </row>
    <row r="45" spans="1:14">
      <c r="A45">
        <f>'Total Fuel'!A65</f>
        <v>0</v>
      </c>
      <c r="B45" s="5">
        <f>'Total Fuel'!B65</f>
        <v>0</v>
      </c>
      <c r="D45" s="4">
        <f>'Total Fuel'!D65</f>
        <v>0</v>
      </c>
      <c r="E45" s="4">
        <f>'Total Fuel'!E65</f>
        <v>0</v>
      </c>
      <c r="F45" s="4">
        <f>'Total Fuel'!F65</f>
        <v>0</v>
      </c>
      <c r="G45" s="3">
        <f>'Total Fuel'!G65</f>
        <v>0</v>
      </c>
      <c r="H45" s="4">
        <f>'Total Fuel'!H65</f>
        <v>0</v>
      </c>
      <c r="J45">
        <f>'Total Fuel'!J65</f>
        <v>0</v>
      </c>
      <c r="K45">
        <f>'Total Fuel'!K65</f>
        <v>0</v>
      </c>
      <c r="L45" s="46">
        <f>'Total Fuel'!L65</f>
        <v>0</v>
      </c>
      <c r="M45" s="46">
        <f t="shared" si="1"/>
        <v>0</v>
      </c>
      <c r="N45" s="19">
        <f t="shared" si="2"/>
        <v>0</v>
      </c>
    </row>
    <row r="46" spans="1:14">
      <c r="A46">
        <f>'Total Fuel'!A66</f>
        <v>0</v>
      </c>
      <c r="B46" s="5">
        <f>'Total Fuel'!B66</f>
        <v>0</v>
      </c>
      <c r="D46" s="4">
        <f>'Total Fuel'!D66</f>
        <v>0</v>
      </c>
      <c r="E46" s="4">
        <f>'Total Fuel'!E66</f>
        <v>0</v>
      </c>
      <c r="F46" s="4">
        <f>'Total Fuel'!F66</f>
        <v>0</v>
      </c>
      <c r="G46" s="3">
        <f>'Total Fuel'!G66</f>
        <v>0</v>
      </c>
      <c r="H46" s="4">
        <f>'Total Fuel'!H66</f>
        <v>0</v>
      </c>
      <c r="J46">
        <f>'Total Fuel'!J66</f>
        <v>0</v>
      </c>
      <c r="K46">
        <f>'Total Fuel'!K66</f>
        <v>0</v>
      </c>
      <c r="L46" s="46">
        <f>'Total Fuel'!L66</f>
        <v>0</v>
      </c>
      <c r="M46" s="46">
        <f t="shared" si="1"/>
        <v>0</v>
      </c>
      <c r="N46" s="19">
        <f t="shared" si="2"/>
        <v>0</v>
      </c>
    </row>
    <row r="47" spans="1:14">
      <c r="A47">
        <f>'Total Fuel'!A67</f>
        <v>0</v>
      </c>
      <c r="B47" s="5">
        <f>'Total Fuel'!B67</f>
        <v>0</v>
      </c>
      <c r="D47" s="4">
        <f>'Total Fuel'!D67</f>
        <v>0</v>
      </c>
      <c r="E47" s="4">
        <f>'Total Fuel'!E67</f>
        <v>0</v>
      </c>
      <c r="F47" s="4">
        <f>'Total Fuel'!F67</f>
        <v>0</v>
      </c>
      <c r="G47" s="3">
        <f>'Total Fuel'!G67</f>
        <v>0</v>
      </c>
      <c r="H47" s="4">
        <f>'Total Fuel'!H67</f>
        <v>0</v>
      </c>
      <c r="J47">
        <f>'Total Fuel'!J67</f>
        <v>0</v>
      </c>
      <c r="K47">
        <f>'Total Fuel'!K67</f>
        <v>0</v>
      </c>
      <c r="L47" s="46">
        <f>'Total Fuel'!L67</f>
        <v>0</v>
      </c>
      <c r="M47" s="46">
        <f t="shared" si="1"/>
        <v>0</v>
      </c>
      <c r="N47" s="19">
        <f t="shared" si="2"/>
        <v>0</v>
      </c>
    </row>
    <row r="48" spans="1:14">
      <c r="A48">
        <f>'Total Fuel'!A68</f>
        <v>0</v>
      </c>
      <c r="B48" s="5">
        <f>'Total Fuel'!B68</f>
        <v>0</v>
      </c>
      <c r="D48" s="4">
        <f>'Total Fuel'!D68</f>
        <v>0</v>
      </c>
      <c r="E48" s="4">
        <f>'Total Fuel'!E68</f>
        <v>0</v>
      </c>
      <c r="F48" s="4">
        <f>'Total Fuel'!F68</f>
        <v>0</v>
      </c>
      <c r="G48" s="3">
        <f>'Total Fuel'!G68</f>
        <v>0</v>
      </c>
      <c r="H48" s="4">
        <f>'Total Fuel'!H68</f>
        <v>0</v>
      </c>
      <c r="J48">
        <f>'Total Fuel'!J68</f>
        <v>0</v>
      </c>
      <c r="K48">
        <f>'Total Fuel'!K68</f>
        <v>0</v>
      </c>
      <c r="L48" s="46">
        <f>'Total Fuel'!L68</f>
        <v>0</v>
      </c>
      <c r="M48" s="46">
        <f t="shared" si="1"/>
        <v>0</v>
      </c>
      <c r="N48" s="19">
        <f t="shared" si="2"/>
        <v>0</v>
      </c>
    </row>
    <row r="49" spans="1:14">
      <c r="A49">
        <f>'Total Fuel'!A69</f>
        <v>0</v>
      </c>
      <c r="B49" s="5">
        <f>'Total Fuel'!B69</f>
        <v>0</v>
      </c>
      <c r="D49" s="4">
        <f>'Total Fuel'!D69</f>
        <v>0</v>
      </c>
      <c r="E49" s="4">
        <f>'Total Fuel'!E69</f>
        <v>0</v>
      </c>
      <c r="F49" s="4">
        <f>'Total Fuel'!F69</f>
        <v>0</v>
      </c>
      <c r="G49" s="3">
        <f>'Total Fuel'!G69</f>
        <v>0</v>
      </c>
      <c r="H49" s="4">
        <f>'Total Fuel'!H69</f>
        <v>0</v>
      </c>
      <c r="J49">
        <f>'Total Fuel'!J69</f>
        <v>0</v>
      </c>
      <c r="K49">
        <f>'Total Fuel'!K69</f>
        <v>0</v>
      </c>
      <c r="L49" s="46">
        <f>'Total Fuel'!L69</f>
        <v>0</v>
      </c>
      <c r="M49" s="46">
        <f t="shared" si="1"/>
        <v>0</v>
      </c>
      <c r="N49" s="19">
        <f t="shared" si="2"/>
        <v>0</v>
      </c>
    </row>
    <row r="50" spans="1:14">
      <c r="A50">
        <f>'Total Fuel'!A70</f>
        <v>0</v>
      </c>
      <c r="B50" s="5">
        <f>'Total Fuel'!B70</f>
        <v>0</v>
      </c>
      <c r="D50" s="4">
        <f>'Total Fuel'!D70</f>
        <v>0</v>
      </c>
      <c r="E50" s="4">
        <f>'Total Fuel'!E70</f>
        <v>0</v>
      </c>
      <c r="F50" s="4">
        <f>'Total Fuel'!F70</f>
        <v>0</v>
      </c>
      <c r="G50" s="3">
        <f>'Total Fuel'!G70</f>
        <v>0</v>
      </c>
      <c r="H50" s="4">
        <f>'Total Fuel'!H70</f>
        <v>0</v>
      </c>
      <c r="J50">
        <f>'Total Fuel'!J70</f>
        <v>0</v>
      </c>
      <c r="K50">
        <f>'Total Fuel'!K70</f>
        <v>0</v>
      </c>
      <c r="L50" s="46">
        <f>'Total Fuel'!L70</f>
        <v>0</v>
      </c>
      <c r="M50" s="46">
        <f t="shared" si="1"/>
        <v>0</v>
      </c>
      <c r="N50" s="19">
        <f t="shared" si="2"/>
        <v>0</v>
      </c>
    </row>
    <row r="51" spans="1:14">
      <c r="A51">
        <f>'Total Fuel'!A71</f>
        <v>0</v>
      </c>
      <c r="B51" s="5">
        <f>'Total Fuel'!B71</f>
        <v>0</v>
      </c>
      <c r="D51" s="4">
        <f>'Total Fuel'!D71</f>
        <v>0</v>
      </c>
      <c r="E51" s="4">
        <f>'Total Fuel'!E71</f>
        <v>0</v>
      </c>
      <c r="F51" s="4">
        <f>'Total Fuel'!F71</f>
        <v>0</v>
      </c>
      <c r="G51" s="3">
        <f>'Total Fuel'!G71</f>
        <v>0</v>
      </c>
      <c r="H51" s="4">
        <f>'Total Fuel'!H71</f>
        <v>0</v>
      </c>
      <c r="J51">
        <f>'Total Fuel'!J71</f>
        <v>0</v>
      </c>
      <c r="K51">
        <f>'Total Fuel'!K71</f>
        <v>0</v>
      </c>
      <c r="L51" s="46">
        <f>'Total Fuel'!L71</f>
        <v>0</v>
      </c>
      <c r="M51" s="46">
        <f t="shared" si="1"/>
        <v>0</v>
      </c>
      <c r="N51" s="19">
        <f t="shared" si="2"/>
        <v>0</v>
      </c>
    </row>
    <row r="52" spans="1:14">
      <c r="A52">
        <f>'Total Fuel'!A72</f>
        <v>0</v>
      </c>
      <c r="B52" s="5">
        <f>'Total Fuel'!B72</f>
        <v>0</v>
      </c>
      <c r="D52" s="4">
        <f>'Total Fuel'!D72</f>
        <v>0</v>
      </c>
      <c r="E52" s="4">
        <f>'Total Fuel'!E72</f>
        <v>0</v>
      </c>
      <c r="F52" s="4">
        <f>'Total Fuel'!F72</f>
        <v>0</v>
      </c>
      <c r="G52" s="3">
        <f>'Total Fuel'!G72</f>
        <v>0</v>
      </c>
      <c r="H52" s="4">
        <f>'Total Fuel'!H72</f>
        <v>0</v>
      </c>
      <c r="J52">
        <f>'Total Fuel'!J72</f>
        <v>0</v>
      </c>
      <c r="K52">
        <f>'Total Fuel'!K72</f>
        <v>0</v>
      </c>
      <c r="L52" s="46">
        <f>'Total Fuel'!L72</f>
        <v>0</v>
      </c>
      <c r="M52" s="46">
        <f t="shared" si="1"/>
        <v>0</v>
      </c>
      <c r="N52" s="19">
        <f t="shared" si="2"/>
        <v>0</v>
      </c>
    </row>
    <row r="53" spans="1:14">
      <c r="A53">
        <f>'Total Fuel'!A73</f>
        <v>0</v>
      </c>
      <c r="B53" s="5">
        <f>'Total Fuel'!B73</f>
        <v>0</v>
      </c>
      <c r="D53" s="4">
        <f>'Total Fuel'!D73</f>
        <v>0</v>
      </c>
      <c r="E53" s="4">
        <f>'Total Fuel'!E73</f>
        <v>0</v>
      </c>
      <c r="F53" s="4">
        <f>'Total Fuel'!F73</f>
        <v>0</v>
      </c>
      <c r="G53" s="3">
        <f>'Total Fuel'!G73</f>
        <v>0</v>
      </c>
      <c r="H53" s="4">
        <f>'Total Fuel'!H73</f>
        <v>0</v>
      </c>
      <c r="J53">
        <f>'Total Fuel'!J73</f>
        <v>0</v>
      </c>
      <c r="K53">
        <f>'Total Fuel'!K73</f>
        <v>0</v>
      </c>
      <c r="L53" s="46">
        <f>'Total Fuel'!L73</f>
        <v>0</v>
      </c>
      <c r="M53" s="46">
        <f t="shared" si="1"/>
        <v>0</v>
      </c>
      <c r="N53" s="19">
        <f t="shared" si="2"/>
        <v>0</v>
      </c>
    </row>
    <row r="54" spans="1:14">
      <c r="A54">
        <f>'Total Fuel'!A74</f>
        <v>0</v>
      </c>
      <c r="B54" s="5">
        <f>'Total Fuel'!B74</f>
        <v>0</v>
      </c>
      <c r="D54" s="4">
        <f>'Total Fuel'!D74</f>
        <v>0</v>
      </c>
      <c r="E54" s="4">
        <f>'Total Fuel'!E74</f>
        <v>0</v>
      </c>
      <c r="F54" s="4">
        <f>'Total Fuel'!F74</f>
        <v>0</v>
      </c>
      <c r="G54" s="3">
        <f>'Total Fuel'!G74</f>
        <v>0</v>
      </c>
      <c r="H54" s="4">
        <f>'Total Fuel'!H74</f>
        <v>0</v>
      </c>
      <c r="J54">
        <f>'Total Fuel'!J74</f>
        <v>0</v>
      </c>
      <c r="K54">
        <f>'Total Fuel'!K74</f>
        <v>0</v>
      </c>
      <c r="L54" s="46">
        <f>'Total Fuel'!L74</f>
        <v>0</v>
      </c>
      <c r="M54" s="46">
        <f t="shared" si="1"/>
        <v>0</v>
      </c>
      <c r="N54" s="19">
        <f t="shared" si="2"/>
        <v>0</v>
      </c>
    </row>
    <row r="55" spans="1:14">
      <c r="A55">
        <f>'Total Fuel'!A75</f>
        <v>0</v>
      </c>
      <c r="B55" s="5">
        <f>'Total Fuel'!B75</f>
        <v>0</v>
      </c>
      <c r="D55" s="4">
        <f>'Total Fuel'!D75</f>
        <v>0</v>
      </c>
      <c r="E55" s="4">
        <f>'Total Fuel'!E75</f>
        <v>0</v>
      </c>
      <c r="F55" s="4">
        <f>'Total Fuel'!F75</f>
        <v>0</v>
      </c>
      <c r="G55" s="3">
        <f>'Total Fuel'!G75</f>
        <v>0</v>
      </c>
      <c r="H55" s="4">
        <f>'Total Fuel'!H75</f>
        <v>0</v>
      </c>
      <c r="J55">
        <f>'Total Fuel'!J75</f>
        <v>0</v>
      </c>
      <c r="K55">
        <f>'Total Fuel'!K75</f>
        <v>0</v>
      </c>
      <c r="L55" s="46">
        <f>'Total Fuel'!L75</f>
        <v>0</v>
      </c>
      <c r="M55" s="46">
        <f t="shared" si="1"/>
        <v>0</v>
      </c>
      <c r="N55" s="19">
        <f t="shared" si="2"/>
        <v>0</v>
      </c>
    </row>
    <row r="56" spans="1:14">
      <c r="A56">
        <f>'Total Fuel'!A76</f>
        <v>0</v>
      </c>
      <c r="B56" s="5">
        <f>'Total Fuel'!B76</f>
        <v>0</v>
      </c>
      <c r="D56" s="4">
        <f>'Total Fuel'!D76</f>
        <v>0</v>
      </c>
      <c r="E56" s="4">
        <f>'Total Fuel'!E76</f>
        <v>0</v>
      </c>
      <c r="F56" s="4">
        <f>'Total Fuel'!F76</f>
        <v>0</v>
      </c>
      <c r="G56" s="3">
        <f>'Total Fuel'!G76</f>
        <v>0</v>
      </c>
      <c r="H56" s="4">
        <f>'Total Fuel'!H76</f>
        <v>0</v>
      </c>
      <c r="J56">
        <f>'Total Fuel'!J76</f>
        <v>0</v>
      </c>
      <c r="K56">
        <f>'Total Fuel'!K76</f>
        <v>0</v>
      </c>
      <c r="L56" s="46">
        <f>'Total Fuel'!L76</f>
        <v>0</v>
      </c>
      <c r="M56" s="46">
        <f t="shared" si="1"/>
        <v>0</v>
      </c>
      <c r="N56" s="19">
        <f t="shared" si="2"/>
        <v>0</v>
      </c>
    </row>
    <row r="57" spans="1:14">
      <c r="A57">
        <f>'Total Fuel'!A77</f>
        <v>0</v>
      </c>
      <c r="B57" s="5">
        <f>'Total Fuel'!B77</f>
        <v>0</v>
      </c>
      <c r="D57" s="4">
        <f>'Total Fuel'!D77</f>
        <v>0</v>
      </c>
      <c r="E57" s="4">
        <f>'Total Fuel'!E77</f>
        <v>0</v>
      </c>
      <c r="F57" s="4">
        <f>'Total Fuel'!F77</f>
        <v>0</v>
      </c>
      <c r="G57" s="3">
        <f>'Total Fuel'!G77</f>
        <v>0</v>
      </c>
      <c r="H57" s="4">
        <f>'Total Fuel'!H77</f>
        <v>0</v>
      </c>
      <c r="J57">
        <f>'Total Fuel'!J77</f>
        <v>0</v>
      </c>
      <c r="K57">
        <f>'Total Fuel'!K77</f>
        <v>0</v>
      </c>
      <c r="L57" s="46">
        <f>'Total Fuel'!L77</f>
        <v>0</v>
      </c>
      <c r="M57" s="46">
        <f t="shared" si="1"/>
        <v>0</v>
      </c>
      <c r="N57" s="19">
        <f t="shared" si="2"/>
        <v>0</v>
      </c>
    </row>
    <row r="58" spans="1:14">
      <c r="A58">
        <f>'Total Fuel'!A78</f>
        <v>0</v>
      </c>
      <c r="B58" s="5">
        <f>'Total Fuel'!B78</f>
        <v>0</v>
      </c>
      <c r="D58" s="4">
        <f>'Total Fuel'!D78</f>
        <v>0</v>
      </c>
      <c r="E58" s="4">
        <f>'Total Fuel'!E78</f>
        <v>0</v>
      </c>
      <c r="F58" s="4">
        <f>'Total Fuel'!F78</f>
        <v>0</v>
      </c>
      <c r="G58" s="3">
        <f>'Total Fuel'!G78</f>
        <v>0</v>
      </c>
      <c r="H58" s="4">
        <f>'Total Fuel'!H78</f>
        <v>0</v>
      </c>
      <c r="J58">
        <f>'Total Fuel'!J78</f>
        <v>0</v>
      </c>
      <c r="K58">
        <f>'Total Fuel'!K78</f>
        <v>0</v>
      </c>
      <c r="L58" s="46">
        <f>'Total Fuel'!L78</f>
        <v>0</v>
      </c>
      <c r="M58" s="46">
        <f t="shared" si="1"/>
        <v>0</v>
      </c>
      <c r="N58" s="19">
        <f t="shared" si="2"/>
        <v>0</v>
      </c>
    </row>
    <row r="59" spans="1:14">
      <c r="A59">
        <f>'Total Fuel'!A79</f>
        <v>0</v>
      </c>
      <c r="B59" s="5">
        <f>'Total Fuel'!B79</f>
        <v>0</v>
      </c>
      <c r="D59" s="4">
        <f>'Total Fuel'!D79</f>
        <v>0</v>
      </c>
      <c r="E59" s="4">
        <f>'Total Fuel'!E79</f>
        <v>0</v>
      </c>
      <c r="F59" s="4">
        <f>'Total Fuel'!F79</f>
        <v>0</v>
      </c>
      <c r="G59" s="3">
        <f>'Total Fuel'!G79</f>
        <v>0</v>
      </c>
      <c r="H59" s="4">
        <f>'Total Fuel'!H79</f>
        <v>0</v>
      </c>
      <c r="J59">
        <f>'Total Fuel'!J79</f>
        <v>0</v>
      </c>
      <c r="K59">
        <f>'Total Fuel'!K79</f>
        <v>0</v>
      </c>
      <c r="L59" s="46">
        <f>'Total Fuel'!L79</f>
        <v>0</v>
      </c>
      <c r="M59" s="46">
        <f t="shared" si="1"/>
        <v>0</v>
      </c>
      <c r="N59" s="19">
        <f t="shared" si="2"/>
        <v>0</v>
      </c>
    </row>
    <row r="60" spans="1:14">
      <c r="A60">
        <f>'Total Fuel'!A80</f>
        <v>0</v>
      </c>
      <c r="B60" s="5">
        <f>'Total Fuel'!B80</f>
        <v>0</v>
      </c>
      <c r="D60" s="4">
        <f>'Total Fuel'!D80</f>
        <v>0</v>
      </c>
      <c r="E60" s="4">
        <f>'Total Fuel'!E80</f>
        <v>0</v>
      </c>
      <c r="F60" s="4">
        <f>'Total Fuel'!F80</f>
        <v>0</v>
      </c>
      <c r="G60" s="3">
        <f>'Total Fuel'!G80</f>
        <v>0</v>
      </c>
      <c r="H60" s="4">
        <f>'Total Fuel'!H80</f>
        <v>0</v>
      </c>
      <c r="J60">
        <f>'Total Fuel'!J80</f>
        <v>0</v>
      </c>
      <c r="K60">
        <f>'Total Fuel'!K80</f>
        <v>0</v>
      </c>
      <c r="L60" s="46">
        <f>'Total Fuel'!L80</f>
        <v>0</v>
      </c>
      <c r="M60" s="46">
        <f t="shared" si="1"/>
        <v>0</v>
      </c>
      <c r="N60" s="19">
        <f t="shared" si="2"/>
        <v>0</v>
      </c>
    </row>
    <row r="61" spans="1:14">
      <c r="A61">
        <f>'Total Fuel'!A81</f>
        <v>0</v>
      </c>
      <c r="B61" s="5">
        <f>'Total Fuel'!B81</f>
        <v>0</v>
      </c>
      <c r="D61" s="4">
        <f>'Total Fuel'!D81</f>
        <v>0</v>
      </c>
      <c r="E61" s="4">
        <f>'Total Fuel'!E81</f>
        <v>0</v>
      </c>
      <c r="F61" s="4">
        <f>'Total Fuel'!F81</f>
        <v>0</v>
      </c>
      <c r="G61" s="3">
        <f>'Total Fuel'!G81</f>
        <v>0</v>
      </c>
      <c r="H61" s="4">
        <f>'Total Fuel'!H81</f>
        <v>0</v>
      </c>
      <c r="J61">
        <f>'Total Fuel'!J81</f>
        <v>0</v>
      </c>
      <c r="K61">
        <f>'Total Fuel'!K81</f>
        <v>0</v>
      </c>
      <c r="L61" s="46">
        <f>'Total Fuel'!L81</f>
        <v>0</v>
      </c>
      <c r="M61" s="46">
        <f t="shared" si="1"/>
        <v>0</v>
      </c>
      <c r="N61" s="19">
        <f t="shared" si="2"/>
        <v>0</v>
      </c>
    </row>
    <row r="62" spans="1:14">
      <c r="A62">
        <f>'Total Fuel'!A82</f>
        <v>0</v>
      </c>
      <c r="B62" s="5">
        <f>'Total Fuel'!B82</f>
        <v>0</v>
      </c>
      <c r="D62" s="4">
        <f>'Total Fuel'!D82</f>
        <v>0</v>
      </c>
      <c r="E62" s="4">
        <f>'Total Fuel'!E82</f>
        <v>0</v>
      </c>
      <c r="F62" s="4">
        <f>'Total Fuel'!F82</f>
        <v>0</v>
      </c>
      <c r="G62" s="3">
        <f>'Total Fuel'!G82</f>
        <v>0</v>
      </c>
      <c r="H62" s="4">
        <f>'Total Fuel'!H82</f>
        <v>0</v>
      </c>
      <c r="J62">
        <f>'Total Fuel'!J82</f>
        <v>0</v>
      </c>
      <c r="K62">
        <f>'Total Fuel'!K82</f>
        <v>0</v>
      </c>
      <c r="L62" s="46">
        <f>'Total Fuel'!L82</f>
        <v>0</v>
      </c>
      <c r="M62" s="46">
        <f t="shared" si="1"/>
        <v>0</v>
      </c>
      <c r="N62" s="19">
        <f t="shared" si="2"/>
        <v>0</v>
      </c>
    </row>
    <row r="63" spans="1:14">
      <c r="A63">
        <f>'Total Fuel'!A83</f>
        <v>0</v>
      </c>
      <c r="B63" s="5">
        <f>'Total Fuel'!B83</f>
        <v>0</v>
      </c>
      <c r="D63" s="4">
        <f>'Total Fuel'!D83</f>
        <v>0</v>
      </c>
      <c r="E63" s="4">
        <f>'Total Fuel'!E83</f>
        <v>0</v>
      </c>
      <c r="F63" s="4">
        <f>'Total Fuel'!F83</f>
        <v>0</v>
      </c>
      <c r="G63" s="3">
        <f>'Total Fuel'!G83</f>
        <v>0</v>
      </c>
      <c r="H63" s="4">
        <f>'Total Fuel'!H83</f>
        <v>0</v>
      </c>
      <c r="J63">
        <f>'Total Fuel'!J83</f>
        <v>0</v>
      </c>
      <c r="K63">
        <f>'Total Fuel'!K83</f>
        <v>0</v>
      </c>
      <c r="L63" s="46">
        <f>'Total Fuel'!L83</f>
        <v>0</v>
      </c>
      <c r="M63" s="46">
        <f t="shared" si="1"/>
        <v>0</v>
      </c>
      <c r="N63" s="19">
        <f t="shared" si="2"/>
        <v>0</v>
      </c>
    </row>
    <row r="64" spans="1:14">
      <c r="A64">
        <f>'Total Fuel'!A84</f>
        <v>0</v>
      </c>
      <c r="B64" s="5">
        <f>'Total Fuel'!B84</f>
        <v>0</v>
      </c>
      <c r="D64" s="4">
        <f>'Total Fuel'!D84</f>
        <v>0</v>
      </c>
      <c r="E64" s="4">
        <f>'Total Fuel'!E84</f>
        <v>0</v>
      </c>
      <c r="F64" s="4">
        <f>'Total Fuel'!F84</f>
        <v>0</v>
      </c>
      <c r="G64" s="3">
        <f>'Total Fuel'!G84</f>
        <v>0</v>
      </c>
      <c r="H64" s="4">
        <f>'Total Fuel'!H84</f>
        <v>0</v>
      </c>
      <c r="J64">
        <f>'Total Fuel'!J84</f>
        <v>0</v>
      </c>
      <c r="K64">
        <f>'Total Fuel'!K84</f>
        <v>0</v>
      </c>
      <c r="L64" s="46">
        <f>'Total Fuel'!L84</f>
        <v>0</v>
      </c>
      <c r="M64" s="46">
        <f t="shared" si="1"/>
        <v>0</v>
      </c>
      <c r="N64" s="19">
        <f t="shared" si="2"/>
        <v>0</v>
      </c>
    </row>
    <row r="65" spans="1:14">
      <c r="A65">
        <f>'Total Fuel'!A85</f>
        <v>0</v>
      </c>
      <c r="B65" s="5">
        <f>'Total Fuel'!B85</f>
        <v>0</v>
      </c>
      <c r="D65" s="4">
        <f>'Total Fuel'!D85</f>
        <v>0</v>
      </c>
      <c r="E65" s="4">
        <f>'Total Fuel'!E85</f>
        <v>0</v>
      </c>
      <c r="F65" s="4">
        <f>'Total Fuel'!F85</f>
        <v>0</v>
      </c>
      <c r="G65" s="3">
        <f>'Total Fuel'!G85</f>
        <v>0</v>
      </c>
      <c r="H65" s="4">
        <f>'Total Fuel'!H85</f>
        <v>0</v>
      </c>
      <c r="J65">
        <f>'Total Fuel'!J85</f>
        <v>0</v>
      </c>
      <c r="K65">
        <f>'Total Fuel'!K85</f>
        <v>0</v>
      </c>
      <c r="L65" s="46">
        <f>'Total Fuel'!L85</f>
        <v>0</v>
      </c>
      <c r="M65" s="46">
        <f t="shared" si="1"/>
        <v>0</v>
      </c>
      <c r="N65" s="19">
        <f t="shared" si="2"/>
        <v>0</v>
      </c>
    </row>
    <row r="66" spans="1:14">
      <c r="A66">
        <f>'Total Fuel'!A86</f>
        <v>0</v>
      </c>
      <c r="B66" s="5">
        <f>'Total Fuel'!B86</f>
        <v>0</v>
      </c>
      <c r="D66" s="4">
        <f>'Total Fuel'!D86</f>
        <v>0</v>
      </c>
      <c r="E66" s="4">
        <f>'Total Fuel'!E86</f>
        <v>0</v>
      </c>
      <c r="F66" s="4">
        <f>'Total Fuel'!F86</f>
        <v>0</v>
      </c>
      <c r="G66" s="3">
        <f>'Total Fuel'!G86</f>
        <v>0</v>
      </c>
      <c r="H66" s="4">
        <f>'Total Fuel'!H86</f>
        <v>0</v>
      </c>
      <c r="J66">
        <f>'Total Fuel'!J86</f>
        <v>0</v>
      </c>
      <c r="K66">
        <f>'Total Fuel'!K86</f>
        <v>0</v>
      </c>
      <c r="L66" s="46">
        <f>'Total Fuel'!L86</f>
        <v>0</v>
      </c>
      <c r="M66" s="46">
        <f t="shared" si="1"/>
        <v>0</v>
      </c>
      <c r="N66" s="19">
        <f t="shared" si="2"/>
        <v>0</v>
      </c>
    </row>
    <row r="67" spans="1:14">
      <c r="A67">
        <f>'Total Fuel'!A87</f>
        <v>0</v>
      </c>
      <c r="B67" s="5">
        <f>'Total Fuel'!B87</f>
        <v>0</v>
      </c>
      <c r="D67" s="4">
        <f>'Total Fuel'!D87</f>
        <v>0</v>
      </c>
      <c r="E67" s="4">
        <f>'Total Fuel'!E87</f>
        <v>0</v>
      </c>
      <c r="F67" s="4">
        <f>'Total Fuel'!F87</f>
        <v>0</v>
      </c>
      <c r="G67" s="3">
        <f>'Total Fuel'!G87</f>
        <v>0</v>
      </c>
      <c r="H67" s="4">
        <f>'Total Fuel'!H87</f>
        <v>0</v>
      </c>
      <c r="J67">
        <f>'Total Fuel'!J87</f>
        <v>0</v>
      </c>
      <c r="K67">
        <f>'Total Fuel'!K87</f>
        <v>0</v>
      </c>
      <c r="L67" s="46">
        <f>'Total Fuel'!L87</f>
        <v>0</v>
      </c>
      <c r="M67" s="46">
        <f t="shared" si="1"/>
        <v>0</v>
      </c>
      <c r="N67" s="19">
        <f t="shared" si="2"/>
        <v>0</v>
      </c>
    </row>
    <row r="68" spans="1:14">
      <c r="A68">
        <f>'Total Fuel'!A88</f>
        <v>0</v>
      </c>
      <c r="B68" s="5">
        <f>'Total Fuel'!B88</f>
        <v>0</v>
      </c>
      <c r="D68" s="4">
        <f>'Total Fuel'!D88</f>
        <v>0</v>
      </c>
      <c r="E68" s="4">
        <f>'Total Fuel'!E88</f>
        <v>0</v>
      </c>
      <c r="F68" s="4">
        <f>'Total Fuel'!F88</f>
        <v>0</v>
      </c>
      <c r="G68" s="3">
        <f>'Total Fuel'!G88</f>
        <v>0</v>
      </c>
      <c r="H68" s="4">
        <f>'Total Fuel'!H88</f>
        <v>0</v>
      </c>
      <c r="J68">
        <f>'Total Fuel'!J88</f>
        <v>0</v>
      </c>
      <c r="K68">
        <f>'Total Fuel'!K88</f>
        <v>0</v>
      </c>
      <c r="L68" s="46">
        <f>'Total Fuel'!L88</f>
        <v>0</v>
      </c>
      <c r="M68" s="46">
        <f t="shared" ref="M68:M131" si="3">IF(K68="Work", 1, 0)</f>
        <v>0</v>
      </c>
      <c r="N68" s="19">
        <f t="shared" ref="N68:N131" si="4">IF(M68=1, G68, 0)</f>
        <v>0</v>
      </c>
    </row>
    <row r="69" spans="1:14">
      <c r="A69">
        <f>'Total Fuel'!A89</f>
        <v>0</v>
      </c>
      <c r="B69" s="5">
        <f>'Total Fuel'!B89</f>
        <v>0</v>
      </c>
      <c r="D69" s="4">
        <f>'Total Fuel'!D89</f>
        <v>0</v>
      </c>
      <c r="E69" s="4">
        <f>'Total Fuel'!E89</f>
        <v>0</v>
      </c>
      <c r="F69" s="4">
        <f>'Total Fuel'!F89</f>
        <v>0</v>
      </c>
      <c r="G69" s="3">
        <f>'Total Fuel'!G89</f>
        <v>0</v>
      </c>
      <c r="H69" s="4">
        <f>'Total Fuel'!H89</f>
        <v>0</v>
      </c>
      <c r="J69">
        <f>'Total Fuel'!J89</f>
        <v>0</v>
      </c>
      <c r="K69">
        <f>'Total Fuel'!K89</f>
        <v>0</v>
      </c>
      <c r="L69" s="46">
        <f>'Total Fuel'!L89</f>
        <v>0</v>
      </c>
      <c r="M69" s="46">
        <f t="shared" si="3"/>
        <v>0</v>
      </c>
      <c r="N69" s="19">
        <f t="shared" si="4"/>
        <v>0</v>
      </c>
    </row>
    <row r="70" spans="1:14">
      <c r="A70">
        <f>'Total Fuel'!A90</f>
        <v>0</v>
      </c>
      <c r="B70" s="5">
        <f>'Total Fuel'!B90</f>
        <v>0</v>
      </c>
      <c r="D70" s="4">
        <f>'Total Fuel'!D90</f>
        <v>0</v>
      </c>
      <c r="E70" s="4">
        <f>'Total Fuel'!E90</f>
        <v>0</v>
      </c>
      <c r="F70" s="4">
        <f>'Total Fuel'!F90</f>
        <v>0</v>
      </c>
      <c r="G70" s="3">
        <f>'Total Fuel'!G90</f>
        <v>0</v>
      </c>
      <c r="H70" s="4">
        <f>'Total Fuel'!H90</f>
        <v>0</v>
      </c>
      <c r="J70">
        <f>'Total Fuel'!J90</f>
        <v>0</v>
      </c>
      <c r="K70">
        <f>'Total Fuel'!K90</f>
        <v>0</v>
      </c>
      <c r="L70" s="46">
        <f>'Total Fuel'!L90</f>
        <v>0</v>
      </c>
      <c r="M70" s="46">
        <f t="shared" si="3"/>
        <v>0</v>
      </c>
      <c r="N70" s="19">
        <f t="shared" si="4"/>
        <v>0</v>
      </c>
    </row>
    <row r="71" spans="1:14">
      <c r="A71">
        <f>'Total Fuel'!A91</f>
        <v>0</v>
      </c>
      <c r="B71" s="5">
        <f>'Total Fuel'!B91</f>
        <v>0</v>
      </c>
      <c r="D71" s="4">
        <f>'Total Fuel'!D91</f>
        <v>0</v>
      </c>
      <c r="E71" s="4">
        <f>'Total Fuel'!E91</f>
        <v>0</v>
      </c>
      <c r="F71" s="4">
        <f>'Total Fuel'!F91</f>
        <v>0</v>
      </c>
      <c r="G71" s="3">
        <f>'Total Fuel'!G91</f>
        <v>0</v>
      </c>
      <c r="H71" s="4">
        <f>'Total Fuel'!H91</f>
        <v>0</v>
      </c>
      <c r="J71">
        <f>'Total Fuel'!J91</f>
        <v>0</v>
      </c>
      <c r="K71">
        <f>'Total Fuel'!K91</f>
        <v>0</v>
      </c>
      <c r="L71" s="46">
        <f>'Total Fuel'!L91</f>
        <v>0</v>
      </c>
      <c r="M71" s="46">
        <f t="shared" si="3"/>
        <v>0</v>
      </c>
      <c r="N71" s="19">
        <f t="shared" si="4"/>
        <v>0</v>
      </c>
    </row>
    <row r="72" spans="1:14">
      <c r="A72">
        <f>'Total Fuel'!A92</f>
        <v>0</v>
      </c>
      <c r="B72" s="5">
        <f>'Total Fuel'!B92</f>
        <v>0</v>
      </c>
      <c r="D72" s="4">
        <f>'Total Fuel'!D92</f>
        <v>0</v>
      </c>
      <c r="E72" s="4">
        <f>'Total Fuel'!E92</f>
        <v>0</v>
      </c>
      <c r="F72" s="4">
        <f>'Total Fuel'!F92</f>
        <v>0</v>
      </c>
      <c r="G72" s="3">
        <f>'Total Fuel'!G92</f>
        <v>0</v>
      </c>
      <c r="H72" s="4">
        <f>'Total Fuel'!H92</f>
        <v>0</v>
      </c>
      <c r="J72">
        <f>'Total Fuel'!J92</f>
        <v>0</v>
      </c>
      <c r="K72">
        <f>'Total Fuel'!K92</f>
        <v>0</v>
      </c>
      <c r="L72" s="46">
        <f>'Total Fuel'!L92</f>
        <v>0</v>
      </c>
      <c r="M72" s="46">
        <f t="shared" si="3"/>
        <v>0</v>
      </c>
      <c r="N72" s="19">
        <f t="shared" si="4"/>
        <v>0</v>
      </c>
    </row>
    <row r="73" spans="1:14">
      <c r="A73">
        <f>'Total Fuel'!A93</f>
        <v>0</v>
      </c>
      <c r="B73" s="5">
        <f>'Total Fuel'!B93</f>
        <v>0</v>
      </c>
      <c r="D73" s="4">
        <f>'Total Fuel'!D93</f>
        <v>0</v>
      </c>
      <c r="E73" s="4">
        <f>'Total Fuel'!E93</f>
        <v>0</v>
      </c>
      <c r="F73" s="4">
        <f>'Total Fuel'!F93</f>
        <v>0</v>
      </c>
      <c r="G73" s="3">
        <f>'Total Fuel'!G93</f>
        <v>0</v>
      </c>
      <c r="H73" s="4">
        <f>'Total Fuel'!H93</f>
        <v>0</v>
      </c>
      <c r="J73">
        <f>'Total Fuel'!J93</f>
        <v>0</v>
      </c>
      <c r="K73">
        <f>'Total Fuel'!K93</f>
        <v>0</v>
      </c>
      <c r="L73" s="46">
        <f>'Total Fuel'!L93</f>
        <v>0</v>
      </c>
      <c r="M73" s="46">
        <f t="shared" si="3"/>
        <v>0</v>
      </c>
      <c r="N73" s="19">
        <f t="shared" si="4"/>
        <v>0</v>
      </c>
    </row>
    <row r="74" spans="1:14">
      <c r="A74">
        <f>'Total Fuel'!A94</f>
        <v>0</v>
      </c>
      <c r="B74" s="5">
        <f>'Total Fuel'!B94</f>
        <v>0</v>
      </c>
      <c r="D74" s="4">
        <f>'Total Fuel'!D94</f>
        <v>0</v>
      </c>
      <c r="E74" s="4">
        <f>'Total Fuel'!E94</f>
        <v>0</v>
      </c>
      <c r="F74" s="4">
        <f>'Total Fuel'!F94</f>
        <v>0</v>
      </c>
      <c r="G74" s="3">
        <f>'Total Fuel'!G94</f>
        <v>0</v>
      </c>
      <c r="H74" s="4">
        <f>'Total Fuel'!H94</f>
        <v>0</v>
      </c>
      <c r="J74">
        <f>'Total Fuel'!J94</f>
        <v>0</v>
      </c>
      <c r="K74">
        <f>'Total Fuel'!K94</f>
        <v>0</v>
      </c>
      <c r="L74" s="46">
        <f>'Total Fuel'!L94</f>
        <v>0</v>
      </c>
      <c r="M74" s="46">
        <f t="shared" si="3"/>
        <v>0</v>
      </c>
      <c r="N74" s="19">
        <f t="shared" si="4"/>
        <v>0</v>
      </c>
    </row>
    <row r="75" spans="1:14">
      <c r="A75">
        <f>'Total Fuel'!A95</f>
        <v>0</v>
      </c>
      <c r="B75" s="5">
        <f>'Total Fuel'!B95</f>
        <v>0</v>
      </c>
      <c r="D75" s="4">
        <f>'Total Fuel'!D95</f>
        <v>0</v>
      </c>
      <c r="E75" s="4">
        <f>'Total Fuel'!E95</f>
        <v>0</v>
      </c>
      <c r="F75" s="4">
        <f>'Total Fuel'!F95</f>
        <v>0</v>
      </c>
      <c r="G75" s="3">
        <f>'Total Fuel'!G95</f>
        <v>0</v>
      </c>
      <c r="H75" s="4">
        <f>'Total Fuel'!H95</f>
        <v>0</v>
      </c>
      <c r="J75">
        <f>'Total Fuel'!J95</f>
        <v>0</v>
      </c>
      <c r="K75">
        <f>'Total Fuel'!K95</f>
        <v>0</v>
      </c>
      <c r="L75" s="46">
        <f>'Total Fuel'!L95</f>
        <v>0</v>
      </c>
      <c r="M75" s="46">
        <f t="shared" si="3"/>
        <v>0</v>
      </c>
      <c r="N75" s="19">
        <f t="shared" si="4"/>
        <v>0</v>
      </c>
    </row>
    <row r="76" spans="1:14">
      <c r="A76">
        <f>'Total Fuel'!A96</f>
        <v>0</v>
      </c>
      <c r="B76" s="5">
        <f>'Total Fuel'!B96</f>
        <v>0</v>
      </c>
      <c r="D76" s="4">
        <f>'Total Fuel'!D96</f>
        <v>0</v>
      </c>
      <c r="E76" s="4">
        <f>'Total Fuel'!E96</f>
        <v>0</v>
      </c>
      <c r="F76" s="4">
        <f>'Total Fuel'!F96</f>
        <v>0</v>
      </c>
      <c r="G76" s="3">
        <f>'Total Fuel'!G96</f>
        <v>0</v>
      </c>
      <c r="H76" s="4">
        <f>'Total Fuel'!H96</f>
        <v>0</v>
      </c>
      <c r="J76">
        <f>'Total Fuel'!J96</f>
        <v>0</v>
      </c>
      <c r="K76">
        <f>'Total Fuel'!K96</f>
        <v>0</v>
      </c>
      <c r="L76" s="46">
        <f>'Total Fuel'!L96</f>
        <v>0</v>
      </c>
      <c r="M76" s="46">
        <f t="shared" si="3"/>
        <v>0</v>
      </c>
      <c r="N76" s="19">
        <f t="shared" si="4"/>
        <v>0</v>
      </c>
    </row>
    <row r="77" spans="1:14">
      <c r="A77">
        <f>'Total Fuel'!A97</f>
        <v>0</v>
      </c>
      <c r="B77" s="5">
        <f>'Total Fuel'!B97</f>
        <v>0</v>
      </c>
      <c r="D77" s="4">
        <f>'Total Fuel'!D97</f>
        <v>0</v>
      </c>
      <c r="E77" s="4">
        <f>'Total Fuel'!E97</f>
        <v>0</v>
      </c>
      <c r="F77" s="4">
        <f>'Total Fuel'!F97</f>
        <v>0</v>
      </c>
      <c r="G77" s="3">
        <f>'Total Fuel'!G97</f>
        <v>0</v>
      </c>
      <c r="H77" s="4">
        <f>'Total Fuel'!H97</f>
        <v>0</v>
      </c>
      <c r="J77">
        <f>'Total Fuel'!J97</f>
        <v>0</v>
      </c>
      <c r="K77">
        <f>'Total Fuel'!K97</f>
        <v>0</v>
      </c>
      <c r="L77" s="46">
        <f>'Total Fuel'!L97</f>
        <v>0</v>
      </c>
      <c r="M77" s="46">
        <f t="shared" si="3"/>
        <v>0</v>
      </c>
      <c r="N77" s="19">
        <f t="shared" si="4"/>
        <v>0</v>
      </c>
    </row>
    <row r="78" spans="1:14">
      <c r="A78">
        <f>'Total Fuel'!A98</f>
        <v>0</v>
      </c>
      <c r="B78" s="5">
        <f>'Total Fuel'!B98</f>
        <v>0</v>
      </c>
      <c r="D78" s="4">
        <f>'Total Fuel'!D98</f>
        <v>0</v>
      </c>
      <c r="E78" s="4">
        <f>'Total Fuel'!E98</f>
        <v>0</v>
      </c>
      <c r="F78" s="4">
        <f>'Total Fuel'!F98</f>
        <v>0</v>
      </c>
      <c r="G78" s="3">
        <f>'Total Fuel'!G98</f>
        <v>0</v>
      </c>
      <c r="H78" s="4">
        <f>'Total Fuel'!H98</f>
        <v>0</v>
      </c>
      <c r="J78">
        <f>'Total Fuel'!J98</f>
        <v>0</v>
      </c>
      <c r="K78">
        <f>'Total Fuel'!K98</f>
        <v>0</v>
      </c>
      <c r="L78" s="46">
        <f>'Total Fuel'!L98</f>
        <v>0</v>
      </c>
      <c r="M78" s="46">
        <f t="shared" si="3"/>
        <v>0</v>
      </c>
      <c r="N78" s="19">
        <f t="shared" si="4"/>
        <v>0</v>
      </c>
    </row>
    <row r="79" spans="1:14">
      <c r="A79">
        <f>'Total Fuel'!A99</f>
        <v>0</v>
      </c>
      <c r="B79" s="5">
        <f>'Total Fuel'!B99</f>
        <v>0</v>
      </c>
      <c r="D79" s="4">
        <f>'Total Fuel'!D99</f>
        <v>0</v>
      </c>
      <c r="E79" s="4">
        <f>'Total Fuel'!E99</f>
        <v>0</v>
      </c>
      <c r="F79" s="4">
        <f>'Total Fuel'!F99</f>
        <v>0</v>
      </c>
      <c r="G79" s="3">
        <f>'Total Fuel'!G99</f>
        <v>0</v>
      </c>
      <c r="H79" s="4">
        <f>'Total Fuel'!H99</f>
        <v>0</v>
      </c>
      <c r="J79">
        <f>'Total Fuel'!J99</f>
        <v>0</v>
      </c>
      <c r="K79">
        <f>'Total Fuel'!K99</f>
        <v>0</v>
      </c>
      <c r="L79" s="46">
        <f>'Total Fuel'!L99</f>
        <v>0</v>
      </c>
      <c r="M79" s="46">
        <f t="shared" si="3"/>
        <v>0</v>
      </c>
      <c r="N79" s="19">
        <f t="shared" si="4"/>
        <v>0</v>
      </c>
    </row>
    <row r="80" spans="1:14">
      <c r="A80">
        <f>'Total Fuel'!A100</f>
        <v>0</v>
      </c>
      <c r="B80" s="5">
        <f>'Total Fuel'!B100</f>
        <v>0</v>
      </c>
      <c r="D80" s="4">
        <f>'Total Fuel'!D100</f>
        <v>0</v>
      </c>
      <c r="E80" s="4">
        <f>'Total Fuel'!E100</f>
        <v>0</v>
      </c>
      <c r="F80" s="4">
        <f>'Total Fuel'!F100</f>
        <v>0</v>
      </c>
      <c r="G80" s="3">
        <f>'Total Fuel'!G100</f>
        <v>0</v>
      </c>
      <c r="H80" s="4">
        <f>'Total Fuel'!H100</f>
        <v>0</v>
      </c>
      <c r="J80">
        <f>'Total Fuel'!J100</f>
        <v>0</v>
      </c>
      <c r="K80">
        <f>'Total Fuel'!K100</f>
        <v>0</v>
      </c>
      <c r="L80" s="46">
        <f>'Total Fuel'!L100</f>
        <v>0</v>
      </c>
      <c r="M80" s="46">
        <f t="shared" si="3"/>
        <v>0</v>
      </c>
      <c r="N80" s="19">
        <f t="shared" si="4"/>
        <v>0</v>
      </c>
    </row>
    <row r="81" spans="1:14">
      <c r="A81">
        <f>'Total Fuel'!A101</f>
        <v>0</v>
      </c>
      <c r="B81" s="5">
        <f>'Total Fuel'!B101</f>
        <v>0</v>
      </c>
      <c r="D81" s="4">
        <f>'Total Fuel'!D101</f>
        <v>0</v>
      </c>
      <c r="E81" s="4">
        <f>'Total Fuel'!E101</f>
        <v>0</v>
      </c>
      <c r="F81" s="4">
        <f>'Total Fuel'!F101</f>
        <v>0</v>
      </c>
      <c r="G81" s="3">
        <f>'Total Fuel'!G101</f>
        <v>0</v>
      </c>
      <c r="H81" s="4">
        <f>'Total Fuel'!H101</f>
        <v>0</v>
      </c>
      <c r="J81">
        <f>'Total Fuel'!J101</f>
        <v>0</v>
      </c>
      <c r="K81">
        <f>'Total Fuel'!K101</f>
        <v>0</v>
      </c>
      <c r="L81" s="46">
        <f>'Total Fuel'!L101</f>
        <v>0</v>
      </c>
      <c r="M81" s="46">
        <f t="shared" si="3"/>
        <v>0</v>
      </c>
      <c r="N81" s="19">
        <f t="shared" si="4"/>
        <v>0</v>
      </c>
    </row>
    <row r="82" spans="1:14">
      <c r="A82">
        <f>'Total Fuel'!A102</f>
        <v>0</v>
      </c>
      <c r="B82" s="5">
        <f>'Total Fuel'!B102</f>
        <v>0</v>
      </c>
      <c r="D82" s="4">
        <f>'Total Fuel'!D102</f>
        <v>0</v>
      </c>
      <c r="E82" s="4">
        <f>'Total Fuel'!E102</f>
        <v>0</v>
      </c>
      <c r="F82" s="4">
        <f>'Total Fuel'!F102</f>
        <v>0</v>
      </c>
      <c r="G82" s="3">
        <f>'Total Fuel'!G102</f>
        <v>0</v>
      </c>
      <c r="H82" s="4">
        <f>'Total Fuel'!H102</f>
        <v>0</v>
      </c>
      <c r="J82">
        <f>'Total Fuel'!J102</f>
        <v>0</v>
      </c>
      <c r="K82">
        <f>'Total Fuel'!K102</f>
        <v>0</v>
      </c>
      <c r="L82" s="46">
        <f>'Total Fuel'!L102</f>
        <v>0</v>
      </c>
      <c r="M82" s="46">
        <f t="shared" si="3"/>
        <v>0</v>
      </c>
      <c r="N82" s="19">
        <f t="shared" si="4"/>
        <v>0</v>
      </c>
    </row>
    <row r="83" spans="1:14">
      <c r="A83">
        <f>'Total Fuel'!A103</f>
        <v>0</v>
      </c>
      <c r="B83" s="5">
        <f>'Total Fuel'!B103</f>
        <v>0</v>
      </c>
      <c r="D83" s="4">
        <f>'Total Fuel'!D103</f>
        <v>0</v>
      </c>
      <c r="E83" s="4">
        <f>'Total Fuel'!E103</f>
        <v>0</v>
      </c>
      <c r="F83" s="4">
        <f>'Total Fuel'!F103</f>
        <v>0</v>
      </c>
      <c r="G83" s="3">
        <f>'Total Fuel'!G103</f>
        <v>0</v>
      </c>
      <c r="H83" s="4">
        <f>'Total Fuel'!H103</f>
        <v>0</v>
      </c>
      <c r="J83">
        <f>'Total Fuel'!J103</f>
        <v>0</v>
      </c>
      <c r="K83">
        <f>'Total Fuel'!K103</f>
        <v>0</v>
      </c>
      <c r="L83" s="46">
        <f>'Total Fuel'!L103</f>
        <v>0</v>
      </c>
      <c r="M83" s="46">
        <f t="shared" si="3"/>
        <v>0</v>
      </c>
      <c r="N83" s="19">
        <f t="shared" si="4"/>
        <v>0</v>
      </c>
    </row>
    <row r="84" spans="1:14">
      <c r="A84">
        <f>'Total Fuel'!A104</f>
        <v>0</v>
      </c>
      <c r="B84" s="5">
        <f>'Total Fuel'!B104</f>
        <v>0</v>
      </c>
      <c r="D84" s="4">
        <f>'Total Fuel'!D104</f>
        <v>0</v>
      </c>
      <c r="E84" s="4">
        <f>'Total Fuel'!E104</f>
        <v>0</v>
      </c>
      <c r="F84" s="4">
        <f>'Total Fuel'!F104</f>
        <v>0</v>
      </c>
      <c r="G84" s="3">
        <f>'Total Fuel'!G104</f>
        <v>0</v>
      </c>
      <c r="H84" s="4">
        <f>'Total Fuel'!H104</f>
        <v>0</v>
      </c>
      <c r="J84">
        <f>'Total Fuel'!J104</f>
        <v>0</v>
      </c>
      <c r="K84">
        <f>'Total Fuel'!K104</f>
        <v>0</v>
      </c>
      <c r="L84" s="46">
        <f>'Total Fuel'!L104</f>
        <v>0</v>
      </c>
      <c r="M84" s="46">
        <f t="shared" si="3"/>
        <v>0</v>
      </c>
      <c r="N84" s="19">
        <f t="shared" si="4"/>
        <v>0</v>
      </c>
    </row>
    <row r="85" spans="1:14">
      <c r="A85">
        <f>'Total Fuel'!A105</f>
        <v>0</v>
      </c>
      <c r="B85" s="5">
        <f>'Total Fuel'!B105</f>
        <v>0</v>
      </c>
      <c r="D85" s="4">
        <f>'Total Fuel'!D105</f>
        <v>0</v>
      </c>
      <c r="E85" s="4">
        <f>'Total Fuel'!E105</f>
        <v>0</v>
      </c>
      <c r="F85" s="4">
        <f>'Total Fuel'!F105</f>
        <v>0</v>
      </c>
      <c r="G85" s="3">
        <f>'Total Fuel'!G105</f>
        <v>0</v>
      </c>
      <c r="H85" s="4">
        <f>'Total Fuel'!H105</f>
        <v>0</v>
      </c>
      <c r="J85">
        <f>'Total Fuel'!J105</f>
        <v>0</v>
      </c>
      <c r="K85">
        <f>'Total Fuel'!K105</f>
        <v>0</v>
      </c>
      <c r="L85" s="46">
        <f>'Total Fuel'!L105</f>
        <v>0</v>
      </c>
      <c r="M85" s="46">
        <f t="shared" si="3"/>
        <v>0</v>
      </c>
      <c r="N85" s="19">
        <f t="shared" si="4"/>
        <v>0</v>
      </c>
    </row>
    <row r="86" spans="1:14">
      <c r="A86">
        <f>'Total Fuel'!A106</f>
        <v>0</v>
      </c>
      <c r="B86" s="5">
        <f>'Total Fuel'!B106</f>
        <v>0</v>
      </c>
      <c r="D86" s="4">
        <f>'Total Fuel'!D106</f>
        <v>0</v>
      </c>
      <c r="E86" s="4">
        <f>'Total Fuel'!E106</f>
        <v>0</v>
      </c>
      <c r="F86" s="4">
        <f>'Total Fuel'!F106</f>
        <v>0</v>
      </c>
      <c r="G86" s="3">
        <f>'Total Fuel'!G106</f>
        <v>0</v>
      </c>
      <c r="H86" s="4">
        <f>'Total Fuel'!H106</f>
        <v>0</v>
      </c>
      <c r="J86">
        <f>'Total Fuel'!J106</f>
        <v>0</v>
      </c>
      <c r="K86">
        <f>'Total Fuel'!K106</f>
        <v>0</v>
      </c>
      <c r="L86" s="46">
        <f>'Total Fuel'!L106</f>
        <v>0</v>
      </c>
      <c r="M86" s="46">
        <f t="shared" si="3"/>
        <v>0</v>
      </c>
      <c r="N86" s="19">
        <f t="shared" si="4"/>
        <v>0</v>
      </c>
    </row>
    <row r="87" spans="1:14">
      <c r="A87">
        <f>'Total Fuel'!A107</f>
        <v>0</v>
      </c>
      <c r="B87" s="5">
        <f>'Total Fuel'!B107</f>
        <v>0</v>
      </c>
      <c r="D87" s="4">
        <f>'Total Fuel'!D107</f>
        <v>0</v>
      </c>
      <c r="E87" s="4">
        <f>'Total Fuel'!E107</f>
        <v>0</v>
      </c>
      <c r="F87" s="4">
        <f>'Total Fuel'!F107</f>
        <v>0</v>
      </c>
      <c r="G87" s="3">
        <f>'Total Fuel'!G107</f>
        <v>0</v>
      </c>
      <c r="H87" s="4">
        <f>'Total Fuel'!H107</f>
        <v>0</v>
      </c>
      <c r="J87">
        <f>'Total Fuel'!J107</f>
        <v>0</v>
      </c>
      <c r="K87">
        <f>'Total Fuel'!K107</f>
        <v>0</v>
      </c>
      <c r="L87" s="46">
        <f>'Total Fuel'!L107</f>
        <v>0</v>
      </c>
      <c r="M87" s="46">
        <f t="shared" si="3"/>
        <v>0</v>
      </c>
      <c r="N87" s="19">
        <f t="shared" si="4"/>
        <v>0</v>
      </c>
    </row>
    <row r="88" spans="1:14">
      <c r="A88">
        <f>'Total Fuel'!A108</f>
        <v>0</v>
      </c>
      <c r="B88" s="5">
        <f>'Total Fuel'!B108</f>
        <v>0</v>
      </c>
      <c r="D88" s="4">
        <f>'Total Fuel'!D108</f>
        <v>0</v>
      </c>
      <c r="E88" s="4">
        <f>'Total Fuel'!E108</f>
        <v>0</v>
      </c>
      <c r="F88" s="4">
        <f>'Total Fuel'!F108</f>
        <v>0</v>
      </c>
      <c r="G88" s="3">
        <f>'Total Fuel'!G108</f>
        <v>0</v>
      </c>
      <c r="H88" s="4">
        <f>'Total Fuel'!H108</f>
        <v>0</v>
      </c>
      <c r="J88">
        <f>'Total Fuel'!J108</f>
        <v>0</v>
      </c>
      <c r="K88">
        <f>'Total Fuel'!K108</f>
        <v>0</v>
      </c>
      <c r="L88" s="46">
        <f>'Total Fuel'!L108</f>
        <v>0</v>
      </c>
      <c r="M88" s="46">
        <f t="shared" si="3"/>
        <v>0</v>
      </c>
      <c r="N88" s="19">
        <f t="shared" si="4"/>
        <v>0</v>
      </c>
    </row>
    <row r="89" spans="1:14">
      <c r="A89">
        <f>'Total Fuel'!A109</f>
        <v>0</v>
      </c>
      <c r="B89" s="5">
        <f>'Total Fuel'!B109</f>
        <v>0</v>
      </c>
      <c r="D89" s="4">
        <f>'Total Fuel'!D109</f>
        <v>0</v>
      </c>
      <c r="E89" s="4">
        <f>'Total Fuel'!E109</f>
        <v>0</v>
      </c>
      <c r="F89" s="4">
        <f>'Total Fuel'!F109</f>
        <v>0</v>
      </c>
      <c r="G89" s="3">
        <f>'Total Fuel'!G109</f>
        <v>0</v>
      </c>
      <c r="H89" s="4">
        <f>'Total Fuel'!H109</f>
        <v>0</v>
      </c>
      <c r="J89">
        <f>'Total Fuel'!J109</f>
        <v>0</v>
      </c>
      <c r="K89">
        <f>'Total Fuel'!K109</f>
        <v>0</v>
      </c>
      <c r="L89" s="46">
        <f>'Total Fuel'!L109</f>
        <v>0</v>
      </c>
      <c r="M89" s="46">
        <f t="shared" si="3"/>
        <v>0</v>
      </c>
      <c r="N89" s="19">
        <f t="shared" si="4"/>
        <v>0</v>
      </c>
    </row>
    <row r="90" spans="1:14">
      <c r="A90">
        <f>'Total Fuel'!A110</f>
        <v>0</v>
      </c>
      <c r="B90" s="5">
        <f>'Total Fuel'!B110</f>
        <v>0</v>
      </c>
      <c r="D90" s="4">
        <f>'Total Fuel'!D110</f>
        <v>0</v>
      </c>
      <c r="E90" s="4">
        <f>'Total Fuel'!E110</f>
        <v>0</v>
      </c>
      <c r="F90" s="4">
        <f>'Total Fuel'!F110</f>
        <v>0</v>
      </c>
      <c r="G90" s="3">
        <f>'Total Fuel'!G110</f>
        <v>0</v>
      </c>
      <c r="H90" s="4">
        <f>'Total Fuel'!H110</f>
        <v>0</v>
      </c>
      <c r="J90">
        <f>'Total Fuel'!J110</f>
        <v>0</v>
      </c>
      <c r="K90">
        <f>'Total Fuel'!K110</f>
        <v>0</v>
      </c>
      <c r="L90" s="46">
        <f>'Total Fuel'!L110</f>
        <v>0</v>
      </c>
      <c r="M90" s="46">
        <f t="shared" si="3"/>
        <v>0</v>
      </c>
      <c r="N90" s="19">
        <f t="shared" si="4"/>
        <v>0</v>
      </c>
    </row>
    <row r="91" spans="1:14">
      <c r="A91">
        <f>'Total Fuel'!A111</f>
        <v>0</v>
      </c>
      <c r="B91" s="5">
        <f>'Total Fuel'!B111</f>
        <v>0</v>
      </c>
      <c r="D91" s="4">
        <f>'Total Fuel'!D111</f>
        <v>0</v>
      </c>
      <c r="E91" s="4">
        <f>'Total Fuel'!E111</f>
        <v>0</v>
      </c>
      <c r="F91" s="4">
        <f>'Total Fuel'!F111</f>
        <v>0</v>
      </c>
      <c r="G91" s="3">
        <f>'Total Fuel'!G111</f>
        <v>0</v>
      </c>
      <c r="H91" s="4">
        <f>'Total Fuel'!H111</f>
        <v>0</v>
      </c>
      <c r="J91">
        <f>'Total Fuel'!J111</f>
        <v>0</v>
      </c>
      <c r="K91">
        <f>'Total Fuel'!K111</f>
        <v>0</v>
      </c>
      <c r="L91" s="46">
        <f>'Total Fuel'!L111</f>
        <v>0</v>
      </c>
      <c r="M91" s="46">
        <f t="shared" si="3"/>
        <v>0</v>
      </c>
      <c r="N91" s="19">
        <f t="shared" si="4"/>
        <v>0</v>
      </c>
    </row>
    <row r="92" spans="1:14">
      <c r="A92">
        <f>'Total Fuel'!A112</f>
        <v>0</v>
      </c>
      <c r="B92" s="5">
        <f>'Total Fuel'!B112</f>
        <v>0</v>
      </c>
      <c r="D92" s="4">
        <f>'Total Fuel'!D112</f>
        <v>0</v>
      </c>
      <c r="E92" s="4">
        <f>'Total Fuel'!E112</f>
        <v>0</v>
      </c>
      <c r="F92" s="4">
        <f>'Total Fuel'!F112</f>
        <v>0</v>
      </c>
      <c r="G92" s="3">
        <f>'Total Fuel'!G112</f>
        <v>0</v>
      </c>
      <c r="H92" s="4">
        <f>'Total Fuel'!H112</f>
        <v>0</v>
      </c>
      <c r="J92">
        <f>'Total Fuel'!J112</f>
        <v>0</v>
      </c>
      <c r="K92">
        <f>'Total Fuel'!K112</f>
        <v>0</v>
      </c>
      <c r="L92" s="46">
        <f>'Total Fuel'!L112</f>
        <v>0</v>
      </c>
      <c r="M92" s="46">
        <f t="shared" si="3"/>
        <v>0</v>
      </c>
      <c r="N92" s="19">
        <f t="shared" si="4"/>
        <v>0</v>
      </c>
    </row>
    <row r="93" spans="1:14">
      <c r="A93">
        <f>'Total Fuel'!A113</f>
        <v>0</v>
      </c>
      <c r="B93" s="5">
        <f>'Total Fuel'!B113</f>
        <v>0</v>
      </c>
      <c r="D93" s="4">
        <f>'Total Fuel'!D113</f>
        <v>0</v>
      </c>
      <c r="E93" s="4">
        <f>'Total Fuel'!E113</f>
        <v>0</v>
      </c>
      <c r="F93" s="4">
        <f>'Total Fuel'!F113</f>
        <v>0</v>
      </c>
      <c r="G93" s="3">
        <f>'Total Fuel'!G113</f>
        <v>0</v>
      </c>
      <c r="H93" s="4">
        <f>'Total Fuel'!H113</f>
        <v>0</v>
      </c>
      <c r="J93">
        <f>'Total Fuel'!J113</f>
        <v>0</v>
      </c>
      <c r="K93">
        <f>'Total Fuel'!K113</f>
        <v>0</v>
      </c>
      <c r="L93" s="46">
        <f>'Total Fuel'!L113</f>
        <v>0</v>
      </c>
      <c r="M93" s="46">
        <f t="shared" si="3"/>
        <v>0</v>
      </c>
      <c r="N93" s="19">
        <f t="shared" si="4"/>
        <v>0</v>
      </c>
    </row>
    <row r="94" spans="1:14">
      <c r="A94">
        <f>'Total Fuel'!A114</f>
        <v>0</v>
      </c>
      <c r="B94" s="5">
        <f>'Total Fuel'!B114</f>
        <v>0</v>
      </c>
      <c r="D94" s="4">
        <f>'Total Fuel'!D114</f>
        <v>0</v>
      </c>
      <c r="E94" s="4">
        <f>'Total Fuel'!E114</f>
        <v>0</v>
      </c>
      <c r="F94" s="4">
        <f>'Total Fuel'!F114</f>
        <v>0</v>
      </c>
      <c r="G94" s="3">
        <f>'Total Fuel'!G114</f>
        <v>0</v>
      </c>
      <c r="H94" s="4">
        <f>'Total Fuel'!H114</f>
        <v>0</v>
      </c>
      <c r="J94">
        <f>'Total Fuel'!J114</f>
        <v>0</v>
      </c>
      <c r="K94">
        <f>'Total Fuel'!K114</f>
        <v>0</v>
      </c>
      <c r="L94" s="46">
        <f>'Total Fuel'!L114</f>
        <v>0</v>
      </c>
      <c r="M94" s="46">
        <f t="shared" si="3"/>
        <v>0</v>
      </c>
      <c r="N94" s="19">
        <f t="shared" si="4"/>
        <v>0</v>
      </c>
    </row>
    <row r="95" spans="1:14">
      <c r="A95">
        <f>'Total Fuel'!A115</f>
        <v>0</v>
      </c>
      <c r="B95" s="5">
        <f>'Total Fuel'!B115</f>
        <v>0</v>
      </c>
      <c r="D95" s="4">
        <f>'Total Fuel'!D115</f>
        <v>0</v>
      </c>
      <c r="E95" s="4">
        <f>'Total Fuel'!E115</f>
        <v>0</v>
      </c>
      <c r="F95" s="4">
        <f>'Total Fuel'!F115</f>
        <v>0</v>
      </c>
      <c r="G95" s="3">
        <f>'Total Fuel'!G115</f>
        <v>0</v>
      </c>
      <c r="H95" s="4">
        <f>'Total Fuel'!H115</f>
        <v>0</v>
      </c>
      <c r="J95">
        <f>'Total Fuel'!J115</f>
        <v>0</v>
      </c>
      <c r="K95">
        <f>'Total Fuel'!K115</f>
        <v>0</v>
      </c>
      <c r="L95" s="46">
        <f>'Total Fuel'!L115</f>
        <v>0</v>
      </c>
      <c r="M95" s="46">
        <f t="shared" si="3"/>
        <v>0</v>
      </c>
      <c r="N95" s="19">
        <f t="shared" si="4"/>
        <v>0</v>
      </c>
    </row>
    <row r="96" spans="1:14">
      <c r="A96">
        <f>'Total Fuel'!A116</f>
        <v>0</v>
      </c>
      <c r="B96" s="5">
        <f>'Total Fuel'!B116</f>
        <v>0</v>
      </c>
      <c r="D96" s="4">
        <f>'Total Fuel'!D116</f>
        <v>0</v>
      </c>
      <c r="E96" s="4">
        <f>'Total Fuel'!E116</f>
        <v>0</v>
      </c>
      <c r="F96" s="4">
        <f>'Total Fuel'!F116</f>
        <v>0</v>
      </c>
      <c r="G96" s="3">
        <f>'Total Fuel'!G116</f>
        <v>0</v>
      </c>
      <c r="H96" s="4">
        <f>'Total Fuel'!H116</f>
        <v>0</v>
      </c>
      <c r="J96">
        <f>'Total Fuel'!J116</f>
        <v>0</v>
      </c>
      <c r="K96">
        <f>'Total Fuel'!K116</f>
        <v>0</v>
      </c>
      <c r="L96" s="46">
        <f>'Total Fuel'!L116</f>
        <v>0</v>
      </c>
      <c r="M96" s="46">
        <f t="shared" si="3"/>
        <v>0</v>
      </c>
      <c r="N96" s="19">
        <f t="shared" si="4"/>
        <v>0</v>
      </c>
    </row>
    <row r="97" spans="1:14">
      <c r="A97">
        <f>'Total Fuel'!A117</f>
        <v>0</v>
      </c>
      <c r="B97" s="5">
        <f>'Total Fuel'!B117</f>
        <v>0</v>
      </c>
      <c r="D97" s="4">
        <f>'Total Fuel'!D117</f>
        <v>0</v>
      </c>
      <c r="E97" s="4">
        <f>'Total Fuel'!E117</f>
        <v>0</v>
      </c>
      <c r="F97" s="4">
        <f>'Total Fuel'!F117</f>
        <v>0</v>
      </c>
      <c r="G97" s="3">
        <f>'Total Fuel'!G117</f>
        <v>0</v>
      </c>
      <c r="H97" s="4">
        <f>'Total Fuel'!H117</f>
        <v>0</v>
      </c>
      <c r="J97">
        <f>'Total Fuel'!J117</f>
        <v>0</v>
      </c>
      <c r="K97">
        <f>'Total Fuel'!K117</f>
        <v>0</v>
      </c>
      <c r="L97" s="46">
        <f>'Total Fuel'!L117</f>
        <v>0</v>
      </c>
      <c r="M97" s="46">
        <f t="shared" si="3"/>
        <v>0</v>
      </c>
      <c r="N97" s="19">
        <f t="shared" si="4"/>
        <v>0</v>
      </c>
    </row>
    <row r="98" spans="1:14">
      <c r="A98">
        <f>'Total Fuel'!A118</f>
        <v>0</v>
      </c>
      <c r="B98" s="5">
        <f>'Total Fuel'!B118</f>
        <v>0</v>
      </c>
      <c r="D98" s="4">
        <f>'Total Fuel'!D118</f>
        <v>0</v>
      </c>
      <c r="E98" s="4">
        <f>'Total Fuel'!E118</f>
        <v>0</v>
      </c>
      <c r="F98" s="4">
        <f>'Total Fuel'!F118</f>
        <v>0</v>
      </c>
      <c r="G98" s="3">
        <f>'Total Fuel'!G118</f>
        <v>0</v>
      </c>
      <c r="H98" s="4">
        <f>'Total Fuel'!H118</f>
        <v>0</v>
      </c>
      <c r="J98">
        <f>'Total Fuel'!J118</f>
        <v>0</v>
      </c>
      <c r="K98">
        <f>'Total Fuel'!K118</f>
        <v>0</v>
      </c>
      <c r="L98" s="46">
        <f>'Total Fuel'!L118</f>
        <v>0</v>
      </c>
      <c r="M98" s="46">
        <f t="shared" si="3"/>
        <v>0</v>
      </c>
      <c r="N98" s="19">
        <f t="shared" si="4"/>
        <v>0</v>
      </c>
    </row>
    <row r="99" spans="1:14">
      <c r="A99">
        <f>'Total Fuel'!A119</f>
        <v>0</v>
      </c>
      <c r="B99" s="5">
        <f>'Total Fuel'!B119</f>
        <v>0</v>
      </c>
      <c r="D99" s="4">
        <f>'Total Fuel'!D119</f>
        <v>0</v>
      </c>
      <c r="E99" s="4">
        <f>'Total Fuel'!E119</f>
        <v>0</v>
      </c>
      <c r="F99" s="4">
        <f>'Total Fuel'!F119</f>
        <v>0</v>
      </c>
      <c r="G99" s="3">
        <f>'Total Fuel'!G119</f>
        <v>0</v>
      </c>
      <c r="H99" s="4">
        <f>'Total Fuel'!H119</f>
        <v>0</v>
      </c>
      <c r="J99">
        <f>'Total Fuel'!J119</f>
        <v>0</v>
      </c>
      <c r="K99">
        <f>'Total Fuel'!K119</f>
        <v>0</v>
      </c>
      <c r="L99" s="46">
        <f>'Total Fuel'!L119</f>
        <v>0</v>
      </c>
      <c r="M99" s="46">
        <f t="shared" si="3"/>
        <v>0</v>
      </c>
      <c r="N99" s="19">
        <f t="shared" si="4"/>
        <v>0</v>
      </c>
    </row>
    <row r="100" spans="1:14">
      <c r="A100">
        <f>'Total Fuel'!A120</f>
        <v>0</v>
      </c>
      <c r="B100" s="5">
        <f>'Total Fuel'!B120</f>
        <v>0</v>
      </c>
      <c r="D100" s="4">
        <f>'Total Fuel'!D120</f>
        <v>0</v>
      </c>
      <c r="E100" s="4">
        <f>'Total Fuel'!E120</f>
        <v>0</v>
      </c>
      <c r="F100" s="4">
        <f>'Total Fuel'!F120</f>
        <v>0</v>
      </c>
      <c r="G100" s="3">
        <f>'Total Fuel'!G120</f>
        <v>0</v>
      </c>
      <c r="H100" s="4">
        <f>'Total Fuel'!H120</f>
        <v>0</v>
      </c>
      <c r="J100">
        <f>'Total Fuel'!J120</f>
        <v>0</v>
      </c>
      <c r="K100">
        <f>'Total Fuel'!K120</f>
        <v>0</v>
      </c>
      <c r="L100" s="46">
        <f>'Total Fuel'!L120</f>
        <v>0</v>
      </c>
      <c r="M100" s="46">
        <f t="shared" si="3"/>
        <v>0</v>
      </c>
      <c r="N100" s="19">
        <f t="shared" si="4"/>
        <v>0</v>
      </c>
    </row>
    <row r="101" spans="1:14">
      <c r="A101">
        <f>'Total Fuel'!A121</f>
        <v>0</v>
      </c>
      <c r="B101" s="5">
        <f>'Total Fuel'!B121</f>
        <v>0</v>
      </c>
      <c r="D101" s="4">
        <f>'Total Fuel'!D121</f>
        <v>0</v>
      </c>
      <c r="E101" s="4">
        <f>'Total Fuel'!E121</f>
        <v>0</v>
      </c>
      <c r="F101" s="4">
        <f>'Total Fuel'!F121</f>
        <v>0</v>
      </c>
      <c r="G101" s="3">
        <f>'Total Fuel'!G121</f>
        <v>0</v>
      </c>
      <c r="H101" s="4">
        <f>'Total Fuel'!H121</f>
        <v>0</v>
      </c>
      <c r="J101">
        <f>'Total Fuel'!J121</f>
        <v>0</v>
      </c>
      <c r="K101">
        <f>'Total Fuel'!K121</f>
        <v>0</v>
      </c>
      <c r="L101" s="46">
        <f>'Total Fuel'!L121</f>
        <v>0</v>
      </c>
      <c r="M101" s="46">
        <f t="shared" si="3"/>
        <v>0</v>
      </c>
      <c r="N101" s="19">
        <f t="shared" si="4"/>
        <v>0</v>
      </c>
    </row>
    <row r="102" spans="1:14">
      <c r="A102">
        <f>'Total Fuel'!A122</f>
        <v>0</v>
      </c>
      <c r="B102" s="5">
        <f>'Total Fuel'!B122</f>
        <v>0</v>
      </c>
      <c r="D102" s="4">
        <f>'Total Fuel'!D122</f>
        <v>0</v>
      </c>
      <c r="E102" s="4">
        <f>'Total Fuel'!E122</f>
        <v>0</v>
      </c>
      <c r="F102" s="4">
        <f>'Total Fuel'!F122</f>
        <v>0</v>
      </c>
      <c r="G102" s="3">
        <f>'Total Fuel'!G122</f>
        <v>0</v>
      </c>
      <c r="H102" s="4">
        <f>'Total Fuel'!H122</f>
        <v>0</v>
      </c>
      <c r="J102">
        <f>'Total Fuel'!J122</f>
        <v>0</v>
      </c>
      <c r="K102">
        <f>'Total Fuel'!K122</f>
        <v>0</v>
      </c>
      <c r="L102" s="46">
        <f>'Total Fuel'!L122</f>
        <v>0</v>
      </c>
      <c r="M102" s="46">
        <f t="shared" si="3"/>
        <v>0</v>
      </c>
      <c r="N102" s="19">
        <f t="shared" si="4"/>
        <v>0</v>
      </c>
    </row>
    <row r="103" spans="1:14">
      <c r="A103">
        <f>'Total Fuel'!A123</f>
        <v>0</v>
      </c>
      <c r="B103" s="5">
        <f>'Total Fuel'!B123</f>
        <v>0</v>
      </c>
      <c r="D103" s="4">
        <f>'Total Fuel'!D123</f>
        <v>0</v>
      </c>
      <c r="E103" s="4">
        <f>'Total Fuel'!E123</f>
        <v>0</v>
      </c>
      <c r="F103" s="4">
        <f>'Total Fuel'!F123</f>
        <v>0</v>
      </c>
      <c r="G103" s="3">
        <f>'Total Fuel'!G123</f>
        <v>0</v>
      </c>
      <c r="H103" s="4">
        <f>'Total Fuel'!H123</f>
        <v>0</v>
      </c>
      <c r="J103">
        <f>'Total Fuel'!J123</f>
        <v>0</v>
      </c>
      <c r="K103">
        <f>'Total Fuel'!K123</f>
        <v>0</v>
      </c>
      <c r="L103" s="46">
        <f>'Total Fuel'!L123</f>
        <v>0</v>
      </c>
      <c r="M103" s="46">
        <f t="shared" si="3"/>
        <v>0</v>
      </c>
      <c r="N103" s="19">
        <f t="shared" si="4"/>
        <v>0</v>
      </c>
    </row>
    <row r="104" spans="1:14">
      <c r="A104">
        <f>'Total Fuel'!A124</f>
        <v>0</v>
      </c>
      <c r="B104" s="5">
        <f>'Total Fuel'!B124</f>
        <v>0</v>
      </c>
      <c r="D104" s="4">
        <f>'Total Fuel'!D124</f>
        <v>0</v>
      </c>
      <c r="E104" s="4">
        <f>'Total Fuel'!E124</f>
        <v>0</v>
      </c>
      <c r="F104" s="4">
        <f>'Total Fuel'!F124</f>
        <v>0</v>
      </c>
      <c r="G104" s="3">
        <f>'Total Fuel'!G124</f>
        <v>0</v>
      </c>
      <c r="H104" s="4">
        <f>'Total Fuel'!H124</f>
        <v>0</v>
      </c>
      <c r="J104">
        <f>'Total Fuel'!J124</f>
        <v>0</v>
      </c>
      <c r="K104">
        <f>'Total Fuel'!K124</f>
        <v>0</v>
      </c>
      <c r="L104" s="46">
        <f>'Total Fuel'!L124</f>
        <v>0</v>
      </c>
      <c r="M104" s="46">
        <f t="shared" si="3"/>
        <v>0</v>
      </c>
      <c r="N104" s="19">
        <f t="shared" si="4"/>
        <v>0</v>
      </c>
    </row>
    <row r="105" spans="1:14">
      <c r="A105">
        <f>'Total Fuel'!A125</f>
        <v>0</v>
      </c>
      <c r="B105" s="5">
        <f>'Total Fuel'!B125</f>
        <v>0</v>
      </c>
      <c r="D105" s="4">
        <f>'Total Fuel'!D125</f>
        <v>0</v>
      </c>
      <c r="E105" s="4">
        <f>'Total Fuel'!E125</f>
        <v>0</v>
      </c>
      <c r="F105" s="4">
        <f>'Total Fuel'!F125</f>
        <v>0</v>
      </c>
      <c r="G105" s="3">
        <f>'Total Fuel'!G125</f>
        <v>0</v>
      </c>
      <c r="H105" s="4">
        <f>'Total Fuel'!H125</f>
        <v>0</v>
      </c>
      <c r="J105">
        <f>'Total Fuel'!J125</f>
        <v>0</v>
      </c>
      <c r="K105">
        <f>'Total Fuel'!K125</f>
        <v>0</v>
      </c>
      <c r="L105" s="46">
        <f>'Total Fuel'!L125</f>
        <v>0</v>
      </c>
      <c r="M105" s="46">
        <f t="shared" si="3"/>
        <v>0</v>
      </c>
      <c r="N105" s="19">
        <f t="shared" si="4"/>
        <v>0</v>
      </c>
    </row>
    <row r="106" spans="1:14">
      <c r="A106">
        <f>'Total Fuel'!A126</f>
        <v>0</v>
      </c>
      <c r="B106" s="5">
        <f>'Total Fuel'!B126</f>
        <v>0</v>
      </c>
      <c r="D106" s="4">
        <f>'Total Fuel'!D126</f>
        <v>0</v>
      </c>
      <c r="E106" s="4">
        <f>'Total Fuel'!E126</f>
        <v>0</v>
      </c>
      <c r="F106" s="4">
        <f>'Total Fuel'!F126</f>
        <v>0</v>
      </c>
      <c r="G106" s="3">
        <f>'Total Fuel'!G126</f>
        <v>0</v>
      </c>
      <c r="H106" s="4">
        <f>'Total Fuel'!H126</f>
        <v>0</v>
      </c>
      <c r="J106">
        <f>'Total Fuel'!J126</f>
        <v>0</v>
      </c>
      <c r="K106">
        <f>'Total Fuel'!K126</f>
        <v>0</v>
      </c>
      <c r="L106" s="46">
        <f>'Total Fuel'!L126</f>
        <v>0</v>
      </c>
      <c r="M106" s="46">
        <f t="shared" si="3"/>
        <v>0</v>
      </c>
      <c r="N106" s="19">
        <f t="shared" si="4"/>
        <v>0</v>
      </c>
    </row>
    <row r="107" spans="1:14">
      <c r="A107">
        <f>'Total Fuel'!A127</f>
        <v>0</v>
      </c>
      <c r="B107" s="5">
        <f>'Total Fuel'!B127</f>
        <v>0</v>
      </c>
      <c r="D107" s="4">
        <f>'Total Fuel'!D127</f>
        <v>0</v>
      </c>
      <c r="E107" s="4">
        <f>'Total Fuel'!E127</f>
        <v>0</v>
      </c>
      <c r="F107" s="4">
        <f>'Total Fuel'!F127</f>
        <v>0</v>
      </c>
      <c r="G107" s="3">
        <f>'Total Fuel'!G127</f>
        <v>0</v>
      </c>
      <c r="H107" s="4">
        <f>'Total Fuel'!H127</f>
        <v>0</v>
      </c>
      <c r="J107">
        <f>'Total Fuel'!J127</f>
        <v>0</v>
      </c>
      <c r="K107">
        <f>'Total Fuel'!K127</f>
        <v>0</v>
      </c>
      <c r="L107" s="46">
        <f>'Total Fuel'!L127</f>
        <v>0</v>
      </c>
      <c r="M107" s="46">
        <f t="shared" si="3"/>
        <v>0</v>
      </c>
      <c r="N107" s="19">
        <f t="shared" si="4"/>
        <v>0</v>
      </c>
    </row>
    <row r="108" spans="1:14">
      <c r="A108">
        <f>'Total Fuel'!A128</f>
        <v>0</v>
      </c>
      <c r="B108" s="5">
        <f>'Total Fuel'!B128</f>
        <v>0</v>
      </c>
      <c r="D108" s="4">
        <f>'Total Fuel'!D128</f>
        <v>0</v>
      </c>
      <c r="E108" s="4">
        <f>'Total Fuel'!E128</f>
        <v>0</v>
      </c>
      <c r="F108" s="4">
        <f>'Total Fuel'!F128</f>
        <v>0</v>
      </c>
      <c r="G108" s="3">
        <f>'Total Fuel'!G128</f>
        <v>0</v>
      </c>
      <c r="H108" s="4">
        <f>'Total Fuel'!H128</f>
        <v>0</v>
      </c>
      <c r="J108">
        <f>'Total Fuel'!J128</f>
        <v>0</v>
      </c>
      <c r="K108">
        <f>'Total Fuel'!K128</f>
        <v>0</v>
      </c>
      <c r="L108" s="46">
        <f>'Total Fuel'!L128</f>
        <v>0</v>
      </c>
      <c r="M108" s="46">
        <f t="shared" si="3"/>
        <v>0</v>
      </c>
      <c r="N108" s="19">
        <f t="shared" si="4"/>
        <v>0</v>
      </c>
    </row>
    <row r="109" spans="1:14">
      <c r="A109">
        <f>'Total Fuel'!A129</f>
        <v>0</v>
      </c>
      <c r="B109" s="5">
        <f>'Total Fuel'!B129</f>
        <v>0</v>
      </c>
      <c r="D109" s="4">
        <f>'Total Fuel'!D129</f>
        <v>0</v>
      </c>
      <c r="E109" s="4">
        <f>'Total Fuel'!E129</f>
        <v>0</v>
      </c>
      <c r="F109" s="4">
        <f>'Total Fuel'!F129</f>
        <v>0</v>
      </c>
      <c r="G109" s="3">
        <f>'Total Fuel'!G129</f>
        <v>0</v>
      </c>
      <c r="H109" s="4">
        <f>'Total Fuel'!H129</f>
        <v>0</v>
      </c>
      <c r="J109">
        <f>'Total Fuel'!J129</f>
        <v>0</v>
      </c>
      <c r="K109">
        <f>'Total Fuel'!K129</f>
        <v>0</v>
      </c>
      <c r="L109" s="46">
        <f>'Total Fuel'!L129</f>
        <v>0</v>
      </c>
      <c r="M109" s="46">
        <f t="shared" si="3"/>
        <v>0</v>
      </c>
      <c r="N109" s="19">
        <f t="shared" si="4"/>
        <v>0</v>
      </c>
    </row>
    <row r="110" spans="1:14">
      <c r="A110">
        <f>'Total Fuel'!A130</f>
        <v>0</v>
      </c>
      <c r="B110" s="5">
        <f>'Total Fuel'!B130</f>
        <v>0</v>
      </c>
      <c r="D110" s="4">
        <f>'Total Fuel'!D130</f>
        <v>0</v>
      </c>
      <c r="E110" s="4">
        <f>'Total Fuel'!E130</f>
        <v>0</v>
      </c>
      <c r="F110" s="4">
        <f>'Total Fuel'!F130</f>
        <v>0</v>
      </c>
      <c r="G110" s="3">
        <f>'Total Fuel'!G130</f>
        <v>0</v>
      </c>
      <c r="H110" s="4">
        <f>'Total Fuel'!H130</f>
        <v>0</v>
      </c>
      <c r="J110">
        <f>'Total Fuel'!J130</f>
        <v>0</v>
      </c>
      <c r="K110">
        <f>'Total Fuel'!K130</f>
        <v>0</v>
      </c>
      <c r="L110" s="46">
        <f>'Total Fuel'!L130</f>
        <v>0</v>
      </c>
      <c r="M110" s="46">
        <f t="shared" si="3"/>
        <v>0</v>
      </c>
      <c r="N110" s="19">
        <f t="shared" si="4"/>
        <v>0</v>
      </c>
    </row>
    <row r="111" spans="1:14">
      <c r="A111">
        <f>'Total Fuel'!A131</f>
        <v>0</v>
      </c>
      <c r="B111" s="5">
        <f>'Total Fuel'!B131</f>
        <v>0</v>
      </c>
      <c r="D111" s="4">
        <f>'Total Fuel'!D131</f>
        <v>0</v>
      </c>
      <c r="E111" s="4">
        <f>'Total Fuel'!E131</f>
        <v>0</v>
      </c>
      <c r="F111" s="4">
        <f>'Total Fuel'!F131</f>
        <v>0</v>
      </c>
      <c r="G111" s="3">
        <f>'Total Fuel'!G131</f>
        <v>0</v>
      </c>
      <c r="H111" s="4">
        <f>'Total Fuel'!H131</f>
        <v>0</v>
      </c>
      <c r="J111">
        <f>'Total Fuel'!J131</f>
        <v>0</v>
      </c>
      <c r="K111">
        <f>'Total Fuel'!K131</f>
        <v>0</v>
      </c>
      <c r="L111" s="46">
        <f>'Total Fuel'!L131</f>
        <v>0</v>
      </c>
      <c r="M111" s="46">
        <f t="shared" si="3"/>
        <v>0</v>
      </c>
      <c r="N111" s="19">
        <f t="shared" si="4"/>
        <v>0</v>
      </c>
    </row>
    <row r="112" spans="1:14">
      <c r="A112">
        <f>'Total Fuel'!A132</f>
        <v>0</v>
      </c>
      <c r="B112" s="5">
        <f>'Total Fuel'!B132</f>
        <v>0</v>
      </c>
      <c r="D112" s="4">
        <f>'Total Fuel'!D132</f>
        <v>0</v>
      </c>
      <c r="E112" s="4">
        <f>'Total Fuel'!E132</f>
        <v>0</v>
      </c>
      <c r="F112" s="4">
        <f>'Total Fuel'!F132</f>
        <v>0</v>
      </c>
      <c r="G112" s="3">
        <f>'Total Fuel'!G132</f>
        <v>0</v>
      </c>
      <c r="H112" s="4">
        <f>'Total Fuel'!H132</f>
        <v>0</v>
      </c>
      <c r="J112">
        <f>'Total Fuel'!J132</f>
        <v>0</v>
      </c>
      <c r="K112">
        <f>'Total Fuel'!K132</f>
        <v>0</v>
      </c>
      <c r="L112" s="46">
        <f>'Total Fuel'!L132</f>
        <v>0</v>
      </c>
      <c r="M112" s="46">
        <f t="shared" si="3"/>
        <v>0</v>
      </c>
      <c r="N112" s="19">
        <f t="shared" si="4"/>
        <v>0</v>
      </c>
    </row>
    <row r="113" spans="1:14">
      <c r="A113">
        <f>'Total Fuel'!A133</f>
        <v>0</v>
      </c>
      <c r="B113" s="5">
        <f>'Total Fuel'!B133</f>
        <v>0</v>
      </c>
      <c r="D113" s="4">
        <f>'Total Fuel'!D133</f>
        <v>0</v>
      </c>
      <c r="E113" s="4">
        <f>'Total Fuel'!E133</f>
        <v>0</v>
      </c>
      <c r="F113" s="4">
        <f>'Total Fuel'!F133</f>
        <v>0</v>
      </c>
      <c r="G113" s="3">
        <f>'Total Fuel'!G133</f>
        <v>0</v>
      </c>
      <c r="H113" s="4">
        <f>'Total Fuel'!H133</f>
        <v>0</v>
      </c>
      <c r="J113">
        <f>'Total Fuel'!J133</f>
        <v>0</v>
      </c>
      <c r="K113">
        <f>'Total Fuel'!K133</f>
        <v>0</v>
      </c>
      <c r="L113" s="46">
        <f>'Total Fuel'!L133</f>
        <v>0</v>
      </c>
      <c r="M113" s="46">
        <f t="shared" si="3"/>
        <v>0</v>
      </c>
      <c r="N113" s="19">
        <f t="shared" si="4"/>
        <v>0</v>
      </c>
    </row>
    <row r="114" spans="1:14">
      <c r="A114">
        <f>'Total Fuel'!A134</f>
        <v>0</v>
      </c>
      <c r="B114" s="5">
        <f>'Total Fuel'!B134</f>
        <v>0</v>
      </c>
      <c r="D114" s="4">
        <f>'Total Fuel'!D134</f>
        <v>0</v>
      </c>
      <c r="E114" s="4">
        <f>'Total Fuel'!E134</f>
        <v>0</v>
      </c>
      <c r="F114" s="4">
        <f>'Total Fuel'!F134</f>
        <v>0</v>
      </c>
      <c r="G114" s="3">
        <f>'Total Fuel'!G134</f>
        <v>0</v>
      </c>
      <c r="H114" s="4">
        <f>'Total Fuel'!H134</f>
        <v>0</v>
      </c>
      <c r="J114">
        <f>'Total Fuel'!J134</f>
        <v>0</v>
      </c>
      <c r="K114">
        <f>'Total Fuel'!K134</f>
        <v>0</v>
      </c>
      <c r="L114" s="46">
        <f>'Total Fuel'!L134</f>
        <v>0</v>
      </c>
      <c r="M114" s="46">
        <f t="shared" si="3"/>
        <v>0</v>
      </c>
      <c r="N114" s="19">
        <f t="shared" si="4"/>
        <v>0</v>
      </c>
    </row>
    <row r="115" spans="1:14">
      <c r="A115">
        <f>'Total Fuel'!A135</f>
        <v>0</v>
      </c>
      <c r="B115" s="5">
        <f>'Total Fuel'!B135</f>
        <v>0</v>
      </c>
      <c r="D115" s="4">
        <f>'Total Fuel'!D135</f>
        <v>0</v>
      </c>
      <c r="E115" s="4">
        <f>'Total Fuel'!E135</f>
        <v>0</v>
      </c>
      <c r="F115" s="4">
        <f>'Total Fuel'!F135</f>
        <v>0</v>
      </c>
      <c r="G115" s="3">
        <f>'Total Fuel'!G135</f>
        <v>0</v>
      </c>
      <c r="H115" s="4">
        <f>'Total Fuel'!H135</f>
        <v>0</v>
      </c>
      <c r="J115">
        <f>'Total Fuel'!J135</f>
        <v>0</v>
      </c>
      <c r="K115">
        <f>'Total Fuel'!K135</f>
        <v>0</v>
      </c>
      <c r="L115" s="46">
        <f>'Total Fuel'!L135</f>
        <v>0</v>
      </c>
      <c r="M115" s="46">
        <f t="shared" si="3"/>
        <v>0</v>
      </c>
      <c r="N115" s="19">
        <f t="shared" si="4"/>
        <v>0</v>
      </c>
    </row>
    <row r="116" spans="1:14">
      <c r="A116">
        <f>'Total Fuel'!A136</f>
        <v>0</v>
      </c>
      <c r="B116" s="5">
        <f>'Total Fuel'!B136</f>
        <v>0</v>
      </c>
      <c r="D116" s="4">
        <f>'Total Fuel'!D136</f>
        <v>0</v>
      </c>
      <c r="E116" s="4">
        <f>'Total Fuel'!E136</f>
        <v>0</v>
      </c>
      <c r="F116" s="4">
        <f>'Total Fuel'!F136</f>
        <v>0</v>
      </c>
      <c r="G116" s="3">
        <f>'Total Fuel'!G136</f>
        <v>0</v>
      </c>
      <c r="H116" s="4">
        <f>'Total Fuel'!H136</f>
        <v>0</v>
      </c>
      <c r="J116">
        <f>'Total Fuel'!J136</f>
        <v>0</v>
      </c>
      <c r="K116">
        <f>'Total Fuel'!K136</f>
        <v>0</v>
      </c>
      <c r="L116" s="46">
        <f>'Total Fuel'!L136</f>
        <v>0</v>
      </c>
      <c r="M116" s="46">
        <f t="shared" si="3"/>
        <v>0</v>
      </c>
      <c r="N116" s="19">
        <f t="shared" si="4"/>
        <v>0</v>
      </c>
    </row>
    <row r="117" spans="1:14">
      <c r="A117">
        <f>'Total Fuel'!A137</f>
        <v>0</v>
      </c>
      <c r="B117" s="5">
        <f>'Total Fuel'!B137</f>
        <v>0</v>
      </c>
      <c r="D117" s="4">
        <f>'Total Fuel'!D137</f>
        <v>0</v>
      </c>
      <c r="E117" s="4">
        <f>'Total Fuel'!E137</f>
        <v>0</v>
      </c>
      <c r="F117" s="4">
        <f>'Total Fuel'!F137</f>
        <v>0</v>
      </c>
      <c r="G117" s="3">
        <f>'Total Fuel'!G137</f>
        <v>0</v>
      </c>
      <c r="H117" s="4">
        <f>'Total Fuel'!H137</f>
        <v>0</v>
      </c>
      <c r="J117">
        <f>'Total Fuel'!J137</f>
        <v>0</v>
      </c>
      <c r="K117">
        <f>'Total Fuel'!K137</f>
        <v>0</v>
      </c>
      <c r="L117" s="46">
        <f>'Total Fuel'!L137</f>
        <v>0</v>
      </c>
      <c r="M117" s="46">
        <f t="shared" si="3"/>
        <v>0</v>
      </c>
      <c r="N117" s="19">
        <f t="shared" si="4"/>
        <v>0</v>
      </c>
    </row>
    <row r="118" spans="1:14">
      <c r="A118">
        <f>'Total Fuel'!A138</f>
        <v>0</v>
      </c>
      <c r="B118" s="5">
        <f>'Total Fuel'!B138</f>
        <v>0</v>
      </c>
      <c r="D118" s="4">
        <f>'Total Fuel'!D138</f>
        <v>0</v>
      </c>
      <c r="E118" s="4">
        <f>'Total Fuel'!E138</f>
        <v>0</v>
      </c>
      <c r="F118" s="4">
        <f>'Total Fuel'!F138</f>
        <v>0</v>
      </c>
      <c r="G118" s="3">
        <f>'Total Fuel'!G138</f>
        <v>0</v>
      </c>
      <c r="H118" s="4">
        <f>'Total Fuel'!H138</f>
        <v>0</v>
      </c>
      <c r="J118">
        <f>'Total Fuel'!J138</f>
        <v>0</v>
      </c>
      <c r="K118">
        <f>'Total Fuel'!K138</f>
        <v>0</v>
      </c>
      <c r="L118" s="46">
        <f>'Total Fuel'!L138</f>
        <v>0</v>
      </c>
      <c r="M118" s="46">
        <f t="shared" si="3"/>
        <v>0</v>
      </c>
      <c r="N118" s="19">
        <f t="shared" si="4"/>
        <v>0</v>
      </c>
    </row>
    <row r="119" spans="1:14">
      <c r="A119">
        <f>'Total Fuel'!A139</f>
        <v>0</v>
      </c>
      <c r="B119" s="5">
        <f>'Total Fuel'!B139</f>
        <v>0</v>
      </c>
      <c r="D119" s="4">
        <f>'Total Fuel'!D139</f>
        <v>0</v>
      </c>
      <c r="E119" s="4">
        <f>'Total Fuel'!E139</f>
        <v>0</v>
      </c>
      <c r="F119" s="4">
        <f>'Total Fuel'!F139</f>
        <v>0</v>
      </c>
      <c r="G119" s="3">
        <f>'Total Fuel'!G139</f>
        <v>0</v>
      </c>
      <c r="H119" s="4">
        <f>'Total Fuel'!H139</f>
        <v>0</v>
      </c>
      <c r="J119">
        <f>'Total Fuel'!J139</f>
        <v>0</v>
      </c>
      <c r="K119">
        <f>'Total Fuel'!K139</f>
        <v>0</v>
      </c>
      <c r="L119" s="46">
        <f>'Total Fuel'!L139</f>
        <v>0</v>
      </c>
      <c r="M119" s="46">
        <f t="shared" si="3"/>
        <v>0</v>
      </c>
      <c r="N119" s="19">
        <f t="shared" si="4"/>
        <v>0</v>
      </c>
    </row>
    <row r="120" spans="1:14">
      <c r="A120">
        <f>'Total Fuel'!A140</f>
        <v>0</v>
      </c>
      <c r="B120" s="5">
        <f>'Total Fuel'!B140</f>
        <v>0</v>
      </c>
      <c r="D120" s="4">
        <f>'Total Fuel'!D140</f>
        <v>0</v>
      </c>
      <c r="E120" s="4">
        <f>'Total Fuel'!E140</f>
        <v>0</v>
      </c>
      <c r="F120" s="4">
        <f>'Total Fuel'!F140</f>
        <v>0</v>
      </c>
      <c r="G120" s="3">
        <f>'Total Fuel'!G140</f>
        <v>0</v>
      </c>
      <c r="H120" s="4">
        <f>'Total Fuel'!H140</f>
        <v>0</v>
      </c>
      <c r="J120">
        <f>'Total Fuel'!J140</f>
        <v>0</v>
      </c>
      <c r="K120">
        <f>'Total Fuel'!K140</f>
        <v>0</v>
      </c>
      <c r="L120" s="46">
        <f>'Total Fuel'!L140</f>
        <v>0</v>
      </c>
      <c r="M120" s="46">
        <f t="shared" si="3"/>
        <v>0</v>
      </c>
      <c r="N120" s="19">
        <f t="shared" si="4"/>
        <v>0</v>
      </c>
    </row>
    <row r="121" spans="1:14">
      <c r="A121">
        <f>'Total Fuel'!A141</f>
        <v>0</v>
      </c>
      <c r="B121" s="5">
        <f>'Total Fuel'!B141</f>
        <v>0</v>
      </c>
      <c r="D121" s="4">
        <f>'Total Fuel'!D141</f>
        <v>0</v>
      </c>
      <c r="E121" s="4">
        <f>'Total Fuel'!E141</f>
        <v>0</v>
      </c>
      <c r="F121" s="4">
        <f>'Total Fuel'!F141</f>
        <v>0</v>
      </c>
      <c r="G121" s="3">
        <f>'Total Fuel'!G141</f>
        <v>0</v>
      </c>
      <c r="H121" s="4">
        <f>'Total Fuel'!H141</f>
        <v>0</v>
      </c>
      <c r="J121">
        <f>'Total Fuel'!J141</f>
        <v>0</v>
      </c>
      <c r="K121">
        <f>'Total Fuel'!K141</f>
        <v>0</v>
      </c>
      <c r="L121" s="46">
        <f>'Total Fuel'!L141</f>
        <v>0</v>
      </c>
      <c r="M121" s="46">
        <f t="shared" si="3"/>
        <v>0</v>
      </c>
      <c r="N121" s="19">
        <f t="shared" si="4"/>
        <v>0</v>
      </c>
    </row>
    <row r="122" spans="1:14">
      <c r="A122">
        <f>'Total Fuel'!A142</f>
        <v>0</v>
      </c>
      <c r="B122" s="5">
        <f>'Total Fuel'!B142</f>
        <v>0</v>
      </c>
      <c r="D122" s="4">
        <f>'Total Fuel'!D142</f>
        <v>0</v>
      </c>
      <c r="E122" s="4">
        <f>'Total Fuel'!E142</f>
        <v>0</v>
      </c>
      <c r="F122" s="4">
        <f>'Total Fuel'!F142</f>
        <v>0</v>
      </c>
      <c r="G122" s="3">
        <f>'Total Fuel'!G142</f>
        <v>0</v>
      </c>
      <c r="H122" s="4">
        <f>'Total Fuel'!H142</f>
        <v>0</v>
      </c>
      <c r="J122">
        <f>'Total Fuel'!J142</f>
        <v>0</v>
      </c>
      <c r="K122">
        <f>'Total Fuel'!K142</f>
        <v>0</v>
      </c>
      <c r="L122" s="46">
        <f>'Total Fuel'!L142</f>
        <v>0</v>
      </c>
      <c r="M122" s="46">
        <f t="shared" si="3"/>
        <v>0</v>
      </c>
      <c r="N122" s="19">
        <f t="shared" si="4"/>
        <v>0</v>
      </c>
    </row>
    <row r="123" spans="1:14">
      <c r="A123">
        <f>'Total Fuel'!A143</f>
        <v>0</v>
      </c>
      <c r="B123" s="5">
        <f>'Total Fuel'!B143</f>
        <v>0</v>
      </c>
      <c r="D123" s="4">
        <f>'Total Fuel'!D143</f>
        <v>0</v>
      </c>
      <c r="E123" s="4">
        <f>'Total Fuel'!E143</f>
        <v>0</v>
      </c>
      <c r="F123" s="4">
        <f>'Total Fuel'!F143</f>
        <v>0</v>
      </c>
      <c r="G123" s="3">
        <f>'Total Fuel'!G143</f>
        <v>0</v>
      </c>
      <c r="H123" s="4">
        <f>'Total Fuel'!H143</f>
        <v>0</v>
      </c>
      <c r="J123">
        <f>'Total Fuel'!J143</f>
        <v>0</v>
      </c>
      <c r="K123">
        <f>'Total Fuel'!K143</f>
        <v>0</v>
      </c>
      <c r="L123" s="46">
        <f>'Total Fuel'!L143</f>
        <v>0</v>
      </c>
      <c r="M123" s="46">
        <f t="shared" si="3"/>
        <v>0</v>
      </c>
      <c r="N123" s="19">
        <f t="shared" si="4"/>
        <v>0</v>
      </c>
    </row>
    <row r="124" spans="1:14">
      <c r="A124">
        <f>'Total Fuel'!A144</f>
        <v>0</v>
      </c>
      <c r="B124" s="5">
        <f>'Total Fuel'!B144</f>
        <v>0</v>
      </c>
      <c r="D124" s="4">
        <f>'Total Fuel'!D144</f>
        <v>0</v>
      </c>
      <c r="E124" s="4">
        <f>'Total Fuel'!E144</f>
        <v>0</v>
      </c>
      <c r="F124" s="4">
        <f>'Total Fuel'!F144</f>
        <v>0</v>
      </c>
      <c r="G124" s="3">
        <f>'Total Fuel'!G144</f>
        <v>0</v>
      </c>
      <c r="H124" s="4">
        <f>'Total Fuel'!H144</f>
        <v>0</v>
      </c>
      <c r="J124">
        <f>'Total Fuel'!J144</f>
        <v>0</v>
      </c>
      <c r="K124">
        <f>'Total Fuel'!K144</f>
        <v>0</v>
      </c>
      <c r="L124" s="46">
        <f>'Total Fuel'!L144</f>
        <v>0</v>
      </c>
      <c r="M124" s="46">
        <f t="shared" si="3"/>
        <v>0</v>
      </c>
      <c r="N124" s="19">
        <f t="shared" si="4"/>
        <v>0</v>
      </c>
    </row>
    <row r="125" spans="1:14">
      <c r="A125">
        <f>'Total Fuel'!A145</f>
        <v>0</v>
      </c>
      <c r="B125" s="5">
        <f>'Total Fuel'!B145</f>
        <v>0</v>
      </c>
      <c r="D125" s="4">
        <f>'Total Fuel'!D145</f>
        <v>0</v>
      </c>
      <c r="E125" s="4">
        <f>'Total Fuel'!E145</f>
        <v>0</v>
      </c>
      <c r="F125" s="4">
        <f>'Total Fuel'!F145</f>
        <v>0</v>
      </c>
      <c r="G125" s="3">
        <f>'Total Fuel'!G145</f>
        <v>0</v>
      </c>
      <c r="H125" s="4">
        <f>'Total Fuel'!H145</f>
        <v>0</v>
      </c>
      <c r="J125">
        <f>'Total Fuel'!J145</f>
        <v>0</v>
      </c>
      <c r="K125">
        <f>'Total Fuel'!K145</f>
        <v>0</v>
      </c>
      <c r="L125" s="46">
        <f>'Total Fuel'!L145</f>
        <v>0</v>
      </c>
      <c r="M125" s="46">
        <f t="shared" si="3"/>
        <v>0</v>
      </c>
      <c r="N125" s="19">
        <f t="shared" si="4"/>
        <v>0</v>
      </c>
    </row>
    <row r="126" spans="1:14">
      <c r="A126">
        <f>'Total Fuel'!A146</f>
        <v>0</v>
      </c>
      <c r="B126" s="5">
        <f>'Total Fuel'!B146</f>
        <v>0</v>
      </c>
      <c r="D126" s="4">
        <f>'Total Fuel'!D146</f>
        <v>0</v>
      </c>
      <c r="E126" s="4">
        <f>'Total Fuel'!E146</f>
        <v>0</v>
      </c>
      <c r="F126" s="4">
        <f>'Total Fuel'!F146</f>
        <v>0</v>
      </c>
      <c r="G126" s="3">
        <f>'Total Fuel'!G146</f>
        <v>0</v>
      </c>
      <c r="H126" s="4">
        <f>'Total Fuel'!H146</f>
        <v>0</v>
      </c>
      <c r="J126">
        <f>'Total Fuel'!J146</f>
        <v>0</v>
      </c>
      <c r="K126">
        <f>'Total Fuel'!K146</f>
        <v>0</v>
      </c>
      <c r="L126" s="46">
        <f>'Total Fuel'!L146</f>
        <v>0</v>
      </c>
      <c r="M126" s="46">
        <f t="shared" si="3"/>
        <v>0</v>
      </c>
      <c r="N126" s="19">
        <f t="shared" si="4"/>
        <v>0</v>
      </c>
    </row>
    <row r="127" spans="1:14">
      <c r="A127">
        <f>'Total Fuel'!A147</f>
        <v>0</v>
      </c>
      <c r="B127" s="5">
        <f>'Total Fuel'!B147</f>
        <v>0</v>
      </c>
      <c r="D127" s="4">
        <f>'Total Fuel'!D147</f>
        <v>0</v>
      </c>
      <c r="E127" s="4">
        <f>'Total Fuel'!E147</f>
        <v>0</v>
      </c>
      <c r="F127" s="4">
        <f>'Total Fuel'!F147</f>
        <v>0</v>
      </c>
      <c r="G127" s="3">
        <f>'Total Fuel'!G147</f>
        <v>0</v>
      </c>
      <c r="H127" s="4">
        <f>'Total Fuel'!H147</f>
        <v>0</v>
      </c>
      <c r="J127">
        <f>'Total Fuel'!J147</f>
        <v>0</v>
      </c>
      <c r="K127">
        <f>'Total Fuel'!K147</f>
        <v>0</v>
      </c>
      <c r="L127" s="46">
        <f>'Total Fuel'!L147</f>
        <v>0</v>
      </c>
      <c r="M127" s="46">
        <f t="shared" si="3"/>
        <v>0</v>
      </c>
      <c r="N127" s="19">
        <f t="shared" si="4"/>
        <v>0</v>
      </c>
    </row>
    <row r="128" spans="1:14">
      <c r="A128">
        <f>'Total Fuel'!A148</f>
        <v>0</v>
      </c>
      <c r="B128" s="5">
        <f>'Total Fuel'!B148</f>
        <v>0</v>
      </c>
      <c r="D128" s="4">
        <f>'Total Fuel'!D148</f>
        <v>0</v>
      </c>
      <c r="E128" s="4">
        <f>'Total Fuel'!E148</f>
        <v>0</v>
      </c>
      <c r="F128" s="4">
        <f>'Total Fuel'!F148</f>
        <v>0</v>
      </c>
      <c r="G128" s="3">
        <f>'Total Fuel'!G148</f>
        <v>0</v>
      </c>
      <c r="H128" s="4">
        <f>'Total Fuel'!H148</f>
        <v>0</v>
      </c>
      <c r="J128">
        <f>'Total Fuel'!J148</f>
        <v>0</v>
      </c>
      <c r="K128">
        <f>'Total Fuel'!K148</f>
        <v>0</v>
      </c>
      <c r="L128" s="46">
        <f>'Total Fuel'!L148</f>
        <v>0</v>
      </c>
      <c r="M128" s="46">
        <f t="shared" si="3"/>
        <v>0</v>
      </c>
      <c r="N128" s="19">
        <f t="shared" si="4"/>
        <v>0</v>
      </c>
    </row>
    <row r="129" spans="1:14">
      <c r="A129">
        <f>'Total Fuel'!A149</f>
        <v>0</v>
      </c>
      <c r="B129" s="5">
        <f>'Total Fuel'!B149</f>
        <v>0</v>
      </c>
      <c r="D129" s="4">
        <f>'Total Fuel'!D149</f>
        <v>0</v>
      </c>
      <c r="E129" s="4">
        <f>'Total Fuel'!E149</f>
        <v>0</v>
      </c>
      <c r="F129" s="4">
        <f>'Total Fuel'!F149</f>
        <v>0</v>
      </c>
      <c r="G129" s="3">
        <f>'Total Fuel'!G149</f>
        <v>0</v>
      </c>
      <c r="H129" s="4">
        <f>'Total Fuel'!H149</f>
        <v>0</v>
      </c>
      <c r="J129">
        <f>'Total Fuel'!J149</f>
        <v>0</v>
      </c>
      <c r="K129">
        <f>'Total Fuel'!K149</f>
        <v>0</v>
      </c>
      <c r="L129" s="46">
        <f>'Total Fuel'!L149</f>
        <v>0</v>
      </c>
      <c r="M129" s="46">
        <f t="shared" si="3"/>
        <v>0</v>
      </c>
      <c r="N129" s="19">
        <f t="shared" si="4"/>
        <v>0</v>
      </c>
    </row>
    <row r="130" spans="1:14">
      <c r="A130">
        <f>'Total Fuel'!A150</f>
        <v>0</v>
      </c>
      <c r="B130" s="5">
        <f>'Total Fuel'!B150</f>
        <v>0</v>
      </c>
      <c r="D130" s="4">
        <f>'Total Fuel'!D150</f>
        <v>0</v>
      </c>
      <c r="E130" s="4">
        <f>'Total Fuel'!E150</f>
        <v>0</v>
      </c>
      <c r="F130" s="4">
        <f>'Total Fuel'!F150</f>
        <v>0</v>
      </c>
      <c r="G130" s="3">
        <f>'Total Fuel'!G150</f>
        <v>0</v>
      </c>
      <c r="H130" s="4">
        <f>'Total Fuel'!H150</f>
        <v>0</v>
      </c>
      <c r="J130">
        <f>'Total Fuel'!J150</f>
        <v>0</v>
      </c>
      <c r="K130">
        <f>'Total Fuel'!K150</f>
        <v>0</v>
      </c>
      <c r="L130" s="46">
        <f>'Total Fuel'!L150</f>
        <v>0</v>
      </c>
      <c r="M130" s="46">
        <f t="shared" si="3"/>
        <v>0</v>
      </c>
      <c r="N130" s="19">
        <f t="shared" si="4"/>
        <v>0</v>
      </c>
    </row>
    <row r="131" spans="1:14">
      <c r="A131">
        <f>'Total Fuel'!A151</f>
        <v>0</v>
      </c>
      <c r="B131" s="5">
        <f>'Total Fuel'!B151</f>
        <v>0</v>
      </c>
      <c r="D131" s="4">
        <f>'Total Fuel'!D151</f>
        <v>0</v>
      </c>
      <c r="E131" s="4">
        <f>'Total Fuel'!E151</f>
        <v>0</v>
      </c>
      <c r="F131" s="4">
        <f>'Total Fuel'!F151</f>
        <v>0</v>
      </c>
      <c r="G131" s="3">
        <f>'Total Fuel'!G151</f>
        <v>0</v>
      </c>
      <c r="H131" s="4">
        <f>'Total Fuel'!H151</f>
        <v>0</v>
      </c>
      <c r="J131">
        <f>'Total Fuel'!J151</f>
        <v>0</v>
      </c>
      <c r="K131">
        <f>'Total Fuel'!K151</f>
        <v>0</v>
      </c>
      <c r="L131" s="46">
        <f>'Total Fuel'!L151</f>
        <v>0</v>
      </c>
      <c r="M131" s="46">
        <f t="shared" si="3"/>
        <v>0</v>
      </c>
      <c r="N131" s="19">
        <f t="shared" si="4"/>
        <v>0</v>
      </c>
    </row>
    <row r="132" spans="1:14">
      <c r="A132">
        <f>'Total Fuel'!A152</f>
        <v>0</v>
      </c>
      <c r="B132" s="5">
        <f>'Total Fuel'!B152</f>
        <v>0</v>
      </c>
      <c r="D132" s="4">
        <f>'Total Fuel'!D152</f>
        <v>0</v>
      </c>
      <c r="E132" s="4">
        <f>'Total Fuel'!E152</f>
        <v>0</v>
      </c>
      <c r="F132" s="4">
        <f>'Total Fuel'!F152</f>
        <v>0</v>
      </c>
      <c r="G132" s="3">
        <f>'Total Fuel'!G152</f>
        <v>0</v>
      </c>
      <c r="H132" s="4">
        <f>'Total Fuel'!H152</f>
        <v>0</v>
      </c>
      <c r="J132">
        <f>'Total Fuel'!J152</f>
        <v>0</v>
      </c>
      <c r="K132">
        <f>'Total Fuel'!K152</f>
        <v>0</v>
      </c>
      <c r="L132" s="46">
        <f>'Total Fuel'!L152</f>
        <v>0</v>
      </c>
      <c r="M132" s="46">
        <f t="shared" ref="M132" si="5">IF(K132="Work", 1, 0)</f>
        <v>0</v>
      </c>
      <c r="N132" s="19">
        <f t="shared" ref="N132" si="6">IF(M132=1, G132, 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T34" sqref="T34"/>
    </sheetView>
  </sheetViews>
  <sheetFormatPr defaultRowHeight="15"/>
  <cols>
    <col min="1" max="1" width="9.140625" style="1"/>
  </cols>
  <sheetData>
    <row r="1" spans="1:9" s="1" customFormat="1">
      <c r="A1" s="37"/>
      <c r="B1" s="39">
        <v>2016</v>
      </c>
      <c r="C1" s="39">
        <v>2017</v>
      </c>
      <c r="D1" s="39">
        <v>2018</v>
      </c>
      <c r="E1" s="39">
        <v>2019</v>
      </c>
      <c r="F1"/>
      <c r="G1"/>
      <c r="H1"/>
      <c r="I1"/>
    </row>
    <row r="2" spans="1:9">
      <c r="A2" s="38" t="s">
        <v>43</v>
      </c>
      <c r="B2" s="40" t="s">
        <v>36</v>
      </c>
      <c r="C2" s="10">
        <f>AVERAGE('Total Fuel'!G22:G26)</f>
        <v>15.997578084265493</v>
      </c>
      <c r="D2" s="42"/>
      <c r="E2" s="42"/>
    </row>
    <row r="3" spans="1:9">
      <c r="A3" s="38" t="s">
        <v>44</v>
      </c>
      <c r="B3" s="40" t="s">
        <v>36</v>
      </c>
      <c r="C3" s="10">
        <f>AVERAGE('Total Fuel'!G27:G29)</f>
        <v>15.16738092844818</v>
      </c>
      <c r="D3" s="42"/>
      <c r="E3" s="42"/>
    </row>
    <row r="4" spans="1:9">
      <c r="A4" s="38" t="s">
        <v>45</v>
      </c>
      <c r="B4" s="40" t="s">
        <v>36</v>
      </c>
      <c r="C4" s="10">
        <f>AVERAGE('Total Fuel'!G30:G33)</f>
        <v>14.597993522979237</v>
      </c>
      <c r="D4" s="42"/>
      <c r="E4" s="42"/>
    </row>
    <row r="5" spans="1:9">
      <c r="A5" s="38" t="s">
        <v>46</v>
      </c>
      <c r="B5" s="40" t="s">
        <v>36</v>
      </c>
      <c r="C5" s="10">
        <f>AVERAGE('Total Fuel'!G34)</f>
        <v>14.385729356478373</v>
      </c>
      <c r="D5" s="42"/>
      <c r="E5" s="42"/>
    </row>
    <row r="6" spans="1:9">
      <c r="A6" s="38" t="s">
        <v>47</v>
      </c>
      <c r="B6" s="40" t="s">
        <v>36</v>
      </c>
      <c r="C6" s="10">
        <f>AVERAGE('Total Fuel'!G35:G37)</f>
        <v>15.340752088983129</v>
      </c>
      <c r="D6" s="42"/>
      <c r="E6" s="42"/>
    </row>
    <row r="7" spans="1:9">
      <c r="A7" s="38" t="s">
        <v>48</v>
      </c>
      <c r="B7" s="10">
        <f>AVERAGE('Total Fuel'!G3:G4)</f>
        <v>11.459939065186166</v>
      </c>
      <c r="C7" s="10">
        <f>AVERAGE('Total Fuel'!G38)</f>
        <v>15.615714757345659</v>
      </c>
      <c r="D7" s="42"/>
      <c r="E7" s="42"/>
    </row>
    <row r="8" spans="1:9">
      <c r="A8" s="38" t="s">
        <v>49</v>
      </c>
      <c r="B8" s="10">
        <f>AVERAGE('Total Fuel'!G5:G6)</f>
        <v>11.050573374290463</v>
      </c>
      <c r="C8" s="10">
        <f>AVERAGE('Total Fuel'!G39)</f>
        <v>12.101366742596811</v>
      </c>
      <c r="D8" s="42"/>
      <c r="E8" s="42"/>
    </row>
    <row r="9" spans="1:9">
      <c r="A9" s="38" t="s">
        <v>50</v>
      </c>
      <c r="B9" s="10">
        <f>AVERAGE('Total Fuel'!G7:G13)</f>
        <v>14.213513498166757</v>
      </c>
      <c r="C9" s="10">
        <f>AVERAGE('Total Fuel'!G40)</f>
        <v>12.592592592592593</v>
      </c>
      <c r="D9" s="42"/>
      <c r="E9" s="42"/>
    </row>
    <row r="10" spans="1:9">
      <c r="A10" s="38" t="s">
        <v>51</v>
      </c>
      <c r="B10" s="10">
        <f>AVERAGE('Total Fuel'!G14:G15)</f>
        <v>12.038410656796994</v>
      </c>
      <c r="C10" s="10">
        <f>AVERAGE('Total Fuel'!G41:G43)</f>
        <v>13.214382511758288</v>
      </c>
      <c r="D10" s="42"/>
      <c r="E10" s="42"/>
    </row>
    <row r="11" spans="1:9">
      <c r="A11" s="38" t="s">
        <v>52</v>
      </c>
      <c r="B11" s="10">
        <f>AVERAGE('Total Fuel'!G16:G17)</f>
        <v>11.232389533216402</v>
      </c>
      <c r="C11" s="10">
        <f>AVERAGE('Total Fuel'!G44)</f>
        <v>12.42344706911636</v>
      </c>
      <c r="D11" s="42"/>
      <c r="E11" s="42"/>
      <c r="H11" s="28"/>
    </row>
    <row r="12" spans="1:9">
      <c r="A12" s="38" t="s">
        <v>53</v>
      </c>
      <c r="B12" s="10">
        <f>AVERAGE('Total Fuel'!G18:G19)</f>
        <v>12.314254121915848</v>
      </c>
      <c r="C12" s="10">
        <f>AVERAGE('Total Fuel'!G45:G46)</f>
        <v>13.902384769492448</v>
      </c>
      <c r="D12" s="42"/>
      <c r="E12" s="42"/>
    </row>
    <row r="13" spans="1:9">
      <c r="A13" s="37" t="s">
        <v>54</v>
      </c>
      <c r="B13" s="41">
        <f>AVERAGE('Total Fuel'!G20:G21)</f>
        <v>12.103000245441242</v>
      </c>
      <c r="C13" s="13"/>
      <c r="D13" s="13"/>
      <c r="E1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Total Fuel</vt:lpstr>
      <vt:lpstr>Bangalore</vt:lpstr>
      <vt:lpstr>Pune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Jakate, Shriniket - E0069165</dc:creator>
  <cp:lastModifiedBy>E0069165</cp:lastModifiedBy>
  <dcterms:created xsi:type="dcterms:W3CDTF">2017-12-05T05:33:33Z</dcterms:created>
  <dcterms:modified xsi:type="dcterms:W3CDTF">2017-12-13T09:58:18Z</dcterms:modified>
</cp:coreProperties>
</file>