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Pagos" sheetId="1" r:id="rId1"/>
    <sheet name="Detalle" sheetId="4" r:id="rId2"/>
  </sheets>
  <definedNames>
    <definedName name="_xlnm._FilterDatabase" localSheetId="0" hidden="1">Pagos!$A$4:$G$8</definedName>
  </definedNames>
  <calcPr calcId="145621"/>
</workbook>
</file>

<file path=xl/calcChain.xml><?xml version="1.0" encoding="utf-8"?>
<calcChain xmlns="http://schemas.openxmlformats.org/spreadsheetml/2006/main">
  <c r="F37" i="4" l="1"/>
  <c r="F36" i="4"/>
  <c r="F35" i="4"/>
  <c r="F34" i="4"/>
  <c r="F33" i="4" l="1"/>
  <c r="F32" i="4"/>
  <c r="F31" i="4"/>
  <c r="F30" i="4" l="1"/>
  <c r="F29" i="4" l="1"/>
  <c r="F28" i="4" l="1"/>
  <c r="F27" i="4"/>
  <c r="B2" i="1" l="1"/>
  <c r="D2" i="1" s="1"/>
  <c r="F12" i="4" l="1"/>
  <c r="F11" i="4"/>
  <c r="F10" i="4" l="1"/>
  <c r="F9" i="4"/>
  <c r="F8" i="4"/>
  <c r="F7" i="4"/>
  <c r="F8" i="1" l="1"/>
  <c r="F7" i="1"/>
  <c r="G7" i="1" s="1"/>
  <c r="F6" i="4"/>
  <c r="F5" i="4"/>
  <c r="F4" i="4"/>
  <c r="F3" i="4"/>
  <c r="F2" i="4"/>
  <c r="G8" i="1"/>
  <c r="E6" i="1" l="1"/>
  <c r="E7" i="1"/>
  <c r="E8" i="1"/>
  <c r="E5" i="1"/>
  <c r="E2" i="1" s="1"/>
  <c r="C2" i="1" l="1"/>
</calcChain>
</file>

<file path=xl/comments1.xml><?xml version="1.0" encoding="utf-8"?>
<comments xmlns="http://schemas.openxmlformats.org/spreadsheetml/2006/main">
  <authors>
    <author>Lucas LS. Suarez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Cambio Oficial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Cambio Oficial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Enviados x WU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Cambio Western Union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Enviados x WU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Cambio Western Union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Lucas LS. Suarez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Cambio Oficial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Cambio Oficial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Enviados x WU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 xml:space="preserve">Cambio Western Union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Enviados x WU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 xml:space="preserve">Cambio Western Union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Cambio Western Union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<sst xmlns="http://schemas.openxmlformats.org/spreadsheetml/2006/main" count="66" uniqueCount="19">
  <si>
    <t>Pesos</t>
  </si>
  <si>
    <t>Dólares</t>
  </si>
  <si>
    <t>Fecha</t>
  </si>
  <si>
    <t>Quien</t>
  </si>
  <si>
    <t>Lucas</t>
  </si>
  <si>
    <t>Roman</t>
  </si>
  <si>
    <t>Cuota</t>
  </si>
  <si>
    <t>Adelanto</t>
  </si>
  <si>
    <t>U$S a Pagar</t>
  </si>
  <si>
    <t>Pesos x cada $1.000 WU</t>
  </si>
  <si>
    <t>Costo Envio WU</t>
  </si>
  <si>
    <t>Cambio</t>
  </si>
  <si>
    <t>Cuotas Restantes</t>
  </si>
  <si>
    <t>Cuotas Pagadas</t>
  </si>
  <si>
    <t>$ Total</t>
  </si>
  <si>
    <t>U$S Total</t>
  </si>
  <si>
    <t xml:space="preserve"> U$S Pagados</t>
  </si>
  <si>
    <t>Dólar+Costo</t>
  </si>
  <si>
    <t>U$S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</si>
</sst>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_ [$$-2C0A]\ * #,##0.00_ ;_ [$$-2C0A]\ * \-#,##0.00_ ;_ [$$-2C0A]\ * &quot;-&quot;??_ ;_ @_ "/>
    <numFmt numFmtId="166" formatCode="_-[$$-540A]* #,##0.00_ ;_-[$$-540A]* \-#,##0.00\ ;_-[$$-540A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64" fontId="0" fillId="4" borderId="2" xfId="0" applyNumberFormat="1" applyFont="1" applyFill="1" applyBorder="1" applyAlignment="1">
      <alignment horizontal="center" vertical="center"/>
    </xf>
    <xf numFmtId="14" fontId="0" fillId="4" borderId="6" xfId="0" applyNumberFormat="1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4" fontId="0" fillId="3" borderId="8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5" formatCode="_ [$$-2C0A]\ * #,##0.00_ ;_ [$$-2C0A]\ * \-#,##0.00_ ;_ [$$-2C0A]\ * &quot;-&quot;??_ ;_ @_ "/>
      <alignment horizontal="center" vertical="center" textRotation="0" wrapText="0" indent="0" justifyLastLine="0" shrinkToFit="0" readingOrder="0"/>
    </dxf>
    <dxf>
      <numFmt numFmtId="165" formatCode="_ [$$-2C0A]\ * #,##0.00_ ;_ [$$-2C0A]\ * \-#,##0.00_ ;_ [$$-2C0A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 [$$-2C0A]\ * #,##0.00_ ;_ [$$-2C0A]\ * \-#,##0.00_ ;_ [$$-2C0A]\ * &quot;-&quot;??_ ;_ @_ 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 [$$-2C0A]\ * #,##0.00_ ;_ [$$-2C0A]\ * \-#,##0.00_ ;_ [$$-2C0A]\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1" name="Tabla212" displayName="Tabla212" ref="A1:F2" totalsRowShown="0" headerRowDxfId="8">
  <autoFilter ref="A1:F2"/>
  <tableColumns count="6">
    <tableColumn id="1" name="U$S Total"/>
    <tableColumn id="2" name=" U$S Pagados">
      <calculatedColumnFormula>SUM(E5:E100)</calculatedColumnFormula>
    </tableColumn>
    <tableColumn id="3" name="U$S a Pagar">
      <calculatedColumnFormula>A2-B2</calculatedColumnFormula>
    </tableColumn>
    <tableColumn id="6" name="Cuotas Pagadas">
      <calculatedColumnFormula>SUM(IF(FREQUENCY(B:B,B:B)&gt;0,1))</calculatedColumnFormula>
    </tableColumn>
    <tableColumn id="7" name="Cuotas Restantes">
      <calculatedColumnFormula>95-Tabla212[Cuotas Pagadas]</calculatedColumnFormula>
    </tableColumn>
    <tableColumn id="5" name="Pesos x cada $1.000 WU" dataDxfId="7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4" name="Tabla15" displayName="Tabla15" ref="A1:F37" totalsRowShown="0" dataDxfId="6">
  <autoFilter ref="A1:F37"/>
  <tableColumns count="6">
    <tableColumn id="1" name="Fecha" dataDxfId="5"/>
    <tableColumn id="9" name="Quien" dataDxfId="4"/>
    <tableColumn id="2" name="Cuota" dataDxfId="3"/>
    <tableColumn id="11" name="Pesos" dataDxfId="2"/>
    <tableColumn id="12" name="Dólar+Costo" dataDxfId="1"/>
    <tableColumn id="13" name="Dólares" dataDxfId="0">
      <calculatedColumnFormula>D2/E2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29" sqref="C29"/>
    </sheetView>
  </sheetViews>
  <sheetFormatPr baseColWidth="10" defaultRowHeight="15" x14ac:dyDescent="0.25"/>
  <cols>
    <col min="1" max="1" width="13.85546875" style="1" bestFit="1" customWidth="1"/>
    <col min="2" max="2" width="17.140625" style="1" bestFit="1" customWidth="1"/>
    <col min="3" max="3" width="15.7109375" style="2" bestFit="1" customWidth="1"/>
    <col min="4" max="4" width="12.7109375" style="1" bestFit="1" customWidth="1"/>
    <col min="5" max="5" width="14.28515625" bestFit="1" customWidth="1"/>
    <col min="6" max="6" width="20.7109375" style="5" bestFit="1" customWidth="1"/>
    <col min="7" max="7" width="12.28515625" style="2" bestFit="1" customWidth="1"/>
    <col min="8" max="8" width="16.140625" style="1" bestFit="1" customWidth="1"/>
    <col min="9" max="9" width="11.28515625" style="1" bestFit="1" customWidth="1"/>
    <col min="10" max="16384" width="11.42578125" style="1"/>
  </cols>
  <sheetData>
    <row r="1" spans="1:7" ht="30" x14ac:dyDescent="0.25">
      <c r="A1" s="1" t="s">
        <v>15</v>
      </c>
      <c r="B1" s="1" t="s">
        <v>16</v>
      </c>
      <c r="C1" s="1" t="s">
        <v>8</v>
      </c>
      <c r="D1" s="6" t="s">
        <v>13</v>
      </c>
      <c r="E1" s="6" t="s">
        <v>12</v>
      </c>
      <c r="F1" s="6" t="s">
        <v>9</v>
      </c>
    </row>
    <row r="2" spans="1:7" x14ac:dyDescent="0.25">
      <c r="A2" s="3">
        <v>95000</v>
      </c>
      <c r="B2" s="3">
        <f>SUM(E5:E100)</f>
        <v>24000</v>
      </c>
      <c r="C2" s="3">
        <f>A2-B2</f>
        <v>71000</v>
      </c>
      <c r="D2">
        <f>SUM(IF(FREQUENCY(B:B,B:B)&gt;0,1))</f>
        <v>23</v>
      </c>
      <c r="E2">
        <f>95-Tabla212[Cuotas Pagadas]</f>
        <v>72</v>
      </c>
      <c r="F2" s="2">
        <v>25</v>
      </c>
    </row>
    <row r="3" spans="1:7" x14ac:dyDescent="0.25">
      <c r="A3" s="3"/>
      <c r="B3" s="3"/>
      <c r="C3" s="3"/>
      <c r="D3"/>
      <c r="F3" s="2"/>
    </row>
    <row r="4" spans="1:7" ht="15.75" thickBot="1" x14ac:dyDescent="0.3">
      <c r="A4" s="12" t="s">
        <v>2</v>
      </c>
      <c r="B4" s="13" t="s">
        <v>6</v>
      </c>
      <c r="C4" s="14" t="s">
        <v>0</v>
      </c>
      <c r="D4" s="13" t="s">
        <v>11</v>
      </c>
      <c r="E4" s="15" t="s">
        <v>1</v>
      </c>
      <c r="F4" s="14" t="s">
        <v>10</v>
      </c>
      <c r="G4" s="14" t="s">
        <v>14</v>
      </c>
    </row>
    <row r="5" spans="1:7" ht="15.75" thickTop="1" x14ac:dyDescent="0.25">
      <c r="A5" s="16">
        <v>42730</v>
      </c>
      <c r="B5" s="17">
        <v>1</v>
      </c>
      <c r="C5" s="18">
        <v>15750</v>
      </c>
      <c r="D5" s="18">
        <v>15.75</v>
      </c>
      <c r="E5" s="19">
        <f>C5/D5</f>
        <v>1000</v>
      </c>
      <c r="F5" s="18">
        <v>0</v>
      </c>
      <c r="G5" s="18">
        <v>0</v>
      </c>
    </row>
    <row r="6" spans="1:7" x14ac:dyDescent="0.25">
      <c r="A6" s="20">
        <v>42730</v>
      </c>
      <c r="B6" s="7" t="s">
        <v>7</v>
      </c>
      <c r="C6" s="8">
        <v>31500</v>
      </c>
      <c r="D6" s="8">
        <v>15.75</v>
      </c>
      <c r="E6" s="9">
        <f t="shared" ref="E6:E7" si="0">C6/D6</f>
        <v>2000</v>
      </c>
      <c r="F6" s="8">
        <v>0</v>
      </c>
      <c r="G6" s="8">
        <v>0</v>
      </c>
    </row>
    <row r="7" spans="1:7" x14ac:dyDescent="0.25">
      <c r="A7" s="21">
        <v>42803</v>
      </c>
      <c r="B7" s="22">
        <v>2</v>
      </c>
      <c r="C7" s="10">
        <v>8000</v>
      </c>
      <c r="D7" s="10">
        <v>16.25</v>
      </c>
      <c r="E7" s="11">
        <f t="shared" si="0"/>
        <v>492.30769230769232</v>
      </c>
      <c r="F7" s="10">
        <f>Pagos!$C7/Tabla212[Pesos x cada $1.000 WU]+67.2</f>
        <v>387.2</v>
      </c>
      <c r="G7" s="10">
        <f>Pagos!$C7+Pagos!$F7</f>
        <v>8387.2000000000007</v>
      </c>
    </row>
    <row r="8" spans="1:7" x14ac:dyDescent="0.25">
      <c r="A8" s="20">
        <v>42804</v>
      </c>
      <c r="B8" s="23">
        <v>2</v>
      </c>
      <c r="C8" s="8">
        <v>8250</v>
      </c>
      <c r="D8" s="8">
        <v>16.25</v>
      </c>
      <c r="E8" s="9">
        <f>C8/D8</f>
        <v>507.69230769230768</v>
      </c>
      <c r="F8" s="10">
        <f>Pagos!$C8/Tabla212[Pesos x cada $1.000 WU]+67.2</f>
        <v>397.2</v>
      </c>
      <c r="G8" s="8">
        <f>Pagos!$C8+Pagos!$F8</f>
        <v>8647.2000000000007</v>
      </c>
    </row>
    <row r="9" spans="1:7" x14ac:dyDescent="0.25">
      <c r="A9" s="20">
        <v>42835</v>
      </c>
      <c r="B9" s="23">
        <v>3</v>
      </c>
      <c r="C9" s="8">
        <v>16000</v>
      </c>
      <c r="D9" s="8"/>
      <c r="E9" s="9">
        <v>1000</v>
      </c>
      <c r="F9" s="9"/>
      <c r="G9" s="9"/>
    </row>
    <row r="10" spans="1:7" x14ac:dyDescent="0.25">
      <c r="A10" s="20">
        <v>42860</v>
      </c>
      <c r="B10" s="23">
        <v>4</v>
      </c>
      <c r="C10" s="8">
        <v>16000</v>
      </c>
      <c r="D10" s="8"/>
      <c r="E10" s="9">
        <v>1000</v>
      </c>
      <c r="F10" s="9"/>
      <c r="G10" s="9"/>
    </row>
    <row r="11" spans="1:7" x14ac:dyDescent="0.25">
      <c r="A11" s="20">
        <v>42891</v>
      </c>
      <c r="B11" s="23">
        <v>5</v>
      </c>
      <c r="C11" s="8">
        <v>16500</v>
      </c>
      <c r="D11" s="8"/>
      <c r="E11" s="9">
        <v>1000</v>
      </c>
      <c r="F11" s="9"/>
      <c r="G11" s="9"/>
    </row>
    <row r="12" spans="1:7" x14ac:dyDescent="0.25">
      <c r="A12" s="4">
        <v>42921</v>
      </c>
      <c r="B12" s="1">
        <v>6</v>
      </c>
      <c r="C12" s="2">
        <v>18500</v>
      </c>
      <c r="E12" s="24">
        <v>1000</v>
      </c>
    </row>
    <row r="13" spans="1:7" x14ac:dyDescent="0.25">
      <c r="A13" s="4">
        <v>42952</v>
      </c>
      <c r="B13" s="1">
        <v>7</v>
      </c>
      <c r="E13" s="24">
        <v>1000</v>
      </c>
    </row>
    <row r="14" spans="1:7" x14ac:dyDescent="0.25">
      <c r="A14" s="4">
        <v>42983</v>
      </c>
      <c r="B14" s="1">
        <v>8</v>
      </c>
      <c r="E14" s="24">
        <v>1000</v>
      </c>
    </row>
    <row r="15" spans="1:7" x14ac:dyDescent="0.25">
      <c r="A15" s="4">
        <v>43017</v>
      </c>
      <c r="B15" s="1">
        <v>9</v>
      </c>
      <c r="D15" s="1">
        <v>17.7</v>
      </c>
      <c r="E15" s="24">
        <v>1000</v>
      </c>
    </row>
    <row r="16" spans="1:7" x14ac:dyDescent="0.25">
      <c r="A16" s="4">
        <v>43044</v>
      </c>
      <c r="B16" s="1">
        <v>10</v>
      </c>
      <c r="E16" s="24">
        <v>1000</v>
      </c>
    </row>
    <row r="17" spans="1:5" x14ac:dyDescent="0.25">
      <c r="A17" s="4">
        <v>43074</v>
      </c>
      <c r="B17" s="1">
        <v>11</v>
      </c>
      <c r="E17" s="24">
        <v>1000</v>
      </c>
    </row>
    <row r="18" spans="1:5" x14ac:dyDescent="0.25">
      <c r="A18" s="4">
        <v>43107</v>
      </c>
      <c r="B18" s="1">
        <v>12</v>
      </c>
      <c r="E18" s="24">
        <v>1000</v>
      </c>
    </row>
    <row r="19" spans="1:5" x14ac:dyDescent="0.25">
      <c r="A19" s="4">
        <v>43136</v>
      </c>
      <c r="B19" s="1">
        <v>13</v>
      </c>
      <c r="E19" s="24">
        <v>1000</v>
      </c>
    </row>
    <row r="20" spans="1:5" x14ac:dyDescent="0.25">
      <c r="A20" s="4">
        <v>43164</v>
      </c>
      <c r="B20" s="1">
        <v>14</v>
      </c>
      <c r="E20" s="24">
        <v>1000</v>
      </c>
    </row>
    <row r="21" spans="1:5" x14ac:dyDescent="0.25">
      <c r="A21" s="25">
        <v>43195</v>
      </c>
      <c r="B21" s="26">
        <v>15</v>
      </c>
      <c r="E21" s="24">
        <v>1000</v>
      </c>
    </row>
    <row r="22" spans="1:5" x14ac:dyDescent="0.25">
      <c r="A22" s="27">
        <v>43225</v>
      </c>
      <c r="B22" s="28">
        <v>16</v>
      </c>
      <c r="E22" s="24">
        <v>1000</v>
      </c>
    </row>
    <row r="23" spans="1:5" x14ac:dyDescent="0.25">
      <c r="A23" s="4">
        <v>43256</v>
      </c>
      <c r="B23" s="1">
        <v>17</v>
      </c>
      <c r="E23" s="24">
        <v>1000</v>
      </c>
    </row>
    <row r="24" spans="1:5" x14ac:dyDescent="0.25">
      <c r="A24" s="4">
        <v>43286</v>
      </c>
      <c r="B24" s="1">
        <v>18</v>
      </c>
      <c r="E24" s="24">
        <v>1000</v>
      </c>
    </row>
    <row r="25" spans="1:5" x14ac:dyDescent="0.25">
      <c r="A25" s="4">
        <v>43316</v>
      </c>
      <c r="B25" s="1">
        <v>19</v>
      </c>
      <c r="E25" s="24">
        <v>1000</v>
      </c>
    </row>
    <row r="26" spans="1:5" x14ac:dyDescent="0.25">
      <c r="A26" s="4">
        <v>43347</v>
      </c>
      <c r="B26" s="1">
        <v>20</v>
      </c>
      <c r="E26" s="24">
        <v>1000</v>
      </c>
    </row>
    <row r="27" spans="1:5" x14ac:dyDescent="0.25">
      <c r="A27" s="4">
        <v>43378</v>
      </c>
      <c r="B27" s="1">
        <v>21</v>
      </c>
      <c r="E27" s="24">
        <v>1000</v>
      </c>
    </row>
    <row r="28" spans="1:5" x14ac:dyDescent="0.25">
      <c r="A28" s="4">
        <v>43409</v>
      </c>
      <c r="B28" s="1">
        <v>22</v>
      </c>
      <c r="E28" s="24">
        <v>1000</v>
      </c>
    </row>
  </sheetData>
  <autoFilter ref="A4:G8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7"/>
  <sheetViews>
    <sheetView workbookViewId="0">
      <selection activeCell="D38" sqref="D38"/>
    </sheetView>
  </sheetViews>
  <sheetFormatPr baseColWidth="10" defaultRowHeight="15" x14ac:dyDescent="0.25"/>
  <cols>
    <col min="1" max="1" width="10.7109375" bestFit="1" customWidth="1"/>
    <col min="2" max="2" width="11.85546875" bestFit="1" customWidth="1"/>
    <col min="3" max="3" width="10.7109375" bestFit="1" customWidth="1"/>
    <col min="4" max="4" width="12.42578125" bestFit="1" customWidth="1"/>
    <col min="5" max="5" width="16.28515625" bestFit="1" customWidth="1"/>
    <col min="6" max="7" width="13.42578125" bestFit="1" customWidth="1"/>
  </cols>
  <sheetData>
    <row r="1" spans="1:6" x14ac:dyDescent="0.25">
      <c r="A1" s="1" t="s">
        <v>2</v>
      </c>
      <c r="B1" s="2" t="s">
        <v>3</v>
      </c>
      <c r="C1" s="1" t="s">
        <v>6</v>
      </c>
      <c r="D1" s="2" t="s">
        <v>0</v>
      </c>
      <c r="E1" s="1" t="s">
        <v>17</v>
      </c>
      <c r="F1" s="3" t="s">
        <v>1</v>
      </c>
    </row>
    <row r="2" spans="1:6" x14ac:dyDescent="0.25">
      <c r="A2" s="4">
        <v>42730</v>
      </c>
      <c r="B2" s="2" t="s">
        <v>4</v>
      </c>
      <c r="C2" s="1">
        <v>1</v>
      </c>
      <c r="D2" s="2">
        <v>15750</v>
      </c>
      <c r="E2" s="2">
        <v>15.75</v>
      </c>
      <c r="F2" s="3">
        <f>D2/E2</f>
        <v>1000</v>
      </c>
    </row>
    <row r="3" spans="1:6" x14ac:dyDescent="0.25">
      <c r="A3" s="4">
        <v>42730</v>
      </c>
      <c r="B3" s="2" t="s">
        <v>5</v>
      </c>
      <c r="C3" s="1" t="s">
        <v>7</v>
      </c>
      <c r="D3" s="2">
        <v>31500</v>
      </c>
      <c r="E3" s="2">
        <v>15.75</v>
      </c>
      <c r="F3" s="3">
        <f t="shared" ref="F3:F4" si="0">D3/E3</f>
        <v>2000</v>
      </c>
    </row>
    <row r="4" spans="1:6" x14ac:dyDescent="0.25">
      <c r="A4" s="4">
        <v>42803</v>
      </c>
      <c r="B4" s="2" t="s">
        <v>4</v>
      </c>
      <c r="C4" s="1">
        <v>2</v>
      </c>
      <c r="D4" s="2">
        <v>6000</v>
      </c>
      <c r="E4" s="2">
        <v>16.25</v>
      </c>
      <c r="F4" s="3">
        <f t="shared" si="0"/>
        <v>369.23076923076923</v>
      </c>
    </row>
    <row r="5" spans="1:6" x14ac:dyDescent="0.25">
      <c r="A5" s="4">
        <v>42803</v>
      </c>
      <c r="B5" s="2" t="s">
        <v>5</v>
      </c>
      <c r="C5" s="1">
        <v>2</v>
      </c>
      <c r="D5" s="2">
        <v>3000</v>
      </c>
      <c r="E5" s="2">
        <v>16.25</v>
      </c>
      <c r="F5" s="3">
        <f t="shared" ref="F5:F10" si="1">D5/E5</f>
        <v>184.61538461538461</v>
      </c>
    </row>
    <row r="6" spans="1:6" x14ac:dyDescent="0.25">
      <c r="A6" s="4">
        <v>42804</v>
      </c>
      <c r="B6" s="2" t="s">
        <v>4</v>
      </c>
      <c r="C6" s="1">
        <v>2</v>
      </c>
      <c r="D6" s="2">
        <v>7249.97</v>
      </c>
      <c r="E6" s="2">
        <v>16.25</v>
      </c>
      <c r="F6" s="3">
        <f t="shared" si="1"/>
        <v>446.15200000000004</v>
      </c>
    </row>
    <row r="7" spans="1:6" x14ac:dyDescent="0.25">
      <c r="A7" s="4">
        <v>42835</v>
      </c>
      <c r="B7" s="2" t="s">
        <v>4</v>
      </c>
      <c r="C7" s="1">
        <v>3</v>
      </c>
      <c r="D7" s="2">
        <v>13000</v>
      </c>
      <c r="E7" s="2">
        <v>17</v>
      </c>
      <c r="F7" s="3">
        <f t="shared" si="1"/>
        <v>764.70588235294122</v>
      </c>
    </row>
    <row r="8" spans="1:6" x14ac:dyDescent="0.25">
      <c r="A8" s="4">
        <v>42835</v>
      </c>
      <c r="B8" s="2" t="s">
        <v>5</v>
      </c>
      <c r="C8" s="1">
        <v>3</v>
      </c>
      <c r="D8" s="2">
        <v>4000</v>
      </c>
      <c r="E8" s="2">
        <v>17</v>
      </c>
      <c r="F8" s="3">
        <f t="shared" si="1"/>
        <v>235.29411764705881</v>
      </c>
    </row>
    <row r="9" spans="1:6" x14ac:dyDescent="0.25">
      <c r="A9" s="4">
        <v>42860</v>
      </c>
      <c r="B9" s="2" t="s">
        <v>4</v>
      </c>
      <c r="C9" s="1">
        <v>4</v>
      </c>
      <c r="D9" s="2">
        <v>14000</v>
      </c>
      <c r="E9" s="2">
        <v>17</v>
      </c>
      <c r="F9" s="3">
        <f t="shared" si="1"/>
        <v>823.52941176470586</v>
      </c>
    </row>
    <row r="10" spans="1:6" x14ac:dyDescent="0.25">
      <c r="A10" s="4">
        <v>42860</v>
      </c>
      <c r="B10" s="2" t="s">
        <v>5</v>
      </c>
      <c r="C10" s="1">
        <v>4</v>
      </c>
      <c r="D10" s="2">
        <v>3000</v>
      </c>
      <c r="E10" s="2">
        <v>17</v>
      </c>
      <c r="F10" s="3">
        <f t="shared" si="1"/>
        <v>176.47058823529412</v>
      </c>
    </row>
    <row r="11" spans="1:6" x14ac:dyDescent="0.25">
      <c r="A11" s="4">
        <v>42891</v>
      </c>
      <c r="B11" s="2" t="s">
        <v>4</v>
      </c>
      <c r="C11" s="1">
        <v>5</v>
      </c>
      <c r="D11" s="2">
        <v>14000</v>
      </c>
      <c r="E11" s="2">
        <v>17.5</v>
      </c>
      <c r="F11" s="3">
        <f>D11/E11</f>
        <v>800</v>
      </c>
    </row>
    <row r="12" spans="1:6" x14ac:dyDescent="0.25">
      <c r="A12" s="4">
        <v>42891</v>
      </c>
      <c r="B12" s="2" t="s">
        <v>5</v>
      </c>
      <c r="C12" s="1">
        <v>5</v>
      </c>
      <c r="D12" s="2">
        <v>3500</v>
      </c>
      <c r="E12" s="2">
        <v>17.5</v>
      </c>
      <c r="F12" s="3">
        <f>D12/E12</f>
        <v>200</v>
      </c>
    </row>
    <row r="13" spans="1:6" x14ac:dyDescent="0.25">
      <c r="A13" s="4">
        <v>42921</v>
      </c>
      <c r="B13" s="2" t="s">
        <v>4</v>
      </c>
      <c r="C13" s="1">
        <v>6</v>
      </c>
      <c r="D13" s="2">
        <v>14500</v>
      </c>
      <c r="E13" s="2"/>
      <c r="F13" s="3"/>
    </row>
    <row r="14" spans="1:6" x14ac:dyDescent="0.25">
      <c r="A14" s="4">
        <v>42921</v>
      </c>
      <c r="B14" s="2" t="s">
        <v>5</v>
      </c>
      <c r="C14" s="1">
        <v>6</v>
      </c>
      <c r="D14" s="2">
        <v>3500</v>
      </c>
      <c r="E14" s="2"/>
      <c r="F14" s="3"/>
    </row>
    <row r="15" spans="1:6" x14ac:dyDescent="0.25">
      <c r="A15" s="4">
        <v>42952</v>
      </c>
      <c r="B15" s="2" t="s">
        <v>4</v>
      </c>
      <c r="C15" s="1">
        <v>7</v>
      </c>
      <c r="D15" s="2">
        <v>14500</v>
      </c>
      <c r="E15" s="2"/>
      <c r="F15" s="3"/>
    </row>
    <row r="16" spans="1:6" x14ac:dyDescent="0.25">
      <c r="A16" s="4">
        <v>42952</v>
      </c>
      <c r="B16" s="2" t="s">
        <v>5</v>
      </c>
      <c r="C16" s="1">
        <v>7</v>
      </c>
      <c r="D16" s="2">
        <v>4500</v>
      </c>
      <c r="E16" s="2"/>
      <c r="F16" s="3"/>
    </row>
    <row r="17" spans="1:6" x14ac:dyDescent="0.25">
      <c r="A17" s="4">
        <v>42983</v>
      </c>
      <c r="B17" s="2" t="s">
        <v>4</v>
      </c>
      <c r="C17" s="1">
        <v>8</v>
      </c>
      <c r="D17" s="2">
        <v>14500</v>
      </c>
      <c r="E17" s="2"/>
      <c r="F17" s="3"/>
    </row>
    <row r="18" spans="1:6" x14ac:dyDescent="0.25">
      <c r="A18" s="4">
        <v>42983</v>
      </c>
      <c r="B18" s="2" t="s">
        <v>5</v>
      </c>
      <c r="C18" s="1">
        <v>8</v>
      </c>
      <c r="D18" s="2">
        <v>4500</v>
      </c>
      <c r="E18" s="2"/>
      <c r="F18" s="3"/>
    </row>
    <row r="19" spans="1:6" x14ac:dyDescent="0.25">
      <c r="A19" s="4">
        <v>43013</v>
      </c>
      <c r="B19" s="2" t="s">
        <v>4</v>
      </c>
      <c r="C19" s="1">
        <v>9</v>
      </c>
      <c r="D19" s="2">
        <v>14300</v>
      </c>
      <c r="E19" s="2"/>
      <c r="F19" s="3"/>
    </row>
    <row r="20" spans="1:6" x14ac:dyDescent="0.25">
      <c r="A20" s="4">
        <v>43013</v>
      </c>
      <c r="B20" s="2" t="s">
        <v>5</v>
      </c>
      <c r="C20" s="1">
        <v>9</v>
      </c>
      <c r="D20" s="2">
        <v>4500</v>
      </c>
      <c r="E20" s="2"/>
      <c r="F20" s="3"/>
    </row>
    <row r="21" spans="1:6" x14ac:dyDescent="0.25">
      <c r="A21" s="4">
        <v>43044</v>
      </c>
      <c r="B21" s="2" t="s">
        <v>4</v>
      </c>
      <c r="C21" s="1">
        <v>10</v>
      </c>
      <c r="D21" s="2">
        <v>14300</v>
      </c>
      <c r="E21" s="2"/>
      <c r="F21" s="3"/>
    </row>
    <row r="22" spans="1:6" x14ac:dyDescent="0.25">
      <c r="A22" s="4">
        <v>43044</v>
      </c>
      <c r="B22" s="2" t="s">
        <v>5</v>
      </c>
      <c r="C22" s="1">
        <v>10</v>
      </c>
      <c r="D22" s="2">
        <v>4500</v>
      </c>
      <c r="E22" s="2"/>
      <c r="F22" s="3"/>
    </row>
    <row r="23" spans="1:6" x14ac:dyDescent="0.25">
      <c r="A23" s="4">
        <v>43074</v>
      </c>
      <c r="B23" s="2" t="s">
        <v>5</v>
      </c>
      <c r="C23" s="1">
        <v>11</v>
      </c>
      <c r="D23" s="2" t="s">
        <v>18</v>
      </c>
      <c r="E23" s="2">
        <v>18.5</v>
      </c>
      <c r="F23" s="3"/>
    </row>
    <row r="24" spans="1:6" x14ac:dyDescent="0.25">
      <c r="A24" s="4">
        <v>43107</v>
      </c>
      <c r="B24" s="2" t="s">
        <v>4</v>
      </c>
      <c r="C24" s="1">
        <v>12</v>
      </c>
      <c r="D24" s="2" t="s">
        <v>18</v>
      </c>
      <c r="E24" s="2">
        <v>19</v>
      </c>
      <c r="F24" s="3"/>
    </row>
    <row r="25" spans="1:6" x14ac:dyDescent="0.25">
      <c r="A25" s="4">
        <v>43136</v>
      </c>
      <c r="B25" s="2" t="s">
        <v>5</v>
      </c>
      <c r="C25" s="1">
        <v>13</v>
      </c>
      <c r="D25" s="2" t="s">
        <v>18</v>
      </c>
      <c r="E25" s="2"/>
      <c r="F25" s="3"/>
    </row>
    <row r="26" spans="1:6" x14ac:dyDescent="0.25">
      <c r="A26" s="4">
        <v>43164</v>
      </c>
      <c r="B26" s="2" t="s">
        <v>4</v>
      </c>
      <c r="C26" s="1">
        <v>14</v>
      </c>
      <c r="D26" s="2" t="s">
        <v>18</v>
      </c>
      <c r="E26" s="2"/>
      <c r="F26" s="3"/>
    </row>
    <row r="27" spans="1:6" x14ac:dyDescent="0.25">
      <c r="A27" s="4">
        <v>43195</v>
      </c>
      <c r="B27" s="2" t="s">
        <v>5</v>
      </c>
      <c r="C27" s="1">
        <v>15</v>
      </c>
      <c r="D27" s="2" t="s">
        <v>18</v>
      </c>
      <c r="E27" s="2"/>
      <c r="F27" s="3" t="e">
        <f t="shared" ref="F27:F33" si="2">D27/E27</f>
        <v>#VALUE!</v>
      </c>
    </row>
    <row r="28" spans="1:6" x14ac:dyDescent="0.25">
      <c r="A28" s="4">
        <v>43225</v>
      </c>
      <c r="B28" s="2" t="s">
        <v>4</v>
      </c>
      <c r="C28" s="1">
        <v>16</v>
      </c>
      <c r="D28" s="2" t="s">
        <v>18</v>
      </c>
      <c r="E28" s="2"/>
      <c r="F28" s="3" t="e">
        <f t="shared" si="2"/>
        <v>#VALUE!</v>
      </c>
    </row>
    <row r="29" spans="1:6" x14ac:dyDescent="0.25">
      <c r="A29" s="4">
        <v>43256</v>
      </c>
      <c r="B29" s="2" t="s">
        <v>4</v>
      </c>
      <c r="C29" s="1">
        <v>17</v>
      </c>
      <c r="D29" s="2" t="s">
        <v>18</v>
      </c>
      <c r="E29" s="2"/>
      <c r="F29" s="3" t="e">
        <f t="shared" si="2"/>
        <v>#VALUE!</v>
      </c>
    </row>
    <row r="30" spans="1:6" x14ac:dyDescent="0.25">
      <c r="A30" s="4">
        <v>43286</v>
      </c>
      <c r="B30" s="2" t="s">
        <v>5</v>
      </c>
      <c r="C30" s="1">
        <v>18</v>
      </c>
      <c r="D30" s="2" t="s">
        <v>18</v>
      </c>
      <c r="E30" s="2"/>
      <c r="F30" s="3" t="e">
        <f t="shared" si="2"/>
        <v>#VALUE!</v>
      </c>
    </row>
    <row r="31" spans="1:6" x14ac:dyDescent="0.25">
      <c r="A31" s="4">
        <v>43316</v>
      </c>
      <c r="B31" s="2" t="s">
        <v>5</v>
      </c>
      <c r="C31" s="1">
        <v>19</v>
      </c>
      <c r="D31" s="2" t="s">
        <v>18</v>
      </c>
      <c r="E31" s="2"/>
      <c r="F31" s="3" t="e">
        <f t="shared" si="2"/>
        <v>#VALUE!</v>
      </c>
    </row>
    <row r="32" spans="1:6" x14ac:dyDescent="0.25">
      <c r="A32" s="4">
        <v>43347</v>
      </c>
      <c r="B32" s="2" t="s">
        <v>5</v>
      </c>
      <c r="C32" s="1">
        <v>20</v>
      </c>
      <c r="D32" s="2">
        <v>9000</v>
      </c>
      <c r="E32" s="2"/>
      <c r="F32" s="3" t="e">
        <f t="shared" si="2"/>
        <v>#DIV/0!</v>
      </c>
    </row>
    <row r="33" spans="1:6" x14ac:dyDescent="0.25">
      <c r="A33" s="4">
        <v>43347</v>
      </c>
      <c r="B33" s="2" t="s">
        <v>4</v>
      </c>
      <c r="C33" s="1">
        <v>20</v>
      </c>
      <c r="D33" s="2">
        <v>29000</v>
      </c>
      <c r="E33" s="2"/>
      <c r="F33" s="3" t="e">
        <f t="shared" si="2"/>
        <v>#DIV/0!</v>
      </c>
    </row>
    <row r="34" spans="1:6" x14ac:dyDescent="0.25">
      <c r="A34" s="4">
        <v>43378</v>
      </c>
      <c r="B34" s="2" t="s">
        <v>4</v>
      </c>
      <c r="C34" s="1">
        <v>21</v>
      </c>
      <c r="D34" s="2">
        <v>20000</v>
      </c>
      <c r="E34" s="2"/>
      <c r="F34" s="3" t="e">
        <f>D34/E34</f>
        <v>#DIV/0!</v>
      </c>
    </row>
    <row r="35" spans="1:6" x14ac:dyDescent="0.25">
      <c r="A35" s="4">
        <v>43378</v>
      </c>
      <c r="B35" s="2" t="s">
        <v>5</v>
      </c>
      <c r="C35" s="1">
        <v>21</v>
      </c>
      <c r="D35" s="2">
        <v>17000</v>
      </c>
      <c r="E35" s="2"/>
      <c r="F35" s="3" t="e">
        <f>D35/E35</f>
        <v>#DIV/0!</v>
      </c>
    </row>
    <row r="36" spans="1:6" x14ac:dyDescent="0.25">
      <c r="A36" s="4">
        <v>43409</v>
      </c>
      <c r="B36" s="2" t="s">
        <v>4</v>
      </c>
      <c r="C36" s="1">
        <v>22</v>
      </c>
      <c r="D36" s="2">
        <v>15000</v>
      </c>
      <c r="E36" s="2"/>
      <c r="F36" s="3" t="e">
        <f>D36/E36</f>
        <v>#DIV/0!</v>
      </c>
    </row>
    <row r="37" spans="1:6" x14ac:dyDescent="0.25">
      <c r="A37" s="4">
        <v>43409</v>
      </c>
      <c r="B37" s="2" t="s">
        <v>5</v>
      </c>
      <c r="C37" s="1">
        <v>22</v>
      </c>
      <c r="D37" s="2">
        <v>22500</v>
      </c>
      <c r="E37" s="2"/>
      <c r="F37" s="3" t="e">
        <f>D37/E37</f>
        <v>#DIV/0!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Pagos</vt:lpstr>
      <vt:lpstr>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LS. Suarez</dc:creator>
  <cp:lastModifiedBy>Lucas LS. Suarez</cp:lastModifiedBy>
  <dcterms:created xsi:type="dcterms:W3CDTF">2017-03-09T14:46:17Z</dcterms:created>
  <dcterms:modified xsi:type="dcterms:W3CDTF">2018-11-22T21:04:21Z</dcterms:modified>
</cp:coreProperties>
</file>