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inivas\Desktop\"/>
    </mc:Choice>
  </mc:AlternateContent>
  <xr:revisionPtr revIDLastSave="0" documentId="13_ncr:1_{89A06874-644E-417F-8981-98400FC45CA7}" xr6:coauthVersionLast="46" xr6:coauthVersionMax="46" xr10:uidLastSave="{00000000-0000-0000-0000-000000000000}"/>
  <bookViews>
    <workbookView xWindow="-120" yWindow="-120" windowWidth="29040" windowHeight="15840" activeTab="3" xr2:uid="{1A637C3E-B514-4914-90DF-A4E1D310F362}"/>
  </bookViews>
  <sheets>
    <sheet name="Sheet1" sheetId="1" r:id="rId1"/>
    <sheet name="Sheet2" sheetId="4" r:id="rId2"/>
    <sheet name="Sheet3" sheetId="5" r:id="rId3"/>
    <sheet name="Shee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6" l="1"/>
  <c r="I16" i="6"/>
  <c r="M16" i="6" s="1"/>
  <c r="N16" i="6" s="1"/>
  <c r="P16" i="6" s="1"/>
  <c r="H16" i="6"/>
  <c r="I15" i="6"/>
  <c r="J15" i="6" s="1"/>
  <c r="H15" i="6"/>
  <c r="J14" i="6"/>
  <c r="I14" i="6"/>
  <c r="M14" i="6" s="1"/>
  <c r="N14" i="6" s="1"/>
  <c r="P14" i="6" s="1"/>
  <c r="H14" i="6"/>
  <c r="I13" i="6"/>
  <c r="M13" i="6" s="1"/>
  <c r="N13" i="6" s="1"/>
  <c r="P13" i="6" s="1"/>
  <c r="H13" i="6"/>
  <c r="J12" i="6"/>
  <c r="I12" i="6"/>
  <c r="M12" i="6" s="1"/>
  <c r="N12" i="6" s="1"/>
  <c r="P12" i="6" s="1"/>
  <c r="H12" i="6"/>
  <c r="I11" i="6"/>
  <c r="M11" i="6" s="1"/>
  <c r="N11" i="6" s="1"/>
  <c r="P11" i="6" s="1"/>
  <c r="H11" i="6"/>
  <c r="I10" i="6"/>
  <c r="M10" i="6" s="1"/>
  <c r="N10" i="6" s="1"/>
  <c r="P10" i="6" s="1"/>
  <c r="H10" i="6"/>
  <c r="I9" i="6"/>
  <c r="M9" i="6" s="1"/>
  <c r="N9" i="6" s="1"/>
  <c r="P9" i="6" s="1"/>
  <c r="H9" i="6"/>
  <c r="I8" i="6"/>
  <c r="M8" i="6" s="1"/>
  <c r="N8" i="6" s="1"/>
  <c r="P8" i="6" s="1"/>
  <c r="H8" i="6"/>
  <c r="I7" i="6"/>
  <c r="J7" i="6" s="1"/>
  <c r="H7" i="6"/>
  <c r="I6" i="6"/>
  <c r="M6" i="6" s="1"/>
  <c r="N6" i="6" s="1"/>
  <c r="P6" i="6" s="1"/>
  <c r="H6" i="6"/>
  <c r="I5" i="6"/>
  <c r="J5" i="6" s="1"/>
  <c r="H5" i="6"/>
  <c r="I16" i="5"/>
  <c r="M16" i="5" s="1"/>
  <c r="N16" i="5" s="1"/>
  <c r="P16" i="5" s="1"/>
  <c r="H16" i="5"/>
  <c r="M15" i="5"/>
  <c r="N15" i="5" s="1"/>
  <c r="P15" i="5" s="1"/>
  <c r="J15" i="5"/>
  <c r="I15" i="5"/>
  <c r="H15" i="5"/>
  <c r="I14" i="5"/>
  <c r="M14" i="5" s="1"/>
  <c r="N14" i="5" s="1"/>
  <c r="P14" i="5" s="1"/>
  <c r="H14" i="5"/>
  <c r="M13" i="5"/>
  <c r="N13" i="5" s="1"/>
  <c r="P13" i="5" s="1"/>
  <c r="J13" i="5"/>
  <c r="I13" i="5"/>
  <c r="H13" i="5"/>
  <c r="I12" i="5"/>
  <c r="M12" i="5" s="1"/>
  <c r="N12" i="5" s="1"/>
  <c r="P12" i="5" s="1"/>
  <c r="H12" i="5"/>
  <c r="M11" i="5"/>
  <c r="N11" i="5" s="1"/>
  <c r="P11" i="5" s="1"/>
  <c r="J11" i="5"/>
  <c r="I11" i="5"/>
  <c r="H11" i="5"/>
  <c r="I10" i="5"/>
  <c r="M10" i="5" s="1"/>
  <c r="N10" i="5" s="1"/>
  <c r="P10" i="5" s="1"/>
  <c r="H10" i="5"/>
  <c r="M9" i="5"/>
  <c r="N9" i="5" s="1"/>
  <c r="P9" i="5" s="1"/>
  <c r="J9" i="5"/>
  <c r="I9" i="5"/>
  <c r="H9" i="5"/>
  <c r="I8" i="5"/>
  <c r="M8" i="5" s="1"/>
  <c r="N8" i="5" s="1"/>
  <c r="P8" i="5" s="1"/>
  <c r="H8" i="5"/>
  <c r="M7" i="5"/>
  <c r="N7" i="5" s="1"/>
  <c r="P7" i="5" s="1"/>
  <c r="J7" i="5"/>
  <c r="I7" i="5"/>
  <c r="H7" i="5"/>
  <c r="I6" i="5"/>
  <c r="M6" i="5" s="1"/>
  <c r="N6" i="5" s="1"/>
  <c r="P6" i="5" s="1"/>
  <c r="H6" i="5"/>
  <c r="M5" i="5"/>
  <c r="N5" i="5" s="1"/>
  <c r="J5" i="5"/>
  <c r="I5" i="5"/>
  <c r="H5" i="5"/>
  <c r="I16" i="4"/>
  <c r="M16" i="4" s="1"/>
  <c r="N16" i="4" s="1"/>
  <c r="P16" i="4" s="1"/>
  <c r="H16" i="4"/>
  <c r="M15" i="4"/>
  <c r="N15" i="4" s="1"/>
  <c r="P15" i="4" s="1"/>
  <c r="J15" i="4"/>
  <c r="I15" i="4"/>
  <c r="H15" i="4"/>
  <c r="I14" i="4"/>
  <c r="M14" i="4" s="1"/>
  <c r="N14" i="4" s="1"/>
  <c r="P14" i="4" s="1"/>
  <c r="H14" i="4"/>
  <c r="M13" i="4"/>
  <c r="N13" i="4" s="1"/>
  <c r="P13" i="4" s="1"/>
  <c r="J13" i="4"/>
  <c r="I13" i="4"/>
  <c r="H13" i="4"/>
  <c r="I12" i="4"/>
  <c r="M12" i="4" s="1"/>
  <c r="N12" i="4" s="1"/>
  <c r="P12" i="4" s="1"/>
  <c r="H12" i="4"/>
  <c r="M11" i="4"/>
  <c r="N11" i="4" s="1"/>
  <c r="P11" i="4" s="1"/>
  <c r="J11" i="4"/>
  <c r="I11" i="4"/>
  <c r="H11" i="4"/>
  <c r="I10" i="4"/>
  <c r="M10" i="4" s="1"/>
  <c r="N10" i="4" s="1"/>
  <c r="P10" i="4" s="1"/>
  <c r="H10" i="4"/>
  <c r="M9" i="4"/>
  <c r="N9" i="4" s="1"/>
  <c r="P9" i="4" s="1"/>
  <c r="J9" i="4"/>
  <c r="I9" i="4"/>
  <c r="H9" i="4"/>
  <c r="I8" i="4"/>
  <c r="M8" i="4" s="1"/>
  <c r="N8" i="4" s="1"/>
  <c r="P8" i="4" s="1"/>
  <c r="H8" i="4"/>
  <c r="M7" i="4"/>
  <c r="N7" i="4" s="1"/>
  <c r="P7" i="4" s="1"/>
  <c r="J7" i="4"/>
  <c r="I7" i="4"/>
  <c r="H7" i="4"/>
  <c r="I6" i="4"/>
  <c r="M6" i="4" s="1"/>
  <c r="N6" i="4" s="1"/>
  <c r="P6" i="4" s="1"/>
  <c r="H6" i="4"/>
  <c r="M5" i="4"/>
  <c r="N5" i="4" s="1"/>
  <c r="J5" i="4"/>
  <c r="I5" i="4"/>
  <c r="H5" i="4"/>
  <c r="H8" i="1"/>
  <c r="H9" i="1"/>
  <c r="H10" i="1"/>
  <c r="H11" i="1"/>
  <c r="H12" i="1"/>
  <c r="H13" i="1"/>
  <c r="H14" i="1"/>
  <c r="H15" i="1"/>
  <c r="H16" i="1"/>
  <c r="H5" i="1"/>
  <c r="H6" i="1"/>
  <c r="H7" i="1"/>
  <c r="I6" i="1"/>
  <c r="M6" i="1" s="1"/>
  <c r="I7" i="1"/>
  <c r="M7" i="1" s="1"/>
  <c r="N7" i="1" s="1"/>
  <c r="I8" i="1"/>
  <c r="J8" i="1" s="1"/>
  <c r="I9" i="1"/>
  <c r="M9" i="1" s="1"/>
  <c r="N9" i="1" s="1"/>
  <c r="P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5" i="1"/>
  <c r="J5" i="1" s="1"/>
  <c r="M15" i="6" l="1"/>
  <c r="N15" i="6" s="1"/>
  <c r="P15" i="6" s="1"/>
  <c r="J13" i="6"/>
  <c r="M5" i="6"/>
  <c r="N5" i="6" s="1"/>
  <c r="M7" i="6"/>
  <c r="N7" i="6" s="1"/>
  <c r="P7" i="6" s="1"/>
  <c r="J11" i="6"/>
  <c r="J6" i="6"/>
  <c r="J8" i="6"/>
  <c r="J10" i="6"/>
  <c r="J9" i="6"/>
  <c r="N20" i="5"/>
  <c r="P5" i="5"/>
  <c r="P20" i="5" s="1"/>
  <c r="J6" i="5"/>
  <c r="J8" i="5"/>
  <c r="J10" i="5"/>
  <c r="J12" i="5"/>
  <c r="J14" i="5"/>
  <c r="J16" i="5"/>
  <c r="N20" i="4"/>
  <c r="P5" i="4"/>
  <c r="P20" i="4" s="1"/>
  <c r="J6" i="4"/>
  <c r="J8" i="4"/>
  <c r="J10" i="4"/>
  <c r="J12" i="4"/>
  <c r="J14" i="4"/>
  <c r="J16" i="4"/>
  <c r="J9" i="1"/>
  <c r="M8" i="1"/>
  <c r="N8" i="1" s="1"/>
  <c r="P8" i="1" s="1"/>
  <c r="M16" i="1"/>
  <c r="N16" i="1" s="1"/>
  <c r="P16" i="1" s="1"/>
  <c r="M15" i="1"/>
  <c r="N15" i="1" s="1"/>
  <c r="P15" i="1" s="1"/>
  <c r="M14" i="1"/>
  <c r="N14" i="1" s="1"/>
  <c r="P14" i="1" s="1"/>
  <c r="M13" i="1"/>
  <c r="N13" i="1" s="1"/>
  <c r="P13" i="1" s="1"/>
  <c r="M12" i="1"/>
  <c r="N12" i="1" s="1"/>
  <c r="P12" i="1" s="1"/>
  <c r="M11" i="1"/>
  <c r="N11" i="1" s="1"/>
  <c r="P11" i="1" s="1"/>
  <c r="M10" i="1"/>
  <c r="N10" i="1" s="1"/>
  <c r="P10" i="1" s="1"/>
  <c r="P7" i="1"/>
  <c r="J6" i="1"/>
  <c r="N6" i="1"/>
  <c r="J7" i="1"/>
  <c r="M5" i="1"/>
  <c r="N5" i="1" s="1"/>
  <c r="N20" i="6" l="1"/>
  <c r="P5" i="6"/>
  <c r="P20" i="6" s="1"/>
  <c r="P5" i="1"/>
  <c r="N20" i="1" l="1"/>
  <c r="P6" i="1"/>
  <c r="P20" i="1" s="1"/>
</calcChain>
</file>

<file path=xl/sharedStrings.xml><?xml version="1.0" encoding="utf-8"?>
<sst xmlns="http://schemas.openxmlformats.org/spreadsheetml/2006/main" count="128" uniqueCount="32">
  <si>
    <t>Wdir</t>
  </si>
  <si>
    <t>TC</t>
  </si>
  <si>
    <t>TH</t>
  </si>
  <si>
    <t>MC (Foreflight)</t>
  </si>
  <si>
    <t>MH</t>
  </si>
  <si>
    <t>Route 1</t>
  </si>
  <si>
    <t>Route 2</t>
  </si>
  <si>
    <t>Route 3</t>
  </si>
  <si>
    <t>Route 4</t>
  </si>
  <si>
    <t>Route 5</t>
  </si>
  <si>
    <t>Route 6</t>
  </si>
  <si>
    <t>Route 7</t>
  </si>
  <si>
    <t>Route 8</t>
  </si>
  <si>
    <t>Route 9</t>
  </si>
  <si>
    <t>Route 10</t>
  </si>
  <si>
    <t>Route 11</t>
  </si>
  <si>
    <t>Route 12</t>
  </si>
  <si>
    <t>Vw (kts)</t>
  </si>
  <si>
    <t>TAS (kts)</t>
  </si>
  <si>
    <t>Dist (nm)</t>
  </si>
  <si>
    <t>GS (kts)</t>
  </si>
  <si>
    <t>ETE (hrs)</t>
  </si>
  <si>
    <t>Magnetic Var</t>
  </si>
  <si>
    <t>Total Time (min)</t>
  </si>
  <si>
    <t>Fuel (gal/hr)</t>
  </si>
  <si>
    <t>Fuel (gal)</t>
  </si>
  <si>
    <t>Total Fuel (gal)</t>
  </si>
  <si>
    <t>Altitude (ft)</t>
  </si>
  <si>
    <t>Date:</t>
  </si>
  <si>
    <t>Summary:</t>
  </si>
  <si>
    <t>Notes: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</si>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</sst>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2" borderId="1" xfId="0" applyFill="1" applyBorder="1"/>
    <xf numFmtId="0" fontId="0" fillId="0" borderId="1" xfId="0" applyBorder="1"/>
    <xf numFmtId="2" fontId="0" fillId="2" borderId="1" xfId="0" applyNumberFormat="1" applyFill="1" applyBorder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/>
    <xf numFmtId="2" fontId="1" fillId="2" borderId="1" xfId="0" applyNumberFormat="1" applyFont="1" applyFill="1" applyBorder="1"/>
    <xf numFmtId="165" fontId="1" fillId="0" borderId="1" xfId="0" applyNumberFormat="1" applyFont="1" applyBorder="1"/>
    <xf numFmtId="165" fontId="1" fillId="0" borderId="0" xfId="0" applyNumberFormat="1" applyFont="1"/>
    <xf numFmtId="0" fontId="1" fillId="0" borderId="0" xfId="0" applyFont="1"/>
    <xf numFmtId="0" fontId="0" fillId="0" borderId="0" xfId="0" applyFill="1" applyBorder="1"/>
    <xf numFmtId="0" fontId="1" fillId="0" borderId="0" xfId="0" applyFont="1" applyAlignment="1">
      <alignment horizontal="left" vertical="top"/>
    </xf>
    <xf numFmtId="0" fontId="1" fillId="3" borderId="1" xfId="0" applyFont="1" applyFill="1" applyBorder="1"/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018D-51EB-42A5-BC8B-E633C6789199}">
  <dimension ref="A1:T20"/>
  <sheetViews>
    <sheetView workbookViewId="0">
      <selection activeCell="E17" sqref="E17"/>
    </sheetView>
  </sheetViews>
  <sheetFormatPr defaultRowHeight="15" x14ac:dyDescent="0.25"/>
  <cols>
    <col min="1" max="1" width="45.7109375" customWidth="1"/>
    <col min="2" max="2" width="11.5703125" bestFit="1" customWidth="1"/>
    <col min="6" max="6" width="14.5703125" bestFit="1" customWidth="1"/>
    <col min="7" max="7" width="14.5703125" customWidth="1"/>
    <col min="12" max="12" width="9.140625" style="1"/>
    <col min="13" max="13" width="15.7109375" bestFit="1" customWidth="1"/>
    <col min="14" max="14" width="9.140625" style="2"/>
    <col min="15" max="15" width="14.28515625" bestFit="1" customWidth="1"/>
    <col min="16" max="16" width="9.140625" style="2"/>
    <col min="17" max="17" width="9.85546875" customWidth="1"/>
    <col min="18" max="18" width="18" bestFit="1" customWidth="1"/>
    <col min="20" max="20" width="11.140625" customWidth="1"/>
  </cols>
  <sheetData>
    <row r="1" spans="1:20" ht="87" customHeight="1" x14ac:dyDescent="0.25">
      <c r="A1" t="s">
        <v>28</v>
      </c>
      <c r="F1" s="16" t="s">
        <v>29</v>
      </c>
      <c r="G1" s="16"/>
      <c r="H1" s="16"/>
      <c r="I1" s="16"/>
      <c r="J1" s="16"/>
      <c r="K1" s="16"/>
      <c r="L1" s="16"/>
      <c r="M1" s="16"/>
    </row>
    <row r="2" spans="1:20" ht="87" customHeight="1" x14ac:dyDescent="0.25">
      <c r="F2" s="16" t="s">
        <v>30</v>
      </c>
      <c r="G2" s="16"/>
      <c r="H2" s="16"/>
      <c r="I2" s="16"/>
      <c r="J2" s="16"/>
      <c r="K2" s="16"/>
      <c r="L2" s="16"/>
      <c r="M2" s="16"/>
    </row>
    <row r="3" spans="1:20" ht="15.75" thickBot="1" x14ac:dyDescent="0.3"/>
    <row r="4" spans="1:20" ht="15.75" thickBot="1" x14ac:dyDescent="0.3">
      <c r="B4" s="9" t="s">
        <v>27</v>
      </c>
      <c r="C4" s="9" t="s">
        <v>0</v>
      </c>
      <c r="D4" s="9" t="s">
        <v>17</v>
      </c>
      <c r="E4" s="9" t="s">
        <v>18</v>
      </c>
      <c r="F4" s="9" t="s">
        <v>3</v>
      </c>
      <c r="G4" s="9" t="s">
        <v>22</v>
      </c>
      <c r="H4" s="10" t="s">
        <v>1</v>
      </c>
      <c r="I4" s="10" t="s">
        <v>2</v>
      </c>
      <c r="J4" s="10" t="s">
        <v>4</v>
      </c>
      <c r="K4" s="17" t="s">
        <v>31</v>
      </c>
      <c r="L4" s="11" t="s">
        <v>19</v>
      </c>
      <c r="M4" s="10" t="s">
        <v>20</v>
      </c>
      <c r="N4" s="12" t="s">
        <v>21</v>
      </c>
      <c r="O4" s="9" t="s">
        <v>24</v>
      </c>
      <c r="P4" s="12" t="s">
        <v>25</v>
      </c>
      <c r="R4" s="15"/>
      <c r="S4" s="15"/>
      <c r="T4" s="15"/>
    </row>
    <row r="5" spans="1:20" ht="15.75" thickBot="1" x14ac:dyDescent="0.3">
      <c r="A5" t="s">
        <v>5</v>
      </c>
      <c r="B5" s="3"/>
      <c r="C5" s="3"/>
      <c r="D5" s="3"/>
      <c r="E5" s="3"/>
      <c r="F5" s="3"/>
      <c r="G5" s="3"/>
      <c r="H5" s="4">
        <f>F5-G5</f>
        <v>0</v>
      </c>
      <c r="I5" s="7">
        <f>IF(E5=0,0,MOD(360 + H5 - DEGREES(ASIN((D5/E5)*SIN( 3.1415 + RADIANS(C5-H5)))), 360))</f>
        <v>0</v>
      </c>
      <c r="J5" s="7">
        <f>I5+G5</f>
        <v>0</v>
      </c>
      <c r="K5" s="18"/>
      <c r="L5" s="5"/>
      <c r="M5" s="8">
        <f>SQRT(POWER(E5,2)+POWER(D5,2)-2*E5*D5*COS(RADIANS(I5-C5)))</f>
        <v>0</v>
      </c>
      <c r="N5" s="6">
        <f>IF(M5=0,0,L5/M5)</f>
        <v>0</v>
      </c>
      <c r="O5" s="3"/>
      <c r="P5" s="6">
        <f>N5*O5</f>
        <v>0</v>
      </c>
      <c r="R5" s="15"/>
      <c r="S5" s="15"/>
      <c r="T5" s="15"/>
    </row>
    <row r="6" spans="1:20" ht="15.75" thickBot="1" x14ac:dyDescent="0.3">
      <c r="A6" t="s">
        <v>6</v>
      </c>
      <c r="B6" s="3"/>
      <c r="C6" s="3"/>
      <c r="D6" s="3"/>
      <c r="E6" s="3"/>
      <c r="F6" s="3"/>
      <c r="G6" s="3"/>
      <c r="H6" s="4">
        <f t="shared" ref="H6:H16" si="0">F6-G6</f>
        <v>0</v>
      </c>
      <c r="I6" s="7">
        <f t="shared" ref="I6:I16" si="1">IF(E6=0,0,MOD(360 + H6 - DEGREES(ASIN((D6/E6)*SIN( 3.1415 + RADIANS(C6-H6)))), 360))</f>
        <v>0</v>
      </c>
      <c r="J6" s="7">
        <f>I6+G6</f>
        <v>0</v>
      </c>
      <c r="K6" s="18"/>
      <c r="L6" s="5"/>
      <c r="M6" s="8">
        <f>SQRT(POWER(E6,2)+POWER(D6,2)-2*E6*D6*COS(RADIANS(I6-C6)))</f>
        <v>0</v>
      </c>
      <c r="N6" s="6">
        <f t="shared" ref="N6:N16" si="2">IF(M6=0,0,L6/M6)</f>
        <v>0</v>
      </c>
      <c r="O6" s="3"/>
      <c r="P6" s="6">
        <f t="shared" ref="P6:P16" si="3">N6*O6</f>
        <v>0</v>
      </c>
      <c r="R6" s="15"/>
      <c r="S6" s="15"/>
      <c r="T6" s="15"/>
    </row>
    <row r="7" spans="1:20" ht="15.75" thickBot="1" x14ac:dyDescent="0.3">
      <c r="A7" t="s">
        <v>7</v>
      </c>
      <c r="B7" s="3"/>
      <c r="C7" s="3"/>
      <c r="D7" s="3"/>
      <c r="E7" s="3"/>
      <c r="F7" s="3"/>
      <c r="G7" s="3"/>
      <c r="H7" s="4">
        <f t="shared" si="0"/>
        <v>0</v>
      </c>
      <c r="I7" s="7">
        <f t="shared" si="1"/>
        <v>0</v>
      </c>
      <c r="J7" s="7">
        <f>I7+G7</f>
        <v>0</v>
      </c>
      <c r="K7" s="18"/>
      <c r="L7" s="5"/>
      <c r="M7" s="8">
        <f>SQRT(POWER(E7,2)+POWER(D7,2)-2*E7*D7*COS(RADIANS(I7-C7)))</f>
        <v>0</v>
      </c>
      <c r="N7" s="6">
        <f t="shared" si="2"/>
        <v>0</v>
      </c>
      <c r="O7" s="3"/>
      <c r="P7" s="6">
        <f t="shared" si="3"/>
        <v>0</v>
      </c>
      <c r="R7" s="15"/>
      <c r="S7" s="15"/>
      <c r="T7" s="15"/>
    </row>
    <row r="8" spans="1:20" ht="15.75" thickBot="1" x14ac:dyDescent="0.3">
      <c r="A8" t="s">
        <v>8</v>
      </c>
      <c r="B8" s="3"/>
      <c r="C8" s="3"/>
      <c r="D8" s="3"/>
      <c r="E8" s="3"/>
      <c r="F8" s="3"/>
      <c r="G8" s="3"/>
      <c r="H8" s="4">
        <f t="shared" si="0"/>
        <v>0</v>
      </c>
      <c r="I8" s="7">
        <f t="shared" si="1"/>
        <v>0</v>
      </c>
      <c r="J8" s="7">
        <f>I8+G8</f>
        <v>0</v>
      </c>
      <c r="K8" s="18"/>
      <c r="L8" s="5"/>
      <c r="M8" s="8">
        <f>SQRT(POWER(E8,2)+POWER(D8,2)-2*E8*D8*COS(RADIANS(I8-C8)))</f>
        <v>0</v>
      </c>
      <c r="N8" s="6">
        <f t="shared" si="2"/>
        <v>0</v>
      </c>
      <c r="O8" s="3"/>
      <c r="P8" s="6">
        <f t="shared" si="3"/>
        <v>0</v>
      </c>
    </row>
    <row r="9" spans="1:20" ht="15.75" thickBot="1" x14ac:dyDescent="0.3">
      <c r="A9" t="s">
        <v>9</v>
      </c>
      <c r="B9" s="3"/>
      <c r="C9" s="3"/>
      <c r="D9" s="3"/>
      <c r="E9" s="3"/>
      <c r="F9" s="3"/>
      <c r="G9" s="3"/>
      <c r="H9" s="4">
        <f t="shared" si="0"/>
        <v>0</v>
      </c>
      <c r="I9" s="7">
        <f t="shared" si="1"/>
        <v>0</v>
      </c>
      <c r="J9" s="7">
        <f>I9+G9</f>
        <v>0</v>
      </c>
      <c r="K9" s="18"/>
      <c r="L9" s="5"/>
      <c r="M9" s="8">
        <f>SQRT(POWER(E9,2)+POWER(D9,2)-2*E9*D9*COS(RADIANS(I9-C9)))</f>
        <v>0</v>
      </c>
      <c r="N9" s="6">
        <f t="shared" si="2"/>
        <v>0</v>
      </c>
      <c r="O9" s="3"/>
      <c r="P9" s="6">
        <f t="shared" si="3"/>
        <v>0</v>
      </c>
    </row>
    <row r="10" spans="1:20" ht="15.75" thickBot="1" x14ac:dyDescent="0.3">
      <c r="A10" t="s">
        <v>10</v>
      </c>
      <c r="B10" s="3"/>
      <c r="C10" s="3"/>
      <c r="D10" s="3"/>
      <c r="E10" s="3"/>
      <c r="F10" s="3"/>
      <c r="G10" s="3"/>
      <c r="H10" s="4">
        <f t="shared" si="0"/>
        <v>0</v>
      </c>
      <c r="I10" s="7">
        <f t="shared" si="1"/>
        <v>0</v>
      </c>
      <c r="J10" s="7">
        <f>I10+G10</f>
        <v>0</v>
      </c>
      <c r="K10" s="18"/>
      <c r="L10" s="5"/>
      <c r="M10" s="8">
        <f>SQRT(POWER(E10,2)+POWER(D10,2)-2*E10*D10*COS(RADIANS(I10-C10)))</f>
        <v>0</v>
      </c>
      <c r="N10" s="6">
        <f t="shared" si="2"/>
        <v>0</v>
      </c>
      <c r="O10" s="3"/>
      <c r="P10" s="6">
        <f t="shared" si="3"/>
        <v>0</v>
      </c>
    </row>
    <row r="11" spans="1:20" ht="15.75" thickBot="1" x14ac:dyDescent="0.3">
      <c r="A11" t="s">
        <v>11</v>
      </c>
      <c r="B11" s="3"/>
      <c r="C11" s="3"/>
      <c r="D11" s="3"/>
      <c r="E11" s="3"/>
      <c r="F11" s="3"/>
      <c r="G11" s="3"/>
      <c r="H11" s="4">
        <f t="shared" si="0"/>
        <v>0</v>
      </c>
      <c r="I11" s="7">
        <f t="shared" si="1"/>
        <v>0</v>
      </c>
      <c r="J11" s="7">
        <f>I11+G11</f>
        <v>0</v>
      </c>
      <c r="K11" s="18"/>
      <c r="L11" s="5"/>
      <c r="M11" s="8">
        <f>SQRT(POWER(E11,2)+POWER(D11,2)-2*E11*D11*COS(RADIANS(I11-C11)))</f>
        <v>0</v>
      </c>
      <c r="N11" s="6">
        <f t="shared" si="2"/>
        <v>0</v>
      </c>
      <c r="O11" s="3"/>
      <c r="P11" s="6">
        <f t="shared" si="3"/>
        <v>0</v>
      </c>
    </row>
    <row r="12" spans="1:20" ht="15.75" thickBot="1" x14ac:dyDescent="0.3">
      <c r="A12" t="s">
        <v>12</v>
      </c>
      <c r="B12" s="3"/>
      <c r="C12" s="3"/>
      <c r="D12" s="3"/>
      <c r="E12" s="3"/>
      <c r="F12" s="3"/>
      <c r="G12" s="3"/>
      <c r="H12" s="4">
        <f t="shared" si="0"/>
        <v>0</v>
      </c>
      <c r="I12" s="7">
        <f t="shared" si="1"/>
        <v>0</v>
      </c>
      <c r="J12" s="7">
        <f>I12+G12</f>
        <v>0</v>
      </c>
      <c r="K12" s="18"/>
      <c r="L12" s="5"/>
      <c r="M12" s="8">
        <f>SQRT(POWER(E12,2)+POWER(D12,2)-2*E12*D12*COS(RADIANS(I12-C12)))</f>
        <v>0</v>
      </c>
      <c r="N12" s="6">
        <f t="shared" si="2"/>
        <v>0</v>
      </c>
      <c r="O12" s="3"/>
      <c r="P12" s="6">
        <f t="shared" si="3"/>
        <v>0</v>
      </c>
    </row>
    <row r="13" spans="1:20" ht="15.75" thickBot="1" x14ac:dyDescent="0.3">
      <c r="A13" t="s">
        <v>13</v>
      </c>
      <c r="B13" s="3"/>
      <c r="C13" s="3"/>
      <c r="D13" s="3"/>
      <c r="E13" s="3"/>
      <c r="F13" s="3"/>
      <c r="G13" s="3"/>
      <c r="H13" s="4">
        <f t="shared" si="0"/>
        <v>0</v>
      </c>
      <c r="I13" s="7">
        <f t="shared" si="1"/>
        <v>0</v>
      </c>
      <c r="J13" s="7">
        <f>I13+G13</f>
        <v>0</v>
      </c>
      <c r="K13" s="18"/>
      <c r="L13" s="5"/>
      <c r="M13" s="8">
        <f>SQRT(POWER(E13,2)+POWER(D13,2)-2*E13*D13*COS(RADIANS(I13-C13)))</f>
        <v>0</v>
      </c>
      <c r="N13" s="6">
        <f t="shared" si="2"/>
        <v>0</v>
      </c>
      <c r="O13" s="3"/>
      <c r="P13" s="6">
        <f t="shared" si="3"/>
        <v>0</v>
      </c>
    </row>
    <row r="14" spans="1:20" ht="15.75" thickBot="1" x14ac:dyDescent="0.3">
      <c r="A14" t="s">
        <v>14</v>
      </c>
      <c r="B14" s="3"/>
      <c r="C14" s="3"/>
      <c r="D14" s="3"/>
      <c r="E14" s="3"/>
      <c r="F14" s="3"/>
      <c r="G14" s="3"/>
      <c r="H14" s="4">
        <f t="shared" si="0"/>
        <v>0</v>
      </c>
      <c r="I14" s="7">
        <f t="shared" si="1"/>
        <v>0</v>
      </c>
      <c r="J14" s="7">
        <f>I14+G14</f>
        <v>0</v>
      </c>
      <c r="K14" s="18"/>
      <c r="L14" s="5"/>
      <c r="M14" s="8">
        <f>SQRT(POWER(E14,2)+POWER(D14,2)-2*E14*D14*COS(RADIANS(I14-C14)))</f>
        <v>0</v>
      </c>
      <c r="N14" s="6">
        <f t="shared" si="2"/>
        <v>0</v>
      </c>
      <c r="O14" s="3"/>
      <c r="P14" s="6">
        <f t="shared" si="3"/>
        <v>0</v>
      </c>
    </row>
    <row r="15" spans="1:20" ht="15.75" thickBot="1" x14ac:dyDescent="0.3">
      <c r="A15" t="s">
        <v>15</v>
      </c>
      <c r="B15" s="3"/>
      <c r="C15" s="3"/>
      <c r="D15" s="3"/>
      <c r="E15" s="3"/>
      <c r="F15" s="3"/>
      <c r="G15" s="3"/>
      <c r="H15" s="4">
        <f t="shared" si="0"/>
        <v>0</v>
      </c>
      <c r="I15" s="7">
        <f t="shared" si="1"/>
        <v>0</v>
      </c>
      <c r="J15" s="7">
        <f>I15+G15</f>
        <v>0</v>
      </c>
      <c r="K15" s="18"/>
      <c r="L15" s="5"/>
      <c r="M15" s="8">
        <f>SQRT(POWER(E15,2)+POWER(D15,2)-2*E15*D15*COS(RADIANS(I15-C15)))</f>
        <v>0</v>
      </c>
      <c r="N15" s="6">
        <f t="shared" si="2"/>
        <v>0</v>
      </c>
      <c r="O15" s="3"/>
      <c r="P15" s="6">
        <f t="shared" si="3"/>
        <v>0</v>
      </c>
    </row>
    <row r="16" spans="1:20" ht="15.75" thickBot="1" x14ac:dyDescent="0.3">
      <c r="A16" t="s">
        <v>16</v>
      </c>
      <c r="B16" s="3"/>
      <c r="C16" s="3"/>
      <c r="D16" s="3"/>
      <c r="E16" s="3"/>
      <c r="F16" s="3"/>
      <c r="G16" s="3"/>
      <c r="H16" s="4">
        <f t="shared" si="0"/>
        <v>0</v>
      </c>
      <c r="I16" s="7">
        <f t="shared" si="1"/>
        <v>0</v>
      </c>
      <c r="J16" s="7">
        <f>I16+G16</f>
        <v>0</v>
      </c>
      <c r="K16" s="18"/>
      <c r="L16" s="5"/>
      <c r="M16" s="8">
        <f>SQRT(POWER(E16,2)+POWER(D16,2)-2*E16*D16*COS(RADIANS(I16-C16)))</f>
        <v>0</v>
      </c>
      <c r="N16" s="6">
        <f t="shared" si="2"/>
        <v>0</v>
      </c>
      <c r="O16" s="3"/>
      <c r="P16" s="6">
        <f t="shared" si="3"/>
        <v>0</v>
      </c>
    </row>
    <row r="20" spans="13:16" x14ac:dyDescent="0.25">
      <c r="M20" s="14" t="s">
        <v>23</v>
      </c>
      <c r="N20" s="2">
        <f>SUM(N5:N16)*60</f>
        <v>0</v>
      </c>
      <c r="O20" s="13" t="s">
        <v>26</v>
      </c>
      <c r="P20" s="2">
        <f>SUM(P5:P16)</f>
        <v>0</v>
      </c>
    </row>
  </sheetData>
  <mergeCells count="2">
    <mergeCell ref="F1:M1"/>
    <mergeCell ref="F2:M2"/>
  </mergeCells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0EF1-2D3A-41A4-BB6A-4E97A0B05626}">
  <dimension ref="A1:T20"/>
  <sheetViews>
    <sheetView workbookViewId="0">
      <selection activeCell="E17" sqref="E17"/>
    </sheetView>
  </sheetViews>
  <sheetFormatPr defaultRowHeight="15" x14ac:dyDescent="0.25"/>
  <cols>
    <col min="1" max="1" width="45.7109375" customWidth="1"/>
    <col min="2" max="2" width="11.5703125" bestFit="1" customWidth="1"/>
    <col min="6" max="6" width="14.5703125" bestFit="1" customWidth="1"/>
    <col min="7" max="7" width="14.5703125" customWidth="1"/>
    <col min="12" max="12" width="9.140625" style="1"/>
    <col min="13" max="13" width="15.7109375" bestFit="1" customWidth="1"/>
    <col min="14" max="14" width="9.140625" style="2"/>
    <col min="15" max="15" width="14.28515625" bestFit="1" customWidth="1"/>
    <col min="16" max="16" width="9.140625" style="2"/>
    <col min="17" max="17" width="9.85546875" customWidth="1"/>
    <col min="18" max="18" width="18" bestFit="1" customWidth="1"/>
    <col min="20" max="20" width="11.140625" customWidth="1"/>
  </cols>
  <sheetData>
    <row r="1" spans="1:20" ht="87" customHeight="1" x14ac:dyDescent="0.25">
      <c r="A1" t="s">
        <v>28</v>
      </c>
      <c r="F1" s="16" t="s">
        <v>29</v>
      </c>
      <c r="G1" s="16"/>
      <c r="H1" s="16"/>
      <c r="I1" s="16"/>
      <c r="J1" s="16"/>
      <c r="K1" s="16"/>
      <c r="L1" s="16"/>
      <c r="M1" s="16"/>
    </row>
    <row r="2" spans="1:20" ht="87" customHeight="1" x14ac:dyDescent="0.25">
      <c r="F2" s="16" t="s">
        <v>30</v>
      </c>
      <c r="G2" s="16"/>
      <c r="H2" s="16"/>
      <c r="I2" s="16"/>
      <c r="J2" s="16"/>
      <c r="K2" s="16"/>
      <c r="L2" s="16"/>
      <c r="M2" s="16"/>
    </row>
    <row r="3" spans="1:20" ht="15.75" thickBot="1" x14ac:dyDescent="0.3"/>
    <row r="4" spans="1:20" ht="15.75" thickBot="1" x14ac:dyDescent="0.3">
      <c r="B4" s="9" t="s">
        <v>27</v>
      </c>
      <c r="C4" s="9" t="s">
        <v>0</v>
      </c>
      <c r="D4" s="9" t="s">
        <v>17</v>
      </c>
      <c r="E4" s="9" t="s">
        <v>18</v>
      </c>
      <c r="F4" s="9" t="s">
        <v>3</v>
      </c>
      <c r="G4" s="9" t="s">
        <v>22</v>
      </c>
      <c r="H4" s="10" t="s">
        <v>1</v>
      </c>
      <c r="I4" s="10" t="s">
        <v>2</v>
      </c>
      <c r="J4" s="10" t="s">
        <v>4</v>
      </c>
      <c r="K4" s="17" t="s">
        <v>31</v>
      </c>
      <c r="L4" s="11" t="s">
        <v>19</v>
      </c>
      <c r="M4" s="10" t="s">
        <v>20</v>
      </c>
      <c r="N4" s="12" t="s">
        <v>21</v>
      </c>
      <c r="O4" s="9" t="s">
        <v>24</v>
      </c>
      <c r="P4" s="12" t="s">
        <v>25</v>
      </c>
      <c r="R4" s="15"/>
      <c r="S4" s="15"/>
      <c r="T4" s="15"/>
    </row>
    <row r="5" spans="1:20" ht="15.75" thickBot="1" x14ac:dyDescent="0.3">
      <c r="A5" t="s">
        <v>5</v>
      </c>
      <c r="B5" s="3"/>
      <c r="C5" s="3"/>
      <c r="D5" s="3"/>
      <c r="E5" s="3"/>
      <c r="F5" s="3"/>
      <c r="G5" s="3"/>
      <c r="H5" s="4">
        <f>F5-G5</f>
        <v>0</v>
      </c>
      <c r="I5" s="7">
        <f>IF(E5=0,0,MOD(360 + H5 - DEGREES(ASIN((D5/E5)*SIN( 3.1415 + RADIANS(C5-H5)))), 360))</f>
        <v>0</v>
      </c>
      <c r="J5" s="7">
        <f>I5+G5</f>
        <v>0</v>
      </c>
      <c r="K5" s="18"/>
      <c r="L5" s="5"/>
      <c r="M5" s="8">
        <f>SQRT(POWER(E5,2)+POWER(D5,2)-2*E5*D5*COS(RADIANS(I5-C5)))</f>
        <v>0</v>
      </c>
      <c r="N5" s="6">
        <f>IF(M5=0,0,L5/M5)</f>
        <v>0</v>
      </c>
      <c r="O5" s="3"/>
      <c r="P5" s="6">
        <f>N5*O5</f>
        <v>0</v>
      </c>
      <c r="R5" s="15"/>
      <c r="S5" s="15"/>
      <c r="T5" s="15"/>
    </row>
    <row r="6" spans="1:20" ht="15.75" thickBot="1" x14ac:dyDescent="0.3">
      <c r="A6" t="s">
        <v>6</v>
      </c>
      <c r="B6" s="3"/>
      <c r="C6" s="3"/>
      <c r="D6" s="3"/>
      <c r="E6" s="3"/>
      <c r="F6" s="3"/>
      <c r="G6" s="3"/>
      <c r="H6" s="4">
        <f t="shared" ref="H6:H16" si="0">F6-G6</f>
        <v>0</v>
      </c>
      <c r="I6" s="7">
        <f t="shared" ref="I6:I16" si="1">IF(E6=0,0,MOD(360 + H6 - DEGREES(ASIN((D6/E6)*SIN( 3.1415 + RADIANS(C6-H6)))), 360))</f>
        <v>0</v>
      </c>
      <c r="J6" s="7">
        <f>I6+G6</f>
        <v>0</v>
      </c>
      <c r="K6" s="18"/>
      <c r="L6" s="5"/>
      <c r="M6" s="8">
        <f>SQRT(POWER(E6,2)+POWER(D6,2)-2*E6*D6*COS(RADIANS(I6-C6)))</f>
        <v>0</v>
      </c>
      <c r="N6" s="6">
        <f t="shared" ref="N6:N16" si="2">IF(M6=0,0,L6/M6)</f>
        <v>0</v>
      </c>
      <c r="O6" s="3"/>
      <c r="P6" s="6">
        <f t="shared" ref="P6:P16" si="3">N6*O6</f>
        <v>0</v>
      </c>
      <c r="R6" s="15"/>
      <c r="S6" s="15"/>
      <c r="T6" s="15"/>
    </row>
    <row r="7" spans="1:20" ht="15.75" thickBot="1" x14ac:dyDescent="0.3">
      <c r="A7" t="s">
        <v>7</v>
      </c>
      <c r="B7" s="3"/>
      <c r="C7" s="3"/>
      <c r="D7" s="3"/>
      <c r="E7" s="3"/>
      <c r="F7" s="3"/>
      <c r="G7" s="3"/>
      <c r="H7" s="4">
        <f t="shared" si="0"/>
        <v>0</v>
      </c>
      <c r="I7" s="7">
        <f t="shared" si="1"/>
        <v>0</v>
      </c>
      <c r="J7" s="7">
        <f>I7+G7</f>
        <v>0</v>
      </c>
      <c r="K7" s="18"/>
      <c r="L7" s="5"/>
      <c r="M7" s="8">
        <f>SQRT(POWER(E7,2)+POWER(D7,2)-2*E7*D7*COS(RADIANS(I7-C7)))</f>
        <v>0</v>
      </c>
      <c r="N7" s="6">
        <f t="shared" si="2"/>
        <v>0</v>
      </c>
      <c r="O7" s="3"/>
      <c r="P7" s="6">
        <f t="shared" si="3"/>
        <v>0</v>
      </c>
      <c r="R7" s="15"/>
      <c r="S7" s="15"/>
      <c r="T7" s="15"/>
    </row>
    <row r="8" spans="1:20" ht="15.75" thickBot="1" x14ac:dyDescent="0.3">
      <c r="A8" t="s">
        <v>8</v>
      </c>
      <c r="B8" s="3"/>
      <c r="C8" s="3"/>
      <c r="D8" s="3"/>
      <c r="E8" s="3"/>
      <c r="F8" s="3"/>
      <c r="G8" s="3"/>
      <c r="H8" s="4">
        <f t="shared" si="0"/>
        <v>0</v>
      </c>
      <c r="I8" s="7">
        <f t="shared" si="1"/>
        <v>0</v>
      </c>
      <c r="J8" s="7">
        <f>I8+G8</f>
        <v>0</v>
      </c>
      <c r="K8" s="18"/>
      <c r="L8" s="5"/>
      <c r="M8" s="8">
        <f>SQRT(POWER(E8,2)+POWER(D8,2)-2*E8*D8*COS(RADIANS(I8-C8)))</f>
        <v>0</v>
      </c>
      <c r="N8" s="6">
        <f t="shared" si="2"/>
        <v>0</v>
      </c>
      <c r="O8" s="3"/>
      <c r="P8" s="6">
        <f t="shared" si="3"/>
        <v>0</v>
      </c>
    </row>
    <row r="9" spans="1:20" ht="15.75" thickBot="1" x14ac:dyDescent="0.3">
      <c r="A9" t="s">
        <v>9</v>
      </c>
      <c r="B9" s="3"/>
      <c r="C9" s="3"/>
      <c r="D9" s="3"/>
      <c r="E9" s="3"/>
      <c r="F9" s="3"/>
      <c r="G9" s="3"/>
      <c r="H9" s="4">
        <f t="shared" si="0"/>
        <v>0</v>
      </c>
      <c r="I9" s="7">
        <f t="shared" si="1"/>
        <v>0</v>
      </c>
      <c r="J9" s="7">
        <f>I9+G9</f>
        <v>0</v>
      </c>
      <c r="K9" s="18"/>
      <c r="L9" s="5"/>
      <c r="M9" s="8">
        <f>SQRT(POWER(E9,2)+POWER(D9,2)-2*E9*D9*COS(RADIANS(I9-C9)))</f>
        <v>0</v>
      </c>
      <c r="N9" s="6">
        <f t="shared" si="2"/>
        <v>0</v>
      </c>
      <c r="O9" s="3"/>
      <c r="P9" s="6">
        <f t="shared" si="3"/>
        <v>0</v>
      </c>
    </row>
    <row r="10" spans="1:20" ht="15.75" thickBot="1" x14ac:dyDescent="0.3">
      <c r="A10" t="s">
        <v>10</v>
      </c>
      <c r="B10" s="3"/>
      <c r="C10" s="3"/>
      <c r="D10" s="3"/>
      <c r="E10" s="3"/>
      <c r="F10" s="3"/>
      <c r="G10" s="3"/>
      <c r="H10" s="4">
        <f t="shared" si="0"/>
        <v>0</v>
      </c>
      <c r="I10" s="7">
        <f t="shared" si="1"/>
        <v>0</v>
      </c>
      <c r="J10" s="7">
        <f>I10+G10</f>
        <v>0</v>
      </c>
      <c r="K10" s="18"/>
      <c r="L10" s="5"/>
      <c r="M10" s="8">
        <f>SQRT(POWER(E10,2)+POWER(D10,2)-2*E10*D10*COS(RADIANS(I10-C10)))</f>
        <v>0</v>
      </c>
      <c r="N10" s="6">
        <f t="shared" si="2"/>
        <v>0</v>
      </c>
      <c r="O10" s="3"/>
      <c r="P10" s="6">
        <f t="shared" si="3"/>
        <v>0</v>
      </c>
    </row>
    <row r="11" spans="1:20" ht="15.75" thickBot="1" x14ac:dyDescent="0.3">
      <c r="A11" t="s">
        <v>11</v>
      </c>
      <c r="B11" s="3"/>
      <c r="C11" s="3"/>
      <c r="D11" s="3"/>
      <c r="E11" s="3"/>
      <c r="F11" s="3"/>
      <c r="G11" s="3"/>
      <c r="H11" s="4">
        <f t="shared" si="0"/>
        <v>0</v>
      </c>
      <c r="I11" s="7">
        <f t="shared" si="1"/>
        <v>0</v>
      </c>
      <c r="J11" s="7">
        <f>I11+G11</f>
        <v>0</v>
      </c>
      <c r="K11" s="18"/>
      <c r="L11" s="5"/>
      <c r="M11" s="8">
        <f>SQRT(POWER(E11,2)+POWER(D11,2)-2*E11*D11*COS(RADIANS(I11-C11)))</f>
        <v>0</v>
      </c>
      <c r="N11" s="6">
        <f t="shared" si="2"/>
        <v>0</v>
      </c>
      <c r="O11" s="3"/>
      <c r="P11" s="6">
        <f t="shared" si="3"/>
        <v>0</v>
      </c>
    </row>
    <row r="12" spans="1:20" ht="15.75" thickBot="1" x14ac:dyDescent="0.3">
      <c r="A12" t="s">
        <v>12</v>
      </c>
      <c r="B12" s="3"/>
      <c r="C12" s="3"/>
      <c r="D12" s="3"/>
      <c r="E12" s="3"/>
      <c r="F12" s="3"/>
      <c r="G12" s="3"/>
      <c r="H12" s="4">
        <f t="shared" si="0"/>
        <v>0</v>
      </c>
      <c r="I12" s="7">
        <f t="shared" si="1"/>
        <v>0</v>
      </c>
      <c r="J12" s="7">
        <f>I12+G12</f>
        <v>0</v>
      </c>
      <c r="K12" s="18"/>
      <c r="L12" s="5"/>
      <c r="M12" s="8">
        <f>SQRT(POWER(E12,2)+POWER(D12,2)-2*E12*D12*COS(RADIANS(I12-C12)))</f>
        <v>0</v>
      </c>
      <c r="N12" s="6">
        <f t="shared" si="2"/>
        <v>0</v>
      </c>
      <c r="O12" s="3"/>
      <c r="P12" s="6">
        <f t="shared" si="3"/>
        <v>0</v>
      </c>
    </row>
    <row r="13" spans="1:20" ht="15.75" thickBot="1" x14ac:dyDescent="0.3">
      <c r="A13" t="s">
        <v>13</v>
      </c>
      <c r="B13" s="3"/>
      <c r="C13" s="3"/>
      <c r="D13" s="3"/>
      <c r="E13" s="3"/>
      <c r="F13" s="3"/>
      <c r="G13" s="3"/>
      <c r="H13" s="4">
        <f t="shared" si="0"/>
        <v>0</v>
      </c>
      <c r="I13" s="7">
        <f t="shared" si="1"/>
        <v>0</v>
      </c>
      <c r="J13" s="7">
        <f>I13+G13</f>
        <v>0</v>
      </c>
      <c r="K13" s="18"/>
      <c r="L13" s="5"/>
      <c r="M13" s="8">
        <f>SQRT(POWER(E13,2)+POWER(D13,2)-2*E13*D13*COS(RADIANS(I13-C13)))</f>
        <v>0</v>
      </c>
      <c r="N13" s="6">
        <f t="shared" si="2"/>
        <v>0</v>
      </c>
      <c r="O13" s="3"/>
      <c r="P13" s="6">
        <f t="shared" si="3"/>
        <v>0</v>
      </c>
    </row>
    <row r="14" spans="1:20" ht="15.75" thickBot="1" x14ac:dyDescent="0.3">
      <c r="A14" t="s">
        <v>14</v>
      </c>
      <c r="B14" s="3"/>
      <c r="C14" s="3"/>
      <c r="D14" s="3"/>
      <c r="E14" s="3"/>
      <c r="F14" s="3"/>
      <c r="G14" s="3"/>
      <c r="H14" s="4">
        <f t="shared" si="0"/>
        <v>0</v>
      </c>
      <c r="I14" s="7">
        <f t="shared" si="1"/>
        <v>0</v>
      </c>
      <c r="J14" s="7">
        <f>I14+G14</f>
        <v>0</v>
      </c>
      <c r="K14" s="18"/>
      <c r="L14" s="5"/>
      <c r="M14" s="8">
        <f>SQRT(POWER(E14,2)+POWER(D14,2)-2*E14*D14*COS(RADIANS(I14-C14)))</f>
        <v>0</v>
      </c>
      <c r="N14" s="6">
        <f t="shared" si="2"/>
        <v>0</v>
      </c>
      <c r="O14" s="3"/>
      <c r="P14" s="6">
        <f t="shared" si="3"/>
        <v>0</v>
      </c>
    </row>
    <row r="15" spans="1:20" ht="15.75" thickBot="1" x14ac:dyDescent="0.3">
      <c r="A15" t="s">
        <v>15</v>
      </c>
      <c r="B15" s="3"/>
      <c r="C15" s="3"/>
      <c r="D15" s="3"/>
      <c r="E15" s="3"/>
      <c r="F15" s="3"/>
      <c r="G15" s="3"/>
      <c r="H15" s="4">
        <f t="shared" si="0"/>
        <v>0</v>
      </c>
      <c r="I15" s="7">
        <f t="shared" si="1"/>
        <v>0</v>
      </c>
      <c r="J15" s="7">
        <f>I15+G15</f>
        <v>0</v>
      </c>
      <c r="K15" s="18"/>
      <c r="L15" s="5"/>
      <c r="M15" s="8">
        <f>SQRT(POWER(E15,2)+POWER(D15,2)-2*E15*D15*COS(RADIANS(I15-C15)))</f>
        <v>0</v>
      </c>
      <c r="N15" s="6">
        <f t="shared" si="2"/>
        <v>0</v>
      </c>
      <c r="O15" s="3"/>
      <c r="P15" s="6">
        <f t="shared" si="3"/>
        <v>0</v>
      </c>
    </row>
    <row r="16" spans="1:20" ht="15.75" thickBot="1" x14ac:dyDescent="0.3">
      <c r="A16" t="s">
        <v>16</v>
      </c>
      <c r="B16" s="3"/>
      <c r="C16" s="3"/>
      <c r="D16" s="3"/>
      <c r="E16" s="3"/>
      <c r="F16" s="3"/>
      <c r="G16" s="3"/>
      <c r="H16" s="4">
        <f t="shared" si="0"/>
        <v>0</v>
      </c>
      <c r="I16" s="7">
        <f t="shared" si="1"/>
        <v>0</v>
      </c>
      <c r="J16" s="7">
        <f>I16+G16</f>
        <v>0</v>
      </c>
      <c r="K16" s="18"/>
      <c r="L16" s="5"/>
      <c r="M16" s="8">
        <f>SQRT(POWER(E16,2)+POWER(D16,2)-2*E16*D16*COS(RADIANS(I16-C16)))</f>
        <v>0</v>
      </c>
      <c r="N16" s="6">
        <f t="shared" si="2"/>
        <v>0</v>
      </c>
      <c r="O16" s="3"/>
      <c r="P16" s="6">
        <f t="shared" si="3"/>
        <v>0</v>
      </c>
    </row>
    <row r="20" spans="13:16" x14ac:dyDescent="0.25">
      <c r="M20" s="14" t="s">
        <v>23</v>
      </c>
      <c r="N20" s="2">
        <f>SUM(N5:N16)*60</f>
        <v>0</v>
      </c>
      <c r="O20" s="13" t="s">
        <v>26</v>
      </c>
      <c r="P20" s="2">
        <f>SUM(P5:P16)</f>
        <v>0</v>
      </c>
    </row>
  </sheetData>
  <mergeCells count="2">
    <mergeCell ref="F1:M1"/>
    <mergeCell ref="F2:M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1EF-E965-4D85-8A9F-EE228F3452E6}">
  <dimension ref="A1:T20"/>
  <sheetViews>
    <sheetView workbookViewId="0">
      <selection activeCell="E17" sqref="E17"/>
    </sheetView>
  </sheetViews>
  <sheetFormatPr defaultRowHeight="15" x14ac:dyDescent="0.25"/>
  <cols>
    <col min="1" max="1" width="45.7109375" customWidth="1"/>
    <col min="2" max="2" width="11.5703125" bestFit="1" customWidth="1"/>
    <col min="6" max="6" width="14.5703125" bestFit="1" customWidth="1"/>
    <col min="7" max="7" width="14.5703125" customWidth="1"/>
    <col min="12" max="12" width="9.140625" style="1"/>
    <col min="13" max="13" width="15.7109375" bestFit="1" customWidth="1"/>
    <col min="14" max="14" width="9.140625" style="2"/>
    <col min="15" max="15" width="14.28515625" bestFit="1" customWidth="1"/>
    <col min="16" max="16" width="9.140625" style="2"/>
    <col min="17" max="17" width="9.85546875" customWidth="1"/>
    <col min="18" max="18" width="18" bestFit="1" customWidth="1"/>
    <col min="20" max="20" width="11.140625" customWidth="1"/>
  </cols>
  <sheetData>
    <row r="1" spans="1:20" ht="87" customHeight="1" x14ac:dyDescent="0.25">
      <c r="A1" t="s">
        <v>28</v>
      </c>
      <c r="F1" s="16" t="s">
        <v>29</v>
      </c>
      <c r="G1" s="16"/>
      <c r="H1" s="16"/>
      <c r="I1" s="16"/>
      <c r="J1" s="16"/>
      <c r="K1" s="16"/>
      <c r="L1" s="16"/>
      <c r="M1" s="16"/>
    </row>
    <row r="2" spans="1:20" ht="87" customHeight="1" x14ac:dyDescent="0.25">
      <c r="F2" s="16" t="s">
        <v>30</v>
      </c>
      <c r="G2" s="16"/>
      <c r="H2" s="16"/>
      <c r="I2" s="16"/>
      <c r="J2" s="16"/>
      <c r="K2" s="16"/>
      <c r="L2" s="16"/>
      <c r="M2" s="16"/>
    </row>
    <row r="3" spans="1:20" ht="15.75" thickBot="1" x14ac:dyDescent="0.3"/>
    <row r="4" spans="1:20" ht="15.75" thickBot="1" x14ac:dyDescent="0.3">
      <c r="B4" s="9" t="s">
        <v>27</v>
      </c>
      <c r="C4" s="9" t="s">
        <v>0</v>
      </c>
      <c r="D4" s="9" t="s">
        <v>17</v>
      </c>
      <c r="E4" s="9" t="s">
        <v>18</v>
      </c>
      <c r="F4" s="9" t="s">
        <v>3</v>
      </c>
      <c r="G4" s="9" t="s">
        <v>22</v>
      </c>
      <c r="H4" s="10" t="s">
        <v>1</v>
      </c>
      <c r="I4" s="10" t="s">
        <v>2</v>
      </c>
      <c r="J4" s="10" t="s">
        <v>4</v>
      </c>
      <c r="K4" s="17" t="s">
        <v>31</v>
      </c>
      <c r="L4" s="11" t="s">
        <v>19</v>
      </c>
      <c r="M4" s="10" t="s">
        <v>20</v>
      </c>
      <c r="N4" s="12" t="s">
        <v>21</v>
      </c>
      <c r="O4" s="9" t="s">
        <v>24</v>
      </c>
      <c r="P4" s="12" t="s">
        <v>25</v>
      </c>
      <c r="R4" s="15"/>
      <c r="S4" s="15"/>
      <c r="T4" s="15"/>
    </row>
    <row r="5" spans="1:20" ht="15.75" thickBot="1" x14ac:dyDescent="0.3">
      <c r="A5" t="s">
        <v>5</v>
      </c>
      <c r="B5" s="3"/>
      <c r="C5" s="3"/>
      <c r="D5" s="3"/>
      <c r="E5" s="3"/>
      <c r="F5" s="3"/>
      <c r="G5" s="3"/>
      <c r="H5" s="4">
        <f>F5-G5</f>
        <v>0</v>
      </c>
      <c r="I5" s="7">
        <f>IF(E5=0,0,MOD(360 + H5 - DEGREES(ASIN((D5/E5)*SIN( 3.1415 + RADIANS(C5-H5)))), 360))</f>
        <v>0</v>
      </c>
      <c r="J5" s="7">
        <f>I5+G5</f>
        <v>0</v>
      </c>
      <c r="K5" s="18"/>
      <c r="L5" s="5"/>
      <c r="M5" s="8">
        <f>SQRT(POWER(E5,2)+POWER(D5,2)-2*E5*D5*COS(RADIANS(I5-C5)))</f>
        <v>0</v>
      </c>
      <c r="N5" s="6">
        <f>IF(M5=0,0,L5/M5)</f>
        <v>0</v>
      </c>
      <c r="O5" s="3"/>
      <c r="P5" s="6">
        <f>N5*O5</f>
        <v>0</v>
      </c>
      <c r="R5" s="15"/>
      <c r="S5" s="15"/>
      <c r="T5" s="15"/>
    </row>
    <row r="6" spans="1:20" ht="15.75" thickBot="1" x14ac:dyDescent="0.3">
      <c r="A6" t="s">
        <v>6</v>
      </c>
      <c r="B6" s="3"/>
      <c r="C6" s="3"/>
      <c r="D6" s="3"/>
      <c r="E6" s="3"/>
      <c r="F6" s="3"/>
      <c r="G6" s="3"/>
      <c r="H6" s="4">
        <f t="shared" ref="H6:H16" si="0">F6-G6</f>
        <v>0</v>
      </c>
      <c r="I6" s="7">
        <f t="shared" ref="I6:I16" si="1">IF(E6=0,0,MOD(360 + H6 - DEGREES(ASIN((D6/E6)*SIN( 3.1415 + RADIANS(C6-H6)))), 360))</f>
        <v>0</v>
      </c>
      <c r="J6" s="7">
        <f>I6+G6</f>
        <v>0</v>
      </c>
      <c r="K6" s="18"/>
      <c r="L6" s="5"/>
      <c r="M6" s="8">
        <f>SQRT(POWER(E6,2)+POWER(D6,2)-2*E6*D6*COS(RADIANS(I6-C6)))</f>
        <v>0</v>
      </c>
      <c r="N6" s="6">
        <f t="shared" ref="N6:N16" si="2">IF(M6=0,0,L6/M6)</f>
        <v>0</v>
      </c>
      <c r="O6" s="3"/>
      <c r="P6" s="6">
        <f t="shared" ref="P6:P16" si="3">N6*O6</f>
        <v>0</v>
      </c>
      <c r="R6" s="15"/>
      <c r="S6" s="15"/>
      <c r="T6" s="15"/>
    </row>
    <row r="7" spans="1:20" ht="15.75" thickBot="1" x14ac:dyDescent="0.3">
      <c r="A7" t="s">
        <v>7</v>
      </c>
      <c r="B7" s="3"/>
      <c r="C7" s="3"/>
      <c r="D7" s="3"/>
      <c r="E7" s="3"/>
      <c r="F7" s="3"/>
      <c r="G7" s="3"/>
      <c r="H7" s="4">
        <f t="shared" si="0"/>
        <v>0</v>
      </c>
      <c r="I7" s="7">
        <f t="shared" si="1"/>
        <v>0</v>
      </c>
      <c r="J7" s="7">
        <f>I7+G7</f>
        <v>0</v>
      </c>
      <c r="K7" s="18"/>
      <c r="L7" s="5"/>
      <c r="M7" s="8">
        <f>SQRT(POWER(E7,2)+POWER(D7,2)-2*E7*D7*COS(RADIANS(I7-C7)))</f>
        <v>0</v>
      </c>
      <c r="N7" s="6">
        <f t="shared" si="2"/>
        <v>0</v>
      </c>
      <c r="O7" s="3"/>
      <c r="P7" s="6">
        <f t="shared" si="3"/>
        <v>0</v>
      </c>
      <c r="R7" s="15"/>
      <c r="S7" s="15"/>
      <c r="T7" s="15"/>
    </row>
    <row r="8" spans="1:20" ht="15.75" thickBot="1" x14ac:dyDescent="0.3">
      <c r="A8" t="s">
        <v>8</v>
      </c>
      <c r="B8" s="3"/>
      <c r="C8" s="3"/>
      <c r="D8" s="3"/>
      <c r="E8" s="3"/>
      <c r="F8" s="3"/>
      <c r="G8" s="3"/>
      <c r="H8" s="4">
        <f t="shared" si="0"/>
        <v>0</v>
      </c>
      <c r="I8" s="7">
        <f t="shared" si="1"/>
        <v>0</v>
      </c>
      <c r="J8" s="7">
        <f>I8+G8</f>
        <v>0</v>
      </c>
      <c r="K8" s="18"/>
      <c r="L8" s="5"/>
      <c r="M8" s="8">
        <f>SQRT(POWER(E8,2)+POWER(D8,2)-2*E8*D8*COS(RADIANS(I8-C8)))</f>
        <v>0</v>
      </c>
      <c r="N8" s="6">
        <f t="shared" si="2"/>
        <v>0</v>
      </c>
      <c r="O8" s="3"/>
      <c r="P8" s="6">
        <f t="shared" si="3"/>
        <v>0</v>
      </c>
    </row>
    <row r="9" spans="1:20" ht="15.75" thickBot="1" x14ac:dyDescent="0.3">
      <c r="A9" t="s">
        <v>9</v>
      </c>
      <c r="B9" s="3"/>
      <c r="C9" s="3"/>
      <c r="D9" s="3"/>
      <c r="E9" s="3"/>
      <c r="F9" s="3"/>
      <c r="G9" s="3"/>
      <c r="H9" s="4">
        <f t="shared" si="0"/>
        <v>0</v>
      </c>
      <c r="I9" s="7">
        <f t="shared" si="1"/>
        <v>0</v>
      </c>
      <c r="J9" s="7">
        <f>I9+G9</f>
        <v>0</v>
      </c>
      <c r="K9" s="18"/>
      <c r="L9" s="5"/>
      <c r="M9" s="8">
        <f>SQRT(POWER(E9,2)+POWER(D9,2)-2*E9*D9*COS(RADIANS(I9-C9)))</f>
        <v>0</v>
      </c>
      <c r="N9" s="6">
        <f t="shared" si="2"/>
        <v>0</v>
      </c>
      <c r="O9" s="3"/>
      <c r="P9" s="6">
        <f t="shared" si="3"/>
        <v>0</v>
      </c>
    </row>
    <row r="10" spans="1:20" ht="15.75" thickBot="1" x14ac:dyDescent="0.3">
      <c r="A10" t="s">
        <v>10</v>
      </c>
      <c r="B10" s="3"/>
      <c r="C10" s="3"/>
      <c r="D10" s="3"/>
      <c r="E10" s="3"/>
      <c r="F10" s="3"/>
      <c r="G10" s="3"/>
      <c r="H10" s="4">
        <f t="shared" si="0"/>
        <v>0</v>
      </c>
      <c r="I10" s="7">
        <f t="shared" si="1"/>
        <v>0</v>
      </c>
      <c r="J10" s="7">
        <f>I10+G10</f>
        <v>0</v>
      </c>
      <c r="K10" s="18"/>
      <c r="L10" s="5"/>
      <c r="M10" s="8">
        <f>SQRT(POWER(E10,2)+POWER(D10,2)-2*E10*D10*COS(RADIANS(I10-C10)))</f>
        <v>0</v>
      </c>
      <c r="N10" s="6">
        <f t="shared" si="2"/>
        <v>0</v>
      </c>
      <c r="O10" s="3"/>
      <c r="P10" s="6">
        <f t="shared" si="3"/>
        <v>0</v>
      </c>
    </row>
    <row r="11" spans="1:20" ht="15.75" thickBot="1" x14ac:dyDescent="0.3">
      <c r="A11" t="s">
        <v>11</v>
      </c>
      <c r="B11" s="3"/>
      <c r="C11" s="3"/>
      <c r="D11" s="3"/>
      <c r="E11" s="3"/>
      <c r="F11" s="3"/>
      <c r="G11" s="3"/>
      <c r="H11" s="4">
        <f t="shared" si="0"/>
        <v>0</v>
      </c>
      <c r="I11" s="7">
        <f t="shared" si="1"/>
        <v>0</v>
      </c>
      <c r="J11" s="7">
        <f>I11+G11</f>
        <v>0</v>
      </c>
      <c r="K11" s="18"/>
      <c r="L11" s="5"/>
      <c r="M11" s="8">
        <f>SQRT(POWER(E11,2)+POWER(D11,2)-2*E11*D11*COS(RADIANS(I11-C11)))</f>
        <v>0</v>
      </c>
      <c r="N11" s="6">
        <f t="shared" si="2"/>
        <v>0</v>
      </c>
      <c r="O11" s="3"/>
      <c r="P11" s="6">
        <f t="shared" si="3"/>
        <v>0</v>
      </c>
    </row>
    <row r="12" spans="1:20" ht="15.75" thickBot="1" x14ac:dyDescent="0.3">
      <c r="A12" t="s">
        <v>12</v>
      </c>
      <c r="B12" s="3"/>
      <c r="C12" s="3"/>
      <c r="D12" s="3"/>
      <c r="E12" s="3"/>
      <c r="F12" s="3"/>
      <c r="G12" s="3"/>
      <c r="H12" s="4">
        <f t="shared" si="0"/>
        <v>0</v>
      </c>
      <c r="I12" s="7">
        <f t="shared" si="1"/>
        <v>0</v>
      </c>
      <c r="J12" s="7">
        <f>I12+G12</f>
        <v>0</v>
      </c>
      <c r="K12" s="18"/>
      <c r="L12" s="5"/>
      <c r="M12" s="8">
        <f>SQRT(POWER(E12,2)+POWER(D12,2)-2*E12*D12*COS(RADIANS(I12-C12)))</f>
        <v>0</v>
      </c>
      <c r="N12" s="6">
        <f t="shared" si="2"/>
        <v>0</v>
      </c>
      <c r="O12" s="3"/>
      <c r="P12" s="6">
        <f t="shared" si="3"/>
        <v>0</v>
      </c>
    </row>
    <row r="13" spans="1:20" ht="15.75" thickBot="1" x14ac:dyDescent="0.3">
      <c r="A13" t="s">
        <v>13</v>
      </c>
      <c r="B13" s="3"/>
      <c r="C13" s="3"/>
      <c r="D13" s="3"/>
      <c r="E13" s="3"/>
      <c r="F13" s="3"/>
      <c r="G13" s="3"/>
      <c r="H13" s="4">
        <f t="shared" si="0"/>
        <v>0</v>
      </c>
      <c r="I13" s="7">
        <f t="shared" si="1"/>
        <v>0</v>
      </c>
      <c r="J13" s="7">
        <f>I13+G13</f>
        <v>0</v>
      </c>
      <c r="K13" s="18"/>
      <c r="L13" s="5"/>
      <c r="M13" s="8">
        <f>SQRT(POWER(E13,2)+POWER(D13,2)-2*E13*D13*COS(RADIANS(I13-C13)))</f>
        <v>0</v>
      </c>
      <c r="N13" s="6">
        <f t="shared" si="2"/>
        <v>0</v>
      </c>
      <c r="O13" s="3"/>
      <c r="P13" s="6">
        <f t="shared" si="3"/>
        <v>0</v>
      </c>
    </row>
    <row r="14" spans="1:20" ht="15.75" thickBot="1" x14ac:dyDescent="0.3">
      <c r="A14" t="s">
        <v>14</v>
      </c>
      <c r="B14" s="3"/>
      <c r="C14" s="3"/>
      <c r="D14" s="3"/>
      <c r="E14" s="3"/>
      <c r="F14" s="3"/>
      <c r="G14" s="3"/>
      <c r="H14" s="4">
        <f t="shared" si="0"/>
        <v>0</v>
      </c>
      <c r="I14" s="7">
        <f t="shared" si="1"/>
        <v>0</v>
      </c>
      <c r="J14" s="7">
        <f>I14+G14</f>
        <v>0</v>
      </c>
      <c r="K14" s="18"/>
      <c r="L14" s="5"/>
      <c r="M14" s="8">
        <f>SQRT(POWER(E14,2)+POWER(D14,2)-2*E14*D14*COS(RADIANS(I14-C14)))</f>
        <v>0</v>
      </c>
      <c r="N14" s="6">
        <f t="shared" si="2"/>
        <v>0</v>
      </c>
      <c r="O14" s="3"/>
      <c r="P14" s="6">
        <f t="shared" si="3"/>
        <v>0</v>
      </c>
    </row>
    <row r="15" spans="1:20" ht="15.75" thickBot="1" x14ac:dyDescent="0.3">
      <c r="A15" t="s">
        <v>15</v>
      </c>
      <c r="B15" s="3"/>
      <c r="C15" s="3"/>
      <c r="D15" s="3"/>
      <c r="E15" s="3"/>
      <c r="F15" s="3"/>
      <c r="G15" s="3"/>
      <c r="H15" s="4">
        <f t="shared" si="0"/>
        <v>0</v>
      </c>
      <c r="I15" s="7">
        <f t="shared" si="1"/>
        <v>0</v>
      </c>
      <c r="J15" s="7">
        <f>I15+G15</f>
        <v>0</v>
      </c>
      <c r="K15" s="18"/>
      <c r="L15" s="5"/>
      <c r="M15" s="8">
        <f>SQRT(POWER(E15,2)+POWER(D15,2)-2*E15*D15*COS(RADIANS(I15-C15)))</f>
        <v>0</v>
      </c>
      <c r="N15" s="6">
        <f t="shared" si="2"/>
        <v>0</v>
      </c>
      <c r="O15" s="3"/>
      <c r="P15" s="6">
        <f t="shared" si="3"/>
        <v>0</v>
      </c>
    </row>
    <row r="16" spans="1:20" ht="15.75" thickBot="1" x14ac:dyDescent="0.3">
      <c r="A16" t="s">
        <v>16</v>
      </c>
      <c r="B16" s="3"/>
      <c r="C16" s="3"/>
      <c r="D16" s="3"/>
      <c r="E16" s="3"/>
      <c r="F16" s="3"/>
      <c r="G16" s="3"/>
      <c r="H16" s="4">
        <f t="shared" si="0"/>
        <v>0</v>
      </c>
      <c r="I16" s="7">
        <f t="shared" si="1"/>
        <v>0</v>
      </c>
      <c r="J16" s="7">
        <f>I16+G16</f>
        <v>0</v>
      </c>
      <c r="K16" s="18"/>
      <c r="L16" s="5"/>
      <c r="M16" s="8">
        <f>SQRT(POWER(E16,2)+POWER(D16,2)-2*E16*D16*COS(RADIANS(I16-C16)))</f>
        <v>0</v>
      </c>
      <c r="N16" s="6">
        <f t="shared" si="2"/>
        <v>0</v>
      </c>
      <c r="O16" s="3"/>
      <c r="P16" s="6">
        <f t="shared" si="3"/>
        <v>0</v>
      </c>
    </row>
    <row r="20" spans="13:16" x14ac:dyDescent="0.25">
      <c r="M20" s="14" t="s">
        <v>23</v>
      </c>
      <c r="N20" s="2">
        <f>SUM(N5:N16)*60</f>
        <v>0</v>
      </c>
      <c r="O20" s="13" t="s">
        <v>26</v>
      </c>
      <c r="P20" s="2">
        <f>SUM(P5:P16)</f>
        <v>0</v>
      </c>
    </row>
  </sheetData>
  <mergeCells count="2">
    <mergeCell ref="F1:M1"/>
    <mergeCell ref="F2:M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B63C-AAA4-4F9A-925B-0F0496106021}">
  <dimension ref="A1:T20"/>
  <sheetViews>
    <sheetView tabSelected="1" workbookViewId="0">
      <selection activeCell="G5" sqref="G5"/>
    </sheetView>
  </sheetViews>
  <sheetFormatPr defaultRowHeight="15" x14ac:dyDescent="0.25"/>
  <cols>
    <col min="1" max="1" width="45.7109375" customWidth="1"/>
    <col min="2" max="2" width="11.5703125" bestFit="1" customWidth="1"/>
    <col min="6" max="6" width="14.5703125" bestFit="1" customWidth="1"/>
    <col min="7" max="7" width="14.5703125" customWidth="1"/>
    <col min="12" max="12" width="9.140625" style="1"/>
    <col min="13" max="13" width="15.7109375" bestFit="1" customWidth="1"/>
    <col min="14" max="14" width="9.140625" style="2"/>
    <col min="15" max="15" width="14.28515625" bestFit="1" customWidth="1"/>
    <col min="16" max="16" width="9.140625" style="2"/>
    <col min="17" max="17" width="9.85546875" customWidth="1"/>
    <col min="18" max="18" width="18" bestFit="1" customWidth="1"/>
    <col min="20" max="20" width="11.140625" customWidth="1"/>
  </cols>
  <sheetData>
    <row r="1" spans="1:20" ht="87" customHeight="1" x14ac:dyDescent="0.25">
      <c r="A1" t="s">
        <v>28</v>
      </c>
      <c r="F1" s="16" t="s">
        <v>29</v>
      </c>
      <c r="G1" s="16"/>
      <c r="H1" s="16"/>
      <c r="I1" s="16"/>
      <c r="J1" s="16"/>
      <c r="K1" s="16"/>
      <c r="L1" s="16"/>
      <c r="M1" s="16"/>
    </row>
    <row r="2" spans="1:20" ht="87" customHeight="1" x14ac:dyDescent="0.25">
      <c r="F2" s="16" t="s">
        <v>30</v>
      </c>
      <c r="G2" s="16"/>
      <c r="H2" s="16"/>
      <c r="I2" s="16"/>
      <c r="J2" s="16"/>
      <c r="K2" s="16"/>
      <c r="L2" s="16"/>
      <c r="M2" s="16"/>
    </row>
    <row r="3" spans="1:20" ht="15.75" thickBot="1" x14ac:dyDescent="0.3"/>
    <row r="4" spans="1:20" ht="15.75" thickBot="1" x14ac:dyDescent="0.3">
      <c r="B4" s="9" t="s">
        <v>27</v>
      </c>
      <c r="C4" s="9" t="s">
        <v>0</v>
      </c>
      <c r="D4" s="9" t="s">
        <v>17</v>
      </c>
      <c r="E4" s="9" t="s">
        <v>18</v>
      </c>
      <c r="F4" s="9" t="s">
        <v>3</v>
      </c>
      <c r="G4" s="9" t="s">
        <v>22</v>
      </c>
      <c r="H4" s="10" t="s">
        <v>1</v>
      </c>
      <c r="I4" s="10" t="s">
        <v>2</v>
      </c>
      <c r="J4" s="10" t="s">
        <v>4</v>
      </c>
      <c r="K4" s="17" t="s">
        <v>31</v>
      </c>
      <c r="L4" s="11" t="s">
        <v>19</v>
      </c>
      <c r="M4" s="10" t="s">
        <v>20</v>
      </c>
      <c r="N4" s="12" t="s">
        <v>21</v>
      </c>
      <c r="O4" s="9" t="s">
        <v>24</v>
      </c>
      <c r="P4" s="12" t="s">
        <v>25</v>
      </c>
      <c r="R4" s="15"/>
      <c r="S4" s="15"/>
      <c r="T4" s="15"/>
    </row>
    <row r="5" spans="1:20" ht="15.75" thickBot="1" x14ac:dyDescent="0.3">
      <c r="A5" t="s">
        <v>5</v>
      </c>
      <c r="B5" s="3"/>
      <c r="C5" s="3"/>
      <c r="D5" s="3"/>
      <c r="E5" s="3"/>
      <c r="F5" s="3"/>
      <c r="G5" s="3"/>
      <c r="H5" s="4">
        <f>F5-G5</f>
        <v>0</v>
      </c>
      <c r="I5" s="7">
        <f>IF(E5=0,0,MOD(360 + H5 - DEGREES(ASIN((D5/E5)*SIN( 3.1415 + RADIANS(C5-H5)))), 360))</f>
        <v>0</v>
      </c>
      <c r="J5" s="7">
        <f>I5+G5</f>
        <v>0</v>
      </c>
      <c r="K5" s="18"/>
      <c r="L5" s="5"/>
      <c r="M5" s="8">
        <f>SQRT(POWER(E5,2)+POWER(D5,2)-2*E5*D5*COS(RADIANS(I5-C5)))</f>
        <v>0</v>
      </c>
      <c r="N5" s="6">
        <f>IF(M5=0,0,L5/M5)</f>
        <v>0</v>
      </c>
      <c r="O5" s="3"/>
      <c r="P5" s="6">
        <f>N5*O5</f>
        <v>0</v>
      </c>
      <c r="R5" s="15"/>
      <c r="S5" s="15"/>
      <c r="T5" s="15"/>
    </row>
    <row r="6" spans="1:20" ht="15.75" thickBot="1" x14ac:dyDescent="0.3">
      <c r="A6" t="s">
        <v>6</v>
      </c>
      <c r="B6" s="3"/>
      <c r="C6" s="3"/>
      <c r="D6" s="3"/>
      <c r="E6" s="3"/>
      <c r="F6" s="3"/>
      <c r="G6" s="3"/>
      <c r="H6" s="4">
        <f t="shared" ref="H6:H16" si="0">F6-G6</f>
        <v>0</v>
      </c>
      <c r="I6" s="7">
        <f t="shared" ref="I6:I16" si="1">IF(E6=0,0,MOD(360 + H6 - DEGREES(ASIN((D6/E6)*SIN( 3.1415 + RADIANS(C6-H6)))), 360))</f>
        <v>0</v>
      </c>
      <c r="J6" s="7">
        <f>I6+G6</f>
        <v>0</v>
      </c>
      <c r="K6" s="18"/>
      <c r="L6" s="5"/>
      <c r="M6" s="8">
        <f>SQRT(POWER(E6,2)+POWER(D6,2)-2*E6*D6*COS(RADIANS(I6-C6)))</f>
        <v>0</v>
      </c>
      <c r="N6" s="6">
        <f t="shared" ref="N6:N16" si="2">IF(M6=0,0,L6/M6)</f>
        <v>0</v>
      </c>
      <c r="O6" s="3"/>
      <c r="P6" s="6">
        <f t="shared" ref="P6:P16" si="3">N6*O6</f>
        <v>0</v>
      </c>
      <c r="R6" s="15"/>
      <c r="S6" s="15"/>
      <c r="T6" s="15"/>
    </row>
    <row r="7" spans="1:20" ht="15.75" thickBot="1" x14ac:dyDescent="0.3">
      <c r="A7" t="s">
        <v>7</v>
      </c>
      <c r="B7" s="3"/>
      <c r="C7" s="3"/>
      <c r="D7" s="3"/>
      <c r="E7" s="3"/>
      <c r="F7" s="3"/>
      <c r="G7" s="3"/>
      <c r="H7" s="4">
        <f t="shared" si="0"/>
        <v>0</v>
      </c>
      <c r="I7" s="7">
        <f t="shared" si="1"/>
        <v>0</v>
      </c>
      <c r="J7" s="7">
        <f>I7+G7</f>
        <v>0</v>
      </c>
      <c r="K7" s="18"/>
      <c r="L7" s="5"/>
      <c r="M7" s="8">
        <f>SQRT(POWER(E7,2)+POWER(D7,2)-2*E7*D7*COS(RADIANS(I7-C7)))</f>
        <v>0</v>
      </c>
      <c r="N7" s="6">
        <f t="shared" si="2"/>
        <v>0</v>
      </c>
      <c r="O7" s="3"/>
      <c r="P7" s="6">
        <f t="shared" si="3"/>
        <v>0</v>
      </c>
      <c r="R7" s="15"/>
      <c r="S7" s="15"/>
      <c r="T7" s="15"/>
    </row>
    <row r="8" spans="1:20" ht="15.75" thickBot="1" x14ac:dyDescent="0.3">
      <c r="A8" t="s">
        <v>8</v>
      </c>
      <c r="B8" s="3"/>
      <c r="C8" s="3"/>
      <c r="D8" s="3"/>
      <c r="E8" s="3"/>
      <c r="F8" s="3"/>
      <c r="G8" s="3"/>
      <c r="H8" s="4">
        <f t="shared" si="0"/>
        <v>0</v>
      </c>
      <c r="I8" s="7">
        <f t="shared" si="1"/>
        <v>0</v>
      </c>
      <c r="J8" s="7">
        <f>I8+G8</f>
        <v>0</v>
      </c>
      <c r="K8" s="18"/>
      <c r="L8" s="5"/>
      <c r="M8" s="8">
        <f>SQRT(POWER(E8,2)+POWER(D8,2)-2*E8*D8*COS(RADIANS(I8-C8)))</f>
        <v>0</v>
      </c>
      <c r="N8" s="6">
        <f t="shared" si="2"/>
        <v>0</v>
      </c>
      <c r="O8" s="3"/>
      <c r="P8" s="6">
        <f t="shared" si="3"/>
        <v>0</v>
      </c>
    </row>
    <row r="9" spans="1:20" ht="15.75" thickBot="1" x14ac:dyDescent="0.3">
      <c r="A9" t="s">
        <v>9</v>
      </c>
      <c r="B9" s="3"/>
      <c r="C9" s="3"/>
      <c r="D9" s="3"/>
      <c r="E9" s="3"/>
      <c r="F9" s="3"/>
      <c r="G9" s="3"/>
      <c r="H9" s="4">
        <f t="shared" si="0"/>
        <v>0</v>
      </c>
      <c r="I9" s="7">
        <f t="shared" si="1"/>
        <v>0</v>
      </c>
      <c r="J9" s="7">
        <f>I9+G9</f>
        <v>0</v>
      </c>
      <c r="K9" s="18"/>
      <c r="L9" s="5"/>
      <c r="M9" s="8">
        <f>SQRT(POWER(E9,2)+POWER(D9,2)-2*E9*D9*COS(RADIANS(I9-C9)))</f>
        <v>0</v>
      </c>
      <c r="N9" s="6">
        <f t="shared" si="2"/>
        <v>0</v>
      </c>
      <c r="O9" s="3"/>
      <c r="P9" s="6">
        <f t="shared" si="3"/>
        <v>0</v>
      </c>
    </row>
    <row r="10" spans="1:20" ht="15.75" thickBot="1" x14ac:dyDescent="0.3">
      <c r="A10" t="s">
        <v>10</v>
      </c>
      <c r="B10" s="3"/>
      <c r="C10" s="3"/>
      <c r="D10" s="3"/>
      <c r="E10" s="3"/>
      <c r="F10" s="3"/>
      <c r="G10" s="3"/>
      <c r="H10" s="4">
        <f t="shared" si="0"/>
        <v>0</v>
      </c>
      <c r="I10" s="7">
        <f t="shared" si="1"/>
        <v>0</v>
      </c>
      <c r="J10" s="7">
        <f>I10+G10</f>
        <v>0</v>
      </c>
      <c r="K10" s="18"/>
      <c r="L10" s="5"/>
      <c r="M10" s="8">
        <f>SQRT(POWER(E10,2)+POWER(D10,2)-2*E10*D10*COS(RADIANS(I10-C10)))</f>
        <v>0</v>
      </c>
      <c r="N10" s="6">
        <f t="shared" si="2"/>
        <v>0</v>
      </c>
      <c r="O10" s="3"/>
      <c r="P10" s="6">
        <f t="shared" si="3"/>
        <v>0</v>
      </c>
    </row>
    <row r="11" spans="1:20" ht="15.75" thickBot="1" x14ac:dyDescent="0.3">
      <c r="A11" t="s">
        <v>11</v>
      </c>
      <c r="B11" s="3"/>
      <c r="C11" s="3"/>
      <c r="D11" s="3"/>
      <c r="E11" s="3"/>
      <c r="F11" s="3"/>
      <c r="G11" s="3"/>
      <c r="H11" s="4">
        <f t="shared" si="0"/>
        <v>0</v>
      </c>
      <c r="I11" s="7">
        <f t="shared" si="1"/>
        <v>0</v>
      </c>
      <c r="J11" s="7">
        <f>I11+G11</f>
        <v>0</v>
      </c>
      <c r="K11" s="18"/>
      <c r="L11" s="5"/>
      <c r="M11" s="8">
        <f>SQRT(POWER(E11,2)+POWER(D11,2)-2*E11*D11*COS(RADIANS(I11-C11)))</f>
        <v>0</v>
      </c>
      <c r="N11" s="6">
        <f t="shared" si="2"/>
        <v>0</v>
      </c>
      <c r="O11" s="3"/>
      <c r="P11" s="6">
        <f t="shared" si="3"/>
        <v>0</v>
      </c>
    </row>
    <row r="12" spans="1:20" ht="15.75" thickBot="1" x14ac:dyDescent="0.3">
      <c r="A12" t="s">
        <v>12</v>
      </c>
      <c r="B12" s="3"/>
      <c r="C12" s="3"/>
      <c r="D12" s="3"/>
      <c r="E12" s="3"/>
      <c r="F12" s="3"/>
      <c r="G12" s="3"/>
      <c r="H12" s="4">
        <f t="shared" si="0"/>
        <v>0</v>
      </c>
      <c r="I12" s="7">
        <f t="shared" si="1"/>
        <v>0</v>
      </c>
      <c r="J12" s="7">
        <f>I12+G12</f>
        <v>0</v>
      </c>
      <c r="K12" s="18"/>
      <c r="L12" s="5"/>
      <c r="M12" s="8">
        <f>SQRT(POWER(E12,2)+POWER(D12,2)-2*E12*D12*COS(RADIANS(I12-C12)))</f>
        <v>0</v>
      </c>
      <c r="N12" s="6">
        <f t="shared" si="2"/>
        <v>0</v>
      </c>
      <c r="O12" s="3"/>
      <c r="P12" s="6">
        <f t="shared" si="3"/>
        <v>0</v>
      </c>
    </row>
    <row r="13" spans="1:20" ht="15.75" thickBot="1" x14ac:dyDescent="0.3">
      <c r="A13" t="s">
        <v>13</v>
      </c>
      <c r="B13" s="3"/>
      <c r="C13" s="3"/>
      <c r="D13" s="3"/>
      <c r="E13" s="3"/>
      <c r="F13" s="3"/>
      <c r="G13" s="3"/>
      <c r="H13" s="4">
        <f t="shared" si="0"/>
        <v>0</v>
      </c>
      <c r="I13" s="7">
        <f t="shared" si="1"/>
        <v>0</v>
      </c>
      <c r="J13" s="7">
        <f>I13+G13</f>
        <v>0</v>
      </c>
      <c r="K13" s="18"/>
      <c r="L13" s="5"/>
      <c r="M13" s="8">
        <f>SQRT(POWER(E13,2)+POWER(D13,2)-2*E13*D13*COS(RADIANS(I13-C13)))</f>
        <v>0</v>
      </c>
      <c r="N13" s="6">
        <f t="shared" si="2"/>
        <v>0</v>
      </c>
      <c r="O13" s="3"/>
      <c r="P13" s="6">
        <f t="shared" si="3"/>
        <v>0</v>
      </c>
    </row>
    <row r="14" spans="1:20" ht="15.75" thickBot="1" x14ac:dyDescent="0.3">
      <c r="A14" t="s">
        <v>14</v>
      </c>
      <c r="B14" s="3"/>
      <c r="C14" s="3"/>
      <c r="D14" s="3"/>
      <c r="E14" s="3"/>
      <c r="F14" s="3"/>
      <c r="G14" s="3"/>
      <c r="H14" s="4">
        <f t="shared" si="0"/>
        <v>0</v>
      </c>
      <c r="I14" s="7">
        <f t="shared" si="1"/>
        <v>0</v>
      </c>
      <c r="J14" s="7">
        <f>I14+G14</f>
        <v>0</v>
      </c>
      <c r="K14" s="18"/>
      <c r="L14" s="5"/>
      <c r="M14" s="8">
        <f>SQRT(POWER(E14,2)+POWER(D14,2)-2*E14*D14*COS(RADIANS(I14-C14)))</f>
        <v>0</v>
      </c>
      <c r="N14" s="6">
        <f t="shared" si="2"/>
        <v>0</v>
      </c>
      <c r="O14" s="3"/>
      <c r="P14" s="6">
        <f t="shared" si="3"/>
        <v>0</v>
      </c>
    </row>
    <row r="15" spans="1:20" ht="15.75" thickBot="1" x14ac:dyDescent="0.3">
      <c r="A15" t="s">
        <v>15</v>
      </c>
      <c r="B15" s="3"/>
      <c r="C15" s="3"/>
      <c r="D15" s="3"/>
      <c r="E15" s="3"/>
      <c r="F15" s="3"/>
      <c r="G15" s="3"/>
      <c r="H15" s="4">
        <f t="shared" si="0"/>
        <v>0</v>
      </c>
      <c r="I15" s="7">
        <f t="shared" si="1"/>
        <v>0</v>
      </c>
      <c r="J15" s="7">
        <f>I15+G15</f>
        <v>0</v>
      </c>
      <c r="K15" s="18"/>
      <c r="L15" s="5"/>
      <c r="M15" s="8">
        <f>SQRT(POWER(E15,2)+POWER(D15,2)-2*E15*D15*COS(RADIANS(I15-C15)))</f>
        <v>0</v>
      </c>
      <c r="N15" s="6">
        <f t="shared" si="2"/>
        <v>0</v>
      </c>
      <c r="O15" s="3"/>
      <c r="P15" s="6">
        <f t="shared" si="3"/>
        <v>0</v>
      </c>
    </row>
    <row r="16" spans="1:20" ht="15.75" thickBot="1" x14ac:dyDescent="0.3">
      <c r="A16" t="s">
        <v>16</v>
      </c>
      <c r="B16" s="3"/>
      <c r="C16" s="3"/>
      <c r="D16" s="3"/>
      <c r="E16" s="3"/>
      <c r="F16" s="3"/>
      <c r="G16" s="3"/>
      <c r="H16" s="4">
        <f t="shared" si="0"/>
        <v>0</v>
      </c>
      <c r="I16" s="7">
        <f t="shared" si="1"/>
        <v>0</v>
      </c>
      <c r="J16" s="7">
        <f>I16+G16</f>
        <v>0</v>
      </c>
      <c r="K16" s="18"/>
      <c r="L16" s="5"/>
      <c r="M16" s="8">
        <f>SQRT(POWER(E16,2)+POWER(D16,2)-2*E16*D16*COS(RADIANS(I16-C16)))</f>
        <v>0</v>
      </c>
      <c r="N16" s="6">
        <f t="shared" si="2"/>
        <v>0</v>
      </c>
      <c r="O16" s="3"/>
      <c r="P16" s="6">
        <f t="shared" si="3"/>
        <v>0</v>
      </c>
    </row>
    <row r="20" spans="13:16" x14ac:dyDescent="0.25">
      <c r="M20" s="14" t="s">
        <v>23</v>
      </c>
      <c r="N20" s="2">
        <f>SUM(N5:N16)*60</f>
        <v>0</v>
      </c>
      <c r="O20" s="13" t="s">
        <v>26</v>
      </c>
      <c r="P20" s="2">
        <f>SUM(P5:P16)</f>
        <v>0</v>
      </c>
    </row>
  </sheetData>
  <mergeCells count="2">
    <mergeCell ref="F1:M1"/>
    <mergeCell ref="F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2022-07-03T00:02:21Z</dcterms:created>
  <dcterms:modified xsi:type="dcterms:W3CDTF">2022-07-06T06:09:20Z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2022-07-03T00:06:30Z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5a43aee5-d22d-4fc8-8457-000064273cea</vt:lpwstr>
  </property>
  <property fmtid="{D5CDD505-2E9C-101B-9397-08002B2CF9AE}" pid="8" name="MSIP_Label_52d06e56-1756-4005-87f1-1edc72dd4bdf_ContentBits">
    <vt:lpwstr>0</vt:lpwstr>
  </property>
</Properties>
</file>