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RVPDAir/Desktop/scripts/parcelization_db/Analysis/"/>
    </mc:Choice>
  </mc:AlternateContent>
  <xr:revisionPtr revIDLastSave="0" documentId="13_ncr:1_{8681C1CE-E98B-574C-AAB3-95FAF85879D0}" xr6:coauthVersionLast="47" xr6:coauthVersionMax="47" xr10:uidLastSave="{00000000-0000-0000-0000-000000000000}"/>
  <bookViews>
    <workbookView xWindow="26780" yWindow="680" windowWidth="38400" windowHeight="20140" xr2:uid="{00000000-000D-0000-FFFF-FFFF00000000}"/>
  </bookViews>
  <sheets>
    <sheet name="MRV" sheetId="4" r:id="rId1"/>
    <sheet name="Fayston_metric2" sheetId="1" r:id="rId2"/>
    <sheet name="Waitsfield_metric2" sheetId="2" r:id="rId3"/>
    <sheet name="Warren_metric2" sheetId="3" r:id="rId4"/>
  </sheets>
  <definedNames>
    <definedName name="_xlchart.v2.0" hidden="1">MRV!$C$20:$F$20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4" l="1"/>
  <c r="D20" i="4"/>
  <c r="E20" i="4"/>
  <c r="C20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2" i="4"/>
  <c r="E2" i="4"/>
  <c r="F2" i="4"/>
  <c r="G2" i="4"/>
  <c r="H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2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" i="4"/>
</calcChain>
</file>

<file path=xl/sharedStrings.xml><?xml version="1.0" encoding="utf-8"?>
<sst xmlns="http://schemas.openxmlformats.org/spreadsheetml/2006/main" count="31" uniqueCount="15">
  <si>
    <t>TaxYear</t>
  </si>
  <si>
    <t>Town</t>
  </si>
  <si>
    <t>Metric8_Residential</t>
  </si>
  <si>
    <t>Metric8_Farm</t>
  </si>
  <si>
    <t>Metric8_Woodland</t>
  </si>
  <si>
    <t>Metric8_Other</t>
  </si>
  <si>
    <t>Metric8_Blanks</t>
  </si>
  <si>
    <t>Metric8_BadCat</t>
  </si>
  <si>
    <t>Residential</t>
  </si>
  <si>
    <t>Farm</t>
  </si>
  <si>
    <t>Woodland</t>
  </si>
  <si>
    <t>Other</t>
  </si>
  <si>
    <t>Blanks</t>
  </si>
  <si>
    <t>Bad Category</t>
  </si>
  <si>
    <t>change 2004 - 2020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</si>
</sst>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latin typeface="Century Gothic" panose="020B0502020202020204" pitchFamily="34" charset="0"/>
              </a:rPr>
              <a:t>Acreage Change by Parcel Type, 2004 - 2020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MRV!$C$1:$F$1</c:f>
              <c:strCache>
                <c:ptCount val="4"/>
                <c:pt idx="0">
                  <c:v>Residential</c:v>
                </c:pt>
                <c:pt idx="1">
                  <c:v>Farm</c:v>
                </c:pt>
                <c:pt idx="2">
                  <c:v>Woodland</c:v>
                </c:pt>
                <c:pt idx="3">
                  <c:v>Other</c:v>
                </c:pt>
              </c:strCache>
            </c:strRef>
          </c:cat>
          <c:val>
            <c:numRef>
              <c:f>MRV!$C$20:$F$20</c:f>
              <c:numCache>
                <c:formatCode>0%</c:formatCode>
                <c:ptCount val="4"/>
                <c:pt idx="0">
                  <c:v>0.13087485447108482</c:v>
                </c:pt>
                <c:pt idx="1">
                  <c:v>-2.7455742735971813E-2</c:v>
                </c:pt>
                <c:pt idx="2">
                  <c:v>-0.25200353830426231</c:v>
                </c:pt>
                <c:pt idx="3">
                  <c:v>-0.13942963095480526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31-474C-9580-565503AAF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8719184"/>
        <c:axId val="1808720912"/>
      </c:barChart>
      <c:catAx>
        <c:axId val="180871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1808720912"/>
        <c:crosses val="autoZero"/>
        <c:auto val="1"/>
        <c:lblAlgn val="ctr"/>
        <c:lblOffset val="100"/>
        <c:noMultiLvlLbl val="0"/>
      </c:catAx>
      <c:valAx>
        <c:axId val="180872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180871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768350</xdr:colOff>
      <xdr:row>14</xdr:row>
      <xdr:rowOff>31750</xdr:rowOff>
    </xdr:from>
    <xdr:to>
      <xdr:col>19</xdr:col>
      <xdr:colOff>38100</xdr:colOff>
      <xdr:row>36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C28DF1-D1CF-4F13-0C31-AC7D6EA21A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9D4D4-0CEC-B640-B021-E3FB3254489A}">
  <dimension ref="A1:H20"/>
  <sheetViews>
    <sheetView tabSelected="1" workbookViewId="0">
      <selection activeCell="O11" sqref="O11"/>
    </sheetView>
  </sheetViews>
  <sheetFormatPr baseColWidth="10" defaultRowHeight="15" x14ac:dyDescent="0.2"/>
  <cols>
    <col min="3" max="3" width="16.5" bestFit="1" customWidth="1"/>
    <col min="4" max="4" width="11.83203125" bestFit="1" customWidth="1"/>
    <col min="5" max="5" width="16" bestFit="1" customWidth="1"/>
    <col min="6" max="6" width="12.33203125" bestFit="1" customWidth="1"/>
    <col min="7" max="7" width="12.83203125" bestFit="1" customWidth="1"/>
    <col min="8" max="8" width="13.33203125" bestFit="1" customWidth="1"/>
  </cols>
  <sheetData>
    <row r="1" spans="1:8" x14ac:dyDescent="0.2">
      <c r="A1" t="str">
        <f>Fayston_metric2!A1</f>
        <v>TaxYear</v>
      </c>
      <c r="B1" t="str">
        <f>Fayston_metric2!B1</f>
        <v>Town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</row>
    <row r="2" spans="1:8" x14ac:dyDescent="0.2">
      <c r="A2">
        <f>Fayston_metric2!A2</f>
        <v>2004</v>
      </c>
      <c r="B2">
        <f>Fayston_metric2!B2</f>
        <v>23040</v>
      </c>
      <c r="C2">
        <f>SUM(Fayston_metric2!C2,Waitsfield_metric2!C2,Warren_metric2!C2)</f>
        <v>25699.360000000011</v>
      </c>
      <c r="D2">
        <f>SUM(Fayston_metric2!D2,Waitsfield_metric2!D2,Warren_metric2!D2)</f>
        <v>2124.5099999999998</v>
      </c>
      <c r="E2">
        <f>SUM(Fayston_metric2!E2,Waitsfield_metric2!E2,Warren_metric2!E2)</f>
        <v>9439.5499999999993</v>
      </c>
      <c r="F2">
        <f>SUM(Fayston_metric2!F2,Waitsfield_metric2!F2,Warren_metric2!F2)</f>
        <v>14421.53999999999</v>
      </c>
      <c r="G2">
        <f>SUM(Fayston_metric2!G2,Waitsfield_metric2!G2,Warren_metric2!G2)</f>
        <v>0</v>
      </c>
      <c r="H2">
        <f>SUM(Fayston_metric2!H2,Waitsfield_metric2!H2,Warren_metric2!H2)</f>
        <v>0</v>
      </c>
    </row>
    <row r="3" spans="1:8" x14ac:dyDescent="0.2">
      <c r="A3">
        <f>Fayston_metric2!A3</f>
        <v>2005</v>
      </c>
      <c r="B3">
        <f>Fayston_metric2!B3</f>
        <v>23040</v>
      </c>
      <c r="C3">
        <f>SUM(Fayston_metric2!C3,Waitsfield_metric2!C3,Warren_metric2!C3)</f>
        <v>26670.089999999997</v>
      </c>
      <c r="D3">
        <f>SUM(Fayston_metric2!D3,Waitsfield_metric2!D3,Warren_metric2!D3)</f>
        <v>2169.16</v>
      </c>
      <c r="E3">
        <f>SUM(Fayston_metric2!E3,Waitsfield_metric2!E3,Warren_metric2!E3)</f>
        <v>9297.56</v>
      </c>
      <c r="F3">
        <f>SUM(Fayston_metric2!F3,Waitsfield_metric2!F3,Warren_metric2!F3)</f>
        <v>13528.62999999999</v>
      </c>
      <c r="G3">
        <f>SUM(Fayston_metric2!G3,Waitsfield_metric2!G3,Warren_metric2!G3)</f>
        <v>0</v>
      </c>
      <c r="H3">
        <f>SUM(Fayston_metric2!H3,Waitsfield_metric2!H3,Warren_metric2!H3)</f>
        <v>0</v>
      </c>
    </row>
    <row r="4" spans="1:8" x14ac:dyDescent="0.2">
      <c r="A4">
        <f>Fayston_metric2!A4</f>
        <v>2006</v>
      </c>
      <c r="B4">
        <f>Fayston_metric2!B4</f>
        <v>23040</v>
      </c>
      <c r="C4">
        <f>SUM(Fayston_metric2!C4,Waitsfield_metric2!C4,Warren_metric2!C4)</f>
        <v>26966.7</v>
      </c>
      <c r="D4">
        <f>SUM(Fayston_metric2!D4,Waitsfield_metric2!D4,Warren_metric2!D4)</f>
        <v>2131.2599999999998</v>
      </c>
      <c r="E4">
        <f>SUM(Fayston_metric2!E4,Waitsfield_metric2!E4,Warren_metric2!E4)</f>
        <v>9101.81</v>
      </c>
      <c r="F4">
        <f>SUM(Fayston_metric2!F4,Waitsfield_metric2!F4,Warren_metric2!F4)</f>
        <v>13490.05000000005</v>
      </c>
      <c r="G4">
        <f>SUM(Fayston_metric2!G4,Waitsfield_metric2!G4,Warren_metric2!G4)</f>
        <v>0</v>
      </c>
      <c r="H4">
        <f>SUM(Fayston_metric2!H4,Waitsfield_metric2!H4,Warren_metric2!H4)</f>
        <v>0</v>
      </c>
    </row>
    <row r="5" spans="1:8" x14ac:dyDescent="0.2">
      <c r="A5">
        <f>Fayston_metric2!A5</f>
        <v>2007</v>
      </c>
      <c r="B5">
        <f>Fayston_metric2!B5</f>
        <v>23040</v>
      </c>
      <c r="C5">
        <f>SUM(Fayston_metric2!C5,Waitsfield_metric2!C5,Warren_metric2!C5)</f>
        <v>27409.540000000008</v>
      </c>
      <c r="D5">
        <f>SUM(Fayston_metric2!D5,Waitsfield_metric2!D5,Warren_metric2!D5)</f>
        <v>2131.06</v>
      </c>
      <c r="E5">
        <f>SUM(Fayston_metric2!E5,Waitsfield_metric2!E5,Warren_metric2!E5)</f>
        <v>8794.66</v>
      </c>
      <c r="F5">
        <f>SUM(Fayston_metric2!F5,Waitsfield_metric2!F5,Warren_metric2!F5)</f>
        <v>13066.910000000051</v>
      </c>
      <c r="G5">
        <f>SUM(Fayston_metric2!G5,Waitsfield_metric2!G5,Warren_metric2!G5)</f>
        <v>0</v>
      </c>
      <c r="H5">
        <f>SUM(Fayston_metric2!H5,Waitsfield_metric2!H5,Warren_metric2!H5)</f>
        <v>0</v>
      </c>
    </row>
    <row r="6" spans="1:8" x14ac:dyDescent="0.2">
      <c r="A6">
        <f>Fayston_metric2!A6</f>
        <v>2008</v>
      </c>
      <c r="B6">
        <f>Fayston_metric2!B6</f>
        <v>23040</v>
      </c>
      <c r="C6">
        <f>SUM(Fayston_metric2!C6,Waitsfield_metric2!C6,Warren_metric2!C6)</f>
        <v>27553.860000000011</v>
      </c>
      <c r="D6">
        <f>SUM(Fayston_metric2!D6,Waitsfield_metric2!D6,Warren_metric2!D6)</f>
        <v>2131.06</v>
      </c>
      <c r="E6">
        <f>SUM(Fayston_metric2!E6,Waitsfield_metric2!E6,Warren_metric2!E6)</f>
        <v>8702.9600000000009</v>
      </c>
      <c r="F6">
        <f>SUM(Fayston_metric2!F6,Waitsfield_metric2!F6,Warren_metric2!F6)</f>
        <v>12719.63000000005</v>
      </c>
      <c r="G6">
        <f>SUM(Fayston_metric2!G6,Waitsfield_metric2!G6,Warren_metric2!G6)</f>
        <v>0</v>
      </c>
      <c r="H6">
        <f>SUM(Fayston_metric2!H6,Waitsfield_metric2!H6,Warren_metric2!H6)</f>
        <v>0</v>
      </c>
    </row>
    <row r="7" spans="1:8" x14ac:dyDescent="0.2">
      <c r="A7">
        <f>Fayston_metric2!A7</f>
        <v>2009</v>
      </c>
      <c r="B7">
        <f>Fayston_metric2!B7</f>
        <v>23040</v>
      </c>
      <c r="C7">
        <f>SUM(Fayston_metric2!C7,Waitsfield_metric2!C7,Warren_metric2!C7)</f>
        <v>27518.710000000021</v>
      </c>
      <c r="D7">
        <f>SUM(Fayston_metric2!D7,Waitsfield_metric2!D7,Warren_metric2!D7)</f>
        <v>2138.06</v>
      </c>
      <c r="E7">
        <f>SUM(Fayston_metric2!E7,Waitsfield_metric2!E7,Warren_metric2!E7)</f>
        <v>8745.35</v>
      </c>
      <c r="F7">
        <f>SUM(Fayston_metric2!F7,Waitsfield_metric2!F7,Warren_metric2!F7)</f>
        <v>12615.39000000005</v>
      </c>
      <c r="G7">
        <f>SUM(Fayston_metric2!G7,Waitsfield_metric2!G7,Warren_metric2!G7)</f>
        <v>0</v>
      </c>
      <c r="H7">
        <f>SUM(Fayston_metric2!H7,Waitsfield_metric2!H7,Warren_metric2!H7)</f>
        <v>0</v>
      </c>
    </row>
    <row r="8" spans="1:8" x14ac:dyDescent="0.2">
      <c r="A8">
        <f>Fayston_metric2!A8</f>
        <v>2010</v>
      </c>
      <c r="B8">
        <f>Fayston_metric2!B8</f>
        <v>23040</v>
      </c>
      <c r="C8">
        <f>SUM(Fayston_metric2!C8,Waitsfield_metric2!C8,Warren_metric2!C8)</f>
        <v>27781.210000000021</v>
      </c>
      <c r="D8">
        <f>SUM(Fayston_metric2!D8,Waitsfield_metric2!D8,Warren_metric2!D8)</f>
        <v>2139.66</v>
      </c>
      <c r="E8">
        <f>SUM(Fayston_metric2!E8,Waitsfield_metric2!E8,Warren_metric2!E8)</f>
        <v>8481.33</v>
      </c>
      <c r="F8">
        <f>SUM(Fayston_metric2!F8,Waitsfield_metric2!F8,Warren_metric2!F8)</f>
        <v>12586.510000000049</v>
      </c>
      <c r="G8">
        <f>SUM(Fayston_metric2!G8,Waitsfield_metric2!G8,Warren_metric2!G8)</f>
        <v>0</v>
      </c>
      <c r="H8">
        <f>SUM(Fayston_metric2!H8,Waitsfield_metric2!H8,Warren_metric2!H8)</f>
        <v>0</v>
      </c>
    </row>
    <row r="9" spans="1:8" x14ac:dyDescent="0.2">
      <c r="A9">
        <f>Fayston_metric2!A9</f>
        <v>2011</v>
      </c>
      <c r="B9">
        <f>Fayston_metric2!B9</f>
        <v>23040</v>
      </c>
      <c r="C9">
        <f>SUM(Fayston_metric2!C9,Waitsfield_metric2!C9,Warren_metric2!C9)</f>
        <v>27808.990000000023</v>
      </c>
      <c r="D9">
        <f>SUM(Fayston_metric2!D9,Waitsfield_metric2!D9,Warren_metric2!D9)</f>
        <v>2179.3500000000004</v>
      </c>
      <c r="E9">
        <f>SUM(Fayston_metric2!E9,Waitsfield_metric2!E9,Warren_metric2!E9)</f>
        <v>8545.33</v>
      </c>
      <c r="F9">
        <f>SUM(Fayston_metric2!F9,Waitsfield_metric2!F9,Warren_metric2!F9)</f>
        <v>12431.080000000049</v>
      </c>
      <c r="G9">
        <f>SUM(Fayston_metric2!G9,Waitsfield_metric2!G9,Warren_metric2!G9)</f>
        <v>0</v>
      </c>
      <c r="H9">
        <f>SUM(Fayston_metric2!H9,Waitsfield_metric2!H9,Warren_metric2!H9)</f>
        <v>0</v>
      </c>
    </row>
    <row r="10" spans="1:8" x14ac:dyDescent="0.2">
      <c r="A10">
        <f>Fayston_metric2!A10</f>
        <v>2012</v>
      </c>
      <c r="B10">
        <f>Fayston_metric2!B10</f>
        <v>23040</v>
      </c>
      <c r="C10">
        <f>SUM(Fayston_metric2!C10,Waitsfield_metric2!C10,Warren_metric2!C10)</f>
        <v>27585.210000000032</v>
      </c>
      <c r="D10">
        <f>SUM(Fayston_metric2!D10,Waitsfield_metric2!D10,Warren_metric2!D10)</f>
        <v>2201.59</v>
      </c>
      <c r="E10">
        <f>SUM(Fayston_metric2!E10,Waitsfield_metric2!E10,Warren_metric2!E10)</f>
        <v>8565.65</v>
      </c>
      <c r="F10">
        <f>SUM(Fayston_metric2!F10,Waitsfield_metric2!F10,Warren_metric2!F10)</f>
        <v>12531.960000000041</v>
      </c>
      <c r="G10">
        <f>SUM(Fayston_metric2!G10,Waitsfield_metric2!G10,Warren_metric2!G10)</f>
        <v>0</v>
      </c>
      <c r="H10">
        <f>SUM(Fayston_metric2!H10,Waitsfield_metric2!H10,Warren_metric2!H10)</f>
        <v>0</v>
      </c>
    </row>
    <row r="11" spans="1:8" x14ac:dyDescent="0.2">
      <c r="A11">
        <f>Fayston_metric2!A11</f>
        <v>2013</v>
      </c>
      <c r="B11">
        <f>Fayston_metric2!B11</f>
        <v>23040</v>
      </c>
      <c r="C11">
        <f>SUM(Fayston_metric2!C11,Waitsfield_metric2!C11,Warren_metric2!C11)</f>
        <v>27675.190000000031</v>
      </c>
      <c r="D11">
        <f>SUM(Fayston_metric2!D11,Waitsfield_metric2!D11,Warren_metric2!D11)</f>
        <v>2201.59</v>
      </c>
      <c r="E11">
        <f>SUM(Fayston_metric2!E11,Waitsfield_metric2!E11,Warren_metric2!E11)</f>
        <v>8472.4599999999991</v>
      </c>
      <c r="F11">
        <f>SUM(Fayston_metric2!F11,Waitsfield_metric2!F11,Warren_metric2!F11)</f>
        <v>12534.370000000039</v>
      </c>
      <c r="G11">
        <f>SUM(Fayston_metric2!G11,Waitsfield_metric2!G11,Warren_metric2!G11)</f>
        <v>0</v>
      </c>
      <c r="H11">
        <f>SUM(Fayston_metric2!H11,Waitsfield_metric2!H11,Warren_metric2!H11)</f>
        <v>0</v>
      </c>
    </row>
    <row r="12" spans="1:8" x14ac:dyDescent="0.2">
      <c r="A12">
        <f>Fayston_metric2!A12</f>
        <v>2014</v>
      </c>
      <c r="B12">
        <f>Fayston_metric2!B12</f>
        <v>23040</v>
      </c>
      <c r="C12">
        <f>SUM(Fayston_metric2!C12,Waitsfield_metric2!C12,Warren_metric2!C12)</f>
        <v>27679.200000000019</v>
      </c>
      <c r="D12">
        <f>SUM(Fayston_metric2!D12,Waitsfield_metric2!D12,Warren_metric2!D12)</f>
        <v>2201.59</v>
      </c>
      <c r="E12">
        <f>SUM(Fayston_metric2!E12,Waitsfield_metric2!E12,Warren_metric2!E12)</f>
        <v>8234.5</v>
      </c>
      <c r="F12">
        <f>SUM(Fayston_metric2!F12,Waitsfield_metric2!F12,Warren_metric2!F12)</f>
        <v>12741.890000000039</v>
      </c>
      <c r="G12">
        <f>SUM(Fayston_metric2!G12,Waitsfield_metric2!G12,Warren_metric2!G12)</f>
        <v>0</v>
      </c>
      <c r="H12">
        <f>SUM(Fayston_metric2!H12,Waitsfield_metric2!H12,Warren_metric2!H12)</f>
        <v>0</v>
      </c>
    </row>
    <row r="13" spans="1:8" x14ac:dyDescent="0.2">
      <c r="A13">
        <f>Fayston_metric2!A13</f>
        <v>2015</v>
      </c>
      <c r="B13">
        <f>Fayston_metric2!B13</f>
        <v>23040</v>
      </c>
      <c r="C13">
        <f>SUM(Fayston_metric2!C13,Waitsfield_metric2!C13,Warren_metric2!C13)</f>
        <v>27779.520000000033</v>
      </c>
      <c r="D13">
        <f>SUM(Fayston_metric2!D13,Waitsfield_metric2!D13,Warren_metric2!D13)</f>
        <v>2201.59</v>
      </c>
      <c r="E13">
        <f>SUM(Fayston_metric2!E13,Waitsfield_metric2!E13,Warren_metric2!E13)</f>
        <v>8172.5</v>
      </c>
      <c r="F13">
        <f>SUM(Fayston_metric2!F13,Waitsfield_metric2!F13,Warren_metric2!F13)</f>
        <v>12702.870000000039</v>
      </c>
      <c r="G13">
        <f>SUM(Fayston_metric2!G13,Waitsfield_metric2!G13,Warren_metric2!G13)</f>
        <v>0</v>
      </c>
      <c r="H13">
        <f>SUM(Fayston_metric2!H13,Waitsfield_metric2!H13,Warren_metric2!H13)</f>
        <v>0</v>
      </c>
    </row>
    <row r="14" spans="1:8" x14ac:dyDescent="0.2">
      <c r="A14">
        <f>Fayston_metric2!A14</f>
        <v>2016</v>
      </c>
      <c r="B14">
        <f>Fayston_metric2!B14</f>
        <v>23040</v>
      </c>
      <c r="C14">
        <f>SUM(Fayston_metric2!C14,Waitsfield_metric2!C14,Warren_metric2!C14)</f>
        <v>28813.570000000032</v>
      </c>
      <c r="D14">
        <f>SUM(Fayston_metric2!D14,Waitsfield_metric2!D14,Warren_metric2!D14)</f>
        <v>2201.59</v>
      </c>
      <c r="E14">
        <f>SUM(Fayston_metric2!E14,Waitsfield_metric2!E14,Warren_metric2!E14)</f>
        <v>7462.8</v>
      </c>
      <c r="F14">
        <f>SUM(Fayston_metric2!F14,Waitsfield_metric2!F14,Warren_metric2!F14)</f>
        <v>12411.960000000039</v>
      </c>
      <c r="G14">
        <f>SUM(Fayston_metric2!G14,Waitsfield_metric2!G14,Warren_metric2!G14)</f>
        <v>0</v>
      </c>
      <c r="H14">
        <f>SUM(Fayston_metric2!H14,Waitsfield_metric2!H14,Warren_metric2!H14)</f>
        <v>0</v>
      </c>
    </row>
    <row r="15" spans="1:8" x14ac:dyDescent="0.2">
      <c r="A15">
        <f>Fayston_metric2!A15</f>
        <v>2017</v>
      </c>
      <c r="B15">
        <f>Fayston_metric2!B15</f>
        <v>23040</v>
      </c>
      <c r="C15">
        <f>SUM(Fayston_metric2!C15,Waitsfield_metric2!C15,Warren_metric2!C15)</f>
        <v>28794.11000000003</v>
      </c>
      <c r="D15">
        <f>SUM(Fayston_metric2!D15,Waitsfield_metric2!D15,Warren_metric2!D15)</f>
        <v>2201.59</v>
      </c>
      <c r="E15">
        <f>SUM(Fayston_metric2!E15,Waitsfield_metric2!E15,Warren_metric2!E15)</f>
        <v>7401.4500000000007</v>
      </c>
      <c r="F15">
        <f>SUM(Fayston_metric2!F15,Waitsfield_metric2!F15,Warren_metric2!F15)</f>
        <v>12461.04000000003</v>
      </c>
      <c r="G15">
        <f>SUM(Fayston_metric2!G15,Waitsfield_metric2!G15,Warren_metric2!G15)</f>
        <v>0</v>
      </c>
      <c r="H15">
        <f>SUM(Fayston_metric2!H15,Waitsfield_metric2!H15,Warren_metric2!H15)</f>
        <v>0</v>
      </c>
    </row>
    <row r="16" spans="1:8" x14ac:dyDescent="0.2">
      <c r="A16">
        <f>Fayston_metric2!A16</f>
        <v>2018</v>
      </c>
      <c r="B16">
        <f>Fayston_metric2!B16</f>
        <v>23040</v>
      </c>
      <c r="C16">
        <f>SUM(Fayston_metric2!C16,Waitsfield_metric2!C16,Warren_metric2!C16)</f>
        <v>28958.36000000003</v>
      </c>
      <c r="D16">
        <f>SUM(Fayston_metric2!D16,Waitsfield_metric2!D16,Warren_metric2!D16)</f>
        <v>2066.1800000000003</v>
      </c>
      <c r="E16">
        <f>SUM(Fayston_metric2!E16,Waitsfield_metric2!E16,Warren_metric2!E16)</f>
        <v>7412.25</v>
      </c>
      <c r="F16">
        <f>SUM(Fayston_metric2!F16,Waitsfield_metric2!F16,Warren_metric2!F16)</f>
        <v>12183.260000000031</v>
      </c>
      <c r="G16">
        <f>SUM(Fayston_metric2!G16,Waitsfield_metric2!G16,Warren_metric2!G16)</f>
        <v>0</v>
      </c>
      <c r="H16">
        <f>SUM(Fayston_metric2!H16,Waitsfield_metric2!H16,Warren_metric2!H16)</f>
        <v>0</v>
      </c>
    </row>
    <row r="17" spans="1:8" x14ac:dyDescent="0.2">
      <c r="A17">
        <f>Fayston_metric2!A17</f>
        <v>2019</v>
      </c>
      <c r="B17">
        <f>Fayston_metric2!B17</f>
        <v>23040</v>
      </c>
      <c r="C17">
        <f>SUM(Fayston_metric2!C17,Waitsfield_metric2!C17,Warren_metric2!C17)</f>
        <v>29168.36000000003</v>
      </c>
      <c r="D17">
        <f>SUM(Fayston_metric2!D17,Waitsfield_metric2!D17,Warren_metric2!D17)</f>
        <v>2066.1800000000003</v>
      </c>
      <c r="E17">
        <f>SUM(Fayston_metric2!E17,Waitsfield_metric2!E17,Warren_metric2!E17)</f>
        <v>7189.25</v>
      </c>
      <c r="F17">
        <f>SUM(Fayston_metric2!F17,Waitsfield_metric2!F17,Warren_metric2!F17)</f>
        <v>12210.830000000029</v>
      </c>
      <c r="G17">
        <f>SUM(Fayston_metric2!G17,Waitsfield_metric2!G17,Warren_metric2!G17)</f>
        <v>0</v>
      </c>
      <c r="H17">
        <f>SUM(Fayston_metric2!H17,Waitsfield_metric2!H17,Warren_metric2!H17)</f>
        <v>0</v>
      </c>
    </row>
    <row r="18" spans="1:8" x14ac:dyDescent="0.2">
      <c r="A18">
        <f>Fayston_metric2!A18</f>
        <v>2020</v>
      </c>
      <c r="B18">
        <f>Fayston_metric2!B18</f>
        <v>23040</v>
      </c>
      <c r="C18">
        <f>SUM(Fayston_metric2!C18,Waitsfield_metric2!C18,Warren_metric2!C18)</f>
        <v>29062.760000000031</v>
      </c>
      <c r="D18">
        <f>SUM(Fayston_metric2!D18,Waitsfield_metric2!D18,Warren_metric2!D18)</f>
        <v>2066.1800000000003</v>
      </c>
      <c r="E18">
        <f>SUM(Fayston_metric2!E18,Waitsfield_metric2!E18,Warren_metric2!E18)</f>
        <v>7060.75</v>
      </c>
      <c r="F18">
        <f>SUM(Fayston_metric2!F18,Waitsfield_metric2!F18,Warren_metric2!F18)</f>
        <v>12410.750000000029</v>
      </c>
      <c r="G18">
        <f>SUM(Fayston_metric2!G18,Waitsfield_metric2!G18,Warren_metric2!G18)</f>
        <v>0</v>
      </c>
      <c r="H18">
        <f>SUM(Fayston_metric2!H18,Waitsfield_metric2!H18,Warren_metric2!H18)</f>
        <v>0</v>
      </c>
    </row>
    <row r="20" spans="1:8" x14ac:dyDescent="0.2">
      <c r="A20" t="s">
        <v>14</v>
      </c>
      <c r="C20" s="2">
        <f>(C18-C2)/C2</f>
        <v>0.13087485447108482</v>
      </c>
      <c r="D20" s="2">
        <f t="shared" ref="D20:F20" si="0">(D18-D2)/D2</f>
        <v>-2.7455742735971813E-2</v>
      </c>
      <c r="E20" s="2">
        <f t="shared" si="0"/>
        <v>-0.25200353830426231</v>
      </c>
      <c r="F20" s="2">
        <f t="shared" si="0"/>
        <v>-0.13942963095480526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workbookViewId="0">
      <selection activeCell="H24" sqref="H24"/>
    </sheetView>
  </sheetViews>
  <sheetFormatPr baseColWidth="10" defaultColWidth="8.83203125" defaultRowHeight="15" x14ac:dyDescent="0.2"/>
  <cols>
    <col min="1" max="1" width="7.1640625" bestFit="1" customWidth="1"/>
    <col min="2" max="2" width="6.1640625" bestFit="1" customWidth="1"/>
    <col min="3" max="3" width="17.1640625" bestFit="1" customWidth="1"/>
    <col min="4" max="4" width="12.1640625" bestFit="1" customWidth="1"/>
    <col min="5" max="5" width="16.5" bestFit="1" customWidth="1"/>
    <col min="6" max="6" width="12.83203125" bestFit="1" customWidth="1"/>
    <col min="7" max="7" width="13.1640625" bestFit="1" customWidth="1"/>
    <col min="8" max="8" width="13.664062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>
        <v>2004</v>
      </c>
      <c r="B2">
        <v>23040</v>
      </c>
      <c r="C2">
        <v>9681.6700000000092</v>
      </c>
      <c r="D2">
        <v>0</v>
      </c>
      <c r="E2">
        <v>6039.57</v>
      </c>
      <c r="F2">
        <v>3598.49</v>
      </c>
      <c r="G2">
        <v>0</v>
      </c>
      <c r="H2">
        <v>0</v>
      </c>
    </row>
    <row r="3" spans="1:8" x14ac:dyDescent="0.2">
      <c r="A3">
        <v>2005</v>
      </c>
      <c r="B3">
        <v>23040</v>
      </c>
      <c r="C3">
        <v>10033.469999999999</v>
      </c>
      <c r="D3">
        <v>0</v>
      </c>
      <c r="E3">
        <v>6059.78</v>
      </c>
      <c r="F3">
        <v>3377.43</v>
      </c>
      <c r="G3">
        <v>0</v>
      </c>
      <c r="H3">
        <v>0</v>
      </c>
    </row>
    <row r="4" spans="1:8" x14ac:dyDescent="0.2">
      <c r="A4">
        <v>2006</v>
      </c>
      <c r="B4">
        <v>23040</v>
      </c>
      <c r="C4">
        <v>10119.69</v>
      </c>
      <c r="D4">
        <v>0</v>
      </c>
      <c r="E4">
        <v>5954.78</v>
      </c>
      <c r="F4">
        <v>3392.24</v>
      </c>
      <c r="G4">
        <v>0</v>
      </c>
      <c r="H4">
        <v>0</v>
      </c>
    </row>
    <row r="5" spans="1:8" x14ac:dyDescent="0.2">
      <c r="A5">
        <v>2007</v>
      </c>
      <c r="B5">
        <v>23040</v>
      </c>
      <c r="C5">
        <v>10301.93</v>
      </c>
      <c r="D5">
        <v>0</v>
      </c>
      <c r="E5">
        <v>5883.63</v>
      </c>
      <c r="F5">
        <v>3249.44</v>
      </c>
      <c r="G5">
        <v>0</v>
      </c>
      <c r="H5">
        <v>0</v>
      </c>
    </row>
    <row r="6" spans="1:8" x14ac:dyDescent="0.2">
      <c r="A6">
        <v>2008</v>
      </c>
      <c r="B6">
        <v>23040</v>
      </c>
      <c r="C6">
        <v>10333.620000000001</v>
      </c>
      <c r="D6">
        <v>0</v>
      </c>
      <c r="E6">
        <v>5751.93</v>
      </c>
      <c r="F6">
        <v>3256.06</v>
      </c>
      <c r="G6">
        <v>0</v>
      </c>
      <c r="H6">
        <v>0</v>
      </c>
    </row>
    <row r="7" spans="1:8" x14ac:dyDescent="0.2">
      <c r="A7">
        <v>2009</v>
      </c>
      <c r="B7">
        <v>23040</v>
      </c>
      <c r="C7">
        <v>10230.48</v>
      </c>
      <c r="D7">
        <v>0</v>
      </c>
      <c r="E7">
        <v>5874.32</v>
      </c>
      <c r="F7">
        <v>3243.42</v>
      </c>
      <c r="G7">
        <v>0</v>
      </c>
      <c r="H7">
        <v>0</v>
      </c>
    </row>
    <row r="8" spans="1:8" x14ac:dyDescent="0.2">
      <c r="A8">
        <v>2010</v>
      </c>
      <c r="B8">
        <v>23040</v>
      </c>
      <c r="C8">
        <v>10255.32</v>
      </c>
      <c r="D8">
        <v>0</v>
      </c>
      <c r="E8">
        <v>5731.59</v>
      </c>
      <c r="F8">
        <v>3361.17</v>
      </c>
      <c r="G8">
        <v>0</v>
      </c>
      <c r="H8">
        <v>0</v>
      </c>
    </row>
    <row r="9" spans="1:8" x14ac:dyDescent="0.2">
      <c r="A9">
        <v>2011</v>
      </c>
      <c r="B9">
        <v>23040</v>
      </c>
      <c r="C9">
        <v>10193.950000000001</v>
      </c>
      <c r="D9">
        <v>0</v>
      </c>
      <c r="E9">
        <v>5795.59</v>
      </c>
      <c r="F9">
        <v>3353.07</v>
      </c>
      <c r="G9">
        <v>0</v>
      </c>
      <c r="H9">
        <v>0</v>
      </c>
    </row>
    <row r="10" spans="1:8" x14ac:dyDescent="0.2">
      <c r="A10">
        <v>2012</v>
      </c>
      <c r="B10">
        <v>23040</v>
      </c>
      <c r="C10">
        <v>10277.469999999999</v>
      </c>
      <c r="D10">
        <v>0</v>
      </c>
      <c r="E10">
        <v>5753.51</v>
      </c>
      <c r="F10">
        <v>3342.71</v>
      </c>
      <c r="G10">
        <v>0</v>
      </c>
      <c r="H10">
        <v>0</v>
      </c>
    </row>
    <row r="11" spans="1:8" x14ac:dyDescent="0.2">
      <c r="A11">
        <v>2013</v>
      </c>
      <c r="B11">
        <v>23040</v>
      </c>
      <c r="C11">
        <v>10229.02</v>
      </c>
      <c r="D11">
        <v>0</v>
      </c>
      <c r="E11">
        <v>5660.32</v>
      </c>
      <c r="F11">
        <v>3488.52</v>
      </c>
      <c r="G11">
        <v>0</v>
      </c>
      <c r="H11">
        <v>0</v>
      </c>
    </row>
    <row r="12" spans="1:8" x14ac:dyDescent="0.2">
      <c r="A12">
        <v>2014</v>
      </c>
      <c r="B12">
        <v>23040</v>
      </c>
      <c r="C12">
        <v>10333.200000000001</v>
      </c>
      <c r="D12">
        <v>0</v>
      </c>
      <c r="E12">
        <v>5537.86</v>
      </c>
      <c r="F12">
        <v>3481.96</v>
      </c>
      <c r="G12">
        <v>0</v>
      </c>
      <c r="H12">
        <v>0</v>
      </c>
    </row>
    <row r="13" spans="1:8" x14ac:dyDescent="0.2">
      <c r="A13">
        <v>2015</v>
      </c>
      <c r="B13">
        <v>23040</v>
      </c>
      <c r="C13">
        <v>10337.91</v>
      </c>
      <c r="D13">
        <v>0</v>
      </c>
      <c r="E13">
        <v>5537.86</v>
      </c>
      <c r="F13">
        <v>3484.16</v>
      </c>
      <c r="G13">
        <v>0</v>
      </c>
      <c r="H13">
        <v>0</v>
      </c>
    </row>
    <row r="14" spans="1:8" x14ac:dyDescent="0.2">
      <c r="A14">
        <v>2016</v>
      </c>
      <c r="B14">
        <v>23040</v>
      </c>
      <c r="C14">
        <v>11213.54</v>
      </c>
      <c r="D14">
        <v>0</v>
      </c>
      <c r="E14">
        <v>4828.16</v>
      </c>
      <c r="F14">
        <v>3317.4</v>
      </c>
      <c r="G14">
        <v>0</v>
      </c>
      <c r="H14">
        <v>0</v>
      </c>
    </row>
    <row r="15" spans="1:8" x14ac:dyDescent="0.2">
      <c r="A15">
        <v>2017</v>
      </c>
      <c r="B15">
        <v>23040</v>
      </c>
      <c r="C15">
        <v>11244.07</v>
      </c>
      <c r="D15">
        <v>0</v>
      </c>
      <c r="E15">
        <v>4766.8100000000004</v>
      </c>
      <c r="F15">
        <v>3343.81</v>
      </c>
      <c r="G15">
        <v>0</v>
      </c>
      <c r="H15">
        <v>0</v>
      </c>
    </row>
    <row r="16" spans="1:8" x14ac:dyDescent="0.2">
      <c r="A16">
        <v>2018</v>
      </c>
      <c r="B16">
        <v>23040</v>
      </c>
      <c r="C16">
        <v>11244.5</v>
      </c>
      <c r="D16">
        <v>0</v>
      </c>
      <c r="E16">
        <v>4777.6099999999997</v>
      </c>
      <c r="F16">
        <v>3326.01</v>
      </c>
      <c r="G16">
        <v>0</v>
      </c>
      <c r="H16">
        <v>0</v>
      </c>
    </row>
    <row r="17" spans="1:8" x14ac:dyDescent="0.2">
      <c r="A17">
        <v>2019</v>
      </c>
      <c r="B17">
        <v>23040</v>
      </c>
      <c r="C17">
        <v>11369.19</v>
      </c>
      <c r="D17">
        <v>0</v>
      </c>
      <c r="E17">
        <v>4657.01</v>
      </c>
      <c r="F17">
        <v>3326.97</v>
      </c>
      <c r="G17">
        <v>0</v>
      </c>
      <c r="H17">
        <v>0</v>
      </c>
    </row>
    <row r="18" spans="1:8" x14ac:dyDescent="0.2">
      <c r="A18">
        <v>2020</v>
      </c>
      <c r="B18">
        <v>23040</v>
      </c>
      <c r="C18">
        <v>11303.33</v>
      </c>
      <c r="D18">
        <v>0</v>
      </c>
      <c r="E18">
        <v>4528.51</v>
      </c>
      <c r="F18">
        <v>3488.77</v>
      </c>
      <c r="G18">
        <v>0</v>
      </c>
      <c r="H1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8"/>
  <sheetViews>
    <sheetView workbookViewId="0"/>
  </sheetViews>
  <sheetFormatPr baseColWidth="10" defaultColWidth="8.83203125" defaultRowHeight="15" x14ac:dyDescent="0.2"/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>
        <v>2004</v>
      </c>
      <c r="B2">
        <v>23080</v>
      </c>
      <c r="C2">
        <v>7973.47</v>
      </c>
      <c r="D2">
        <v>1587.11</v>
      </c>
      <c r="E2">
        <v>1854.05</v>
      </c>
      <c r="F2">
        <v>3403.52</v>
      </c>
      <c r="G2">
        <v>0</v>
      </c>
      <c r="H2">
        <v>0</v>
      </c>
    </row>
    <row r="3" spans="1:8" x14ac:dyDescent="0.2">
      <c r="A3">
        <v>2005</v>
      </c>
      <c r="B3">
        <v>23080</v>
      </c>
      <c r="C3">
        <v>8319.41</v>
      </c>
      <c r="D3">
        <v>1631.76</v>
      </c>
      <c r="E3">
        <v>1691.85</v>
      </c>
      <c r="F3">
        <v>3085.21</v>
      </c>
      <c r="G3">
        <v>0</v>
      </c>
      <c r="H3">
        <v>0</v>
      </c>
    </row>
    <row r="4" spans="1:8" x14ac:dyDescent="0.2">
      <c r="A4">
        <v>2006</v>
      </c>
      <c r="B4">
        <v>23080</v>
      </c>
      <c r="C4">
        <v>8584.1200000000008</v>
      </c>
      <c r="D4">
        <v>1593.86</v>
      </c>
      <c r="E4">
        <v>1355.3</v>
      </c>
      <c r="F4">
        <v>3187.61</v>
      </c>
      <c r="G4">
        <v>0</v>
      </c>
      <c r="H4">
        <v>0</v>
      </c>
    </row>
    <row r="5" spans="1:8" x14ac:dyDescent="0.2">
      <c r="A5">
        <v>2007</v>
      </c>
      <c r="B5">
        <v>23080</v>
      </c>
      <c r="C5">
        <v>8625.31</v>
      </c>
      <c r="D5">
        <v>1593.86</v>
      </c>
      <c r="E5">
        <v>1119.3</v>
      </c>
      <c r="F5">
        <v>3158.41</v>
      </c>
      <c r="G5">
        <v>0</v>
      </c>
      <c r="H5">
        <v>0</v>
      </c>
    </row>
    <row r="6" spans="1:8" x14ac:dyDescent="0.2">
      <c r="A6">
        <v>2008</v>
      </c>
      <c r="B6">
        <v>23080</v>
      </c>
      <c r="C6">
        <v>8707.14</v>
      </c>
      <c r="D6">
        <v>1593.86</v>
      </c>
      <c r="E6">
        <v>1159.3</v>
      </c>
      <c r="F6">
        <v>3044.86</v>
      </c>
      <c r="G6">
        <v>0</v>
      </c>
      <c r="H6">
        <v>0</v>
      </c>
    </row>
    <row r="7" spans="1:8" x14ac:dyDescent="0.2">
      <c r="A7">
        <v>2009</v>
      </c>
      <c r="B7">
        <v>23080</v>
      </c>
      <c r="C7">
        <v>8799.5800000000108</v>
      </c>
      <c r="D7">
        <v>1593.86</v>
      </c>
      <c r="E7">
        <v>1119.3</v>
      </c>
      <c r="F7">
        <v>2994.16</v>
      </c>
      <c r="G7">
        <v>0</v>
      </c>
      <c r="H7">
        <v>0</v>
      </c>
    </row>
    <row r="8" spans="1:8" x14ac:dyDescent="0.2">
      <c r="A8">
        <v>2010</v>
      </c>
      <c r="B8">
        <v>23080</v>
      </c>
      <c r="C8">
        <v>8927.1400000000103</v>
      </c>
      <c r="D8">
        <v>1595.46</v>
      </c>
      <c r="E8">
        <v>993.8</v>
      </c>
      <c r="F8">
        <v>2970.14</v>
      </c>
      <c r="G8">
        <v>0</v>
      </c>
      <c r="H8">
        <v>0</v>
      </c>
    </row>
    <row r="9" spans="1:8" x14ac:dyDescent="0.2">
      <c r="A9">
        <v>2011</v>
      </c>
      <c r="B9">
        <v>23080</v>
      </c>
      <c r="C9">
        <v>8887.9700000000103</v>
      </c>
      <c r="D9">
        <v>1635.15</v>
      </c>
      <c r="E9">
        <v>993.8</v>
      </c>
      <c r="F9">
        <v>2981.56</v>
      </c>
      <c r="G9">
        <v>0</v>
      </c>
      <c r="H9">
        <v>0</v>
      </c>
    </row>
    <row r="10" spans="1:8" x14ac:dyDescent="0.2">
      <c r="A10">
        <v>2012</v>
      </c>
      <c r="B10">
        <v>23080</v>
      </c>
      <c r="C10">
        <v>8814.9100000000108</v>
      </c>
      <c r="D10">
        <v>1689.59</v>
      </c>
      <c r="E10">
        <v>993.8</v>
      </c>
      <c r="F10">
        <v>2997.57</v>
      </c>
      <c r="G10">
        <v>0</v>
      </c>
      <c r="H10">
        <v>0</v>
      </c>
    </row>
    <row r="11" spans="1:8" x14ac:dyDescent="0.2">
      <c r="A11">
        <v>2013</v>
      </c>
      <c r="B11">
        <v>23080</v>
      </c>
      <c r="C11">
        <v>8908.9100000000108</v>
      </c>
      <c r="D11">
        <v>1689.59</v>
      </c>
      <c r="E11">
        <v>993.8</v>
      </c>
      <c r="F11">
        <v>2901.85</v>
      </c>
      <c r="G11">
        <v>0</v>
      </c>
      <c r="H11">
        <v>0</v>
      </c>
    </row>
    <row r="12" spans="1:8" x14ac:dyDescent="0.2">
      <c r="A12">
        <v>2014</v>
      </c>
      <c r="B12">
        <v>23080</v>
      </c>
      <c r="C12">
        <v>8978.0100000000093</v>
      </c>
      <c r="D12">
        <v>1689.59</v>
      </c>
      <c r="E12">
        <v>878.3</v>
      </c>
      <c r="F12">
        <v>2949.93</v>
      </c>
      <c r="G12">
        <v>0</v>
      </c>
      <c r="H12">
        <v>0</v>
      </c>
    </row>
    <row r="13" spans="1:8" x14ac:dyDescent="0.2">
      <c r="A13">
        <v>2015</v>
      </c>
      <c r="B13">
        <v>23080</v>
      </c>
      <c r="C13">
        <v>9025.4100000000108</v>
      </c>
      <c r="D13">
        <v>1689.59</v>
      </c>
      <c r="E13">
        <v>816.3</v>
      </c>
      <c r="F13">
        <v>2989.54</v>
      </c>
      <c r="G13">
        <v>0</v>
      </c>
      <c r="H13">
        <v>0</v>
      </c>
    </row>
    <row r="14" spans="1:8" x14ac:dyDescent="0.2">
      <c r="A14">
        <v>2016</v>
      </c>
      <c r="B14">
        <v>23080</v>
      </c>
      <c r="C14">
        <v>9123.9100000000108</v>
      </c>
      <c r="D14">
        <v>1689.59</v>
      </c>
      <c r="E14">
        <v>816.3</v>
      </c>
      <c r="F14">
        <v>2907.92</v>
      </c>
      <c r="G14">
        <v>0</v>
      </c>
      <c r="H14">
        <v>0</v>
      </c>
    </row>
    <row r="15" spans="1:8" x14ac:dyDescent="0.2">
      <c r="A15">
        <v>2017</v>
      </c>
      <c r="B15">
        <v>23080</v>
      </c>
      <c r="C15">
        <v>9107.7300000000105</v>
      </c>
      <c r="D15">
        <v>1689.59</v>
      </c>
      <c r="E15">
        <v>816.3</v>
      </c>
      <c r="F15">
        <v>2915.17</v>
      </c>
      <c r="G15">
        <v>0</v>
      </c>
      <c r="H15">
        <v>0</v>
      </c>
    </row>
    <row r="16" spans="1:8" x14ac:dyDescent="0.2">
      <c r="A16">
        <v>2018</v>
      </c>
      <c r="B16">
        <v>23080</v>
      </c>
      <c r="C16">
        <v>9174.0300000000207</v>
      </c>
      <c r="D16">
        <v>1561.18</v>
      </c>
      <c r="E16">
        <v>816.3</v>
      </c>
      <c r="F16">
        <v>2874.2</v>
      </c>
      <c r="G16">
        <v>0</v>
      </c>
      <c r="H16">
        <v>0</v>
      </c>
    </row>
    <row r="17" spans="1:8" x14ac:dyDescent="0.2">
      <c r="A17">
        <v>2019</v>
      </c>
      <c r="B17">
        <v>23080</v>
      </c>
      <c r="C17">
        <v>9227.8300000000108</v>
      </c>
      <c r="D17">
        <v>1561.18</v>
      </c>
      <c r="E17">
        <v>816.3</v>
      </c>
      <c r="F17">
        <v>2822.17</v>
      </c>
      <c r="G17">
        <v>0</v>
      </c>
      <c r="H17">
        <v>0</v>
      </c>
    </row>
    <row r="18" spans="1:8" x14ac:dyDescent="0.2">
      <c r="A18">
        <v>2020</v>
      </c>
      <c r="B18">
        <v>23080</v>
      </c>
      <c r="C18">
        <v>9236.0900000000092</v>
      </c>
      <c r="D18">
        <v>1561.18</v>
      </c>
      <c r="E18">
        <v>816.3</v>
      </c>
      <c r="F18">
        <v>2812.52</v>
      </c>
      <c r="G18">
        <v>0</v>
      </c>
      <c r="H1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8"/>
  <sheetViews>
    <sheetView workbookViewId="0"/>
  </sheetViews>
  <sheetFormatPr baseColWidth="10" defaultColWidth="8.83203125" defaultRowHeight="15" x14ac:dyDescent="0.2"/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>
        <v>2004</v>
      </c>
      <c r="B2">
        <v>23085</v>
      </c>
      <c r="C2">
        <v>8044.22</v>
      </c>
      <c r="D2">
        <v>537.4</v>
      </c>
      <c r="E2">
        <v>1545.93</v>
      </c>
      <c r="F2">
        <v>7419.5299999999897</v>
      </c>
      <c r="G2">
        <v>0</v>
      </c>
      <c r="H2">
        <v>0</v>
      </c>
    </row>
    <row r="3" spans="1:8" x14ac:dyDescent="0.2">
      <c r="A3">
        <v>2005</v>
      </c>
      <c r="B3">
        <v>23085</v>
      </c>
      <c r="C3">
        <v>8317.2099999999991</v>
      </c>
      <c r="D3">
        <v>537.4</v>
      </c>
      <c r="E3">
        <v>1545.93</v>
      </c>
      <c r="F3">
        <v>7065.9899999999898</v>
      </c>
      <c r="G3">
        <v>0</v>
      </c>
      <c r="H3">
        <v>0</v>
      </c>
    </row>
    <row r="4" spans="1:8" x14ac:dyDescent="0.2">
      <c r="A4">
        <v>2006</v>
      </c>
      <c r="B4">
        <v>23085</v>
      </c>
      <c r="C4">
        <v>8262.89</v>
      </c>
      <c r="D4">
        <v>537.4</v>
      </c>
      <c r="E4">
        <v>1791.73</v>
      </c>
      <c r="F4">
        <v>6910.2000000000498</v>
      </c>
      <c r="G4">
        <v>0</v>
      </c>
      <c r="H4">
        <v>0</v>
      </c>
    </row>
    <row r="5" spans="1:8" x14ac:dyDescent="0.2">
      <c r="A5">
        <v>2007</v>
      </c>
      <c r="B5">
        <v>23085</v>
      </c>
      <c r="C5">
        <v>8482.3000000000102</v>
      </c>
      <c r="D5">
        <v>537.20000000000005</v>
      </c>
      <c r="E5">
        <v>1791.73</v>
      </c>
      <c r="F5">
        <v>6659.0600000000504</v>
      </c>
      <c r="G5">
        <v>0</v>
      </c>
      <c r="H5">
        <v>0</v>
      </c>
    </row>
    <row r="6" spans="1:8" x14ac:dyDescent="0.2">
      <c r="A6">
        <v>2008</v>
      </c>
      <c r="B6">
        <v>23085</v>
      </c>
      <c r="C6">
        <v>8513.1000000000095</v>
      </c>
      <c r="D6">
        <v>537.20000000000005</v>
      </c>
      <c r="E6">
        <v>1791.73</v>
      </c>
      <c r="F6">
        <v>6418.7100000000501</v>
      </c>
      <c r="G6">
        <v>0</v>
      </c>
      <c r="H6">
        <v>0</v>
      </c>
    </row>
    <row r="7" spans="1:8" x14ac:dyDescent="0.2">
      <c r="A7">
        <v>2009</v>
      </c>
      <c r="B7">
        <v>23085</v>
      </c>
      <c r="C7">
        <v>8488.6500000000106</v>
      </c>
      <c r="D7">
        <v>544.20000000000005</v>
      </c>
      <c r="E7">
        <v>1751.73</v>
      </c>
      <c r="F7">
        <v>6377.8100000000504</v>
      </c>
      <c r="G7">
        <v>0</v>
      </c>
      <c r="H7">
        <v>0</v>
      </c>
    </row>
    <row r="8" spans="1:8" x14ac:dyDescent="0.2">
      <c r="A8">
        <v>2010</v>
      </c>
      <c r="B8">
        <v>23085</v>
      </c>
      <c r="C8">
        <v>8598.7500000000091</v>
      </c>
      <c r="D8">
        <v>544.20000000000005</v>
      </c>
      <c r="E8">
        <v>1755.94</v>
      </c>
      <c r="F8">
        <v>6255.2000000000498</v>
      </c>
      <c r="G8">
        <v>0</v>
      </c>
      <c r="H8">
        <v>0</v>
      </c>
    </row>
    <row r="9" spans="1:8" x14ac:dyDescent="0.2">
      <c r="A9">
        <v>2011</v>
      </c>
      <c r="B9">
        <v>23085</v>
      </c>
      <c r="C9">
        <v>8727.0700000000106</v>
      </c>
      <c r="D9">
        <v>544.20000000000005</v>
      </c>
      <c r="E9">
        <v>1755.94</v>
      </c>
      <c r="F9">
        <v>6096.4500000000498</v>
      </c>
      <c r="G9">
        <v>0</v>
      </c>
      <c r="H9">
        <v>0</v>
      </c>
    </row>
    <row r="10" spans="1:8" x14ac:dyDescent="0.2">
      <c r="A10">
        <v>2012</v>
      </c>
      <c r="B10">
        <v>23085</v>
      </c>
      <c r="C10">
        <v>8492.8300000000199</v>
      </c>
      <c r="D10">
        <v>512</v>
      </c>
      <c r="E10">
        <v>1818.34</v>
      </c>
      <c r="F10">
        <v>6191.6800000000403</v>
      </c>
      <c r="G10">
        <v>0</v>
      </c>
      <c r="H10">
        <v>0</v>
      </c>
    </row>
    <row r="11" spans="1:8" x14ac:dyDescent="0.2">
      <c r="A11">
        <v>2013</v>
      </c>
      <c r="B11">
        <v>23085</v>
      </c>
      <c r="C11">
        <v>8537.2600000000202</v>
      </c>
      <c r="D11">
        <v>512</v>
      </c>
      <c r="E11">
        <v>1818.34</v>
      </c>
      <c r="F11">
        <v>6144.00000000004</v>
      </c>
      <c r="G11">
        <v>0</v>
      </c>
      <c r="H11">
        <v>0</v>
      </c>
    </row>
    <row r="12" spans="1:8" x14ac:dyDescent="0.2">
      <c r="A12">
        <v>2014</v>
      </c>
      <c r="B12">
        <v>23085</v>
      </c>
      <c r="C12">
        <v>8367.9900000000107</v>
      </c>
      <c r="D12">
        <v>512</v>
      </c>
      <c r="E12">
        <v>1818.34</v>
      </c>
      <c r="F12">
        <v>6310.00000000004</v>
      </c>
      <c r="G12">
        <v>0</v>
      </c>
      <c r="H12">
        <v>0</v>
      </c>
    </row>
    <row r="13" spans="1:8" x14ac:dyDescent="0.2">
      <c r="A13">
        <v>2015</v>
      </c>
      <c r="B13">
        <v>23085</v>
      </c>
      <c r="C13">
        <v>8416.2000000000207</v>
      </c>
      <c r="D13">
        <v>512</v>
      </c>
      <c r="E13">
        <v>1818.34</v>
      </c>
      <c r="F13">
        <v>6229.1700000000401</v>
      </c>
      <c r="G13">
        <v>0</v>
      </c>
      <c r="H13">
        <v>0</v>
      </c>
    </row>
    <row r="14" spans="1:8" x14ac:dyDescent="0.2">
      <c r="A14">
        <v>2016</v>
      </c>
      <c r="B14">
        <v>23085</v>
      </c>
      <c r="C14">
        <v>8476.1200000000208</v>
      </c>
      <c r="D14">
        <v>512</v>
      </c>
      <c r="E14">
        <v>1818.34</v>
      </c>
      <c r="F14">
        <v>6186.6400000000403</v>
      </c>
      <c r="G14">
        <v>0</v>
      </c>
      <c r="H14">
        <v>0</v>
      </c>
    </row>
    <row r="15" spans="1:8" x14ac:dyDescent="0.2">
      <c r="A15">
        <v>2017</v>
      </c>
      <c r="B15">
        <v>23085</v>
      </c>
      <c r="C15">
        <v>8442.3100000000195</v>
      </c>
      <c r="D15">
        <v>512</v>
      </c>
      <c r="E15">
        <v>1818.34</v>
      </c>
      <c r="F15">
        <v>6202.0600000000304</v>
      </c>
      <c r="G15">
        <v>0</v>
      </c>
      <c r="H15">
        <v>0</v>
      </c>
    </row>
    <row r="16" spans="1:8" x14ac:dyDescent="0.2">
      <c r="A16">
        <v>2018</v>
      </c>
      <c r="B16">
        <v>23085</v>
      </c>
      <c r="C16">
        <v>8539.8300000000108</v>
      </c>
      <c r="D16">
        <v>505</v>
      </c>
      <c r="E16">
        <v>1818.34</v>
      </c>
      <c r="F16">
        <v>5983.0500000000302</v>
      </c>
      <c r="G16">
        <v>0</v>
      </c>
      <c r="H16">
        <v>0</v>
      </c>
    </row>
    <row r="17" spans="1:8" x14ac:dyDescent="0.2">
      <c r="A17">
        <v>2019</v>
      </c>
      <c r="B17">
        <v>23085</v>
      </c>
      <c r="C17">
        <v>8571.3400000000202</v>
      </c>
      <c r="D17">
        <v>505</v>
      </c>
      <c r="E17">
        <v>1715.94</v>
      </c>
      <c r="F17">
        <v>6061.6900000000296</v>
      </c>
      <c r="G17">
        <v>0</v>
      </c>
      <c r="H17">
        <v>0</v>
      </c>
    </row>
    <row r="18" spans="1:8" x14ac:dyDescent="0.2">
      <c r="A18">
        <v>2020</v>
      </c>
      <c r="B18">
        <v>23085</v>
      </c>
      <c r="C18">
        <v>8523.3400000000202</v>
      </c>
      <c r="D18">
        <v>505</v>
      </c>
      <c r="E18">
        <v>1715.94</v>
      </c>
      <c r="F18">
        <v>6109.46000000003</v>
      </c>
      <c r="G18">
        <v>0</v>
      </c>
      <c r="H1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MRV</vt:lpstr>
      <vt:lpstr>Fayston_metric2</vt:lpstr>
      <vt:lpstr>Waitsfield_metric2</vt:lpstr>
      <vt:lpstr>Warren_metric2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Joshua Schwartz</cp:lastModifiedBy>
  <dcterms:created xsi:type="dcterms:W3CDTF">2024-08-29T15:04:47Z</dcterms:created>
  <dcterms:modified xsi:type="dcterms:W3CDTF">2024-08-29T16:15:02Z</dcterms:modified>
</cp:coreProperties>
</file>