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еба 5 сем\"/>
    </mc:Choice>
  </mc:AlternateContent>
  <xr:revisionPtr revIDLastSave="0" documentId="13_ncr:1_{AC2939EE-3573-4C80-BE88-092F45053795}" xr6:coauthVersionLast="45" xr6:coauthVersionMax="45" xr10:uidLastSave="{00000000-0000-0000-0000-000000000000}"/>
  <bookViews>
    <workbookView xWindow="-7488" yWindow="2772" windowWidth="17280" windowHeight="9072" firstSheet="2" activeTab="2" xr2:uid="{7353EA7A-1E39-42BE-B537-AAC0D95D42D3}"/>
  </bookViews>
  <sheets>
    <sheet name="Отчет о результатах 1" sheetId="2" r:id="rId1"/>
    <sheet name="Отчет о результатах 2" sheetId="3" r:id="rId2"/>
    <sheet name="Отчет о результатах 3" sheetId="4" r:id="rId3"/>
    <sheet name="Лист1" sheetId="1" r:id="rId4"/>
  </sheets>
  <definedNames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Лист1!$K$6</definedName>
    <definedName name="solver_lhs2" localSheetId="3" hidden="1">Лист1!$K$7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Лист1!$H$12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hs1" localSheetId="3" hidden="1">Лист1!$J$6</definedName>
    <definedName name="solver_rhs2" localSheetId="3" hidden="1">Лист1!$J$7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B43" i="1" l="1"/>
  <c r="C43" i="1"/>
  <c r="D43" i="1"/>
  <c r="E43" i="1"/>
  <c r="C42" i="1"/>
  <c r="D42" i="1"/>
  <c r="E42" i="1"/>
  <c r="B42" i="1"/>
  <c r="G42" i="1"/>
  <c r="K7" i="1"/>
  <c r="K6" i="1"/>
  <c r="B9" i="1"/>
  <c r="C9" i="1"/>
  <c r="D9" i="1"/>
  <c r="E9" i="1"/>
  <c r="C8" i="1"/>
  <c r="D8" i="1"/>
  <c r="E8" i="1"/>
  <c r="B8" i="1"/>
  <c r="F39" i="1" l="1"/>
  <c r="F38" i="1"/>
  <c r="G43" i="1" l="1"/>
  <c r="E36" i="1"/>
  <c r="B36" i="1"/>
  <c r="C36" i="1"/>
  <c r="D36" i="1"/>
  <c r="C35" i="1"/>
  <c r="D35" i="1"/>
  <c r="E35" i="1"/>
  <c r="B35" i="1"/>
  <c r="H33" i="1" l="1"/>
</calcChain>
</file>

<file path=xl/sharedStrings.xml><?xml version="1.0" encoding="utf-8"?>
<sst xmlns="http://schemas.openxmlformats.org/spreadsheetml/2006/main" count="244" uniqueCount="114">
  <si>
    <t>станок</t>
  </si>
  <si>
    <t>Время обработки одного изделия, ч</t>
  </si>
  <si>
    <t>тип 1</t>
  </si>
  <si>
    <t>тип 2</t>
  </si>
  <si>
    <t>тип 3</t>
  </si>
  <si>
    <t>тип 4</t>
  </si>
  <si>
    <t>стоимость одного машино-часа</t>
  </si>
  <si>
    <t>цены</t>
  </si>
  <si>
    <t>станок 1</t>
  </si>
  <si>
    <t>станок 2</t>
  </si>
  <si>
    <t>макс прибыль</t>
  </si>
  <si>
    <t>x1*70 + x2*70 + x3*55 + x4*60</t>
  </si>
  <si>
    <t>max</t>
  </si>
  <si>
    <t>2*x1 + 3*x2 + 4*x3 + 2*x4 &lt;= 500</t>
  </si>
  <si>
    <t>3*x1 + 2*x2 + x3 +2*x4 &lt;= 380</t>
  </si>
  <si>
    <t>план выпуска станок 1</t>
  </si>
  <si>
    <t>план выпуска станок 2</t>
  </si>
  <si>
    <t>&lt;=</t>
  </si>
  <si>
    <t>суммарная прибыль(max)</t>
  </si>
  <si>
    <t>расход на один элемент продукции</t>
  </si>
  <si>
    <t>Microsoft Excel 16.0 Отчет о результатах</t>
  </si>
  <si>
    <t>Лист: [сист анализ.xlsx]Лист1</t>
  </si>
  <si>
    <t>Отчет создан: 08.09.2020 0:22:41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</si>
  <si>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</si>
  <si>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</si>
  <si>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</si>
  <si>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0,015 секунд.</t>
  </si>
  <si>
    <t>Число итераций: 0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</si>
  <si>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</si>
  <si>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</si>
  <si>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 xml:space="preserve"> Сходимость 0,0001, Размер совокупности 100, Случайное начальное значение 0, Центральные производные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</si>
  <si>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</si>
  <si>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</si>
  <si>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</si>
  <si>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</si>
  <si>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</si>
  <si>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</si>
  <si>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</si>
  <si>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</si>
  <si>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</si>
  <si>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</si>
  <si>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</si>
  <si>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</si>
  <si>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</si>
  <si>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$H$23</t>
  </si>
  <si>
    <t>$B$23</t>
  </si>
  <si>
    <t>план выпуска станок 1 тип 1</t>
  </si>
  <si>
    <t>Продолжить</t>
  </si>
  <si>
    <t>$C$23</t>
  </si>
  <si>
    <t>план выпуска станок 1 тип 2</t>
  </si>
  <si>
    <t>$D$23</t>
  </si>
  <si>
    <t>план выпуска станок 1 тип 3</t>
  </si>
  <si>
    <t>$E$23</t>
  </si>
  <si>
    <t>план выпуска станок 1 тип 4</t>
  </si>
  <si>
    <t>$B$24</t>
  </si>
  <si>
    <t>план выпуска станок 2 тип 1</t>
  </si>
  <si>
    <t>$C$24</t>
  </si>
  <si>
    <t>план выпуска станок 2 тип 2</t>
  </si>
  <si>
    <t>$D$24</t>
  </si>
  <si>
    <t>план выпуска станок 2 тип 3</t>
  </si>
  <si>
    <t>$E$24</t>
  </si>
  <si>
    <t>план выпуска станок 2 тип 4</t>
  </si>
  <si>
    <t>$G$33</t>
  </si>
  <si>
    <t>станок 1 расход за час</t>
  </si>
  <si>
    <t>$G$33&lt;=$I$33</t>
  </si>
  <si>
    <t>Привязка</t>
  </si>
  <si>
    <t>$G$34</t>
  </si>
  <si>
    <t>станок 2 расход за час</t>
  </si>
  <si>
    <t>$G$34&lt;=$I$34</t>
  </si>
  <si>
    <t>$B$23:$E$24</t>
  </si>
  <si>
    <t>Отчет создан: 08.09.2020 0:23:46</t>
  </si>
  <si>
    <t>Время решения: 0,094 секунд.</t>
  </si>
  <si>
    <t>Число итераций: 9 Число подзадач: 0</t>
  </si>
  <si>
    <t>расход в $</t>
  </si>
  <si>
    <t>выручка от ед.</t>
  </si>
  <si>
    <t>прибыль с единицы 1 станок</t>
  </si>
  <si>
    <t>прибыль с единицы 2 станок</t>
  </si>
  <si>
    <t>нормы расхода, ч.</t>
  </si>
  <si>
    <t>допустимое время использования станков, ч.</t>
  </si>
  <si>
    <t>время использования станков, ч.</t>
  </si>
  <si>
    <t>типы изделий</t>
  </si>
  <si>
    <t>допустимое время использования</t>
  </si>
  <si>
    <t>затраты на производство изделия,$</t>
  </si>
  <si>
    <t>план выпуска, штук</t>
  </si>
  <si>
    <t>максимальная прибыль</t>
  </si>
  <si>
    <t>итоговое время использования</t>
  </si>
  <si>
    <t>Лист: [сист анализ лаба 1.xlsb.xlsx]Лист1</t>
  </si>
  <si>
    <t>Отчет создан: 15.09.2020 10:46:14</t>
  </si>
  <si>
    <t>Время решения: 0,141 секунд.</t>
  </si>
  <si>
    <t>$H$12</t>
  </si>
  <si>
    <t>максимальная прибыль станок</t>
  </si>
  <si>
    <t>$B$12</t>
  </si>
  <si>
    <t>станок 1 план выпуска, штук</t>
  </si>
  <si>
    <t>$C$12</t>
  </si>
  <si>
    <t>станок 1 тип 2</t>
  </si>
  <si>
    <t>$D$12</t>
  </si>
  <si>
    <t>станок 1 тип 3</t>
  </si>
  <si>
    <t>$E$12</t>
  </si>
  <si>
    <t>станок 1 тип 4</t>
  </si>
  <si>
    <t>$B$13</t>
  </si>
  <si>
    <t>станок 2 план выпуска, штук</t>
  </si>
  <si>
    <t>$C$13</t>
  </si>
  <si>
    <t>станок 2 тип 2</t>
  </si>
  <si>
    <t>$D$13</t>
  </si>
  <si>
    <t>станок 2 тип 3</t>
  </si>
  <si>
    <t>$E$13</t>
  </si>
  <si>
    <t>станок 2 тип 4</t>
  </si>
  <si>
    <t>$K$6</t>
  </si>
  <si>
    <t>затраты на производство изделия,$ итоговое время использования</t>
  </si>
  <si>
    <t>$K$6&lt;=$J$6</t>
  </si>
  <si>
    <t>$K$7</t>
  </si>
  <si>
    <t>тип 4 итоговое время использования</t>
  </si>
  <si>
    <t>$K$7&lt;=$J$7</t>
  </si>
  <si>
    <t>$B$12:$E$13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</si>
</sst>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0" fillId="0" borderId="4" xfId="0" applyFill="1" applyBorder="1"/>
    <xf numFmtId="0" fontId="2" fillId="0" borderId="4" xfId="0" applyFont="1" applyBorder="1"/>
    <xf numFmtId="0" fontId="5" fillId="0" borderId="4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4" xfId="0" applyNumberFormat="1" applyFill="1" applyBorder="1" applyAlignment="1"/>
    <xf numFmtId="0" fontId="4" fillId="0" borderId="4" xfId="0" applyFont="1" applyFill="1" applyBorder="1" applyAlignment="1">
      <alignment horizontal="left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8A2B9-D299-419A-BCAE-06837C4831C5}">
  <dimension ref="A1:G36"/>
  <sheetViews>
    <sheetView showGridLines="0" workbookViewId="0">
      <selection activeCell="D35" sqref="D35"/>
    </sheetView>
  </sheetViews>
  <sheetFormatPr defaultRowHeight="14.4" outlineLevelRow="1" x14ac:dyDescent="0.3"/>
  <cols>
    <col min="1" max="1" width="2.33203125" customWidth="1"/>
    <col min="2" max="2" width="7.33203125" bestFit="1" customWidth="1"/>
    <col min="3" max="3" width="25.4414062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1" t="s">
        <v>20</v>
      </c>
    </row>
    <row r="2" spans="1:5" x14ac:dyDescent="0.3">
      <c r="A2" s="1" t="s">
        <v>21</v>
      </c>
    </row>
    <row r="3" spans="1:5" x14ac:dyDescent="0.3">
      <c r="A3" s="1" t="s">
        <v>22</v>
      </c>
    </row>
    <row r="4" spans="1:5" x14ac:dyDescent="0.3">
      <c r="A4" s="1" t="s">
        <v>23</v>
      </c>
    </row>
    <row r="5" spans="1:5" x14ac:dyDescent="0.3">
      <c r="A5" s="1" t="s">
        <v>24</v>
      </c>
    </row>
    <row r="6" spans="1:5" hidden="1" outlineLevel="1" x14ac:dyDescent="0.3">
      <c r="A6" s="1"/>
      <c r="B6" t="s">
        <v>25</v>
      </c>
    </row>
    <row r="7" spans="1:5" hidden="1" outlineLevel="1" x14ac:dyDescent="0.3">
      <c r="A7" s="1"/>
      <c r="B7" t="s">
        <v>26</v>
      </c>
    </row>
    <row r="8" spans="1:5" hidden="1" outlineLevel="1" x14ac:dyDescent="0.3">
      <c r="A8" s="1"/>
      <c r="B8" t="s">
        <v>27</v>
      </c>
    </row>
    <row r="9" spans="1:5" collapsed="1" x14ac:dyDescent="0.3">
      <c r="A9" s="1" t="s">
        <v>28</v>
      </c>
    </row>
    <row r="10" spans="1:5" hidden="1" outlineLevel="1" x14ac:dyDescent="0.3">
      <c r="B10" t="s">
        <v>29</v>
      </c>
    </row>
    <row r="11" spans="1:5" hidden="1" outlineLevel="1" x14ac:dyDescent="0.3">
      <c r="B11" t="s">
        <v>30</v>
      </c>
    </row>
    <row r="12" spans="1:5" hidden="1" outlineLevel="1" x14ac:dyDescent="0.3">
      <c r="B12" t="s">
        <v>31</v>
      </c>
    </row>
    <row r="13" spans="1:5" collapsed="1" x14ac:dyDescent="0.3"/>
    <row r="14" spans="1:5" ht="15" thickBot="1" x14ac:dyDescent="0.35">
      <c r="A14" t="s">
        <v>32</v>
      </c>
    </row>
    <row r="15" spans="1:5" ht="15" thickBot="1" x14ac:dyDescent="0.35">
      <c r="B15" s="3" t="s">
        <v>33</v>
      </c>
      <c r="C15" s="3" t="s">
        <v>34</v>
      </c>
      <c r="D15" s="3" t="s">
        <v>35</v>
      </c>
      <c r="E15" s="3" t="s">
        <v>36</v>
      </c>
    </row>
    <row r="16" spans="1:5" ht="15" thickBot="1" x14ac:dyDescent="0.35">
      <c r="B16" s="2" t="s">
        <v>44</v>
      </c>
      <c r="C16" s="2" t="s">
        <v>18</v>
      </c>
      <c r="D16" s="6">
        <v>0</v>
      </c>
      <c r="E16" s="6">
        <v>27700</v>
      </c>
    </row>
    <row r="19" spans="1:6" ht="15" thickBot="1" x14ac:dyDescent="0.35">
      <c r="A19" t="s">
        <v>37</v>
      </c>
    </row>
    <row r="20" spans="1:6" ht="15" thickBot="1" x14ac:dyDescent="0.35">
      <c r="B20" s="3" t="s">
        <v>33</v>
      </c>
      <c r="C20" s="3" t="s">
        <v>34</v>
      </c>
      <c r="D20" s="3" t="s">
        <v>35</v>
      </c>
      <c r="E20" s="3" t="s">
        <v>36</v>
      </c>
      <c r="F20" s="3" t="s">
        <v>38</v>
      </c>
    </row>
    <row r="21" spans="1:6" x14ac:dyDescent="0.3">
      <c r="B21" s="10" t="s">
        <v>69</v>
      </c>
      <c r="C21" s="9"/>
      <c r="D21" s="9"/>
      <c r="E21" s="9"/>
      <c r="F21" s="9"/>
    </row>
    <row r="22" spans="1:6" hidden="1" outlineLevel="1" x14ac:dyDescent="0.3">
      <c r="B22" s="5" t="s">
        <v>45</v>
      </c>
      <c r="C22" s="5" t="s">
        <v>46</v>
      </c>
      <c r="D22" s="7">
        <v>250</v>
      </c>
      <c r="E22" s="7">
        <v>250</v>
      </c>
      <c r="F22" s="5" t="s">
        <v>47</v>
      </c>
    </row>
    <row r="23" spans="1:6" hidden="1" outlineLevel="1" x14ac:dyDescent="0.3">
      <c r="B23" s="5" t="s">
        <v>48</v>
      </c>
      <c r="C23" s="5" t="s">
        <v>49</v>
      </c>
      <c r="D23" s="7">
        <v>0</v>
      </c>
      <c r="E23" s="7">
        <v>0</v>
      </c>
      <c r="F23" s="5" t="s">
        <v>47</v>
      </c>
    </row>
    <row r="24" spans="1:6" hidden="1" outlineLevel="1" x14ac:dyDescent="0.3">
      <c r="B24" s="5" t="s">
        <v>50</v>
      </c>
      <c r="C24" s="5" t="s">
        <v>51</v>
      </c>
      <c r="D24" s="7">
        <v>0</v>
      </c>
      <c r="E24" s="7">
        <v>0</v>
      </c>
      <c r="F24" s="5" t="s">
        <v>47</v>
      </c>
    </row>
    <row r="25" spans="1:6" hidden="1" outlineLevel="1" x14ac:dyDescent="0.3">
      <c r="B25" s="5" t="s">
        <v>52</v>
      </c>
      <c r="C25" s="5" t="s">
        <v>53</v>
      </c>
      <c r="D25" s="7">
        <v>0</v>
      </c>
      <c r="E25" s="7">
        <v>0</v>
      </c>
      <c r="F25" s="5" t="s">
        <v>47</v>
      </c>
    </row>
    <row r="26" spans="1:6" hidden="1" outlineLevel="1" x14ac:dyDescent="0.3">
      <c r="B26" s="5" t="s">
        <v>54</v>
      </c>
      <c r="C26" s="5" t="s">
        <v>55</v>
      </c>
      <c r="D26" s="7">
        <v>0</v>
      </c>
      <c r="E26" s="7">
        <v>0</v>
      </c>
      <c r="F26" s="5" t="s">
        <v>47</v>
      </c>
    </row>
    <row r="27" spans="1:6" hidden="1" outlineLevel="1" x14ac:dyDescent="0.3">
      <c r="B27" s="5" t="s">
        <v>56</v>
      </c>
      <c r="C27" s="5" t="s">
        <v>57</v>
      </c>
      <c r="D27" s="7">
        <v>0</v>
      </c>
      <c r="E27" s="7">
        <v>0</v>
      </c>
      <c r="F27" s="5" t="s">
        <v>47</v>
      </c>
    </row>
    <row r="28" spans="1:6" hidden="1" outlineLevel="1" x14ac:dyDescent="0.3">
      <c r="B28" s="5" t="s">
        <v>58</v>
      </c>
      <c r="C28" s="5" t="s">
        <v>59</v>
      </c>
      <c r="D28" s="7">
        <v>380</v>
      </c>
      <c r="E28" s="7">
        <v>380</v>
      </c>
      <c r="F28" s="5" t="s">
        <v>47</v>
      </c>
    </row>
    <row r="29" spans="1:6" ht="15" hidden="1" outlineLevel="1" thickBot="1" x14ac:dyDescent="0.35">
      <c r="B29" s="2" t="s">
        <v>60</v>
      </c>
      <c r="C29" s="2" t="s">
        <v>61</v>
      </c>
      <c r="D29" s="6">
        <v>0</v>
      </c>
      <c r="E29" s="6">
        <v>0</v>
      </c>
      <c r="F29" s="2" t="s">
        <v>47</v>
      </c>
    </row>
    <row r="30" spans="1:6" collapsed="1" x14ac:dyDescent="0.3">
      <c r="B30" s="4"/>
      <c r="C30" s="4"/>
      <c r="D30" s="8"/>
      <c r="E30" s="8"/>
      <c r="F30" s="4"/>
    </row>
    <row r="33" spans="1:7" ht="15" thickBot="1" x14ac:dyDescent="0.35">
      <c r="A33" t="s">
        <v>39</v>
      </c>
    </row>
    <row r="34" spans="1:7" ht="15" thickBot="1" x14ac:dyDescent="0.35">
      <c r="B34" s="3" t="s">
        <v>33</v>
      </c>
      <c r="C34" s="3" t="s">
        <v>34</v>
      </c>
      <c r="D34" s="3" t="s">
        <v>40</v>
      </c>
      <c r="E34" s="3" t="s">
        <v>41</v>
      </c>
      <c r="F34" s="3" t="s">
        <v>42</v>
      </c>
      <c r="G34" s="3" t="s">
        <v>43</v>
      </c>
    </row>
    <row r="35" spans="1:7" x14ac:dyDescent="0.3">
      <c r="B35" s="5" t="s">
        <v>62</v>
      </c>
      <c r="C35" s="5" t="s">
        <v>63</v>
      </c>
      <c r="D35" s="7">
        <v>5000</v>
      </c>
      <c r="E35" s="5" t="s">
        <v>64</v>
      </c>
      <c r="F35" s="5" t="s">
        <v>65</v>
      </c>
      <c r="G35" s="5">
        <v>0</v>
      </c>
    </row>
    <row r="36" spans="1:7" ht="15" thickBot="1" x14ac:dyDescent="0.35">
      <c r="B36" s="2" t="s">
        <v>66</v>
      </c>
      <c r="C36" s="2" t="s">
        <v>67</v>
      </c>
      <c r="D36" s="6">
        <v>5700</v>
      </c>
      <c r="E36" s="2" t="s">
        <v>68</v>
      </c>
      <c r="F36" s="2" t="s">
        <v>65</v>
      </c>
      <c r="G3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3B8C-FC52-4CB3-966A-08FB0DE7F7E5}">
  <dimension ref="A1:G36"/>
  <sheetViews>
    <sheetView showGridLines="0" workbookViewId="0">
      <selection activeCell="C71" sqref="C71"/>
    </sheetView>
  </sheetViews>
  <sheetFormatPr defaultRowHeight="14.4" outlineLevelRow="1" x14ac:dyDescent="0.3"/>
  <cols>
    <col min="1" max="1" width="2.33203125" customWidth="1"/>
    <col min="2" max="2" width="7.33203125" bestFit="1" customWidth="1"/>
    <col min="3" max="3" width="25.4414062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1" t="s">
        <v>20</v>
      </c>
    </row>
    <row r="2" spans="1:5" x14ac:dyDescent="0.3">
      <c r="A2" s="1" t="s">
        <v>21</v>
      </c>
    </row>
    <row r="3" spans="1:5" x14ac:dyDescent="0.3">
      <c r="A3" s="1" t="s">
        <v>70</v>
      </c>
    </row>
    <row r="4" spans="1:5" x14ac:dyDescent="0.3">
      <c r="A4" s="1" t="s">
        <v>23</v>
      </c>
    </row>
    <row r="5" spans="1:5" x14ac:dyDescent="0.3">
      <c r="A5" s="1" t="s">
        <v>24</v>
      </c>
    </row>
    <row r="6" spans="1:5" hidden="1" outlineLevel="1" x14ac:dyDescent="0.3">
      <c r="A6" s="1"/>
      <c r="B6" t="s">
        <v>25</v>
      </c>
    </row>
    <row r="7" spans="1:5" hidden="1" outlineLevel="1" x14ac:dyDescent="0.3">
      <c r="A7" s="1"/>
      <c r="B7" t="s">
        <v>71</v>
      </c>
    </row>
    <row r="8" spans="1:5" hidden="1" outlineLevel="1" x14ac:dyDescent="0.3">
      <c r="A8" s="1"/>
      <c r="B8" t="s">
        <v>72</v>
      </c>
    </row>
    <row r="9" spans="1:5" collapsed="1" x14ac:dyDescent="0.3">
      <c r="A9" s="1" t="s">
        <v>28</v>
      </c>
    </row>
    <row r="10" spans="1:5" hidden="1" outlineLevel="1" x14ac:dyDescent="0.3">
      <c r="B10" t="s">
        <v>29</v>
      </c>
    </row>
    <row r="11" spans="1:5" hidden="1" outlineLevel="1" x14ac:dyDescent="0.3">
      <c r="B11" t="s">
        <v>30</v>
      </c>
    </row>
    <row r="12" spans="1:5" hidden="1" outlineLevel="1" x14ac:dyDescent="0.3">
      <c r="B12" t="s">
        <v>31</v>
      </c>
    </row>
    <row r="13" spans="1:5" collapsed="1" x14ac:dyDescent="0.3"/>
    <row r="14" spans="1:5" ht="15" thickBot="1" x14ac:dyDescent="0.35">
      <c r="A14" t="s">
        <v>32</v>
      </c>
    </row>
    <row r="15" spans="1:5" ht="15" thickBot="1" x14ac:dyDescent="0.35">
      <c r="B15" s="3" t="s">
        <v>33</v>
      </c>
      <c r="C15" s="3" t="s">
        <v>34</v>
      </c>
      <c r="D15" s="3" t="s">
        <v>35</v>
      </c>
      <c r="E15" s="3" t="s">
        <v>36</v>
      </c>
    </row>
    <row r="16" spans="1:5" ht="15" thickBot="1" x14ac:dyDescent="0.35">
      <c r="B16" s="2" t="s">
        <v>44</v>
      </c>
      <c r="C16" s="2" t="s">
        <v>18</v>
      </c>
      <c r="D16" s="6">
        <v>0</v>
      </c>
      <c r="E16" s="6">
        <v>27700</v>
      </c>
    </row>
    <row r="19" spans="1:6" ht="15" thickBot="1" x14ac:dyDescent="0.35">
      <c r="A19" t="s">
        <v>37</v>
      </c>
    </row>
    <row r="20" spans="1:6" ht="15" thickBot="1" x14ac:dyDescent="0.35">
      <c r="B20" s="3" t="s">
        <v>33</v>
      </c>
      <c r="C20" s="3" t="s">
        <v>34</v>
      </c>
      <c r="D20" s="3" t="s">
        <v>35</v>
      </c>
      <c r="E20" s="3" t="s">
        <v>36</v>
      </c>
      <c r="F20" s="3" t="s">
        <v>38</v>
      </c>
    </row>
    <row r="21" spans="1:6" x14ac:dyDescent="0.3">
      <c r="B21" s="10" t="s">
        <v>69</v>
      </c>
      <c r="C21" s="9"/>
      <c r="D21" s="9"/>
      <c r="E21" s="9"/>
      <c r="F21" s="9"/>
    </row>
    <row r="22" spans="1:6" hidden="1" outlineLevel="1" x14ac:dyDescent="0.3">
      <c r="B22" s="5" t="s">
        <v>45</v>
      </c>
      <c r="C22" s="5" t="s">
        <v>46</v>
      </c>
      <c r="D22" s="7">
        <v>0</v>
      </c>
      <c r="E22" s="7">
        <v>250</v>
      </c>
      <c r="F22" s="5" t="s">
        <v>47</v>
      </c>
    </row>
    <row r="23" spans="1:6" hidden="1" outlineLevel="1" x14ac:dyDescent="0.3">
      <c r="B23" s="5" t="s">
        <v>48</v>
      </c>
      <c r="C23" s="5" t="s">
        <v>49</v>
      </c>
      <c r="D23" s="7">
        <v>0</v>
      </c>
      <c r="E23" s="7">
        <v>0</v>
      </c>
      <c r="F23" s="5" t="s">
        <v>47</v>
      </c>
    </row>
    <row r="24" spans="1:6" hidden="1" outlineLevel="1" x14ac:dyDescent="0.3">
      <c r="B24" s="5" t="s">
        <v>50</v>
      </c>
      <c r="C24" s="5" t="s">
        <v>51</v>
      </c>
      <c r="D24" s="7">
        <v>0</v>
      </c>
      <c r="E24" s="7">
        <v>0</v>
      </c>
      <c r="F24" s="5" t="s">
        <v>47</v>
      </c>
    </row>
    <row r="25" spans="1:6" hidden="1" outlineLevel="1" x14ac:dyDescent="0.3">
      <c r="B25" s="5" t="s">
        <v>52</v>
      </c>
      <c r="C25" s="5" t="s">
        <v>53</v>
      </c>
      <c r="D25" s="7">
        <v>0</v>
      </c>
      <c r="E25" s="7">
        <v>0</v>
      </c>
      <c r="F25" s="5" t="s">
        <v>47</v>
      </c>
    </row>
    <row r="26" spans="1:6" hidden="1" outlineLevel="1" x14ac:dyDescent="0.3">
      <c r="B26" s="5" t="s">
        <v>54</v>
      </c>
      <c r="C26" s="5" t="s">
        <v>55</v>
      </c>
      <c r="D26" s="7">
        <v>0</v>
      </c>
      <c r="E26" s="7">
        <v>0</v>
      </c>
      <c r="F26" s="5" t="s">
        <v>47</v>
      </c>
    </row>
    <row r="27" spans="1:6" hidden="1" outlineLevel="1" x14ac:dyDescent="0.3">
      <c r="B27" s="5" t="s">
        <v>56</v>
      </c>
      <c r="C27" s="5" t="s">
        <v>57</v>
      </c>
      <c r="D27" s="7">
        <v>0</v>
      </c>
      <c r="E27" s="7">
        <v>0</v>
      </c>
      <c r="F27" s="5" t="s">
        <v>47</v>
      </c>
    </row>
    <row r="28" spans="1:6" hidden="1" outlineLevel="1" x14ac:dyDescent="0.3">
      <c r="B28" s="5" t="s">
        <v>58</v>
      </c>
      <c r="C28" s="5" t="s">
        <v>59</v>
      </c>
      <c r="D28" s="7">
        <v>0</v>
      </c>
      <c r="E28" s="7">
        <v>380</v>
      </c>
      <c r="F28" s="5" t="s">
        <v>47</v>
      </c>
    </row>
    <row r="29" spans="1:6" ht="15" hidden="1" outlineLevel="1" thickBot="1" x14ac:dyDescent="0.35">
      <c r="B29" s="2" t="s">
        <v>60</v>
      </c>
      <c r="C29" s="2" t="s">
        <v>61</v>
      </c>
      <c r="D29" s="6">
        <v>0</v>
      </c>
      <c r="E29" s="6">
        <v>0</v>
      </c>
      <c r="F29" s="2" t="s">
        <v>47</v>
      </c>
    </row>
    <row r="30" spans="1:6" collapsed="1" x14ac:dyDescent="0.3">
      <c r="B30" s="4"/>
      <c r="C30" s="4"/>
      <c r="D30" s="8"/>
      <c r="E30" s="8"/>
      <c r="F30" s="4"/>
    </row>
    <row r="33" spans="1:7" ht="15" thickBot="1" x14ac:dyDescent="0.35">
      <c r="A33" t="s">
        <v>39</v>
      </c>
    </row>
    <row r="34" spans="1:7" ht="15" thickBot="1" x14ac:dyDescent="0.35">
      <c r="B34" s="3" t="s">
        <v>33</v>
      </c>
      <c r="C34" s="3" t="s">
        <v>34</v>
      </c>
      <c r="D34" s="3" t="s">
        <v>40</v>
      </c>
      <c r="E34" s="3" t="s">
        <v>41</v>
      </c>
      <c r="F34" s="3" t="s">
        <v>42</v>
      </c>
      <c r="G34" s="3" t="s">
        <v>43</v>
      </c>
    </row>
    <row r="35" spans="1:7" x14ac:dyDescent="0.3">
      <c r="B35" s="5" t="s">
        <v>62</v>
      </c>
      <c r="C35" s="5" t="s">
        <v>63</v>
      </c>
      <c r="D35" s="7">
        <v>5000</v>
      </c>
      <c r="E35" s="5" t="s">
        <v>64</v>
      </c>
      <c r="F35" s="5" t="s">
        <v>65</v>
      </c>
      <c r="G35" s="5">
        <v>0</v>
      </c>
    </row>
    <row r="36" spans="1:7" ht="15" thickBot="1" x14ac:dyDescent="0.35">
      <c r="B36" s="2" t="s">
        <v>66</v>
      </c>
      <c r="C36" s="2" t="s">
        <v>67</v>
      </c>
      <c r="D36" s="6">
        <v>5700</v>
      </c>
      <c r="E36" s="2" t="s">
        <v>68</v>
      </c>
      <c r="F36" s="2" t="s">
        <v>65</v>
      </c>
      <c r="G3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FDF5-989F-4F4E-B418-C68B605A488A}">
  <dimension ref="A1:G36"/>
  <sheetViews>
    <sheetView showGridLines="0" tabSelected="1" workbookViewId="0">
      <selection activeCell="F4" sqref="F4"/>
    </sheetView>
  </sheetViews>
  <sheetFormatPr defaultRowHeight="14.4" outlineLevelRow="1" x14ac:dyDescent="0.3"/>
  <cols>
    <col min="1" max="1" width="2.33203125" customWidth="1"/>
    <col min="2" max="2" width="7.5546875" bestFit="1" customWidth="1"/>
    <col min="3" max="3" width="64.109375" bestFit="1" customWidth="1"/>
    <col min="4" max="4" width="19.44140625" bestFit="1" customWidth="1"/>
    <col min="5" max="5" width="24.6640625" bestFit="1" customWidth="1"/>
    <col min="6" max="6" width="15.88671875" bestFit="1" customWidth="1"/>
    <col min="7" max="7" width="7.5546875" bestFit="1" customWidth="1"/>
  </cols>
  <sheetData>
    <row r="1" spans="1:7" x14ac:dyDescent="0.3">
      <c r="A1" s="14" t="s">
        <v>20</v>
      </c>
      <c r="B1" s="12"/>
      <c r="C1" s="12"/>
      <c r="D1" s="12"/>
      <c r="E1" s="12"/>
      <c r="F1" s="12"/>
      <c r="G1" s="12"/>
    </row>
    <row r="2" spans="1:7" x14ac:dyDescent="0.3">
      <c r="A2" s="14" t="s">
        <v>86</v>
      </c>
      <c r="B2" s="12"/>
      <c r="C2" s="12"/>
      <c r="D2" s="12"/>
      <c r="E2" s="12"/>
      <c r="F2" s="12"/>
      <c r="G2" s="12"/>
    </row>
    <row r="3" spans="1:7" x14ac:dyDescent="0.3">
      <c r="A3" s="14" t="s">
        <v>87</v>
      </c>
      <c r="B3" s="12"/>
      <c r="C3" s="12"/>
      <c r="D3" s="12"/>
      <c r="E3" s="12"/>
      <c r="F3" s="12"/>
      <c r="G3" s="12"/>
    </row>
    <row r="4" spans="1:7" x14ac:dyDescent="0.3">
      <c r="A4" s="14" t="s">
        <v>23</v>
      </c>
      <c r="B4" s="12"/>
      <c r="C4" s="12"/>
      <c r="D4" s="12"/>
      <c r="E4" s="12"/>
      <c r="F4" s="12"/>
      <c r="G4" s="12"/>
    </row>
    <row r="5" spans="1:7" x14ac:dyDescent="0.3">
      <c r="A5" s="14" t="s">
        <v>24</v>
      </c>
      <c r="B5" s="12"/>
      <c r="C5" s="12"/>
      <c r="D5" s="12"/>
      <c r="E5" s="12"/>
      <c r="F5" s="12"/>
      <c r="G5" s="12"/>
    </row>
    <row r="6" spans="1:7" hidden="1" outlineLevel="1" x14ac:dyDescent="0.3">
      <c r="A6" s="14"/>
      <c r="B6" s="12" t="s">
        <v>25</v>
      </c>
      <c r="C6" s="12"/>
      <c r="D6" s="12"/>
      <c r="E6" s="12"/>
      <c r="F6" s="12"/>
      <c r="G6" s="12"/>
    </row>
    <row r="7" spans="1:7" hidden="1" outlineLevel="1" x14ac:dyDescent="0.3">
      <c r="A7" s="14"/>
      <c r="B7" s="12" t="s">
        <v>88</v>
      </c>
      <c r="C7" s="12"/>
      <c r="D7" s="12"/>
      <c r="E7" s="12"/>
      <c r="F7" s="12"/>
      <c r="G7" s="12"/>
    </row>
    <row r="8" spans="1:7" hidden="1" outlineLevel="1" x14ac:dyDescent="0.3">
      <c r="A8" s="14"/>
      <c r="B8" s="12" t="s">
        <v>72</v>
      </c>
      <c r="C8" s="12"/>
      <c r="D8" s="12"/>
      <c r="E8" s="12"/>
      <c r="F8" s="12"/>
      <c r="G8" s="12"/>
    </row>
    <row r="9" spans="1:7" collapsed="1" x14ac:dyDescent="0.3">
      <c r="A9" s="14" t="s">
        <v>28</v>
      </c>
      <c r="B9" s="12"/>
      <c r="C9" s="12"/>
      <c r="D9" s="12"/>
      <c r="E9" s="12"/>
      <c r="F9" s="12"/>
      <c r="G9" s="12"/>
    </row>
    <row r="10" spans="1:7" hidden="1" outlineLevel="1" x14ac:dyDescent="0.3">
      <c r="A10" s="12"/>
      <c r="B10" s="12" t="s">
        <v>29</v>
      </c>
      <c r="C10" s="12"/>
      <c r="D10" s="12"/>
      <c r="E10" s="12"/>
      <c r="F10" s="12"/>
      <c r="G10" s="12"/>
    </row>
    <row r="11" spans="1:7" hidden="1" outlineLevel="1" x14ac:dyDescent="0.3">
      <c r="A11" s="12"/>
      <c r="B11" s="12" t="s">
        <v>30</v>
      </c>
      <c r="C11" s="12"/>
      <c r="D11" s="12"/>
      <c r="E11" s="12"/>
      <c r="F11" s="12"/>
      <c r="G11" s="12"/>
    </row>
    <row r="12" spans="1:7" hidden="1" outlineLevel="1" x14ac:dyDescent="0.3">
      <c r="A12" s="12"/>
      <c r="B12" s="12" t="s">
        <v>31</v>
      </c>
      <c r="C12" s="12"/>
      <c r="D12" s="12"/>
      <c r="E12" s="12"/>
      <c r="F12" s="12"/>
      <c r="G12" s="12"/>
    </row>
    <row r="13" spans="1:7" collapsed="1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 t="s">
        <v>32</v>
      </c>
      <c r="B14" s="12"/>
      <c r="C14" s="12"/>
      <c r="D14" s="12"/>
      <c r="E14" s="12"/>
      <c r="F14" s="12"/>
      <c r="G14" s="12"/>
    </row>
    <row r="15" spans="1:7" x14ac:dyDescent="0.3">
      <c r="A15" s="12"/>
      <c r="B15" s="15" t="s">
        <v>33</v>
      </c>
      <c r="C15" s="15" t="s">
        <v>34</v>
      </c>
      <c r="D15" s="15" t="s">
        <v>35</v>
      </c>
      <c r="E15" s="15" t="s">
        <v>36</v>
      </c>
      <c r="F15" s="12"/>
      <c r="G15" s="12"/>
    </row>
    <row r="16" spans="1:7" x14ac:dyDescent="0.3">
      <c r="A16" s="12"/>
      <c r="B16" s="16" t="s">
        <v>89</v>
      </c>
      <c r="C16" s="16" t="s">
        <v>90</v>
      </c>
      <c r="D16" s="17">
        <v>0</v>
      </c>
      <c r="E16" s="17">
        <v>27700</v>
      </c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 t="s">
        <v>37</v>
      </c>
      <c r="B19" s="12"/>
      <c r="C19" s="12"/>
      <c r="D19" s="12"/>
      <c r="E19" s="12"/>
      <c r="F19" s="12"/>
      <c r="G19" s="12"/>
    </row>
    <row r="20" spans="1:7" x14ac:dyDescent="0.3">
      <c r="A20" s="12"/>
      <c r="B20" s="15" t="s">
        <v>33</v>
      </c>
      <c r="C20" s="15" t="s">
        <v>34</v>
      </c>
      <c r="D20" s="15" t="s">
        <v>35</v>
      </c>
      <c r="E20" s="15" t="s">
        <v>36</v>
      </c>
      <c r="F20" s="15" t="s">
        <v>38</v>
      </c>
      <c r="G20" s="12"/>
    </row>
    <row r="21" spans="1:7" x14ac:dyDescent="0.3">
      <c r="A21" s="12"/>
      <c r="B21" s="18" t="s">
        <v>113</v>
      </c>
      <c r="C21" s="15"/>
      <c r="D21" s="15"/>
      <c r="E21" s="15"/>
      <c r="F21" s="15"/>
      <c r="G21" s="12"/>
    </row>
    <row r="22" spans="1:7" hidden="1" outlineLevel="1" x14ac:dyDescent="0.3">
      <c r="A22" s="12"/>
      <c r="B22" s="16" t="s">
        <v>91</v>
      </c>
      <c r="C22" s="16" t="s">
        <v>92</v>
      </c>
      <c r="D22" s="17">
        <v>0</v>
      </c>
      <c r="E22" s="17">
        <v>250</v>
      </c>
      <c r="F22" s="16" t="s">
        <v>47</v>
      </c>
      <c r="G22" s="12"/>
    </row>
    <row r="23" spans="1:7" hidden="1" outlineLevel="1" x14ac:dyDescent="0.3">
      <c r="A23" s="12"/>
      <c r="B23" s="16" t="s">
        <v>93</v>
      </c>
      <c r="C23" s="16" t="s">
        <v>94</v>
      </c>
      <c r="D23" s="17">
        <v>0</v>
      </c>
      <c r="E23" s="17">
        <v>0</v>
      </c>
      <c r="F23" s="16" t="s">
        <v>47</v>
      </c>
      <c r="G23" s="12"/>
    </row>
    <row r="24" spans="1:7" hidden="1" outlineLevel="1" x14ac:dyDescent="0.3">
      <c r="A24" s="12"/>
      <c r="B24" s="16" t="s">
        <v>95</v>
      </c>
      <c r="C24" s="16" t="s">
        <v>96</v>
      </c>
      <c r="D24" s="17">
        <v>0</v>
      </c>
      <c r="E24" s="17">
        <v>0</v>
      </c>
      <c r="F24" s="16" t="s">
        <v>47</v>
      </c>
      <c r="G24" s="12"/>
    </row>
    <row r="25" spans="1:7" hidden="1" outlineLevel="1" x14ac:dyDescent="0.3">
      <c r="A25" s="12"/>
      <c r="B25" s="16" t="s">
        <v>97</v>
      </c>
      <c r="C25" s="16" t="s">
        <v>98</v>
      </c>
      <c r="D25" s="17">
        <v>0</v>
      </c>
      <c r="E25" s="17">
        <v>0</v>
      </c>
      <c r="F25" s="16" t="s">
        <v>47</v>
      </c>
      <c r="G25" s="12"/>
    </row>
    <row r="26" spans="1:7" hidden="1" outlineLevel="1" x14ac:dyDescent="0.3">
      <c r="A26" s="12"/>
      <c r="B26" s="16" t="s">
        <v>99</v>
      </c>
      <c r="C26" s="16" t="s">
        <v>100</v>
      </c>
      <c r="D26" s="17">
        <v>0</v>
      </c>
      <c r="E26" s="17">
        <v>0</v>
      </c>
      <c r="F26" s="16" t="s">
        <v>47</v>
      </c>
      <c r="G26" s="12"/>
    </row>
    <row r="27" spans="1:7" hidden="1" outlineLevel="1" x14ac:dyDescent="0.3">
      <c r="A27" s="12"/>
      <c r="B27" s="16" t="s">
        <v>101</v>
      </c>
      <c r="C27" s="16" t="s">
        <v>102</v>
      </c>
      <c r="D27" s="17">
        <v>0</v>
      </c>
      <c r="E27" s="17">
        <v>0</v>
      </c>
      <c r="F27" s="16" t="s">
        <v>47</v>
      </c>
      <c r="G27" s="12"/>
    </row>
    <row r="28" spans="1:7" hidden="1" outlineLevel="1" x14ac:dyDescent="0.3">
      <c r="A28" s="12"/>
      <c r="B28" s="16" t="s">
        <v>103</v>
      </c>
      <c r="C28" s="16" t="s">
        <v>104</v>
      </c>
      <c r="D28" s="17">
        <v>0</v>
      </c>
      <c r="E28" s="17">
        <v>380.00000000000006</v>
      </c>
      <c r="F28" s="16" t="s">
        <v>47</v>
      </c>
      <c r="G28" s="12"/>
    </row>
    <row r="29" spans="1:7" hidden="1" outlineLevel="1" x14ac:dyDescent="0.3">
      <c r="A29" s="12"/>
      <c r="B29" s="16" t="s">
        <v>105</v>
      </c>
      <c r="C29" s="16" t="s">
        <v>106</v>
      </c>
      <c r="D29" s="17">
        <v>0</v>
      </c>
      <c r="E29" s="17">
        <v>0</v>
      </c>
      <c r="F29" s="16" t="s">
        <v>47</v>
      </c>
      <c r="G29" s="12"/>
    </row>
    <row r="30" spans="1:7" collapsed="1" x14ac:dyDescent="0.3">
      <c r="A30" s="12"/>
      <c r="B30" s="16"/>
      <c r="C30" s="16"/>
      <c r="D30" s="17"/>
      <c r="E30" s="17"/>
      <c r="F30" s="16"/>
      <c r="G30" s="12"/>
    </row>
    <row r="31" spans="1:7" x14ac:dyDescent="0.3">
      <c r="A31" s="12"/>
      <c r="B31" s="12"/>
      <c r="C31" s="12"/>
      <c r="D31" s="12"/>
      <c r="E31" s="12"/>
      <c r="F31" s="12"/>
      <c r="G31" s="12"/>
    </row>
    <row r="32" spans="1:7" x14ac:dyDescent="0.3">
      <c r="A32" s="12"/>
      <c r="B32" s="12"/>
      <c r="C32" s="12"/>
      <c r="D32" s="12"/>
      <c r="E32" s="12"/>
      <c r="F32" s="12"/>
      <c r="G32" s="12"/>
    </row>
    <row r="33" spans="1:7" x14ac:dyDescent="0.3">
      <c r="A33" s="12" t="s">
        <v>39</v>
      </c>
      <c r="B33" s="12"/>
      <c r="C33" s="12"/>
      <c r="D33" s="12"/>
      <c r="E33" s="12"/>
      <c r="F33" s="12"/>
      <c r="G33" s="12"/>
    </row>
    <row r="34" spans="1:7" x14ac:dyDescent="0.3">
      <c r="A34" s="12"/>
      <c r="B34" s="15" t="s">
        <v>33</v>
      </c>
      <c r="C34" s="15" t="s">
        <v>34</v>
      </c>
      <c r="D34" s="15" t="s">
        <v>40</v>
      </c>
      <c r="E34" s="15" t="s">
        <v>41</v>
      </c>
      <c r="F34" s="15" t="s">
        <v>42</v>
      </c>
      <c r="G34" s="15" t="s">
        <v>43</v>
      </c>
    </row>
    <row r="35" spans="1:7" x14ac:dyDescent="0.3">
      <c r="A35" s="12"/>
      <c r="B35" s="16" t="s">
        <v>107</v>
      </c>
      <c r="C35" s="16" t="s">
        <v>108</v>
      </c>
      <c r="D35" s="17">
        <v>500</v>
      </c>
      <c r="E35" s="16" t="s">
        <v>109</v>
      </c>
      <c r="F35" s="16" t="s">
        <v>65</v>
      </c>
      <c r="G35" s="16">
        <v>0</v>
      </c>
    </row>
    <row r="36" spans="1:7" x14ac:dyDescent="0.3">
      <c r="A36" s="12"/>
      <c r="B36" s="16" t="s">
        <v>110</v>
      </c>
      <c r="C36" s="16" t="s">
        <v>111</v>
      </c>
      <c r="D36" s="17">
        <v>380.00000000000006</v>
      </c>
      <c r="E36" s="16" t="s">
        <v>112</v>
      </c>
      <c r="F36" s="16" t="s">
        <v>65</v>
      </c>
      <c r="G36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DE1-ADED-41F3-B096-0663D537B119}">
  <dimension ref="A1:K43"/>
  <sheetViews>
    <sheetView zoomScale="55" zoomScaleNormal="55" workbookViewId="0">
      <selection activeCell="K6" sqref="K6"/>
    </sheetView>
  </sheetViews>
  <sheetFormatPr defaultRowHeight="14.4" x14ac:dyDescent="0.3"/>
  <cols>
    <col min="1" max="1" width="32.6640625" customWidth="1"/>
    <col min="2" max="2" width="6.6640625" customWidth="1"/>
    <col min="6" max="6" width="41.33203125" customWidth="1"/>
    <col min="7" max="7" width="22.109375" customWidth="1"/>
    <col min="8" max="8" width="8" customWidth="1"/>
    <col min="9" max="9" width="27.88671875" customWidth="1"/>
    <col min="10" max="10" width="31.109375" customWidth="1"/>
    <col min="11" max="11" width="28.5546875" customWidth="1"/>
    <col min="12" max="12" width="30.6640625" customWidth="1"/>
    <col min="13" max="13" width="27.6640625" customWidth="1"/>
  </cols>
  <sheetData>
    <row r="1" spans="1:11" x14ac:dyDescent="0.3">
      <c r="A1" s="19" t="s">
        <v>0</v>
      </c>
      <c r="B1" s="12" t="s">
        <v>1</v>
      </c>
      <c r="C1" s="12"/>
      <c r="D1" s="12"/>
      <c r="E1" s="12"/>
      <c r="G1" s="12" t="s">
        <v>80</v>
      </c>
      <c r="H1" s="12">
        <v>1</v>
      </c>
      <c r="I1" s="12">
        <v>2</v>
      </c>
      <c r="J1" s="12">
        <v>3</v>
      </c>
      <c r="K1" s="12">
        <v>4</v>
      </c>
    </row>
    <row r="2" spans="1:11" x14ac:dyDescent="0.3">
      <c r="A2" s="19"/>
      <c r="B2" s="12" t="s">
        <v>2</v>
      </c>
      <c r="C2" s="12" t="s">
        <v>3</v>
      </c>
      <c r="D2" s="12" t="s">
        <v>4</v>
      </c>
      <c r="E2" s="12" t="s">
        <v>5</v>
      </c>
      <c r="G2" s="12" t="s">
        <v>7</v>
      </c>
      <c r="H2" s="12">
        <v>70</v>
      </c>
      <c r="I2" s="12">
        <v>70</v>
      </c>
      <c r="J2" s="12">
        <v>55</v>
      </c>
      <c r="K2" s="12">
        <v>60</v>
      </c>
    </row>
    <row r="3" spans="1:11" x14ac:dyDescent="0.3">
      <c r="A3" s="12">
        <v>1</v>
      </c>
      <c r="B3" s="12">
        <v>2</v>
      </c>
      <c r="C3" s="12">
        <v>3</v>
      </c>
      <c r="D3" s="12">
        <v>4</v>
      </c>
      <c r="E3" s="12">
        <v>2</v>
      </c>
      <c r="G3" s="11"/>
    </row>
    <row r="4" spans="1:11" x14ac:dyDescent="0.3">
      <c r="A4" s="12">
        <v>2</v>
      </c>
      <c r="B4" s="12">
        <v>3</v>
      </c>
      <c r="C4" s="12">
        <v>2</v>
      </c>
      <c r="D4" s="12">
        <v>1</v>
      </c>
      <c r="E4" s="12">
        <v>2</v>
      </c>
      <c r="G4" s="11"/>
    </row>
    <row r="5" spans="1:11" x14ac:dyDescent="0.3">
      <c r="G5" s="11"/>
      <c r="H5" s="12" t="s">
        <v>0</v>
      </c>
      <c r="I5" s="12" t="s">
        <v>6</v>
      </c>
      <c r="J5" s="13" t="s">
        <v>81</v>
      </c>
      <c r="K5" s="13" t="s">
        <v>85</v>
      </c>
    </row>
    <row r="6" spans="1:11" x14ac:dyDescent="0.3">
      <c r="A6" s="19" t="s">
        <v>0</v>
      </c>
      <c r="B6" s="19" t="s">
        <v>82</v>
      </c>
      <c r="C6" s="19"/>
      <c r="D6" s="19"/>
      <c r="E6" s="19"/>
      <c r="H6" s="12">
        <v>1</v>
      </c>
      <c r="I6" s="12">
        <v>10</v>
      </c>
      <c r="J6" s="13">
        <v>500</v>
      </c>
      <c r="K6" s="12">
        <f>SUMPRODUCT(B12:E12,B3:E3)</f>
        <v>500</v>
      </c>
    </row>
    <row r="7" spans="1:11" x14ac:dyDescent="0.3">
      <c r="A7" s="19"/>
      <c r="B7" s="12" t="s">
        <v>2</v>
      </c>
      <c r="C7" s="12" t="s">
        <v>3</v>
      </c>
      <c r="D7" s="12" t="s">
        <v>4</v>
      </c>
      <c r="E7" s="12" t="s">
        <v>5</v>
      </c>
      <c r="H7" s="12">
        <v>2</v>
      </c>
      <c r="I7" s="12">
        <v>15</v>
      </c>
      <c r="J7" s="13">
        <v>380</v>
      </c>
      <c r="K7" s="12">
        <f>SUMPRODUCT(B13:E13,B4:E4)</f>
        <v>380.00000000000006</v>
      </c>
    </row>
    <row r="8" spans="1:11" x14ac:dyDescent="0.3">
      <c r="A8" s="12">
        <v>1</v>
      </c>
      <c r="B8" s="12">
        <f t="shared" ref="B8:E9" si="0">B3*$I6</f>
        <v>20</v>
      </c>
      <c r="C8" s="12">
        <f t="shared" si="0"/>
        <v>30</v>
      </c>
      <c r="D8" s="12">
        <f t="shared" si="0"/>
        <v>40</v>
      </c>
      <c r="E8" s="12">
        <f t="shared" si="0"/>
        <v>20</v>
      </c>
    </row>
    <row r="9" spans="1:11" x14ac:dyDescent="0.3">
      <c r="A9" s="12">
        <v>2</v>
      </c>
      <c r="B9" s="12">
        <f t="shared" si="0"/>
        <v>45</v>
      </c>
      <c r="C9" s="12">
        <f t="shared" si="0"/>
        <v>30</v>
      </c>
      <c r="D9" s="12">
        <f t="shared" si="0"/>
        <v>15</v>
      </c>
      <c r="E9" s="12">
        <f t="shared" si="0"/>
        <v>30</v>
      </c>
    </row>
    <row r="11" spans="1:11" x14ac:dyDescent="0.3">
      <c r="A11" s="12"/>
      <c r="B11" s="19" t="s">
        <v>83</v>
      </c>
      <c r="C11" s="19"/>
      <c r="D11" s="19"/>
      <c r="E11" s="19"/>
    </row>
    <row r="12" spans="1:11" x14ac:dyDescent="0.3">
      <c r="A12" s="12" t="s">
        <v>8</v>
      </c>
      <c r="B12" s="12">
        <v>250</v>
      </c>
      <c r="C12" s="12">
        <v>0</v>
      </c>
      <c r="D12" s="12">
        <v>0</v>
      </c>
      <c r="E12" s="12">
        <v>0</v>
      </c>
      <c r="G12" s="12" t="s">
        <v>84</v>
      </c>
      <c r="H12" s="12">
        <f>SUMPRODUCT(H2:K2,B12:E12)+SUMPRODUCT(B13:E13,H2:K2)-SUMPRODUCT(B8:E8,B12:E12)-SUMPRODUCT(B9:E9,B13:E13)</f>
        <v>27700</v>
      </c>
    </row>
    <row r="13" spans="1:11" x14ac:dyDescent="0.3">
      <c r="A13" s="12" t="s">
        <v>9</v>
      </c>
      <c r="B13" s="12">
        <v>0</v>
      </c>
      <c r="C13" s="12">
        <v>0</v>
      </c>
      <c r="D13" s="12">
        <v>380.00000000000006</v>
      </c>
      <c r="E13" s="12">
        <v>0</v>
      </c>
    </row>
    <row r="24" spans="1:11" x14ac:dyDescent="0.3">
      <c r="K24" s="11"/>
    </row>
    <row r="25" spans="1:11" x14ac:dyDescent="0.3">
      <c r="K25" s="11"/>
    </row>
    <row r="26" spans="1:11" x14ac:dyDescent="0.3">
      <c r="A26" t="s">
        <v>10</v>
      </c>
      <c r="C26" t="s">
        <v>11</v>
      </c>
      <c r="F26" t="s">
        <v>12</v>
      </c>
      <c r="K26" s="11"/>
    </row>
    <row r="27" spans="1:11" x14ac:dyDescent="0.3">
      <c r="C27" t="s">
        <v>13</v>
      </c>
      <c r="K27" s="11"/>
    </row>
    <row r="28" spans="1:11" x14ac:dyDescent="0.3">
      <c r="C28" t="s">
        <v>14</v>
      </c>
      <c r="K28" s="11"/>
    </row>
    <row r="31" spans="1:11" x14ac:dyDescent="0.3">
      <c r="B31" t="s">
        <v>2</v>
      </c>
      <c r="C31" t="s">
        <v>3</v>
      </c>
      <c r="D31" t="s">
        <v>4</v>
      </c>
      <c r="E31" t="s">
        <v>5</v>
      </c>
    </row>
    <row r="32" spans="1:11" x14ac:dyDescent="0.3">
      <c r="A32" t="s">
        <v>15</v>
      </c>
      <c r="B32">
        <v>250</v>
      </c>
      <c r="C32">
        <v>0</v>
      </c>
      <c r="D32">
        <v>0</v>
      </c>
      <c r="E32">
        <v>0</v>
      </c>
    </row>
    <row r="33" spans="1:9" x14ac:dyDescent="0.3">
      <c r="A33" t="s">
        <v>16</v>
      </c>
      <c r="B33">
        <v>0</v>
      </c>
      <c r="C33">
        <v>0</v>
      </c>
      <c r="D33">
        <v>380</v>
      </c>
      <c r="E33">
        <v>0</v>
      </c>
      <c r="G33" t="s">
        <v>18</v>
      </c>
      <c r="H33">
        <f>SUMPRODUCT(B32:E32,B35:E35)+SUMPRODUCT(B33:E33,B36:E36)-G42-G43</f>
        <v>17000</v>
      </c>
    </row>
    <row r="34" spans="1:9" x14ac:dyDescent="0.3">
      <c r="A34" t="s">
        <v>74</v>
      </c>
      <c r="B34">
        <v>70</v>
      </c>
      <c r="C34">
        <v>70</v>
      </c>
      <c r="D34">
        <v>55</v>
      </c>
      <c r="E34">
        <v>60</v>
      </c>
    </row>
    <row r="35" spans="1:9" x14ac:dyDescent="0.3">
      <c r="A35" t="s">
        <v>75</v>
      </c>
      <c r="B35">
        <f t="shared" ref="B35:E36" si="1">B$34-B38*$I38</f>
        <v>50</v>
      </c>
      <c r="C35">
        <f t="shared" si="1"/>
        <v>40</v>
      </c>
      <c r="D35">
        <f t="shared" si="1"/>
        <v>15</v>
      </c>
      <c r="E35">
        <f t="shared" si="1"/>
        <v>40</v>
      </c>
    </row>
    <row r="36" spans="1:9" x14ac:dyDescent="0.3">
      <c r="A36" t="s">
        <v>76</v>
      </c>
      <c r="B36">
        <f t="shared" si="1"/>
        <v>25</v>
      </c>
      <c r="C36">
        <f t="shared" si="1"/>
        <v>40</v>
      </c>
      <c r="D36">
        <f t="shared" si="1"/>
        <v>40</v>
      </c>
      <c r="E36">
        <f t="shared" si="1"/>
        <v>30</v>
      </c>
    </row>
    <row r="37" spans="1:9" x14ac:dyDescent="0.3">
      <c r="A37" t="s">
        <v>77</v>
      </c>
      <c r="F37" t="s">
        <v>79</v>
      </c>
      <c r="H37" t="s">
        <v>78</v>
      </c>
      <c r="I37" t="s">
        <v>6</v>
      </c>
    </row>
    <row r="38" spans="1:9" x14ac:dyDescent="0.3">
      <c r="A38" t="s">
        <v>8</v>
      </c>
      <c r="B38">
        <v>2</v>
      </c>
      <c r="C38">
        <v>3</v>
      </c>
      <c r="D38">
        <v>4</v>
      </c>
      <c r="E38">
        <v>2</v>
      </c>
      <c r="F38">
        <f>SUMPRODUCT(B38:E38,B32:E32)</f>
        <v>500</v>
      </c>
      <c r="G38" t="s">
        <v>17</v>
      </c>
      <c r="H38">
        <v>500</v>
      </c>
      <c r="I38">
        <v>10</v>
      </c>
    </row>
    <row r="39" spans="1:9" x14ac:dyDescent="0.3">
      <c r="A39" t="s">
        <v>9</v>
      </c>
      <c r="B39">
        <v>3</v>
      </c>
      <c r="C39">
        <v>2</v>
      </c>
      <c r="D39">
        <v>1</v>
      </c>
      <c r="E39">
        <v>2</v>
      </c>
      <c r="F39">
        <f>SUMPRODUCT(B39:E39,B33:E33)</f>
        <v>380</v>
      </c>
      <c r="G39" t="s">
        <v>17</v>
      </c>
      <c r="H39">
        <v>380</v>
      </c>
      <c r="I39">
        <v>15</v>
      </c>
    </row>
    <row r="41" spans="1:9" x14ac:dyDescent="0.3">
      <c r="A41" t="s">
        <v>19</v>
      </c>
      <c r="G41" t="s">
        <v>73</v>
      </c>
    </row>
    <row r="42" spans="1:9" x14ac:dyDescent="0.3">
      <c r="A42" t="s">
        <v>8</v>
      </c>
      <c r="B42" s="12">
        <f>B38*$I38</f>
        <v>20</v>
      </c>
      <c r="C42" s="12">
        <f t="shared" ref="C42:E43" si="2">C38*$I38</f>
        <v>30</v>
      </c>
      <c r="D42" s="12">
        <f t="shared" si="2"/>
        <v>40</v>
      </c>
      <c r="E42" s="12">
        <f t="shared" si="2"/>
        <v>20</v>
      </c>
      <c r="G42">
        <f>SUMPRODUCT(B42:E42,B32:E32)</f>
        <v>5000</v>
      </c>
    </row>
    <row r="43" spans="1:9" x14ac:dyDescent="0.3">
      <c r="A43" t="s">
        <v>9</v>
      </c>
      <c r="B43" s="12">
        <f>B39*$I39</f>
        <v>45</v>
      </c>
      <c r="C43" s="12">
        <f t="shared" si="2"/>
        <v>30</v>
      </c>
      <c r="D43" s="12">
        <f t="shared" si="2"/>
        <v>15</v>
      </c>
      <c r="E43" s="12">
        <f t="shared" si="2"/>
        <v>30</v>
      </c>
      <c r="G43">
        <f>SUMPRODUCT(B43:E43,B33:E33)</f>
        <v>5700</v>
      </c>
    </row>
  </sheetData>
  <mergeCells count="4">
    <mergeCell ref="A1:A2"/>
    <mergeCell ref="B6:E6"/>
    <mergeCell ref="A6:A7"/>
    <mergeCell ref="B11:E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 результатах 2</vt:lpstr>
      <vt:lpstr>Отчет о результатах 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Данилюк</dc:creator>
  <cp:lastModifiedBy>Влад Данилюк</cp:lastModifiedBy>
  <dcterms:created xsi:type="dcterms:W3CDTF">2020-09-02T06:23:04Z</dcterms:created>
  <dcterms:modified xsi:type="dcterms:W3CDTF">2020-10-06T09:15:07Z</dcterms:modified>
</cp:coreProperties>
</file>