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947z036\WorkGits\SD-6_MapWaterConservation\figures+tables\"/>
    </mc:Choice>
  </mc:AlternateContent>
  <xr:revisionPtr revIDLastSave="0" documentId="13_ncr:1_{E5FAE20D-50F3-423B-803C-4E82340EDC44}" xr6:coauthVersionLast="47" xr6:coauthVersionMax="47" xr10:uidLastSave="{00000000-0000-0000-0000-000000000000}"/>
  <bookViews>
    <workbookView xWindow="-120" yWindow="-120" windowWidth="29040" windowHeight="17640" firstSheet="1" activeTab="5" xr2:uid="{00000000-000D-0000-FFFF-FFFF00000000}"/>
  </bookViews>
  <sheets>
    <sheet name="Table 1 - copy raw data here" sheetId="1" r:id="rId1"/>
    <sheet name="Table 1 formatted" sheetId="3" r:id="rId2"/>
    <sheet name="Table S1 copy raw data" sheetId="7" r:id="rId3"/>
    <sheet name="Table S1 Precip corrected table" sheetId="4" r:id="rId4"/>
    <sheet name="Table 2 - copy raw data here" sheetId="5" r:id="rId5"/>
    <sheet name="Table 2 formatted" sheetId="6" r:id="rId6"/>
    <sheet name="Table S2 - copy raw data here" sheetId="8" r:id="rId7"/>
    <sheet name="Table S2 formatte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3" i="9"/>
  <c r="H4" i="9"/>
  <c r="H10" i="9" s="1"/>
  <c r="H5" i="9"/>
  <c r="H6" i="9"/>
  <c r="H7" i="9"/>
  <c r="H8" i="9"/>
  <c r="H9" i="9"/>
  <c r="H3" i="9"/>
  <c r="G4" i="9"/>
  <c r="G10" i="9" s="1"/>
  <c r="G5" i="9"/>
  <c r="G6" i="9"/>
  <c r="G7" i="9"/>
  <c r="G8" i="9"/>
  <c r="G9" i="9"/>
  <c r="G3" i="9"/>
  <c r="F4" i="9"/>
  <c r="F5" i="9"/>
  <c r="F6" i="9"/>
  <c r="F7" i="9"/>
  <c r="F8" i="9"/>
  <c r="F9" i="9"/>
  <c r="F3" i="9"/>
  <c r="E4" i="9"/>
  <c r="E5" i="9"/>
  <c r="E6" i="9"/>
  <c r="E7" i="9"/>
  <c r="E8" i="9"/>
  <c r="E9" i="9"/>
  <c r="E3" i="9"/>
  <c r="D4" i="9"/>
  <c r="D5" i="9"/>
  <c r="D6" i="9"/>
  <c r="D7" i="9"/>
  <c r="D8" i="9"/>
  <c r="D9" i="9"/>
  <c r="D3" i="9"/>
  <c r="C4" i="9"/>
  <c r="C10" i="9" s="1"/>
  <c r="C5" i="9"/>
  <c r="C6" i="9"/>
  <c r="C7" i="9"/>
  <c r="C8" i="9"/>
  <c r="C9" i="9"/>
  <c r="C3" i="9"/>
  <c r="B4" i="9"/>
  <c r="B5" i="9"/>
  <c r="B6" i="9"/>
  <c r="B7" i="9"/>
  <c r="B8" i="9"/>
  <c r="B9" i="9"/>
  <c r="B3" i="9"/>
  <c r="D3" i="4"/>
  <c r="D4" i="4"/>
  <c r="D5" i="4"/>
  <c r="D6" i="4"/>
  <c r="D7" i="4"/>
  <c r="D8" i="4"/>
  <c r="D2" i="4"/>
  <c r="E3" i="4"/>
  <c r="E4" i="4"/>
  <c r="E5" i="4"/>
  <c r="E6" i="4"/>
  <c r="E7" i="4"/>
  <c r="E8" i="4"/>
  <c r="E2" i="4"/>
  <c r="C3" i="4"/>
  <c r="C4" i="4"/>
  <c r="C5" i="4"/>
  <c r="C6" i="4"/>
  <c r="C7" i="4"/>
  <c r="C8" i="4"/>
  <c r="C2" i="4"/>
  <c r="B3" i="4"/>
  <c r="B4" i="4"/>
  <c r="B5" i="4"/>
  <c r="B6" i="4"/>
  <c r="B7" i="4"/>
  <c r="B8" i="4"/>
  <c r="B2" i="4"/>
  <c r="I4" i="6"/>
  <c r="I10" i="6" s="1"/>
  <c r="I5" i="6"/>
  <c r="I6" i="6"/>
  <c r="I7" i="6"/>
  <c r="I8" i="6"/>
  <c r="I9" i="6"/>
  <c r="I3" i="6"/>
  <c r="H4" i="6"/>
  <c r="H5" i="6"/>
  <c r="H6" i="6"/>
  <c r="H7" i="6"/>
  <c r="H8" i="6"/>
  <c r="H9" i="6"/>
  <c r="H3" i="6"/>
  <c r="H10" i="6" s="1"/>
  <c r="G4" i="6"/>
  <c r="G5" i="6"/>
  <c r="G6" i="6"/>
  <c r="G7" i="6"/>
  <c r="G8" i="6"/>
  <c r="G9" i="6"/>
  <c r="G3" i="6"/>
  <c r="G10" i="6" s="1"/>
  <c r="F4" i="6"/>
  <c r="F5" i="6"/>
  <c r="F6" i="6"/>
  <c r="F7" i="6"/>
  <c r="F8" i="6"/>
  <c r="F9" i="6"/>
  <c r="F3" i="6"/>
  <c r="F10" i="6" s="1"/>
  <c r="E4" i="6"/>
  <c r="E5" i="6"/>
  <c r="E6" i="6"/>
  <c r="E7" i="6"/>
  <c r="E8" i="6"/>
  <c r="E9" i="6"/>
  <c r="E3" i="6"/>
  <c r="E10" i="6" s="1"/>
  <c r="D4" i="6"/>
  <c r="D10" i="6" s="1"/>
  <c r="D5" i="6"/>
  <c r="D6" i="6"/>
  <c r="D7" i="6"/>
  <c r="D8" i="6"/>
  <c r="D9" i="6"/>
  <c r="D3" i="6"/>
  <c r="C4" i="6"/>
  <c r="C5" i="6"/>
  <c r="C6" i="6"/>
  <c r="C7" i="6"/>
  <c r="C8" i="6"/>
  <c r="C9" i="6"/>
  <c r="C3" i="6"/>
  <c r="C10" i="6" s="1"/>
  <c r="B4" i="6"/>
  <c r="B10" i="6" s="1"/>
  <c r="B5" i="6"/>
  <c r="B6" i="6"/>
  <c r="B7" i="6"/>
  <c r="B8" i="6"/>
  <c r="B9" i="6"/>
  <c r="B3" i="6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K4" i="3"/>
  <c r="K5" i="3"/>
  <c r="K6" i="3"/>
  <c r="K7" i="3"/>
  <c r="K8" i="3"/>
  <c r="K9" i="3"/>
  <c r="K3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H4" i="3"/>
  <c r="H5" i="3"/>
  <c r="H6" i="3"/>
  <c r="H7" i="3"/>
  <c r="H8" i="3"/>
  <c r="H9" i="3"/>
  <c r="H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F3" i="3"/>
  <c r="G3" i="3"/>
  <c r="E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C3" i="3"/>
  <c r="D3" i="3"/>
  <c r="B3" i="3"/>
  <c r="I10" i="9" l="1"/>
  <c r="F10" i="9"/>
  <c r="E10" i="9"/>
  <c r="D10" i="9"/>
  <c r="B10" i="9"/>
  <c r="B10" i="3"/>
  <c r="D10" i="3"/>
  <c r="M10" i="3"/>
  <c r="L10" i="3"/>
  <c r="F10" i="3"/>
  <c r="E10" i="3"/>
  <c r="G10" i="3"/>
  <c r="H10" i="3"/>
  <c r="C10" i="3"/>
  <c r="J10" i="3"/>
  <c r="I10" i="3"/>
  <c r="K10" i="3"/>
</calcChain>
</file>

<file path=xl/sharedStrings.xml><?xml version="1.0" encoding="utf-8"?>
<sst xmlns="http://schemas.openxmlformats.org/spreadsheetml/2006/main" count="183" uniqueCount="49">
  <si>
    <t>Algorithm</t>
  </si>
  <si>
    <t>Bias_prc_Annual</t>
  </si>
  <si>
    <t>Bias_prc_Growing Season</t>
  </si>
  <si>
    <t>Bias_prc_Water Year</t>
  </si>
  <si>
    <t>R2_Annual</t>
  </si>
  <si>
    <t>R2_Growing Season</t>
  </si>
  <si>
    <t>R2_Water Year</t>
  </si>
  <si>
    <t>slope_Annual</t>
  </si>
  <si>
    <t>slope_Growing Season</t>
  </si>
  <si>
    <t>slope_Water Year</t>
  </si>
  <si>
    <t>disalexi</t>
  </si>
  <si>
    <t>eemetric</t>
  </si>
  <si>
    <t>ensemble</t>
  </si>
  <si>
    <t>geesebal</t>
  </si>
  <si>
    <t>ptjpl</t>
  </si>
  <si>
    <t>sims</t>
  </si>
  <si>
    <t>ssebop</t>
  </si>
  <si>
    <t>Annual</t>
  </si>
  <si>
    <t>Bias [%]</t>
  </si>
  <si>
    <t>Slope</t>
  </si>
  <si>
    <t>DisALEXI</t>
  </si>
  <si>
    <t>eeMETRIC</t>
  </si>
  <si>
    <t>Ensemble</t>
  </si>
  <si>
    <t>geeSEBAL</t>
  </si>
  <si>
    <t>PT-JPL</t>
  </si>
  <si>
    <t>SIMS</t>
  </si>
  <si>
    <t>SSEBop</t>
  </si>
  <si>
    <t>MAE_1e7m3_Annual</t>
  </si>
  <si>
    <t>MAE_1e7m3_Growing Season</t>
  </si>
  <si>
    <t>MAE_1e7m3_Water Year</t>
  </si>
  <si>
    <t>Average</t>
  </si>
  <si>
    <t>Best in column</t>
  </si>
  <si>
    <t>Best for metric</t>
  </si>
  <si>
    <t>Legend</t>
  </si>
  <si>
    <t>Best average across algorithms</t>
  </si>
  <si>
    <t>Model</t>
  </si>
  <si>
    <t>Bias_prc</t>
  </si>
  <si>
    <t>R2</t>
  </si>
  <si>
    <t>slope</t>
  </si>
  <si>
    <t>time</t>
  </si>
  <si>
    <t>MAE_mm</t>
  </si>
  <si>
    <t>MAE [mm]</t>
  </si>
  <si>
    <t>Multi-Year</t>
  </si>
  <si>
    <t>MAE_1e7m3</t>
  </si>
  <si>
    <r>
      <t>R</t>
    </r>
    <r>
      <rPr>
        <b/>
        <vertAlign val="superscript"/>
        <sz val="10"/>
        <color theme="1"/>
        <rFont val="Times New Roman"/>
        <family val="1"/>
      </rPr>
      <t>2</t>
    </r>
  </si>
  <si>
    <r>
      <t>MAE [x10</t>
    </r>
    <r>
      <rPr>
        <b/>
        <vertAlign val="superscript"/>
        <sz val="10"/>
        <color theme="1"/>
        <rFont val="Times New Roman"/>
        <family val="1"/>
      </rPr>
      <t>7</t>
    </r>
    <r>
      <rPr>
        <b/>
        <sz val="10"/>
        <color theme="1"/>
        <rFont val="Times New Roman"/>
        <family val="1"/>
      </rPr>
      <t xml:space="preserve"> m</t>
    </r>
    <r>
      <rPr>
        <b/>
        <vertAlign val="superscript"/>
        <sz val="10"/>
        <color theme="1"/>
        <rFont val="Times New Roman"/>
        <family val="1"/>
      </rPr>
      <t>3</t>
    </r>
    <r>
      <rPr>
        <b/>
        <sz val="10"/>
        <color theme="1"/>
        <rFont val="Times New Roman"/>
        <family val="1"/>
      </rPr>
      <t>]</t>
    </r>
  </si>
  <si>
    <t>C.Y.</t>
  </si>
  <si>
    <t>G.S.</t>
  </si>
  <si>
    <t>W.Y.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</si>
</sst>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1" xfId="0" applyFont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3" fillId="0" borderId="0" xfId="0" applyFont="1"/>
    <xf numFmtId="0" fontId="2" fillId="0" borderId="4" xfId="0" applyFont="1" applyBorder="1"/>
    <xf numFmtId="0" fontId="4" fillId="0" borderId="8" xfId="0" applyFont="1" applyBorder="1"/>
    <xf numFmtId="0" fontId="5" fillId="0" borderId="4" xfId="0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2" borderId="6" xfId="0" applyFont="1" applyFill="1" applyBorder="1"/>
    <xf numFmtId="1" fontId="4" fillId="2" borderId="0" xfId="0" applyNumberFormat="1" applyFont="1" applyFill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0" fontId="4" fillId="0" borderId="6" xfId="0" applyFont="1" applyBorder="1"/>
    <xf numFmtId="1" fontId="4" fillId="0" borderId="0" xfId="0" applyNumberFormat="1" applyFont="1" applyAlignment="1">
      <alignment horizontal="center"/>
    </xf>
    <xf numFmtId="1" fontId="4" fillId="0" borderId="6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2" borderId="9" xfId="0" applyFont="1" applyFill="1" applyBorder="1"/>
    <xf numFmtId="0" fontId="7" fillId="0" borderId="6" xfId="0" applyFont="1" applyBorder="1"/>
    <xf numFmtId="1" fontId="7" fillId="0" borderId="10" xfId="0" applyNumberFormat="1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1" fontId="4" fillId="2" borderId="8" xfId="0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6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6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quotePrefix="1" applyNumberFormat="1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2" fontId="4" fillId="2" borderId="10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9" fontId="4" fillId="2" borderId="10" xfId="1" applyFont="1" applyFill="1" applyBorder="1" applyAlignment="1">
      <alignment horizontal="center"/>
    </xf>
    <xf numFmtId="9" fontId="4" fillId="2" borderId="11" xfId="1" applyFont="1" applyFill="1" applyBorder="1" applyAlignment="1">
      <alignment horizontal="center"/>
    </xf>
    <xf numFmtId="9" fontId="4" fillId="2" borderId="12" xfId="1" applyFont="1" applyFill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9" fontId="4" fillId="0" borderId="5" xfId="1" applyFont="1" applyBorder="1" applyAlignment="1">
      <alignment horizontal="center"/>
    </xf>
    <xf numFmtId="9" fontId="4" fillId="0" borderId="0" xfId="1" applyFont="1" applyBorder="1" applyAlignment="1">
      <alignment horizontal="center"/>
    </xf>
    <xf numFmtId="9" fontId="4" fillId="0" borderId="6" xfId="1" applyFont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9" fontId="4" fillId="2" borderId="5" xfId="1" applyFont="1" applyFill="1" applyBorder="1" applyAlignment="1">
      <alignment horizontal="center"/>
    </xf>
    <xf numFmtId="9" fontId="4" fillId="2" borderId="0" xfId="1" applyFont="1" applyFill="1" applyBorder="1" applyAlignment="1">
      <alignment horizontal="center"/>
    </xf>
    <xf numFmtId="9" fontId="4" fillId="2" borderId="6" xfId="1" applyFon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center"/>
    </xf>
    <xf numFmtId="2" fontId="4" fillId="5" borderId="0" xfId="0" applyNumberFormat="1" applyFont="1" applyFill="1" applyAlignment="1">
      <alignment horizontal="center"/>
    </xf>
    <xf numFmtId="2" fontId="4" fillId="5" borderId="5" xfId="0" applyNumberFormat="1" applyFont="1" applyFill="1" applyBorder="1" applyAlignment="1">
      <alignment horizontal="center"/>
    </xf>
    <xf numFmtId="2" fontId="4" fillId="3" borderId="0" xfId="0" applyNumberFormat="1" applyFont="1" applyFill="1" applyAlignment="1">
      <alignment horizontal="center"/>
    </xf>
    <xf numFmtId="9" fontId="4" fillId="5" borderId="5" xfId="1" applyFont="1" applyFill="1" applyBorder="1" applyAlignment="1">
      <alignment horizontal="center"/>
    </xf>
    <xf numFmtId="9" fontId="4" fillId="5" borderId="0" xfId="1" applyFont="1" applyFill="1" applyBorder="1" applyAlignment="1">
      <alignment horizontal="center"/>
    </xf>
    <xf numFmtId="9" fontId="4" fillId="3" borderId="6" xfId="1" applyFont="1" applyFill="1" applyBorder="1" applyAlignment="1">
      <alignment horizontal="center"/>
    </xf>
    <xf numFmtId="2" fontId="4" fillId="5" borderId="6" xfId="0" applyNumberFormat="1" applyFont="1" applyFill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2" fontId="4" fillId="5" borderId="9" xfId="0" applyNumberFormat="1" applyFont="1" applyFill="1" applyBorder="1" applyAlignment="1">
      <alignment horizontal="center"/>
    </xf>
    <xf numFmtId="9" fontId="4" fillId="2" borderId="7" xfId="1" applyFont="1" applyFill="1" applyBorder="1" applyAlignment="1">
      <alignment horizontal="center"/>
    </xf>
    <xf numFmtId="9" fontId="4" fillId="2" borderId="8" xfId="1" applyFont="1" applyFill="1" applyBorder="1" applyAlignment="1">
      <alignment horizontal="center"/>
    </xf>
    <xf numFmtId="9" fontId="4" fillId="2" borderId="9" xfId="1" applyFont="1" applyFill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4" fillId="4" borderId="0" xfId="0" applyNumberFormat="1" applyFont="1" applyFill="1" applyAlignment="1">
      <alignment horizontal="center"/>
    </xf>
    <xf numFmtId="9" fontId="4" fillId="0" borderId="10" xfId="1" applyFont="1" applyBorder="1" applyAlignment="1">
      <alignment horizontal="center"/>
    </xf>
    <xf numFmtId="9" fontId="4" fillId="0" borderId="0" xfId="1" applyFont="1" applyFill="1" applyAlignment="1">
      <alignment horizontal="center"/>
    </xf>
    <xf numFmtId="9" fontId="4" fillId="4" borderId="0" xfId="1" applyFont="1" applyFill="1" applyAlignment="1">
      <alignment horizontal="center"/>
    </xf>
    <xf numFmtId="2" fontId="4" fillId="4" borderId="10" xfId="0" applyNumberFormat="1" applyFont="1" applyFill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workbookViewId="0">
      <selection sqref="A1:M8"/>
    </sheetView>
  </sheetViews>
  <sheetFormatPr defaultRowHeight="15" x14ac:dyDescent="0.25"/>
  <cols>
    <col min="2" max="3" width="11.140625" customWidth="1"/>
    <col min="4" max="4" width="12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28</v>
      </c>
      <c r="G1" t="s">
        <v>29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 t="s">
        <v>10</v>
      </c>
      <c r="B2">
        <v>65.400000000000006</v>
      </c>
      <c r="C2">
        <v>46.8</v>
      </c>
      <c r="D2">
        <v>50.6</v>
      </c>
      <c r="E2">
        <v>1.3264925760619399</v>
      </c>
      <c r="F2">
        <v>0.94977537606193996</v>
      </c>
      <c r="G2">
        <v>1.1936025751473101</v>
      </c>
      <c r="H2">
        <v>0.70722325678104503</v>
      </c>
      <c r="I2">
        <v>0.69082503808143803</v>
      </c>
      <c r="J2">
        <v>0.31761842437134202</v>
      </c>
      <c r="K2">
        <v>0.40690748489495798</v>
      </c>
      <c r="L2">
        <v>0.43274806461895099</v>
      </c>
      <c r="M2">
        <v>0.22662206988995201</v>
      </c>
    </row>
    <row r="3" spans="1:13" x14ac:dyDescent="0.25">
      <c r="A3" t="s">
        <v>11</v>
      </c>
      <c r="B3">
        <v>108.6</v>
      </c>
      <c r="C3">
        <v>98.5</v>
      </c>
      <c r="D3">
        <v>91.5</v>
      </c>
      <c r="E3">
        <v>2.2049506480619399</v>
      </c>
      <c r="F3">
        <v>2.00024414806194</v>
      </c>
      <c r="G3">
        <v>1.85773088406194</v>
      </c>
      <c r="H3">
        <v>0.96546512071329205</v>
      </c>
      <c r="I3">
        <v>0.87769876929967305</v>
      </c>
      <c r="J3">
        <v>0.63712450373597496</v>
      </c>
      <c r="K3">
        <v>0.377574803193928</v>
      </c>
      <c r="L3">
        <v>0.38775196783792598</v>
      </c>
      <c r="M3">
        <v>0.28503364673370002</v>
      </c>
    </row>
    <row r="4" spans="1:13" x14ac:dyDescent="0.25">
      <c r="A4" t="s">
        <v>12</v>
      </c>
      <c r="B4">
        <v>75</v>
      </c>
      <c r="C4">
        <v>67.5</v>
      </c>
      <c r="D4">
        <v>60.2</v>
      </c>
      <c r="E4">
        <v>1.5220841060619399</v>
      </c>
      <c r="F4">
        <v>1.3702253440619401</v>
      </c>
      <c r="G4">
        <v>1.2227832780619401</v>
      </c>
      <c r="H4">
        <v>0.98047507399070599</v>
      </c>
      <c r="I4">
        <v>0.93019406011203898</v>
      </c>
      <c r="J4">
        <v>0.67053346789159896</v>
      </c>
      <c r="K4">
        <v>0.41951285242667402</v>
      </c>
      <c r="L4">
        <v>0.46811426299519598</v>
      </c>
      <c r="M4">
        <v>0.33694581169332799</v>
      </c>
    </row>
    <row r="5" spans="1:13" x14ac:dyDescent="0.25">
      <c r="A5" t="s">
        <v>13</v>
      </c>
      <c r="B5">
        <v>30.1</v>
      </c>
      <c r="C5">
        <v>25.4</v>
      </c>
      <c r="D5">
        <v>18.8</v>
      </c>
      <c r="E5">
        <v>0.83586382093317102</v>
      </c>
      <c r="F5">
        <v>0.60332796572881597</v>
      </c>
      <c r="G5">
        <v>0.88872024081419099</v>
      </c>
      <c r="H5">
        <v>0.95987013370315999</v>
      </c>
      <c r="I5">
        <v>0.88673729685160996</v>
      </c>
      <c r="J5">
        <v>0.71027998243946699</v>
      </c>
      <c r="K5">
        <v>0.35680908719869198</v>
      </c>
      <c r="L5">
        <v>0.39691877484075699</v>
      </c>
      <c r="M5">
        <v>0.30625140776853899</v>
      </c>
    </row>
    <row r="6" spans="1:13" x14ac:dyDescent="0.25">
      <c r="A6" t="s">
        <v>14</v>
      </c>
      <c r="B6">
        <v>63</v>
      </c>
      <c r="C6">
        <v>54.8</v>
      </c>
      <c r="D6">
        <v>49.4</v>
      </c>
      <c r="E6">
        <v>1.2791523360619399</v>
      </c>
      <c r="F6">
        <v>1.11282718006194</v>
      </c>
      <c r="G6">
        <v>1.0036873200619401</v>
      </c>
      <c r="H6">
        <v>0.97827409490972295</v>
      </c>
      <c r="I6">
        <v>0.91565097784484495</v>
      </c>
      <c r="J6">
        <v>0.64345323564458301</v>
      </c>
      <c r="K6">
        <v>0.417700106510139</v>
      </c>
      <c r="L6">
        <v>0.46456133905040398</v>
      </c>
      <c r="M6">
        <v>0.32831283047439103</v>
      </c>
    </row>
    <row r="7" spans="1:13" x14ac:dyDescent="0.25">
      <c r="A7" t="s">
        <v>15</v>
      </c>
      <c r="B7">
        <v>165.6</v>
      </c>
      <c r="C7">
        <v>144.4</v>
      </c>
      <c r="D7">
        <v>149.9</v>
      </c>
      <c r="E7">
        <v>3.3609131600619402</v>
      </c>
      <c r="F7">
        <v>2.9305214960619401</v>
      </c>
      <c r="G7">
        <v>3.0432672320619401</v>
      </c>
      <c r="H7">
        <v>0.98400599280103296</v>
      </c>
      <c r="I7">
        <v>0.93078577029168597</v>
      </c>
      <c r="J7">
        <v>0.568102088811406</v>
      </c>
      <c r="K7">
        <v>0.54931383902197095</v>
      </c>
      <c r="L7">
        <v>0.60926055216130204</v>
      </c>
      <c r="M7">
        <v>0.42013696880208601</v>
      </c>
    </row>
    <row r="8" spans="1:13" x14ac:dyDescent="0.25">
      <c r="A8" t="s">
        <v>16</v>
      </c>
      <c r="B8">
        <v>48.7</v>
      </c>
      <c r="C8">
        <v>60.5</v>
      </c>
      <c r="D8">
        <v>33.9</v>
      </c>
      <c r="E8">
        <v>0.98815472206193999</v>
      </c>
      <c r="F8">
        <v>1.2283358760619401</v>
      </c>
      <c r="G8">
        <v>0.86337590372881601</v>
      </c>
      <c r="H8">
        <v>0.96972039389537301</v>
      </c>
      <c r="I8">
        <v>0.90988591409012798</v>
      </c>
      <c r="J8">
        <v>0.69401816999657095</v>
      </c>
      <c r="K8">
        <v>0.441917209407449</v>
      </c>
      <c r="L8">
        <v>0.48907248286788402</v>
      </c>
      <c r="M8">
        <v>0.37111742539425402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54FC-3560-46B8-875C-4291803A546D}">
  <dimension ref="A1:N10"/>
  <sheetViews>
    <sheetView workbookViewId="0">
      <selection activeCell="J35" sqref="J35"/>
    </sheetView>
  </sheetViews>
  <sheetFormatPr defaultRowHeight="15" x14ac:dyDescent="0.25"/>
  <cols>
    <col min="1" max="1" width="9.42578125" bestFit="1" customWidth="1"/>
    <col min="2" max="13" width="6.28515625" customWidth="1"/>
    <col min="14" max="14" width="28.5703125" bestFit="1" customWidth="1"/>
  </cols>
  <sheetData>
    <row r="1" spans="1:14" ht="16.5" x14ac:dyDescent="0.25">
      <c r="A1" s="18"/>
      <c r="B1" s="90" t="s">
        <v>45</v>
      </c>
      <c r="C1" s="90"/>
      <c r="D1" s="90"/>
      <c r="E1" s="90" t="s">
        <v>18</v>
      </c>
      <c r="F1" s="90"/>
      <c r="G1" s="90"/>
      <c r="H1" s="90" t="s">
        <v>19</v>
      </c>
      <c r="I1" s="90"/>
      <c r="J1" s="90"/>
      <c r="K1" s="90" t="s">
        <v>44</v>
      </c>
      <c r="L1" s="90"/>
      <c r="M1" s="90"/>
    </row>
    <row r="2" spans="1:14" x14ac:dyDescent="0.25">
      <c r="A2" s="8" t="s">
        <v>35</v>
      </c>
      <c r="B2" s="52" t="s">
        <v>46</v>
      </c>
      <c r="C2" s="53" t="s">
        <v>47</v>
      </c>
      <c r="D2" s="54" t="s">
        <v>48</v>
      </c>
      <c r="E2" s="52" t="s">
        <v>46</v>
      </c>
      <c r="F2" s="53" t="s">
        <v>47</v>
      </c>
      <c r="G2" s="54" t="s">
        <v>48</v>
      </c>
      <c r="H2" s="52" t="s">
        <v>46</v>
      </c>
      <c r="I2" s="53" t="s">
        <v>47</v>
      </c>
      <c r="J2" s="54" t="s">
        <v>48</v>
      </c>
      <c r="K2" s="52" t="s">
        <v>46</v>
      </c>
      <c r="L2" s="53" t="s">
        <v>47</v>
      </c>
      <c r="M2" s="54" t="s">
        <v>48</v>
      </c>
    </row>
    <row r="3" spans="1:14" x14ac:dyDescent="0.25">
      <c r="A3" s="11" t="s">
        <v>20</v>
      </c>
      <c r="B3" s="55">
        <f>'Table 1 - copy raw data here'!E2</f>
        <v>1.3264925760619399</v>
      </c>
      <c r="C3" s="56">
        <f>'Table 1 - copy raw data here'!F2</f>
        <v>0.94977537606193996</v>
      </c>
      <c r="D3" s="57">
        <f>'Table 1 - copy raw data here'!G2</f>
        <v>1.1936025751473101</v>
      </c>
      <c r="E3" s="58">
        <f>'Table 1 - copy raw data here'!B2/100</f>
        <v>0.65400000000000003</v>
      </c>
      <c r="F3" s="59">
        <f>'Table 1 - copy raw data here'!C2/100</f>
        <v>0.46799999999999997</v>
      </c>
      <c r="G3" s="60">
        <f>'Table 1 - copy raw data here'!D2/100</f>
        <v>0.50600000000000001</v>
      </c>
      <c r="H3" s="55">
        <f>'Table 1 - copy raw data here'!K2</f>
        <v>0.40690748489495798</v>
      </c>
      <c r="I3" s="56">
        <f>'Table 1 - copy raw data here'!L2</f>
        <v>0.43274806461895099</v>
      </c>
      <c r="J3" s="56">
        <f>'Table 1 - copy raw data here'!M2</f>
        <v>0.22662206988995201</v>
      </c>
      <c r="K3" s="55">
        <f>'Table 1 - copy raw data here'!H2</f>
        <v>0.70722325678104503</v>
      </c>
      <c r="L3" s="56">
        <f>'Table 1 - copy raw data here'!I2</f>
        <v>0.69082503808143803</v>
      </c>
      <c r="M3" s="57">
        <f>'Table 1 - copy raw data here'!J2</f>
        <v>0.31761842437134202</v>
      </c>
      <c r="N3" s="5" t="s">
        <v>33</v>
      </c>
    </row>
    <row r="4" spans="1:14" x14ac:dyDescent="0.25">
      <c r="A4" s="18" t="s">
        <v>21</v>
      </c>
      <c r="B4" s="61">
        <f>'Table 1 - copy raw data here'!E3</f>
        <v>2.2049506480619399</v>
      </c>
      <c r="C4" s="23">
        <f>'Table 1 - copy raw data here'!F3</f>
        <v>2.00024414806194</v>
      </c>
      <c r="D4" s="24">
        <f>'Table 1 - copy raw data here'!G3</f>
        <v>1.85773088406194</v>
      </c>
      <c r="E4" s="62">
        <f>'Table 1 - copy raw data here'!B3/100</f>
        <v>1.0859999999999999</v>
      </c>
      <c r="F4" s="63">
        <f>'Table 1 - copy raw data here'!C3/100</f>
        <v>0.98499999999999999</v>
      </c>
      <c r="G4" s="64">
        <f>'Table 1 - copy raw data here'!D3/100</f>
        <v>0.91500000000000004</v>
      </c>
      <c r="H4" s="61">
        <f>'Table 1 - copy raw data here'!K3</f>
        <v>0.377574803193928</v>
      </c>
      <c r="I4" s="23">
        <f>'Table 1 - copy raw data here'!L3</f>
        <v>0.38775196783792598</v>
      </c>
      <c r="J4" s="23">
        <f>'Table 1 - copy raw data here'!M3</f>
        <v>0.28503364673370002</v>
      </c>
      <c r="K4" s="61">
        <f>'Table 1 - copy raw data here'!H3</f>
        <v>0.96546512071329205</v>
      </c>
      <c r="L4" s="23">
        <f>'Table 1 - copy raw data here'!I3</f>
        <v>0.87769876929967305</v>
      </c>
      <c r="M4" s="24">
        <f>'Table 1 - copy raw data here'!J3</f>
        <v>0.63712450373597496</v>
      </c>
      <c r="N4" s="4" t="s">
        <v>31</v>
      </c>
    </row>
    <row r="5" spans="1:14" x14ac:dyDescent="0.25">
      <c r="A5" s="11" t="s">
        <v>22</v>
      </c>
      <c r="B5" s="65">
        <f>'Table 1 - copy raw data here'!E4</f>
        <v>1.5220841060619399</v>
      </c>
      <c r="C5" s="16">
        <f>'Table 1 - copy raw data here'!F4</f>
        <v>1.3702253440619401</v>
      </c>
      <c r="D5" s="17">
        <f>'Table 1 - copy raw data here'!G4</f>
        <v>1.2227832780619401</v>
      </c>
      <c r="E5" s="66">
        <f>'Table 1 - copy raw data here'!B4/100</f>
        <v>0.75</v>
      </c>
      <c r="F5" s="67">
        <f>'Table 1 - copy raw data here'!C4/100</f>
        <v>0.67500000000000004</v>
      </c>
      <c r="G5" s="68">
        <f>'Table 1 - copy raw data here'!D4/100</f>
        <v>0.60199999999999998</v>
      </c>
      <c r="H5" s="65">
        <f>'Table 1 - copy raw data here'!K4</f>
        <v>0.41951285242667402</v>
      </c>
      <c r="I5" s="16">
        <f>'Table 1 - copy raw data here'!L4</f>
        <v>0.46811426299519598</v>
      </c>
      <c r="J5" s="16">
        <f>'Table 1 - copy raw data here'!M4</f>
        <v>0.33694581169332799</v>
      </c>
      <c r="K5" s="69">
        <f>'Table 1 - copy raw data here'!H4</f>
        <v>0.98047507399070599</v>
      </c>
      <c r="L5" s="70">
        <f>'Table 1 - copy raw data here'!I4</f>
        <v>0.93019406011203898</v>
      </c>
      <c r="M5" s="17">
        <f>'Table 1 - copy raw data here'!J4</f>
        <v>0.67053346789159896</v>
      </c>
      <c r="N5" s="3" t="s">
        <v>32</v>
      </c>
    </row>
    <row r="6" spans="1:14" x14ac:dyDescent="0.25">
      <c r="A6" s="18" t="s">
        <v>23</v>
      </c>
      <c r="B6" s="71">
        <f>'Table 1 - copy raw data here'!E5</f>
        <v>0.83586382093317102</v>
      </c>
      <c r="C6" s="72">
        <f>'Table 1 - copy raw data here'!F5</f>
        <v>0.60332796572881597</v>
      </c>
      <c r="D6" s="24">
        <f>'Table 1 - copy raw data here'!G5</f>
        <v>0.88872024081419099</v>
      </c>
      <c r="E6" s="73">
        <f>'Table 1 - copy raw data here'!B5/100</f>
        <v>0.30099999999999999</v>
      </c>
      <c r="F6" s="74">
        <f>'Table 1 - copy raw data here'!C5/100</f>
        <v>0.254</v>
      </c>
      <c r="G6" s="75">
        <f>'Table 1 - copy raw data here'!D5/100</f>
        <v>0.188</v>
      </c>
      <c r="H6" s="61">
        <f>'Table 1 - copy raw data here'!K5</f>
        <v>0.35680908719869198</v>
      </c>
      <c r="I6" s="23">
        <f>'Table 1 - copy raw data here'!L5</f>
        <v>0.39691877484075699</v>
      </c>
      <c r="J6" s="23">
        <f>'Table 1 - copy raw data here'!M5</f>
        <v>0.30625140776853899</v>
      </c>
      <c r="K6" s="61">
        <f>'Table 1 - copy raw data here'!H5</f>
        <v>0.95987013370315999</v>
      </c>
      <c r="L6" s="23">
        <f>'Table 1 - copy raw data here'!I5</f>
        <v>0.88673729685160996</v>
      </c>
      <c r="M6" s="76">
        <f>'Table 1 - copy raw data here'!J5</f>
        <v>0.71027998243946699</v>
      </c>
      <c r="N6" s="2" t="s">
        <v>34</v>
      </c>
    </row>
    <row r="7" spans="1:14" x14ac:dyDescent="0.25">
      <c r="A7" s="11" t="s">
        <v>24</v>
      </c>
      <c r="B7" s="65">
        <f>'Table 1 - copy raw data here'!E6</f>
        <v>1.2791523360619399</v>
      </c>
      <c r="C7" s="16">
        <f>'Table 1 - copy raw data here'!F6</f>
        <v>1.11282718006194</v>
      </c>
      <c r="D7" s="17">
        <f>'Table 1 - copy raw data here'!G6</f>
        <v>1.0036873200619401</v>
      </c>
      <c r="E7" s="66">
        <f>'Table 1 - copy raw data here'!B6/100</f>
        <v>0.63</v>
      </c>
      <c r="F7" s="67">
        <f>'Table 1 - copy raw data here'!C6/100</f>
        <v>0.54799999999999993</v>
      </c>
      <c r="G7" s="68">
        <f>'Table 1 - copy raw data here'!D6/100</f>
        <v>0.49399999999999999</v>
      </c>
      <c r="H7" s="65">
        <f>'Table 1 - copy raw data here'!K6</f>
        <v>0.417700106510139</v>
      </c>
      <c r="I7" s="16">
        <f>'Table 1 - copy raw data here'!L6</f>
        <v>0.46456133905040398</v>
      </c>
      <c r="J7" s="16">
        <f>'Table 1 - copy raw data here'!M6</f>
        <v>0.32831283047439103</v>
      </c>
      <c r="K7" s="69">
        <f>'Table 1 - copy raw data here'!H6</f>
        <v>0.97827409490972295</v>
      </c>
      <c r="L7" s="16">
        <f>'Table 1 - copy raw data here'!I6</f>
        <v>0.91565097784484495</v>
      </c>
      <c r="M7" s="17">
        <f>'Table 1 - copy raw data here'!J6</f>
        <v>0.64345323564458301</v>
      </c>
    </row>
    <row r="8" spans="1:14" x14ac:dyDescent="0.25">
      <c r="A8" s="18" t="s">
        <v>25</v>
      </c>
      <c r="B8" s="61">
        <f>'Table 1 - copy raw data here'!E7</f>
        <v>3.3609131600619402</v>
      </c>
      <c r="C8" s="23">
        <f>'Table 1 - copy raw data here'!F7</f>
        <v>2.9305214960619401</v>
      </c>
      <c r="D8" s="24">
        <f>'Table 1 - copy raw data here'!G7</f>
        <v>3.0432672320619401</v>
      </c>
      <c r="E8" s="62">
        <f>'Table 1 - copy raw data here'!B7/100</f>
        <v>1.6559999999999999</v>
      </c>
      <c r="F8" s="63">
        <f>'Table 1 - copy raw data here'!C7/100</f>
        <v>1.444</v>
      </c>
      <c r="G8" s="64">
        <f>'Table 1 - copy raw data here'!D7/100</f>
        <v>1.4990000000000001</v>
      </c>
      <c r="H8" s="71">
        <f>'Table 1 - copy raw data here'!K7</f>
        <v>0.54931383902197095</v>
      </c>
      <c r="I8" s="72">
        <f>'Table 1 - copy raw data here'!L7</f>
        <v>0.60926055216130204</v>
      </c>
      <c r="J8" s="70">
        <f>'Table 1 - copy raw data here'!M7</f>
        <v>0.42013696880208601</v>
      </c>
      <c r="K8" s="69">
        <f>'Table 1 - copy raw data here'!H7</f>
        <v>0.98400599280103296</v>
      </c>
      <c r="L8" s="70">
        <f>'Table 1 - copy raw data here'!I7</f>
        <v>0.93078577029168597</v>
      </c>
      <c r="M8" s="24">
        <f>'Table 1 - copy raw data here'!J7</f>
        <v>0.568102088811406</v>
      </c>
    </row>
    <row r="9" spans="1:14" x14ac:dyDescent="0.25">
      <c r="A9" s="25" t="s">
        <v>26</v>
      </c>
      <c r="B9" s="77">
        <f>'Table 1 - copy raw data here'!E8</f>
        <v>0.98815472206193999</v>
      </c>
      <c r="C9" s="37">
        <f>'Table 1 - copy raw data here'!F8</f>
        <v>1.2283358760619401</v>
      </c>
      <c r="D9" s="78">
        <f>'Table 1 - copy raw data here'!G8</f>
        <v>0.86337590372881601</v>
      </c>
      <c r="E9" s="79">
        <f>'Table 1 - copy raw data here'!B8/100</f>
        <v>0.48700000000000004</v>
      </c>
      <c r="F9" s="80">
        <f>'Table 1 - copy raw data here'!C8/100</f>
        <v>0.60499999999999998</v>
      </c>
      <c r="G9" s="81">
        <f>'Table 1 - copy raw data here'!D8/100</f>
        <v>0.33899999999999997</v>
      </c>
      <c r="H9" s="77">
        <f>'Table 1 - copy raw data here'!K8</f>
        <v>0.441917209407449</v>
      </c>
      <c r="I9" s="37">
        <f>'Table 1 - copy raw data here'!L8</f>
        <v>0.48907248286788402</v>
      </c>
      <c r="J9" s="37">
        <f>'Table 1 - copy raw data here'!M8</f>
        <v>0.37111742539425402</v>
      </c>
      <c r="K9" s="77">
        <f>'Table 1 - copy raw data here'!H8</f>
        <v>0.96972039389537301</v>
      </c>
      <c r="L9" s="37">
        <f>'Table 1 - copy raw data here'!I8</f>
        <v>0.90988591409012798</v>
      </c>
      <c r="M9" s="38">
        <f>'Table 1 - copy raw data here'!J8</f>
        <v>0.69401816999657095</v>
      </c>
    </row>
    <row r="10" spans="1:14" x14ac:dyDescent="0.25">
      <c r="A10" s="26" t="s">
        <v>30</v>
      </c>
      <c r="B10" s="82">
        <f>AVERAGE(B3:B9)</f>
        <v>1.6453730527578301</v>
      </c>
      <c r="C10" s="23">
        <f t="shared" ref="C10:M10" si="0">AVERAGE(C3:C9)</f>
        <v>1.4564653408714938</v>
      </c>
      <c r="D10" s="83">
        <f t="shared" si="0"/>
        <v>1.4390239191340108</v>
      </c>
      <c r="E10" s="84">
        <f t="shared" si="0"/>
        <v>0.79485714285714282</v>
      </c>
      <c r="F10" s="85">
        <f t="shared" si="0"/>
        <v>0.71128571428571441</v>
      </c>
      <c r="G10" s="86">
        <f t="shared" si="0"/>
        <v>0.64900000000000013</v>
      </c>
      <c r="H10" s="82">
        <f t="shared" si="0"/>
        <v>0.42424791180768728</v>
      </c>
      <c r="I10" s="83">
        <f t="shared" si="0"/>
        <v>0.46406106348177428</v>
      </c>
      <c r="J10" s="23">
        <f t="shared" si="0"/>
        <v>0.32491716582232144</v>
      </c>
      <c r="K10" s="87">
        <f t="shared" si="0"/>
        <v>0.93500486668490457</v>
      </c>
      <c r="L10" s="88">
        <f t="shared" si="0"/>
        <v>0.87739683236734556</v>
      </c>
      <c r="M10" s="89">
        <f t="shared" si="0"/>
        <v>0.60587569612727754</v>
      </c>
    </row>
  </sheetData>
  <mergeCells count="4">
    <mergeCell ref="K1:M1"/>
    <mergeCell ref="H1:J1"/>
    <mergeCell ref="E1:G1"/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C311-7D6D-4A32-8A9D-56902DB428D3}">
  <dimension ref="A1:E8"/>
  <sheetViews>
    <sheetView workbookViewId="0">
      <selection sqref="A1:E8"/>
    </sheetView>
  </sheetViews>
  <sheetFormatPr defaultRowHeight="15" x14ac:dyDescent="0.25"/>
  <sheetData>
    <row r="1" spans="1:5" x14ac:dyDescent="0.25">
      <c r="A1" t="s">
        <v>0</v>
      </c>
      <c r="B1" t="s">
        <v>36</v>
      </c>
      <c r="C1" t="s">
        <v>43</v>
      </c>
      <c r="D1" t="s">
        <v>37</v>
      </c>
      <c r="E1" t="s">
        <v>38</v>
      </c>
    </row>
    <row r="2" spans="1:5" x14ac:dyDescent="0.25">
      <c r="A2" t="s">
        <v>12</v>
      </c>
      <c r="B2">
        <v>0</v>
      </c>
      <c r="C2">
        <v>9.2940388488922707E-2</v>
      </c>
      <c r="D2">
        <v>0.95392405937265901</v>
      </c>
      <c r="E2">
        <v>1.01020632147573</v>
      </c>
    </row>
    <row r="3" spans="1:5" x14ac:dyDescent="0.25">
      <c r="A3" t="s">
        <v>10</v>
      </c>
      <c r="B3">
        <v>0</v>
      </c>
      <c r="C3">
        <v>0.340981905337637</v>
      </c>
      <c r="D3">
        <v>0.46154690097069101</v>
      </c>
      <c r="E3">
        <v>0.564953094661791</v>
      </c>
    </row>
    <row r="4" spans="1:5" x14ac:dyDescent="0.25">
      <c r="A4" t="s">
        <v>11</v>
      </c>
      <c r="B4">
        <v>0</v>
      </c>
      <c r="C4">
        <v>0.16927279982131699</v>
      </c>
      <c r="D4">
        <v>0.85119026125060704</v>
      </c>
      <c r="E4">
        <v>0.96916176826951494</v>
      </c>
    </row>
    <row r="5" spans="1:5" x14ac:dyDescent="0.25">
      <c r="A5" t="s">
        <v>13</v>
      </c>
      <c r="B5">
        <v>0</v>
      </c>
      <c r="C5">
        <v>0.18379400931050499</v>
      </c>
      <c r="D5">
        <v>0.78498217394466796</v>
      </c>
      <c r="E5">
        <v>0.84537688322844495</v>
      </c>
    </row>
    <row r="6" spans="1:5" x14ac:dyDescent="0.25">
      <c r="A6" t="s">
        <v>14</v>
      </c>
      <c r="B6">
        <v>0</v>
      </c>
      <c r="C6">
        <v>0.122234561255987</v>
      </c>
      <c r="D6">
        <v>0.90151033916294798</v>
      </c>
      <c r="E6">
        <v>0.96072006766502605</v>
      </c>
    </row>
    <row r="7" spans="1:5" x14ac:dyDescent="0.25">
      <c r="A7" t="s">
        <v>15</v>
      </c>
      <c r="B7">
        <v>0</v>
      </c>
      <c r="C7">
        <v>0.10041277669412101</v>
      </c>
      <c r="D7">
        <v>0.94946093017919098</v>
      </c>
      <c r="E7">
        <v>1.0199820836896401</v>
      </c>
    </row>
    <row r="8" spans="1:5" x14ac:dyDescent="0.25">
      <c r="A8" t="s">
        <v>16</v>
      </c>
      <c r="B8">
        <v>0</v>
      </c>
      <c r="C8">
        <v>0.13208980592191499</v>
      </c>
      <c r="D8">
        <v>0.89369366323562704</v>
      </c>
      <c r="E8">
        <v>0.96124285380409002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A25B-0675-4415-9EAE-A1DBC10ABC93}">
  <dimension ref="A1:G8"/>
  <sheetViews>
    <sheetView workbookViewId="0">
      <selection sqref="A1:E8"/>
    </sheetView>
  </sheetViews>
  <sheetFormatPr defaultRowHeight="15" x14ac:dyDescent="0.25"/>
  <cols>
    <col min="1" max="1" width="13.5703125" customWidth="1"/>
    <col min="2" max="5" width="15.7109375" customWidth="1"/>
  </cols>
  <sheetData>
    <row r="1" spans="1:7" ht="16.5" x14ac:dyDescent="0.25">
      <c r="A1" s="45" t="s">
        <v>35</v>
      </c>
      <c r="B1" s="46" t="s">
        <v>45</v>
      </c>
      <c r="C1" s="46" t="s">
        <v>18</v>
      </c>
      <c r="D1" s="46" t="s">
        <v>19</v>
      </c>
      <c r="E1" s="46" t="s">
        <v>44</v>
      </c>
      <c r="F1" s="6"/>
      <c r="G1" s="1"/>
    </row>
    <row r="2" spans="1:7" x14ac:dyDescent="0.25">
      <c r="A2" s="47" t="s">
        <v>22</v>
      </c>
      <c r="B2" s="48">
        <f>'Table S1 copy raw data'!C2</f>
        <v>9.2940388488922707E-2</v>
      </c>
      <c r="C2" s="49">
        <f>'Table S1 copy raw data'!B2</f>
        <v>0</v>
      </c>
      <c r="D2" s="50">
        <f>'Table S1 copy raw data'!E2</f>
        <v>1.01020632147573</v>
      </c>
      <c r="E2" s="51">
        <f>'Table S1 copy raw data'!D2</f>
        <v>0.95392405937265901</v>
      </c>
    </row>
    <row r="3" spans="1:7" x14ac:dyDescent="0.25">
      <c r="A3" s="47" t="s">
        <v>20</v>
      </c>
      <c r="B3" s="48">
        <f>'Table S1 copy raw data'!C3</f>
        <v>0.340981905337637</v>
      </c>
      <c r="C3" s="49">
        <f>'Table S1 copy raw data'!B3</f>
        <v>0</v>
      </c>
      <c r="D3" s="50">
        <f>'Table S1 copy raw data'!E3</f>
        <v>0.564953094661791</v>
      </c>
      <c r="E3" s="51">
        <f>'Table S1 copy raw data'!D3</f>
        <v>0.46154690097069101</v>
      </c>
    </row>
    <row r="4" spans="1:7" x14ac:dyDescent="0.25">
      <c r="A4" s="47" t="s">
        <v>21</v>
      </c>
      <c r="B4" s="48">
        <f>'Table S1 copy raw data'!C4</f>
        <v>0.16927279982131699</v>
      </c>
      <c r="C4" s="49">
        <f>'Table S1 copy raw data'!B4</f>
        <v>0</v>
      </c>
      <c r="D4" s="50">
        <f>'Table S1 copy raw data'!E4</f>
        <v>0.96916176826951494</v>
      </c>
      <c r="E4" s="51">
        <f>'Table S1 copy raw data'!D4</f>
        <v>0.85119026125060704</v>
      </c>
    </row>
    <row r="5" spans="1:7" x14ac:dyDescent="0.25">
      <c r="A5" s="47" t="s">
        <v>23</v>
      </c>
      <c r="B5" s="48">
        <f>'Table S1 copy raw data'!C5</f>
        <v>0.18379400931050499</v>
      </c>
      <c r="C5" s="49">
        <f>'Table S1 copy raw data'!B5</f>
        <v>0</v>
      </c>
      <c r="D5" s="50">
        <f>'Table S1 copy raw data'!E5</f>
        <v>0.84537688322844495</v>
      </c>
      <c r="E5" s="51">
        <f>'Table S1 copy raw data'!D5</f>
        <v>0.78498217394466796</v>
      </c>
    </row>
    <row r="6" spans="1:7" x14ac:dyDescent="0.25">
      <c r="A6" s="47" t="s">
        <v>24</v>
      </c>
      <c r="B6" s="48">
        <f>'Table S1 copy raw data'!C6</f>
        <v>0.122234561255987</v>
      </c>
      <c r="C6" s="49">
        <f>'Table S1 copy raw data'!B6</f>
        <v>0</v>
      </c>
      <c r="D6" s="50">
        <f>'Table S1 copy raw data'!E6</f>
        <v>0.96072006766502605</v>
      </c>
      <c r="E6" s="51">
        <f>'Table S1 copy raw data'!D6</f>
        <v>0.90151033916294798</v>
      </c>
    </row>
    <row r="7" spans="1:7" x14ac:dyDescent="0.25">
      <c r="A7" s="47" t="s">
        <v>25</v>
      </c>
      <c r="B7" s="48">
        <f>'Table S1 copy raw data'!C7</f>
        <v>0.10041277669412101</v>
      </c>
      <c r="C7" s="49">
        <f>'Table S1 copy raw data'!B7</f>
        <v>0</v>
      </c>
      <c r="D7" s="50">
        <f>'Table S1 copy raw data'!E7</f>
        <v>1.0199820836896401</v>
      </c>
      <c r="E7" s="51">
        <f>'Table S1 copy raw data'!D7</f>
        <v>0.94946093017919098</v>
      </c>
    </row>
    <row r="8" spans="1:7" x14ac:dyDescent="0.25">
      <c r="A8" s="47" t="s">
        <v>26</v>
      </c>
      <c r="B8" s="48">
        <f>'Table S1 copy raw data'!C8</f>
        <v>0.13208980592191499</v>
      </c>
      <c r="C8" s="49">
        <f>'Table S1 copy raw data'!B8</f>
        <v>0</v>
      </c>
      <c r="D8" s="50">
        <f>'Table S1 copy raw data'!E8</f>
        <v>0.96124285380409002</v>
      </c>
      <c r="E8" s="51">
        <f>'Table S1 copy raw data'!D8</f>
        <v>0.89369366323562704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1325-ED28-4898-AD5B-BD59E01EE5C5}">
  <dimension ref="A1:F15"/>
  <sheetViews>
    <sheetView workbookViewId="0">
      <selection sqref="A1:F15"/>
    </sheetView>
  </sheetViews>
  <sheetFormatPr defaultRowHeight="15" x14ac:dyDescent="0.25"/>
  <sheetData>
    <row r="1" spans="1:6" x14ac:dyDescent="0.25">
      <c r="A1" t="s">
        <v>0</v>
      </c>
      <c r="B1" t="s">
        <v>36</v>
      </c>
      <c r="C1" t="s">
        <v>40</v>
      </c>
      <c r="D1" t="s">
        <v>37</v>
      </c>
      <c r="E1" t="s">
        <v>38</v>
      </c>
      <c r="F1" t="s">
        <v>39</v>
      </c>
    </row>
    <row r="2" spans="1:6" x14ac:dyDescent="0.25">
      <c r="A2" t="s">
        <v>10</v>
      </c>
      <c r="B2">
        <v>14.7</v>
      </c>
      <c r="C2">
        <v>145.63510790120901</v>
      </c>
      <c r="D2">
        <v>0.16558424807591199</v>
      </c>
      <c r="E2">
        <v>0.47014517086380903</v>
      </c>
      <c r="F2" t="s">
        <v>17</v>
      </c>
    </row>
    <row r="3" spans="1:6" x14ac:dyDescent="0.25">
      <c r="A3" t="s">
        <v>11</v>
      </c>
      <c r="B3">
        <v>53</v>
      </c>
      <c r="C3">
        <v>222.54464309897301</v>
      </c>
      <c r="D3">
        <v>0.159415768085021</v>
      </c>
      <c r="E3">
        <v>0.32618257824870001</v>
      </c>
      <c r="F3" t="s">
        <v>17</v>
      </c>
    </row>
    <row r="4" spans="1:6" x14ac:dyDescent="0.25">
      <c r="A4" t="s">
        <v>12</v>
      </c>
      <c r="B4">
        <v>16.899999999999999</v>
      </c>
      <c r="C4">
        <v>142.75054632827599</v>
      </c>
      <c r="D4">
        <v>0.199570171231125</v>
      </c>
      <c r="E4">
        <v>0.52362784643197202</v>
      </c>
      <c r="F4" t="s">
        <v>17</v>
      </c>
    </row>
    <row r="5" spans="1:6" x14ac:dyDescent="0.25">
      <c r="A5" t="s">
        <v>13</v>
      </c>
      <c r="B5">
        <v>-29.5</v>
      </c>
      <c r="C5">
        <v>157.47284111953701</v>
      </c>
      <c r="D5">
        <v>0.21098245367756199</v>
      </c>
      <c r="E5">
        <v>0.54043995425047398</v>
      </c>
      <c r="F5" t="s">
        <v>17</v>
      </c>
    </row>
    <row r="6" spans="1:6" x14ac:dyDescent="0.25">
      <c r="A6" t="s">
        <v>14</v>
      </c>
      <c r="B6">
        <v>-0.9</v>
      </c>
      <c r="C6">
        <v>139.66097462927701</v>
      </c>
      <c r="D6">
        <v>0.113886370151475</v>
      </c>
      <c r="E6">
        <v>0.46981089329105102</v>
      </c>
      <c r="F6" t="s">
        <v>17</v>
      </c>
    </row>
    <row r="7" spans="1:6" x14ac:dyDescent="0.25">
      <c r="A7" t="s">
        <v>15</v>
      </c>
      <c r="B7">
        <v>72.400000000000006</v>
      </c>
      <c r="C7">
        <v>279.56460329244601</v>
      </c>
      <c r="D7">
        <v>6.15220402826121E-2</v>
      </c>
      <c r="E7">
        <v>0.27856920003521501</v>
      </c>
      <c r="F7" t="s">
        <v>17</v>
      </c>
    </row>
    <row r="8" spans="1:6" x14ac:dyDescent="0.25">
      <c r="A8" t="s">
        <v>16</v>
      </c>
      <c r="B8">
        <v>16.7</v>
      </c>
      <c r="C8">
        <v>144.341525553043</v>
      </c>
      <c r="D8">
        <v>0.24086493137075801</v>
      </c>
      <c r="E8">
        <v>0.48963860411815502</v>
      </c>
      <c r="F8" t="s">
        <v>17</v>
      </c>
    </row>
    <row r="9" spans="1:6" x14ac:dyDescent="0.25">
      <c r="A9" t="s">
        <v>10</v>
      </c>
      <c r="B9">
        <v>12.2</v>
      </c>
      <c r="C9">
        <v>98.874492262887699</v>
      </c>
      <c r="D9">
        <v>0.35674008376359601</v>
      </c>
      <c r="E9">
        <v>0.87094991566539404</v>
      </c>
      <c r="F9" t="s">
        <v>30</v>
      </c>
    </row>
    <row r="10" spans="1:6" x14ac:dyDescent="0.25">
      <c r="A10" t="s">
        <v>11</v>
      </c>
      <c r="B10">
        <v>49.6</v>
      </c>
      <c r="C10">
        <v>190.131853581462</v>
      </c>
      <c r="D10">
        <v>0.424228374684327</v>
      </c>
      <c r="E10">
        <v>0.72327523984244202</v>
      </c>
      <c r="F10" t="s">
        <v>30</v>
      </c>
    </row>
    <row r="11" spans="1:6" x14ac:dyDescent="0.25">
      <c r="A11" t="s">
        <v>12</v>
      </c>
      <c r="B11">
        <v>14.4</v>
      </c>
      <c r="C11">
        <v>99.603747299688393</v>
      </c>
      <c r="D11">
        <v>0.39908717943623601</v>
      </c>
      <c r="E11">
        <v>0.94534026810471095</v>
      </c>
      <c r="F11" t="s">
        <v>30</v>
      </c>
    </row>
    <row r="12" spans="1:6" x14ac:dyDescent="0.25">
      <c r="A12" t="s">
        <v>13</v>
      </c>
      <c r="B12">
        <v>-31.3</v>
      </c>
      <c r="C12">
        <v>123.92817748618199</v>
      </c>
      <c r="D12">
        <v>0.373040091440559</v>
      </c>
      <c r="E12">
        <v>0.89084759779255096</v>
      </c>
      <c r="F12" t="s">
        <v>30</v>
      </c>
    </row>
    <row r="13" spans="1:6" x14ac:dyDescent="0.25">
      <c r="A13" t="s">
        <v>14</v>
      </c>
      <c r="B13">
        <v>-3.3</v>
      </c>
      <c r="C13">
        <v>101.649558801711</v>
      </c>
      <c r="D13">
        <v>0.169274581569167</v>
      </c>
      <c r="E13">
        <v>0.649411350496922</v>
      </c>
      <c r="F13" t="s">
        <v>30</v>
      </c>
    </row>
    <row r="14" spans="1:6" x14ac:dyDescent="0.25">
      <c r="A14" t="s">
        <v>15</v>
      </c>
      <c r="B14">
        <v>68.2</v>
      </c>
      <c r="C14">
        <v>258.99252047032201</v>
      </c>
      <c r="D14">
        <v>0.12538173855728399</v>
      </c>
      <c r="E14">
        <v>0.51385254197861896</v>
      </c>
      <c r="F14" t="s">
        <v>30</v>
      </c>
    </row>
    <row r="15" spans="1:6" x14ac:dyDescent="0.25">
      <c r="A15" t="s">
        <v>16</v>
      </c>
      <c r="B15">
        <v>14.4</v>
      </c>
      <c r="C15">
        <v>89.848002117268393</v>
      </c>
      <c r="D15">
        <v>0.56024285483421699</v>
      </c>
      <c r="E15">
        <v>1.0560030090570101</v>
      </c>
      <c r="F15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2BAA-6B80-44F9-A1DF-409EA6AE6532}">
  <dimension ref="A1:I10"/>
  <sheetViews>
    <sheetView tabSelected="1" workbookViewId="0">
      <selection activeCell="I18" sqref="I18"/>
    </sheetView>
  </sheetViews>
  <sheetFormatPr defaultRowHeight="15" x14ac:dyDescent="0.25"/>
  <cols>
    <col min="1" max="1" width="9.42578125" bestFit="1" customWidth="1"/>
    <col min="2" max="9" width="10" customWidth="1"/>
  </cols>
  <sheetData>
    <row r="1" spans="1:9" ht="16.5" x14ac:dyDescent="0.25">
      <c r="A1" s="93"/>
      <c r="B1" s="91" t="s">
        <v>41</v>
      </c>
      <c r="C1" s="92"/>
      <c r="D1" s="91" t="s">
        <v>18</v>
      </c>
      <c r="E1" s="92"/>
      <c r="F1" s="91" t="s">
        <v>19</v>
      </c>
      <c r="G1" s="92"/>
      <c r="H1" s="91" t="s">
        <v>44</v>
      </c>
      <c r="I1" s="92"/>
    </row>
    <row r="2" spans="1:9" x14ac:dyDescent="0.25">
      <c r="A2" s="8" t="s">
        <v>35</v>
      </c>
      <c r="B2" s="9" t="s">
        <v>17</v>
      </c>
      <c r="C2" s="10" t="s">
        <v>42</v>
      </c>
      <c r="D2" s="9" t="s">
        <v>17</v>
      </c>
      <c r="E2" s="10" t="s">
        <v>42</v>
      </c>
      <c r="F2" s="9" t="s">
        <v>17</v>
      </c>
      <c r="G2" s="10" t="s">
        <v>42</v>
      </c>
      <c r="H2" s="9" t="s">
        <v>17</v>
      </c>
      <c r="I2" s="10" t="s">
        <v>42</v>
      </c>
    </row>
    <row r="3" spans="1:9" x14ac:dyDescent="0.25">
      <c r="A3" s="11" t="s">
        <v>20</v>
      </c>
      <c r="B3" s="12">
        <f>'Table 2 - copy raw data here'!C2</f>
        <v>145.63510790120901</v>
      </c>
      <c r="C3" s="13">
        <f>'Table 2 - copy raw data here'!C9</f>
        <v>98.874492262887699</v>
      </c>
      <c r="D3" s="14">
        <f>'Table 2 - copy raw data here'!B2</f>
        <v>14.7</v>
      </c>
      <c r="E3" s="15">
        <f>'Table 2 - copy raw data here'!B9</f>
        <v>12.2</v>
      </c>
      <c r="F3" s="16">
        <f>'Table 2 - copy raw data here'!E2</f>
        <v>0.47014517086380903</v>
      </c>
      <c r="G3" s="17">
        <f>'Table 2 - copy raw data here'!E9</f>
        <v>0.87094991566539404</v>
      </c>
      <c r="H3" s="16">
        <f>'Table 2 - copy raw data here'!D2</f>
        <v>0.16558424807591199</v>
      </c>
      <c r="I3" s="17">
        <f>'Table 2 - copy raw data here'!D9</f>
        <v>0.35674008376359601</v>
      </c>
    </row>
    <row r="4" spans="1:9" x14ac:dyDescent="0.25">
      <c r="A4" s="18" t="s">
        <v>21</v>
      </c>
      <c r="B4" s="19">
        <f>'Table 2 - copy raw data here'!C3</f>
        <v>222.54464309897301</v>
      </c>
      <c r="C4" s="20">
        <f>'Table 2 - copy raw data here'!C10</f>
        <v>190.131853581462</v>
      </c>
      <c r="D4" s="21">
        <f>'Table 2 - copy raw data here'!B3</f>
        <v>53</v>
      </c>
      <c r="E4" s="22">
        <f>'Table 2 - copy raw data here'!B10</f>
        <v>49.6</v>
      </c>
      <c r="F4" s="23">
        <f>'Table 2 - copy raw data here'!E3</f>
        <v>0.32618257824870001</v>
      </c>
      <c r="G4" s="24">
        <f>'Table 2 - copy raw data here'!E10</f>
        <v>0.72327523984244202</v>
      </c>
      <c r="H4" s="23">
        <f>'Table 2 - copy raw data here'!D3</f>
        <v>0.159415768085021</v>
      </c>
      <c r="I4" s="24">
        <f>'Table 2 - copy raw data here'!D10</f>
        <v>0.424228374684327</v>
      </c>
    </row>
    <row r="5" spans="1:9" x14ac:dyDescent="0.25">
      <c r="A5" s="11" t="s">
        <v>22</v>
      </c>
      <c r="B5" s="12">
        <f>'Table 2 - copy raw data here'!C4</f>
        <v>142.75054632827599</v>
      </c>
      <c r="C5" s="13">
        <f>'Table 2 - copy raw data here'!C11</f>
        <v>99.603747299688393</v>
      </c>
      <c r="D5" s="14">
        <f>'Table 2 - copy raw data here'!B4</f>
        <v>16.899999999999999</v>
      </c>
      <c r="E5" s="15">
        <f>'Table 2 - copy raw data here'!B11</f>
        <v>14.4</v>
      </c>
      <c r="F5" s="16">
        <f>'Table 2 - copy raw data here'!E4</f>
        <v>0.52362784643197202</v>
      </c>
      <c r="G5" s="17">
        <f>'Table 2 - copy raw data here'!E11</f>
        <v>0.94534026810471095</v>
      </c>
      <c r="H5" s="16">
        <f>'Table 2 - copy raw data here'!D4</f>
        <v>0.199570171231125</v>
      </c>
      <c r="I5" s="17">
        <f>'Table 2 - copy raw data here'!D11</f>
        <v>0.39908717943623601</v>
      </c>
    </row>
    <row r="6" spans="1:9" x14ac:dyDescent="0.25">
      <c r="A6" s="18" t="s">
        <v>23</v>
      </c>
      <c r="B6" s="19">
        <f>'Table 2 - copy raw data here'!C5</f>
        <v>157.47284111953701</v>
      </c>
      <c r="C6" s="20">
        <f>'Table 2 - copy raw data here'!C12</f>
        <v>123.92817748618199</v>
      </c>
      <c r="D6" s="21">
        <f>'Table 2 - copy raw data here'!B5</f>
        <v>-29.5</v>
      </c>
      <c r="E6" s="22">
        <f>'Table 2 - copy raw data here'!B12</f>
        <v>-31.3</v>
      </c>
      <c r="F6" s="23">
        <f>'Table 2 - copy raw data here'!E5</f>
        <v>0.54043995425047398</v>
      </c>
      <c r="G6" s="24">
        <f>'Table 2 - copy raw data here'!E12</f>
        <v>0.89084759779255096</v>
      </c>
      <c r="H6" s="23">
        <f>'Table 2 - copy raw data here'!D5</f>
        <v>0.21098245367756199</v>
      </c>
      <c r="I6" s="24">
        <f>'Table 2 - copy raw data here'!D12</f>
        <v>0.373040091440559</v>
      </c>
    </row>
    <row r="7" spans="1:9" x14ac:dyDescent="0.25">
      <c r="A7" s="11" t="s">
        <v>24</v>
      </c>
      <c r="B7" s="12">
        <f>'Table 2 - copy raw data here'!C6</f>
        <v>139.66097462927701</v>
      </c>
      <c r="C7" s="13">
        <f>'Table 2 - copy raw data here'!C13</f>
        <v>101.649558801711</v>
      </c>
      <c r="D7" s="14">
        <f>'Table 2 - copy raw data here'!B6</f>
        <v>-0.9</v>
      </c>
      <c r="E7" s="15">
        <f>'Table 2 - copy raw data here'!B13</f>
        <v>-3.3</v>
      </c>
      <c r="F7" s="16">
        <f>'Table 2 - copy raw data here'!E6</f>
        <v>0.46981089329105102</v>
      </c>
      <c r="G7" s="17">
        <f>'Table 2 - copy raw data here'!E13</f>
        <v>0.649411350496922</v>
      </c>
      <c r="H7" s="16">
        <f>'Table 2 - copy raw data here'!D6</f>
        <v>0.113886370151475</v>
      </c>
      <c r="I7" s="17">
        <f>'Table 2 - copy raw data here'!D13</f>
        <v>0.169274581569167</v>
      </c>
    </row>
    <row r="8" spans="1:9" x14ac:dyDescent="0.25">
      <c r="A8" s="18" t="s">
        <v>25</v>
      </c>
      <c r="B8" s="19">
        <f>'Table 2 - copy raw data here'!C7</f>
        <v>279.56460329244601</v>
      </c>
      <c r="C8" s="20">
        <f>'Table 2 - copy raw data here'!C14</f>
        <v>258.99252047032201</v>
      </c>
      <c r="D8" s="21">
        <f>'Table 2 - copy raw data here'!B7</f>
        <v>72.400000000000006</v>
      </c>
      <c r="E8" s="22">
        <f>'Table 2 - copy raw data here'!B14</f>
        <v>68.2</v>
      </c>
      <c r="F8" s="23">
        <f>'Table 2 - copy raw data here'!E7</f>
        <v>0.27856920003521501</v>
      </c>
      <c r="G8" s="24">
        <f>'Table 2 - copy raw data here'!E14</f>
        <v>0.51385254197861896</v>
      </c>
      <c r="H8" s="23">
        <f>'Table 2 - copy raw data here'!D7</f>
        <v>6.15220402826121E-2</v>
      </c>
      <c r="I8" s="24">
        <f>'Table 2 - copy raw data here'!D14</f>
        <v>0.12538173855728399</v>
      </c>
    </row>
    <row r="9" spans="1:9" x14ac:dyDescent="0.25">
      <c r="A9" s="25" t="s">
        <v>26</v>
      </c>
      <c r="B9" s="33">
        <f>'Table 2 - copy raw data here'!C8</f>
        <v>144.341525553043</v>
      </c>
      <c r="C9" s="34">
        <f>'Table 2 - copy raw data here'!C15</f>
        <v>89.848002117268393</v>
      </c>
      <c r="D9" s="35">
        <f>'Table 2 - copy raw data here'!B8</f>
        <v>16.7</v>
      </c>
      <c r="E9" s="36">
        <f>'Table 2 - copy raw data here'!B15</f>
        <v>14.4</v>
      </c>
      <c r="F9" s="37">
        <f>'Table 2 - copy raw data here'!E8</f>
        <v>0.48963860411815502</v>
      </c>
      <c r="G9" s="38">
        <f>'Table 2 - copy raw data here'!E15</f>
        <v>1.0560030090570101</v>
      </c>
      <c r="H9" s="37">
        <f>'Table 2 - copy raw data here'!D8</f>
        <v>0.24086493137075801</v>
      </c>
      <c r="I9" s="38">
        <f>'Table 2 - copy raw data here'!D15</f>
        <v>0.56024285483421699</v>
      </c>
    </row>
    <row r="10" spans="1:9" x14ac:dyDescent="0.25">
      <c r="A10" s="26" t="s">
        <v>30</v>
      </c>
      <c r="B10" s="39">
        <f>AVERAGE(B3:B9)</f>
        <v>175.99574884610871</v>
      </c>
      <c r="C10" s="40">
        <f t="shared" ref="C10:I10" si="0">AVERAGE(C3:C9)</f>
        <v>137.57547885993162</v>
      </c>
      <c r="D10" s="41">
        <f t="shared" si="0"/>
        <v>20.471428571428568</v>
      </c>
      <c r="E10" s="42">
        <f t="shared" si="0"/>
        <v>17.742857142857144</v>
      </c>
      <c r="F10" s="43">
        <f t="shared" si="0"/>
        <v>0.44263060674848231</v>
      </c>
      <c r="G10" s="44">
        <f t="shared" si="0"/>
        <v>0.80709713184823573</v>
      </c>
      <c r="H10" s="43">
        <f t="shared" si="0"/>
        <v>0.16454656898206643</v>
      </c>
      <c r="I10" s="44">
        <f t="shared" si="0"/>
        <v>0.34399927204076947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032F-1B6C-4E62-935E-29A85F8C99C3}">
  <dimension ref="A1:F15"/>
  <sheetViews>
    <sheetView workbookViewId="0">
      <selection sqref="A1:F15"/>
    </sheetView>
  </sheetViews>
  <sheetFormatPr defaultRowHeight="15" x14ac:dyDescent="0.25"/>
  <sheetData>
    <row r="1" spans="1:6" x14ac:dyDescent="0.25">
      <c r="A1" t="s">
        <v>0</v>
      </c>
      <c r="B1" t="s">
        <v>36</v>
      </c>
      <c r="C1" t="s">
        <v>40</v>
      </c>
      <c r="D1" t="s">
        <v>37</v>
      </c>
      <c r="E1" t="s">
        <v>38</v>
      </c>
      <c r="F1" t="s">
        <v>39</v>
      </c>
    </row>
    <row r="2" spans="1:6" x14ac:dyDescent="0.25">
      <c r="A2" t="s">
        <v>10</v>
      </c>
      <c r="B2">
        <v>-2.1</v>
      </c>
      <c r="C2">
        <v>158.83670079153501</v>
      </c>
      <c r="D2">
        <v>0.14925647947771201</v>
      </c>
      <c r="E2">
        <v>0.36435489412809002</v>
      </c>
      <c r="F2" t="s">
        <v>17</v>
      </c>
    </row>
    <row r="3" spans="1:6" x14ac:dyDescent="0.25">
      <c r="A3" t="s">
        <v>11</v>
      </c>
      <c r="B3">
        <v>36.200000000000003</v>
      </c>
      <c r="C3">
        <v>208.573091116265</v>
      </c>
      <c r="D3">
        <v>0.15191706857592699</v>
      </c>
      <c r="E3">
        <v>0.27763651089607999</v>
      </c>
      <c r="F3" t="s">
        <v>17</v>
      </c>
    </row>
    <row r="4" spans="1:6" x14ac:dyDescent="0.25">
      <c r="A4" t="s">
        <v>12</v>
      </c>
      <c r="B4">
        <v>0.1</v>
      </c>
      <c r="C4">
        <v>154.24716734549</v>
      </c>
      <c r="D4">
        <v>0.17553976672256899</v>
      </c>
      <c r="E4">
        <v>0.39957897070387199</v>
      </c>
      <c r="F4" t="s">
        <v>17</v>
      </c>
    </row>
    <row r="5" spans="1:6" x14ac:dyDescent="0.25">
      <c r="A5" t="s">
        <v>13</v>
      </c>
      <c r="B5">
        <v>-44.3</v>
      </c>
      <c r="C5">
        <v>193.51904132870399</v>
      </c>
      <c r="D5">
        <v>0.20022441309066299</v>
      </c>
      <c r="E5">
        <v>0.46786228323747497</v>
      </c>
      <c r="F5" t="s">
        <v>17</v>
      </c>
    </row>
    <row r="6" spans="1:6" x14ac:dyDescent="0.25">
      <c r="A6" t="s">
        <v>14</v>
      </c>
      <c r="B6">
        <v>-17.600000000000001</v>
      </c>
      <c r="C6">
        <v>160.428672913577</v>
      </c>
      <c r="D6">
        <v>0.110529415139272</v>
      </c>
      <c r="E6">
        <v>0.36863747561622201</v>
      </c>
      <c r="F6" t="s">
        <v>17</v>
      </c>
    </row>
    <row r="7" spans="1:6" x14ac:dyDescent="0.25">
      <c r="A7" t="s">
        <v>15</v>
      </c>
      <c r="B7">
        <v>55.5</v>
      </c>
      <c r="C7">
        <v>237.034461967254</v>
      </c>
      <c r="D7">
        <v>6.5466048596065501E-2</v>
      </c>
      <c r="E7">
        <v>0.234391905366129</v>
      </c>
      <c r="F7" t="s">
        <v>17</v>
      </c>
    </row>
    <row r="8" spans="1:6" x14ac:dyDescent="0.25">
      <c r="A8" t="s">
        <v>16</v>
      </c>
      <c r="B8">
        <v>0.2</v>
      </c>
      <c r="C8">
        <v>157.78847803505801</v>
      </c>
      <c r="D8">
        <v>0.21200295801792801</v>
      </c>
      <c r="E8">
        <v>0.39201007916068698</v>
      </c>
      <c r="F8" t="s">
        <v>17</v>
      </c>
    </row>
    <row r="9" spans="1:6" x14ac:dyDescent="0.25">
      <c r="A9" t="s">
        <v>10</v>
      </c>
      <c r="B9">
        <v>-3.7</v>
      </c>
      <c r="C9">
        <v>86.676236646068105</v>
      </c>
      <c r="D9">
        <v>0.40106600584448998</v>
      </c>
      <c r="E9">
        <v>0.86164404835919906</v>
      </c>
      <c r="F9" t="s">
        <v>30</v>
      </c>
    </row>
    <row r="10" spans="1:6" x14ac:dyDescent="0.25">
      <c r="A10" t="s">
        <v>11</v>
      </c>
      <c r="B10">
        <v>33.6</v>
      </c>
      <c r="C10">
        <v>140.09986888491301</v>
      </c>
      <c r="D10">
        <v>0.44557669366817398</v>
      </c>
      <c r="E10">
        <v>0.69282968059709704</v>
      </c>
      <c r="F10" t="s">
        <v>30</v>
      </c>
    </row>
    <row r="11" spans="1:6" x14ac:dyDescent="0.25">
      <c r="A11" t="s">
        <v>12</v>
      </c>
      <c r="B11">
        <v>-1.5</v>
      </c>
      <c r="C11">
        <v>84.810872632814394</v>
      </c>
      <c r="D11">
        <v>0.43513330302387698</v>
      </c>
      <c r="E11">
        <v>0.90921286467112905</v>
      </c>
      <c r="F11" t="s">
        <v>30</v>
      </c>
    </row>
    <row r="12" spans="1:6" x14ac:dyDescent="0.25">
      <c r="A12" t="s">
        <v>13</v>
      </c>
      <c r="B12">
        <v>-45.3</v>
      </c>
      <c r="C12">
        <v>168.690255571888</v>
      </c>
      <c r="D12">
        <v>0.44003666382415402</v>
      </c>
      <c r="E12">
        <v>0.97362933474074598</v>
      </c>
      <c r="F12" t="s">
        <v>30</v>
      </c>
    </row>
    <row r="13" spans="1:6" x14ac:dyDescent="0.25">
      <c r="A13" t="s">
        <v>14</v>
      </c>
      <c r="B13">
        <v>-19.2</v>
      </c>
      <c r="C13">
        <v>99.039687311519501</v>
      </c>
      <c r="D13">
        <v>0.214710871542101</v>
      </c>
      <c r="E13">
        <v>0.67864264295438703</v>
      </c>
      <c r="F13" t="s">
        <v>30</v>
      </c>
    </row>
    <row r="14" spans="1:6" x14ac:dyDescent="0.25">
      <c r="A14" t="s">
        <v>15</v>
      </c>
      <c r="B14">
        <v>52.2</v>
      </c>
      <c r="C14">
        <v>204.40437071949901</v>
      </c>
      <c r="D14">
        <v>0.16307516295921401</v>
      </c>
      <c r="E14">
        <v>0.54285206096132699</v>
      </c>
      <c r="F14" t="s">
        <v>30</v>
      </c>
    </row>
    <row r="15" spans="1:6" x14ac:dyDescent="0.25">
      <c r="A15" t="s">
        <v>16</v>
      </c>
      <c r="B15">
        <v>-1.3</v>
      </c>
      <c r="C15">
        <v>61.825709179357297</v>
      </c>
      <c r="D15">
        <v>0.60633357551690403</v>
      </c>
      <c r="E15">
        <v>1.0380621339618601</v>
      </c>
      <c r="F15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F12F-391E-4BF3-B795-06EB170EE646}">
  <dimension ref="A1:I10"/>
  <sheetViews>
    <sheetView workbookViewId="0">
      <selection activeCell="I10" sqref="A1:I10"/>
    </sheetView>
  </sheetViews>
  <sheetFormatPr defaultRowHeight="15" x14ac:dyDescent="0.25"/>
  <cols>
    <col min="1" max="1" width="9.42578125" bestFit="1" customWidth="1"/>
    <col min="2" max="9" width="10" customWidth="1"/>
  </cols>
  <sheetData>
    <row r="1" spans="1:9" ht="16.5" x14ac:dyDescent="0.25">
      <c r="A1" s="7"/>
      <c r="B1" s="91" t="s">
        <v>41</v>
      </c>
      <c r="C1" s="92"/>
      <c r="D1" s="91" t="s">
        <v>18</v>
      </c>
      <c r="E1" s="92"/>
      <c r="F1" s="91" t="s">
        <v>19</v>
      </c>
      <c r="G1" s="92"/>
      <c r="H1" s="91" t="s">
        <v>44</v>
      </c>
      <c r="I1" s="92"/>
    </row>
    <row r="2" spans="1:9" x14ac:dyDescent="0.25">
      <c r="A2" s="8" t="s">
        <v>35</v>
      </c>
      <c r="B2" s="9" t="s">
        <v>17</v>
      </c>
      <c r="C2" s="10" t="s">
        <v>42</v>
      </c>
      <c r="D2" s="9" t="s">
        <v>17</v>
      </c>
      <c r="E2" s="10" t="s">
        <v>42</v>
      </c>
      <c r="F2" s="9" t="s">
        <v>17</v>
      </c>
      <c r="G2" s="10" t="s">
        <v>42</v>
      </c>
      <c r="H2" s="9" t="s">
        <v>17</v>
      </c>
      <c r="I2" s="10" t="s">
        <v>42</v>
      </c>
    </row>
    <row r="3" spans="1:9" x14ac:dyDescent="0.25">
      <c r="A3" s="11" t="s">
        <v>20</v>
      </c>
      <c r="B3" s="12">
        <f>'Table S2 - copy raw data here'!C2</f>
        <v>158.83670079153501</v>
      </c>
      <c r="C3" s="13">
        <f>'Table S2 - copy raw data here'!C9</f>
        <v>86.676236646068105</v>
      </c>
      <c r="D3" s="14">
        <f>'Table S2 - copy raw data here'!B2</f>
        <v>-2.1</v>
      </c>
      <c r="E3" s="15">
        <f>'Table S2 - copy raw data here'!B9</f>
        <v>-3.7</v>
      </c>
      <c r="F3" s="16">
        <f>'Table S2 - copy raw data here'!E2</f>
        <v>0.36435489412809002</v>
      </c>
      <c r="G3" s="17">
        <f>'Table S2 - copy raw data here'!E9</f>
        <v>0.86164404835919906</v>
      </c>
      <c r="H3" s="16">
        <f>'Table S2 - copy raw data here'!D2</f>
        <v>0.14925647947771201</v>
      </c>
      <c r="I3" s="17">
        <f>'Table S2 - copy raw data here'!D9</f>
        <v>0.40106600584448998</v>
      </c>
    </row>
    <row r="4" spans="1:9" x14ac:dyDescent="0.25">
      <c r="A4" s="18" t="s">
        <v>21</v>
      </c>
      <c r="B4" s="19">
        <f>'Table S2 - copy raw data here'!C3</f>
        <v>208.573091116265</v>
      </c>
      <c r="C4" s="20">
        <f>'Table S2 - copy raw data here'!C10</f>
        <v>140.09986888491301</v>
      </c>
      <c r="D4" s="21">
        <f>'Table S2 - copy raw data here'!B3</f>
        <v>36.200000000000003</v>
      </c>
      <c r="E4" s="22">
        <f>'Table S2 - copy raw data here'!B10</f>
        <v>33.6</v>
      </c>
      <c r="F4" s="23">
        <f>'Table S2 - copy raw data here'!E3</f>
        <v>0.27763651089607999</v>
      </c>
      <c r="G4" s="24">
        <f>'Table S2 - copy raw data here'!E10</f>
        <v>0.69282968059709704</v>
      </c>
      <c r="H4" s="23">
        <f>'Table S2 - copy raw data here'!D3</f>
        <v>0.15191706857592699</v>
      </c>
      <c r="I4" s="24">
        <f>'Table S2 - copy raw data here'!D10</f>
        <v>0.44557669366817398</v>
      </c>
    </row>
    <row r="5" spans="1:9" x14ac:dyDescent="0.25">
      <c r="A5" s="11" t="s">
        <v>22</v>
      </c>
      <c r="B5" s="12">
        <f>'Table S2 - copy raw data here'!C4</f>
        <v>154.24716734549</v>
      </c>
      <c r="C5" s="13">
        <f>'Table S2 - copy raw data here'!C11</f>
        <v>84.810872632814394</v>
      </c>
      <c r="D5" s="14">
        <f>'Table S2 - copy raw data here'!B4</f>
        <v>0.1</v>
      </c>
      <c r="E5" s="15">
        <f>'Table S2 - copy raw data here'!B11</f>
        <v>-1.5</v>
      </c>
      <c r="F5" s="16">
        <f>'Table S2 - copy raw data here'!E4</f>
        <v>0.39957897070387199</v>
      </c>
      <c r="G5" s="17">
        <f>'Table S2 - copy raw data here'!E11</f>
        <v>0.90921286467112905</v>
      </c>
      <c r="H5" s="16">
        <f>'Table S2 - copy raw data here'!D4</f>
        <v>0.17553976672256899</v>
      </c>
      <c r="I5" s="17">
        <f>'Table S2 - copy raw data here'!D11</f>
        <v>0.43513330302387698</v>
      </c>
    </row>
    <row r="6" spans="1:9" x14ac:dyDescent="0.25">
      <c r="A6" s="18" t="s">
        <v>23</v>
      </c>
      <c r="B6" s="19">
        <f>'Table S2 - copy raw data here'!C5</f>
        <v>193.51904132870399</v>
      </c>
      <c r="C6" s="20">
        <f>'Table S2 - copy raw data here'!C12</f>
        <v>168.690255571888</v>
      </c>
      <c r="D6" s="21">
        <f>'Table S2 - copy raw data here'!B5</f>
        <v>-44.3</v>
      </c>
      <c r="E6" s="22">
        <f>'Table S2 - copy raw data here'!B12</f>
        <v>-45.3</v>
      </c>
      <c r="F6" s="23">
        <f>'Table S2 - copy raw data here'!E5</f>
        <v>0.46786228323747497</v>
      </c>
      <c r="G6" s="24">
        <f>'Table S2 - copy raw data here'!E12</f>
        <v>0.97362933474074598</v>
      </c>
      <c r="H6" s="23">
        <f>'Table S2 - copy raw data here'!D5</f>
        <v>0.20022441309066299</v>
      </c>
      <c r="I6" s="24">
        <f>'Table S2 - copy raw data here'!D12</f>
        <v>0.44003666382415402</v>
      </c>
    </row>
    <row r="7" spans="1:9" x14ac:dyDescent="0.25">
      <c r="A7" s="11" t="s">
        <v>24</v>
      </c>
      <c r="B7" s="12">
        <f>'Table S2 - copy raw data here'!C6</f>
        <v>160.428672913577</v>
      </c>
      <c r="C7" s="13">
        <f>'Table S2 - copy raw data here'!C13</f>
        <v>99.039687311519501</v>
      </c>
      <c r="D7" s="14">
        <f>'Table S2 - copy raw data here'!B6</f>
        <v>-17.600000000000001</v>
      </c>
      <c r="E7" s="15">
        <f>'Table S2 - copy raw data here'!B13</f>
        <v>-19.2</v>
      </c>
      <c r="F7" s="16">
        <f>'Table S2 - copy raw data here'!E6</f>
        <v>0.36863747561622201</v>
      </c>
      <c r="G7" s="17">
        <f>'Table S2 - copy raw data here'!E13</f>
        <v>0.67864264295438703</v>
      </c>
      <c r="H7" s="16">
        <f>'Table S2 - copy raw data here'!D6</f>
        <v>0.110529415139272</v>
      </c>
      <c r="I7" s="17">
        <f>'Table S2 - copy raw data here'!D13</f>
        <v>0.214710871542101</v>
      </c>
    </row>
    <row r="8" spans="1:9" x14ac:dyDescent="0.25">
      <c r="A8" s="18" t="s">
        <v>25</v>
      </c>
      <c r="B8" s="19">
        <f>'Table S2 - copy raw data here'!C7</f>
        <v>237.034461967254</v>
      </c>
      <c r="C8" s="20">
        <f>'Table S2 - copy raw data here'!C14</f>
        <v>204.40437071949901</v>
      </c>
      <c r="D8" s="21">
        <f>'Table S2 - copy raw data here'!B7</f>
        <v>55.5</v>
      </c>
      <c r="E8" s="22">
        <f>'Table S2 - copy raw data here'!B14</f>
        <v>52.2</v>
      </c>
      <c r="F8" s="23">
        <f>'Table S2 - copy raw data here'!E7</f>
        <v>0.234391905366129</v>
      </c>
      <c r="G8" s="24">
        <f>'Table S2 - copy raw data here'!E14</f>
        <v>0.54285206096132699</v>
      </c>
      <c r="H8" s="23">
        <f>'Table S2 - copy raw data here'!D7</f>
        <v>6.5466048596065501E-2</v>
      </c>
      <c r="I8" s="24">
        <f>'Table S2 - copy raw data here'!D14</f>
        <v>0.16307516295921401</v>
      </c>
    </row>
    <row r="9" spans="1:9" x14ac:dyDescent="0.25">
      <c r="A9" s="25" t="s">
        <v>26</v>
      </c>
      <c r="B9" s="12">
        <f>'Table S2 - copy raw data here'!C8</f>
        <v>157.78847803505801</v>
      </c>
      <c r="C9" s="13">
        <f>'Table S2 - copy raw data here'!C15</f>
        <v>61.825709179357297</v>
      </c>
      <c r="D9" s="14">
        <f>'Table S2 - copy raw data here'!B8</f>
        <v>0.2</v>
      </c>
      <c r="E9" s="15">
        <f>'Table S2 - copy raw data here'!B15</f>
        <v>-1.3</v>
      </c>
      <c r="F9" s="16">
        <f>'Table S2 - copy raw data here'!E8</f>
        <v>0.39201007916068698</v>
      </c>
      <c r="G9" s="17">
        <f>'Table S2 - copy raw data here'!E15</f>
        <v>1.0380621339618601</v>
      </c>
      <c r="H9" s="16">
        <f>'Table S2 - copy raw data here'!D8</f>
        <v>0.21200295801792801</v>
      </c>
      <c r="I9" s="17">
        <f>'Table S2 - copy raw data here'!D15</f>
        <v>0.60633357551690403</v>
      </c>
    </row>
    <row r="10" spans="1:9" x14ac:dyDescent="0.25">
      <c r="A10" s="26" t="s">
        <v>30</v>
      </c>
      <c r="B10" s="27">
        <f>AVERAGE(B3:B9)</f>
        <v>181.48965907112614</v>
      </c>
      <c r="C10" s="28">
        <f t="shared" ref="C10:I10" si="0">AVERAGE(C3:C9)</f>
        <v>120.79242870657991</v>
      </c>
      <c r="D10" s="29">
        <f t="shared" si="0"/>
        <v>4.0000000000000009</v>
      </c>
      <c r="E10" s="30">
        <f t="shared" si="0"/>
        <v>2.1142857142857152</v>
      </c>
      <c r="F10" s="31">
        <f t="shared" si="0"/>
        <v>0.35778173130122209</v>
      </c>
      <c r="G10" s="32">
        <f t="shared" si="0"/>
        <v>0.81383896660653499</v>
      </c>
      <c r="H10" s="31">
        <f t="shared" si="0"/>
        <v>0.1521337356600195</v>
      </c>
      <c r="I10" s="32">
        <f t="shared" si="0"/>
        <v>0.38656175376841634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1 - copy raw data here</vt:lpstr>
      <vt:lpstr>Table 1 formatted</vt:lpstr>
      <vt:lpstr>Table S1 copy raw data</vt:lpstr>
      <vt:lpstr>Table S1 Precip corrected table</vt:lpstr>
      <vt:lpstr>Table 2 - copy raw data here</vt:lpstr>
      <vt:lpstr>Table 2 formatted</vt:lpstr>
      <vt:lpstr>Table S2 - copy raw data here</vt:lpstr>
      <vt:lpstr>Table S2 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Zipper, Sam</dc:creator>
  <cp:lastModifiedBy>Zipper, Sam</cp:lastModifiedBy>
  <dcterms:created xsi:type="dcterms:W3CDTF">2015-06-05T18:17:20Z</dcterms:created>
  <dcterms:modified xsi:type="dcterms:W3CDTF">2024-02-28T14:47:34Z</dcterms:modified>
</cp:coreProperties>
</file>