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133BE435-C7CF-40C8-A461-FB7F30FE0D54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Table 1 field - raw data" sheetId="5" r:id="rId1"/>
    <sheet name="Table 1 field - formatted" sheetId="6" r:id="rId2"/>
    <sheet name="Table 2 WRG - raw data" sheetId="10" r:id="rId3"/>
    <sheet name="Table 2 WRG - formatted" sheetId="11" r:id="rId4"/>
    <sheet name="Table 3 LEMA - raw data" sheetId="1" r:id="rId5"/>
    <sheet name="Table 3 LEMA - formatted" sheetId="3" r:id="rId6"/>
    <sheet name="Table S1 copy raw data" sheetId="7" r:id="rId7"/>
    <sheet name="Table S1 Precip corrected table" sheetId="4" r:id="rId8"/>
    <sheet name="Table S2 - copy raw data here" sheetId="8" r:id="rId9"/>
    <sheet name="Table S2 formatte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I6" i="11"/>
  <c r="I5" i="11"/>
  <c r="I4" i="11"/>
  <c r="I3" i="11"/>
  <c r="H6" i="11"/>
  <c r="H5" i="11"/>
  <c r="H4" i="11"/>
  <c r="H3" i="11"/>
  <c r="G6" i="11"/>
  <c r="G5" i="11"/>
  <c r="G4" i="11"/>
  <c r="G3" i="11"/>
  <c r="F6" i="11"/>
  <c r="F5" i="11"/>
  <c r="F4" i="11"/>
  <c r="F3" i="11"/>
  <c r="E6" i="11"/>
  <c r="E5" i="11"/>
  <c r="E4" i="11"/>
  <c r="E3" i="11"/>
  <c r="D6" i="11"/>
  <c r="D5" i="11"/>
  <c r="D4" i="11"/>
  <c r="D3" i="11"/>
  <c r="C6" i="11"/>
  <c r="C5" i="11"/>
  <c r="C4" i="11"/>
  <c r="C3" i="11"/>
  <c r="B6" i="11"/>
  <c r="B5" i="11"/>
  <c r="B4" i="11"/>
  <c r="B3" i="11"/>
  <c r="I4" i="9"/>
  <c r="I5" i="9"/>
  <c r="I6" i="9"/>
  <c r="I7" i="9"/>
  <c r="I8" i="9"/>
  <c r="I9" i="9"/>
  <c r="I3" i="9"/>
  <c r="H4" i="9"/>
  <c r="H10" i="9" s="1"/>
  <c r="H5" i="9"/>
  <c r="H6" i="9"/>
  <c r="H7" i="9"/>
  <c r="H8" i="9"/>
  <c r="H9" i="9"/>
  <c r="H3" i="9"/>
  <c r="G4" i="9"/>
  <c r="G10" i="9" s="1"/>
  <c r="G5" i="9"/>
  <c r="G6" i="9"/>
  <c r="G7" i="9"/>
  <c r="G8" i="9"/>
  <c r="G9" i="9"/>
  <c r="G3" i="9"/>
  <c r="F4" i="9"/>
  <c r="F5" i="9"/>
  <c r="F6" i="9"/>
  <c r="F7" i="9"/>
  <c r="F8" i="9"/>
  <c r="F9" i="9"/>
  <c r="F3" i="9"/>
  <c r="E4" i="9"/>
  <c r="E5" i="9"/>
  <c r="E6" i="9"/>
  <c r="E7" i="9"/>
  <c r="E8" i="9"/>
  <c r="E9" i="9"/>
  <c r="E3" i="9"/>
  <c r="D4" i="9"/>
  <c r="D5" i="9"/>
  <c r="D6" i="9"/>
  <c r="D7" i="9"/>
  <c r="D8" i="9"/>
  <c r="D9" i="9"/>
  <c r="D3" i="9"/>
  <c r="C4" i="9"/>
  <c r="C10" i="9" s="1"/>
  <c r="C5" i="9"/>
  <c r="C6" i="9"/>
  <c r="C7" i="9"/>
  <c r="C8" i="9"/>
  <c r="C9" i="9"/>
  <c r="C3" i="9"/>
  <c r="B4" i="9"/>
  <c r="B5" i="9"/>
  <c r="B6" i="9"/>
  <c r="B7" i="9"/>
  <c r="B8" i="9"/>
  <c r="B9" i="9"/>
  <c r="B3" i="9"/>
  <c r="D3" i="4"/>
  <c r="D4" i="4"/>
  <c r="D5" i="4"/>
  <c r="D6" i="4"/>
  <c r="D7" i="4"/>
  <c r="D8" i="4"/>
  <c r="D2" i="4"/>
  <c r="E3" i="4"/>
  <c r="E4" i="4"/>
  <c r="E5" i="4"/>
  <c r="E6" i="4"/>
  <c r="E7" i="4"/>
  <c r="E8" i="4"/>
  <c r="E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I4" i="6"/>
  <c r="I5" i="6"/>
  <c r="I6" i="6"/>
  <c r="I7" i="6"/>
  <c r="I8" i="6"/>
  <c r="I9" i="6"/>
  <c r="I3" i="6"/>
  <c r="H4" i="6"/>
  <c r="H5" i="6"/>
  <c r="H6" i="6"/>
  <c r="H7" i="6"/>
  <c r="H8" i="6"/>
  <c r="H9" i="6"/>
  <c r="H3" i="6"/>
  <c r="G4" i="6"/>
  <c r="G5" i="6"/>
  <c r="G6" i="6"/>
  <c r="G7" i="6"/>
  <c r="G8" i="6"/>
  <c r="G9" i="6"/>
  <c r="G3" i="6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D4" i="6"/>
  <c r="D5" i="6"/>
  <c r="D6" i="6"/>
  <c r="D7" i="6"/>
  <c r="D8" i="6"/>
  <c r="D9" i="6"/>
  <c r="D3" i="6"/>
  <c r="C4" i="6"/>
  <c r="C5" i="6"/>
  <c r="C6" i="6"/>
  <c r="C7" i="6"/>
  <c r="C8" i="6"/>
  <c r="C9" i="6"/>
  <c r="C3" i="6"/>
  <c r="B4" i="6"/>
  <c r="B5" i="6"/>
  <c r="B6" i="6"/>
  <c r="B7" i="6"/>
  <c r="B8" i="6"/>
  <c r="B9" i="6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G3" i="3"/>
  <c r="E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D3" i="3"/>
  <c r="B3" i="3"/>
  <c r="C10" i="6" l="1"/>
  <c r="B10" i="6"/>
  <c r="D10" i="6"/>
  <c r="F10" i="6"/>
  <c r="E10" i="6"/>
  <c r="I10" i="6"/>
  <c r="H10" i="6"/>
  <c r="G10" i="6"/>
  <c r="I10" i="9"/>
  <c r="F10" i="9"/>
  <c r="E10" i="9"/>
  <c r="D10" i="9"/>
  <c r="B10" i="9"/>
</calcChain>
</file>

<file path=xl/sharedStrings.xml><?xml version="1.0" encoding="utf-8"?>
<sst xmlns="http://schemas.openxmlformats.org/spreadsheetml/2006/main" count="213" uniqueCount="64">
  <si>
    <t>Algorithm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</si>
  <si>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</si>
  <si>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</si>
  <si>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</si>
  <si>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</si>
  <si>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</si>
  <si>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</si>
  <si>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</si>
  <si>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</si>
  <si>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</si>
  <si>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</si>
  <si>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</si>
  <si>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</si>
  <si>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</si>
  <si>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</si>
  <si>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</si>
  <si>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</si>
  <si>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</si>
  <si>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Average</t>
  </si>
  <si>
    <t>Model</t>
  </si>
  <si>
    <t>Bias_prc</t>
  </si>
  <si>
    <t>R2</t>
  </si>
  <si>
    <t>slope</t>
  </si>
  <si>
    <t>time</t>
  </si>
  <si>
    <t>MAE_mm</t>
  </si>
  <si>
    <t>MAE [mm]</t>
  </si>
  <si>
    <t>Multi-Year</t>
  </si>
  <si>
    <t>MAE_1e7m3</t>
  </si>
  <si>
    <r>
      <t>R</t>
    </r>
    <r>
      <rPr>
        <b/>
        <vertAlign val="superscript"/>
        <sz val="10"/>
        <color theme="1"/>
        <rFont val="Times New Roman"/>
        <family val="1"/>
      </rPr>
      <t>2</t>
    </r>
  </si>
  <si>
    <r>
      <t>MAE [x10</t>
    </r>
    <r>
      <rPr>
        <b/>
        <vertAlign val="superscript"/>
        <sz val="10"/>
        <color theme="1"/>
        <rFont val="Times New Roman"/>
        <family val="1"/>
      </rPr>
      <t>7</t>
    </r>
    <r>
      <rPr>
        <b/>
        <sz val="10"/>
        <color theme="1"/>
        <rFont val="Times New Roman"/>
        <family val="1"/>
      </rPr>
      <t xml:space="preserve"> m</t>
    </r>
    <r>
      <rPr>
        <b/>
        <vertAlign val="super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]</t>
    </r>
  </si>
  <si>
    <t>Bias_prc_m3</t>
  </si>
  <si>
    <t>MAE_m3</t>
  </si>
  <si>
    <t>R2_m3</t>
  </si>
  <si>
    <t>slope_m3</t>
  </si>
  <si>
    <t>Bias_prc_mm</t>
  </si>
  <si>
    <t>R2_mm</t>
  </si>
  <si>
    <t>slope_mm</t>
  </si>
  <si>
    <t>group</t>
  </si>
  <si>
    <t>SD6</t>
  </si>
  <si>
    <t>Avg</t>
  </si>
  <si>
    <t>areaMatch</t>
  </si>
  <si>
    <t>All WRGs</t>
  </si>
  <si>
    <t>Annual Irrigation Depth [mm]</t>
  </si>
  <si>
    <t>MAE</t>
  </si>
  <si>
    <t>Average Irrigation Depth [mm]</t>
  </si>
  <si>
    <r>
      <t>Annual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</si>
  <si>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r>
      <t>Average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</si>
  <si>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t>Area Agree</t>
  </si>
  <si>
    <t>NA</t>
  </si>
  <si>
    <t>Bias_prc_Original</t>
  </si>
  <si>
    <t>MAE_1e7m3_Original</t>
  </si>
  <si>
    <t>R2_Original</t>
  </si>
  <si>
    <t>slope_Original</t>
  </si>
  <si>
    <t>Bias_prc_PrecipCorrect</t>
  </si>
  <si>
    <t>MAE_1e7m3_PrecipCorrect</t>
  </si>
  <si>
    <t>R2_PrecipCorrect</t>
  </si>
  <si>
    <t>slope_PrecipCorrect</t>
  </si>
  <si>
    <t>Bias_prc_AreaShift</t>
  </si>
  <si>
    <t>MAE_1e7m3_AreaShift</t>
  </si>
  <si>
    <t>R2_AreaShift</t>
  </si>
  <si>
    <t>slope_AreaShift</t>
  </si>
  <si>
    <t>Precip-Adj.</t>
  </si>
  <si>
    <t>Area-Adj.</t>
  </si>
  <si>
    <t>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</si>
</sst>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1" xfId="0" applyFont="1" applyBorder="1"/>
    <xf numFmtId="0" fontId="3" fillId="0" borderId="0" xfId="0" applyFont="1"/>
    <xf numFmtId="0" fontId="2" fillId="0" borderId="4" xfId="0" applyFont="1" applyBorder="1"/>
    <xf numFmtId="0" fontId="4" fillId="0" borderId="8" xfId="0" applyFont="1" applyBorder="1"/>
    <xf numFmtId="0" fontId="5" fillId="0" borderId="4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2" borderId="6" xfId="0" applyFont="1" applyFill="1" applyBorder="1"/>
    <xf numFmtId="1" fontId="4" fillId="2" borderId="0" xfId="0" applyNumberFormat="1" applyFont="1" applyFill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 applyAlignment="1">
      <alignment horizontal="center"/>
    </xf>
    <xf numFmtId="1" fontId="4" fillId="0" borderId="6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2" borderId="9" xfId="0" applyFont="1" applyFill="1" applyBorder="1"/>
    <xf numFmtId="0" fontId="7" fillId="0" borderId="6" xfId="0" applyFont="1" applyBorder="1"/>
    <xf numFmtId="1" fontId="7" fillId="0" borderId="10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2" fontId="4" fillId="2" borderId="10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9" fontId="4" fillId="2" borderId="10" xfId="1" applyFont="1" applyFill="1" applyBorder="1" applyAlignment="1">
      <alignment horizontal="center"/>
    </xf>
    <xf numFmtId="9" fontId="4" fillId="2" borderId="11" xfId="1" applyFont="1" applyFill="1" applyBorder="1" applyAlignment="1">
      <alignment horizontal="center"/>
    </xf>
    <xf numFmtId="9" fontId="4" fillId="2" borderId="12" xfId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9" fontId="4" fillId="0" borderId="5" xfId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4" fillId="0" borderId="6" xfId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9" fontId="4" fillId="2" borderId="5" xfId="1" applyFont="1" applyFill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4" fillId="2" borderId="6" xfId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9" fontId="4" fillId="2" borderId="7" xfId="1" applyFont="1" applyFill="1" applyBorder="1" applyAlignment="1">
      <alignment horizontal="center"/>
    </xf>
    <xf numFmtId="9" fontId="4" fillId="2" borderId="8" xfId="1" applyFont="1" applyFill="1" applyBorder="1" applyAlignment="1">
      <alignment horizontal="center"/>
    </xf>
    <xf numFmtId="0" fontId="4" fillId="0" borderId="9" xfId="0" applyFont="1" applyBorder="1"/>
    <xf numFmtId="9" fontId="4" fillId="0" borderId="5" xfId="1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9" fontId="4" fillId="0" borderId="6" xfId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9" fontId="4" fillId="3" borderId="5" xfId="1" applyFont="1" applyFill="1" applyBorder="1" applyAlignment="1">
      <alignment horizontal="center"/>
    </xf>
    <xf numFmtId="9" fontId="4" fillId="3" borderId="6" xfId="1" applyFont="1" applyFill="1" applyBorder="1" applyAlignment="1">
      <alignment horizontal="center"/>
    </xf>
    <xf numFmtId="9" fontId="4" fillId="3" borderId="9" xfId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1325-ED28-4898-AD5B-BD59E01EE5C5}">
  <dimension ref="A1:F15"/>
  <sheetViews>
    <sheetView topLeftCell="G1" workbookViewId="0">
      <selection activeCell="H24" sqref="H24"/>
    </sheetView>
  </sheetViews>
  <sheetFormatPr defaultRowHeight="15" x14ac:dyDescent="0.25"/>
  <sheetData>
    <row r="1" spans="1:6" x14ac:dyDescent="0.25">
      <c r="A1" t="s">
        <v>0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1.9</v>
      </c>
      <c r="C2">
        <v>85.409042072712595</v>
      </c>
      <c r="D2">
        <v>0.47934391039936097</v>
      </c>
      <c r="E2">
        <v>0.83154654539522899</v>
      </c>
      <c r="F2" t="s">
        <v>48</v>
      </c>
    </row>
    <row r="3" spans="1:6" x14ac:dyDescent="0.25">
      <c r="A3" t="s">
        <v>2</v>
      </c>
      <c r="B3">
        <v>27.7</v>
      </c>
      <c r="C3">
        <v>125.61152250940501</v>
      </c>
      <c r="D3">
        <v>0.45564596176653299</v>
      </c>
      <c r="E3">
        <v>0.59482236220801998</v>
      </c>
      <c r="F3" t="s">
        <v>48</v>
      </c>
    </row>
    <row r="4" spans="1:6" x14ac:dyDescent="0.25">
      <c r="A4" t="s">
        <v>3</v>
      </c>
      <c r="B4">
        <v>4.9000000000000004</v>
      </c>
      <c r="C4">
        <v>80.742612914364599</v>
      </c>
      <c r="D4">
        <v>0.53439781105966999</v>
      </c>
      <c r="E4">
        <v>0.88172670086260097</v>
      </c>
      <c r="F4" t="s">
        <v>48</v>
      </c>
    </row>
    <row r="5" spans="1:6" x14ac:dyDescent="0.25">
      <c r="A5" t="s">
        <v>4</v>
      </c>
      <c r="B5">
        <v>-34</v>
      </c>
      <c r="C5">
        <v>136.469390294703</v>
      </c>
      <c r="D5">
        <v>0.45918218601229299</v>
      </c>
      <c r="E5">
        <v>0.78867260709596898</v>
      </c>
      <c r="F5" t="s">
        <v>48</v>
      </c>
    </row>
    <row r="6" spans="1:6" x14ac:dyDescent="0.25">
      <c r="A6" t="s">
        <v>5</v>
      </c>
      <c r="B6">
        <v>-11.9</v>
      </c>
      <c r="C6">
        <v>95.162962508470898</v>
      </c>
      <c r="D6">
        <v>0.41071267036243903</v>
      </c>
      <c r="E6">
        <v>0.956205473395907</v>
      </c>
      <c r="F6" t="s">
        <v>48</v>
      </c>
    </row>
    <row r="7" spans="1:6" x14ac:dyDescent="0.25">
      <c r="A7" t="s">
        <v>6</v>
      </c>
      <c r="B7">
        <v>47.5</v>
      </c>
      <c r="C7">
        <v>182.213076546927</v>
      </c>
      <c r="D7">
        <v>0.37127104234382302</v>
      </c>
      <c r="E7">
        <v>0.81353933321874194</v>
      </c>
      <c r="F7" t="s">
        <v>48</v>
      </c>
    </row>
    <row r="8" spans="1:6" x14ac:dyDescent="0.25">
      <c r="A8" t="s">
        <v>7</v>
      </c>
      <c r="B8">
        <v>10.8</v>
      </c>
      <c r="C8">
        <v>96.040602314077503</v>
      </c>
      <c r="D8">
        <v>0.47145600078347299</v>
      </c>
      <c r="E8">
        <v>0.65032885421767295</v>
      </c>
      <c r="F8" t="s">
        <v>48</v>
      </c>
    </row>
    <row r="9" spans="1:6" x14ac:dyDescent="0.25">
      <c r="A9" t="s">
        <v>1</v>
      </c>
      <c r="B9">
        <v>-1.5</v>
      </c>
      <c r="C9">
        <v>51.906975818498097</v>
      </c>
      <c r="D9">
        <v>0.70532777929520796</v>
      </c>
      <c r="E9">
        <v>1.1840507942490699</v>
      </c>
      <c r="F9" t="s">
        <v>18</v>
      </c>
    </row>
    <row r="10" spans="1:6" x14ac:dyDescent="0.25">
      <c r="A10" t="s">
        <v>2</v>
      </c>
      <c r="B10">
        <v>22.7</v>
      </c>
      <c r="C10">
        <v>93.020879625713803</v>
      </c>
      <c r="D10">
        <v>0.66363739375391695</v>
      </c>
      <c r="E10">
        <v>0.87784853814363795</v>
      </c>
      <c r="F10" t="s">
        <v>18</v>
      </c>
    </row>
    <row r="11" spans="1:6" x14ac:dyDescent="0.25">
      <c r="A11" t="s">
        <v>3</v>
      </c>
      <c r="B11">
        <v>1.6</v>
      </c>
      <c r="C11">
        <v>48.493179228569602</v>
      </c>
      <c r="D11">
        <v>0.741080973339585</v>
      </c>
      <c r="E11">
        <v>1.21516453360651</v>
      </c>
      <c r="F11" t="s">
        <v>18</v>
      </c>
    </row>
    <row r="12" spans="1:6" x14ac:dyDescent="0.25">
      <c r="A12" t="s">
        <v>4</v>
      </c>
      <c r="B12">
        <v>-35.200000000000003</v>
      </c>
      <c r="C12">
        <v>125.702055063413</v>
      </c>
      <c r="D12">
        <v>0.72538247390556498</v>
      </c>
      <c r="E12">
        <v>1.3100706798388</v>
      </c>
      <c r="F12" t="s">
        <v>18</v>
      </c>
    </row>
    <row r="13" spans="1:6" x14ac:dyDescent="0.25">
      <c r="A13" t="s">
        <v>5</v>
      </c>
      <c r="B13">
        <v>-13.3</v>
      </c>
      <c r="C13">
        <v>69.488025912483195</v>
      </c>
      <c r="D13">
        <v>0.59867515216147105</v>
      </c>
      <c r="E13">
        <v>1.3824169820843699</v>
      </c>
      <c r="F13" t="s">
        <v>18</v>
      </c>
    </row>
    <row r="14" spans="1:6" x14ac:dyDescent="0.25">
      <c r="A14" t="s">
        <v>6</v>
      </c>
      <c r="B14">
        <v>41.8</v>
      </c>
      <c r="C14">
        <v>158.13699958153001</v>
      </c>
      <c r="D14">
        <v>0.46760521039555097</v>
      </c>
      <c r="E14">
        <v>0.98572691346165997</v>
      </c>
      <c r="F14" t="s">
        <v>18</v>
      </c>
    </row>
    <row r="15" spans="1:6" x14ac:dyDescent="0.25">
      <c r="A15" t="s">
        <v>7</v>
      </c>
      <c r="B15">
        <v>6.5</v>
      </c>
      <c r="C15">
        <v>51.885675813081001</v>
      </c>
      <c r="D15">
        <v>0.75673728770078996</v>
      </c>
      <c r="E15">
        <v>1.03324963192462</v>
      </c>
      <c r="F15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F12F-391E-4BF3-B795-06EB170EE646}">
  <dimension ref="A1:I10"/>
  <sheetViews>
    <sheetView workbookViewId="0">
      <selection activeCell="I10" sqref="A1:I10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4"/>
      <c r="B1" s="82" t="s">
        <v>25</v>
      </c>
      <c r="C1" s="83"/>
      <c r="D1" s="82" t="s">
        <v>9</v>
      </c>
      <c r="E1" s="83"/>
      <c r="F1" s="82" t="s">
        <v>10</v>
      </c>
      <c r="G1" s="83"/>
      <c r="H1" s="82" t="s">
        <v>28</v>
      </c>
      <c r="I1" s="83"/>
    </row>
    <row r="2" spans="1:9" x14ac:dyDescent="0.25">
      <c r="A2" s="5" t="s">
        <v>19</v>
      </c>
      <c r="B2" s="6" t="s">
        <v>8</v>
      </c>
      <c r="C2" s="7" t="s">
        <v>26</v>
      </c>
      <c r="D2" s="6" t="s">
        <v>8</v>
      </c>
      <c r="E2" s="7" t="s">
        <v>26</v>
      </c>
      <c r="F2" s="6" t="s">
        <v>8</v>
      </c>
      <c r="G2" s="7" t="s">
        <v>26</v>
      </c>
      <c r="H2" s="6" t="s">
        <v>8</v>
      </c>
      <c r="I2" s="7" t="s">
        <v>26</v>
      </c>
    </row>
    <row r="3" spans="1:9" x14ac:dyDescent="0.25">
      <c r="A3" s="8" t="s">
        <v>11</v>
      </c>
      <c r="B3" s="9">
        <f>'Table S2 - copy raw data here'!C2</f>
        <v>158.83670079153501</v>
      </c>
      <c r="C3" s="10">
        <f>'Table S2 - copy raw data here'!C9</f>
        <v>86.676236646068105</v>
      </c>
      <c r="D3" s="11">
        <f>'Table S2 - copy raw data here'!B2</f>
        <v>-2.1</v>
      </c>
      <c r="E3" s="12">
        <f>'Table S2 - copy raw data here'!B9</f>
        <v>-3.7</v>
      </c>
      <c r="F3" s="13">
        <f>'Table S2 - copy raw data here'!E2</f>
        <v>0.36435489412809002</v>
      </c>
      <c r="G3" s="14">
        <f>'Table S2 - copy raw data here'!E9</f>
        <v>0.86164404835919906</v>
      </c>
      <c r="H3" s="13">
        <f>'Table S2 - copy raw data here'!D2</f>
        <v>0.14925647947771201</v>
      </c>
      <c r="I3" s="14">
        <f>'Table S2 - copy raw data here'!D9</f>
        <v>0.40106600584448998</v>
      </c>
    </row>
    <row r="4" spans="1:9" x14ac:dyDescent="0.25">
      <c r="A4" s="15" t="s">
        <v>12</v>
      </c>
      <c r="B4" s="16">
        <f>'Table S2 - copy raw data here'!C3</f>
        <v>208.573091116265</v>
      </c>
      <c r="C4" s="17">
        <f>'Table S2 - copy raw data here'!C10</f>
        <v>140.09986888491301</v>
      </c>
      <c r="D4" s="18">
        <f>'Table S2 - copy raw data here'!B3</f>
        <v>36.200000000000003</v>
      </c>
      <c r="E4" s="19">
        <f>'Table S2 - copy raw data here'!B10</f>
        <v>33.6</v>
      </c>
      <c r="F4" s="20">
        <f>'Table S2 - copy raw data here'!E3</f>
        <v>0.27763651089607999</v>
      </c>
      <c r="G4" s="21">
        <f>'Table S2 - copy raw data here'!E10</f>
        <v>0.69282968059709704</v>
      </c>
      <c r="H4" s="20">
        <f>'Table S2 - copy raw data here'!D3</f>
        <v>0.15191706857592699</v>
      </c>
      <c r="I4" s="21">
        <f>'Table S2 - copy raw data here'!D10</f>
        <v>0.44557669366817398</v>
      </c>
    </row>
    <row r="5" spans="1:9" x14ac:dyDescent="0.25">
      <c r="A5" s="8" t="s">
        <v>13</v>
      </c>
      <c r="B5" s="9">
        <f>'Table S2 - copy raw data here'!C4</f>
        <v>154.24716734549</v>
      </c>
      <c r="C5" s="10">
        <f>'Table S2 - copy raw data here'!C11</f>
        <v>84.810872632814394</v>
      </c>
      <c r="D5" s="11">
        <f>'Table S2 - copy raw data here'!B4</f>
        <v>0.1</v>
      </c>
      <c r="E5" s="12">
        <f>'Table S2 - copy raw data here'!B11</f>
        <v>-1.5</v>
      </c>
      <c r="F5" s="13">
        <f>'Table S2 - copy raw data here'!E4</f>
        <v>0.39957897070387199</v>
      </c>
      <c r="G5" s="14">
        <f>'Table S2 - copy raw data here'!E11</f>
        <v>0.90921286467112905</v>
      </c>
      <c r="H5" s="13">
        <f>'Table S2 - copy raw data here'!D4</f>
        <v>0.17553976672256899</v>
      </c>
      <c r="I5" s="14">
        <f>'Table S2 - copy raw data here'!D11</f>
        <v>0.43513330302387698</v>
      </c>
    </row>
    <row r="6" spans="1:9" x14ac:dyDescent="0.25">
      <c r="A6" s="15" t="s">
        <v>14</v>
      </c>
      <c r="B6" s="16">
        <f>'Table S2 - copy raw data here'!C5</f>
        <v>193.51904132870399</v>
      </c>
      <c r="C6" s="17">
        <f>'Table S2 - copy raw data here'!C12</f>
        <v>168.690255571888</v>
      </c>
      <c r="D6" s="18">
        <f>'Table S2 - copy raw data here'!B5</f>
        <v>-44.3</v>
      </c>
      <c r="E6" s="19">
        <f>'Table S2 - copy raw data here'!B12</f>
        <v>-45.3</v>
      </c>
      <c r="F6" s="20">
        <f>'Table S2 - copy raw data here'!E5</f>
        <v>0.46786228323747497</v>
      </c>
      <c r="G6" s="21">
        <f>'Table S2 - copy raw data here'!E12</f>
        <v>0.97362933474074598</v>
      </c>
      <c r="H6" s="20">
        <f>'Table S2 - copy raw data here'!D5</f>
        <v>0.20022441309066299</v>
      </c>
      <c r="I6" s="21">
        <f>'Table S2 - copy raw data here'!D12</f>
        <v>0.44003666382415402</v>
      </c>
    </row>
    <row r="7" spans="1:9" x14ac:dyDescent="0.25">
      <c r="A7" s="8" t="s">
        <v>15</v>
      </c>
      <c r="B7" s="9">
        <f>'Table S2 - copy raw data here'!C6</f>
        <v>160.428672913577</v>
      </c>
      <c r="C7" s="10">
        <f>'Table S2 - copy raw data here'!C13</f>
        <v>99.039687311519501</v>
      </c>
      <c r="D7" s="11">
        <f>'Table S2 - copy raw data here'!B6</f>
        <v>-17.600000000000001</v>
      </c>
      <c r="E7" s="12">
        <f>'Table S2 - copy raw data here'!B13</f>
        <v>-19.2</v>
      </c>
      <c r="F7" s="13">
        <f>'Table S2 - copy raw data here'!E6</f>
        <v>0.36863747561622201</v>
      </c>
      <c r="G7" s="14">
        <f>'Table S2 - copy raw data here'!E13</f>
        <v>0.67864264295438703</v>
      </c>
      <c r="H7" s="13">
        <f>'Table S2 - copy raw data here'!D6</f>
        <v>0.110529415139272</v>
      </c>
      <c r="I7" s="14">
        <f>'Table S2 - copy raw data here'!D13</f>
        <v>0.214710871542101</v>
      </c>
    </row>
    <row r="8" spans="1:9" x14ac:dyDescent="0.25">
      <c r="A8" s="15" t="s">
        <v>16</v>
      </c>
      <c r="B8" s="16">
        <f>'Table S2 - copy raw data here'!C7</f>
        <v>237.034461967254</v>
      </c>
      <c r="C8" s="17">
        <f>'Table S2 - copy raw data here'!C14</f>
        <v>204.40437071949901</v>
      </c>
      <c r="D8" s="18">
        <f>'Table S2 - copy raw data here'!B7</f>
        <v>55.5</v>
      </c>
      <c r="E8" s="19">
        <f>'Table S2 - copy raw data here'!B14</f>
        <v>52.2</v>
      </c>
      <c r="F8" s="20">
        <f>'Table S2 - copy raw data here'!E7</f>
        <v>0.234391905366129</v>
      </c>
      <c r="G8" s="21">
        <f>'Table S2 - copy raw data here'!E14</f>
        <v>0.54285206096132699</v>
      </c>
      <c r="H8" s="20">
        <f>'Table S2 - copy raw data here'!D7</f>
        <v>6.5466048596065501E-2</v>
      </c>
      <c r="I8" s="21">
        <f>'Table S2 - copy raw data here'!D14</f>
        <v>0.16307516295921401</v>
      </c>
    </row>
    <row r="9" spans="1:9" x14ac:dyDescent="0.25">
      <c r="A9" s="22" t="s">
        <v>17</v>
      </c>
      <c r="B9" s="9">
        <f>'Table S2 - copy raw data here'!C8</f>
        <v>157.78847803505801</v>
      </c>
      <c r="C9" s="10">
        <f>'Table S2 - copy raw data here'!C15</f>
        <v>61.825709179357297</v>
      </c>
      <c r="D9" s="11">
        <f>'Table S2 - copy raw data here'!B8</f>
        <v>0.2</v>
      </c>
      <c r="E9" s="12">
        <f>'Table S2 - copy raw data here'!B15</f>
        <v>-1.3</v>
      </c>
      <c r="F9" s="13">
        <f>'Table S2 - copy raw data here'!E8</f>
        <v>0.39201007916068698</v>
      </c>
      <c r="G9" s="14">
        <f>'Table S2 - copy raw data here'!E15</f>
        <v>1.0380621339618601</v>
      </c>
      <c r="H9" s="13">
        <f>'Table S2 - copy raw data here'!D8</f>
        <v>0.21200295801792801</v>
      </c>
      <c r="I9" s="14">
        <f>'Table S2 - copy raw data here'!D15</f>
        <v>0.60633357551690403</v>
      </c>
    </row>
    <row r="10" spans="1:9" x14ac:dyDescent="0.25">
      <c r="A10" s="23" t="s">
        <v>18</v>
      </c>
      <c r="B10" s="24">
        <f>AVERAGE(B3:B9)</f>
        <v>181.48965907112614</v>
      </c>
      <c r="C10" s="25">
        <f t="shared" ref="C10:I10" si="0">AVERAGE(C3:C9)</f>
        <v>120.79242870657991</v>
      </c>
      <c r="D10" s="26">
        <f t="shared" si="0"/>
        <v>4.0000000000000009</v>
      </c>
      <c r="E10" s="27">
        <f t="shared" si="0"/>
        <v>2.1142857142857152</v>
      </c>
      <c r="F10" s="28">
        <f t="shared" si="0"/>
        <v>0.35778173130122209</v>
      </c>
      <c r="G10" s="29">
        <f t="shared" si="0"/>
        <v>0.81383896660653499</v>
      </c>
      <c r="H10" s="28">
        <f t="shared" si="0"/>
        <v>0.1521337356600195</v>
      </c>
      <c r="I10" s="29">
        <f t="shared" si="0"/>
        <v>0.38656175376841634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2BAA-6B80-44F9-A1DF-409EA6AE6532}">
  <dimension ref="A1:I10"/>
  <sheetViews>
    <sheetView workbookViewId="0">
      <selection activeCell="I10" sqref="A1:I10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68"/>
      <c r="B1" s="82" t="s">
        <v>25</v>
      </c>
      <c r="C1" s="83"/>
      <c r="D1" s="82" t="s">
        <v>9</v>
      </c>
      <c r="E1" s="83"/>
      <c r="F1" s="82" t="s">
        <v>10</v>
      </c>
      <c r="G1" s="83"/>
      <c r="H1" s="82" t="s">
        <v>28</v>
      </c>
      <c r="I1" s="83"/>
    </row>
    <row r="2" spans="1:9" x14ac:dyDescent="0.25">
      <c r="A2" s="5" t="s">
        <v>19</v>
      </c>
      <c r="B2" s="6" t="s">
        <v>8</v>
      </c>
      <c r="C2" s="7" t="s">
        <v>26</v>
      </c>
      <c r="D2" s="6" t="s">
        <v>8</v>
      </c>
      <c r="E2" s="7" t="s">
        <v>26</v>
      </c>
      <c r="F2" s="6" t="s">
        <v>8</v>
      </c>
      <c r="G2" s="7" t="s">
        <v>26</v>
      </c>
      <c r="H2" s="6" t="s">
        <v>8</v>
      </c>
      <c r="I2" s="7" t="s">
        <v>26</v>
      </c>
    </row>
    <row r="3" spans="1:9" x14ac:dyDescent="0.25">
      <c r="A3" s="8" t="s">
        <v>11</v>
      </c>
      <c r="B3" s="9">
        <f>'Table 1 field - raw data'!C2</f>
        <v>85.409042072712595</v>
      </c>
      <c r="C3" s="10">
        <f>'Table 1 field - raw data'!C9</f>
        <v>51.906975818498097</v>
      </c>
      <c r="D3" s="11">
        <f>'Table 1 field - raw data'!B2</f>
        <v>1.9</v>
      </c>
      <c r="E3" s="12">
        <f>'Table 1 field - raw data'!B9</f>
        <v>-1.5</v>
      </c>
      <c r="F3" s="13">
        <f>'Table 1 field - raw data'!E2</f>
        <v>0.83154654539522899</v>
      </c>
      <c r="G3" s="14">
        <f>'Table 1 field - raw data'!E9</f>
        <v>1.1840507942490699</v>
      </c>
      <c r="H3" s="13">
        <f>'Table 1 field - raw data'!D2</f>
        <v>0.47934391039936097</v>
      </c>
      <c r="I3" s="14">
        <f>'Table 1 field - raw data'!D9</f>
        <v>0.70532777929520796</v>
      </c>
    </row>
    <row r="4" spans="1:9" x14ac:dyDescent="0.25">
      <c r="A4" s="15" t="s">
        <v>12</v>
      </c>
      <c r="B4" s="16">
        <f>'Table 1 field - raw data'!C3</f>
        <v>125.61152250940501</v>
      </c>
      <c r="C4" s="17">
        <f>'Table 1 field - raw data'!C10</f>
        <v>93.020879625713803</v>
      </c>
      <c r="D4" s="18">
        <f>'Table 1 field - raw data'!B3</f>
        <v>27.7</v>
      </c>
      <c r="E4" s="19">
        <f>'Table 1 field - raw data'!B10</f>
        <v>22.7</v>
      </c>
      <c r="F4" s="20">
        <f>'Table 1 field - raw data'!E3</f>
        <v>0.59482236220801998</v>
      </c>
      <c r="G4" s="21">
        <f>'Table 1 field - raw data'!E10</f>
        <v>0.87784853814363795</v>
      </c>
      <c r="H4" s="20">
        <f>'Table 1 field - raw data'!D3</f>
        <v>0.45564596176653299</v>
      </c>
      <c r="I4" s="21">
        <f>'Table 1 field - raw data'!D10</f>
        <v>0.66363739375391695</v>
      </c>
    </row>
    <row r="5" spans="1:9" x14ac:dyDescent="0.25">
      <c r="A5" s="8" t="s">
        <v>13</v>
      </c>
      <c r="B5" s="9">
        <f>'Table 1 field - raw data'!C4</f>
        <v>80.742612914364599</v>
      </c>
      <c r="C5" s="10">
        <f>'Table 1 field - raw data'!C11</f>
        <v>48.493179228569602</v>
      </c>
      <c r="D5" s="11">
        <f>'Table 1 field - raw data'!B4</f>
        <v>4.9000000000000004</v>
      </c>
      <c r="E5" s="12">
        <f>'Table 1 field - raw data'!B11</f>
        <v>1.6</v>
      </c>
      <c r="F5" s="13">
        <f>'Table 1 field - raw data'!E4</f>
        <v>0.88172670086260097</v>
      </c>
      <c r="G5" s="14">
        <f>'Table 1 field - raw data'!E11</f>
        <v>1.21516453360651</v>
      </c>
      <c r="H5" s="13">
        <f>'Table 1 field - raw data'!D4</f>
        <v>0.53439781105966999</v>
      </c>
      <c r="I5" s="14">
        <f>'Table 1 field - raw data'!D11</f>
        <v>0.741080973339585</v>
      </c>
    </row>
    <row r="6" spans="1:9" x14ac:dyDescent="0.25">
      <c r="A6" s="15" t="s">
        <v>14</v>
      </c>
      <c r="B6" s="16">
        <f>'Table 1 field - raw data'!C5</f>
        <v>136.469390294703</v>
      </c>
      <c r="C6" s="17">
        <f>'Table 1 field - raw data'!C12</f>
        <v>125.702055063413</v>
      </c>
      <c r="D6" s="18">
        <f>'Table 1 field - raw data'!B5</f>
        <v>-34</v>
      </c>
      <c r="E6" s="19">
        <f>'Table 1 field - raw data'!B12</f>
        <v>-35.200000000000003</v>
      </c>
      <c r="F6" s="20">
        <f>'Table 1 field - raw data'!E5</f>
        <v>0.78867260709596898</v>
      </c>
      <c r="G6" s="21">
        <f>'Table 1 field - raw data'!E12</f>
        <v>1.3100706798388</v>
      </c>
      <c r="H6" s="20">
        <f>'Table 1 field - raw data'!D5</f>
        <v>0.45918218601229299</v>
      </c>
      <c r="I6" s="21">
        <f>'Table 1 field - raw data'!D12</f>
        <v>0.72538247390556498</v>
      </c>
    </row>
    <row r="7" spans="1:9" x14ac:dyDescent="0.25">
      <c r="A7" s="8" t="s">
        <v>15</v>
      </c>
      <c r="B7" s="9">
        <f>'Table 1 field - raw data'!C6</f>
        <v>95.162962508470898</v>
      </c>
      <c r="C7" s="10">
        <f>'Table 1 field - raw data'!C13</f>
        <v>69.488025912483195</v>
      </c>
      <c r="D7" s="11">
        <f>'Table 1 field - raw data'!B6</f>
        <v>-11.9</v>
      </c>
      <c r="E7" s="12">
        <f>'Table 1 field - raw data'!B13</f>
        <v>-13.3</v>
      </c>
      <c r="F7" s="13">
        <f>'Table 1 field - raw data'!E6</f>
        <v>0.956205473395907</v>
      </c>
      <c r="G7" s="14">
        <f>'Table 1 field - raw data'!E13</f>
        <v>1.3824169820843699</v>
      </c>
      <c r="H7" s="13">
        <f>'Table 1 field - raw data'!D6</f>
        <v>0.41071267036243903</v>
      </c>
      <c r="I7" s="14">
        <f>'Table 1 field - raw data'!D13</f>
        <v>0.59867515216147105</v>
      </c>
    </row>
    <row r="8" spans="1:9" x14ac:dyDescent="0.25">
      <c r="A8" s="15" t="s">
        <v>16</v>
      </c>
      <c r="B8" s="16">
        <f>'Table 1 field - raw data'!C7</f>
        <v>182.213076546927</v>
      </c>
      <c r="C8" s="17">
        <f>'Table 1 field - raw data'!C14</f>
        <v>158.13699958153001</v>
      </c>
      <c r="D8" s="18">
        <f>'Table 1 field - raw data'!B7</f>
        <v>47.5</v>
      </c>
      <c r="E8" s="19">
        <f>'Table 1 field - raw data'!B14</f>
        <v>41.8</v>
      </c>
      <c r="F8" s="20">
        <f>'Table 1 field - raw data'!E7</f>
        <v>0.81353933321874194</v>
      </c>
      <c r="G8" s="21">
        <f>'Table 1 field - raw data'!E14</f>
        <v>0.98572691346165997</v>
      </c>
      <c r="H8" s="20">
        <f>'Table 1 field - raw data'!D7</f>
        <v>0.37127104234382302</v>
      </c>
      <c r="I8" s="21">
        <f>'Table 1 field - raw data'!D14</f>
        <v>0.46760521039555097</v>
      </c>
    </row>
    <row r="9" spans="1:9" x14ac:dyDescent="0.25">
      <c r="A9" s="22" t="s">
        <v>17</v>
      </c>
      <c r="B9" s="30">
        <f>'Table 1 field - raw data'!C8</f>
        <v>96.040602314077503</v>
      </c>
      <c r="C9" s="31">
        <f>'Table 1 field - raw data'!C15</f>
        <v>51.885675813081001</v>
      </c>
      <c r="D9" s="32">
        <f>'Table 1 field - raw data'!B8</f>
        <v>10.8</v>
      </c>
      <c r="E9" s="33">
        <f>'Table 1 field - raw data'!B15</f>
        <v>6.5</v>
      </c>
      <c r="F9" s="34">
        <f>'Table 1 field - raw data'!E8</f>
        <v>0.65032885421767295</v>
      </c>
      <c r="G9" s="35">
        <f>'Table 1 field - raw data'!E15</f>
        <v>1.03324963192462</v>
      </c>
      <c r="H9" s="34">
        <f>'Table 1 field - raw data'!D8</f>
        <v>0.47145600078347299</v>
      </c>
      <c r="I9" s="35">
        <f>'Table 1 field - raw data'!D15</f>
        <v>0.75673728770078996</v>
      </c>
    </row>
    <row r="10" spans="1:9" x14ac:dyDescent="0.25">
      <c r="A10" s="23" t="s">
        <v>18</v>
      </c>
      <c r="B10" s="36">
        <f>AVERAGE(B3:B9)</f>
        <v>114.52131559438008</v>
      </c>
      <c r="C10" s="37">
        <f t="shared" ref="C10:I10" si="0">AVERAGE(C3:C9)</f>
        <v>85.519113006184099</v>
      </c>
      <c r="D10" s="38">
        <f t="shared" si="0"/>
        <v>6.7000000000000011</v>
      </c>
      <c r="E10" s="39">
        <f t="shared" si="0"/>
        <v>3.2285714285714278</v>
      </c>
      <c r="F10" s="40">
        <f t="shared" si="0"/>
        <v>0.78812026805630586</v>
      </c>
      <c r="G10" s="41">
        <f t="shared" si="0"/>
        <v>1.1412182961869524</v>
      </c>
      <c r="H10" s="40">
        <f t="shared" si="0"/>
        <v>0.45457279753251312</v>
      </c>
      <c r="I10" s="41">
        <f t="shared" si="0"/>
        <v>0.66549232436458383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AD93-B6AB-4202-9CA1-EDDEC2C0863F}">
  <dimension ref="A1:J5"/>
  <sheetViews>
    <sheetView workbookViewId="0">
      <selection sqref="A1:J5"/>
    </sheetView>
  </sheetViews>
  <sheetFormatPr defaultRowHeight="15" x14ac:dyDescent="0.25"/>
  <cols>
    <col min="1" max="1" width="12" bestFit="1" customWidth="1"/>
  </cols>
  <sheetData>
    <row r="1" spans="1:10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24</v>
      </c>
      <c r="G1" t="s">
        <v>35</v>
      </c>
      <c r="H1" t="s">
        <v>36</v>
      </c>
      <c r="I1" t="s">
        <v>23</v>
      </c>
      <c r="J1" t="s">
        <v>37</v>
      </c>
    </row>
    <row r="2" spans="1:10" x14ac:dyDescent="0.25">
      <c r="A2">
        <v>57</v>
      </c>
      <c r="B2">
        <v>0.91518275790176495</v>
      </c>
      <c r="C2">
        <v>0.71888166334803105</v>
      </c>
      <c r="D2">
        <v>0.52909363703263701</v>
      </c>
      <c r="E2">
        <v>41.9</v>
      </c>
      <c r="F2">
        <v>98.759197343525599</v>
      </c>
      <c r="G2">
        <v>0.35484322928865197</v>
      </c>
      <c r="H2">
        <v>0.53539159921825896</v>
      </c>
      <c r="I2" t="s">
        <v>8</v>
      </c>
      <c r="J2" t="s">
        <v>38</v>
      </c>
    </row>
    <row r="3" spans="1:10" x14ac:dyDescent="0.25">
      <c r="A3">
        <v>57.1</v>
      </c>
      <c r="B3">
        <v>0.86468561938909405</v>
      </c>
      <c r="C3">
        <v>0.79431290158147605</v>
      </c>
      <c r="D3">
        <v>0.56803530487022602</v>
      </c>
      <c r="E3">
        <v>41.2</v>
      </c>
      <c r="F3">
        <v>90.971653090639904</v>
      </c>
      <c r="G3">
        <v>5.2893106728812998E-2</v>
      </c>
      <c r="H3">
        <v>0.44300427827585298</v>
      </c>
      <c r="I3" t="s">
        <v>39</v>
      </c>
      <c r="J3" t="s">
        <v>38</v>
      </c>
    </row>
    <row r="4" spans="1:10" x14ac:dyDescent="0.25">
      <c r="A4">
        <v>40.1</v>
      </c>
      <c r="B4">
        <v>0.66377243550112197</v>
      </c>
      <c r="C4">
        <v>0.82990617265505395</v>
      </c>
      <c r="D4">
        <v>0.64492231918432597</v>
      </c>
      <c r="E4">
        <v>38.4</v>
      </c>
      <c r="F4">
        <v>93.808825454358299</v>
      </c>
      <c r="G4">
        <v>0.40348024279047201</v>
      </c>
      <c r="H4">
        <v>0.55829468693486495</v>
      </c>
      <c r="I4" t="s">
        <v>8</v>
      </c>
      <c r="J4" t="s">
        <v>40</v>
      </c>
    </row>
    <row r="5" spans="1:10" x14ac:dyDescent="0.25">
      <c r="A5">
        <v>41.3</v>
      </c>
      <c r="B5">
        <v>0.66948215809220002</v>
      </c>
      <c r="C5">
        <v>0.893584640723324</v>
      </c>
      <c r="D5">
        <v>0.68187133802716304</v>
      </c>
      <c r="E5">
        <v>39.299999999999997</v>
      </c>
      <c r="F5">
        <v>89.8800460460008</v>
      </c>
      <c r="G5">
        <v>0.32447301864828998</v>
      </c>
      <c r="H5">
        <v>0.58431264657070303</v>
      </c>
      <c r="I5" t="s">
        <v>39</v>
      </c>
      <c r="J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F2F4-7C15-432E-B910-25206B0CD439}">
  <dimension ref="A1:J6"/>
  <sheetViews>
    <sheetView tabSelected="1" zoomScale="140" zoomScaleNormal="140" workbookViewId="0">
      <selection activeCell="F9" sqref="F9"/>
    </sheetView>
  </sheetViews>
  <sheetFormatPr defaultRowHeight="15" x14ac:dyDescent="0.25"/>
  <cols>
    <col min="1" max="1" width="28.7109375" bestFit="1" customWidth="1"/>
    <col min="2" max="9" width="6.28515625" customWidth="1"/>
    <col min="10" max="10" width="28.5703125" bestFit="1" customWidth="1"/>
  </cols>
  <sheetData>
    <row r="1" spans="1:10" ht="16.5" x14ac:dyDescent="0.25">
      <c r="A1" s="15"/>
      <c r="B1" s="84" t="s">
        <v>43</v>
      </c>
      <c r="C1" s="84"/>
      <c r="D1" s="84" t="s">
        <v>9</v>
      </c>
      <c r="E1" s="84"/>
      <c r="F1" s="84" t="s">
        <v>10</v>
      </c>
      <c r="G1" s="84"/>
      <c r="H1" s="84" t="s">
        <v>28</v>
      </c>
      <c r="I1" s="84"/>
    </row>
    <row r="2" spans="1:10" ht="26.25" x14ac:dyDescent="0.25">
      <c r="A2" s="5" t="s">
        <v>19</v>
      </c>
      <c r="B2" s="49" t="s">
        <v>41</v>
      </c>
      <c r="C2" s="50" t="s">
        <v>47</v>
      </c>
      <c r="D2" s="49" t="s">
        <v>41</v>
      </c>
      <c r="E2" s="50" t="s">
        <v>47</v>
      </c>
      <c r="F2" s="49" t="s">
        <v>41</v>
      </c>
      <c r="G2" s="50" t="s">
        <v>47</v>
      </c>
      <c r="H2" s="49" t="s">
        <v>41</v>
      </c>
      <c r="I2" s="50" t="s">
        <v>47</v>
      </c>
    </row>
    <row r="3" spans="1:10" ht="16.5" x14ac:dyDescent="0.25">
      <c r="A3" s="8" t="s">
        <v>45</v>
      </c>
      <c r="B3" s="51">
        <f>'Table 2 WRG - raw data'!B2</f>
        <v>0.91518275790176495</v>
      </c>
      <c r="C3" s="52">
        <f>'Table 2 WRG - raw data'!B4</f>
        <v>0.66377243550112197</v>
      </c>
      <c r="D3" s="54">
        <f>'Table 2 WRG - raw data'!A2/100</f>
        <v>0.56999999999999995</v>
      </c>
      <c r="E3" s="55">
        <f>'Table 2 WRG - raw data'!A4/100</f>
        <v>0.40100000000000002</v>
      </c>
      <c r="F3" s="51">
        <f>'Table 2 WRG - raw data'!D2</f>
        <v>0.52909363703263701</v>
      </c>
      <c r="G3" s="52">
        <f>'Table 2 WRG - raw data'!D4</f>
        <v>0.64492231918432597</v>
      </c>
      <c r="H3" s="51">
        <f>'Table 2 WRG - raw data'!C2</f>
        <v>0.71888166334803105</v>
      </c>
      <c r="I3" s="52">
        <f>'Table 2 WRG - raw data'!C4</f>
        <v>0.82990617265505395</v>
      </c>
      <c r="J3" s="2"/>
    </row>
    <row r="4" spans="1:10" x14ac:dyDescent="0.25">
      <c r="A4" s="15" t="s">
        <v>42</v>
      </c>
      <c r="B4" s="57">
        <f>'Table 2 WRG - raw data'!F2</f>
        <v>98.759197343525599</v>
      </c>
      <c r="C4" s="20">
        <f>'Table 2 WRG - raw data'!F4</f>
        <v>93.808825454358299</v>
      </c>
      <c r="D4" s="69">
        <f>'Table 2 WRG - raw data'!E2/100</f>
        <v>0.41899999999999998</v>
      </c>
      <c r="E4" s="70">
        <f>'Table 2 WRG - raw data'!E4/100</f>
        <v>0.38400000000000001</v>
      </c>
      <c r="F4" s="57">
        <f>'Table 2 WRG - raw data'!H2</f>
        <v>0.53539159921825896</v>
      </c>
      <c r="G4" s="20">
        <f>'Table 2 WRG - raw data'!H4</f>
        <v>0.55829468693486495</v>
      </c>
      <c r="H4" s="57">
        <f>'Table 2 WRG - raw data'!G2</f>
        <v>0.35484322928865197</v>
      </c>
      <c r="I4" s="20">
        <f>'Table 2 WRG - raw data'!G4</f>
        <v>0.40348024279047201</v>
      </c>
    </row>
    <row r="5" spans="1:10" ht="16.5" x14ac:dyDescent="0.25">
      <c r="A5" s="8" t="s">
        <v>46</v>
      </c>
      <c r="B5" s="61">
        <f>'Table 2 WRG - raw data'!B3</f>
        <v>0.86468561938909405</v>
      </c>
      <c r="C5" s="13">
        <f>'Table 2 WRG - raw data'!B5</f>
        <v>0.66948215809220002</v>
      </c>
      <c r="D5" s="62">
        <f>'Table 2 WRG - raw data'!A3/100</f>
        <v>0.57100000000000006</v>
      </c>
      <c r="E5" s="63">
        <f>'Table 2 WRG - raw data'!A5/100</f>
        <v>0.41299999999999998</v>
      </c>
      <c r="F5" s="61">
        <f>'Table 2 WRG - raw data'!D3</f>
        <v>0.56803530487022602</v>
      </c>
      <c r="G5" s="13">
        <f>'Table 2 WRG - raw data'!D5</f>
        <v>0.68187133802716304</v>
      </c>
      <c r="H5" s="61">
        <f>'Table 2 WRG - raw data'!C3</f>
        <v>0.79431290158147605</v>
      </c>
      <c r="I5" s="13">
        <f>'Table 2 WRG - raw data'!C5</f>
        <v>0.893584640723324</v>
      </c>
    </row>
    <row r="6" spans="1:10" x14ac:dyDescent="0.25">
      <c r="A6" s="15" t="s">
        <v>44</v>
      </c>
      <c r="B6" s="57">
        <f>'Table 2 WRG - raw data'!F3</f>
        <v>90.971653090639904</v>
      </c>
      <c r="C6" s="20">
        <f>'Table 2 WRG - raw data'!F5</f>
        <v>89.8800460460008</v>
      </c>
      <c r="D6" s="69">
        <f>'Table 2 WRG - raw data'!E3/100</f>
        <v>0.41200000000000003</v>
      </c>
      <c r="E6" s="70">
        <f>'Table 2 WRG - raw data'!E5/100</f>
        <v>0.39299999999999996</v>
      </c>
      <c r="F6" s="57">
        <f>'Table 2 WRG - raw data'!H3</f>
        <v>0.44300427827585298</v>
      </c>
      <c r="G6" s="20">
        <f>'Table 2 WRG - raw data'!H5</f>
        <v>0.58431264657070303</v>
      </c>
      <c r="H6" s="57">
        <f>'Table 2 WRG - raw data'!G3</f>
        <v>5.2893106728812998E-2</v>
      </c>
      <c r="I6" s="20">
        <f>'Table 2 WRG - raw data'!G5</f>
        <v>0.32447301864828998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sqref="A1:M8"/>
    </sheetView>
  </sheetViews>
  <sheetFormatPr defaultRowHeight="15" x14ac:dyDescent="0.25"/>
  <cols>
    <col min="2" max="3" width="11.140625" customWidth="1"/>
    <col min="4" max="4" width="12.7109375" customWidth="1"/>
  </cols>
  <sheetData>
    <row r="1" spans="1:13" x14ac:dyDescent="0.25">
      <c r="A1" t="s">
        <v>0</v>
      </c>
      <c r="B1" t="s">
        <v>49</v>
      </c>
      <c r="C1" t="s">
        <v>53</v>
      </c>
      <c r="D1" t="s">
        <v>57</v>
      </c>
      <c r="E1" t="s">
        <v>50</v>
      </c>
      <c r="F1" t="s">
        <v>54</v>
      </c>
      <c r="G1" t="s">
        <v>58</v>
      </c>
      <c r="H1" t="s">
        <v>51</v>
      </c>
      <c r="I1" t="s">
        <v>55</v>
      </c>
      <c r="J1" t="s">
        <v>59</v>
      </c>
      <c r="K1" t="s">
        <v>52</v>
      </c>
      <c r="L1" t="s">
        <v>56</v>
      </c>
      <c r="M1" t="s">
        <v>60</v>
      </c>
    </row>
    <row r="2" spans="1:13" x14ac:dyDescent="0.25">
      <c r="A2" t="s">
        <v>1</v>
      </c>
      <c r="B2">
        <v>36</v>
      </c>
      <c r="C2">
        <v>0</v>
      </c>
      <c r="D2">
        <v>26.6</v>
      </c>
      <c r="E2">
        <v>0.73191821373571997</v>
      </c>
      <c r="F2">
        <v>0.346316575163579</v>
      </c>
      <c r="G2">
        <v>0.55283703019616603</v>
      </c>
      <c r="H2">
        <v>0.67812486552248197</v>
      </c>
      <c r="I2">
        <v>0.47227708829139098</v>
      </c>
      <c r="J2">
        <v>0.67812486552248197</v>
      </c>
      <c r="K2">
        <v>0.457202436971055</v>
      </c>
      <c r="L2">
        <v>0.58091958959658196</v>
      </c>
      <c r="M2">
        <v>0.49108747257900598</v>
      </c>
    </row>
    <row r="3" spans="1:13" x14ac:dyDescent="0.25">
      <c r="A3" t="s">
        <v>2</v>
      </c>
      <c r="B3">
        <v>83.9</v>
      </c>
      <c r="C3">
        <v>0</v>
      </c>
      <c r="D3">
        <v>71.2</v>
      </c>
      <c r="E3">
        <v>1.7055407677357199</v>
      </c>
      <c r="F3">
        <v>0.182273254319129</v>
      </c>
      <c r="G3">
        <v>1.44758493082572</v>
      </c>
      <c r="H3">
        <v>0.86493595173328996</v>
      </c>
      <c r="I3">
        <v>0.82092275638951395</v>
      </c>
      <c r="J3">
        <v>0.86493595173328996</v>
      </c>
      <c r="K3">
        <v>0.41143016418303602</v>
      </c>
      <c r="L3">
        <v>0.95131356010032198</v>
      </c>
      <c r="M3">
        <v>0.44192284015363698</v>
      </c>
    </row>
    <row r="4" spans="1:13" x14ac:dyDescent="0.25">
      <c r="A4" t="s">
        <v>3</v>
      </c>
      <c r="B4">
        <v>54.8</v>
      </c>
      <c r="C4">
        <v>0</v>
      </c>
      <c r="D4">
        <v>44.2</v>
      </c>
      <c r="E4">
        <v>1.1149808897357201</v>
      </c>
      <c r="F4">
        <v>0.121111539193997</v>
      </c>
      <c r="G4">
        <v>0.89777368440771999</v>
      </c>
      <c r="H4">
        <v>0.91745513053611405</v>
      </c>
      <c r="I4">
        <v>0.927930214957709</v>
      </c>
      <c r="J4">
        <v>0.91745513053611405</v>
      </c>
      <c r="K4">
        <v>0.49842855406464998</v>
      </c>
      <c r="L4">
        <v>1.0023376117932099</v>
      </c>
      <c r="M4">
        <v>0.53536901618114996</v>
      </c>
    </row>
    <row r="5" spans="1:13" x14ac:dyDescent="0.25">
      <c r="A5" t="s">
        <v>4</v>
      </c>
      <c r="B5">
        <v>16.3</v>
      </c>
      <c r="C5">
        <v>0</v>
      </c>
      <c r="D5">
        <v>8.3000000000000007</v>
      </c>
      <c r="E5">
        <v>0.51045045994054095</v>
      </c>
      <c r="F5">
        <v>0.17523205750836901</v>
      </c>
      <c r="G5">
        <v>0.48392300325454102</v>
      </c>
      <c r="H5">
        <v>0.87837110445359901</v>
      </c>
      <c r="I5">
        <v>0.78112016163508502</v>
      </c>
      <c r="J5">
        <v>0.87837110445359901</v>
      </c>
      <c r="K5">
        <v>0.42562866998688098</v>
      </c>
      <c r="L5">
        <v>0.85300644834460404</v>
      </c>
      <c r="M5">
        <v>0.45717365197301901</v>
      </c>
    </row>
    <row r="6" spans="1:13" x14ac:dyDescent="0.25">
      <c r="A6" t="s">
        <v>5</v>
      </c>
      <c r="B6">
        <v>42.7</v>
      </c>
      <c r="C6">
        <v>0</v>
      </c>
      <c r="D6">
        <v>32.799999999999997</v>
      </c>
      <c r="E6">
        <v>0.86734969573571996</v>
      </c>
      <c r="F6">
        <v>0.13320633423151501</v>
      </c>
      <c r="G6">
        <v>0.66722904279371997</v>
      </c>
      <c r="H6">
        <v>0.90484792281276805</v>
      </c>
      <c r="I6">
        <v>0.887435831922053</v>
      </c>
      <c r="J6">
        <v>0.90484792281276805</v>
      </c>
      <c r="K6">
        <v>0.49551562091590501</v>
      </c>
      <c r="L6">
        <v>0.963459880417598</v>
      </c>
      <c r="M6">
        <v>0.53224019432428005</v>
      </c>
    </row>
    <row r="7" spans="1:13" x14ac:dyDescent="0.25">
      <c r="A7" t="s">
        <v>6</v>
      </c>
      <c r="B7">
        <v>124.6</v>
      </c>
      <c r="C7">
        <v>0</v>
      </c>
      <c r="D7">
        <v>109.1</v>
      </c>
      <c r="E7">
        <v>2.5334909877357199</v>
      </c>
      <c r="F7">
        <v>0.123884423376002</v>
      </c>
      <c r="G7">
        <v>2.2184065856457198</v>
      </c>
      <c r="H7">
        <v>0.90777704596009101</v>
      </c>
      <c r="I7">
        <v>0.915820512225206</v>
      </c>
      <c r="J7">
        <v>0.90777704596009001</v>
      </c>
      <c r="K7">
        <v>0.635492805991003</v>
      </c>
      <c r="L7">
        <v>1.01104878110295</v>
      </c>
      <c r="M7">
        <v>0.68259162834694198</v>
      </c>
    </row>
    <row r="8" spans="1:13" x14ac:dyDescent="0.25">
      <c r="A8" t="s">
        <v>7</v>
      </c>
      <c r="B8">
        <v>49.1</v>
      </c>
      <c r="C8">
        <v>0</v>
      </c>
      <c r="D8">
        <v>38.799999999999997</v>
      </c>
      <c r="E8">
        <v>0.99736620973571999</v>
      </c>
      <c r="F8">
        <v>0.12726990786511999</v>
      </c>
      <c r="G8">
        <v>0.78827441732771997</v>
      </c>
      <c r="H8">
        <v>0.90067739795147606</v>
      </c>
      <c r="I8">
        <v>0.88465902826994103</v>
      </c>
      <c r="J8">
        <v>0.90067739795147606</v>
      </c>
      <c r="K8">
        <v>0.522304658861657</v>
      </c>
      <c r="L8">
        <v>0.96743697872850898</v>
      </c>
      <c r="M8">
        <v>0.56101467117256398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N9"/>
  <sheetViews>
    <sheetView zoomScale="130" zoomScaleNormal="130" workbookViewId="0">
      <selection activeCell="N24" sqref="N24"/>
    </sheetView>
  </sheetViews>
  <sheetFormatPr defaultRowHeight="15" x14ac:dyDescent="0.25"/>
  <cols>
    <col min="1" max="1" width="9.42578125" bestFit="1" customWidth="1"/>
    <col min="2" max="13" width="6.7109375" customWidth="1"/>
    <col min="14" max="14" width="28.5703125" bestFit="1" customWidth="1"/>
  </cols>
  <sheetData>
    <row r="1" spans="1:14" ht="16.5" x14ac:dyDescent="0.25">
      <c r="A1" s="15"/>
      <c r="B1" s="84" t="s">
        <v>29</v>
      </c>
      <c r="C1" s="84"/>
      <c r="D1" s="84"/>
      <c r="E1" s="84" t="s">
        <v>9</v>
      </c>
      <c r="F1" s="84"/>
      <c r="G1" s="84"/>
      <c r="H1" s="84" t="s">
        <v>10</v>
      </c>
      <c r="I1" s="84"/>
      <c r="J1" s="84"/>
      <c r="K1" s="84" t="s">
        <v>28</v>
      </c>
      <c r="L1" s="84"/>
      <c r="M1" s="84"/>
    </row>
    <row r="2" spans="1:14" ht="25.5" x14ac:dyDescent="0.25">
      <c r="A2" s="5" t="s">
        <v>19</v>
      </c>
      <c r="B2" s="79" t="s">
        <v>63</v>
      </c>
      <c r="C2" s="80" t="s">
        <v>61</v>
      </c>
      <c r="D2" s="81" t="s">
        <v>62</v>
      </c>
      <c r="E2" s="79" t="s">
        <v>63</v>
      </c>
      <c r="F2" s="80" t="s">
        <v>61</v>
      </c>
      <c r="G2" s="81" t="s">
        <v>62</v>
      </c>
      <c r="H2" s="79" t="s">
        <v>63</v>
      </c>
      <c r="I2" s="80" t="s">
        <v>61</v>
      </c>
      <c r="J2" s="81" t="s">
        <v>62</v>
      </c>
      <c r="K2" s="79" t="s">
        <v>63</v>
      </c>
      <c r="L2" s="80" t="s">
        <v>61</v>
      </c>
      <c r="M2" s="81" t="s">
        <v>62</v>
      </c>
    </row>
    <row r="3" spans="1:14" x14ac:dyDescent="0.25">
      <c r="A3" s="8" t="s">
        <v>11</v>
      </c>
      <c r="B3" s="51">
        <f>'Table 3 LEMA - raw data'!E2</f>
        <v>0.73191821373571997</v>
      </c>
      <c r="C3" s="52">
        <f>'Table 3 LEMA - raw data'!F2</f>
        <v>0.346316575163579</v>
      </c>
      <c r="D3" s="53">
        <f>'Table 3 LEMA - raw data'!G2</f>
        <v>0.55283703019616603</v>
      </c>
      <c r="E3" s="54">
        <f>'Table 3 LEMA - raw data'!B2/100</f>
        <v>0.36</v>
      </c>
      <c r="F3" s="55">
        <f>'Table 3 LEMA - raw data'!C2/100</f>
        <v>0</v>
      </c>
      <c r="G3" s="56">
        <f>'Table 3 LEMA - raw data'!D2/100</f>
        <v>0.26600000000000001</v>
      </c>
      <c r="H3" s="51">
        <f>'Table 3 LEMA - raw data'!K2</f>
        <v>0.457202436971055</v>
      </c>
      <c r="I3" s="52">
        <f>'Table 3 LEMA - raw data'!L2</f>
        <v>0.58091958959658196</v>
      </c>
      <c r="J3" s="52">
        <f>'Table 3 LEMA - raw data'!M2</f>
        <v>0.49108747257900598</v>
      </c>
      <c r="K3" s="51">
        <f>'Table 3 LEMA - raw data'!H2</f>
        <v>0.67812486552248197</v>
      </c>
      <c r="L3" s="52">
        <f>'Table 3 LEMA - raw data'!I2</f>
        <v>0.47227708829139098</v>
      </c>
      <c r="M3" s="53">
        <f>'Table 3 LEMA - raw data'!J2</f>
        <v>0.67812486552248197</v>
      </c>
      <c r="N3" s="2"/>
    </row>
    <row r="4" spans="1:14" x14ac:dyDescent="0.25">
      <c r="A4" s="15" t="s">
        <v>12</v>
      </c>
      <c r="B4" s="57">
        <f>'Table 3 LEMA - raw data'!E3</f>
        <v>1.7055407677357199</v>
      </c>
      <c r="C4" s="20">
        <f>'Table 3 LEMA - raw data'!F3</f>
        <v>0.182273254319129</v>
      </c>
      <c r="D4" s="21">
        <f>'Table 3 LEMA - raw data'!G3</f>
        <v>1.44758493082572</v>
      </c>
      <c r="E4" s="58">
        <f>'Table 3 LEMA - raw data'!B3/100</f>
        <v>0.83900000000000008</v>
      </c>
      <c r="F4" s="59">
        <f>'Table 3 LEMA - raw data'!C3/100</f>
        <v>0</v>
      </c>
      <c r="G4" s="60">
        <f>'Table 3 LEMA - raw data'!D3/100</f>
        <v>0.71200000000000008</v>
      </c>
      <c r="H4" s="57">
        <f>'Table 3 LEMA - raw data'!K3</f>
        <v>0.41143016418303602</v>
      </c>
      <c r="I4" s="20">
        <f>'Table 3 LEMA - raw data'!L3</f>
        <v>0.95131356010032198</v>
      </c>
      <c r="J4" s="20">
        <f>'Table 3 LEMA - raw data'!M3</f>
        <v>0.44192284015363698</v>
      </c>
      <c r="K4" s="57">
        <f>'Table 3 LEMA - raw data'!H3</f>
        <v>0.86493595173328996</v>
      </c>
      <c r="L4" s="20">
        <f>'Table 3 LEMA - raw data'!I3</f>
        <v>0.82092275638951395</v>
      </c>
      <c r="M4" s="21">
        <f>'Table 3 LEMA - raw data'!J3</f>
        <v>0.86493595173328996</v>
      </c>
    </row>
    <row r="5" spans="1:14" x14ac:dyDescent="0.25">
      <c r="A5" s="8" t="s">
        <v>13</v>
      </c>
      <c r="B5" s="61">
        <f>'Table 3 LEMA - raw data'!E4</f>
        <v>1.1149808897357201</v>
      </c>
      <c r="C5" s="73">
        <f>'Table 3 LEMA - raw data'!F4</f>
        <v>0.121111539193997</v>
      </c>
      <c r="D5" s="14">
        <f>'Table 3 LEMA - raw data'!G4</f>
        <v>0.89777368440771999</v>
      </c>
      <c r="E5" s="62">
        <f>'Table 3 LEMA - raw data'!B4/100</f>
        <v>0.54799999999999993</v>
      </c>
      <c r="F5" s="63">
        <f>'Table 3 LEMA - raw data'!C4/100</f>
        <v>0</v>
      </c>
      <c r="G5" s="64">
        <f>'Table 3 LEMA - raw data'!D4/100</f>
        <v>0.442</v>
      </c>
      <c r="H5" s="61">
        <f>'Table 3 LEMA - raw data'!K4</f>
        <v>0.49842855406464998</v>
      </c>
      <c r="I5" s="73">
        <f>'Table 3 LEMA - raw data'!L4</f>
        <v>1.0023376117932099</v>
      </c>
      <c r="J5" s="13">
        <f>'Table 3 LEMA - raw data'!M4</f>
        <v>0.53536901618114996</v>
      </c>
      <c r="K5" s="72">
        <f>'Table 3 LEMA - raw data'!H4</f>
        <v>0.91745513053611405</v>
      </c>
      <c r="L5" s="73">
        <f>'Table 3 LEMA - raw data'!I4</f>
        <v>0.927930214957709</v>
      </c>
      <c r="M5" s="78">
        <f>'Table 3 LEMA - raw data'!J4</f>
        <v>0.91745513053611405</v>
      </c>
    </row>
    <row r="6" spans="1:14" x14ac:dyDescent="0.25">
      <c r="A6" s="15" t="s">
        <v>14</v>
      </c>
      <c r="B6" s="72">
        <f>'Table 3 LEMA - raw data'!E5</f>
        <v>0.51045045994054095</v>
      </c>
      <c r="C6" s="20">
        <f>'Table 3 LEMA - raw data'!F5</f>
        <v>0.17523205750836901</v>
      </c>
      <c r="D6" s="21">
        <f>'Table 3 LEMA - raw data'!G5</f>
        <v>0.48392300325454102</v>
      </c>
      <c r="E6" s="75">
        <f>'Table 3 LEMA - raw data'!B5/100</f>
        <v>0.16300000000000001</v>
      </c>
      <c r="F6" s="70">
        <f>'Table 3 LEMA - raw data'!C5/100</f>
        <v>0</v>
      </c>
      <c r="G6" s="71">
        <f>'Table 3 LEMA - raw data'!D5/100</f>
        <v>8.3000000000000004E-2</v>
      </c>
      <c r="H6" s="57">
        <f>'Table 3 LEMA - raw data'!K5</f>
        <v>0.42562866998688098</v>
      </c>
      <c r="I6" s="20">
        <f>'Table 3 LEMA - raw data'!L5</f>
        <v>0.85300644834460404</v>
      </c>
      <c r="J6" s="20">
        <f>'Table 3 LEMA - raw data'!M5</f>
        <v>0.45717365197301901</v>
      </c>
      <c r="K6" s="57">
        <f>'Table 3 LEMA - raw data'!H5</f>
        <v>0.87837110445359901</v>
      </c>
      <c r="L6" s="20">
        <f>'Table 3 LEMA - raw data'!I5</f>
        <v>0.78112016163508502</v>
      </c>
      <c r="M6" s="21">
        <f>'Table 3 LEMA - raw data'!J5</f>
        <v>0.87837110445359901</v>
      </c>
    </row>
    <row r="7" spans="1:14" x14ac:dyDescent="0.25">
      <c r="A7" s="8" t="s">
        <v>15</v>
      </c>
      <c r="B7" s="61">
        <f>'Table 3 LEMA - raw data'!E6</f>
        <v>0.86734969573571996</v>
      </c>
      <c r="C7" s="13">
        <f>'Table 3 LEMA - raw data'!F6</f>
        <v>0.13320633423151501</v>
      </c>
      <c r="D7" s="14">
        <f>'Table 3 LEMA - raw data'!G6</f>
        <v>0.66722904279371997</v>
      </c>
      <c r="E7" s="62">
        <f>'Table 3 LEMA - raw data'!B6/100</f>
        <v>0.42700000000000005</v>
      </c>
      <c r="F7" s="63">
        <f>'Table 3 LEMA - raw data'!C6/100</f>
        <v>0</v>
      </c>
      <c r="G7" s="76">
        <f>'Table 3 LEMA - raw data'!D6/100</f>
        <v>0.32799999999999996</v>
      </c>
      <c r="H7" s="61">
        <f>'Table 3 LEMA - raw data'!K6</f>
        <v>0.49551562091590501</v>
      </c>
      <c r="I7" s="13">
        <f>'Table 3 LEMA - raw data'!L6</f>
        <v>0.963459880417598</v>
      </c>
      <c r="J7" s="13">
        <f>'Table 3 LEMA - raw data'!M6</f>
        <v>0.53224019432428005</v>
      </c>
      <c r="K7" s="61">
        <f>'Table 3 LEMA - raw data'!H6</f>
        <v>0.90484792281276805</v>
      </c>
      <c r="L7" s="13">
        <f>'Table 3 LEMA - raw data'!I6</f>
        <v>0.887435831922053</v>
      </c>
      <c r="M7" s="14">
        <f>'Table 3 LEMA - raw data'!J6</f>
        <v>0.90484792281276805</v>
      </c>
    </row>
    <row r="8" spans="1:14" x14ac:dyDescent="0.25">
      <c r="A8" s="15" t="s">
        <v>16</v>
      </c>
      <c r="B8" s="57">
        <f>'Table 3 LEMA - raw data'!E7</f>
        <v>2.5334909877357199</v>
      </c>
      <c r="C8" s="20">
        <f>'Table 3 LEMA - raw data'!F7</f>
        <v>0.123884423376002</v>
      </c>
      <c r="D8" s="21">
        <f>'Table 3 LEMA - raw data'!G7</f>
        <v>2.2184065856457198</v>
      </c>
      <c r="E8" s="69">
        <f>'Table 3 LEMA - raw data'!B7/100</f>
        <v>1.246</v>
      </c>
      <c r="F8" s="70">
        <f>'Table 3 LEMA - raw data'!C7/100</f>
        <v>0</v>
      </c>
      <c r="G8" s="71">
        <f>'Table 3 LEMA - raw data'!D7/100</f>
        <v>1.091</v>
      </c>
      <c r="H8" s="72">
        <f>'Table 3 LEMA - raw data'!K7</f>
        <v>0.635492805991003</v>
      </c>
      <c r="I8" s="20">
        <f>'Table 3 LEMA - raw data'!L7</f>
        <v>1.01104878110295</v>
      </c>
      <c r="J8" s="73">
        <f>'Table 3 LEMA - raw data'!M7</f>
        <v>0.68259162834694198</v>
      </c>
      <c r="K8" s="72">
        <f>'Table 3 LEMA - raw data'!H7</f>
        <v>0.90777704596009101</v>
      </c>
      <c r="L8" s="73">
        <f>'Table 3 LEMA - raw data'!I7</f>
        <v>0.915820512225206</v>
      </c>
      <c r="M8" s="78">
        <f>'Table 3 LEMA - raw data'!J7</f>
        <v>0.90777704596009001</v>
      </c>
    </row>
    <row r="9" spans="1:14" x14ac:dyDescent="0.25">
      <c r="A9" s="22" t="s">
        <v>17</v>
      </c>
      <c r="B9" s="65">
        <f>'Table 3 LEMA - raw data'!E8</f>
        <v>0.99736620973571999</v>
      </c>
      <c r="C9" s="34">
        <f>'Table 3 LEMA - raw data'!F8</f>
        <v>0.12726990786511999</v>
      </c>
      <c r="D9" s="74">
        <f>'Table 3 LEMA - raw data'!G8</f>
        <v>0.78827441732771997</v>
      </c>
      <c r="E9" s="66">
        <f>'Table 3 LEMA - raw data'!B8/100</f>
        <v>0.49099999999999999</v>
      </c>
      <c r="F9" s="67">
        <f>'Table 3 LEMA - raw data'!C8/100</f>
        <v>0</v>
      </c>
      <c r="G9" s="77">
        <f>'Table 3 LEMA - raw data'!D8/100</f>
        <v>0.38799999999999996</v>
      </c>
      <c r="H9" s="65">
        <f>'Table 3 LEMA - raw data'!K8</f>
        <v>0.522304658861657</v>
      </c>
      <c r="I9" s="34">
        <f>'Table 3 LEMA - raw data'!L8</f>
        <v>0.96743697872850898</v>
      </c>
      <c r="J9" s="34">
        <f>'Table 3 LEMA - raw data'!M8</f>
        <v>0.56101467117256398</v>
      </c>
      <c r="K9" s="65">
        <f>'Table 3 LEMA - raw data'!H8</f>
        <v>0.90067739795147606</v>
      </c>
      <c r="L9" s="34">
        <f>'Table 3 LEMA - raw data'!I8</f>
        <v>0.88465902826994103</v>
      </c>
      <c r="M9" s="35">
        <f>'Table 3 LEMA - raw data'!J8</f>
        <v>0.90067739795147606</v>
      </c>
    </row>
  </sheetData>
  <mergeCells count="4">
    <mergeCell ref="K1:M1"/>
    <mergeCell ref="H1:J1"/>
    <mergeCell ref="E1:G1"/>
    <mergeCell ref="B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C311-7D6D-4A32-8A9D-56902DB428D3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27</v>
      </c>
      <c r="D1" t="s">
        <v>21</v>
      </c>
      <c r="E1" t="s">
        <v>22</v>
      </c>
    </row>
    <row r="2" spans="1:5" x14ac:dyDescent="0.25">
      <c r="A2" t="s">
        <v>3</v>
      </c>
      <c r="B2">
        <v>0</v>
      </c>
      <c r="C2">
        <v>9.2940388488922707E-2</v>
      </c>
      <c r="D2">
        <v>0.95392405937265901</v>
      </c>
      <c r="E2">
        <v>1.01020632147573</v>
      </c>
    </row>
    <row r="3" spans="1:5" x14ac:dyDescent="0.25">
      <c r="A3" t="s">
        <v>1</v>
      </c>
      <c r="B3">
        <v>0</v>
      </c>
      <c r="C3">
        <v>0.340981905337637</v>
      </c>
      <c r="D3">
        <v>0.46154690097069101</v>
      </c>
      <c r="E3">
        <v>0.564953094661791</v>
      </c>
    </row>
    <row r="4" spans="1:5" x14ac:dyDescent="0.25">
      <c r="A4" t="s">
        <v>2</v>
      </c>
      <c r="B4">
        <v>0</v>
      </c>
      <c r="C4">
        <v>0.16927279982131699</v>
      </c>
      <c r="D4">
        <v>0.85119026125060704</v>
      </c>
      <c r="E4">
        <v>0.96916176826951494</v>
      </c>
    </row>
    <row r="5" spans="1:5" x14ac:dyDescent="0.25">
      <c r="A5" t="s">
        <v>4</v>
      </c>
      <c r="B5">
        <v>0</v>
      </c>
      <c r="C5">
        <v>0.18379400931050499</v>
      </c>
      <c r="D5">
        <v>0.78498217394466796</v>
      </c>
      <c r="E5">
        <v>0.84537688322844495</v>
      </c>
    </row>
    <row r="6" spans="1:5" x14ac:dyDescent="0.25">
      <c r="A6" t="s">
        <v>5</v>
      </c>
      <c r="B6">
        <v>0</v>
      </c>
      <c r="C6">
        <v>0.122234561255987</v>
      </c>
      <c r="D6">
        <v>0.90151033916294798</v>
      </c>
      <c r="E6">
        <v>0.96072006766502605</v>
      </c>
    </row>
    <row r="7" spans="1:5" x14ac:dyDescent="0.25">
      <c r="A7" t="s">
        <v>6</v>
      </c>
      <c r="B7">
        <v>0</v>
      </c>
      <c r="C7">
        <v>0.10041277669412101</v>
      </c>
      <c r="D7">
        <v>0.94946093017919098</v>
      </c>
      <c r="E7">
        <v>1.0199820836896401</v>
      </c>
    </row>
    <row r="8" spans="1:5" x14ac:dyDescent="0.25">
      <c r="A8" t="s">
        <v>7</v>
      </c>
      <c r="B8">
        <v>0</v>
      </c>
      <c r="C8">
        <v>0.13208980592191499</v>
      </c>
      <c r="D8">
        <v>0.89369366323562704</v>
      </c>
      <c r="E8">
        <v>0.96124285380409002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A25B-0675-4415-9EAE-A1DBC10ABC93}">
  <dimension ref="A1:G8"/>
  <sheetViews>
    <sheetView workbookViewId="0">
      <selection sqref="A1:E8"/>
    </sheetView>
  </sheetViews>
  <sheetFormatPr defaultRowHeight="15" x14ac:dyDescent="0.25"/>
  <cols>
    <col min="1" max="1" width="13.5703125" customWidth="1"/>
    <col min="2" max="5" width="15.7109375" customWidth="1"/>
  </cols>
  <sheetData>
    <row r="1" spans="1:7" ht="16.5" x14ac:dyDescent="0.25">
      <c r="A1" s="42" t="s">
        <v>19</v>
      </c>
      <c r="B1" s="43" t="s">
        <v>29</v>
      </c>
      <c r="C1" s="43" t="s">
        <v>9</v>
      </c>
      <c r="D1" s="43" t="s">
        <v>10</v>
      </c>
      <c r="E1" s="43" t="s">
        <v>28</v>
      </c>
      <c r="F1" s="3"/>
      <c r="G1" s="1"/>
    </row>
    <row r="2" spans="1:7" x14ac:dyDescent="0.25">
      <c r="A2" s="44" t="s">
        <v>13</v>
      </c>
      <c r="B2" s="45">
        <f>'Table S1 copy raw data'!C2</f>
        <v>9.2940388488922707E-2</v>
      </c>
      <c r="C2" s="46">
        <f>'Table S1 copy raw data'!B2</f>
        <v>0</v>
      </c>
      <c r="D2" s="47">
        <f>'Table S1 copy raw data'!E2</f>
        <v>1.01020632147573</v>
      </c>
      <c r="E2" s="48">
        <f>'Table S1 copy raw data'!D2</f>
        <v>0.95392405937265901</v>
      </c>
    </row>
    <row r="3" spans="1:7" x14ac:dyDescent="0.25">
      <c r="A3" s="44" t="s">
        <v>11</v>
      </c>
      <c r="B3" s="45">
        <f>'Table S1 copy raw data'!C3</f>
        <v>0.340981905337637</v>
      </c>
      <c r="C3" s="46">
        <f>'Table S1 copy raw data'!B3</f>
        <v>0</v>
      </c>
      <c r="D3" s="47">
        <f>'Table S1 copy raw data'!E3</f>
        <v>0.564953094661791</v>
      </c>
      <c r="E3" s="48">
        <f>'Table S1 copy raw data'!D3</f>
        <v>0.46154690097069101</v>
      </c>
    </row>
    <row r="4" spans="1:7" x14ac:dyDescent="0.25">
      <c r="A4" s="44" t="s">
        <v>12</v>
      </c>
      <c r="B4" s="45">
        <f>'Table S1 copy raw data'!C4</f>
        <v>0.16927279982131699</v>
      </c>
      <c r="C4" s="46">
        <f>'Table S1 copy raw data'!B4</f>
        <v>0</v>
      </c>
      <c r="D4" s="47">
        <f>'Table S1 copy raw data'!E4</f>
        <v>0.96916176826951494</v>
      </c>
      <c r="E4" s="48">
        <f>'Table S1 copy raw data'!D4</f>
        <v>0.85119026125060704</v>
      </c>
    </row>
    <row r="5" spans="1:7" x14ac:dyDescent="0.25">
      <c r="A5" s="44" t="s">
        <v>14</v>
      </c>
      <c r="B5" s="45">
        <f>'Table S1 copy raw data'!C5</f>
        <v>0.18379400931050499</v>
      </c>
      <c r="C5" s="46">
        <f>'Table S1 copy raw data'!B5</f>
        <v>0</v>
      </c>
      <c r="D5" s="47">
        <f>'Table S1 copy raw data'!E5</f>
        <v>0.84537688322844495</v>
      </c>
      <c r="E5" s="48">
        <f>'Table S1 copy raw data'!D5</f>
        <v>0.78498217394466796</v>
      </c>
    </row>
    <row r="6" spans="1:7" x14ac:dyDescent="0.25">
      <c r="A6" s="44" t="s">
        <v>15</v>
      </c>
      <c r="B6" s="45">
        <f>'Table S1 copy raw data'!C6</f>
        <v>0.122234561255987</v>
      </c>
      <c r="C6" s="46">
        <f>'Table S1 copy raw data'!B6</f>
        <v>0</v>
      </c>
      <c r="D6" s="47">
        <f>'Table S1 copy raw data'!E6</f>
        <v>0.96072006766502605</v>
      </c>
      <c r="E6" s="48">
        <f>'Table S1 copy raw data'!D6</f>
        <v>0.90151033916294798</v>
      </c>
    </row>
    <row r="7" spans="1:7" x14ac:dyDescent="0.25">
      <c r="A7" s="44" t="s">
        <v>16</v>
      </c>
      <c r="B7" s="45">
        <f>'Table S1 copy raw data'!C7</f>
        <v>0.10041277669412101</v>
      </c>
      <c r="C7" s="46">
        <f>'Table S1 copy raw data'!B7</f>
        <v>0</v>
      </c>
      <c r="D7" s="47">
        <f>'Table S1 copy raw data'!E7</f>
        <v>1.0199820836896401</v>
      </c>
      <c r="E7" s="48">
        <f>'Table S1 copy raw data'!D7</f>
        <v>0.94946093017919098</v>
      </c>
    </row>
    <row r="8" spans="1:7" x14ac:dyDescent="0.25">
      <c r="A8" s="44" t="s">
        <v>17</v>
      </c>
      <c r="B8" s="45">
        <f>'Table S1 copy raw data'!C8</f>
        <v>0.13208980592191499</v>
      </c>
      <c r="C8" s="46">
        <f>'Table S1 copy raw data'!B8</f>
        <v>0</v>
      </c>
      <c r="D8" s="47">
        <f>'Table S1 copy raw data'!E8</f>
        <v>0.96124285380409002</v>
      </c>
      <c r="E8" s="48">
        <f>'Table S1 copy raw data'!D8</f>
        <v>0.89369366323562704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032F-1B6C-4E62-935E-29A85F8C99C3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t="s">
        <v>0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-2.1</v>
      </c>
      <c r="C2">
        <v>158.83670079153501</v>
      </c>
      <c r="D2">
        <v>0.14925647947771201</v>
      </c>
      <c r="E2">
        <v>0.36435489412809002</v>
      </c>
      <c r="F2" t="s">
        <v>8</v>
      </c>
    </row>
    <row r="3" spans="1:6" x14ac:dyDescent="0.25">
      <c r="A3" t="s">
        <v>2</v>
      </c>
      <c r="B3">
        <v>36.200000000000003</v>
      </c>
      <c r="C3">
        <v>208.573091116265</v>
      </c>
      <c r="D3">
        <v>0.15191706857592699</v>
      </c>
      <c r="E3">
        <v>0.27763651089607999</v>
      </c>
      <c r="F3" t="s">
        <v>8</v>
      </c>
    </row>
    <row r="4" spans="1:6" x14ac:dyDescent="0.25">
      <c r="A4" t="s">
        <v>3</v>
      </c>
      <c r="B4">
        <v>0.1</v>
      </c>
      <c r="C4">
        <v>154.24716734549</v>
      </c>
      <c r="D4">
        <v>0.17553976672256899</v>
      </c>
      <c r="E4">
        <v>0.39957897070387199</v>
      </c>
      <c r="F4" t="s">
        <v>8</v>
      </c>
    </row>
    <row r="5" spans="1:6" x14ac:dyDescent="0.25">
      <c r="A5" t="s">
        <v>4</v>
      </c>
      <c r="B5">
        <v>-44.3</v>
      </c>
      <c r="C5">
        <v>193.51904132870399</v>
      </c>
      <c r="D5">
        <v>0.20022441309066299</v>
      </c>
      <c r="E5">
        <v>0.46786228323747497</v>
      </c>
      <c r="F5" t="s">
        <v>8</v>
      </c>
    </row>
    <row r="6" spans="1:6" x14ac:dyDescent="0.25">
      <c r="A6" t="s">
        <v>5</v>
      </c>
      <c r="B6">
        <v>-17.600000000000001</v>
      </c>
      <c r="C6">
        <v>160.428672913577</v>
      </c>
      <c r="D6">
        <v>0.110529415139272</v>
      </c>
      <c r="E6">
        <v>0.36863747561622201</v>
      </c>
      <c r="F6" t="s">
        <v>8</v>
      </c>
    </row>
    <row r="7" spans="1:6" x14ac:dyDescent="0.25">
      <c r="A7" t="s">
        <v>6</v>
      </c>
      <c r="B7">
        <v>55.5</v>
      </c>
      <c r="C7">
        <v>237.034461967254</v>
      </c>
      <c r="D7">
        <v>6.5466048596065501E-2</v>
      </c>
      <c r="E7">
        <v>0.234391905366129</v>
      </c>
      <c r="F7" t="s">
        <v>8</v>
      </c>
    </row>
    <row r="8" spans="1:6" x14ac:dyDescent="0.25">
      <c r="A8" t="s">
        <v>7</v>
      </c>
      <c r="B8">
        <v>0.2</v>
      </c>
      <c r="C8">
        <v>157.78847803505801</v>
      </c>
      <c r="D8">
        <v>0.21200295801792801</v>
      </c>
      <c r="E8">
        <v>0.39201007916068698</v>
      </c>
      <c r="F8" t="s">
        <v>8</v>
      </c>
    </row>
    <row r="9" spans="1:6" x14ac:dyDescent="0.25">
      <c r="A9" t="s">
        <v>1</v>
      </c>
      <c r="B9">
        <v>-3.7</v>
      </c>
      <c r="C9">
        <v>86.676236646068105</v>
      </c>
      <c r="D9">
        <v>0.40106600584448998</v>
      </c>
      <c r="E9">
        <v>0.86164404835919906</v>
      </c>
      <c r="F9" t="s">
        <v>18</v>
      </c>
    </row>
    <row r="10" spans="1:6" x14ac:dyDescent="0.25">
      <c r="A10" t="s">
        <v>2</v>
      </c>
      <c r="B10">
        <v>33.6</v>
      </c>
      <c r="C10">
        <v>140.09986888491301</v>
      </c>
      <c r="D10">
        <v>0.44557669366817398</v>
      </c>
      <c r="E10">
        <v>0.69282968059709704</v>
      </c>
      <c r="F10" t="s">
        <v>18</v>
      </c>
    </row>
    <row r="11" spans="1:6" x14ac:dyDescent="0.25">
      <c r="A11" t="s">
        <v>3</v>
      </c>
      <c r="B11">
        <v>-1.5</v>
      </c>
      <c r="C11">
        <v>84.810872632814394</v>
      </c>
      <c r="D11">
        <v>0.43513330302387698</v>
      </c>
      <c r="E11">
        <v>0.90921286467112905</v>
      </c>
      <c r="F11" t="s">
        <v>18</v>
      </c>
    </row>
    <row r="12" spans="1:6" x14ac:dyDescent="0.25">
      <c r="A12" t="s">
        <v>4</v>
      </c>
      <c r="B12">
        <v>-45.3</v>
      </c>
      <c r="C12">
        <v>168.690255571888</v>
      </c>
      <c r="D12">
        <v>0.44003666382415402</v>
      </c>
      <c r="E12">
        <v>0.97362933474074598</v>
      </c>
      <c r="F12" t="s">
        <v>18</v>
      </c>
    </row>
    <row r="13" spans="1:6" x14ac:dyDescent="0.25">
      <c r="A13" t="s">
        <v>5</v>
      </c>
      <c r="B13">
        <v>-19.2</v>
      </c>
      <c r="C13">
        <v>99.039687311519501</v>
      </c>
      <c r="D13">
        <v>0.214710871542101</v>
      </c>
      <c r="E13">
        <v>0.67864264295438703</v>
      </c>
      <c r="F13" t="s">
        <v>18</v>
      </c>
    </row>
    <row r="14" spans="1:6" x14ac:dyDescent="0.25">
      <c r="A14" t="s">
        <v>6</v>
      </c>
      <c r="B14">
        <v>52.2</v>
      </c>
      <c r="C14">
        <v>204.40437071949901</v>
      </c>
      <c r="D14">
        <v>0.16307516295921401</v>
      </c>
      <c r="E14">
        <v>0.54285206096132699</v>
      </c>
      <c r="F14" t="s">
        <v>18</v>
      </c>
    </row>
    <row r="15" spans="1:6" x14ac:dyDescent="0.25">
      <c r="A15" t="s">
        <v>7</v>
      </c>
      <c r="B15">
        <v>-1.3</v>
      </c>
      <c r="C15">
        <v>61.825709179357297</v>
      </c>
      <c r="D15">
        <v>0.60633357551690403</v>
      </c>
      <c r="E15">
        <v>1.0380621339618601</v>
      </c>
      <c r="F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 field - raw data</vt:lpstr>
      <vt:lpstr>Table 1 field - formatted</vt:lpstr>
      <vt:lpstr>Table 2 WRG - raw data</vt:lpstr>
      <vt:lpstr>Table 2 WRG - formatted</vt:lpstr>
      <vt:lpstr>Table 3 LEMA - raw data</vt:lpstr>
      <vt:lpstr>Table 3 LEMA - formatted</vt:lpstr>
      <vt:lpstr>Table S1 copy raw data</vt:lpstr>
      <vt:lpstr>Table S1 Precip corrected table</vt:lpstr>
      <vt:lpstr>Table S2 - copy raw data here</vt:lpstr>
      <vt:lpstr>Table S2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2024-07-11T01:46:46Z</dcterms:modified>
</cp:coreProperties>
</file>