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WorkGits\TNC-PilotProject\figures+tables\"/>
    </mc:Choice>
  </mc:AlternateContent>
  <bookViews>
    <workbookView xWindow="0" yWindow="0" windowWidth="23040" windowHeight="9195" activeTab="2"/>
  </bookViews>
  <sheets>
    <sheet name="Figure_CompareAll-Chart_Raw" sheetId="1" r:id="rId1"/>
    <sheet name="Final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15" i="3" l="1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F23" i="3"/>
  <c r="F22" i="3"/>
  <c r="F21" i="3"/>
  <c r="F20" i="3"/>
  <c r="F19" i="3"/>
  <c r="F18" i="3"/>
  <c r="F17" i="3"/>
  <c r="F16" i="3"/>
  <c r="F15" i="3"/>
  <c r="G14" i="3"/>
  <c r="H14" i="3"/>
  <c r="I14" i="3"/>
  <c r="F14" i="3"/>
  <c r="G13" i="3"/>
  <c r="H13" i="3"/>
  <c r="I13" i="3"/>
  <c r="F13" i="3"/>
  <c r="G9" i="3"/>
  <c r="H9" i="3"/>
  <c r="I9" i="3"/>
  <c r="G10" i="3"/>
  <c r="H10" i="3"/>
  <c r="I10" i="3"/>
  <c r="G11" i="3"/>
  <c r="H11" i="3"/>
  <c r="I11" i="3"/>
  <c r="G12" i="3"/>
  <c r="H12" i="3"/>
  <c r="I12" i="3"/>
  <c r="F12" i="3"/>
  <c r="F11" i="3"/>
  <c r="F10" i="3"/>
  <c r="F9" i="3"/>
  <c r="G5" i="3"/>
  <c r="H5" i="3"/>
  <c r="I5" i="3"/>
  <c r="G6" i="3"/>
  <c r="H6" i="3"/>
  <c r="I6" i="3"/>
  <c r="G7" i="3"/>
  <c r="H7" i="3"/>
  <c r="I7" i="3"/>
  <c r="G8" i="3"/>
  <c r="H8" i="3"/>
  <c r="I8" i="3"/>
  <c r="F8" i="3"/>
  <c r="F7" i="3"/>
  <c r="F6" i="3"/>
  <c r="F5" i="3"/>
  <c r="G4" i="3"/>
  <c r="H4" i="3"/>
  <c r="I4" i="3"/>
  <c r="F4" i="3"/>
  <c r="E8" i="2"/>
  <c r="E7" i="2"/>
  <c r="E6" i="2"/>
  <c r="E5" i="2"/>
  <c r="D8" i="2"/>
  <c r="D7" i="2"/>
  <c r="D6" i="2"/>
  <c r="D5" i="2"/>
</calcChain>
</file>

<file path=xl/sharedStrings.xml><?xml version="1.0" encoding="utf-8"?>
<sst xmlns="http://schemas.openxmlformats.org/spreadsheetml/2006/main" count="211" uniqueCount="49">
  <si>
    <t>pump</t>
  </si>
  <si>
    <t>apportionment</t>
  </si>
  <si>
    <t>method</t>
  </si>
  <si>
    <t>analytical</t>
  </si>
  <si>
    <t>primary.spatial</t>
  </si>
  <si>
    <t>primary.magnitude</t>
  </si>
  <si>
    <t>overall.spatial</t>
  </si>
  <si>
    <t>overall.magnitude</t>
  </si>
  <si>
    <t>Transient</t>
  </si>
  <si>
    <t>AdjacentOnly</t>
  </si>
  <si>
    <t>Qf.WebSq</t>
  </si>
  <si>
    <t>hunt</t>
  </si>
  <si>
    <t>LocalArea</t>
  </si>
  <si>
    <t>WholeDomain</t>
  </si>
  <si>
    <t>Dynamic</t>
  </si>
  <si>
    <t>Adjacent+Dynamic</t>
  </si>
  <si>
    <t>Qf.Web</t>
  </si>
  <si>
    <t>glover</t>
  </si>
  <si>
    <t>Qf.InvDist</t>
  </si>
  <si>
    <t>Qf.InvDistSq</t>
  </si>
  <si>
    <t>Qf.TPoly</t>
  </si>
  <si>
    <t>Intermittent</t>
  </si>
  <si>
    <t>Spatial distribution of primary impact</t>
  </si>
  <si>
    <t>Magnitude of primary impact</t>
  </si>
  <si>
    <t>Spatial distribution of overall impacts</t>
  </si>
  <si>
    <t>Magnitude of overall impacts</t>
  </si>
  <si>
    <t>Performance Metric</t>
  </si>
  <si>
    <t>Criteria</t>
  </si>
  <si>
    <t>% of wells where most affected segment is correctly identified</t>
  </si>
  <si>
    <t>KGE, all segments</t>
  </si>
  <si>
    <t>Normalized MAE, most affected segment</t>
  </si>
  <si>
    <t>Normalized MAE, capture fraction</t>
  </si>
  <si>
    <t>Stream Proximity Criteria</t>
  </si>
  <si>
    <t>Depletion Apportionment Equation</t>
  </si>
  <si>
    <t>Analytical Model</t>
  </si>
  <si>
    <t>Adjacent + expanding</t>
  </si>
  <si>
    <t>Web squared</t>
  </si>
  <si>
    <t>Hunt</t>
  </si>
  <si>
    <t>Best Analytical Depletion Function</t>
  </si>
  <si>
    <t>Whole domain</t>
  </si>
  <si>
    <t>Local area</t>
  </si>
  <si>
    <t>Adjacent</t>
  </si>
  <si>
    <t>Expanding</t>
  </si>
  <si>
    <t>Pumping Schedule</t>
  </si>
  <si>
    <t>Web</t>
  </si>
  <si>
    <t>Inverse distance</t>
  </si>
  <si>
    <t>Inverse distance squared</t>
  </si>
  <si>
    <t>Thiessen polygon</t>
  </si>
  <si>
    <t>Glover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</si>
</sst>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164" fontId="0" fillId="0" borderId="0" xfId="1" applyNumberFormat="1" applyFont="1"/>
    <xf numFmtId="167" fontId="0" fillId="0" borderId="0" xfId="0" applyNumberFormat="1"/>
    <xf numFmtId="164" fontId="18" fillId="0" borderId="0" xfId="1" applyNumberFormat="1" applyFont="1"/>
    <xf numFmtId="167" fontId="18" fillId="0" borderId="0" xfId="0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7" sqref="G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0.76714441802172395</v>
      </c>
      <c r="F2">
        <v>0.112499603810908</v>
      </c>
      <c r="G2">
        <v>-1.6319607386685</v>
      </c>
      <c r="H2">
        <v>0.195700533130785</v>
      </c>
    </row>
    <row r="3" spans="1:8" x14ac:dyDescent="0.25">
      <c r="A3" t="s">
        <v>8</v>
      </c>
      <c r="B3" t="s">
        <v>12</v>
      </c>
      <c r="C3" t="s">
        <v>10</v>
      </c>
      <c r="D3" t="s">
        <v>11</v>
      </c>
      <c r="E3">
        <v>0.76685519634938004</v>
      </c>
      <c r="F3">
        <v>0.100665234440838</v>
      </c>
      <c r="G3">
        <v>-0.24369537799062399</v>
      </c>
      <c r="H3">
        <v>0.248484724192231</v>
      </c>
    </row>
    <row r="4" spans="1:8" x14ac:dyDescent="0.25">
      <c r="A4" t="s">
        <v>8</v>
      </c>
      <c r="B4" t="s">
        <v>13</v>
      </c>
      <c r="C4" t="s">
        <v>10</v>
      </c>
      <c r="D4" t="s">
        <v>11</v>
      </c>
      <c r="E4">
        <v>0.76611607429783402</v>
      </c>
      <c r="F4">
        <v>0.105152935267513</v>
      </c>
      <c r="G4">
        <v>-0.14876747059831799</v>
      </c>
      <c r="H4">
        <v>0.27850234128594997</v>
      </c>
    </row>
    <row r="5" spans="1:8" x14ac:dyDescent="0.25">
      <c r="A5" t="s">
        <v>8</v>
      </c>
      <c r="B5" t="s">
        <v>14</v>
      </c>
      <c r="C5" t="s">
        <v>10</v>
      </c>
      <c r="D5" t="s">
        <v>11</v>
      </c>
      <c r="E5">
        <v>0.76175326970660995</v>
      </c>
      <c r="F5">
        <v>0.108096319877374</v>
      </c>
      <c r="G5">
        <v>-0.63212046056604998</v>
      </c>
      <c r="H5">
        <v>0.20355969178399899</v>
      </c>
    </row>
    <row r="6" spans="1:8" x14ac:dyDescent="0.25">
      <c r="A6" t="s">
        <v>8</v>
      </c>
      <c r="B6" t="s">
        <v>15</v>
      </c>
      <c r="C6" t="s">
        <v>16</v>
      </c>
      <c r="D6" t="s">
        <v>11</v>
      </c>
      <c r="E6">
        <v>0.78198001349571</v>
      </c>
      <c r="F6">
        <v>9.1500790368418294E-2</v>
      </c>
      <c r="G6">
        <v>-5.82229620227575E-2</v>
      </c>
      <c r="H6">
        <v>0.244123632898434</v>
      </c>
    </row>
    <row r="7" spans="1:8" x14ac:dyDescent="0.25">
      <c r="A7" t="s">
        <v>8</v>
      </c>
      <c r="B7" t="s">
        <v>15</v>
      </c>
      <c r="C7" t="s">
        <v>10</v>
      </c>
      <c r="D7" t="s">
        <v>17</v>
      </c>
      <c r="E7">
        <v>0.76720868950446697</v>
      </c>
      <c r="F7">
        <v>0.115363855795765</v>
      </c>
      <c r="G7">
        <v>-0.58409175037985095</v>
      </c>
      <c r="H7">
        <v>0.207368677392782</v>
      </c>
    </row>
    <row r="8" spans="1:8" x14ac:dyDescent="0.25">
      <c r="A8" t="s">
        <v>8</v>
      </c>
      <c r="B8" t="s">
        <v>15</v>
      </c>
      <c r="C8" t="s">
        <v>10</v>
      </c>
      <c r="D8" t="s">
        <v>11</v>
      </c>
      <c r="E8">
        <v>0.76710259953086302</v>
      </c>
      <c r="F8">
        <v>0.104117347285051</v>
      </c>
      <c r="G8">
        <v>-0.51774591007370196</v>
      </c>
      <c r="H8">
        <v>0.209644398867354</v>
      </c>
    </row>
    <row r="9" spans="1:8" x14ac:dyDescent="0.25">
      <c r="A9" t="s">
        <v>8</v>
      </c>
      <c r="B9" t="s">
        <v>15</v>
      </c>
      <c r="C9" t="s">
        <v>18</v>
      </c>
      <c r="D9" t="s">
        <v>11</v>
      </c>
      <c r="E9">
        <v>0.64441802172376095</v>
      </c>
      <c r="F9">
        <v>0.106653226420114</v>
      </c>
      <c r="G9">
        <v>-4.2955689558747999E-3</v>
      </c>
      <c r="H9">
        <v>0.25176278804767999</v>
      </c>
    </row>
    <row r="10" spans="1:8" x14ac:dyDescent="0.25">
      <c r="A10" t="s">
        <v>8</v>
      </c>
      <c r="B10" t="s">
        <v>15</v>
      </c>
      <c r="C10" t="s">
        <v>19</v>
      </c>
      <c r="D10" t="s">
        <v>11</v>
      </c>
      <c r="E10">
        <v>0.63815155215630803</v>
      </c>
      <c r="F10">
        <v>0.122709207078233</v>
      </c>
      <c r="G10">
        <v>-0.45683689766243601</v>
      </c>
      <c r="H10">
        <v>0.21332896318450301</v>
      </c>
    </row>
    <row r="11" spans="1:8" x14ac:dyDescent="0.25">
      <c r="A11" t="s">
        <v>8</v>
      </c>
      <c r="B11" t="s">
        <v>15</v>
      </c>
      <c r="C11" t="s">
        <v>20</v>
      </c>
      <c r="D11" t="s">
        <v>11</v>
      </c>
      <c r="E11">
        <v>0.59946659811702696</v>
      </c>
      <c r="F11">
        <v>0.113714730285672</v>
      </c>
      <c r="G11">
        <v>-1.66650967567273</v>
      </c>
      <c r="H11">
        <v>0.19918857462731401</v>
      </c>
    </row>
    <row r="12" spans="1:8" x14ac:dyDescent="0.25">
      <c r="A12" t="s">
        <v>21</v>
      </c>
      <c r="B12" t="s">
        <v>9</v>
      </c>
      <c r="C12" t="s">
        <v>10</v>
      </c>
      <c r="D12" t="s">
        <v>11</v>
      </c>
      <c r="E12">
        <v>0.86832109394783497</v>
      </c>
      <c r="F12">
        <v>5.7164456462654202E-2</v>
      </c>
      <c r="G12">
        <v>-1.20586791361603</v>
      </c>
      <c r="H12">
        <v>0.114945885068254</v>
      </c>
    </row>
    <row r="13" spans="1:8" x14ac:dyDescent="0.25">
      <c r="A13" t="s">
        <v>21</v>
      </c>
      <c r="B13" t="s">
        <v>12</v>
      </c>
      <c r="C13" t="s">
        <v>10</v>
      </c>
      <c r="D13" t="s">
        <v>11</v>
      </c>
      <c r="E13">
        <v>0.86832109394783497</v>
      </c>
      <c r="F13">
        <v>5.1805074956170101E-2</v>
      </c>
      <c r="G13">
        <v>-0.22127794712066101</v>
      </c>
      <c r="H13">
        <v>0.14153854537897201</v>
      </c>
    </row>
    <row r="14" spans="1:8" x14ac:dyDescent="0.25">
      <c r="A14" t="s">
        <v>21</v>
      </c>
      <c r="B14" t="s">
        <v>13</v>
      </c>
      <c r="C14" t="s">
        <v>10</v>
      </c>
      <c r="D14" t="s">
        <v>11</v>
      </c>
      <c r="E14">
        <v>0.86827044821473798</v>
      </c>
      <c r="F14">
        <v>5.3285336968149001E-2</v>
      </c>
      <c r="G14">
        <v>-0.13410466849293901</v>
      </c>
      <c r="H14">
        <v>0.15781023704446701</v>
      </c>
    </row>
    <row r="15" spans="1:8" x14ac:dyDescent="0.25">
      <c r="A15" t="s">
        <v>21</v>
      </c>
      <c r="B15" t="s">
        <v>14</v>
      </c>
      <c r="C15" t="s">
        <v>10</v>
      </c>
      <c r="D15" t="s">
        <v>11</v>
      </c>
      <c r="E15">
        <v>0.870043048873132</v>
      </c>
      <c r="F15">
        <v>5.57191287059269E-2</v>
      </c>
      <c r="G15">
        <v>-0.51429770787429796</v>
      </c>
      <c r="H15">
        <v>0.11726215671090701</v>
      </c>
    </row>
    <row r="16" spans="1:8" x14ac:dyDescent="0.25">
      <c r="A16" t="s">
        <v>21</v>
      </c>
      <c r="B16" t="s">
        <v>15</v>
      </c>
      <c r="C16" t="s">
        <v>16</v>
      </c>
      <c r="D16" t="s">
        <v>11</v>
      </c>
      <c r="E16">
        <v>0.87714589557907496</v>
      </c>
      <c r="F16">
        <v>4.4943691013212002E-2</v>
      </c>
      <c r="G16">
        <v>-3.2685651482109398E-3</v>
      </c>
      <c r="H16">
        <v>0.13660923930560101</v>
      </c>
    </row>
    <row r="17" spans="1:8" x14ac:dyDescent="0.25">
      <c r="A17" t="s">
        <v>21</v>
      </c>
      <c r="B17" t="s">
        <v>15</v>
      </c>
      <c r="C17" t="s">
        <v>10</v>
      </c>
      <c r="D17" t="s">
        <v>17</v>
      </c>
      <c r="E17">
        <v>0.87279080366637996</v>
      </c>
      <c r="F17">
        <v>5.8988373224781503E-2</v>
      </c>
      <c r="G17">
        <v>-0.48942279722232801</v>
      </c>
      <c r="H17">
        <v>0.125087976737665</v>
      </c>
    </row>
    <row r="18" spans="1:8" x14ac:dyDescent="0.25">
      <c r="A18" t="s">
        <v>21</v>
      </c>
      <c r="B18" t="s">
        <v>15</v>
      </c>
      <c r="C18" t="s">
        <v>10</v>
      </c>
      <c r="D18" t="s">
        <v>11</v>
      </c>
      <c r="E18">
        <v>0.86975236744822004</v>
      </c>
      <c r="F18">
        <v>5.3210042198373601E-2</v>
      </c>
      <c r="G18">
        <v>-0.41966726376095997</v>
      </c>
      <c r="H18">
        <v>0.120487778106964</v>
      </c>
    </row>
    <row r="19" spans="1:8" x14ac:dyDescent="0.25">
      <c r="A19" t="s">
        <v>21</v>
      </c>
      <c r="B19" t="s">
        <v>15</v>
      </c>
      <c r="C19" t="s">
        <v>18</v>
      </c>
      <c r="D19" t="s">
        <v>11</v>
      </c>
      <c r="E19">
        <v>0.79097904221929705</v>
      </c>
      <c r="F19">
        <v>5.2431211436415201E-2</v>
      </c>
      <c r="G19">
        <v>3.5635837276657603E-2</v>
      </c>
      <c r="H19">
        <v>0.14134074960110801</v>
      </c>
    </row>
    <row r="20" spans="1:8" x14ac:dyDescent="0.25">
      <c r="A20" t="s">
        <v>21</v>
      </c>
      <c r="B20" t="s">
        <v>15</v>
      </c>
      <c r="C20" t="s">
        <v>19</v>
      </c>
      <c r="D20" t="s">
        <v>11</v>
      </c>
      <c r="E20">
        <v>0.781204111600587</v>
      </c>
      <c r="F20">
        <v>6.0984943031223003E-2</v>
      </c>
      <c r="G20">
        <v>-0.39003428615026597</v>
      </c>
      <c r="H20">
        <v>0.123512135127679</v>
      </c>
    </row>
    <row r="21" spans="1:8" x14ac:dyDescent="0.25">
      <c r="A21" t="s">
        <v>21</v>
      </c>
      <c r="B21" t="s">
        <v>15</v>
      </c>
      <c r="C21" t="s">
        <v>20</v>
      </c>
      <c r="D21" t="s">
        <v>11</v>
      </c>
      <c r="E21">
        <v>0.70439582700293701</v>
      </c>
      <c r="F21">
        <v>5.7230589627937603E-2</v>
      </c>
      <c r="G21">
        <v>-1.2823747065259501</v>
      </c>
      <c r="H21">
        <v>0.114811069566723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4" sqref="E4:H4"/>
    </sheetView>
  </sheetViews>
  <sheetFormatPr defaultRowHeight="15" x14ac:dyDescent="0.25"/>
  <cols>
    <col min="1" max="1" width="34.85546875" bestFit="1" customWidth="1"/>
    <col min="2" max="2" width="57.85546875" bestFit="1" customWidth="1"/>
    <col min="3" max="3" width="33" bestFit="1" customWidth="1"/>
    <col min="4" max="4" width="21.42578125" customWidth="1"/>
  </cols>
  <sheetData>
    <row r="1" spans="1:8" x14ac:dyDescent="0.25">
      <c r="D1" s="3" t="s">
        <v>38</v>
      </c>
    </row>
    <row r="2" spans="1:8" x14ac:dyDescent="0.25">
      <c r="C2" s="1" t="s">
        <v>32</v>
      </c>
      <c r="D2" t="s">
        <v>35</v>
      </c>
      <c r="E2" t="s">
        <v>39</v>
      </c>
      <c r="F2" t="s">
        <v>40</v>
      </c>
      <c r="G2" t="s">
        <v>41</v>
      </c>
      <c r="H2" t="s">
        <v>42</v>
      </c>
    </row>
    <row r="3" spans="1:8" x14ac:dyDescent="0.25">
      <c r="C3" s="1" t="s">
        <v>33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</row>
    <row r="4" spans="1:8" x14ac:dyDescent="0.25">
      <c r="A4" s="1" t="s">
        <v>26</v>
      </c>
      <c r="B4" s="1" t="s">
        <v>27</v>
      </c>
      <c r="C4" s="1" t="s">
        <v>34</v>
      </c>
      <c r="D4" s="2" t="s">
        <v>37</v>
      </c>
      <c r="E4" s="2" t="s">
        <v>37</v>
      </c>
      <c r="F4" s="2" t="s">
        <v>37</v>
      </c>
      <c r="G4" s="2" t="s">
        <v>37</v>
      </c>
      <c r="H4" s="2" t="s">
        <v>37</v>
      </c>
    </row>
    <row r="5" spans="1:8" x14ac:dyDescent="0.25">
      <c r="A5" t="s">
        <v>22</v>
      </c>
      <c r="B5" t="s">
        <v>28</v>
      </c>
      <c r="D5">
        <f>'Figure_CompareAll-Chart_Raw'!E8</f>
        <v>0.76710259953086302</v>
      </c>
      <c r="E5">
        <f>'Figure_CompareAll-Chart_Raw'!E4</f>
        <v>0.76611607429783402</v>
      </c>
    </row>
    <row r="6" spans="1:8" x14ac:dyDescent="0.25">
      <c r="A6" t="s">
        <v>23</v>
      </c>
      <c r="B6" t="s">
        <v>30</v>
      </c>
      <c r="D6">
        <f>'Figure_CompareAll-Chart_Raw'!F8</f>
        <v>0.104117347285051</v>
      </c>
      <c r="E6">
        <f>'Figure_CompareAll-Chart_Raw'!F4</f>
        <v>0.105152935267513</v>
      </c>
    </row>
    <row r="7" spans="1:8" x14ac:dyDescent="0.25">
      <c r="A7" t="s">
        <v>24</v>
      </c>
      <c r="B7" t="s">
        <v>29</v>
      </c>
      <c r="D7">
        <f>'Figure_CompareAll-Chart_Raw'!G8</f>
        <v>-0.51774591007370196</v>
      </c>
      <c r="E7">
        <f>'Figure_CompareAll-Chart_Raw'!G4</f>
        <v>-0.14876747059831799</v>
      </c>
    </row>
    <row r="8" spans="1:8" x14ac:dyDescent="0.25">
      <c r="A8" t="s">
        <v>25</v>
      </c>
      <c r="B8" t="s">
        <v>31</v>
      </c>
      <c r="D8">
        <f>'Figure_CompareAll-Chart_Raw'!H8</f>
        <v>0.209644398867354</v>
      </c>
      <c r="E8">
        <f>'Figure_CompareAll-Chart_Raw'!H4</f>
        <v>0.27850234128594997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A2" sqref="A2:I23"/>
    </sheetView>
  </sheetViews>
  <sheetFormatPr defaultRowHeight="15" x14ac:dyDescent="0.25"/>
  <cols>
    <col min="1" max="1" width="19" bestFit="1" customWidth="1"/>
    <col min="2" max="2" width="23.7109375" bestFit="1" customWidth="1"/>
    <col min="3" max="3" width="33" bestFit="1" customWidth="1"/>
    <col min="4" max="4" width="16.140625" bestFit="1" customWidth="1"/>
  </cols>
  <sheetData>
    <row r="2" spans="1:9" ht="75" x14ac:dyDescent="0.25">
      <c r="A2" s="8"/>
      <c r="B2" s="8"/>
      <c r="C2" s="8"/>
      <c r="D2" s="8"/>
      <c r="E2" s="9" t="s">
        <v>26</v>
      </c>
      <c r="F2" s="9" t="s">
        <v>22</v>
      </c>
      <c r="G2" s="9" t="s">
        <v>23</v>
      </c>
      <c r="H2" s="9" t="s">
        <v>24</v>
      </c>
      <c r="I2" s="9" t="s">
        <v>25</v>
      </c>
    </row>
    <row r="3" spans="1:9" ht="150" x14ac:dyDescent="0.25">
      <c r="A3" s="9" t="s">
        <v>43</v>
      </c>
      <c r="B3" s="9" t="s">
        <v>32</v>
      </c>
      <c r="C3" s="9" t="s">
        <v>33</v>
      </c>
      <c r="D3" s="9" t="s">
        <v>34</v>
      </c>
      <c r="E3" s="9" t="s">
        <v>27</v>
      </c>
      <c r="F3" s="9" t="s">
        <v>28</v>
      </c>
      <c r="G3" s="9" t="s">
        <v>30</v>
      </c>
      <c r="H3" s="9" t="s">
        <v>29</v>
      </c>
      <c r="I3" s="9" t="s">
        <v>31</v>
      </c>
    </row>
    <row r="4" spans="1:9" x14ac:dyDescent="0.25">
      <c r="A4" s="3" t="s">
        <v>8</v>
      </c>
      <c r="B4" s="3" t="s">
        <v>35</v>
      </c>
      <c r="C4" s="3" t="s">
        <v>36</v>
      </c>
      <c r="D4" s="3" t="s">
        <v>37</v>
      </c>
      <c r="E4" s="3"/>
      <c r="F4" s="6">
        <f>'Figure_CompareAll-Chart_Raw'!E8</f>
        <v>0.76710259953086302</v>
      </c>
      <c r="G4" s="7">
        <f>'Figure_CompareAll-Chart_Raw'!F8</f>
        <v>0.104117347285051</v>
      </c>
      <c r="H4" s="7">
        <f>'Figure_CompareAll-Chart_Raw'!G8</f>
        <v>-0.51774591007370196</v>
      </c>
      <c r="I4" s="7">
        <f>'Figure_CompareAll-Chart_Raw'!H8</f>
        <v>0.209644398867354</v>
      </c>
    </row>
    <row r="5" spans="1:9" x14ac:dyDescent="0.25">
      <c r="A5" t="s">
        <v>8</v>
      </c>
      <c r="B5" t="s">
        <v>39</v>
      </c>
      <c r="C5" t="s">
        <v>36</v>
      </c>
      <c r="D5" s="2" t="s">
        <v>37</v>
      </c>
      <c r="F5" s="4">
        <f>'Figure_CompareAll-Chart_Raw'!E4</f>
        <v>0.76611607429783402</v>
      </c>
      <c r="G5" s="5">
        <f>'Figure_CompareAll-Chart_Raw'!F4</f>
        <v>0.105152935267513</v>
      </c>
      <c r="H5" s="5">
        <f>'Figure_CompareAll-Chart_Raw'!G4</f>
        <v>-0.14876747059831799</v>
      </c>
      <c r="I5" s="5">
        <f>'Figure_CompareAll-Chart_Raw'!H4</f>
        <v>0.27850234128594997</v>
      </c>
    </row>
    <row r="6" spans="1:9" x14ac:dyDescent="0.25">
      <c r="A6" t="s">
        <v>8</v>
      </c>
      <c r="B6" t="s">
        <v>40</v>
      </c>
      <c r="C6" t="s">
        <v>36</v>
      </c>
      <c r="D6" s="2" t="s">
        <v>37</v>
      </c>
      <c r="F6" s="4">
        <f>'Figure_CompareAll-Chart_Raw'!E3</f>
        <v>0.76685519634938004</v>
      </c>
      <c r="G6" s="5">
        <f>'Figure_CompareAll-Chart_Raw'!F3</f>
        <v>0.100665234440838</v>
      </c>
      <c r="H6" s="5">
        <f>'Figure_CompareAll-Chart_Raw'!G3</f>
        <v>-0.24369537799062399</v>
      </c>
      <c r="I6" s="5">
        <f>'Figure_CompareAll-Chart_Raw'!H3</f>
        <v>0.248484724192231</v>
      </c>
    </row>
    <row r="7" spans="1:9" x14ac:dyDescent="0.25">
      <c r="A7" t="s">
        <v>8</v>
      </c>
      <c r="B7" t="s">
        <v>41</v>
      </c>
      <c r="C7" t="s">
        <v>36</v>
      </c>
      <c r="D7" s="2" t="s">
        <v>37</v>
      </c>
      <c r="F7" s="4">
        <f>'Figure_CompareAll-Chart_Raw'!E2</f>
        <v>0.76714441802172395</v>
      </c>
      <c r="G7" s="5">
        <f>'Figure_CompareAll-Chart_Raw'!F2</f>
        <v>0.112499603810908</v>
      </c>
      <c r="H7" s="5">
        <f>'Figure_CompareAll-Chart_Raw'!G2</f>
        <v>-1.6319607386685</v>
      </c>
      <c r="I7" s="5">
        <f>'Figure_CompareAll-Chart_Raw'!H2</f>
        <v>0.195700533130785</v>
      </c>
    </row>
    <row r="8" spans="1:9" x14ac:dyDescent="0.25">
      <c r="A8" t="s">
        <v>8</v>
      </c>
      <c r="B8" t="s">
        <v>42</v>
      </c>
      <c r="C8" t="s">
        <v>36</v>
      </c>
      <c r="D8" s="2" t="s">
        <v>37</v>
      </c>
      <c r="F8" s="4">
        <f>'Figure_CompareAll-Chart_Raw'!E5</f>
        <v>0.76175326970660995</v>
      </c>
      <c r="G8" s="5">
        <f>'Figure_CompareAll-Chart_Raw'!F5</f>
        <v>0.108096319877374</v>
      </c>
      <c r="H8" s="5">
        <f>'Figure_CompareAll-Chart_Raw'!G5</f>
        <v>-0.63212046056604998</v>
      </c>
      <c r="I8" s="5">
        <f>'Figure_CompareAll-Chart_Raw'!H5</f>
        <v>0.20355969178399899</v>
      </c>
    </row>
    <row r="9" spans="1:9" x14ac:dyDescent="0.25">
      <c r="A9" t="s">
        <v>8</v>
      </c>
      <c r="B9" t="s">
        <v>35</v>
      </c>
      <c r="C9" t="s">
        <v>44</v>
      </c>
      <c r="D9" s="2" t="s">
        <v>37</v>
      </c>
      <c r="F9" s="4">
        <f>'Figure_CompareAll-Chart_Raw'!E6</f>
        <v>0.78198001349571</v>
      </c>
      <c r="G9" s="5">
        <f>'Figure_CompareAll-Chart_Raw'!F6</f>
        <v>9.1500790368418294E-2</v>
      </c>
      <c r="H9" s="5">
        <f>'Figure_CompareAll-Chart_Raw'!G6</f>
        <v>-5.82229620227575E-2</v>
      </c>
      <c r="I9" s="5">
        <f>'Figure_CompareAll-Chart_Raw'!H6</f>
        <v>0.244123632898434</v>
      </c>
    </row>
    <row r="10" spans="1:9" x14ac:dyDescent="0.25">
      <c r="A10" t="s">
        <v>8</v>
      </c>
      <c r="B10" t="s">
        <v>35</v>
      </c>
      <c r="C10" t="s">
        <v>45</v>
      </c>
      <c r="D10" s="2" t="s">
        <v>37</v>
      </c>
      <c r="F10" s="4">
        <f>'Figure_CompareAll-Chart_Raw'!E9</f>
        <v>0.64441802172376095</v>
      </c>
      <c r="G10" s="5">
        <f>'Figure_CompareAll-Chart_Raw'!F9</f>
        <v>0.106653226420114</v>
      </c>
      <c r="H10" s="5">
        <f>'Figure_CompareAll-Chart_Raw'!G9</f>
        <v>-4.2955689558747999E-3</v>
      </c>
      <c r="I10" s="5">
        <f>'Figure_CompareAll-Chart_Raw'!H9</f>
        <v>0.25176278804767999</v>
      </c>
    </row>
    <row r="11" spans="1:9" x14ac:dyDescent="0.25">
      <c r="A11" t="s">
        <v>8</v>
      </c>
      <c r="B11" t="s">
        <v>35</v>
      </c>
      <c r="C11" t="s">
        <v>46</v>
      </c>
      <c r="D11" s="2" t="s">
        <v>37</v>
      </c>
      <c r="F11" s="4">
        <f>'Figure_CompareAll-Chart_Raw'!E10</f>
        <v>0.63815155215630803</v>
      </c>
      <c r="G11" s="5">
        <f>'Figure_CompareAll-Chart_Raw'!F10</f>
        <v>0.122709207078233</v>
      </c>
      <c r="H11" s="5">
        <f>'Figure_CompareAll-Chart_Raw'!G10</f>
        <v>-0.45683689766243601</v>
      </c>
      <c r="I11" s="5">
        <f>'Figure_CompareAll-Chart_Raw'!H10</f>
        <v>0.21332896318450301</v>
      </c>
    </row>
    <row r="12" spans="1:9" x14ac:dyDescent="0.25">
      <c r="A12" t="s">
        <v>8</v>
      </c>
      <c r="B12" t="s">
        <v>35</v>
      </c>
      <c r="C12" t="s">
        <v>47</v>
      </c>
      <c r="D12" s="2" t="s">
        <v>37</v>
      </c>
      <c r="F12" s="4">
        <f>'Figure_CompareAll-Chart_Raw'!E11</f>
        <v>0.59946659811702696</v>
      </c>
      <c r="G12" s="5">
        <f>'Figure_CompareAll-Chart_Raw'!F11</f>
        <v>0.113714730285672</v>
      </c>
      <c r="H12" s="5">
        <f>'Figure_CompareAll-Chart_Raw'!G11</f>
        <v>-1.66650967567273</v>
      </c>
      <c r="I12" s="5">
        <f>'Figure_CompareAll-Chart_Raw'!H11</f>
        <v>0.19918857462731401</v>
      </c>
    </row>
    <row r="13" spans="1:9" x14ac:dyDescent="0.25">
      <c r="A13" t="s">
        <v>8</v>
      </c>
      <c r="B13" t="s">
        <v>35</v>
      </c>
      <c r="C13" t="s">
        <v>36</v>
      </c>
      <c r="D13" s="2" t="s">
        <v>48</v>
      </c>
      <c r="F13" s="4">
        <f>'Figure_CompareAll-Chart_Raw'!E7</f>
        <v>0.76720868950446697</v>
      </c>
      <c r="G13" s="5">
        <f>'Figure_CompareAll-Chart_Raw'!F7</f>
        <v>0.115363855795765</v>
      </c>
      <c r="H13" s="5">
        <f>'Figure_CompareAll-Chart_Raw'!G7</f>
        <v>-0.58409175037985095</v>
      </c>
      <c r="I13" s="5">
        <f>'Figure_CompareAll-Chart_Raw'!H7</f>
        <v>0.207368677392782</v>
      </c>
    </row>
    <row r="14" spans="1:9" x14ac:dyDescent="0.25">
      <c r="A14" s="3" t="s">
        <v>21</v>
      </c>
      <c r="B14" s="3" t="s">
        <v>35</v>
      </c>
      <c r="C14" s="3" t="s">
        <v>36</v>
      </c>
      <c r="D14" s="3" t="s">
        <v>37</v>
      </c>
      <c r="E14" s="3"/>
      <c r="F14" s="6">
        <f>'Figure_CompareAll-Chart_Raw'!E18</f>
        <v>0.86975236744822004</v>
      </c>
      <c r="G14" s="7">
        <f>'Figure_CompareAll-Chart_Raw'!F18</f>
        <v>5.3210042198373601E-2</v>
      </c>
      <c r="H14" s="7">
        <f>'Figure_CompareAll-Chart_Raw'!G18</f>
        <v>-0.41966726376095997</v>
      </c>
      <c r="I14" s="7">
        <f>'Figure_CompareAll-Chart_Raw'!H18</f>
        <v>0.120487778106964</v>
      </c>
    </row>
    <row r="15" spans="1:9" x14ac:dyDescent="0.25">
      <c r="A15" t="s">
        <v>21</v>
      </c>
      <c r="B15" t="s">
        <v>39</v>
      </c>
      <c r="C15" t="s">
        <v>36</v>
      </c>
      <c r="D15" s="2" t="s">
        <v>37</v>
      </c>
      <c r="F15" s="4">
        <f>'Figure_CompareAll-Chart_Raw'!E14</f>
        <v>0.86827044821473798</v>
      </c>
      <c r="G15" s="5">
        <f>'Figure_CompareAll-Chart_Raw'!F14</f>
        <v>5.3285336968149001E-2</v>
      </c>
      <c r="H15" s="5">
        <f>'Figure_CompareAll-Chart_Raw'!G14</f>
        <v>-0.13410466849293901</v>
      </c>
      <c r="I15" s="5">
        <f>'Figure_CompareAll-Chart_Raw'!H14</f>
        <v>0.15781023704446701</v>
      </c>
    </row>
    <row r="16" spans="1:9" x14ac:dyDescent="0.25">
      <c r="A16" t="s">
        <v>21</v>
      </c>
      <c r="B16" t="s">
        <v>40</v>
      </c>
      <c r="C16" t="s">
        <v>36</v>
      </c>
      <c r="D16" s="2" t="s">
        <v>37</v>
      </c>
      <c r="F16" s="4">
        <f>'Figure_CompareAll-Chart_Raw'!E13</f>
        <v>0.86832109394783497</v>
      </c>
      <c r="G16" s="5">
        <f>'Figure_CompareAll-Chart_Raw'!F13</f>
        <v>5.1805074956170101E-2</v>
      </c>
      <c r="H16" s="5">
        <f>'Figure_CompareAll-Chart_Raw'!G13</f>
        <v>-0.22127794712066101</v>
      </c>
      <c r="I16" s="5">
        <f>'Figure_CompareAll-Chart_Raw'!H13</f>
        <v>0.14153854537897201</v>
      </c>
    </row>
    <row r="17" spans="1:9" x14ac:dyDescent="0.25">
      <c r="A17" t="s">
        <v>21</v>
      </c>
      <c r="B17" t="s">
        <v>41</v>
      </c>
      <c r="C17" t="s">
        <v>36</v>
      </c>
      <c r="D17" s="2" t="s">
        <v>37</v>
      </c>
      <c r="F17" s="4">
        <f>'Figure_CompareAll-Chart_Raw'!E12</f>
        <v>0.86832109394783497</v>
      </c>
      <c r="G17" s="5">
        <f>'Figure_CompareAll-Chart_Raw'!F12</f>
        <v>5.7164456462654202E-2</v>
      </c>
      <c r="H17" s="5">
        <f>'Figure_CompareAll-Chart_Raw'!G12</f>
        <v>-1.20586791361603</v>
      </c>
      <c r="I17" s="5">
        <f>'Figure_CompareAll-Chart_Raw'!H12</f>
        <v>0.114945885068254</v>
      </c>
    </row>
    <row r="18" spans="1:9" x14ac:dyDescent="0.25">
      <c r="A18" t="s">
        <v>21</v>
      </c>
      <c r="B18" t="s">
        <v>42</v>
      </c>
      <c r="C18" t="s">
        <v>36</v>
      </c>
      <c r="D18" s="2" t="s">
        <v>37</v>
      </c>
      <c r="F18" s="4">
        <f>'Figure_CompareAll-Chart_Raw'!E15</f>
        <v>0.870043048873132</v>
      </c>
      <c r="G18" s="5">
        <f>'Figure_CompareAll-Chart_Raw'!F15</f>
        <v>5.57191287059269E-2</v>
      </c>
      <c r="H18" s="5">
        <f>'Figure_CompareAll-Chart_Raw'!G15</f>
        <v>-0.51429770787429796</v>
      </c>
      <c r="I18" s="5">
        <f>'Figure_CompareAll-Chart_Raw'!H15</f>
        <v>0.11726215671090701</v>
      </c>
    </row>
    <row r="19" spans="1:9" x14ac:dyDescent="0.25">
      <c r="A19" t="s">
        <v>21</v>
      </c>
      <c r="B19" t="s">
        <v>35</v>
      </c>
      <c r="C19" t="s">
        <v>44</v>
      </c>
      <c r="D19" s="2" t="s">
        <v>37</v>
      </c>
      <c r="F19" s="4">
        <f>'Figure_CompareAll-Chart_Raw'!E16</f>
        <v>0.87714589557907496</v>
      </c>
      <c r="G19" s="5">
        <f>'Figure_CompareAll-Chart_Raw'!F16</f>
        <v>4.4943691013212002E-2</v>
      </c>
      <c r="H19" s="5">
        <f>'Figure_CompareAll-Chart_Raw'!G16</f>
        <v>-3.2685651482109398E-3</v>
      </c>
      <c r="I19" s="5">
        <f>'Figure_CompareAll-Chart_Raw'!H16</f>
        <v>0.13660923930560101</v>
      </c>
    </row>
    <row r="20" spans="1:9" x14ac:dyDescent="0.25">
      <c r="A20" t="s">
        <v>21</v>
      </c>
      <c r="B20" t="s">
        <v>35</v>
      </c>
      <c r="C20" t="s">
        <v>45</v>
      </c>
      <c r="D20" s="2" t="s">
        <v>37</v>
      </c>
      <c r="F20" s="4">
        <f>'Figure_CompareAll-Chart_Raw'!E19</f>
        <v>0.79097904221929705</v>
      </c>
      <c r="G20" s="5">
        <f>'Figure_CompareAll-Chart_Raw'!F19</f>
        <v>5.2431211436415201E-2</v>
      </c>
      <c r="H20" s="5">
        <f>'Figure_CompareAll-Chart_Raw'!G19</f>
        <v>3.5635837276657603E-2</v>
      </c>
      <c r="I20" s="5">
        <f>'Figure_CompareAll-Chart_Raw'!H19</f>
        <v>0.14134074960110801</v>
      </c>
    </row>
    <row r="21" spans="1:9" x14ac:dyDescent="0.25">
      <c r="A21" t="s">
        <v>21</v>
      </c>
      <c r="B21" t="s">
        <v>35</v>
      </c>
      <c r="C21" t="s">
        <v>46</v>
      </c>
      <c r="D21" s="2" t="s">
        <v>37</v>
      </c>
      <c r="F21" s="4">
        <f>'Figure_CompareAll-Chart_Raw'!E20</f>
        <v>0.781204111600587</v>
      </c>
      <c r="G21" s="5">
        <f>'Figure_CompareAll-Chart_Raw'!F20</f>
        <v>6.0984943031223003E-2</v>
      </c>
      <c r="H21" s="5">
        <f>'Figure_CompareAll-Chart_Raw'!G20</f>
        <v>-0.39003428615026597</v>
      </c>
      <c r="I21" s="5">
        <f>'Figure_CompareAll-Chart_Raw'!H20</f>
        <v>0.123512135127679</v>
      </c>
    </row>
    <row r="22" spans="1:9" x14ac:dyDescent="0.25">
      <c r="A22" t="s">
        <v>21</v>
      </c>
      <c r="B22" t="s">
        <v>35</v>
      </c>
      <c r="C22" t="s">
        <v>47</v>
      </c>
      <c r="D22" s="2" t="s">
        <v>37</v>
      </c>
      <c r="F22" s="4">
        <f>'Figure_CompareAll-Chart_Raw'!E21</f>
        <v>0.70439582700293701</v>
      </c>
      <c r="G22" s="5">
        <f>'Figure_CompareAll-Chart_Raw'!F21</f>
        <v>5.7230589627937603E-2</v>
      </c>
      <c r="H22" s="5">
        <f>'Figure_CompareAll-Chart_Raw'!G21</f>
        <v>-1.2823747065259501</v>
      </c>
      <c r="I22" s="5">
        <f>'Figure_CompareAll-Chart_Raw'!H21</f>
        <v>0.114811069566723</v>
      </c>
    </row>
    <row r="23" spans="1:9" x14ac:dyDescent="0.25">
      <c r="A23" t="s">
        <v>21</v>
      </c>
      <c r="B23" t="s">
        <v>35</v>
      </c>
      <c r="C23" t="s">
        <v>36</v>
      </c>
      <c r="D23" s="2" t="s">
        <v>48</v>
      </c>
      <c r="F23" s="4">
        <f>'Figure_CompareAll-Chart_Raw'!E17</f>
        <v>0.87279080366637996</v>
      </c>
      <c r="G23" s="5">
        <f>'Figure_CompareAll-Chart_Raw'!F17</f>
        <v>5.8988373224781503E-2</v>
      </c>
      <c r="H23" s="5">
        <f>'Figure_CompareAll-Chart_Raw'!G17</f>
        <v>-0.48942279722232801</v>
      </c>
      <c r="I23" s="5">
        <f>'Figure_CompareAll-Chart_Raw'!H17</f>
        <v>0.125087976737665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Figure_CompareAll-Chart_Raw</vt:lpstr>
      <vt:lpstr>Final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Zipper</dc:creator>
  <cp:lastModifiedBy>Sam Zipper</cp:lastModifiedBy>
  <dcterms:created xsi:type="dcterms:W3CDTF">2018-10-17T03:03:33Z</dcterms:created>
  <dcterms:modified xsi:type="dcterms:W3CDTF">2018-10-17T03:51:03Z</dcterms:modified>
</cp:coreProperties>
</file>