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Z:\Projects\Port of San Diego\Regional Harbor Monitoring Program\REPORT\Appendices\Appendix G - Toxicity Data\For submittal\"/>
    </mc:Choice>
  </mc:AlternateContent>
  <bookViews>
    <workbookView xWindow="480" yWindow="30" windowWidth="11355" windowHeight="9210"/>
  </bookViews>
  <sheets>
    <sheet name="Eoh Appx Table G3" sheetId="7" r:id="rId1"/>
    <sheet name="Mytilus_Appx Table G-4" sheetId="8" r:id="rId2"/>
  </sheets>
  <definedNames>
    <definedName name="_xlnm._FilterDatabase" localSheetId="1" hidden="1">'Mytilus_Appx Table G-4'!$A$4:$O$81</definedName>
    <definedName name="_xlnm.Print_Area" localSheetId="0">'Eoh Appx Table G3'!$A$1:$J$81</definedName>
    <definedName name="_xlnm.Print_Area" localSheetId="1">'Mytilus_Appx Table G-4'!$A$1:$J$80</definedName>
    <definedName name="_xlnm.Print_Titles" localSheetId="0">'Eoh Appx Table G3'!$1:$4</definedName>
    <definedName name="_xlnm.Print_Titles" localSheetId="1">'Mytilus_Appx Table G-4'!$1:$4</definedName>
  </definedNames>
  <calcPr calcId="152511"/>
</workbook>
</file>

<file path=xl/calcChain.xml><?xml version="1.0" encoding="utf-8"?>
<calcChain xmlns="http://schemas.openxmlformats.org/spreadsheetml/2006/main">
  <c r="S74" i="7" l="1"/>
  <c r="S72" i="7"/>
  <c r="S73" i="7"/>
  <c r="O11" i="8" l="1"/>
  <c r="N11" i="8"/>
  <c r="M11" i="8"/>
  <c r="L11" i="8"/>
  <c r="K11" i="8"/>
  <c r="O10" i="8"/>
  <c r="N10" i="8"/>
  <c r="M10" i="8"/>
  <c r="L10" i="8"/>
  <c r="K10" i="8"/>
  <c r="O9" i="8"/>
  <c r="N9" i="8"/>
  <c r="M9" i="8"/>
  <c r="L9" i="8"/>
  <c r="K9" i="8"/>
  <c r="D9" i="8"/>
  <c r="D9" i="7"/>
  <c r="D49" i="8"/>
  <c r="D40" i="8"/>
  <c r="D5" i="7"/>
  <c r="D12" i="7"/>
  <c r="D40" i="7"/>
  <c r="D67" i="7"/>
  <c r="D12" i="8"/>
  <c r="D21" i="8"/>
  <c r="D67" i="8"/>
  <c r="D5" i="8"/>
  <c r="O79" i="8" l="1"/>
  <c r="N79" i="8"/>
  <c r="M79" i="8"/>
  <c r="L79" i="8"/>
  <c r="K79" i="8"/>
  <c r="O78" i="8"/>
  <c r="N78" i="8"/>
  <c r="M78" i="8"/>
  <c r="L78" i="8"/>
  <c r="K78" i="8"/>
  <c r="O77" i="8"/>
  <c r="N77" i="8"/>
  <c r="M77" i="8"/>
  <c r="L77" i="8"/>
  <c r="K77" i="8"/>
  <c r="O76" i="8"/>
  <c r="N76" i="8"/>
  <c r="M76" i="8"/>
  <c r="L76" i="8"/>
  <c r="K76" i="8"/>
  <c r="O75" i="8"/>
  <c r="N75" i="8"/>
  <c r="M75" i="8"/>
  <c r="L75" i="8"/>
  <c r="K75" i="8"/>
  <c r="O74" i="8"/>
  <c r="N74" i="8"/>
  <c r="M74" i="8"/>
  <c r="L74" i="8"/>
  <c r="K74" i="8"/>
  <c r="O73" i="8"/>
  <c r="N73" i="8"/>
  <c r="M73" i="8"/>
  <c r="L73" i="8"/>
  <c r="K73" i="8"/>
  <c r="O72" i="8"/>
  <c r="N72" i="8"/>
  <c r="M72" i="8"/>
  <c r="L72" i="8"/>
  <c r="K72" i="8"/>
  <c r="O71" i="8"/>
  <c r="N71" i="8"/>
  <c r="M71" i="8"/>
  <c r="L71" i="8"/>
  <c r="K71" i="8"/>
  <c r="O70" i="8"/>
  <c r="N70" i="8"/>
  <c r="M70" i="8"/>
  <c r="L70" i="8"/>
  <c r="K70" i="8"/>
  <c r="O69" i="8"/>
  <c r="N69" i="8"/>
  <c r="M69" i="8"/>
  <c r="L69" i="8"/>
  <c r="K69" i="8"/>
  <c r="O68" i="8"/>
  <c r="N68" i="8"/>
  <c r="M68" i="8"/>
  <c r="L68" i="8"/>
  <c r="K68" i="8"/>
  <c r="O67" i="8"/>
  <c r="N67" i="8"/>
  <c r="M67" i="8"/>
  <c r="L67" i="8"/>
  <c r="K67" i="8"/>
  <c r="O66" i="8"/>
  <c r="N66" i="8"/>
  <c r="M66" i="8"/>
  <c r="L66" i="8"/>
  <c r="K66" i="8"/>
  <c r="O65" i="8"/>
  <c r="N65" i="8"/>
  <c r="M65" i="8"/>
  <c r="L65" i="8"/>
  <c r="K65" i="8"/>
  <c r="O64" i="8"/>
  <c r="N64" i="8"/>
  <c r="M64" i="8"/>
  <c r="L64" i="8"/>
  <c r="K64" i="8"/>
  <c r="O63" i="8"/>
  <c r="N63" i="8"/>
  <c r="M63" i="8"/>
  <c r="L63" i="8"/>
  <c r="K63" i="8"/>
  <c r="O62" i="8"/>
  <c r="N62" i="8"/>
  <c r="M62" i="8"/>
  <c r="L62" i="8"/>
  <c r="K62" i="8"/>
  <c r="O61" i="8"/>
  <c r="N61" i="8"/>
  <c r="M61" i="8"/>
  <c r="L61" i="8"/>
  <c r="K61" i="8"/>
  <c r="O60" i="8"/>
  <c r="N60" i="8"/>
  <c r="M60" i="8"/>
  <c r="L60" i="8"/>
  <c r="K60" i="8"/>
  <c r="O59" i="8"/>
  <c r="N59" i="8"/>
  <c r="M59" i="8"/>
  <c r="L59" i="8"/>
  <c r="K59" i="8"/>
  <c r="O58" i="8"/>
  <c r="N58" i="8"/>
  <c r="M58" i="8"/>
  <c r="L58" i="8"/>
  <c r="K58" i="8"/>
  <c r="O57" i="8"/>
  <c r="N57" i="8"/>
  <c r="M57" i="8"/>
  <c r="L57" i="8"/>
  <c r="K57" i="8"/>
  <c r="O56" i="8"/>
  <c r="N56" i="8"/>
  <c r="M56" i="8"/>
  <c r="L56" i="8"/>
  <c r="K56" i="8"/>
  <c r="O55" i="8"/>
  <c r="N55" i="8"/>
  <c r="M55" i="8"/>
  <c r="L55" i="8"/>
  <c r="K55" i="8"/>
  <c r="O54" i="8"/>
  <c r="N54" i="8"/>
  <c r="M54" i="8"/>
  <c r="L54" i="8"/>
  <c r="K54" i="8"/>
  <c r="O53" i="8"/>
  <c r="N53" i="8"/>
  <c r="M53" i="8"/>
  <c r="L53" i="8"/>
  <c r="K53" i="8"/>
  <c r="O52" i="8"/>
  <c r="N52" i="8"/>
  <c r="M52" i="8"/>
  <c r="L52" i="8"/>
  <c r="K52" i="8"/>
  <c r="O51" i="8"/>
  <c r="N51" i="8"/>
  <c r="M51" i="8"/>
  <c r="L51" i="8"/>
  <c r="K51" i="8"/>
  <c r="O50" i="8"/>
  <c r="N50" i="8"/>
  <c r="M50" i="8"/>
  <c r="L50" i="8"/>
  <c r="K50" i="8"/>
  <c r="O49" i="8"/>
  <c r="N49" i="8"/>
  <c r="M49" i="8"/>
  <c r="L49" i="8"/>
  <c r="K49" i="8"/>
  <c r="O48" i="8"/>
  <c r="N48" i="8"/>
  <c r="M48" i="8"/>
  <c r="L48" i="8"/>
  <c r="K48" i="8"/>
  <c r="O47" i="8"/>
  <c r="N47" i="8"/>
  <c r="M47" i="8"/>
  <c r="L47" i="8"/>
  <c r="K47" i="8"/>
  <c r="O46" i="8"/>
  <c r="N46" i="8"/>
  <c r="M46" i="8"/>
  <c r="L46" i="8"/>
  <c r="K46" i="8"/>
  <c r="O45" i="8"/>
  <c r="N45" i="8"/>
  <c r="M45" i="8"/>
  <c r="L45" i="8"/>
  <c r="K45" i="8"/>
  <c r="O44" i="8"/>
  <c r="N44" i="8"/>
  <c r="M44" i="8"/>
  <c r="L44" i="8"/>
  <c r="K44" i="8"/>
  <c r="O43" i="8"/>
  <c r="N43" i="8"/>
  <c r="M43" i="8"/>
  <c r="L43" i="8"/>
  <c r="K43" i="8"/>
  <c r="O42" i="8"/>
  <c r="N42" i="8"/>
  <c r="M42" i="8"/>
  <c r="L42" i="8"/>
  <c r="K42" i="8"/>
  <c r="O41" i="8"/>
  <c r="N41" i="8"/>
  <c r="M41" i="8"/>
  <c r="L41" i="8"/>
  <c r="K41" i="8"/>
  <c r="O40" i="8"/>
  <c r="N40" i="8"/>
  <c r="M40" i="8"/>
  <c r="L40" i="8"/>
  <c r="K40" i="8"/>
  <c r="O39" i="8"/>
  <c r="N39" i="8"/>
  <c r="M39" i="8"/>
  <c r="L39" i="8"/>
  <c r="K39" i="8"/>
  <c r="O38" i="8"/>
  <c r="N38" i="8"/>
  <c r="M38" i="8"/>
  <c r="L38" i="8"/>
  <c r="K38" i="8"/>
  <c r="O37" i="8"/>
  <c r="N37" i="8"/>
  <c r="M37" i="8"/>
  <c r="L37" i="8"/>
  <c r="K37" i="8"/>
  <c r="O36" i="8"/>
  <c r="N36" i="8"/>
  <c r="M36" i="8"/>
  <c r="L36" i="8"/>
  <c r="K36" i="8"/>
  <c r="O35" i="8"/>
  <c r="N35" i="8"/>
  <c r="M35" i="8"/>
  <c r="L35" i="8"/>
  <c r="K35" i="8"/>
  <c r="O34" i="8"/>
  <c r="N34" i="8"/>
  <c r="M34" i="8"/>
  <c r="L34" i="8"/>
  <c r="K34" i="8"/>
  <c r="O33" i="8"/>
  <c r="N33" i="8"/>
  <c r="M33" i="8"/>
  <c r="L33" i="8"/>
  <c r="K33" i="8"/>
  <c r="O32" i="8"/>
  <c r="N32" i="8"/>
  <c r="M32" i="8"/>
  <c r="L32" i="8"/>
  <c r="K32" i="8"/>
  <c r="O31" i="8"/>
  <c r="N31" i="8"/>
  <c r="M31" i="8"/>
  <c r="L31" i="8"/>
  <c r="K31" i="8"/>
  <c r="O30" i="8"/>
  <c r="N30" i="8"/>
  <c r="M30" i="8"/>
  <c r="L30" i="8"/>
  <c r="K30" i="8"/>
  <c r="O29" i="8"/>
  <c r="N29" i="8"/>
  <c r="M29" i="8"/>
  <c r="L29" i="8"/>
  <c r="K29" i="8"/>
  <c r="O28" i="8"/>
  <c r="N28" i="8"/>
  <c r="M28" i="8"/>
  <c r="L28" i="8"/>
  <c r="K28" i="8"/>
  <c r="O27" i="8"/>
  <c r="N27" i="8"/>
  <c r="M27" i="8"/>
  <c r="L27" i="8"/>
  <c r="K27" i="8"/>
  <c r="O26" i="8"/>
  <c r="N26" i="8"/>
  <c r="M26" i="8"/>
  <c r="L26" i="8"/>
  <c r="K26" i="8"/>
  <c r="O25" i="8"/>
  <c r="N25" i="8"/>
  <c r="M25" i="8"/>
  <c r="L25" i="8"/>
  <c r="K25" i="8"/>
  <c r="O24" i="8"/>
  <c r="N24" i="8"/>
  <c r="M24" i="8"/>
  <c r="L24" i="8"/>
  <c r="K24" i="8"/>
  <c r="O23" i="8"/>
  <c r="N23" i="8"/>
  <c r="M23" i="8"/>
  <c r="L23" i="8"/>
  <c r="K23" i="8"/>
  <c r="O22" i="8"/>
  <c r="N22" i="8"/>
  <c r="M22" i="8"/>
  <c r="L22" i="8"/>
  <c r="K22" i="8"/>
  <c r="O21" i="8"/>
  <c r="N21" i="8"/>
  <c r="M21" i="8"/>
  <c r="L21" i="8"/>
  <c r="K21" i="8"/>
  <c r="O20" i="8"/>
  <c r="N20" i="8"/>
  <c r="M20" i="8"/>
  <c r="L20" i="8"/>
  <c r="K20" i="8"/>
  <c r="O19" i="8"/>
  <c r="N19" i="8"/>
  <c r="M19" i="8"/>
  <c r="L19" i="8"/>
  <c r="K19" i="8"/>
  <c r="O18" i="8"/>
  <c r="N18" i="8"/>
  <c r="M18" i="8"/>
  <c r="L18" i="8"/>
  <c r="K18" i="8"/>
  <c r="O17" i="8"/>
  <c r="N17" i="8"/>
  <c r="M17" i="8"/>
  <c r="L17" i="8"/>
  <c r="K17" i="8"/>
  <c r="O16" i="8"/>
  <c r="N16" i="8"/>
  <c r="M16" i="8"/>
  <c r="L16" i="8"/>
  <c r="K16" i="8"/>
  <c r="O15" i="8"/>
  <c r="N15" i="8"/>
  <c r="M15" i="8"/>
  <c r="L15" i="8"/>
  <c r="K15" i="8"/>
  <c r="O14" i="8"/>
  <c r="N14" i="8"/>
  <c r="M14" i="8"/>
  <c r="L14" i="8"/>
  <c r="K14" i="8"/>
  <c r="O13" i="8"/>
  <c r="N13" i="8"/>
  <c r="M13" i="8"/>
  <c r="L13" i="8"/>
  <c r="K13" i="8"/>
  <c r="O12" i="8"/>
  <c r="N12" i="8"/>
  <c r="M12" i="8"/>
  <c r="L12" i="8"/>
  <c r="K12" i="8"/>
  <c r="O8" i="8"/>
  <c r="N8" i="8"/>
  <c r="M8" i="8"/>
  <c r="L8" i="8"/>
  <c r="K8" i="8"/>
  <c r="O7" i="8"/>
  <c r="N7" i="8"/>
  <c r="M7" i="8"/>
  <c r="L7" i="8"/>
  <c r="K7" i="8"/>
  <c r="O6" i="8"/>
  <c r="N6" i="8"/>
  <c r="M6" i="8"/>
  <c r="L6" i="8"/>
  <c r="K6" i="8"/>
  <c r="O5" i="8"/>
  <c r="N5" i="8"/>
  <c r="M5" i="8"/>
  <c r="L5" i="8"/>
  <c r="K5" i="8"/>
  <c r="D21" i="7"/>
</calcChain>
</file>

<file path=xl/sharedStrings.xml><?xml version="1.0" encoding="utf-8"?>
<sst xmlns="http://schemas.openxmlformats.org/spreadsheetml/2006/main" count="662" uniqueCount="123">
  <si>
    <t>B13-8259</t>
  </si>
  <si>
    <t>B13-8263</t>
  </si>
  <si>
    <t>B13-8265</t>
  </si>
  <si>
    <t>B13-8267</t>
  </si>
  <si>
    <t>B13-8233</t>
  </si>
  <si>
    <t>B13-8236</t>
  </si>
  <si>
    <t>B13-8239</t>
  </si>
  <si>
    <t>B13-8145</t>
  </si>
  <si>
    <t>B13-8146</t>
  </si>
  <si>
    <t>B13-8151</t>
  </si>
  <si>
    <t>B13-8152</t>
  </si>
  <si>
    <t>B13-8156</t>
  </si>
  <si>
    <t>B13-8157</t>
  </si>
  <si>
    <t>B13-8159</t>
  </si>
  <si>
    <t>B13-8160</t>
  </si>
  <si>
    <t>B13-8163</t>
  </si>
  <si>
    <t>B13-8029</t>
  </si>
  <si>
    <t>B13-8020</t>
  </si>
  <si>
    <t>B13-8017</t>
  </si>
  <si>
    <t>B13-8065</t>
  </si>
  <si>
    <t>B13-8064</t>
  </si>
  <si>
    <t>B13-8066</t>
  </si>
  <si>
    <t>B13-8069</t>
  </si>
  <si>
    <t>B13-8056</t>
  </si>
  <si>
    <t>B13-8050</t>
  </si>
  <si>
    <t>B13-8049</t>
  </si>
  <si>
    <t>B13-8075</t>
  </si>
  <si>
    <t>B13-8074</t>
  </si>
  <si>
    <t>B13-8076</t>
  </si>
  <si>
    <t>B13-8077</t>
  </si>
  <si>
    <t>B13-8052</t>
  </si>
  <si>
    <t>B13-8060</t>
  </si>
  <si>
    <t>B13-8078</t>
  </si>
  <si>
    <t>B13-8109</t>
  </si>
  <si>
    <t>B13-8118</t>
  </si>
  <si>
    <t>B13-8122</t>
  </si>
  <si>
    <t>B13-8033</t>
  </si>
  <si>
    <t>B13-8093</t>
  </si>
  <si>
    <t>B13-8100</t>
  </si>
  <si>
    <t>B13-8099</t>
  </si>
  <si>
    <t>B13-8098</t>
  </si>
  <si>
    <t>B13-8096</t>
  </si>
  <si>
    <t>B13-8095</t>
  </si>
  <si>
    <t>B13-8087</t>
  </si>
  <si>
    <t>B13-8073</t>
  </si>
  <si>
    <t>B13-8058</t>
  </si>
  <si>
    <t>B13-8068</t>
  </si>
  <si>
    <t>B13-8090</t>
  </si>
  <si>
    <t>B13-8045</t>
  </si>
  <si>
    <t>B13-8031</t>
  </si>
  <si>
    <t>B13-8018</t>
  </si>
  <si>
    <t>B13-8053</t>
  </si>
  <si>
    <t>B13-8111</t>
  </si>
  <si>
    <t>B13-8112</t>
  </si>
  <si>
    <t>B13-8500</t>
  </si>
  <si>
    <t>B13-8123</t>
  </si>
  <si>
    <t>B13-8124</t>
  </si>
  <si>
    <t>B13-8128</t>
  </si>
  <si>
    <t>B13-8127</t>
  </si>
  <si>
    <t>B13-8121</t>
  </si>
  <si>
    <t>B13-8085</t>
  </si>
  <si>
    <t>B13-8105</t>
  </si>
  <si>
    <t>B13-8117</t>
  </si>
  <si>
    <t>B13-8113</t>
  </si>
  <si>
    <t>B13-8116</t>
  </si>
  <si>
    <t>B13-8108</t>
  </si>
  <si>
    <t>B13-8106</t>
  </si>
  <si>
    <t>B13-8102</t>
  </si>
  <si>
    <t>B13-8013</t>
  </si>
  <si>
    <t>B13-8014</t>
  </si>
  <si>
    <t>B13-8028</t>
  </si>
  <si>
    <t>B13-8030</t>
  </si>
  <si>
    <t>B13-8036</t>
  </si>
  <si>
    <t>B13-8038</t>
  </si>
  <si>
    <t>B13-8040</t>
  </si>
  <si>
    <t>Harbor Area</t>
  </si>
  <si>
    <t>Stratum</t>
  </si>
  <si>
    <t>Location</t>
  </si>
  <si>
    <t>Area Mean</t>
  </si>
  <si>
    <t>Site Mean</t>
  </si>
  <si>
    <t>p-value</t>
  </si>
  <si>
    <t>SQO Score</t>
  </si>
  <si>
    <t>San Diego Bay - South</t>
  </si>
  <si>
    <t>San Diego Bay - North</t>
  </si>
  <si>
    <t>Mission Bay</t>
  </si>
  <si>
    <t>Oceanside Harbor</t>
  </si>
  <si>
    <t>Dana Point Harbor</t>
  </si>
  <si>
    <t>Marina</t>
  </si>
  <si>
    <t>Shallow</t>
  </si>
  <si>
    <t>Freshwater</t>
  </si>
  <si>
    <t>Deep</t>
  </si>
  <si>
    <t>Port</t>
  </si>
  <si>
    <t>Control.A</t>
  </si>
  <si>
    <t>Control.B</t>
  </si>
  <si>
    <t>Control.C</t>
  </si>
  <si>
    <t>Control.D</t>
  </si>
  <si>
    <t>Control.E</t>
  </si>
  <si>
    <t>Control.F</t>
  </si>
  <si>
    <t>San Diego Bay - Central</t>
  </si>
  <si>
    <t>** Rounding issue:</t>
  </si>
  <si>
    <t xml:space="preserve">Replicate values to one decimal place were used for site and control means. Means were rounded to the nearest whole number (per Nautlilus' data summaries). </t>
  </si>
  <si>
    <t>data entered by CCS</t>
  </si>
  <si>
    <t>qc'ed by KT 10/7/2014</t>
  </si>
  <si>
    <t xml:space="preserve">qc'ed by KT </t>
  </si>
  <si>
    <t>Control Mean</t>
  </si>
  <si>
    <t>Site Mean / Control Mean</t>
  </si>
  <si>
    <t>% Survival</t>
  </si>
  <si>
    <t>Low toxicity</t>
  </si>
  <si>
    <t>Nontoxic</t>
  </si>
  <si>
    <t>Moderate toxicity</t>
  </si>
  <si>
    <t>Y</t>
  </si>
  <si>
    <t>N</t>
  </si>
  <si>
    <t>Statistically Signif. Decrease From Control?</t>
  </si>
  <si>
    <t>% Normal Surviving Embryos</t>
  </si>
  <si>
    <r>
      <t>Appendix Table G-4.  Bivalve Embryo Development (</t>
    </r>
    <r>
      <rPr>
        <b/>
        <i/>
        <sz val="16"/>
        <rFont val="Arial"/>
        <family val="2"/>
      </rPr>
      <t>Mytilus galloprovincialis</t>
    </r>
    <r>
      <rPr>
        <b/>
        <sz val="16"/>
        <rFont val="Arial"/>
        <family val="2"/>
      </rPr>
      <t>) -  48-Hour Sediment -Water Interface Toxicity Test</t>
    </r>
  </si>
  <si>
    <r>
      <rPr>
        <sz val="11"/>
        <color rgb="FFFF0000"/>
        <rFont val="Calibri"/>
        <family val="2"/>
      </rPr>
      <t>red</t>
    </r>
    <r>
      <rPr>
        <sz val="11"/>
        <color indexed="8"/>
        <rFont val="Calibri"/>
        <family val="2"/>
      </rPr>
      <t xml:space="preserve"> = statistically significant effect (one-tailed t-test).  Proportion data arcsine square root transformed prior to analysis.</t>
    </r>
  </si>
  <si>
    <r>
      <rPr>
        <b/>
        <sz val="10"/>
        <color rgb="FFFF0000"/>
        <rFont val="MS Sans Serif"/>
        <family val="2"/>
      </rPr>
      <t>red</t>
    </r>
    <r>
      <rPr>
        <sz val="10"/>
        <rFont val="MS Sans Serif"/>
        <family val="2"/>
      </rPr>
      <t xml:space="preserve"> = statistically significant effect (one-tailed t-test).  Proportion data arcsine square root transformed prior to analysis.</t>
    </r>
  </si>
  <si>
    <r>
      <t>Appendix Table G-3.  Amphipod Survival (</t>
    </r>
    <r>
      <rPr>
        <b/>
        <i/>
        <sz val="16"/>
        <rFont val="Arial"/>
        <family val="2"/>
      </rPr>
      <t>Eohaustorius estuarius</t>
    </r>
    <r>
      <rPr>
        <b/>
        <sz val="16"/>
        <rFont val="Arial"/>
        <family val="2"/>
      </rPr>
      <t>) - 10-Day Acute Survival Sediment Toxicity Test</t>
    </r>
  </si>
  <si>
    <r>
      <rPr>
        <b/>
        <sz val="10"/>
        <color theme="1"/>
        <rFont val="Calibri"/>
        <family val="2"/>
        <scheme val="minor"/>
      </rPr>
      <t>bold</t>
    </r>
    <r>
      <rPr>
        <sz val="10"/>
        <rFont val="Calibri"/>
        <family val="2"/>
        <scheme val="minor"/>
      </rPr>
      <t xml:space="preserve"> values for the Site Mean = less than 90% survival</t>
    </r>
  </si>
  <si>
    <t>&lt;0.001</t>
  </si>
  <si>
    <t>Low</t>
  </si>
  <si>
    <t>Mod</t>
  </si>
  <si>
    <t>%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</si>
</sst>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3" x14ac:knownFonts="1">
    <font>
      <sz val="10"/>
      <name val="MS Sans Serif"/>
    </font>
    <font>
      <sz val="11"/>
      <color rgb="FF000000"/>
      <name val="Calibri"/>
      <family val="2"/>
    </font>
    <font>
      <sz val="10"/>
      <name val="Tahoma"/>
      <family val="2"/>
    </font>
    <font>
      <b/>
      <i/>
      <sz val="14"/>
      <name val="Arial"/>
      <family val="2"/>
    </font>
    <font>
      <b/>
      <sz val="11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MS Sans Serif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</font>
    <font>
      <b/>
      <sz val="12"/>
      <name val="Tahoma"/>
      <family val="2"/>
    </font>
    <font>
      <b/>
      <sz val="16"/>
      <name val="Arial"/>
      <family val="2"/>
    </font>
    <font>
      <b/>
      <i/>
      <sz val="16"/>
      <name val="Arial"/>
      <family val="2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b/>
      <sz val="11"/>
      <color rgb="FFFF0000"/>
      <name val="Calibri"/>
      <family val="2"/>
    </font>
    <font>
      <b/>
      <sz val="10"/>
      <color rgb="FFFF0000"/>
      <name val="MS Sans Serif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2" borderId="0"/>
    <xf numFmtId="0" fontId="2" fillId="2" borderId="0"/>
    <xf numFmtId="0" fontId="7" fillId="2" borderId="0"/>
    <xf numFmtId="0" fontId="5" fillId="2" borderId="0"/>
    <xf numFmtId="0" fontId="5" fillId="2" borderId="0"/>
    <xf numFmtId="0" fontId="10" fillId="2" borderId="0"/>
  </cellStyleXfs>
  <cellXfs count="146">
    <xf numFmtId="0" fontId="0" fillId="0" borderId="0" xfId="0"/>
    <xf numFmtId="0" fontId="0" fillId="0" borderId="0" xfId="0" applyAlignment="1">
      <alignment horizontal="center"/>
    </xf>
    <xf numFmtId="0" fontId="4" fillId="3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 wrapText="1"/>
    </xf>
    <xf numFmtId="164" fontId="4" fillId="3" borderId="3" xfId="1" applyNumberFormat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0" fillId="0" borderId="0" xfId="0" applyFont="1"/>
    <xf numFmtId="0" fontId="1" fillId="2" borderId="1" xfId="0" applyNumberFormat="1" applyFont="1" applyFill="1" applyBorder="1" applyAlignment="1" applyProtection="1">
      <alignment vertical="center" wrapText="1"/>
    </xf>
    <xf numFmtId="164" fontId="0" fillId="0" borderId="0" xfId="0" applyNumberFormat="1"/>
    <xf numFmtId="164" fontId="11" fillId="0" borderId="0" xfId="0" applyNumberFormat="1" applyFont="1" applyAlignment="1">
      <alignment horizontal="center" wrapText="1"/>
    </xf>
    <xf numFmtId="16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10" fillId="0" borderId="0" xfId="0" applyFont="1" applyFill="1"/>
    <xf numFmtId="0" fontId="1" fillId="2" borderId="5" xfId="0" applyNumberFormat="1" applyFont="1" applyFill="1" applyBorder="1" applyAlignment="1" applyProtection="1">
      <alignment vertical="center" wrapText="1"/>
    </xf>
    <xf numFmtId="164" fontId="4" fillId="3" borderId="6" xfId="1" applyNumberFormat="1" applyFont="1" applyFill="1" applyBorder="1" applyAlignment="1">
      <alignment horizontal="center" vertical="center"/>
    </xf>
    <xf numFmtId="2" fontId="9" fillId="0" borderId="6" xfId="0" applyNumberFormat="1" applyFont="1" applyFill="1" applyBorder="1" applyAlignment="1">
      <alignment horizontal="center"/>
    </xf>
    <xf numFmtId="2" fontId="9" fillId="0" borderId="0" xfId="0" applyNumberFormat="1" applyFont="1" applyFill="1" applyBorder="1" applyAlignment="1">
      <alignment horizontal="center"/>
    </xf>
    <xf numFmtId="2" fontId="9" fillId="0" borderId="9" xfId="0" applyNumberFormat="1" applyFont="1" applyFill="1" applyBorder="1" applyAlignment="1">
      <alignment horizont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164" fontId="4" fillId="3" borderId="4" xfId="1" applyNumberFormat="1" applyFont="1" applyFill="1" applyBorder="1" applyAlignment="1">
      <alignment horizontal="center" vertical="center"/>
    </xf>
    <xf numFmtId="164" fontId="9" fillId="0" borderId="7" xfId="0" applyNumberFormat="1" applyFont="1" applyFill="1" applyBorder="1" applyAlignment="1">
      <alignment horizontal="center"/>
    </xf>
    <xf numFmtId="164" fontId="9" fillId="0" borderId="8" xfId="0" applyNumberFormat="1" applyFont="1" applyFill="1" applyBorder="1" applyAlignment="1">
      <alignment horizontal="center"/>
    </xf>
    <xf numFmtId="164" fontId="9" fillId="0" borderId="10" xfId="0" applyNumberFormat="1" applyFont="1" applyFill="1" applyBorder="1" applyAlignment="1">
      <alignment horizontal="center"/>
    </xf>
    <xf numFmtId="0" fontId="3" fillId="2" borderId="0" xfId="1" applyFont="1" applyBorder="1" applyAlignment="1">
      <alignment horizontal="left" vertical="center" wrapText="1"/>
    </xf>
    <xf numFmtId="0" fontId="3" fillId="2" borderId="9" xfId="1" applyFont="1" applyBorder="1" applyAlignment="1">
      <alignment horizontal="left" vertical="center" wrapText="1"/>
    </xf>
    <xf numFmtId="0" fontId="1" fillId="2" borderId="5" xfId="0" applyFont="1" applyFill="1" applyBorder="1" applyAlignment="1" applyProtection="1">
      <alignment horizontal="center" vertical="center" wrapText="1"/>
    </xf>
    <xf numFmtId="0" fontId="16" fillId="2" borderId="0" xfId="1" applyFont="1" applyBorder="1" applyAlignment="1">
      <alignment horizontal="centerContinuous" vertical="center" wrapText="1"/>
    </xf>
    <xf numFmtId="0" fontId="3" fillId="2" borderId="0" xfId="1" applyFont="1" applyBorder="1" applyAlignment="1">
      <alignment horizontal="centerContinuous" vertical="center" wrapText="1"/>
    </xf>
    <xf numFmtId="0" fontId="4" fillId="2" borderId="0" xfId="1" applyFont="1" applyBorder="1" applyAlignment="1">
      <alignment horizontal="centerContinuous" vertical="center" wrapText="1"/>
    </xf>
    <xf numFmtId="0" fontId="4" fillId="3" borderId="7" xfId="2" applyFont="1" applyFill="1" applyBorder="1" applyAlignment="1">
      <alignment horizontal="center" vertical="center" wrapText="1"/>
    </xf>
    <xf numFmtId="0" fontId="4" fillId="3" borderId="18" xfId="1" applyFont="1" applyFill="1" applyBorder="1" applyAlignment="1">
      <alignment horizontal="center" vertical="center" wrapText="1"/>
    </xf>
    <xf numFmtId="0" fontId="1" fillId="0" borderId="21" xfId="0" applyFont="1" applyFill="1" applyBorder="1" applyAlignment="1" applyProtection="1">
      <alignment horizontal="center" vertical="center" wrapText="1"/>
    </xf>
    <xf numFmtId="0" fontId="1" fillId="0" borderId="22" xfId="0" applyFont="1" applyFill="1" applyBorder="1" applyAlignment="1" applyProtection="1">
      <alignment horizontal="center" vertical="center" wrapText="1"/>
    </xf>
    <xf numFmtId="0" fontId="1" fillId="0" borderId="23" xfId="0" applyFont="1" applyFill="1" applyBorder="1" applyAlignment="1" applyProtection="1">
      <alignment horizontal="center" vertical="center" wrapText="1"/>
    </xf>
    <xf numFmtId="164" fontId="4" fillId="3" borderId="17" xfId="1" applyNumberFormat="1" applyFont="1" applyFill="1" applyBorder="1" applyAlignment="1">
      <alignment horizontal="center" vertical="center"/>
    </xf>
    <xf numFmtId="0" fontId="4" fillId="3" borderId="17" xfId="1" applyFont="1" applyFill="1" applyBorder="1" applyAlignment="1">
      <alignment horizontal="center" vertical="center"/>
    </xf>
    <xf numFmtId="0" fontId="4" fillId="3" borderId="11" xfId="1" applyFont="1" applyFill="1" applyBorder="1" applyAlignment="1">
      <alignment horizontal="center" vertical="center" wrapText="1"/>
    </xf>
    <xf numFmtId="0" fontId="2" fillId="2" borderId="0" xfId="1" applyBorder="1" applyAlignment="1">
      <alignment horizontal="centerContinuous" vertical="center"/>
    </xf>
    <xf numFmtId="0" fontId="0" fillId="0" borderId="0" xfId="0" applyBorder="1" applyAlignment="1">
      <alignment horizontal="centerContinuous" vertical="center"/>
    </xf>
    <xf numFmtId="0" fontId="0" fillId="0" borderId="0" xfId="0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2" borderId="18" xfId="3" applyFont="1" applyFill="1" applyBorder="1" applyAlignment="1">
      <alignment horizontal="center" vertical="center" wrapText="1"/>
    </xf>
    <xf numFmtId="1" fontId="9" fillId="0" borderId="18" xfId="0" applyNumberFormat="1" applyFont="1" applyFill="1" applyBorder="1" applyAlignment="1">
      <alignment horizontal="center" vertical="center"/>
    </xf>
    <xf numFmtId="2" fontId="9" fillId="0" borderId="7" xfId="0" applyNumberFormat="1" applyFont="1" applyFill="1" applyBorder="1" applyAlignment="1">
      <alignment horizontal="center" vertical="center"/>
    </xf>
    <xf numFmtId="165" fontId="6" fillId="0" borderId="6" xfId="4" applyNumberFormat="1" applyFont="1" applyFill="1" applyBorder="1" applyAlignment="1">
      <alignment horizontal="center" vertical="center" wrapText="1"/>
    </xf>
    <xf numFmtId="165" fontId="6" fillId="0" borderId="18" xfId="5" applyNumberFormat="1" applyFont="1" applyFill="1" applyBorder="1" applyAlignment="1">
      <alignment horizontal="center" vertical="center" wrapText="1"/>
    </xf>
    <xf numFmtId="0" fontId="6" fillId="2" borderId="19" xfId="3" applyFont="1" applyFill="1" applyBorder="1" applyAlignment="1">
      <alignment horizontal="center" vertical="center" wrapText="1"/>
    </xf>
    <xf numFmtId="1" fontId="9" fillId="0" borderId="19" xfId="0" applyNumberFormat="1" applyFont="1" applyFill="1" applyBorder="1" applyAlignment="1">
      <alignment horizontal="center" vertical="center"/>
    </xf>
    <xf numFmtId="2" fontId="9" fillId="0" borderId="8" xfId="0" applyNumberFormat="1" applyFont="1" applyFill="1" applyBorder="1" applyAlignment="1">
      <alignment horizontal="center" vertical="center"/>
    </xf>
    <xf numFmtId="165" fontId="6" fillId="0" borderId="0" xfId="4" applyNumberFormat="1" applyFont="1" applyFill="1" applyBorder="1" applyAlignment="1">
      <alignment horizontal="center" vertical="center" wrapText="1"/>
    </xf>
    <xf numFmtId="165" fontId="6" fillId="0" borderId="19" xfId="5" applyNumberFormat="1" applyFont="1" applyFill="1" applyBorder="1" applyAlignment="1">
      <alignment horizontal="center" vertical="center" wrapText="1"/>
    </xf>
    <xf numFmtId="0" fontId="6" fillId="2" borderId="20" xfId="3" applyFont="1" applyFill="1" applyBorder="1" applyAlignment="1">
      <alignment horizontal="center" vertical="center" wrapText="1"/>
    </xf>
    <xf numFmtId="1" fontId="9" fillId="0" borderId="20" xfId="0" applyNumberFormat="1" applyFont="1" applyFill="1" applyBorder="1" applyAlignment="1">
      <alignment horizontal="center" vertical="center"/>
    </xf>
    <xf numFmtId="2" fontId="9" fillId="0" borderId="10" xfId="0" applyNumberFormat="1" applyFont="1" applyFill="1" applyBorder="1" applyAlignment="1">
      <alignment horizontal="center" vertical="center"/>
    </xf>
    <xf numFmtId="165" fontId="6" fillId="0" borderId="9" xfId="4" applyNumberFormat="1" applyFont="1" applyFill="1" applyBorder="1" applyAlignment="1">
      <alignment horizontal="center" vertical="center" wrapText="1"/>
    </xf>
    <xf numFmtId="165" fontId="6" fillId="0" borderId="20" xfId="5" applyNumberFormat="1" applyFont="1" applyFill="1" applyBorder="1" applyAlignment="1">
      <alignment horizontal="center" vertical="center" wrapText="1"/>
    </xf>
    <xf numFmtId="165" fontId="18" fillId="0" borderId="0" xfId="4" applyNumberFormat="1" applyFont="1" applyFill="1" applyBorder="1" applyAlignment="1">
      <alignment horizontal="center" vertical="center" wrapText="1"/>
    </xf>
    <xf numFmtId="165" fontId="14" fillId="0" borderId="19" xfId="5" applyNumberFormat="1" applyFont="1" applyFill="1" applyBorder="1" applyAlignment="1">
      <alignment horizontal="center" vertical="center" wrapText="1"/>
    </xf>
    <xf numFmtId="165" fontId="14" fillId="0" borderId="20" xfId="5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164" fontId="11" fillId="0" borderId="0" xfId="0" applyNumberFormat="1" applyFont="1" applyAlignment="1">
      <alignment horizontal="center" vertical="center" wrapText="1"/>
    </xf>
    <xf numFmtId="164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15" fillId="2" borderId="0" xfId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4" fillId="3" borderId="4" xfId="2" applyFont="1" applyFill="1" applyBorder="1" applyAlignment="1">
      <alignment horizontal="center" vertical="center" wrapText="1"/>
    </xf>
    <xf numFmtId="0" fontId="8" fillId="0" borderId="7" xfId="0" applyFont="1" applyFill="1" applyBorder="1" applyAlignment="1" applyProtection="1">
      <alignment horizontal="center" vertical="center" wrapText="1"/>
    </xf>
    <xf numFmtId="0" fontId="8" fillId="0" borderId="8" xfId="0" applyFont="1" applyFill="1" applyBorder="1" applyAlignment="1" applyProtection="1">
      <alignment horizontal="center" vertical="center" wrapText="1"/>
    </xf>
    <xf numFmtId="0" fontId="8" fillId="0" borderId="10" xfId="0" applyFont="1" applyFill="1" applyBorder="1" applyAlignment="1" applyProtection="1">
      <alignment horizontal="center" vertical="center" wrapText="1"/>
    </xf>
    <xf numFmtId="0" fontId="6" fillId="0" borderId="18" xfId="3" applyFont="1" applyFill="1" applyBorder="1" applyAlignment="1">
      <alignment horizontal="center" wrapText="1"/>
    </xf>
    <xf numFmtId="0" fontId="6" fillId="0" borderId="19" xfId="3" applyFont="1" applyFill="1" applyBorder="1" applyAlignment="1">
      <alignment horizontal="center" wrapText="1"/>
    </xf>
    <xf numFmtId="0" fontId="6" fillId="0" borderId="20" xfId="3" applyFont="1" applyFill="1" applyBorder="1" applyAlignment="1">
      <alignment horizontal="center" wrapText="1"/>
    </xf>
    <xf numFmtId="164" fontId="9" fillId="0" borderId="18" xfId="0" applyNumberFormat="1" applyFont="1" applyFill="1" applyBorder="1" applyAlignment="1">
      <alignment horizontal="center"/>
    </xf>
    <xf numFmtId="164" fontId="9" fillId="0" borderId="19" xfId="0" applyNumberFormat="1" applyFont="1" applyFill="1" applyBorder="1" applyAlignment="1">
      <alignment horizontal="center"/>
    </xf>
    <xf numFmtId="164" fontId="9" fillId="0" borderId="20" xfId="0" applyNumberFormat="1" applyFont="1" applyFill="1" applyBorder="1" applyAlignment="1">
      <alignment horizontal="center"/>
    </xf>
    <xf numFmtId="165" fontId="6" fillId="0" borderId="28" xfId="5" applyNumberFormat="1" applyFont="1" applyFill="1" applyBorder="1" applyAlignment="1">
      <alignment horizontal="center" wrapText="1"/>
    </xf>
    <xf numFmtId="165" fontId="6" fillId="0" borderId="18" xfId="4" applyNumberFormat="1" applyFont="1" applyFill="1" applyBorder="1" applyAlignment="1">
      <alignment horizontal="center" wrapText="1"/>
    </xf>
    <xf numFmtId="165" fontId="6" fillId="0" borderId="19" xfId="4" applyNumberFormat="1" applyFont="1" applyFill="1" applyBorder="1" applyAlignment="1">
      <alignment horizontal="center" wrapText="1"/>
    </xf>
    <xf numFmtId="165" fontId="6" fillId="0" borderId="20" xfId="4" applyNumberFormat="1" applyFont="1" applyFill="1" applyBorder="1" applyAlignment="1">
      <alignment horizontal="center" wrapText="1"/>
    </xf>
    <xf numFmtId="0" fontId="4" fillId="3" borderId="29" xfId="1" applyFont="1" applyFill="1" applyBorder="1" applyAlignment="1">
      <alignment horizontal="center" vertical="center" wrapText="1"/>
    </xf>
    <xf numFmtId="165" fontId="20" fillId="0" borderId="27" xfId="5" applyNumberFormat="1" applyFont="1" applyFill="1" applyBorder="1" applyAlignment="1">
      <alignment horizontal="center" wrapText="1"/>
    </xf>
    <xf numFmtId="165" fontId="20" fillId="0" borderId="19" xfId="5" applyNumberFormat="1" applyFont="1" applyFill="1" applyBorder="1" applyAlignment="1">
      <alignment horizontal="center" wrapText="1"/>
    </xf>
    <xf numFmtId="165" fontId="20" fillId="0" borderId="20" xfId="5" applyNumberFormat="1" applyFont="1" applyFill="1" applyBorder="1" applyAlignment="1">
      <alignment horizontal="center" wrapText="1"/>
    </xf>
    <xf numFmtId="165" fontId="6" fillId="0" borderId="20" xfId="5" applyNumberFormat="1" applyFont="1" applyFill="1" applyBorder="1" applyAlignment="1">
      <alignment horizontal="center" wrapText="1"/>
    </xf>
    <xf numFmtId="165" fontId="20" fillId="0" borderId="19" xfId="4" applyNumberFormat="1" applyFont="1" applyFill="1" applyBorder="1" applyAlignment="1">
      <alignment horizontal="center" wrapText="1"/>
    </xf>
    <xf numFmtId="165" fontId="20" fillId="0" borderId="20" xfId="4" applyNumberFormat="1" applyFont="1" applyFill="1" applyBorder="1" applyAlignment="1">
      <alignment horizontal="center" wrapText="1"/>
    </xf>
    <xf numFmtId="165" fontId="6" fillId="0" borderId="7" xfId="5" applyNumberFormat="1" applyFont="1" applyFill="1" applyBorder="1" applyAlignment="1">
      <alignment horizontal="center" vertical="center" wrapText="1"/>
    </xf>
    <xf numFmtId="165" fontId="6" fillId="0" borderId="8" xfId="5" applyNumberFormat="1" applyFont="1" applyFill="1" applyBorder="1" applyAlignment="1">
      <alignment horizontal="center" vertical="center" wrapText="1"/>
    </xf>
    <xf numFmtId="165" fontId="6" fillId="0" borderId="10" xfId="5" applyNumberFormat="1" applyFont="1" applyFill="1" applyBorder="1" applyAlignment="1">
      <alignment horizontal="center" vertical="center" wrapText="1"/>
    </xf>
    <xf numFmtId="165" fontId="6" fillId="0" borderId="7" xfId="5" applyNumberFormat="1" applyFont="1" applyFill="1" applyBorder="1" applyAlignment="1">
      <alignment horizontal="center" wrapText="1"/>
    </xf>
    <xf numFmtId="165" fontId="6" fillId="0" borderId="8" xfId="5" applyNumberFormat="1" applyFont="1" applyFill="1" applyBorder="1" applyAlignment="1">
      <alignment horizontal="center" wrapText="1"/>
    </xf>
    <xf numFmtId="165" fontId="6" fillId="0" borderId="10" xfId="5" applyNumberFormat="1" applyFont="1" applyFill="1" applyBorder="1" applyAlignment="1">
      <alignment horizontal="center" wrapText="1"/>
    </xf>
    <xf numFmtId="0" fontId="19" fillId="0" borderId="24" xfId="3" applyFont="1" applyFill="1" applyBorder="1" applyAlignment="1">
      <alignment horizontal="center" vertical="center" wrapText="1"/>
    </xf>
    <xf numFmtId="0" fontId="19" fillId="0" borderId="25" xfId="3" applyFont="1" applyFill="1" applyBorder="1" applyAlignment="1">
      <alignment horizontal="center" vertical="center" wrapText="1"/>
    </xf>
    <xf numFmtId="0" fontId="19" fillId="0" borderId="26" xfId="3" applyFont="1" applyFill="1" applyBorder="1" applyAlignment="1">
      <alignment horizontal="center" vertical="center" wrapText="1"/>
    </xf>
    <xf numFmtId="164" fontId="11" fillId="0" borderId="0" xfId="0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164" fontId="8" fillId="0" borderId="24" xfId="0" applyNumberFormat="1" applyFont="1" applyFill="1" applyBorder="1" applyAlignment="1" applyProtection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164" fontId="8" fillId="0" borderId="25" xfId="0" applyNumberFormat="1" applyFont="1" applyFill="1" applyBorder="1" applyAlignment="1" applyProtection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9" fillId="0" borderId="11" xfId="3" applyFont="1" applyFill="1" applyBorder="1" applyAlignment="1">
      <alignment horizontal="center" vertical="center" wrapText="1"/>
    </xf>
    <xf numFmtId="0" fontId="19" fillId="0" borderId="12" xfId="3" applyFont="1" applyFill="1" applyBorder="1" applyAlignment="1">
      <alignment horizontal="center" vertical="center" wrapText="1"/>
    </xf>
    <xf numFmtId="0" fontId="19" fillId="0" borderId="13" xfId="3" applyFont="1" applyFill="1" applyBorder="1" applyAlignment="1">
      <alignment horizontal="center" vertical="center" wrapText="1"/>
    </xf>
    <xf numFmtId="164" fontId="8" fillId="0" borderId="11" xfId="0" applyNumberFormat="1" applyFont="1" applyFill="1" applyBorder="1" applyAlignment="1" applyProtection="1">
      <alignment horizontal="center" vertical="center" wrapText="1"/>
    </xf>
    <xf numFmtId="164" fontId="8" fillId="0" borderId="12" xfId="0" applyNumberFormat="1" applyFont="1" applyFill="1" applyBorder="1" applyAlignment="1" applyProtection="1">
      <alignment horizontal="center" vertical="center" wrapText="1"/>
    </xf>
    <xf numFmtId="164" fontId="8" fillId="0" borderId="13" xfId="0" applyNumberFormat="1" applyFont="1" applyFill="1" applyBorder="1" applyAlignment="1" applyProtection="1">
      <alignment horizontal="center" vertical="center" wrapText="1"/>
    </xf>
    <xf numFmtId="0" fontId="15" fillId="2" borderId="14" xfId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6" fillId="2" borderId="0" xfId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2" borderId="11" xfId="3" applyFont="1" applyFill="1" applyBorder="1" applyAlignment="1">
      <alignment horizontal="center" vertical="center" wrapText="1"/>
    </xf>
    <xf numFmtId="0" fontId="6" fillId="2" borderId="12" xfId="3" applyFont="1" applyFill="1" applyBorder="1" applyAlignment="1">
      <alignment horizontal="center" vertical="center" wrapText="1"/>
    </xf>
    <xf numFmtId="0" fontId="6" fillId="2" borderId="13" xfId="3" applyFont="1" applyFill="1" applyBorder="1" applyAlignment="1">
      <alignment horizontal="center" vertical="center" wrapText="1"/>
    </xf>
    <xf numFmtId="164" fontId="13" fillId="0" borderId="11" xfId="0" applyNumberFormat="1" applyFont="1" applyFill="1" applyBorder="1" applyAlignment="1">
      <alignment horizontal="center" vertical="center"/>
    </xf>
    <xf numFmtId="164" fontId="13" fillId="0" borderId="12" xfId="0" applyNumberFormat="1" applyFont="1" applyFill="1" applyBorder="1" applyAlignment="1">
      <alignment horizontal="center" vertical="center"/>
    </xf>
    <xf numFmtId="164" fontId="13" fillId="0" borderId="13" xfId="0" applyNumberFormat="1" applyFont="1" applyFill="1" applyBorder="1" applyAlignment="1">
      <alignment horizontal="center" vertical="center"/>
    </xf>
    <xf numFmtId="0" fontId="4" fillId="2" borderId="14" xfId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11" xfId="3" applyFont="1" applyFill="1" applyBorder="1" applyAlignment="1">
      <alignment horizontal="center" vertical="center" wrapText="1"/>
    </xf>
    <xf numFmtId="0" fontId="6" fillId="0" borderId="12" xfId="3" applyFont="1" applyFill="1" applyBorder="1" applyAlignment="1">
      <alignment horizontal="center" vertical="center" wrapText="1"/>
    </xf>
    <xf numFmtId="0" fontId="6" fillId="0" borderId="13" xfId="3" applyFont="1" applyFill="1" applyBorder="1" applyAlignment="1">
      <alignment horizontal="center" vertical="center" wrapText="1"/>
    </xf>
    <xf numFmtId="164" fontId="13" fillId="0" borderId="24" xfId="0" applyNumberFormat="1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64" fontId="13" fillId="0" borderId="25" xfId="0" applyNumberFormat="1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6" fillId="0" borderId="6" xfId="3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6" fillId="0" borderId="24" xfId="3" applyFont="1" applyFill="1" applyBorder="1" applyAlignment="1">
      <alignment horizontal="center" vertical="center" wrapText="1"/>
    </xf>
    <xf numFmtId="0" fontId="6" fillId="0" borderId="25" xfId="3" applyFont="1" applyFill="1" applyBorder="1" applyAlignment="1">
      <alignment horizontal="center" vertical="center" wrapText="1"/>
    </xf>
    <xf numFmtId="2" fontId="9" fillId="0" borderId="0" xfId="0" applyNumberFormat="1" applyFont="1" applyAlignment="1">
      <alignment horizontal="left"/>
    </xf>
    <xf numFmtId="164" fontId="9" fillId="0" borderId="0" xfId="0" applyNumberFormat="1" applyFont="1" applyAlignment="1">
      <alignment horizontal="left"/>
    </xf>
    <xf numFmtId="164" fontId="22" fillId="0" borderId="0" xfId="0" applyNumberFormat="1" applyFont="1" applyAlignment="1">
      <alignment horizontal="left"/>
    </xf>
  </cellXfs>
  <cellStyles count="7">
    <cellStyle name="Normal" xfId="0" builtinId="0"/>
    <cellStyle name="Normal 2" xfId="1"/>
    <cellStyle name="Normal 3" xfId="6"/>
    <cellStyle name="Normal 6" xfId="2"/>
    <cellStyle name="Normal_Sheet1" xfId="3"/>
    <cellStyle name="Normal_Sheet2" xfId="5"/>
    <cellStyle name="Normal_Sheet6" xfId="4"/>
  </cellStyles>
  <dxfs count="62">
    <dxf>
      <font>
        <b/>
        <i val="0"/>
      </font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</font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</font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C0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/>
        <i val="0"/>
      </font>
    </dxf>
    <dxf>
      <font>
        <b/>
        <i val="0"/>
      </font>
    </dxf>
    <dxf>
      <font>
        <b/>
        <i val="0"/>
        <color rgb="FFC00000"/>
      </font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6"/>
  <sheetViews>
    <sheetView showGridLines="0" tabSelected="1" topLeftCell="A43" zoomScale="75" zoomScaleNormal="75" workbookViewId="0">
      <selection activeCell="R77" sqref="R77"/>
    </sheetView>
  </sheetViews>
  <sheetFormatPr defaultRowHeight="12.75" x14ac:dyDescent="0.2"/>
  <cols>
    <col min="1" max="1" width="28.28515625" customWidth="1"/>
    <col min="2" max="2" width="15.7109375" customWidth="1"/>
    <col min="3" max="3" width="17.28515625" customWidth="1"/>
    <col min="4" max="4" width="17.42578125" customWidth="1"/>
    <col min="5" max="5" width="15.7109375" style="9" customWidth="1"/>
    <col min="6" max="6" width="15.85546875" customWidth="1"/>
    <col min="7" max="7" width="16.7109375" customWidth="1"/>
    <col min="8" max="8" width="10.42578125" customWidth="1"/>
    <col min="9" max="9" width="20.28515625" customWidth="1"/>
    <col min="10" max="10" width="20.5703125" customWidth="1"/>
    <col min="11" max="15" width="9.140625" hidden="1" customWidth="1"/>
  </cols>
  <sheetData>
    <row r="1" spans="1:15" s="75" customFormat="1" ht="39.75" customHeight="1" x14ac:dyDescent="0.2">
      <c r="A1" s="122" t="s">
        <v>117</v>
      </c>
      <c r="B1" s="123"/>
      <c r="C1" s="123"/>
      <c r="D1" s="123"/>
      <c r="E1" s="123"/>
      <c r="F1" s="123"/>
      <c r="G1" s="123"/>
      <c r="H1" s="123"/>
      <c r="I1" s="123"/>
      <c r="J1" s="123"/>
    </row>
    <row r="2" spans="1:15" s="75" customFormat="1" ht="7.5" customHeight="1" x14ac:dyDescent="0.2">
      <c r="A2" s="28"/>
      <c r="B2" s="28"/>
      <c r="C2" s="28"/>
      <c r="D2" s="74"/>
      <c r="E2" s="74"/>
      <c r="F2" s="74"/>
      <c r="G2" s="76"/>
      <c r="H2" s="76"/>
      <c r="I2" s="76"/>
      <c r="J2" s="76"/>
    </row>
    <row r="3" spans="1:15" ht="25.5" customHeight="1" thickBot="1" x14ac:dyDescent="0.25">
      <c r="A3" s="29"/>
      <c r="B3" s="29"/>
      <c r="C3" s="29"/>
      <c r="D3" s="119" t="s">
        <v>106</v>
      </c>
      <c r="E3" s="120"/>
      <c r="F3" s="121"/>
      <c r="G3" s="1"/>
      <c r="H3" s="1"/>
      <c r="I3" s="1"/>
      <c r="J3" s="1"/>
    </row>
    <row r="4" spans="1:15" ht="54" customHeight="1" thickBot="1" x14ac:dyDescent="0.25">
      <c r="A4" s="2" t="s">
        <v>75</v>
      </c>
      <c r="B4" s="40" t="s">
        <v>76</v>
      </c>
      <c r="C4" s="91" t="s">
        <v>77</v>
      </c>
      <c r="D4" s="4" t="s">
        <v>78</v>
      </c>
      <c r="E4" s="39" t="s">
        <v>79</v>
      </c>
      <c r="F4" s="24" t="s">
        <v>104</v>
      </c>
      <c r="G4" s="3" t="s">
        <v>105</v>
      </c>
      <c r="H4" s="40" t="s">
        <v>80</v>
      </c>
      <c r="I4" s="35" t="s">
        <v>112</v>
      </c>
      <c r="J4" s="77" t="s">
        <v>81</v>
      </c>
      <c r="K4" s="7" t="s">
        <v>92</v>
      </c>
      <c r="L4" s="7" t="s">
        <v>93</v>
      </c>
      <c r="M4" s="7" t="s">
        <v>94</v>
      </c>
      <c r="N4" s="7" t="s">
        <v>95</v>
      </c>
      <c r="O4" s="7" t="s">
        <v>96</v>
      </c>
    </row>
    <row r="5" spans="1:15" s="6" customFormat="1" ht="15" x14ac:dyDescent="0.25">
      <c r="A5" s="113" t="s">
        <v>86</v>
      </c>
      <c r="B5" s="81" t="s">
        <v>87</v>
      </c>
      <c r="C5" s="78" t="s">
        <v>0</v>
      </c>
      <c r="D5" s="116">
        <f>AVERAGE(E5:E8)</f>
        <v>93.75</v>
      </c>
      <c r="E5" s="84">
        <v>88</v>
      </c>
      <c r="F5" s="25">
        <v>95</v>
      </c>
      <c r="G5" s="18">
        <v>0.9263157894736842</v>
      </c>
      <c r="H5" s="88">
        <v>3.6442176502862501E-2</v>
      </c>
      <c r="I5" s="92" t="s">
        <v>110</v>
      </c>
      <c r="J5" s="101" t="s">
        <v>107</v>
      </c>
      <c r="K5" s="16">
        <v>90</v>
      </c>
      <c r="L5" s="8">
        <v>100</v>
      </c>
      <c r="M5" s="8">
        <v>95</v>
      </c>
      <c r="N5" s="8">
        <v>95</v>
      </c>
      <c r="O5" s="8">
        <v>95</v>
      </c>
    </row>
    <row r="6" spans="1:15" s="6" customFormat="1" ht="15" x14ac:dyDescent="0.25">
      <c r="A6" s="114"/>
      <c r="B6" s="82" t="s">
        <v>90</v>
      </c>
      <c r="C6" s="79" t="s">
        <v>1</v>
      </c>
      <c r="D6" s="117"/>
      <c r="E6" s="85">
        <v>99</v>
      </c>
      <c r="F6" s="26">
        <v>95</v>
      </c>
      <c r="G6" s="19">
        <v>1.0421052631578946</v>
      </c>
      <c r="H6" s="89">
        <v>3.2484686828402824E-2</v>
      </c>
      <c r="I6" s="87" t="s">
        <v>111</v>
      </c>
      <c r="J6" s="102" t="s">
        <v>108</v>
      </c>
      <c r="K6" s="16">
        <v>90</v>
      </c>
      <c r="L6" s="8">
        <v>100</v>
      </c>
      <c r="M6" s="8">
        <v>95</v>
      </c>
      <c r="N6" s="8">
        <v>95</v>
      </c>
      <c r="O6" s="8">
        <v>95</v>
      </c>
    </row>
    <row r="7" spans="1:15" s="6" customFormat="1" ht="15" x14ac:dyDescent="0.25">
      <c r="A7" s="114"/>
      <c r="B7" s="82" t="s">
        <v>88</v>
      </c>
      <c r="C7" s="79" t="s">
        <v>2</v>
      </c>
      <c r="D7" s="117"/>
      <c r="E7" s="85">
        <v>92</v>
      </c>
      <c r="F7" s="26">
        <v>95</v>
      </c>
      <c r="G7" s="19">
        <v>0.96842105263157896</v>
      </c>
      <c r="H7" s="89">
        <v>0.20107467106002602</v>
      </c>
      <c r="I7" s="87" t="s">
        <v>111</v>
      </c>
      <c r="J7" s="102" t="s">
        <v>108</v>
      </c>
      <c r="K7" s="16">
        <v>90</v>
      </c>
      <c r="L7" s="8">
        <v>100</v>
      </c>
      <c r="M7" s="8">
        <v>95</v>
      </c>
      <c r="N7" s="8">
        <v>95</v>
      </c>
      <c r="O7" s="8">
        <v>95</v>
      </c>
    </row>
    <row r="8" spans="1:15" s="6" customFormat="1" ht="15.75" thickBot="1" x14ac:dyDescent="0.3">
      <c r="A8" s="115"/>
      <c r="B8" s="83" t="s">
        <v>87</v>
      </c>
      <c r="C8" s="80" t="s">
        <v>3</v>
      </c>
      <c r="D8" s="118"/>
      <c r="E8" s="86">
        <v>96</v>
      </c>
      <c r="F8" s="27">
        <v>95</v>
      </c>
      <c r="G8" s="20">
        <v>1.0105263157894737</v>
      </c>
      <c r="H8" s="90">
        <v>0.3468999190084795</v>
      </c>
      <c r="I8" s="95" t="s">
        <v>111</v>
      </c>
      <c r="J8" s="103" t="s">
        <v>108</v>
      </c>
      <c r="K8" s="16">
        <v>90</v>
      </c>
      <c r="L8" s="8">
        <v>100</v>
      </c>
      <c r="M8" s="8">
        <v>95</v>
      </c>
      <c r="N8" s="8">
        <v>95</v>
      </c>
      <c r="O8" s="8">
        <v>95</v>
      </c>
    </row>
    <row r="9" spans="1:15" s="6" customFormat="1" ht="15" x14ac:dyDescent="0.25">
      <c r="A9" s="113" t="s">
        <v>85</v>
      </c>
      <c r="B9" s="82" t="s">
        <v>87</v>
      </c>
      <c r="C9" s="79" t="s">
        <v>4</v>
      </c>
      <c r="D9" s="116">
        <f>AVERAGE(E9:E11)</f>
        <v>92.666666666666671</v>
      </c>
      <c r="E9" s="84">
        <v>88</v>
      </c>
      <c r="F9" s="25">
        <v>95</v>
      </c>
      <c r="G9" s="18">
        <v>0.9263157894736842</v>
      </c>
      <c r="H9" s="88">
        <v>2.3955863064987717E-2</v>
      </c>
      <c r="I9" s="93" t="s">
        <v>110</v>
      </c>
      <c r="J9" s="101" t="s">
        <v>107</v>
      </c>
      <c r="K9" s="16">
        <v>90</v>
      </c>
      <c r="L9" s="8">
        <v>100</v>
      </c>
      <c r="M9" s="8">
        <v>95</v>
      </c>
      <c r="N9" s="8">
        <v>95</v>
      </c>
      <c r="O9" s="8">
        <v>95</v>
      </c>
    </row>
    <row r="10" spans="1:15" s="6" customFormat="1" ht="15" x14ac:dyDescent="0.25">
      <c r="A10" s="114"/>
      <c r="B10" s="82" t="s">
        <v>90</v>
      </c>
      <c r="C10" s="79" t="s">
        <v>5</v>
      </c>
      <c r="D10" s="117"/>
      <c r="E10" s="85">
        <v>95</v>
      </c>
      <c r="F10" s="26">
        <v>95</v>
      </c>
      <c r="G10" s="19">
        <v>1</v>
      </c>
      <c r="H10" s="89">
        <v>0.5</v>
      </c>
      <c r="I10" s="87" t="s">
        <v>111</v>
      </c>
      <c r="J10" s="102" t="s">
        <v>108</v>
      </c>
      <c r="K10" s="16">
        <v>90</v>
      </c>
      <c r="L10" s="8">
        <v>100</v>
      </c>
      <c r="M10" s="8">
        <v>95</v>
      </c>
      <c r="N10" s="8">
        <v>95</v>
      </c>
      <c r="O10" s="8">
        <v>95</v>
      </c>
    </row>
    <row r="11" spans="1:15" s="6" customFormat="1" ht="15.75" thickBot="1" x14ac:dyDescent="0.3">
      <c r="A11" s="115"/>
      <c r="B11" s="83" t="s">
        <v>90</v>
      </c>
      <c r="C11" s="80" t="s">
        <v>6</v>
      </c>
      <c r="D11" s="118"/>
      <c r="E11" s="86">
        <v>95</v>
      </c>
      <c r="F11" s="27">
        <v>95</v>
      </c>
      <c r="G11" s="20">
        <v>1</v>
      </c>
      <c r="H11" s="90">
        <v>0.5</v>
      </c>
      <c r="I11" s="95" t="s">
        <v>111</v>
      </c>
      <c r="J11" s="103" t="s">
        <v>108</v>
      </c>
      <c r="K11" s="16">
        <v>90</v>
      </c>
      <c r="L11" s="8">
        <v>100</v>
      </c>
      <c r="M11" s="8">
        <v>95</v>
      </c>
      <c r="N11" s="8">
        <v>95</v>
      </c>
      <c r="O11" s="8">
        <v>95</v>
      </c>
    </row>
    <row r="12" spans="1:15" s="6" customFormat="1" ht="15" x14ac:dyDescent="0.25">
      <c r="A12" s="113" t="s">
        <v>84</v>
      </c>
      <c r="B12" s="82" t="s">
        <v>90</v>
      </c>
      <c r="C12" s="79" t="s">
        <v>7</v>
      </c>
      <c r="D12" s="116">
        <f>AVERAGE(E12:E20)</f>
        <v>93.333333333333329</v>
      </c>
      <c r="E12" s="84">
        <v>92</v>
      </c>
      <c r="F12" s="25">
        <v>95</v>
      </c>
      <c r="G12" s="18">
        <v>0.96842105263157896</v>
      </c>
      <c r="H12" s="88">
        <v>0.17329675354366714</v>
      </c>
      <c r="I12" s="87" t="s">
        <v>111</v>
      </c>
      <c r="J12" s="101" t="s">
        <v>108</v>
      </c>
      <c r="K12" s="16">
        <v>90</v>
      </c>
      <c r="L12" s="8">
        <v>100</v>
      </c>
      <c r="M12" s="8">
        <v>95</v>
      </c>
      <c r="N12" s="8">
        <v>95</v>
      </c>
      <c r="O12" s="8">
        <v>95</v>
      </c>
    </row>
    <row r="13" spans="1:15" s="6" customFormat="1" ht="15" x14ac:dyDescent="0.25">
      <c r="A13" s="114"/>
      <c r="B13" s="82" t="s">
        <v>87</v>
      </c>
      <c r="C13" s="79" t="s">
        <v>8</v>
      </c>
      <c r="D13" s="117"/>
      <c r="E13" s="85">
        <v>94</v>
      </c>
      <c r="F13" s="26">
        <v>99</v>
      </c>
      <c r="G13" s="19">
        <v>0.9494949494949495</v>
      </c>
      <c r="H13" s="89">
        <v>2.3086158752203639E-2</v>
      </c>
      <c r="I13" s="93" t="s">
        <v>110</v>
      </c>
      <c r="J13" s="102" t="s">
        <v>108</v>
      </c>
      <c r="K13" s="16">
        <v>100</v>
      </c>
      <c r="L13" s="8">
        <v>100</v>
      </c>
      <c r="M13" s="8">
        <v>100</v>
      </c>
      <c r="N13" s="8">
        <v>95</v>
      </c>
      <c r="O13" s="8">
        <v>100</v>
      </c>
    </row>
    <row r="14" spans="1:15" s="6" customFormat="1" ht="15" x14ac:dyDescent="0.25">
      <c r="A14" s="114"/>
      <c r="B14" s="82" t="s">
        <v>87</v>
      </c>
      <c r="C14" s="79" t="s">
        <v>9</v>
      </c>
      <c r="D14" s="117"/>
      <c r="E14" s="85">
        <v>91</v>
      </c>
      <c r="F14" s="26">
        <v>99</v>
      </c>
      <c r="G14" s="19">
        <v>0.91919191919191923</v>
      </c>
      <c r="H14" s="89">
        <v>2.7279999999999978E-3</v>
      </c>
      <c r="I14" s="93" t="s">
        <v>110</v>
      </c>
      <c r="J14" s="102" t="s">
        <v>108</v>
      </c>
      <c r="K14" s="16">
        <v>100</v>
      </c>
      <c r="L14" s="8">
        <v>100</v>
      </c>
      <c r="M14" s="8">
        <v>100</v>
      </c>
      <c r="N14" s="8">
        <v>95</v>
      </c>
      <c r="O14" s="8">
        <v>100</v>
      </c>
    </row>
    <row r="15" spans="1:15" s="6" customFormat="1" ht="15" x14ac:dyDescent="0.25">
      <c r="A15" s="114"/>
      <c r="B15" s="82" t="s">
        <v>90</v>
      </c>
      <c r="C15" s="79" t="s">
        <v>10</v>
      </c>
      <c r="D15" s="117"/>
      <c r="E15" s="85">
        <v>96</v>
      </c>
      <c r="F15" s="26">
        <v>99</v>
      </c>
      <c r="G15" s="19">
        <v>0.96969696969696972</v>
      </c>
      <c r="H15" s="89">
        <v>9.7507764050037915E-2</v>
      </c>
      <c r="I15" s="87" t="s">
        <v>111</v>
      </c>
      <c r="J15" s="102" t="s">
        <v>108</v>
      </c>
      <c r="K15" s="16">
        <v>100</v>
      </c>
      <c r="L15" s="8">
        <v>100</v>
      </c>
      <c r="M15" s="8">
        <v>100</v>
      </c>
      <c r="N15" s="8">
        <v>95</v>
      </c>
      <c r="O15" s="8">
        <v>100</v>
      </c>
    </row>
    <row r="16" spans="1:15" s="6" customFormat="1" ht="15" x14ac:dyDescent="0.25">
      <c r="A16" s="114"/>
      <c r="B16" s="82" t="s">
        <v>88</v>
      </c>
      <c r="C16" s="79" t="s">
        <v>11</v>
      </c>
      <c r="D16" s="117"/>
      <c r="E16" s="85">
        <v>91</v>
      </c>
      <c r="F16" s="26">
        <v>99</v>
      </c>
      <c r="G16" s="19">
        <v>0.91919191919191923</v>
      </c>
      <c r="H16" s="89">
        <v>7.2352003285367908E-2</v>
      </c>
      <c r="I16" s="87" t="s">
        <v>111</v>
      </c>
      <c r="J16" s="102" t="s">
        <v>108</v>
      </c>
      <c r="K16" s="16">
        <v>100</v>
      </c>
      <c r="L16" s="8">
        <v>100</v>
      </c>
      <c r="M16" s="8">
        <v>100</v>
      </c>
      <c r="N16" s="8">
        <v>95</v>
      </c>
      <c r="O16" s="8">
        <v>100</v>
      </c>
    </row>
    <row r="17" spans="1:15" s="6" customFormat="1" ht="15" x14ac:dyDescent="0.25">
      <c r="A17" s="114"/>
      <c r="B17" s="82" t="s">
        <v>88</v>
      </c>
      <c r="C17" s="79" t="s">
        <v>12</v>
      </c>
      <c r="D17" s="117"/>
      <c r="E17" s="85">
        <v>93</v>
      </c>
      <c r="F17" s="26">
        <v>99</v>
      </c>
      <c r="G17" s="19">
        <v>0.93939393939393945</v>
      </c>
      <c r="H17" s="89">
        <v>1.3892175505495055E-2</v>
      </c>
      <c r="I17" s="93" t="s">
        <v>110</v>
      </c>
      <c r="J17" s="102" t="s">
        <v>108</v>
      </c>
      <c r="K17" s="16">
        <v>100</v>
      </c>
      <c r="L17" s="8">
        <v>100</v>
      </c>
      <c r="M17" s="8">
        <v>100</v>
      </c>
      <c r="N17" s="8">
        <v>95</v>
      </c>
      <c r="O17" s="8">
        <v>100</v>
      </c>
    </row>
    <row r="18" spans="1:15" s="6" customFormat="1" ht="15" x14ac:dyDescent="0.25">
      <c r="A18" s="114"/>
      <c r="B18" s="82" t="s">
        <v>88</v>
      </c>
      <c r="C18" s="79" t="s">
        <v>13</v>
      </c>
      <c r="D18" s="117"/>
      <c r="E18" s="85">
        <v>94</v>
      </c>
      <c r="F18" s="26">
        <v>99</v>
      </c>
      <c r="G18" s="19">
        <v>0.9494949494949495</v>
      </c>
      <c r="H18" s="89">
        <v>2.3086158752203639E-2</v>
      </c>
      <c r="I18" s="93" t="s">
        <v>110</v>
      </c>
      <c r="J18" s="102" t="s">
        <v>108</v>
      </c>
      <c r="K18" s="16">
        <v>100</v>
      </c>
      <c r="L18" s="8">
        <v>100</v>
      </c>
      <c r="M18" s="8">
        <v>100</v>
      </c>
      <c r="N18" s="8">
        <v>95</v>
      </c>
      <c r="O18" s="8">
        <v>100</v>
      </c>
    </row>
    <row r="19" spans="1:15" s="6" customFormat="1" ht="15" x14ac:dyDescent="0.25">
      <c r="A19" s="114"/>
      <c r="B19" s="82" t="s">
        <v>89</v>
      </c>
      <c r="C19" s="79" t="s">
        <v>14</v>
      </c>
      <c r="D19" s="117"/>
      <c r="E19" s="85">
        <v>95</v>
      </c>
      <c r="F19" s="26">
        <v>99</v>
      </c>
      <c r="G19" s="19">
        <v>0.95959595959595956</v>
      </c>
      <c r="H19" s="89">
        <v>7.0556640624999944E-2</v>
      </c>
      <c r="I19" s="87" t="s">
        <v>111</v>
      </c>
      <c r="J19" s="102" t="s">
        <v>108</v>
      </c>
      <c r="K19" s="16">
        <v>100</v>
      </c>
      <c r="L19" s="8">
        <v>100</v>
      </c>
      <c r="M19" s="8">
        <v>100</v>
      </c>
      <c r="N19" s="8">
        <v>95</v>
      </c>
      <c r="O19" s="8">
        <v>100</v>
      </c>
    </row>
    <row r="20" spans="1:15" s="6" customFormat="1" ht="15.75" thickBot="1" x14ac:dyDescent="0.3">
      <c r="A20" s="115"/>
      <c r="B20" s="83" t="s">
        <v>89</v>
      </c>
      <c r="C20" s="80" t="s">
        <v>15</v>
      </c>
      <c r="D20" s="118"/>
      <c r="E20" s="86">
        <v>94</v>
      </c>
      <c r="F20" s="27">
        <v>99</v>
      </c>
      <c r="G20" s="20">
        <v>0.9494949494949495</v>
      </c>
      <c r="H20" s="90">
        <v>2.3086158752203639E-2</v>
      </c>
      <c r="I20" s="94" t="s">
        <v>110</v>
      </c>
      <c r="J20" s="103" t="s">
        <v>108</v>
      </c>
      <c r="K20" s="16">
        <v>100</v>
      </c>
      <c r="L20" s="8">
        <v>100</v>
      </c>
      <c r="M20" s="8">
        <v>100</v>
      </c>
      <c r="N20" s="8">
        <v>95</v>
      </c>
      <c r="O20" s="8">
        <v>100</v>
      </c>
    </row>
    <row r="21" spans="1:15" s="6" customFormat="1" ht="15" x14ac:dyDescent="0.25">
      <c r="A21" s="113" t="s">
        <v>83</v>
      </c>
      <c r="B21" s="82" t="s">
        <v>90</v>
      </c>
      <c r="C21" s="79" t="s">
        <v>60</v>
      </c>
      <c r="D21" s="116">
        <f>AVERAGE(E21:E39)</f>
        <v>91.333333333333343</v>
      </c>
      <c r="E21" s="84">
        <v>92</v>
      </c>
      <c r="F21" s="25">
        <v>98</v>
      </c>
      <c r="G21" s="18">
        <v>0.93877551020408168</v>
      </c>
      <c r="H21" s="88">
        <v>5.0610757896933221E-2</v>
      </c>
      <c r="I21" s="87" t="s">
        <v>111</v>
      </c>
      <c r="J21" s="101" t="s">
        <v>108</v>
      </c>
      <c r="K21" s="16">
        <v>100</v>
      </c>
      <c r="L21" s="8">
        <v>100</v>
      </c>
      <c r="M21" s="8">
        <v>95</v>
      </c>
      <c r="N21" s="8">
        <v>95</v>
      </c>
      <c r="O21" s="8">
        <v>100</v>
      </c>
    </row>
    <row r="22" spans="1:15" s="6" customFormat="1" ht="15" x14ac:dyDescent="0.25">
      <c r="A22" s="114"/>
      <c r="B22" s="82" t="s">
        <v>87</v>
      </c>
      <c r="C22" s="79" t="s">
        <v>67</v>
      </c>
      <c r="D22" s="117"/>
      <c r="E22" s="85">
        <v>88</v>
      </c>
      <c r="F22" s="26">
        <v>98</v>
      </c>
      <c r="G22" s="19">
        <v>0.89795918367346939</v>
      </c>
      <c r="H22" s="89">
        <v>3.8348640104771321E-3</v>
      </c>
      <c r="I22" s="93" t="s">
        <v>110</v>
      </c>
      <c r="J22" s="102" t="s">
        <v>107</v>
      </c>
      <c r="K22" s="16">
        <v>100</v>
      </c>
      <c r="L22" s="8">
        <v>100</v>
      </c>
      <c r="M22" s="8">
        <v>95</v>
      </c>
      <c r="N22" s="8">
        <v>95</v>
      </c>
      <c r="O22" s="8">
        <v>100</v>
      </c>
    </row>
    <row r="23" spans="1:15" s="6" customFormat="1" ht="15" x14ac:dyDescent="0.25">
      <c r="A23" s="114"/>
      <c r="B23" s="82" t="s">
        <v>88</v>
      </c>
      <c r="C23" s="79" t="s">
        <v>61</v>
      </c>
      <c r="D23" s="117"/>
      <c r="E23" s="85">
        <v>96</v>
      </c>
      <c r="F23" s="26">
        <v>98</v>
      </c>
      <c r="G23" s="19">
        <v>0.97959183673469385</v>
      </c>
      <c r="H23" s="89">
        <v>0.19860192039014685</v>
      </c>
      <c r="I23" s="87" t="s">
        <v>111</v>
      </c>
      <c r="J23" s="102" t="s">
        <v>108</v>
      </c>
      <c r="K23" s="16">
        <v>100</v>
      </c>
      <c r="L23" s="8">
        <v>100</v>
      </c>
      <c r="M23" s="8">
        <v>95</v>
      </c>
      <c r="N23" s="8">
        <v>95</v>
      </c>
      <c r="O23" s="8">
        <v>100</v>
      </c>
    </row>
    <row r="24" spans="1:15" s="6" customFormat="1" ht="15" x14ac:dyDescent="0.25">
      <c r="A24" s="114"/>
      <c r="B24" s="82" t="s">
        <v>87</v>
      </c>
      <c r="C24" s="79" t="s">
        <v>66</v>
      </c>
      <c r="D24" s="117"/>
      <c r="E24" s="85">
        <v>88</v>
      </c>
      <c r="F24" s="26">
        <v>98</v>
      </c>
      <c r="G24" s="19">
        <v>0.89795918367346939</v>
      </c>
      <c r="H24" s="89">
        <v>3.8348640104771321E-3</v>
      </c>
      <c r="I24" s="93" t="s">
        <v>110</v>
      </c>
      <c r="J24" s="102" t="s">
        <v>107</v>
      </c>
      <c r="K24" s="16">
        <v>100</v>
      </c>
      <c r="L24" s="8">
        <v>100</v>
      </c>
      <c r="M24" s="8">
        <v>95</v>
      </c>
      <c r="N24" s="8">
        <v>95</v>
      </c>
      <c r="O24" s="8">
        <v>100</v>
      </c>
    </row>
    <row r="25" spans="1:15" s="6" customFormat="1" ht="15" x14ac:dyDescent="0.25">
      <c r="A25" s="114"/>
      <c r="B25" s="82" t="s">
        <v>90</v>
      </c>
      <c r="C25" s="79" t="s">
        <v>65</v>
      </c>
      <c r="D25" s="117"/>
      <c r="E25" s="85">
        <v>98</v>
      </c>
      <c r="F25" s="26">
        <v>98</v>
      </c>
      <c r="G25" s="19">
        <v>1</v>
      </c>
      <c r="H25" s="89">
        <v>0.5</v>
      </c>
      <c r="I25" s="87" t="s">
        <v>111</v>
      </c>
      <c r="J25" s="102" t="s">
        <v>108</v>
      </c>
      <c r="K25" s="16">
        <v>100</v>
      </c>
      <c r="L25" s="8">
        <v>100</v>
      </c>
      <c r="M25" s="8">
        <v>95</v>
      </c>
      <c r="N25" s="8">
        <v>95</v>
      </c>
      <c r="O25" s="8">
        <v>100</v>
      </c>
    </row>
    <row r="26" spans="1:15" s="6" customFormat="1" ht="15" x14ac:dyDescent="0.25">
      <c r="A26" s="114"/>
      <c r="B26" s="82" t="s">
        <v>87</v>
      </c>
      <c r="C26" s="79" t="s">
        <v>63</v>
      </c>
      <c r="D26" s="117"/>
      <c r="E26" s="85">
        <v>84</v>
      </c>
      <c r="F26" s="26">
        <v>98</v>
      </c>
      <c r="G26" s="19">
        <v>0.8571428571428571</v>
      </c>
      <c r="H26" s="89">
        <v>5.0653607332880766E-3</v>
      </c>
      <c r="I26" s="93" t="s">
        <v>110</v>
      </c>
      <c r="J26" s="102" t="s">
        <v>107</v>
      </c>
      <c r="K26" s="16">
        <v>100</v>
      </c>
      <c r="L26" s="8">
        <v>100</v>
      </c>
      <c r="M26" s="8">
        <v>95</v>
      </c>
      <c r="N26" s="8">
        <v>95</v>
      </c>
      <c r="O26" s="8">
        <v>100</v>
      </c>
    </row>
    <row r="27" spans="1:15" s="6" customFormat="1" ht="15" x14ac:dyDescent="0.25">
      <c r="A27" s="114"/>
      <c r="B27" s="82" t="s">
        <v>87</v>
      </c>
      <c r="C27" s="79" t="s">
        <v>64</v>
      </c>
      <c r="D27" s="117"/>
      <c r="E27" s="85">
        <v>94</v>
      </c>
      <c r="F27" s="26">
        <v>98</v>
      </c>
      <c r="G27" s="19">
        <v>0.95918367346938771</v>
      </c>
      <c r="H27" s="89">
        <v>0.16595431931959911</v>
      </c>
      <c r="I27" s="87" t="s">
        <v>111</v>
      </c>
      <c r="J27" s="102" t="s">
        <v>108</v>
      </c>
      <c r="K27" s="16">
        <v>100</v>
      </c>
      <c r="L27" s="8">
        <v>100</v>
      </c>
      <c r="M27" s="8">
        <v>95</v>
      </c>
      <c r="N27" s="8">
        <v>95</v>
      </c>
      <c r="O27" s="8">
        <v>100</v>
      </c>
    </row>
    <row r="28" spans="1:15" s="6" customFormat="1" ht="15" x14ac:dyDescent="0.25">
      <c r="A28" s="114"/>
      <c r="B28" s="82" t="s">
        <v>87</v>
      </c>
      <c r="C28" s="79" t="s">
        <v>62</v>
      </c>
      <c r="D28" s="117"/>
      <c r="E28" s="85">
        <v>82</v>
      </c>
      <c r="F28" s="26">
        <v>98</v>
      </c>
      <c r="G28" s="19">
        <v>0.83673469387755106</v>
      </c>
      <c r="H28" s="89">
        <v>5.1443199748727152E-3</v>
      </c>
      <c r="I28" s="93" t="s">
        <v>110</v>
      </c>
      <c r="J28" s="102" t="s">
        <v>107</v>
      </c>
      <c r="K28" s="16">
        <v>100</v>
      </c>
      <c r="L28" s="8">
        <v>100</v>
      </c>
      <c r="M28" s="8">
        <v>95</v>
      </c>
      <c r="N28" s="8">
        <v>95</v>
      </c>
      <c r="O28" s="8">
        <v>100</v>
      </c>
    </row>
    <row r="29" spans="1:15" s="6" customFormat="1" ht="15" x14ac:dyDescent="0.25">
      <c r="A29" s="114"/>
      <c r="B29" s="82" t="s">
        <v>87</v>
      </c>
      <c r="C29" s="79" t="s">
        <v>59</v>
      </c>
      <c r="D29" s="117"/>
      <c r="E29" s="85">
        <v>94</v>
      </c>
      <c r="F29" s="26">
        <v>98</v>
      </c>
      <c r="G29" s="19">
        <v>0.95918367346938771</v>
      </c>
      <c r="H29" s="89">
        <v>0.16595431931959911</v>
      </c>
      <c r="I29" s="87" t="s">
        <v>111</v>
      </c>
      <c r="J29" s="102" t="s">
        <v>108</v>
      </c>
      <c r="K29" s="16">
        <v>100</v>
      </c>
      <c r="L29" s="8">
        <v>100</v>
      </c>
      <c r="M29" s="8">
        <v>95</v>
      </c>
      <c r="N29" s="8">
        <v>95</v>
      </c>
      <c r="O29" s="8">
        <v>100</v>
      </c>
    </row>
    <row r="30" spans="1:15" s="6" customFormat="1" ht="15" x14ac:dyDescent="0.25">
      <c r="A30" s="114"/>
      <c r="B30" s="82" t="s">
        <v>90</v>
      </c>
      <c r="C30" s="79" t="s">
        <v>35</v>
      </c>
      <c r="D30" s="117"/>
      <c r="E30" s="85">
        <v>93.333333333333329</v>
      </c>
      <c r="F30" s="26">
        <v>90.833333333333329</v>
      </c>
      <c r="G30" s="19">
        <v>1.0275229357798166</v>
      </c>
      <c r="H30" s="89">
        <v>0.31441681914130359</v>
      </c>
      <c r="I30" s="87" t="s">
        <v>111</v>
      </c>
      <c r="J30" s="102" t="s">
        <v>108</v>
      </c>
      <c r="K30" s="16">
        <v>75</v>
      </c>
      <c r="L30" s="8">
        <v>100</v>
      </c>
      <c r="M30" s="8">
        <v>90</v>
      </c>
      <c r="N30" s="8">
        <v>85</v>
      </c>
      <c r="O30" s="8">
        <v>95</v>
      </c>
    </row>
    <row r="31" spans="1:15" s="6" customFormat="1" ht="15" x14ac:dyDescent="0.25">
      <c r="A31" s="114"/>
      <c r="B31" s="82" t="s">
        <v>88</v>
      </c>
      <c r="C31" s="79" t="s">
        <v>55</v>
      </c>
      <c r="D31" s="117"/>
      <c r="E31" s="85">
        <v>99</v>
      </c>
      <c r="F31" s="26">
        <v>97</v>
      </c>
      <c r="G31" s="19">
        <v>1.0206185567010309</v>
      </c>
      <c r="H31" s="89">
        <v>0.12075198595653004</v>
      </c>
      <c r="I31" s="87" t="s">
        <v>111</v>
      </c>
      <c r="J31" s="102" t="s">
        <v>108</v>
      </c>
      <c r="K31" s="16">
        <v>95</v>
      </c>
      <c r="L31" s="8">
        <v>100</v>
      </c>
      <c r="M31" s="8">
        <v>100</v>
      </c>
      <c r="N31" s="8">
        <v>95</v>
      </c>
      <c r="O31" s="8">
        <v>95</v>
      </c>
    </row>
    <row r="32" spans="1:15" s="6" customFormat="1" ht="15" x14ac:dyDescent="0.25">
      <c r="A32" s="114"/>
      <c r="B32" s="82" t="s">
        <v>88</v>
      </c>
      <c r="C32" s="79" t="s">
        <v>56</v>
      </c>
      <c r="D32" s="117"/>
      <c r="E32" s="85">
        <v>94</v>
      </c>
      <c r="F32" s="26">
        <v>97</v>
      </c>
      <c r="G32" s="19">
        <v>0.96907216494845361</v>
      </c>
      <c r="H32" s="89">
        <v>0.18527752672632525</v>
      </c>
      <c r="I32" s="87" t="s">
        <v>111</v>
      </c>
      <c r="J32" s="102" t="s">
        <v>108</v>
      </c>
      <c r="K32" s="16">
        <v>95</v>
      </c>
      <c r="L32" s="8">
        <v>100</v>
      </c>
      <c r="M32" s="8">
        <v>100</v>
      </c>
      <c r="N32" s="8">
        <v>95</v>
      </c>
      <c r="O32" s="8">
        <v>95</v>
      </c>
    </row>
    <row r="33" spans="1:15" s="6" customFormat="1" ht="15" x14ac:dyDescent="0.25">
      <c r="A33" s="114"/>
      <c r="B33" s="82" t="s">
        <v>87</v>
      </c>
      <c r="C33" s="79" t="s">
        <v>58</v>
      </c>
      <c r="D33" s="117"/>
      <c r="E33" s="85">
        <v>71</v>
      </c>
      <c r="F33" s="26">
        <v>97</v>
      </c>
      <c r="G33" s="19">
        <v>0.73195876288659789</v>
      </c>
      <c r="H33" s="96" t="s">
        <v>119</v>
      </c>
      <c r="I33" s="93" t="s">
        <v>110</v>
      </c>
      <c r="J33" s="102" t="s">
        <v>109</v>
      </c>
      <c r="K33" s="16">
        <v>95</v>
      </c>
      <c r="L33" s="8">
        <v>100</v>
      </c>
      <c r="M33" s="8">
        <v>100</v>
      </c>
      <c r="N33" s="8">
        <v>95</v>
      </c>
      <c r="O33" s="8">
        <v>95</v>
      </c>
    </row>
    <row r="34" spans="1:15" s="6" customFormat="1" ht="15" x14ac:dyDescent="0.25">
      <c r="A34" s="114"/>
      <c r="B34" s="82" t="s">
        <v>88</v>
      </c>
      <c r="C34" s="79" t="s">
        <v>57</v>
      </c>
      <c r="D34" s="117"/>
      <c r="E34" s="85">
        <v>94</v>
      </c>
      <c r="F34" s="26">
        <v>97</v>
      </c>
      <c r="G34" s="19">
        <v>0.96907216494845361</v>
      </c>
      <c r="H34" s="89">
        <v>4.7174886421218865E-2</v>
      </c>
      <c r="I34" s="93" t="s">
        <v>110</v>
      </c>
      <c r="J34" s="102" t="s">
        <v>108</v>
      </c>
      <c r="K34" s="16">
        <v>95</v>
      </c>
      <c r="L34" s="8">
        <v>100</v>
      </c>
      <c r="M34" s="8">
        <v>100</v>
      </c>
      <c r="N34" s="8">
        <v>95</v>
      </c>
      <c r="O34" s="8">
        <v>95</v>
      </c>
    </row>
    <row r="35" spans="1:15" s="6" customFormat="1" ht="15" x14ac:dyDescent="0.25">
      <c r="A35" s="114"/>
      <c r="B35" s="82" t="s">
        <v>90</v>
      </c>
      <c r="C35" s="79" t="s">
        <v>33</v>
      </c>
      <c r="D35" s="117"/>
      <c r="E35" s="85">
        <v>94.166666666666671</v>
      </c>
      <c r="F35" s="26">
        <v>90.833333333333329</v>
      </c>
      <c r="G35" s="19">
        <v>1.036697247706422</v>
      </c>
      <c r="H35" s="89">
        <v>0.21474347943197108</v>
      </c>
      <c r="I35" s="87" t="s">
        <v>111</v>
      </c>
      <c r="J35" s="102" t="s">
        <v>108</v>
      </c>
      <c r="K35" s="16">
        <v>75</v>
      </c>
      <c r="L35" s="8">
        <v>100</v>
      </c>
      <c r="M35" s="8">
        <v>90</v>
      </c>
      <c r="N35" s="8">
        <v>85</v>
      </c>
      <c r="O35" s="8">
        <v>95</v>
      </c>
    </row>
    <row r="36" spans="1:15" s="6" customFormat="1" ht="15" x14ac:dyDescent="0.25">
      <c r="A36" s="114"/>
      <c r="B36" s="82" t="s">
        <v>90</v>
      </c>
      <c r="C36" s="79" t="s">
        <v>52</v>
      </c>
      <c r="D36" s="117"/>
      <c r="E36" s="85">
        <v>89</v>
      </c>
      <c r="F36" s="26">
        <v>97</v>
      </c>
      <c r="G36" s="19">
        <v>0.91752577319587625</v>
      </c>
      <c r="H36" s="89">
        <v>7.4133052084411788E-2</v>
      </c>
      <c r="I36" s="87" t="s">
        <v>111</v>
      </c>
      <c r="J36" s="102" t="s">
        <v>108</v>
      </c>
      <c r="K36" s="16">
        <v>95</v>
      </c>
      <c r="L36" s="8">
        <v>100</v>
      </c>
      <c r="M36" s="8">
        <v>100</v>
      </c>
      <c r="N36" s="8">
        <v>95</v>
      </c>
      <c r="O36" s="8">
        <v>95</v>
      </c>
    </row>
    <row r="37" spans="1:15" s="6" customFormat="1" ht="15" x14ac:dyDescent="0.25">
      <c r="A37" s="114"/>
      <c r="B37" s="82" t="s">
        <v>90</v>
      </c>
      <c r="C37" s="79" t="s">
        <v>53</v>
      </c>
      <c r="D37" s="117"/>
      <c r="E37" s="85">
        <v>96</v>
      </c>
      <c r="F37" s="26">
        <v>97</v>
      </c>
      <c r="G37" s="19">
        <v>0.98969072164948457</v>
      </c>
      <c r="H37" s="89">
        <v>0.3332905536915356</v>
      </c>
      <c r="I37" s="87" t="s">
        <v>111</v>
      </c>
      <c r="J37" s="102" t="s">
        <v>108</v>
      </c>
      <c r="K37" s="16">
        <v>95</v>
      </c>
      <c r="L37" s="8">
        <v>100</v>
      </c>
      <c r="M37" s="8">
        <v>100</v>
      </c>
      <c r="N37" s="8">
        <v>95</v>
      </c>
      <c r="O37" s="8">
        <v>95</v>
      </c>
    </row>
    <row r="38" spans="1:15" s="6" customFormat="1" ht="15" x14ac:dyDescent="0.25">
      <c r="A38" s="114"/>
      <c r="B38" s="82" t="s">
        <v>90</v>
      </c>
      <c r="C38" s="79" t="s">
        <v>34</v>
      </c>
      <c r="D38" s="117"/>
      <c r="E38" s="85">
        <v>95.833333333333329</v>
      </c>
      <c r="F38" s="26">
        <v>90.833333333333329</v>
      </c>
      <c r="G38" s="19">
        <v>1.0550458715596329</v>
      </c>
      <c r="H38" s="89">
        <v>0.1332831143483702</v>
      </c>
      <c r="I38" s="87" t="s">
        <v>111</v>
      </c>
      <c r="J38" s="102" t="s">
        <v>108</v>
      </c>
      <c r="K38" s="16">
        <v>75</v>
      </c>
      <c r="L38" s="8">
        <v>100</v>
      </c>
      <c r="M38" s="8">
        <v>90</v>
      </c>
      <c r="N38" s="8">
        <v>85</v>
      </c>
      <c r="O38" s="8">
        <v>95</v>
      </c>
    </row>
    <row r="39" spans="1:15" s="6" customFormat="1" ht="15.75" thickBot="1" x14ac:dyDescent="0.3">
      <c r="A39" s="115"/>
      <c r="B39" s="83" t="s">
        <v>89</v>
      </c>
      <c r="C39" s="80" t="s">
        <v>54</v>
      </c>
      <c r="D39" s="118"/>
      <c r="E39" s="86">
        <v>93</v>
      </c>
      <c r="F39" s="27">
        <v>97</v>
      </c>
      <c r="G39" s="20">
        <v>0.95876288659793818</v>
      </c>
      <c r="H39" s="90">
        <v>9.7507764050037915E-2</v>
      </c>
      <c r="I39" s="95" t="s">
        <v>111</v>
      </c>
      <c r="J39" s="103" t="s">
        <v>108</v>
      </c>
      <c r="K39" s="16">
        <v>95</v>
      </c>
      <c r="L39" s="8">
        <v>100</v>
      </c>
      <c r="M39" s="8">
        <v>100</v>
      </c>
      <c r="N39" s="8">
        <v>95</v>
      </c>
      <c r="O39" s="8">
        <v>95</v>
      </c>
    </row>
    <row r="40" spans="1:15" s="6" customFormat="1" ht="15" x14ac:dyDescent="0.25">
      <c r="A40" s="104" t="s">
        <v>98</v>
      </c>
      <c r="B40" s="82" t="s">
        <v>87</v>
      </c>
      <c r="C40" s="79" t="s">
        <v>44</v>
      </c>
      <c r="D40" s="109">
        <f>AVERAGE(E40:E66)</f>
        <v>92.487654320987644</v>
      </c>
      <c r="E40" s="84">
        <v>98</v>
      </c>
      <c r="F40" s="25">
        <v>100</v>
      </c>
      <c r="G40" s="18">
        <v>0.98</v>
      </c>
      <c r="H40" s="88">
        <v>7.0556640624999944E-2</v>
      </c>
      <c r="I40" s="87" t="s">
        <v>111</v>
      </c>
      <c r="J40" s="101" t="s">
        <v>108</v>
      </c>
      <c r="K40" s="16">
        <v>100</v>
      </c>
      <c r="L40" s="8">
        <v>100</v>
      </c>
      <c r="M40" s="8">
        <v>100</v>
      </c>
      <c r="N40" s="8">
        <v>100</v>
      </c>
      <c r="O40" s="8">
        <v>100</v>
      </c>
    </row>
    <row r="41" spans="1:15" s="6" customFormat="1" ht="15" x14ac:dyDescent="0.25">
      <c r="A41" s="105"/>
      <c r="B41" s="82" t="s">
        <v>90</v>
      </c>
      <c r="C41" s="79" t="s">
        <v>43</v>
      </c>
      <c r="D41" s="110"/>
      <c r="E41" s="85">
        <v>96</v>
      </c>
      <c r="F41" s="26">
        <v>100</v>
      </c>
      <c r="G41" s="19">
        <v>0.96</v>
      </c>
      <c r="H41" s="89">
        <v>7.0556640624999944E-2</v>
      </c>
      <c r="I41" s="87" t="s">
        <v>111</v>
      </c>
      <c r="J41" s="102" t="s">
        <v>108</v>
      </c>
      <c r="K41" s="16">
        <v>100</v>
      </c>
      <c r="L41" s="8">
        <v>100</v>
      </c>
      <c r="M41" s="8">
        <v>100</v>
      </c>
      <c r="N41" s="8">
        <v>100</v>
      </c>
      <c r="O41" s="8">
        <v>100</v>
      </c>
    </row>
    <row r="42" spans="1:15" s="6" customFormat="1" ht="15" x14ac:dyDescent="0.25">
      <c r="A42" s="105"/>
      <c r="B42" s="82" t="s">
        <v>91</v>
      </c>
      <c r="C42" s="79" t="s">
        <v>47</v>
      </c>
      <c r="D42" s="110"/>
      <c r="E42" s="85">
        <v>88</v>
      </c>
      <c r="F42" s="26">
        <v>100</v>
      </c>
      <c r="G42" s="19">
        <v>0.88</v>
      </c>
      <c r="H42" s="89">
        <v>1.2471734113103521E-2</v>
      </c>
      <c r="I42" s="93" t="s">
        <v>110</v>
      </c>
      <c r="J42" s="102" t="s">
        <v>107</v>
      </c>
      <c r="K42" s="16">
        <v>100</v>
      </c>
      <c r="L42" s="8">
        <v>100</v>
      </c>
      <c r="M42" s="8">
        <v>100</v>
      </c>
      <c r="N42" s="8">
        <v>100</v>
      </c>
      <c r="O42" s="8">
        <v>100</v>
      </c>
    </row>
    <row r="43" spans="1:15" s="6" customFormat="1" ht="15" x14ac:dyDescent="0.25">
      <c r="A43" s="105"/>
      <c r="B43" s="82" t="s">
        <v>90</v>
      </c>
      <c r="C43" s="79" t="s">
        <v>37</v>
      </c>
      <c r="D43" s="110"/>
      <c r="E43" s="85">
        <v>97</v>
      </c>
      <c r="F43" s="26">
        <v>98</v>
      </c>
      <c r="G43" s="19">
        <v>0.98979591836734693</v>
      </c>
      <c r="H43" s="89">
        <v>0.34052858043594081</v>
      </c>
      <c r="I43" s="87" t="s">
        <v>111</v>
      </c>
      <c r="J43" s="102" t="s">
        <v>108</v>
      </c>
      <c r="K43" s="16">
        <v>95</v>
      </c>
      <c r="L43" s="8">
        <v>95</v>
      </c>
      <c r="M43" s="8">
        <v>100</v>
      </c>
      <c r="N43" s="8">
        <v>100</v>
      </c>
      <c r="O43" s="8">
        <v>100</v>
      </c>
    </row>
    <row r="44" spans="1:15" s="6" customFormat="1" ht="15" x14ac:dyDescent="0.25">
      <c r="A44" s="105"/>
      <c r="B44" s="82" t="s">
        <v>91</v>
      </c>
      <c r="C44" s="79" t="s">
        <v>42</v>
      </c>
      <c r="D44" s="110"/>
      <c r="E44" s="85">
        <v>89</v>
      </c>
      <c r="F44" s="26">
        <v>98</v>
      </c>
      <c r="G44" s="19">
        <v>0.90816326530612246</v>
      </c>
      <c r="H44" s="89">
        <v>1.0804964553007274E-2</v>
      </c>
      <c r="I44" s="93" t="s">
        <v>110</v>
      </c>
      <c r="J44" s="102" t="s">
        <v>107</v>
      </c>
      <c r="K44" s="16">
        <v>95</v>
      </c>
      <c r="L44" s="8">
        <v>95</v>
      </c>
      <c r="M44" s="8">
        <v>100</v>
      </c>
      <c r="N44" s="8">
        <v>100</v>
      </c>
      <c r="O44" s="8">
        <v>100</v>
      </c>
    </row>
    <row r="45" spans="1:15" s="6" customFormat="1" ht="15" x14ac:dyDescent="0.25">
      <c r="A45" s="105"/>
      <c r="B45" s="82" t="s">
        <v>91</v>
      </c>
      <c r="C45" s="79" t="s">
        <v>41</v>
      </c>
      <c r="D45" s="110"/>
      <c r="E45" s="85">
        <v>91</v>
      </c>
      <c r="F45" s="26">
        <v>98</v>
      </c>
      <c r="G45" s="19">
        <v>0.9285714285714286</v>
      </c>
      <c r="H45" s="89">
        <v>6.6400545812221975E-2</v>
      </c>
      <c r="I45" s="87" t="s">
        <v>111</v>
      </c>
      <c r="J45" s="102" t="s">
        <v>108</v>
      </c>
      <c r="K45" s="16">
        <v>95</v>
      </c>
      <c r="L45" s="8">
        <v>95</v>
      </c>
      <c r="M45" s="8">
        <v>100</v>
      </c>
      <c r="N45" s="8">
        <v>100</v>
      </c>
      <c r="O45" s="8">
        <v>100</v>
      </c>
    </row>
    <row r="46" spans="1:15" s="6" customFormat="1" ht="15" x14ac:dyDescent="0.25">
      <c r="A46" s="105"/>
      <c r="B46" s="82" t="s">
        <v>91</v>
      </c>
      <c r="C46" s="79" t="s">
        <v>40</v>
      </c>
      <c r="D46" s="110"/>
      <c r="E46" s="85">
        <v>95</v>
      </c>
      <c r="F46" s="26">
        <v>98</v>
      </c>
      <c r="G46" s="19">
        <v>0.96938775510204078</v>
      </c>
      <c r="H46" s="89">
        <v>0.17329675354366714</v>
      </c>
      <c r="I46" s="87" t="s">
        <v>111</v>
      </c>
      <c r="J46" s="102" t="s">
        <v>108</v>
      </c>
      <c r="K46" s="16">
        <v>95</v>
      </c>
      <c r="L46" s="8">
        <v>95</v>
      </c>
      <c r="M46" s="8">
        <v>100</v>
      </c>
      <c r="N46" s="8">
        <v>100</v>
      </c>
      <c r="O46" s="8">
        <v>100</v>
      </c>
    </row>
    <row r="47" spans="1:15" s="6" customFormat="1" ht="15" x14ac:dyDescent="0.25">
      <c r="A47" s="105"/>
      <c r="B47" s="82" t="s">
        <v>91</v>
      </c>
      <c r="C47" s="79" t="s">
        <v>39</v>
      </c>
      <c r="D47" s="110"/>
      <c r="E47" s="85">
        <v>93</v>
      </c>
      <c r="F47" s="26">
        <v>98</v>
      </c>
      <c r="G47" s="19">
        <v>0.94897959183673475</v>
      </c>
      <c r="H47" s="89">
        <v>1.0150046809941917E-2</v>
      </c>
      <c r="I47" s="93" t="s">
        <v>110</v>
      </c>
      <c r="J47" s="102" t="s">
        <v>108</v>
      </c>
      <c r="K47" s="16">
        <v>95</v>
      </c>
      <c r="L47" s="8">
        <v>95</v>
      </c>
      <c r="M47" s="8">
        <v>100</v>
      </c>
      <c r="N47" s="8">
        <v>100</v>
      </c>
      <c r="O47" s="8">
        <v>100</v>
      </c>
    </row>
    <row r="48" spans="1:15" s="6" customFormat="1" ht="15" x14ac:dyDescent="0.25">
      <c r="A48" s="105"/>
      <c r="B48" s="82" t="s">
        <v>91</v>
      </c>
      <c r="C48" s="79" t="s">
        <v>38</v>
      </c>
      <c r="D48" s="111">
        <v>92.487654320987644</v>
      </c>
      <c r="E48" s="85">
        <v>92</v>
      </c>
      <c r="F48" s="26">
        <v>98</v>
      </c>
      <c r="G48" s="19">
        <v>0.93877551020408168</v>
      </c>
      <c r="H48" s="89">
        <v>4.258131685450639E-3</v>
      </c>
      <c r="I48" s="93" t="s">
        <v>110</v>
      </c>
      <c r="J48" s="102" t="s">
        <v>108</v>
      </c>
      <c r="K48" s="16">
        <v>95</v>
      </c>
      <c r="L48" s="8">
        <v>95</v>
      </c>
      <c r="M48" s="8">
        <v>100</v>
      </c>
      <c r="N48" s="8">
        <v>100</v>
      </c>
      <c r="O48" s="8">
        <v>100</v>
      </c>
    </row>
    <row r="49" spans="1:15" s="6" customFormat="1" ht="15" x14ac:dyDescent="0.25">
      <c r="A49" s="105"/>
      <c r="B49" s="82" t="s">
        <v>90</v>
      </c>
      <c r="C49" s="79" t="s">
        <v>48</v>
      </c>
      <c r="D49" s="110"/>
      <c r="E49" s="85">
        <v>82</v>
      </c>
      <c r="F49" s="26">
        <v>100</v>
      </c>
      <c r="G49" s="19">
        <v>0.82</v>
      </c>
      <c r="H49" s="96" t="s">
        <v>119</v>
      </c>
      <c r="I49" s="93" t="s">
        <v>110</v>
      </c>
      <c r="J49" s="102" t="s">
        <v>107</v>
      </c>
      <c r="K49" s="16">
        <v>100</v>
      </c>
      <c r="L49" s="8">
        <v>100</v>
      </c>
      <c r="M49" s="8">
        <v>100</v>
      </c>
      <c r="N49" s="8">
        <v>100</v>
      </c>
      <c r="O49" s="8">
        <v>100</v>
      </c>
    </row>
    <row r="50" spans="1:15" s="6" customFormat="1" ht="15" x14ac:dyDescent="0.25">
      <c r="A50" s="105"/>
      <c r="B50" s="82" t="s">
        <v>91</v>
      </c>
      <c r="C50" s="79" t="s">
        <v>25</v>
      </c>
      <c r="D50" s="110"/>
      <c r="E50" s="85">
        <v>90</v>
      </c>
      <c r="F50" s="26">
        <v>95</v>
      </c>
      <c r="G50" s="19">
        <v>0.94736842105263153</v>
      </c>
      <c r="H50" s="89">
        <v>9.7507764050037915E-2</v>
      </c>
      <c r="I50" s="87" t="s">
        <v>111</v>
      </c>
      <c r="J50" s="102" t="s">
        <v>108</v>
      </c>
      <c r="K50" s="16">
        <v>100</v>
      </c>
      <c r="L50" s="8">
        <v>90</v>
      </c>
      <c r="M50" s="8">
        <v>95</v>
      </c>
      <c r="N50" s="8">
        <v>100</v>
      </c>
      <c r="O50" s="8">
        <v>90</v>
      </c>
    </row>
    <row r="51" spans="1:15" s="6" customFormat="1" ht="15" x14ac:dyDescent="0.25">
      <c r="A51" s="105"/>
      <c r="B51" s="82" t="s">
        <v>91</v>
      </c>
      <c r="C51" s="79" t="s">
        <v>24</v>
      </c>
      <c r="D51" s="110"/>
      <c r="E51" s="85">
        <v>98</v>
      </c>
      <c r="F51" s="26">
        <v>95</v>
      </c>
      <c r="G51" s="19">
        <v>1.0315789473684212</v>
      </c>
      <c r="H51" s="89">
        <v>0.13656961129572023</v>
      </c>
      <c r="I51" s="87" t="s">
        <v>111</v>
      </c>
      <c r="J51" s="102" t="s">
        <v>108</v>
      </c>
      <c r="K51" s="16">
        <v>100</v>
      </c>
      <c r="L51" s="8">
        <v>90</v>
      </c>
      <c r="M51" s="8">
        <v>95</v>
      </c>
      <c r="N51" s="8">
        <v>100</v>
      </c>
      <c r="O51" s="8">
        <v>90</v>
      </c>
    </row>
    <row r="52" spans="1:15" s="6" customFormat="1" ht="15" x14ac:dyDescent="0.25">
      <c r="A52" s="105"/>
      <c r="B52" s="82" t="s">
        <v>88</v>
      </c>
      <c r="C52" s="79" t="s">
        <v>30</v>
      </c>
      <c r="D52" s="110"/>
      <c r="E52" s="85">
        <v>90.833333333333329</v>
      </c>
      <c r="F52" s="26">
        <v>90.833333333333329</v>
      </c>
      <c r="G52" s="19">
        <v>1</v>
      </c>
      <c r="H52" s="89">
        <v>0.5</v>
      </c>
      <c r="I52" s="87" t="s">
        <v>111</v>
      </c>
      <c r="J52" s="102" t="s">
        <v>108</v>
      </c>
      <c r="K52" s="16">
        <v>75</v>
      </c>
      <c r="L52" s="8">
        <v>100</v>
      </c>
      <c r="M52" s="8">
        <v>90</v>
      </c>
      <c r="N52" s="8">
        <v>85</v>
      </c>
      <c r="O52" s="8">
        <v>95</v>
      </c>
    </row>
    <row r="53" spans="1:15" s="6" customFormat="1" ht="15" x14ac:dyDescent="0.25">
      <c r="A53" s="105"/>
      <c r="B53" s="82" t="s">
        <v>91</v>
      </c>
      <c r="C53" s="79" t="s">
        <v>51</v>
      </c>
      <c r="D53" s="110"/>
      <c r="E53" s="85">
        <v>97</v>
      </c>
      <c r="F53" s="26">
        <v>97</v>
      </c>
      <c r="G53" s="19">
        <v>1</v>
      </c>
      <c r="H53" s="89">
        <v>0.5</v>
      </c>
      <c r="I53" s="87" t="s">
        <v>111</v>
      </c>
      <c r="J53" s="102" t="s">
        <v>108</v>
      </c>
      <c r="K53" s="16">
        <v>95</v>
      </c>
      <c r="L53" s="8">
        <v>100</v>
      </c>
      <c r="M53" s="8">
        <v>100</v>
      </c>
      <c r="N53" s="8">
        <v>95</v>
      </c>
      <c r="O53" s="8">
        <v>95</v>
      </c>
    </row>
    <row r="54" spans="1:15" s="6" customFormat="1" ht="15" x14ac:dyDescent="0.25">
      <c r="A54" s="105"/>
      <c r="B54" s="82" t="s">
        <v>91</v>
      </c>
      <c r="C54" s="79" t="s">
        <v>23</v>
      </c>
      <c r="D54" s="110"/>
      <c r="E54" s="85">
        <v>91</v>
      </c>
      <c r="F54" s="26">
        <v>95</v>
      </c>
      <c r="G54" s="19">
        <v>0.95789473684210524</v>
      </c>
      <c r="H54" s="89">
        <v>0.15400424595857851</v>
      </c>
      <c r="I54" s="87" t="s">
        <v>111</v>
      </c>
      <c r="J54" s="102" t="s">
        <v>108</v>
      </c>
      <c r="K54" s="16">
        <v>100</v>
      </c>
      <c r="L54" s="8">
        <v>90</v>
      </c>
      <c r="M54" s="8">
        <v>95</v>
      </c>
      <c r="N54" s="8">
        <v>100</v>
      </c>
      <c r="O54" s="8">
        <v>90</v>
      </c>
    </row>
    <row r="55" spans="1:15" s="6" customFormat="1" ht="15" x14ac:dyDescent="0.25">
      <c r="A55" s="105"/>
      <c r="B55" s="82" t="s">
        <v>88</v>
      </c>
      <c r="C55" s="79" t="s">
        <v>45</v>
      </c>
      <c r="D55" s="110"/>
      <c r="E55" s="85">
        <v>96</v>
      </c>
      <c r="F55" s="26">
        <v>100</v>
      </c>
      <c r="G55" s="19">
        <v>0.96</v>
      </c>
      <c r="H55" s="89">
        <v>7.0556640624999944E-2</v>
      </c>
      <c r="I55" s="87" t="s">
        <v>111</v>
      </c>
      <c r="J55" s="102" t="s">
        <v>108</v>
      </c>
      <c r="K55" s="16">
        <v>100</v>
      </c>
      <c r="L55" s="8">
        <v>100</v>
      </c>
      <c r="M55" s="8">
        <v>100</v>
      </c>
      <c r="N55" s="8">
        <v>100</v>
      </c>
      <c r="O55" s="8">
        <v>100</v>
      </c>
    </row>
    <row r="56" spans="1:15" s="6" customFormat="1" ht="15" x14ac:dyDescent="0.25">
      <c r="A56" s="105"/>
      <c r="B56" s="82" t="s">
        <v>88</v>
      </c>
      <c r="C56" s="79" t="s">
        <v>31</v>
      </c>
      <c r="D56" s="110"/>
      <c r="E56" s="85">
        <v>97.5</v>
      </c>
      <c r="F56" s="26">
        <v>90.833333333333329</v>
      </c>
      <c r="G56" s="19">
        <v>1.073394495412844</v>
      </c>
      <c r="H56" s="89">
        <v>7.6649905530367879E-2</v>
      </c>
      <c r="I56" s="87" t="s">
        <v>111</v>
      </c>
      <c r="J56" s="102" t="s">
        <v>108</v>
      </c>
      <c r="K56" s="16">
        <v>75</v>
      </c>
      <c r="L56" s="8">
        <v>100</v>
      </c>
      <c r="M56" s="8">
        <v>90</v>
      </c>
      <c r="N56" s="8">
        <v>85</v>
      </c>
      <c r="O56" s="8">
        <v>95</v>
      </c>
    </row>
    <row r="57" spans="1:15" s="6" customFormat="1" ht="15" x14ac:dyDescent="0.25">
      <c r="A57" s="105"/>
      <c r="B57" s="82" t="s">
        <v>91</v>
      </c>
      <c r="C57" s="79" t="s">
        <v>20</v>
      </c>
      <c r="D57" s="110"/>
      <c r="E57" s="85">
        <v>85</v>
      </c>
      <c r="F57" s="26">
        <v>99</v>
      </c>
      <c r="G57" s="19">
        <v>0.85858585858585856</v>
      </c>
      <c r="H57" s="89">
        <v>1.2614443157864273E-2</v>
      </c>
      <c r="I57" s="93" t="s">
        <v>110</v>
      </c>
      <c r="J57" s="102" t="s">
        <v>107</v>
      </c>
      <c r="K57" s="16">
        <v>95</v>
      </c>
      <c r="L57" s="8">
        <v>100</v>
      </c>
      <c r="M57" s="8">
        <v>100</v>
      </c>
      <c r="N57" s="8">
        <v>100</v>
      </c>
      <c r="O57" s="8">
        <v>100</v>
      </c>
    </row>
    <row r="58" spans="1:15" s="6" customFormat="1" ht="15" x14ac:dyDescent="0.25">
      <c r="A58" s="105"/>
      <c r="B58" s="82" t="s">
        <v>91</v>
      </c>
      <c r="C58" s="79" t="s">
        <v>19</v>
      </c>
      <c r="D58" s="110"/>
      <c r="E58" s="85">
        <v>90</v>
      </c>
      <c r="F58" s="26">
        <v>99</v>
      </c>
      <c r="G58" s="19">
        <v>0.90909090909090906</v>
      </c>
      <c r="H58" s="89">
        <v>1.998426185697887E-2</v>
      </c>
      <c r="I58" s="93" t="s">
        <v>110</v>
      </c>
      <c r="J58" s="102" t="s">
        <v>108</v>
      </c>
      <c r="K58" s="16">
        <v>95</v>
      </c>
      <c r="L58" s="8">
        <v>100</v>
      </c>
      <c r="M58" s="8">
        <v>100</v>
      </c>
      <c r="N58" s="8">
        <v>100</v>
      </c>
      <c r="O58" s="8">
        <v>100</v>
      </c>
    </row>
    <row r="59" spans="1:15" s="6" customFormat="1" ht="15" x14ac:dyDescent="0.25">
      <c r="A59" s="105"/>
      <c r="B59" s="82" t="s">
        <v>91</v>
      </c>
      <c r="C59" s="79" t="s">
        <v>21</v>
      </c>
      <c r="D59" s="110"/>
      <c r="E59" s="85">
        <v>96</v>
      </c>
      <c r="F59" s="26">
        <v>99</v>
      </c>
      <c r="G59" s="19">
        <v>0.96969696969696972</v>
      </c>
      <c r="H59" s="89">
        <v>9.7507764050037915E-2</v>
      </c>
      <c r="I59" s="87" t="s">
        <v>111</v>
      </c>
      <c r="J59" s="102" t="s">
        <v>108</v>
      </c>
      <c r="K59" s="16">
        <v>95</v>
      </c>
      <c r="L59" s="8">
        <v>100</v>
      </c>
      <c r="M59" s="8">
        <v>100</v>
      </c>
      <c r="N59" s="8">
        <v>100</v>
      </c>
      <c r="O59" s="8">
        <v>100</v>
      </c>
    </row>
    <row r="60" spans="1:15" s="6" customFormat="1" ht="15" x14ac:dyDescent="0.25">
      <c r="A60" s="105"/>
      <c r="B60" s="82" t="s">
        <v>88</v>
      </c>
      <c r="C60" s="79" t="s">
        <v>46</v>
      </c>
      <c r="D60" s="110"/>
      <c r="E60" s="85">
        <v>90</v>
      </c>
      <c r="F60" s="26">
        <v>100</v>
      </c>
      <c r="G60" s="19">
        <v>0.9</v>
      </c>
      <c r="H60" s="89">
        <v>2.1912275318513828E-2</v>
      </c>
      <c r="I60" s="93" t="s">
        <v>110</v>
      </c>
      <c r="J60" s="102" t="s">
        <v>108</v>
      </c>
      <c r="K60" s="16">
        <v>100</v>
      </c>
      <c r="L60" s="8">
        <v>100</v>
      </c>
      <c r="M60" s="8">
        <v>100</v>
      </c>
      <c r="N60" s="8">
        <v>100</v>
      </c>
      <c r="O60" s="8">
        <v>100</v>
      </c>
    </row>
    <row r="61" spans="1:15" s="6" customFormat="1" ht="15" x14ac:dyDescent="0.25">
      <c r="A61" s="105"/>
      <c r="B61" s="82" t="s">
        <v>91</v>
      </c>
      <c r="C61" s="79" t="s">
        <v>22</v>
      </c>
      <c r="D61" s="110"/>
      <c r="E61" s="85">
        <v>92</v>
      </c>
      <c r="F61" s="26">
        <v>99</v>
      </c>
      <c r="G61" s="19">
        <v>0.92929292929292928</v>
      </c>
      <c r="H61" s="89">
        <v>4.1530850164045785E-2</v>
      </c>
      <c r="I61" s="93" t="s">
        <v>110</v>
      </c>
      <c r="J61" s="102" t="s">
        <v>108</v>
      </c>
      <c r="K61" s="16">
        <v>95</v>
      </c>
      <c r="L61" s="8">
        <v>100</v>
      </c>
      <c r="M61" s="8">
        <v>100</v>
      </c>
      <c r="N61" s="8">
        <v>100</v>
      </c>
      <c r="O61" s="8">
        <v>100</v>
      </c>
    </row>
    <row r="62" spans="1:15" s="6" customFormat="1" ht="15" x14ac:dyDescent="0.25">
      <c r="A62" s="105"/>
      <c r="B62" s="82" t="s">
        <v>89</v>
      </c>
      <c r="C62" s="79" t="s">
        <v>27</v>
      </c>
      <c r="D62" s="110"/>
      <c r="E62" s="85">
        <v>92</v>
      </c>
      <c r="F62" s="26">
        <v>95</v>
      </c>
      <c r="G62" s="19">
        <v>0.96842105263157896</v>
      </c>
      <c r="H62" s="89">
        <v>0.20107467106002602</v>
      </c>
      <c r="I62" s="87" t="s">
        <v>111</v>
      </c>
      <c r="J62" s="102" t="s">
        <v>108</v>
      </c>
      <c r="K62" s="16">
        <v>100</v>
      </c>
      <c r="L62" s="8">
        <v>90</v>
      </c>
      <c r="M62" s="8">
        <v>95</v>
      </c>
      <c r="N62" s="8">
        <v>100</v>
      </c>
      <c r="O62" s="8">
        <v>90</v>
      </c>
    </row>
    <row r="63" spans="1:15" s="6" customFormat="1" ht="15" x14ac:dyDescent="0.25">
      <c r="A63" s="105"/>
      <c r="B63" s="82" t="s">
        <v>89</v>
      </c>
      <c r="C63" s="79" t="s">
        <v>26</v>
      </c>
      <c r="D63" s="110"/>
      <c r="E63" s="85">
        <v>94</v>
      </c>
      <c r="F63" s="26">
        <v>95</v>
      </c>
      <c r="G63" s="19">
        <v>0.98947368421052628</v>
      </c>
      <c r="H63" s="89">
        <v>0.39619359259221021</v>
      </c>
      <c r="I63" s="87" t="s">
        <v>111</v>
      </c>
      <c r="J63" s="102" t="s">
        <v>108</v>
      </c>
      <c r="K63" s="16">
        <v>100</v>
      </c>
      <c r="L63" s="8">
        <v>90</v>
      </c>
      <c r="M63" s="8">
        <v>95</v>
      </c>
      <c r="N63" s="8">
        <v>100</v>
      </c>
      <c r="O63" s="8">
        <v>90</v>
      </c>
    </row>
    <row r="64" spans="1:15" s="6" customFormat="1" ht="15" x14ac:dyDescent="0.25">
      <c r="A64" s="105"/>
      <c r="B64" s="82" t="s">
        <v>89</v>
      </c>
      <c r="C64" s="79" t="s">
        <v>28</v>
      </c>
      <c r="D64" s="110"/>
      <c r="E64" s="85">
        <v>92</v>
      </c>
      <c r="F64" s="26">
        <v>95</v>
      </c>
      <c r="G64" s="19">
        <v>0.96842105263157896</v>
      </c>
      <c r="H64" s="89">
        <v>0.17329675354366714</v>
      </c>
      <c r="I64" s="87" t="s">
        <v>111</v>
      </c>
      <c r="J64" s="102" t="s">
        <v>108</v>
      </c>
      <c r="K64" s="16">
        <v>100</v>
      </c>
      <c r="L64" s="8">
        <v>90</v>
      </c>
      <c r="M64" s="8">
        <v>95</v>
      </c>
      <c r="N64" s="8">
        <v>100</v>
      </c>
      <c r="O64" s="8">
        <v>90</v>
      </c>
    </row>
    <row r="65" spans="1:19" s="6" customFormat="1" ht="15" x14ac:dyDescent="0.25">
      <c r="A65" s="105"/>
      <c r="B65" s="82" t="s">
        <v>89</v>
      </c>
      <c r="C65" s="79" t="s">
        <v>29</v>
      </c>
      <c r="D65" s="110"/>
      <c r="E65" s="85">
        <v>99</v>
      </c>
      <c r="F65" s="26">
        <v>95</v>
      </c>
      <c r="G65" s="19">
        <v>1.0421052631578946</v>
      </c>
      <c r="H65" s="89">
        <v>7.0556640624999944E-2</v>
      </c>
      <c r="I65" s="87" t="s">
        <v>111</v>
      </c>
      <c r="J65" s="102" t="s">
        <v>108</v>
      </c>
      <c r="K65" s="16">
        <v>100</v>
      </c>
      <c r="L65" s="8">
        <v>90</v>
      </c>
      <c r="M65" s="8">
        <v>95</v>
      </c>
      <c r="N65" s="8">
        <v>100</v>
      </c>
      <c r="O65" s="8">
        <v>90</v>
      </c>
    </row>
    <row r="66" spans="1:19" s="6" customFormat="1" ht="15.75" thickBot="1" x14ac:dyDescent="0.3">
      <c r="A66" s="106"/>
      <c r="B66" s="83" t="s">
        <v>90</v>
      </c>
      <c r="C66" s="80" t="s">
        <v>32</v>
      </c>
      <c r="D66" s="112"/>
      <c r="E66" s="86">
        <v>85.833333333333329</v>
      </c>
      <c r="F66" s="27">
        <v>90.833333333333329</v>
      </c>
      <c r="G66" s="20">
        <v>0.94495412844036697</v>
      </c>
      <c r="H66" s="90">
        <v>0.25069644707793204</v>
      </c>
      <c r="I66" s="95" t="s">
        <v>111</v>
      </c>
      <c r="J66" s="103" t="s">
        <v>108</v>
      </c>
      <c r="K66" s="16">
        <v>75</v>
      </c>
      <c r="L66" s="8">
        <v>100</v>
      </c>
      <c r="M66" s="8">
        <v>90</v>
      </c>
      <c r="N66" s="8">
        <v>85</v>
      </c>
      <c r="O66" s="8">
        <v>95</v>
      </c>
    </row>
    <row r="67" spans="1:19" s="6" customFormat="1" ht="15" x14ac:dyDescent="0.25">
      <c r="A67" s="113" t="s">
        <v>82</v>
      </c>
      <c r="B67" s="82" t="s">
        <v>87</v>
      </c>
      <c r="C67" s="79" t="s">
        <v>68</v>
      </c>
      <c r="D67" s="116">
        <f>AVERAGE(E67:E79)</f>
        <v>91.948717948717942</v>
      </c>
      <c r="E67" s="85">
        <v>89.166666666666671</v>
      </c>
      <c r="F67" s="26">
        <v>90.833333333333329</v>
      </c>
      <c r="G67" s="19">
        <v>0.9816513761467891</v>
      </c>
      <c r="H67" s="89">
        <v>0.39397589638718683</v>
      </c>
      <c r="I67" s="87" t="s">
        <v>111</v>
      </c>
      <c r="J67" s="102" t="s">
        <v>108</v>
      </c>
      <c r="K67" s="16">
        <v>100</v>
      </c>
      <c r="L67" s="8">
        <v>100</v>
      </c>
      <c r="M67" s="8">
        <v>70</v>
      </c>
      <c r="N67" s="8">
        <v>95</v>
      </c>
      <c r="O67" s="8">
        <v>90</v>
      </c>
    </row>
    <row r="68" spans="1:19" s="6" customFormat="1" ht="15" x14ac:dyDescent="0.25">
      <c r="A68" s="114"/>
      <c r="B68" s="82" t="s">
        <v>87</v>
      </c>
      <c r="C68" s="79" t="s">
        <v>69</v>
      </c>
      <c r="D68" s="117"/>
      <c r="E68" s="85">
        <v>98.333333333333329</v>
      </c>
      <c r="F68" s="26">
        <v>90.833333333333329</v>
      </c>
      <c r="G68" s="19">
        <v>1.0825688073394495</v>
      </c>
      <c r="H68" s="89">
        <v>6.9664114895466145E-2</v>
      </c>
      <c r="I68" s="87" t="s">
        <v>111</v>
      </c>
      <c r="J68" s="102" t="s">
        <v>108</v>
      </c>
      <c r="K68" s="16">
        <v>100</v>
      </c>
      <c r="L68" s="8">
        <v>100</v>
      </c>
      <c r="M68" s="8">
        <v>70</v>
      </c>
      <c r="N68" s="8">
        <v>95</v>
      </c>
      <c r="O68" s="8">
        <v>90</v>
      </c>
    </row>
    <row r="69" spans="1:19" s="6" customFormat="1" ht="15" x14ac:dyDescent="0.25">
      <c r="A69" s="114"/>
      <c r="B69" s="82" t="s">
        <v>88</v>
      </c>
      <c r="C69" s="79" t="s">
        <v>18</v>
      </c>
      <c r="D69" s="117"/>
      <c r="E69" s="85">
        <v>95</v>
      </c>
      <c r="F69" s="26">
        <v>99</v>
      </c>
      <c r="G69" s="19">
        <v>0.95959595959595956</v>
      </c>
      <c r="H69" s="89">
        <v>0.10365241997959951</v>
      </c>
      <c r="I69" s="87" t="s">
        <v>111</v>
      </c>
      <c r="J69" s="102" t="s">
        <v>108</v>
      </c>
      <c r="K69" s="16">
        <v>95</v>
      </c>
      <c r="L69" s="8">
        <v>100</v>
      </c>
      <c r="M69" s="8">
        <v>100</v>
      </c>
      <c r="N69" s="8">
        <v>100</v>
      </c>
      <c r="O69" s="8">
        <v>100</v>
      </c>
    </row>
    <row r="70" spans="1:19" s="6" customFormat="1" ht="15" x14ac:dyDescent="0.25">
      <c r="A70" s="114"/>
      <c r="B70" s="82" t="s">
        <v>88</v>
      </c>
      <c r="C70" s="79" t="s">
        <v>50</v>
      </c>
      <c r="D70" s="117"/>
      <c r="E70" s="85">
        <v>95</v>
      </c>
      <c r="F70" s="26">
        <v>97</v>
      </c>
      <c r="G70" s="19">
        <v>0.97938144329896903</v>
      </c>
      <c r="H70" s="89">
        <v>0.17329675354366714</v>
      </c>
      <c r="I70" s="87" t="s">
        <v>111</v>
      </c>
      <c r="J70" s="102" t="s">
        <v>108</v>
      </c>
      <c r="K70" s="16">
        <v>95</v>
      </c>
      <c r="L70" s="8">
        <v>100</v>
      </c>
      <c r="M70" s="8">
        <v>100</v>
      </c>
      <c r="N70" s="8">
        <v>95</v>
      </c>
      <c r="O70" s="8">
        <v>95</v>
      </c>
    </row>
    <row r="71" spans="1:19" s="6" customFormat="1" ht="15" x14ac:dyDescent="0.25">
      <c r="A71" s="114"/>
      <c r="B71" s="82" t="s">
        <v>88</v>
      </c>
      <c r="C71" s="79" t="s">
        <v>17</v>
      </c>
      <c r="D71" s="117"/>
      <c r="E71" s="85">
        <v>93</v>
      </c>
      <c r="F71" s="26">
        <v>99</v>
      </c>
      <c r="G71" s="19">
        <v>0.93939393939393945</v>
      </c>
      <c r="H71" s="89">
        <v>7.9964246527666274E-2</v>
      </c>
      <c r="I71" s="87" t="s">
        <v>111</v>
      </c>
      <c r="J71" s="102" t="s">
        <v>108</v>
      </c>
      <c r="K71" s="16">
        <v>95</v>
      </c>
      <c r="L71" s="8">
        <v>100</v>
      </c>
      <c r="M71" s="8">
        <v>100</v>
      </c>
      <c r="N71" s="8">
        <v>100</v>
      </c>
      <c r="O71" s="8">
        <v>100</v>
      </c>
      <c r="S71" s="6" t="s">
        <v>122</v>
      </c>
    </row>
    <row r="72" spans="1:19" s="6" customFormat="1" ht="15" x14ac:dyDescent="0.25">
      <c r="A72" s="114"/>
      <c r="B72" s="82" t="s">
        <v>89</v>
      </c>
      <c r="C72" s="79" t="s">
        <v>70</v>
      </c>
      <c r="D72" s="117"/>
      <c r="E72" s="85">
        <v>97.5</v>
      </c>
      <c r="F72" s="26">
        <v>90.833333333333329</v>
      </c>
      <c r="G72" s="19">
        <v>1.073394495412844</v>
      </c>
      <c r="H72" s="89">
        <v>0.10002937641557588</v>
      </c>
      <c r="I72" s="87" t="s">
        <v>111</v>
      </c>
      <c r="J72" s="102" t="s">
        <v>108</v>
      </c>
      <c r="K72" s="16">
        <v>100</v>
      </c>
      <c r="L72" s="8">
        <v>100</v>
      </c>
      <c r="M72" s="8">
        <v>70</v>
      </c>
      <c r="N72" s="8">
        <v>95</v>
      </c>
      <c r="O72" s="8">
        <v>90</v>
      </c>
      <c r="Q72" s="6">
        <v>10</v>
      </c>
      <c r="R72" s="6" t="s">
        <v>120</v>
      </c>
      <c r="S72" s="144">
        <f>(Q72/75)*100</f>
        <v>13.333333333333334</v>
      </c>
    </row>
    <row r="73" spans="1:19" s="6" customFormat="1" ht="15" x14ac:dyDescent="0.25">
      <c r="A73" s="114"/>
      <c r="B73" s="82" t="s">
        <v>89</v>
      </c>
      <c r="C73" s="79" t="s">
        <v>16</v>
      </c>
      <c r="D73" s="117"/>
      <c r="E73" s="85">
        <v>93</v>
      </c>
      <c r="F73" s="26">
        <v>99</v>
      </c>
      <c r="G73" s="19">
        <v>0.93939393939393945</v>
      </c>
      <c r="H73" s="89">
        <v>7.9964246527666274E-2</v>
      </c>
      <c r="I73" s="87" t="s">
        <v>111</v>
      </c>
      <c r="J73" s="102" t="s">
        <v>108</v>
      </c>
      <c r="K73" s="16">
        <v>95</v>
      </c>
      <c r="L73" s="8">
        <v>100</v>
      </c>
      <c r="M73" s="8">
        <v>100</v>
      </c>
      <c r="N73" s="8">
        <v>100</v>
      </c>
      <c r="O73" s="8">
        <v>100</v>
      </c>
      <c r="Q73" s="6">
        <v>2</v>
      </c>
      <c r="R73" s="6" t="s">
        <v>121</v>
      </c>
      <c r="S73" s="143">
        <f>(Q73/75)*100</f>
        <v>2.666666666666667</v>
      </c>
    </row>
    <row r="74" spans="1:19" s="6" customFormat="1" ht="15" x14ac:dyDescent="0.25">
      <c r="A74" s="114"/>
      <c r="B74" s="82" t="s">
        <v>89</v>
      </c>
      <c r="C74" s="79" t="s">
        <v>71</v>
      </c>
      <c r="D74" s="117"/>
      <c r="E74" s="85">
        <v>98.333333333333329</v>
      </c>
      <c r="F74" s="26">
        <v>90.833333333333329</v>
      </c>
      <c r="G74" s="19">
        <v>1.0825688073394495</v>
      </c>
      <c r="H74" s="89">
        <v>6.9664114895466145E-2</v>
      </c>
      <c r="I74" s="87" t="s">
        <v>111</v>
      </c>
      <c r="J74" s="102" t="s">
        <v>108</v>
      </c>
      <c r="K74" s="16">
        <v>100</v>
      </c>
      <c r="L74" s="8">
        <v>100</v>
      </c>
      <c r="M74" s="8">
        <v>70</v>
      </c>
      <c r="N74" s="8">
        <v>95</v>
      </c>
      <c r="O74" s="8">
        <v>90</v>
      </c>
      <c r="S74" s="145">
        <f>SUM(S72:S73)</f>
        <v>16</v>
      </c>
    </row>
    <row r="75" spans="1:19" s="6" customFormat="1" ht="15" x14ac:dyDescent="0.25">
      <c r="A75" s="114"/>
      <c r="B75" s="82" t="s">
        <v>89</v>
      </c>
      <c r="C75" s="79" t="s">
        <v>36</v>
      </c>
      <c r="D75" s="117"/>
      <c r="E75" s="85">
        <v>85.833333333333329</v>
      </c>
      <c r="F75" s="26">
        <v>90.833333333333329</v>
      </c>
      <c r="G75" s="19">
        <v>0.94495412844036697</v>
      </c>
      <c r="H75" s="89">
        <v>0.26028644518069377</v>
      </c>
      <c r="I75" s="87" t="s">
        <v>111</v>
      </c>
      <c r="J75" s="102" t="s">
        <v>108</v>
      </c>
      <c r="K75" s="16">
        <v>75</v>
      </c>
      <c r="L75" s="8">
        <v>100</v>
      </c>
      <c r="M75" s="8">
        <v>90</v>
      </c>
      <c r="N75" s="8">
        <v>85</v>
      </c>
      <c r="O75" s="8">
        <v>95</v>
      </c>
    </row>
    <row r="76" spans="1:19" s="6" customFormat="1" ht="15" x14ac:dyDescent="0.25">
      <c r="A76" s="114"/>
      <c r="B76" s="82" t="s">
        <v>89</v>
      </c>
      <c r="C76" s="79" t="s">
        <v>72</v>
      </c>
      <c r="D76" s="117"/>
      <c r="E76" s="85">
        <v>98.333333333333329</v>
      </c>
      <c r="F76" s="26">
        <v>90.833333333333329</v>
      </c>
      <c r="G76" s="19">
        <v>1.0825688073394495</v>
      </c>
      <c r="H76" s="89">
        <v>6.9664114895466145E-2</v>
      </c>
      <c r="I76" s="87" t="s">
        <v>111</v>
      </c>
      <c r="J76" s="102" t="s">
        <v>108</v>
      </c>
      <c r="K76" s="16">
        <v>100</v>
      </c>
      <c r="L76" s="8">
        <v>100</v>
      </c>
      <c r="M76" s="8">
        <v>70</v>
      </c>
      <c r="N76" s="8">
        <v>95</v>
      </c>
      <c r="O76" s="8">
        <v>90</v>
      </c>
    </row>
    <row r="77" spans="1:19" s="6" customFormat="1" ht="15" x14ac:dyDescent="0.25">
      <c r="A77" s="114"/>
      <c r="B77" s="82" t="s">
        <v>89</v>
      </c>
      <c r="C77" s="79" t="s">
        <v>73</v>
      </c>
      <c r="D77" s="117"/>
      <c r="E77" s="85">
        <v>87.5</v>
      </c>
      <c r="F77" s="26">
        <v>90.833333333333329</v>
      </c>
      <c r="G77" s="19">
        <v>0.96330275229357798</v>
      </c>
      <c r="H77" s="89">
        <v>0.30543639468969885</v>
      </c>
      <c r="I77" s="87" t="s">
        <v>111</v>
      </c>
      <c r="J77" s="102" t="s">
        <v>108</v>
      </c>
      <c r="K77" s="16">
        <v>100</v>
      </c>
      <c r="L77" s="8">
        <v>100</v>
      </c>
      <c r="M77" s="8">
        <v>70</v>
      </c>
      <c r="N77" s="8">
        <v>95</v>
      </c>
      <c r="O77" s="8">
        <v>90</v>
      </c>
    </row>
    <row r="78" spans="1:19" s="6" customFormat="1" ht="15" x14ac:dyDescent="0.25">
      <c r="A78" s="114"/>
      <c r="B78" s="82" t="s">
        <v>89</v>
      </c>
      <c r="C78" s="79" t="s">
        <v>74</v>
      </c>
      <c r="D78" s="117"/>
      <c r="E78" s="85">
        <v>93.333333333333329</v>
      </c>
      <c r="F78" s="26">
        <v>90.833333333333329</v>
      </c>
      <c r="G78" s="19">
        <v>1.0275229357798166</v>
      </c>
      <c r="H78" s="89">
        <v>0.34448699302995095</v>
      </c>
      <c r="I78" s="87" t="s">
        <v>111</v>
      </c>
      <c r="J78" s="102" t="s">
        <v>108</v>
      </c>
      <c r="K78" s="16">
        <v>100</v>
      </c>
      <c r="L78" s="8">
        <v>100</v>
      </c>
      <c r="M78" s="8">
        <v>70</v>
      </c>
      <c r="N78" s="8">
        <v>95</v>
      </c>
      <c r="O78" s="8">
        <v>90</v>
      </c>
    </row>
    <row r="79" spans="1:19" s="6" customFormat="1" ht="15.75" thickBot="1" x14ac:dyDescent="0.3">
      <c r="A79" s="115"/>
      <c r="B79" s="83" t="s">
        <v>89</v>
      </c>
      <c r="C79" s="80" t="s">
        <v>49</v>
      </c>
      <c r="D79" s="118"/>
      <c r="E79" s="86">
        <v>71</v>
      </c>
      <c r="F79" s="27">
        <v>100</v>
      </c>
      <c r="G79" s="20">
        <v>0.71</v>
      </c>
      <c r="H79" s="97" t="s">
        <v>119</v>
      </c>
      <c r="I79" s="94" t="s">
        <v>110</v>
      </c>
      <c r="J79" s="103" t="s">
        <v>109</v>
      </c>
      <c r="K79" s="16">
        <v>100</v>
      </c>
      <c r="L79" s="8">
        <v>100</v>
      </c>
      <c r="M79" s="8">
        <v>100</v>
      </c>
      <c r="N79" s="8">
        <v>100</v>
      </c>
      <c r="O79" s="8">
        <v>100</v>
      </c>
    </row>
    <row r="80" spans="1:19" x14ac:dyDescent="0.2">
      <c r="A80" s="7" t="s">
        <v>116</v>
      </c>
      <c r="F80" s="11"/>
      <c r="G80" s="12"/>
      <c r="H80" s="13"/>
      <c r="I80" s="14"/>
    </row>
    <row r="81" spans="1:10" x14ac:dyDescent="0.2">
      <c r="A81" s="107" t="s">
        <v>118</v>
      </c>
      <c r="B81" s="108"/>
      <c r="C81" s="108"/>
      <c r="D81" s="108"/>
      <c r="E81" s="108"/>
      <c r="F81" s="108"/>
      <c r="G81" s="108"/>
      <c r="H81" s="108"/>
      <c r="I81" s="108"/>
      <c r="J81" s="108"/>
    </row>
    <row r="82" spans="1:10" x14ac:dyDescent="0.2">
      <c r="E82" s="10"/>
      <c r="F82" s="11"/>
      <c r="G82" s="12"/>
      <c r="H82" s="13"/>
      <c r="I82" s="14"/>
    </row>
    <row r="83" spans="1:10" x14ac:dyDescent="0.2">
      <c r="E83" s="10"/>
      <c r="F83" s="11"/>
      <c r="G83" s="12"/>
      <c r="H83" s="13"/>
      <c r="I83" s="14"/>
    </row>
    <row r="84" spans="1:10" x14ac:dyDescent="0.2">
      <c r="A84" s="15"/>
    </row>
    <row r="85" spans="1:10" x14ac:dyDescent="0.2">
      <c r="A85" t="s">
        <v>101</v>
      </c>
    </row>
    <row r="86" spans="1:10" x14ac:dyDescent="0.2">
      <c r="A86" t="s">
        <v>102</v>
      </c>
    </row>
  </sheetData>
  <mergeCells count="16">
    <mergeCell ref="D3:F3"/>
    <mergeCell ref="A1:J1"/>
    <mergeCell ref="A21:A39"/>
    <mergeCell ref="D21:D39"/>
    <mergeCell ref="A5:A8"/>
    <mergeCell ref="D5:D8"/>
    <mergeCell ref="A12:A20"/>
    <mergeCell ref="A9:A11"/>
    <mergeCell ref="D9:D11"/>
    <mergeCell ref="D12:D20"/>
    <mergeCell ref="A40:A66"/>
    <mergeCell ref="A81:J81"/>
    <mergeCell ref="D40:D47"/>
    <mergeCell ref="D48:D66"/>
    <mergeCell ref="A67:A79"/>
    <mergeCell ref="D67:D79"/>
  </mergeCells>
  <conditionalFormatting sqref="H2:J4 I5:J8 H80 H82:H83 I12:J79">
    <cfRule type="cellIs" dxfId="61" priority="34" operator="lessThan">
      <formula>0.05</formula>
    </cfRule>
  </conditionalFormatting>
  <conditionalFormatting sqref="E4:E8 A81 E82:E83 E12:E79">
    <cfRule type="cellIs" dxfId="60" priority="33" operator="lessThan">
      <formula>90</formula>
    </cfRule>
  </conditionalFormatting>
  <conditionalFormatting sqref="G2:G4 G80 G82:G83">
    <cfRule type="cellIs" dxfId="59" priority="32" operator="lessThan">
      <formula>0.82</formula>
    </cfRule>
  </conditionalFormatting>
  <conditionalFormatting sqref="J2:J4">
    <cfRule type="cellIs" dxfId="58" priority="29" operator="equal">
      <formula>"Moderate toxicity"</formula>
    </cfRule>
    <cfRule type="cellIs" dxfId="57" priority="30" operator="equal">
      <formula>"High toxicity"</formula>
    </cfRule>
    <cfRule type="cellIs" dxfId="56" priority="31" operator="equal">
      <formula>"Nontoxic"</formula>
    </cfRule>
  </conditionalFormatting>
  <conditionalFormatting sqref="I2:I8 I82:I83 I12:I80">
    <cfRule type="cellIs" dxfId="55" priority="28" operator="equal">
      <formula>"SE"</formula>
    </cfRule>
  </conditionalFormatting>
  <conditionalFormatting sqref="C4">
    <cfRule type="duplicateValues" dxfId="54" priority="27"/>
  </conditionalFormatting>
  <conditionalFormatting sqref="J5:J8 J12:J79">
    <cfRule type="cellIs" dxfId="53" priority="18" operator="equal">
      <formula>"High toxicity"</formula>
    </cfRule>
    <cfRule type="cellIs" dxfId="52" priority="19" operator="equal">
      <formula>"Moderate toxicity"</formula>
    </cfRule>
    <cfRule type="cellIs" dxfId="51" priority="20" operator="equal">
      <formula>"Low toxicity"</formula>
    </cfRule>
    <cfRule type="cellIs" dxfId="50" priority="21" operator="equal">
      <formula>"Nontoxic"</formula>
    </cfRule>
    <cfRule type="cellIs" dxfId="49" priority="22" operator="equal">
      <formula>$J$118</formula>
    </cfRule>
    <cfRule type="cellIs" dxfId="48" priority="23" operator="equal">
      <formula>$J$162</formula>
    </cfRule>
    <cfRule type="cellIs" dxfId="47" priority="24" operator="equal">
      <formula>$J$163</formula>
    </cfRule>
    <cfRule type="cellIs" dxfId="46" priority="25" operator="equal">
      <formula>$J$45</formula>
    </cfRule>
  </conditionalFormatting>
  <conditionalFormatting sqref="H5:H8 H77:H79 H12:H75">
    <cfRule type="cellIs" dxfId="45" priority="17" operator="lessThan">
      <formula>0.0500001</formula>
    </cfRule>
  </conditionalFormatting>
  <conditionalFormatting sqref="A81 E82:E83">
    <cfRule type="cellIs" dxfId="44" priority="16" operator="lessThan">
      <formula>80</formula>
    </cfRule>
  </conditionalFormatting>
  <conditionalFormatting sqref="G80 G82:G83">
    <cfRule type="cellIs" dxfId="43" priority="15" operator="lessThan">
      <formula>0.77</formula>
    </cfRule>
  </conditionalFormatting>
  <conditionalFormatting sqref="I9:J11">
    <cfRule type="cellIs" dxfId="42" priority="12" operator="lessThan">
      <formula>0.05</formula>
    </cfRule>
  </conditionalFormatting>
  <conditionalFormatting sqref="E9:E11">
    <cfRule type="cellIs" dxfId="41" priority="11" operator="lessThan">
      <formula>90</formula>
    </cfRule>
  </conditionalFormatting>
  <conditionalFormatting sqref="I9:I11">
    <cfRule type="cellIs" dxfId="40" priority="10" operator="equal">
      <formula>"SE"</formula>
    </cfRule>
  </conditionalFormatting>
  <conditionalFormatting sqref="J9:J11">
    <cfRule type="cellIs" dxfId="39" priority="2" operator="equal">
      <formula>"High toxicity"</formula>
    </cfRule>
    <cfRule type="cellIs" dxfId="38" priority="3" operator="equal">
      <formula>"Moderate toxicity"</formula>
    </cfRule>
    <cfRule type="cellIs" dxfId="37" priority="4" operator="equal">
      <formula>"Low toxicity"</formula>
    </cfRule>
    <cfRule type="cellIs" dxfId="36" priority="5" operator="equal">
      <formula>"Nontoxic"</formula>
    </cfRule>
    <cfRule type="cellIs" dxfId="35" priority="6" operator="equal">
      <formula>$J$118</formula>
    </cfRule>
    <cfRule type="cellIs" dxfId="34" priority="7" operator="equal">
      <formula>$J$162</formula>
    </cfRule>
    <cfRule type="cellIs" dxfId="33" priority="8" operator="equal">
      <formula>$J$163</formula>
    </cfRule>
    <cfRule type="cellIs" dxfId="32" priority="9" operator="equal">
      <formula>$J$45</formula>
    </cfRule>
  </conditionalFormatting>
  <conditionalFormatting sqref="H9:H11">
    <cfRule type="cellIs" dxfId="31" priority="1" operator="lessThan">
      <formula>0.0500001</formula>
    </cfRule>
  </conditionalFormatting>
  <printOptions horizontalCentered="1"/>
  <pageMargins left="0.7" right="0.7" top="0.75" bottom="0.75" header="0.3" footer="0.3"/>
  <pageSetup scale="65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7"/>
  <sheetViews>
    <sheetView showGridLines="0" zoomScale="80" zoomScaleNormal="80" workbookViewId="0">
      <selection activeCell="C17" sqref="C17"/>
    </sheetView>
  </sheetViews>
  <sheetFormatPr defaultRowHeight="12.75" x14ac:dyDescent="0.2"/>
  <cols>
    <col min="1" max="1" width="21.28515625" style="44" customWidth="1"/>
    <col min="2" max="2" width="16.42578125" style="44" customWidth="1"/>
    <col min="3" max="3" width="14" style="44" customWidth="1"/>
    <col min="4" max="4" width="12.7109375" style="44" customWidth="1"/>
    <col min="5" max="5" width="13.28515625" style="44" customWidth="1"/>
    <col min="6" max="6" width="14.140625" style="44" customWidth="1"/>
    <col min="7" max="7" width="15.7109375" style="44" customWidth="1"/>
    <col min="8" max="8" width="12.7109375" style="44" customWidth="1"/>
    <col min="9" max="9" width="18.28515625" style="44" customWidth="1"/>
    <col min="10" max="10" width="16.28515625" style="44" customWidth="1"/>
    <col min="11" max="13" width="9.140625" style="44" hidden="1" customWidth="1"/>
    <col min="14" max="14" width="17" style="44" hidden="1" customWidth="1"/>
    <col min="15" max="16" width="9.140625" style="44" hidden="1" customWidth="1"/>
    <col min="17" max="16384" width="9.140625" style="44"/>
  </cols>
  <sheetData>
    <row r="1" spans="1:16" ht="39.75" customHeight="1" x14ac:dyDescent="0.2">
      <c r="A1" s="31" t="s">
        <v>114</v>
      </c>
      <c r="B1" s="32"/>
      <c r="C1" s="42"/>
      <c r="D1" s="33"/>
      <c r="E1" s="33"/>
      <c r="F1" s="33"/>
      <c r="G1" s="43"/>
      <c r="H1" s="43"/>
      <c r="I1" s="43"/>
      <c r="J1" s="43"/>
    </row>
    <row r="2" spans="1:16" ht="13.5" customHeight="1" x14ac:dyDescent="0.2">
      <c r="A2" s="31"/>
      <c r="B2" s="32"/>
      <c r="C2" s="42"/>
      <c r="D2" s="33"/>
      <c r="E2" s="33"/>
      <c r="F2" s="33"/>
      <c r="G2" s="43"/>
      <c r="H2" s="43"/>
      <c r="I2" s="43"/>
      <c r="J2" s="43"/>
    </row>
    <row r="3" spans="1:16" ht="29.25" customHeight="1" thickBot="1" x14ac:dyDescent="0.25">
      <c r="A3" s="73"/>
      <c r="B3" s="45"/>
      <c r="C3" s="45"/>
      <c r="D3" s="130" t="s">
        <v>113</v>
      </c>
      <c r="E3" s="131"/>
      <c r="F3" s="131"/>
      <c r="G3" s="121"/>
      <c r="J3" s="46"/>
    </row>
    <row r="4" spans="1:16" ht="45.75" thickBot="1" x14ac:dyDescent="0.25">
      <c r="A4" s="41" t="s">
        <v>75</v>
      </c>
      <c r="B4" s="40" t="s">
        <v>76</v>
      </c>
      <c r="C4" s="5" t="s">
        <v>77</v>
      </c>
      <c r="D4" s="17" t="s">
        <v>78</v>
      </c>
      <c r="E4" s="39" t="s">
        <v>79</v>
      </c>
      <c r="F4" s="39" t="s">
        <v>104</v>
      </c>
      <c r="G4" s="22" t="s">
        <v>105</v>
      </c>
      <c r="H4" s="21" t="s">
        <v>80</v>
      </c>
      <c r="I4" s="35" t="s">
        <v>112</v>
      </c>
      <c r="J4" s="34" t="s">
        <v>81</v>
      </c>
      <c r="K4" s="47" t="s">
        <v>92</v>
      </c>
      <c r="L4" s="47" t="s">
        <v>93</v>
      </c>
      <c r="M4" s="47" t="s">
        <v>94</v>
      </c>
      <c r="N4" s="47" t="s">
        <v>95</v>
      </c>
      <c r="O4" s="47" t="s">
        <v>96</v>
      </c>
      <c r="P4" s="47" t="s">
        <v>97</v>
      </c>
    </row>
    <row r="5" spans="1:16" s="47" customFormat="1" ht="15" x14ac:dyDescent="0.2">
      <c r="A5" s="124" t="s">
        <v>86</v>
      </c>
      <c r="B5" s="48" t="s">
        <v>87</v>
      </c>
      <c r="C5" s="36" t="s">
        <v>0</v>
      </c>
      <c r="D5" s="127">
        <f>AVERAGE(E5:E8)</f>
        <v>94</v>
      </c>
      <c r="E5" s="49">
        <v>97</v>
      </c>
      <c r="F5" s="49">
        <v>103</v>
      </c>
      <c r="G5" s="50">
        <v>0.94174757281553401</v>
      </c>
      <c r="H5" s="51">
        <v>6.2919127270662345E-2</v>
      </c>
      <c r="I5" s="52" t="s">
        <v>111</v>
      </c>
      <c r="J5" s="98" t="s">
        <v>108</v>
      </c>
      <c r="K5" s="30" t="e">
        <f>ROUND(#REF!,1)</f>
        <v>#REF!</v>
      </c>
      <c r="L5" s="30" t="e">
        <f>ROUND(#REF!,1)</f>
        <v>#REF!</v>
      </c>
      <c r="M5" s="30" t="e">
        <f>ROUND(#REF!,1)</f>
        <v>#REF!</v>
      </c>
      <c r="N5" s="30" t="e">
        <f>ROUND(#REF!,1)</f>
        <v>#REF!</v>
      </c>
      <c r="O5" s="30" t="e">
        <f>ROUND(#REF!,1)</f>
        <v>#REF!</v>
      </c>
      <c r="P5" s="30"/>
    </row>
    <row r="6" spans="1:16" s="47" customFormat="1" ht="15" x14ac:dyDescent="0.2">
      <c r="A6" s="125"/>
      <c r="B6" s="53" t="s">
        <v>90</v>
      </c>
      <c r="C6" s="37" t="s">
        <v>1</v>
      </c>
      <c r="D6" s="128"/>
      <c r="E6" s="54">
        <v>93</v>
      </c>
      <c r="F6" s="54">
        <v>103</v>
      </c>
      <c r="G6" s="55">
        <v>0.90291262135922334</v>
      </c>
      <c r="H6" s="56">
        <v>0.34482295014491698</v>
      </c>
      <c r="I6" s="57" t="s">
        <v>111</v>
      </c>
      <c r="J6" s="99" t="s">
        <v>108</v>
      </c>
      <c r="K6" s="30" t="e">
        <f>ROUND(#REF!,1)</f>
        <v>#REF!</v>
      </c>
      <c r="L6" s="30" t="e">
        <f>ROUND(#REF!,1)</f>
        <v>#REF!</v>
      </c>
      <c r="M6" s="30" t="e">
        <f>ROUND(#REF!,1)</f>
        <v>#REF!</v>
      </c>
      <c r="N6" s="30" t="e">
        <f>ROUND(#REF!,1)</f>
        <v>#REF!</v>
      </c>
      <c r="O6" s="30" t="e">
        <f>ROUND(#REF!,1)</f>
        <v>#REF!</v>
      </c>
      <c r="P6" s="30"/>
    </row>
    <row r="7" spans="1:16" s="47" customFormat="1" ht="15" x14ac:dyDescent="0.2">
      <c r="A7" s="125"/>
      <c r="B7" s="53" t="s">
        <v>88</v>
      </c>
      <c r="C7" s="37" t="s">
        <v>2</v>
      </c>
      <c r="D7" s="128"/>
      <c r="E7" s="54">
        <v>91</v>
      </c>
      <c r="F7" s="54">
        <v>103</v>
      </c>
      <c r="G7" s="55">
        <v>0.88349514563106801</v>
      </c>
      <c r="H7" s="56">
        <v>0.12875611157844605</v>
      </c>
      <c r="I7" s="57" t="s">
        <v>111</v>
      </c>
      <c r="J7" s="99" t="s">
        <v>108</v>
      </c>
      <c r="K7" s="30" t="e">
        <f>ROUND(#REF!,1)</f>
        <v>#REF!</v>
      </c>
      <c r="L7" s="30" t="e">
        <f>ROUND(#REF!,1)</f>
        <v>#REF!</v>
      </c>
      <c r="M7" s="30" t="e">
        <f>ROUND(#REF!,1)</f>
        <v>#REF!</v>
      </c>
      <c r="N7" s="30" t="e">
        <f>ROUND(#REF!,1)</f>
        <v>#REF!</v>
      </c>
      <c r="O7" s="30" t="e">
        <f>ROUND(#REF!,1)</f>
        <v>#REF!</v>
      </c>
      <c r="P7" s="30"/>
    </row>
    <row r="8" spans="1:16" s="47" customFormat="1" ht="15.75" thickBot="1" x14ac:dyDescent="0.25">
      <c r="A8" s="126"/>
      <c r="B8" s="58" t="s">
        <v>87</v>
      </c>
      <c r="C8" s="38" t="s">
        <v>3</v>
      </c>
      <c r="D8" s="129"/>
      <c r="E8" s="59">
        <v>95</v>
      </c>
      <c r="F8" s="59">
        <v>103</v>
      </c>
      <c r="G8" s="60">
        <v>0.92233009708737868</v>
      </c>
      <c r="H8" s="61">
        <v>0.25142520051618</v>
      </c>
      <c r="I8" s="62" t="s">
        <v>111</v>
      </c>
      <c r="J8" s="100" t="s">
        <v>108</v>
      </c>
      <c r="K8" s="30" t="e">
        <f>ROUND(#REF!,1)</f>
        <v>#REF!</v>
      </c>
      <c r="L8" s="30" t="e">
        <f>ROUND(#REF!,1)</f>
        <v>#REF!</v>
      </c>
      <c r="M8" s="30" t="e">
        <f>ROUND(#REF!,1)</f>
        <v>#REF!</v>
      </c>
      <c r="N8" s="30" t="e">
        <f>ROUND(#REF!,1)</f>
        <v>#REF!</v>
      </c>
      <c r="O8" s="30" t="e">
        <f>ROUND(#REF!,1)</f>
        <v>#REF!</v>
      </c>
      <c r="P8" s="30"/>
    </row>
    <row r="9" spans="1:16" s="47" customFormat="1" ht="15" x14ac:dyDescent="0.2">
      <c r="A9" s="124" t="s">
        <v>85</v>
      </c>
      <c r="B9" s="53" t="s">
        <v>87</v>
      </c>
      <c r="C9" s="37" t="s">
        <v>4</v>
      </c>
      <c r="D9" s="127">
        <f>AVERAGE(E9:E11)</f>
        <v>93.666666666666671</v>
      </c>
      <c r="E9" s="49">
        <v>93</v>
      </c>
      <c r="F9" s="49">
        <v>103</v>
      </c>
      <c r="G9" s="50">
        <v>0.90291262135922334</v>
      </c>
      <c r="H9" s="51">
        <v>0.38191685726185498</v>
      </c>
      <c r="I9" s="52" t="s">
        <v>111</v>
      </c>
      <c r="J9" s="98" t="s">
        <v>108</v>
      </c>
      <c r="K9" s="30" t="e">
        <f>ROUND(#REF!,1)</f>
        <v>#REF!</v>
      </c>
      <c r="L9" s="30" t="e">
        <f>ROUND(#REF!,1)</f>
        <v>#REF!</v>
      </c>
      <c r="M9" s="30" t="e">
        <f>ROUND(#REF!,1)</f>
        <v>#REF!</v>
      </c>
      <c r="N9" s="30" t="e">
        <f>ROUND(#REF!,1)</f>
        <v>#REF!</v>
      </c>
      <c r="O9" s="30" t="e">
        <f>ROUND(#REF!,1)</f>
        <v>#REF!</v>
      </c>
      <c r="P9" s="30"/>
    </row>
    <row r="10" spans="1:16" s="47" customFormat="1" ht="15" x14ac:dyDescent="0.2">
      <c r="A10" s="125"/>
      <c r="B10" s="53" t="s">
        <v>90</v>
      </c>
      <c r="C10" s="37" t="s">
        <v>5</v>
      </c>
      <c r="D10" s="128"/>
      <c r="E10" s="54">
        <v>99</v>
      </c>
      <c r="F10" s="54">
        <v>103</v>
      </c>
      <c r="G10" s="55">
        <v>0.96116504854368934</v>
      </c>
      <c r="H10" s="56">
        <v>4.5733261631512902E-2</v>
      </c>
      <c r="I10" s="64" t="s">
        <v>110</v>
      </c>
      <c r="J10" s="99" t="s">
        <v>108</v>
      </c>
      <c r="K10" s="30" t="e">
        <f>ROUND(#REF!,1)</f>
        <v>#REF!</v>
      </c>
      <c r="L10" s="30" t="e">
        <f>ROUND(#REF!,1)</f>
        <v>#REF!</v>
      </c>
      <c r="M10" s="30" t="e">
        <f>ROUND(#REF!,1)</f>
        <v>#REF!</v>
      </c>
      <c r="N10" s="30" t="e">
        <f>ROUND(#REF!,1)</f>
        <v>#REF!</v>
      </c>
      <c r="O10" s="30" t="e">
        <f>ROUND(#REF!,1)</f>
        <v>#REF!</v>
      </c>
      <c r="P10" s="30"/>
    </row>
    <row r="11" spans="1:16" s="47" customFormat="1" ht="15.75" thickBot="1" x14ac:dyDescent="0.25">
      <c r="A11" s="126"/>
      <c r="B11" s="58" t="s">
        <v>90</v>
      </c>
      <c r="C11" s="38" t="s">
        <v>6</v>
      </c>
      <c r="D11" s="129"/>
      <c r="E11" s="59">
        <v>89</v>
      </c>
      <c r="F11" s="59">
        <v>103</v>
      </c>
      <c r="G11" s="60">
        <v>0.86407766990291257</v>
      </c>
      <c r="H11" s="61">
        <v>0.45634587930905407</v>
      </c>
      <c r="I11" s="62" t="s">
        <v>111</v>
      </c>
      <c r="J11" s="100" t="s">
        <v>108</v>
      </c>
      <c r="K11" s="30" t="e">
        <f>ROUND(#REF!,1)</f>
        <v>#REF!</v>
      </c>
      <c r="L11" s="30" t="e">
        <f>ROUND(#REF!,1)</f>
        <v>#REF!</v>
      </c>
      <c r="M11" s="30" t="e">
        <f>ROUND(#REF!,1)</f>
        <v>#REF!</v>
      </c>
      <c r="N11" s="30" t="e">
        <f>ROUND(#REF!,1)</f>
        <v>#REF!</v>
      </c>
      <c r="O11" s="30" t="e">
        <f>ROUND(#REF!,1)</f>
        <v>#REF!</v>
      </c>
      <c r="P11" s="30"/>
    </row>
    <row r="12" spans="1:16" s="47" customFormat="1" ht="15" x14ac:dyDescent="0.2">
      <c r="A12" s="124" t="s">
        <v>84</v>
      </c>
      <c r="B12" s="53" t="s">
        <v>90</v>
      </c>
      <c r="C12" s="37" t="s">
        <v>7</v>
      </c>
      <c r="D12" s="127">
        <f>AVERAGE(E12:E20)</f>
        <v>92.555555555555557</v>
      </c>
      <c r="E12" s="54">
        <v>95</v>
      </c>
      <c r="F12" s="54">
        <v>103</v>
      </c>
      <c r="G12" s="55">
        <v>0.92233009708737868</v>
      </c>
      <c r="H12" s="56">
        <v>0.25415967216882629</v>
      </c>
      <c r="I12" s="57" t="s">
        <v>111</v>
      </c>
      <c r="J12" s="99" t="s">
        <v>108</v>
      </c>
      <c r="K12" s="30" t="e">
        <f>ROUND(#REF!,1)</f>
        <v>#REF!</v>
      </c>
      <c r="L12" s="30" t="e">
        <f>ROUND(#REF!,1)</f>
        <v>#REF!</v>
      </c>
      <c r="M12" s="30" t="e">
        <f>ROUND(#REF!,1)</f>
        <v>#REF!</v>
      </c>
      <c r="N12" s="30" t="e">
        <f>ROUND(#REF!,1)</f>
        <v>#REF!</v>
      </c>
      <c r="O12" s="30" t="e">
        <f>ROUND(#REF!,1)</f>
        <v>#REF!</v>
      </c>
      <c r="P12" s="30"/>
    </row>
    <row r="13" spans="1:16" s="47" customFormat="1" ht="15" x14ac:dyDescent="0.2">
      <c r="A13" s="125"/>
      <c r="B13" s="53" t="s">
        <v>87</v>
      </c>
      <c r="C13" s="37" t="s">
        <v>8</v>
      </c>
      <c r="D13" s="128"/>
      <c r="E13" s="54">
        <v>91</v>
      </c>
      <c r="F13" s="54">
        <v>89</v>
      </c>
      <c r="G13" s="55">
        <v>1.01</v>
      </c>
      <c r="H13" s="56">
        <v>0.43106633755799756</v>
      </c>
      <c r="I13" s="57" t="s">
        <v>111</v>
      </c>
      <c r="J13" s="99" t="s">
        <v>108</v>
      </c>
      <c r="K13" s="30" t="e">
        <f>ROUND(#REF!,1)</f>
        <v>#REF!</v>
      </c>
      <c r="L13" s="30" t="e">
        <f>ROUND(#REF!,1)</f>
        <v>#REF!</v>
      </c>
      <c r="M13" s="30" t="e">
        <f>ROUND(#REF!,1)</f>
        <v>#REF!</v>
      </c>
      <c r="N13" s="30" t="e">
        <f>ROUND(#REF!,1)</f>
        <v>#REF!</v>
      </c>
      <c r="O13" s="30" t="e">
        <f>ROUND(#REF!,1)</f>
        <v>#REF!</v>
      </c>
      <c r="P13" s="30"/>
    </row>
    <row r="14" spans="1:16" s="47" customFormat="1" ht="15" x14ac:dyDescent="0.2">
      <c r="A14" s="125"/>
      <c r="B14" s="53" t="s">
        <v>87</v>
      </c>
      <c r="C14" s="37" t="s">
        <v>9</v>
      </c>
      <c r="D14" s="128"/>
      <c r="E14" s="54">
        <v>94</v>
      </c>
      <c r="F14" s="54">
        <v>89</v>
      </c>
      <c r="G14" s="55">
        <v>1.0561797752808988</v>
      </c>
      <c r="H14" s="63">
        <v>0.26682123927427404</v>
      </c>
      <c r="I14" s="57" t="s">
        <v>111</v>
      </c>
      <c r="J14" s="99" t="s">
        <v>108</v>
      </c>
      <c r="K14" s="30" t="e">
        <f>ROUND(#REF!,1)</f>
        <v>#REF!</v>
      </c>
      <c r="L14" s="30" t="e">
        <f>ROUND(#REF!,1)</f>
        <v>#REF!</v>
      </c>
      <c r="M14" s="30" t="e">
        <f>ROUND(#REF!,1)</f>
        <v>#REF!</v>
      </c>
      <c r="N14" s="30" t="e">
        <f>ROUND(#REF!,1)</f>
        <v>#REF!</v>
      </c>
      <c r="O14" s="30" t="e">
        <f>ROUND(#REF!,1)</f>
        <v>#REF!</v>
      </c>
      <c r="P14" s="30"/>
    </row>
    <row r="15" spans="1:16" s="47" customFormat="1" ht="15" x14ac:dyDescent="0.2">
      <c r="A15" s="125"/>
      <c r="B15" s="53" t="s">
        <v>90</v>
      </c>
      <c r="C15" s="37" t="s">
        <v>10</v>
      </c>
      <c r="D15" s="128"/>
      <c r="E15" s="54">
        <v>99</v>
      </c>
      <c r="F15" s="54">
        <v>89</v>
      </c>
      <c r="G15" s="55">
        <v>1.1000000000000001</v>
      </c>
      <c r="H15" s="63">
        <v>0.01</v>
      </c>
      <c r="I15" s="57" t="s">
        <v>111</v>
      </c>
      <c r="J15" s="99" t="s">
        <v>108</v>
      </c>
      <c r="K15" s="30" t="e">
        <f>ROUND(#REF!,1)</f>
        <v>#REF!</v>
      </c>
      <c r="L15" s="30" t="e">
        <f>ROUND(#REF!,1)</f>
        <v>#REF!</v>
      </c>
      <c r="M15" s="30" t="e">
        <f>ROUND(#REF!,1)</f>
        <v>#REF!</v>
      </c>
      <c r="N15" s="30" t="e">
        <f>ROUND(#REF!,1)</f>
        <v>#REF!</v>
      </c>
      <c r="O15" s="30" t="e">
        <f>ROUND(#REF!,1)</f>
        <v>#REF!</v>
      </c>
      <c r="P15" s="30"/>
    </row>
    <row r="16" spans="1:16" s="47" customFormat="1" ht="15" x14ac:dyDescent="0.2">
      <c r="A16" s="125"/>
      <c r="B16" s="53" t="s">
        <v>88</v>
      </c>
      <c r="C16" s="37" t="s">
        <v>11</v>
      </c>
      <c r="D16" s="128"/>
      <c r="E16" s="54">
        <v>91</v>
      </c>
      <c r="F16" s="54">
        <v>89</v>
      </c>
      <c r="G16" s="55">
        <v>1.0224719101123596</v>
      </c>
      <c r="H16" s="63">
        <v>0.30722868778279472</v>
      </c>
      <c r="I16" s="57" t="s">
        <v>111</v>
      </c>
      <c r="J16" s="99" t="s">
        <v>108</v>
      </c>
      <c r="K16" s="30" t="e">
        <f>ROUND(#REF!,1)</f>
        <v>#REF!</v>
      </c>
      <c r="L16" s="30" t="e">
        <f>ROUND(#REF!,1)</f>
        <v>#REF!</v>
      </c>
      <c r="M16" s="30" t="e">
        <f>ROUND(#REF!,1)</f>
        <v>#REF!</v>
      </c>
      <c r="N16" s="30" t="e">
        <f>ROUND(#REF!,1)</f>
        <v>#REF!</v>
      </c>
      <c r="O16" s="30" t="e">
        <f>ROUND(#REF!,1)</f>
        <v>#REF!</v>
      </c>
      <c r="P16" s="30"/>
    </row>
    <row r="17" spans="1:16" s="47" customFormat="1" ht="15" x14ac:dyDescent="0.2">
      <c r="A17" s="125"/>
      <c r="B17" s="53" t="s">
        <v>88</v>
      </c>
      <c r="C17" s="37" t="s">
        <v>12</v>
      </c>
      <c r="D17" s="128"/>
      <c r="E17" s="54">
        <v>90</v>
      </c>
      <c r="F17" s="54">
        <v>89</v>
      </c>
      <c r="G17" s="55">
        <v>1.0112359550561798</v>
      </c>
      <c r="H17" s="63">
        <v>7.1017643026371157E-4</v>
      </c>
      <c r="I17" s="57" t="s">
        <v>111</v>
      </c>
      <c r="J17" s="99" t="s">
        <v>108</v>
      </c>
      <c r="K17" s="30" t="e">
        <f>ROUND(#REF!,1)</f>
        <v>#REF!</v>
      </c>
      <c r="L17" s="30" t="e">
        <f>ROUND(#REF!,1)</f>
        <v>#REF!</v>
      </c>
      <c r="M17" s="30" t="e">
        <f>ROUND(#REF!,1)</f>
        <v>#REF!</v>
      </c>
      <c r="N17" s="30" t="e">
        <f>ROUND(#REF!,1)</f>
        <v>#REF!</v>
      </c>
      <c r="O17" s="30" t="e">
        <f>ROUND(#REF!,1)</f>
        <v>#REF!</v>
      </c>
      <c r="P17" s="30"/>
    </row>
    <row r="18" spans="1:16" s="47" customFormat="1" ht="15" x14ac:dyDescent="0.2">
      <c r="A18" s="125"/>
      <c r="B18" s="53" t="s">
        <v>88</v>
      </c>
      <c r="C18" s="37" t="s">
        <v>13</v>
      </c>
      <c r="D18" s="128"/>
      <c r="E18" s="54">
        <v>91</v>
      </c>
      <c r="F18" s="54">
        <v>89</v>
      </c>
      <c r="G18" s="55">
        <v>1.0224719101123596</v>
      </c>
      <c r="H18" s="63">
        <v>0.49439845996874465</v>
      </c>
      <c r="I18" s="57" t="s">
        <v>111</v>
      </c>
      <c r="J18" s="99" t="s">
        <v>108</v>
      </c>
      <c r="K18" s="30" t="e">
        <f>ROUND(#REF!,1)</f>
        <v>#REF!</v>
      </c>
      <c r="L18" s="30" t="e">
        <f>ROUND(#REF!,1)</f>
        <v>#REF!</v>
      </c>
      <c r="M18" s="30" t="e">
        <f>ROUND(#REF!,1)</f>
        <v>#REF!</v>
      </c>
      <c r="N18" s="30" t="e">
        <f>ROUND(#REF!,1)</f>
        <v>#REF!</v>
      </c>
      <c r="O18" s="30" t="e">
        <f>ROUND(#REF!,1)</f>
        <v>#REF!</v>
      </c>
      <c r="P18" s="30"/>
    </row>
    <row r="19" spans="1:16" s="47" customFormat="1" ht="15" x14ac:dyDescent="0.2">
      <c r="A19" s="125"/>
      <c r="B19" s="53" t="s">
        <v>89</v>
      </c>
      <c r="C19" s="37" t="s">
        <v>14</v>
      </c>
      <c r="D19" s="128"/>
      <c r="E19" s="54">
        <v>85</v>
      </c>
      <c r="F19" s="54">
        <v>89</v>
      </c>
      <c r="G19" s="55">
        <v>0.95</v>
      </c>
      <c r="H19" s="63">
        <v>0.13328892819123808</v>
      </c>
      <c r="I19" s="57" t="s">
        <v>111</v>
      </c>
      <c r="J19" s="99" t="s">
        <v>108</v>
      </c>
      <c r="K19" s="30" t="e">
        <f>ROUND(#REF!,1)</f>
        <v>#REF!</v>
      </c>
      <c r="L19" s="30" t="e">
        <f>ROUND(#REF!,1)</f>
        <v>#REF!</v>
      </c>
      <c r="M19" s="30" t="e">
        <f>ROUND(#REF!,1)</f>
        <v>#REF!</v>
      </c>
      <c r="N19" s="30" t="e">
        <f>ROUND(#REF!,1)</f>
        <v>#REF!</v>
      </c>
      <c r="O19" s="30" t="e">
        <f>ROUND(#REF!,1)</f>
        <v>#REF!</v>
      </c>
      <c r="P19" s="30"/>
    </row>
    <row r="20" spans="1:16" s="47" customFormat="1" ht="15.75" thickBot="1" x14ac:dyDescent="0.25">
      <c r="A20" s="126"/>
      <c r="B20" s="58" t="s">
        <v>89</v>
      </c>
      <c r="C20" s="38" t="s">
        <v>15</v>
      </c>
      <c r="D20" s="129"/>
      <c r="E20" s="59">
        <v>97</v>
      </c>
      <c r="F20" s="59">
        <v>89</v>
      </c>
      <c r="G20" s="60">
        <v>1.08</v>
      </c>
      <c r="H20" s="61">
        <v>0.16559379995501333</v>
      </c>
      <c r="I20" s="62" t="s">
        <v>111</v>
      </c>
      <c r="J20" s="100" t="s">
        <v>108</v>
      </c>
      <c r="K20" s="30" t="e">
        <f>ROUND(#REF!,1)</f>
        <v>#REF!</v>
      </c>
      <c r="L20" s="30" t="e">
        <f>ROUND(#REF!,1)</f>
        <v>#REF!</v>
      </c>
      <c r="M20" s="30" t="e">
        <f>ROUND(#REF!,1)</f>
        <v>#REF!</v>
      </c>
      <c r="N20" s="30" t="e">
        <f>ROUND(#REF!,1)</f>
        <v>#REF!</v>
      </c>
      <c r="O20" s="30" t="e">
        <f>ROUND(#REF!,1)</f>
        <v>#REF!</v>
      </c>
      <c r="P20" s="30"/>
    </row>
    <row r="21" spans="1:16" s="47" customFormat="1" ht="15" x14ac:dyDescent="0.2">
      <c r="A21" s="132" t="s">
        <v>83</v>
      </c>
      <c r="B21" s="53" t="s">
        <v>90</v>
      </c>
      <c r="C21" s="37" t="s">
        <v>60</v>
      </c>
      <c r="D21" s="127">
        <f>AVERAGE(E21:E39)</f>
        <v>97.84210526315789</v>
      </c>
      <c r="E21" s="54">
        <v>96</v>
      </c>
      <c r="F21" s="54">
        <v>114</v>
      </c>
      <c r="G21" s="55">
        <v>0.84210526315789469</v>
      </c>
      <c r="H21" s="56">
        <v>1.9234580437658858E-2</v>
      </c>
      <c r="I21" s="64" t="s">
        <v>110</v>
      </c>
      <c r="J21" s="99" t="s">
        <v>108</v>
      </c>
      <c r="K21" s="30" t="e">
        <f>ROUND(#REF!,1)</f>
        <v>#REF!</v>
      </c>
      <c r="L21" s="30" t="e">
        <f>ROUND(#REF!,1)</f>
        <v>#REF!</v>
      </c>
      <c r="M21" s="30" t="e">
        <f>ROUND(#REF!,1)</f>
        <v>#REF!</v>
      </c>
      <c r="N21" s="30" t="e">
        <f>ROUND(#REF!,1)</f>
        <v>#REF!</v>
      </c>
      <c r="O21" s="30" t="e">
        <f>ROUND(#REF!,1)</f>
        <v>#REF!</v>
      </c>
      <c r="P21" s="30"/>
    </row>
    <row r="22" spans="1:16" s="47" customFormat="1" ht="15" x14ac:dyDescent="0.2">
      <c r="A22" s="133"/>
      <c r="B22" s="53" t="s">
        <v>87</v>
      </c>
      <c r="C22" s="37" t="s">
        <v>67</v>
      </c>
      <c r="D22" s="128"/>
      <c r="E22" s="54">
        <v>94</v>
      </c>
      <c r="F22" s="54">
        <v>114</v>
      </c>
      <c r="G22" s="55">
        <v>0.82456140350877194</v>
      </c>
      <c r="H22" s="56">
        <v>1.4603514807436017E-2</v>
      </c>
      <c r="I22" s="64" t="s">
        <v>110</v>
      </c>
      <c r="J22" s="99" t="s">
        <v>108</v>
      </c>
      <c r="K22" s="30" t="e">
        <f>ROUND(#REF!,1)</f>
        <v>#REF!</v>
      </c>
      <c r="L22" s="30" t="e">
        <f>ROUND(#REF!,1)</f>
        <v>#REF!</v>
      </c>
      <c r="M22" s="30" t="e">
        <f>ROUND(#REF!,1)</f>
        <v>#REF!</v>
      </c>
      <c r="N22" s="30" t="e">
        <f>ROUND(#REF!,1)</f>
        <v>#REF!</v>
      </c>
      <c r="O22" s="30" t="e">
        <f>ROUND(#REF!,1)</f>
        <v>#REF!</v>
      </c>
      <c r="P22" s="30"/>
    </row>
    <row r="23" spans="1:16" s="47" customFormat="1" ht="15" x14ac:dyDescent="0.2">
      <c r="A23" s="133"/>
      <c r="B23" s="53" t="s">
        <v>88</v>
      </c>
      <c r="C23" s="37" t="s">
        <v>61</v>
      </c>
      <c r="D23" s="128"/>
      <c r="E23" s="54">
        <v>101</v>
      </c>
      <c r="F23" s="54">
        <v>101</v>
      </c>
      <c r="G23" s="55">
        <v>1</v>
      </c>
      <c r="H23" s="56">
        <v>0.46762080218504537</v>
      </c>
      <c r="I23" s="57" t="s">
        <v>111</v>
      </c>
      <c r="J23" s="99" t="s">
        <v>108</v>
      </c>
      <c r="K23" s="30" t="e">
        <f>ROUND(#REF!,1)</f>
        <v>#REF!</v>
      </c>
      <c r="L23" s="30" t="e">
        <f>ROUND(#REF!,1)</f>
        <v>#REF!</v>
      </c>
      <c r="M23" s="30" t="e">
        <f>ROUND(#REF!,1)</f>
        <v>#REF!</v>
      </c>
      <c r="N23" s="30" t="e">
        <f>ROUND(#REF!,1)</f>
        <v>#REF!</v>
      </c>
      <c r="O23" s="30" t="e">
        <f>ROUND(#REF!,1)</f>
        <v>#REF!</v>
      </c>
      <c r="P23" s="30"/>
    </row>
    <row r="24" spans="1:16" s="47" customFormat="1" ht="15" x14ac:dyDescent="0.2">
      <c r="A24" s="133"/>
      <c r="B24" s="53" t="s">
        <v>87</v>
      </c>
      <c r="C24" s="37" t="s">
        <v>66</v>
      </c>
      <c r="D24" s="128"/>
      <c r="E24" s="54">
        <v>94</v>
      </c>
      <c r="F24" s="54">
        <v>100</v>
      </c>
      <c r="G24" s="55">
        <v>0.94</v>
      </c>
      <c r="H24" s="56">
        <v>0.21769643651364301</v>
      </c>
      <c r="I24" s="57" t="s">
        <v>111</v>
      </c>
      <c r="J24" s="99" t="s">
        <v>108</v>
      </c>
      <c r="K24" s="30" t="e">
        <f>ROUND(#REF!,1)</f>
        <v>#REF!</v>
      </c>
      <c r="L24" s="30" t="e">
        <f>ROUND(#REF!,1)</f>
        <v>#REF!</v>
      </c>
      <c r="M24" s="30" t="e">
        <f>ROUND(#REF!,1)</f>
        <v>#REF!</v>
      </c>
      <c r="N24" s="30" t="e">
        <f>ROUND(#REF!,1)</f>
        <v>#REF!</v>
      </c>
      <c r="O24" s="30" t="e">
        <f>ROUND(#REF!,1)</f>
        <v>#REF!</v>
      </c>
      <c r="P24" s="30"/>
    </row>
    <row r="25" spans="1:16" s="47" customFormat="1" ht="15" x14ac:dyDescent="0.2">
      <c r="A25" s="133"/>
      <c r="B25" s="53" t="s">
        <v>90</v>
      </c>
      <c r="C25" s="37" t="s">
        <v>65</v>
      </c>
      <c r="D25" s="128"/>
      <c r="E25" s="54">
        <v>96</v>
      </c>
      <c r="F25" s="54">
        <v>100</v>
      </c>
      <c r="G25" s="55">
        <v>0.96</v>
      </c>
      <c r="H25" s="56">
        <v>0.2495548241065218</v>
      </c>
      <c r="I25" s="57" t="s">
        <v>111</v>
      </c>
      <c r="J25" s="99" t="s">
        <v>108</v>
      </c>
      <c r="K25" s="30" t="e">
        <f>ROUND(#REF!,1)</f>
        <v>#REF!</v>
      </c>
      <c r="L25" s="30" t="e">
        <f>ROUND(#REF!,1)</f>
        <v>#REF!</v>
      </c>
      <c r="M25" s="30" t="e">
        <f>ROUND(#REF!,1)</f>
        <v>#REF!</v>
      </c>
      <c r="N25" s="30" t="e">
        <f>ROUND(#REF!,1)</f>
        <v>#REF!</v>
      </c>
      <c r="O25" s="30" t="e">
        <f>ROUND(#REF!,1)</f>
        <v>#REF!</v>
      </c>
      <c r="P25" s="30"/>
    </row>
    <row r="26" spans="1:16" s="47" customFormat="1" ht="15" x14ac:dyDescent="0.2">
      <c r="A26" s="133"/>
      <c r="B26" s="53" t="s">
        <v>90</v>
      </c>
      <c r="C26" s="37" t="s">
        <v>33</v>
      </c>
      <c r="D26" s="128"/>
      <c r="E26" s="54">
        <v>99</v>
      </c>
      <c r="F26" s="54">
        <v>113.6</v>
      </c>
      <c r="G26" s="55">
        <v>0.87147887323943662</v>
      </c>
      <c r="H26" s="56">
        <v>3.8352871711124677E-2</v>
      </c>
      <c r="I26" s="64" t="s">
        <v>110</v>
      </c>
      <c r="J26" s="99" t="s">
        <v>108</v>
      </c>
      <c r="K26" s="30" t="e">
        <f>ROUND(#REF!,1)</f>
        <v>#REF!</v>
      </c>
      <c r="L26" s="30" t="e">
        <f>ROUND(#REF!,1)</f>
        <v>#REF!</v>
      </c>
      <c r="M26" s="30" t="e">
        <f>ROUND(#REF!,1)</f>
        <v>#REF!</v>
      </c>
      <c r="N26" s="30" t="e">
        <f>ROUND(#REF!,1)</f>
        <v>#REF!</v>
      </c>
      <c r="O26" s="30" t="e">
        <f>ROUND(#REF!,1)</f>
        <v>#REF!</v>
      </c>
      <c r="P26" s="30"/>
    </row>
    <row r="27" spans="1:16" s="47" customFormat="1" ht="15" x14ac:dyDescent="0.2">
      <c r="A27" s="133"/>
      <c r="B27" s="53" t="s">
        <v>90</v>
      </c>
      <c r="C27" s="37" t="s">
        <v>52</v>
      </c>
      <c r="D27" s="128"/>
      <c r="E27" s="54">
        <v>95</v>
      </c>
      <c r="F27" s="54">
        <v>100</v>
      </c>
      <c r="G27" s="55">
        <v>0.95</v>
      </c>
      <c r="H27" s="56">
        <v>7.0424449154243823E-3</v>
      </c>
      <c r="I27" s="64" t="s">
        <v>110</v>
      </c>
      <c r="J27" s="99" t="s">
        <v>108</v>
      </c>
      <c r="K27" s="30" t="e">
        <f>ROUND(#REF!,1)</f>
        <v>#REF!</v>
      </c>
      <c r="L27" s="30" t="e">
        <f>ROUND(#REF!,1)</f>
        <v>#REF!</v>
      </c>
      <c r="M27" s="30" t="e">
        <f>ROUND(#REF!,1)</f>
        <v>#REF!</v>
      </c>
      <c r="N27" s="30" t="e">
        <f>ROUND(#REF!,1)</f>
        <v>#REF!</v>
      </c>
      <c r="O27" s="30" t="e">
        <f>ROUND(#REF!,1)</f>
        <v>#REF!</v>
      </c>
      <c r="P27" s="30"/>
    </row>
    <row r="28" spans="1:16" s="47" customFormat="1" ht="15" x14ac:dyDescent="0.2">
      <c r="A28" s="133"/>
      <c r="B28" s="53" t="s">
        <v>90</v>
      </c>
      <c r="C28" s="37" t="s">
        <v>53</v>
      </c>
      <c r="D28" s="128"/>
      <c r="E28" s="54">
        <v>96</v>
      </c>
      <c r="F28" s="54">
        <v>100</v>
      </c>
      <c r="G28" s="55">
        <v>0.96</v>
      </c>
      <c r="H28" s="56">
        <v>6.6697726042143947E-3</v>
      </c>
      <c r="I28" s="64" t="s">
        <v>110</v>
      </c>
      <c r="J28" s="99" t="s">
        <v>108</v>
      </c>
      <c r="K28" s="30" t="e">
        <f>ROUND(#REF!,1)</f>
        <v>#REF!</v>
      </c>
      <c r="L28" s="30" t="e">
        <f>ROUND(#REF!,1)</f>
        <v>#REF!</v>
      </c>
      <c r="M28" s="30" t="e">
        <f>ROUND(#REF!,1)</f>
        <v>#REF!</v>
      </c>
      <c r="N28" s="30" t="e">
        <f>ROUND(#REF!,1)</f>
        <v>#REF!</v>
      </c>
      <c r="O28" s="30" t="e">
        <f>ROUND(#REF!,1)</f>
        <v>#REF!</v>
      </c>
      <c r="P28" s="30"/>
    </row>
    <row r="29" spans="1:16" s="47" customFormat="1" ht="15" x14ac:dyDescent="0.2">
      <c r="A29" s="133"/>
      <c r="B29" s="53" t="s">
        <v>87</v>
      </c>
      <c r="C29" s="37" t="s">
        <v>63</v>
      </c>
      <c r="D29" s="128"/>
      <c r="E29" s="54">
        <v>105</v>
      </c>
      <c r="F29" s="54">
        <v>101</v>
      </c>
      <c r="G29" s="55">
        <v>1.0396039603960396</v>
      </c>
      <c r="H29" s="56">
        <v>0.19764915176160891</v>
      </c>
      <c r="I29" s="57" t="s">
        <v>111</v>
      </c>
      <c r="J29" s="99" t="s">
        <v>108</v>
      </c>
      <c r="K29" s="30" t="e">
        <f>ROUND(#REF!,1)</f>
        <v>#REF!</v>
      </c>
      <c r="L29" s="30" t="e">
        <f>ROUND(#REF!,1)</f>
        <v>#REF!</v>
      </c>
      <c r="M29" s="30" t="e">
        <f>ROUND(#REF!,1)</f>
        <v>#REF!</v>
      </c>
      <c r="N29" s="30" t="e">
        <f>ROUND(#REF!,1)</f>
        <v>#REF!</v>
      </c>
      <c r="O29" s="30" t="e">
        <f>ROUND(#REF!,1)</f>
        <v>#REF!</v>
      </c>
      <c r="P29" s="30"/>
    </row>
    <row r="30" spans="1:16" s="47" customFormat="1" ht="15" x14ac:dyDescent="0.2">
      <c r="A30" s="133"/>
      <c r="B30" s="53" t="s">
        <v>87</v>
      </c>
      <c r="C30" s="37" t="s">
        <v>64</v>
      </c>
      <c r="D30" s="128"/>
      <c r="E30" s="54">
        <v>105</v>
      </c>
      <c r="F30" s="54">
        <v>114</v>
      </c>
      <c r="G30" s="55">
        <v>0.92105263157894735</v>
      </c>
      <c r="H30" s="56">
        <v>8.1150459574089076E-2</v>
      </c>
      <c r="I30" s="57" t="s">
        <v>111</v>
      </c>
      <c r="J30" s="99" t="s">
        <v>108</v>
      </c>
      <c r="K30" s="30" t="e">
        <f>ROUND(#REF!,1)</f>
        <v>#REF!</v>
      </c>
      <c r="L30" s="30" t="e">
        <f>ROUND(#REF!,1)</f>
        <v>#REF!</v>
      </c>
      <c r="M30" s="30" t="e">
        <f>ROUND(#REF!,1)</f>
        <v>#REF!</v>
      </c>
      <c r="N30" s="30" t="e">
        <f>ROUND(#REF!,1)</f>
        <v>#REF!</v>
      </c>
      <c r="O30" s="30" t="e">
        <f>ROUND(#REF!,1)</f>
        <v>#REF!</v>
      </c>
      <c r="P30" s="30"/>
    </row>
    <row r="31" spans="1:16" s="47" customFormat="1" ht="15" x14ac:dyDescent="0.2">
      <c r="A31" s="133"/>
      <c r="B31" s="53" t="s">
        <v>87</v>
      </c>
      <c r="C31" s="37" t="s">
        <v>62</v>
      </c>
      <c r="D31" s="128"/>
      <c r="E31" s="54">
        <v>102</v>
      </c>
      <c r="F31" s="54">
        <v>101</v>
      </c>
      <c r="G31" s="55">
        <v>1.0099009900990099</v>
      </c>
      <c r="H31" s="56">
        <v>0.47663948194473815</v>
      </c>
      <c r="I31" s="57" t="s">
        <v>111</v>
      </c>
      <c r="J31" s="99" t="s">
        <v>108</v>
      </c>
      <c r="K31" s="30" t="e">
        <f>ROUND(#REF!,1)</f>
        <v>#REF!</v>
      </c>
      <c r="L31" s="30" t="e">
        <f>ROUND(#REF!,1)</f>
        <v>#REF!</v>
      </c>
      <c r="M31" s="30" t="e">
        <f>ROUND(#REF!,1)</f>
        <v>#REF!</v>
      </c>
      <c r="N31" s="30" t="e">
        <f>ROUND(#REF!,1)</f>
        <v>#REF!</v>
      </c>
      <c r="O31" s="30" t="e">
        <f>ROUND(#REF!,1)</f>
        <v>#REF!</v>
      </c>
      <c r="P31" s="30"/>
    </row>
    <row r="32" spans="1:16" s="47" customFormat="1" ht="15" x14ac:dyDescent="0.2">
      <c r="A32" s="133"/>
      <c r="B32" s="53" t="s">
        <v>90</v>
      </c>
      <c r="C32" s="37" t="s">
        <v>34</v>
      </c>
      <c r="D32" s="128"/>
      <c r="E32" s="54">
        <v>100</v>
      </c>
      <c r="F32" s="54">
        <v>100</v>
      </c>
      <c r="G32" s="55">
        <v>1</v>
      </c>
      <c r="H32" s="56">
        <v>0.47430557814500096</v>
      </c>
      <c r="I32" s="57" t="s">
        <v>111</v>
      </c>
      <c r="J32" s="99" t="s">
        <v>108</v>
      </c>
      <c r="K32" s="30" t="e">
        <f>ROUND(#REF!,1)</f>
        <v>#REF!</v>
      </c>
      <c r="L32" s="30" t="e">
        <f>ROUND(#REF!,1)</f>
        <v>#REF!</v>
      </c>
      <c r="M32" s="30" t="e">
        <f>ROUND(#REF!,1)</f>
        <v>#REF!</v>
      </c>
      <c r="N32" s="30" t="e">
        <f>ROUND(#REF!,1)</f>
        <v>#REF!</v>
      </c>
      <c r="O32" s="30" t="e">
        <f>ROUND(#REF!,1)</f>
        <v>#REF!</v>
      </c>
      <c r="P32" s="30"/>
    </row>
    <row r="33" spans="1:16" s="47" customFormat="1" ht="15" x14ac:dyDescent="0.2">
      <c r="A33" s="133"/>
      <c r="B33" s="53" t="s">
        <v>87</v>
      </c>
      <c r="C33" s="37" t="s">
        <v>59</v>
      </c>
      <c r="D33" s="128"/>
      <c r="E33" s="54">
        <v>103</v>
      </c>
      <c r="F33" s="54">
        <v>100</v>
      </c>
      <c r="G33" s="55">
        <v>1.03</v>
      </c>
      <c r="H33" s="56">
        <v>0.34636122785340506</v>
      </c>
      <c r="I33" s="57" t="s">
        <v>111</v>
      </c>
      <c r="J33" s="99" t="s">
        <v>108</v>
      </c>
      <c r="K33" s="30" t="e">
        <f>ROUND(#REF!,1)</f>
        <v>#REF!</v>
      </c>
      <c r="L33" s="30" t="e">
        <f>ROUND(#REF!,1)</f>
        <v>#REF!</v>
      </c>
      <c r="M33" s="30" t="e">
        <f>ROUND(#REF!,1)</f>
        <v>#REF!</v>
      </c>
      <c r="N33" s="30" t="e">
        <f>ROUND(#REF!,1)</f>
        <v>#REF!</v>
      </c>
      <c r="O33" s="30" t="e">
        <f>ROUND(#REF!,1)</f>
        <v>#REF!</v>
      </c>
      <c r="P33" s="30"/>
    </row>
    <row r="34" spans="1:16" s="47" customFormat="1" ht="15" x14ac:dyDescent="0.2">
      <c r="A34" s="133"/>
      <c r="B34" s="53" t="s">
        <v>90</v>
      </c>
      <c r="C34" s="37" t="s">
        <v>35</v>
      </c>
      <c r="D34" s="128"/>
      <c r="E34" s="54">
        <v>104</v>
      </c>
      <c r="F34" s="54">
        <v>100.2</v>
      </c>
      <c r="G34" s="55">
        <v>1.0379241516966067</v>
      </c>
      <c r="H34" s="56">
        <v>0.29618047053178942</v>
      </c>
      <c r="I34" s="57" t="s">
        <v>111</v>
      </c>
      <c r="J34" s="99" t="s">
        <v>108</v>
      </c>
      <c r="K34" s="30" t="e">
        <f>ROUND(#REF!,1)</f>
        <v>#REF!</v>
      </c>
      <c r="L34" s="30" t="e">
        <f>ROUND(#REF!,1)</f>
        <v>#REF!</v>
      </c>
      <c r="M34" s="30" t="e">
        <f>ROUND(#REF!,1)</f>
        <v>#REF!</v>
      </c>
      <c r="N34" s="30" t="e">
        <f>ROUND(#REF!,1)</f>
        <v>#REF!</v>
      </c>
      <c r="O34" s="30" t="e">
        <f>ROUND(#REF!,1)</f>
        <v>#REF!</v>
      </c>
      <c r="P34" s="30"/>
    </row>
    <row r="35" spans="1:16" s="47" customFormat="1" ht="15" x14ac:dyDescent="0.2">
      <c r="A35" s="133"/>
      <c r="B35" s="53" t="s">
        <v>88</v>
      </c>
      <c r="C35" s="37" t="s">
        <v>55</v>
      </c>
      <c r="D35" s="128"/>
      <c r="E35" s="54">
        <v>92</v>
      </c>
      <c r="F35" s="54">
        <v>100.2</v>
      </c>
      <c r="G35" s="55">
        <v>0.91816367265469057</v>
      </c>
      <c r="H35" s="56">
        <v>0.14334766017673642</v>
      </c>
      <c r="I35" s="57" t="s">
        <v>111</v>
      </c>
      <c r="J35" s="99" t="s">
        <v>108</v>
      </c>
      <c r="K35" s="30" t="e">
        <f>ROUND(#REF!,1)</f>
        <v>#REF!</v>
      </c>
      <c r="L35" s="30" t="e">
        <f>ROUND(#REF!,1)</f>
        <v>#REF!</v>
      </c>
      <c r="M35" s="30" t="e">
        <f>ROUND(#REF!,1)</f>
        <v>#REF!</v>
      </c>
      <c r="N35" s="30" t="e">
        <f>ROUND(#REF!,1)</f>
        <v>#REF!</v>
      </c>
      <c r="O35" s="30" t="e">
        <f>ROUND(#REF!,1)</f>
        <v>#REF!</v>
      </c>
      <c r="P35" s="30"/>
    </row>
    <row r="36" spans="1:16" s="47" customFormat="1" ht="15" x14ac:dyDescent="0.2">
      <c r="A36" s="133"/>
      <c r="B36" s="53" t="s">
        <v>88</v>
      </c>
      <c r="C36" s="37" t="s">
        <v>56</v>
      </c>
      <c r="D36" s="128"/>
      <c r="E36" s="54">
        <v>96</v>
      </c>
      <c r="F36" s="54">
        <v>103.4</v>
      </c>
      <c r="G36" s="55">
        <v>0.92843326885880073</v>
      </c>
      <c r="H36" s="56">
        <v>0.14960433861035705</v>
      </c>
      <c r="I36" s="57" t="s">
        <v>111</v>
      </c>
      <c r="J36" s="99" t="s">
        <v>108</v>
      </c>
      <c r="K36" s="30" t="e">
        <f>ROUND(#REF!,1)</f>
        <v>#REF!</v>
      </c>
      <c r="L36" s="30" t="e">
        <f>ROUND(#REF!,1)</f>
        <v>#REF!</v>
      </c>
      <c r="M36" s="30" t="e">
        <f>ROUND(#REF!,1)</f>
        <v>#REF!</v>
      </c>
      <c r="N36" s="30" t="e">
        <f>ROUND(#REF!,1)</f>
        <v>#REF!</v>
      </c>
      <c r="O36" s="30" t="e">
        <f>ROUND(#REF!,1)</f>
        <v>#REF!</v>
      </c>
      <c r="P36" s="30"/>
    </row>
    <row r="37" spans="1:16" s="47" customFormat="1" ht="15" x14ac:dyDescent="0.2">
      <c r="A37" s="133"/>
      <c r="B37" s="53" t="s">
        <v>87</v>
      </c>
      <c r="C37" s="37" t="s">
        <v>58</v>
      </c>
      <c r="D37" s="128"/>
      <c r="E37" s="54">
        <v>95</v>
      </c>
      <c r="F37" s="54">
        <v>89.2</v>
      </c>
      <c r="G37" s="55">
        <v>1.0650224215246638</v>
      </c>
      <c r="H37" s="56">
        <v>0.10823117903332505</v>
      </c>
      <c r="I37" s="57" t="s">
        <v>111</v>
      </c>
      <c r="J37" s="99" t="s">
        <v>108</v>
      </c>
      <c r="K37" s="30" t="e">
        <f>ROUND(#REF!,1)</f>
        <v>#REF!</v>
      </c>
      <c r="L37" s="30" t="e">
        <f>ROUND(#REF!,1)</f>
        <v>#REF!</v>
      </c>
      <c r="M37" s="30" t="e">
        <f>ROUND(#REF!,1)</f>
        <v>#REF!</v>
      </c>
      <c r="N37" s="30" t="e">
        <f>ROUND(#REF!,1)</f>
        <v>#REF!</v>
      </c>
      <c r="O37" s="30" t="e">
        <f>ROUND(#REF!,1)</f>
        <v>#REF!</v>
      </c>
      <c r="P37" s="30"/>
    </row>
    <row r="38" spans="1:16" s="47" customFormat="1" ht="15" x14ac:dyDescent="0.2">
      <c r="A38" s="133"/>
      <c r="B38" s="53" t="s">
        <v>88</v>
      </c>
      <c r="C38" s="37" t="s">
        <v>57</v>
      </c>
      <c r="D38" s="128"/>
      <c r="E38" s="54">
        <v>95</v>
      </c>
      <c r="F38" s="54">
        <v>89.2</v>
      </c>
      <c r="G38" s="55">
        <v>1.0650224215246638</v>
      </c>
      <c r="H38" s="56">
        <v>0.16694199673363511</v>
      </c>
      <c r="I38" s="57" t="s">
        <v>111</v>
      </c>
      <c r="J38" s="99" t="s">
        <v>108</v>
      </c>
      <c r="K38" s="30" t="e">
        <f>ROUND(#REF!,1)</f>
        <v>#REF!</v>
      </c>
      <c r="L38" s="30" t="e">
        <f>ROUND(#REF!,1)</f>
        <v>#REF!</v>
      </c>
      <c r="M38" s="30" t="e">
        <f>ROUND(#REF!,1)</f>
        <v>#REF!</v>
      </c>
      <c r="N38" s="30" t="e">
        <f>ROUND(#REF!,1)</f>
        <v>#REF!</v>
      </c>
      <c r="O38" s="30" t="e">
        <f>ROUND(#REF!,1)</f>
        <v>#REF!</v>
      </c>
      <c r="P38" s="30"/>
    </row>
    <row r="39" spans="1:16" s="47" customFormat="1" ht="15.75" thickBot="1" x14ac:dyDescent="0.25">
      <c r="A39" s="134"/>
      <c r="B39" s="58" t="s">
        <v>89</v>
      </c>
      <c r="C39" s="38" t="s">
        <v>54</v>
      </c>
      <c r="D39" s="129"/>
      <c r="E39" s="54">
        <v>91</v>
      </c>
      <c r="F39" s="54">
        <v>89.2</v>
      </c>
      <c r="G39" s="55">
        <v>1.0201793721973094</v>
      </c>
      <c r="H39" s="56">
        <v>0.39179200622321608</v>
      </c>
      <c r="I39" s="57" t="s">
        <v>111</v>
      </c>
      <c r="J39" s="99" t="s">
        <v>108</v>
      </c>
      <c r="K39" s="30" t="e">
        <f>ROUND(#REF!,1)</f>
        <v>#REF!</v>
      </c>
      <c r="L39" s="30" t="e">
        <f>ROUND(#REF!,1)</f>
        <v>#REF!</v>
      </c>
      <c r="M39" s="30" t="e">
        <f>ROUND(#REF!,1)</f>
        <v>#REF!</v>
      </c>
      <c r="N39" s="30" t="e">
        <f>ROUND(#REF!,1)</f>
        <v>#REF!</v>
      </c>
      <c r="O39" s="30" t="e">
        <f>ROUND(#REF!,1)</f>
        <v>#REF!</v>
      </c>
      <c r="P39" s="30"/>
    </row>
    <row r="40" spans="1:16" s="47" customFormat="1" ht="15" x14ac:dyDescent="0.2">
      <c r="A40" s="141" t="s">
        <v>98</v>
      </c>
      <c r="B40" s="53" t="s">
        <v>90</v>
      </c>
      <c r="C40" s="37" t="s">
        <v>48</v>
      </c>
      <c r="D40" s="135">
        <f>AVERAGE(E40:E66)</f>
        <v>91.18518518518519</v>
      </c>
      <c r="E40" s="49">
        <v>94</v>
      </c>
      <c r="F40" s="49">
        <v>95</v>
      </c>
      <c r="G40" s="50">
        <v>0.98947368421052628</v>
      </c>
      <c r="H40" s="51">
        <v>0.19735215058712902</v>
      </c>
      <c r="I40" s="52" t="s">
        <v>111</v>
      </c>
      <c r="J40" s="98" t="s">
        <v>108</v>
      </c>
      <c r="K40" s="30" t="e">
        <f>ROUND(#REF!,1)</f>
        <v>#REF!</v>
      </c>
      <c r="L40" s="30" t="e">
        <f>ROUND(#REF!,1)</f>
        <v>#REF!</v>
      </c>
      <c r="M40" s="30" t="e">
        <f>ROUND(#REF!,1)</f>
        <v>#REF!</v>
      </c>
      <c r="N40" s="30" t="e">
        <f>ROUND(#REF!,1)</f>
        <v>#REF!</v>
      </c>
      <c r="O40" s="30" t="e">
        <f>ROUND(#REF!,1)</f>
        <v>#REF!</v>
      </c>
      <c r="P40" s="30"/>
    </row>
    <row r="41" spans="1:16" s="47" customFormat="1" ht="15" x14ac:dyDescent="0.2">
      <c r="A41" s="110"/>
      <c r="B41" s="53" t="s">
        <v>91</v>
      </c>
      <c r="C41" s="37" t="s">
        <v>25</v>
      </c>
      <c r="D41" s="136"/>
      <c r="E41" s="54">
        <v>84</v>
      </c>
      <c r="F41" s="54">
        <v>100.2</v>
      </c>
      <c r="G41" s="55">
        <v>0.83832335329341312</v>
      </c>
      <c r="H41" s="56">
        <v>3.0425962523758246E-2</v>
      </c>
      <c r="I41" s="64" t="s">
        <v>110</v>
      </c>
      <c r="J41" s="99" t="s">
        <v>108</v>
      </c>
      <c r="K41" s="30" t="e">
        <f>ROUND(#REF!,1)</f>
        <v>#REF!</v>
      </c>
      <c r="L41" s="30" t="e">
        <f>ROUND(#REF!,1)</f>
        <v>#REF!</v>
      </c>
      <c r="M41" s="30" t="e">
        <f>ROUND(#REF!,1)</f>
        <v>#REF!</v>
      </c>
      <c r="N41" s="30" t="e">
        <f>ROUND(#REF!,1)</f>
        <v>#REF!</v>
      </c>
      <c r="O41" s="30" t="e">
        <f>ROUND(#REF!,1)</f>
        <v>#REF!</v>
      </c>
      <c r="P41" s="30"/>
    </row>
    <row r="42" spans="1:16" s="47" customFormat="1" ht="15" x14ac:dyDescent="0.2">
      <c r="A42" s="110"/>
      <c r="B42" s="53" t="s">
        <v>91</v>
      </c>
      <c r="C42" s="37" t="s">
        <v>24</v>
      </c>
      <c r="D42" s="136"/>
      <c r="E42" s="54">
        <v>85</v>
      </c>
      <c r="F42" s="54">
        <v>89.2</v>
      </c>
      <c r="G42" s="55">
        <v>0.952914798206278</v>
      </c>
      <c r="H42" s="56">
        <v>0.30855621748280126</v>
      </c>
      <c r="I42" s="57" t="s">
        <v>111</v>
      </c>
      <c r="J42" s="99" t="s">
        <v>108</v>
      </c>
      <c r="K42" s="30" t="e">
        <f>ROUND(#REF!,1)</f>
        <v>#REF!</v>
      </c>
      <c r="L42" s="30" t="e">
        <f>ROUND(#REF!,1)</f>
        <v>#REF!</v>
      </c>
      <c r="M42" s="30" t="e">
        <f>ROUND(#REF!,1)</f>
        <v>#REF!</v>
      </c>
      <c r="N42" s="30" t="e">
        <f>ROUND(#REF!,1)</f>
        <v>#REF!</v>
      </c>
      <c r="O42" s="30" t="e">
        <f>ROUND(#REF!,1)</f>
        <v>#REF!</v>
      </c>
      <c r="P42" s="30"/>
    </row>
    <row r="43" spans="1:16" s="47" customFormat="1" ht="15" x14ac:dyDescent="0.2">
      <c r="A43" s="110"/>
      <c r="B43" s="53" t="s">
        <v>88</v>
      </c>
      <c r="C43" s="37" t="s">
        <v>30</v>
      </c>
      <c r="D43" s="136"/>
      <c r="E43" s="54">
        <v>90</v>
      </c>
      <c r="F43" s="54">
        <v>91</v>
      </c>
      <c r="G43" s="55">
        <v>0.98</v>
      </c>
      <c r="H43" s="56">
        <v>0.2655825891664505</v>
      </c>
      <c r="I43" s="57" t="s">
        <v>111</v>
      </c>
      <c r="J43" s="99" t="s">
        <v>108</v>
      </c>
      <c r="K43" s="30" t="e">
        <f>ROUND(#REF!,1)</f>
        <v>#REF!</v>
      </c>
      <c r="L43" s="30" t="e">
        <f>ROUND(#REF!,1)</f>
        <v>#REF!</v>
      </c>
      <c r="M43" s="30" t="e">
        <f>ROUND(#REF!,1)</f>
        <v>#REF!</v>
      </c>
      <c r="N43" s="30" t="e">
        <f>ROUND(#REF!,1)</f>
        <v>#REF!</v>
      </c>
      <c r="O43" s="30" t="e">
        <f>ROUND(#REF!,1)</f>
        <v>#REF!</v>
      </c>
      <c r="P43" s="30"/>
    </row>
    <row r="44" spans="1:16" s="47" customFormat="1" ht="15" x14ac:dyDescent="0.2">
      <c r="A44" s="110"/>
      <c r="B44" s="53" t="s">
        <v>91</v>
      </c>
      <c r="C44" s="37" t="s">
        <v>51</v>
      </c>
      <c r="D44" s="136"/>
      <c r="E44" s="54">
        <v>94</v>
      </c>
      <c r="F44" s="54">
        <v>100</v>
      </c>
      <c r="G44" s="55">
        <v>0.94</v>
      </c>
      <c r="H44" s="56">
        <v>0.31292063581483009</v>
      </c>
      <c r="I44" s="57" t="s">
        <v>111</v>
      </c>
      <c r="J44" s="99" t="s">
        <v>108</v>
      </c>
      <c r="K44" s="30" t="e">
        <f>ROUND(#REF!,1)</f>
        <v>#REF!</v>
      </c>
      <c r="L44" s="30" t="e">
        <f>ROUND(#REF!,1)</f>
        <v>#REF!</v>
      </c>
      <c r="M44" s="30" t="e">
        <f>ROUND(#REF!,1)</f>
        <v>#REF!</v>
      </c>
      <c r="N44" s="30" t="e">
        <f>ROUND(#REF!,1)</f>
        <v>#REF!</v>
      </c>
      <c r="O44" s="30" t="e">
        <f>ROUND(#REF!,1)</f>
        <v>#REF!</v>
      </c>
      <c r="P44" s="30"/>
    </row>
    <row r="45" spans="1:16" s="47" customFormat="1" ht="15" x14ac:dyDescent="0.2">
      <c r="A45" s="110"/>
      <c r="B45" s="53" t="s">
        <v>91</v>
      </c>
      <c r="C45" s="37" t="s">
        <v>23</v>
      </c>
      <c r="D45" s="136"/>
      <c r="E45" s="54">
        <v>79</v>
      </c>
      <c r="F45" s="54">
        <v>89</v>
      </c>
      <c r="G45" s="55">
        <v>0.88764044943820219</v>
      </c>
      <c r="H45" s="56">
        <v>9.4049757033102449E-2</v>
      </c>
      <c r="I45" s="57" t="s">
        <v>111</v>
      </c>
      <c r="J45" s="99" t="s">
        <v>108</v>
      </c>
      <c r="K45" s="30" t="e">
        <f>ROUND(#REF!,1)</f>
        <v>#REF!</v>
      </c>
      <c r="L45" s="30" t="e">
        <f>ROUND(#REF!,1)</f>
        <v>#REF!</v>
      </c>
      <c r="M45" s="30" t="e">
        <f>ROUND(#REF!,1)</f>
        <v>#REF!</v>
      </c>
      <c r="N45" s="30" t="e">
        <f>ROUND(#REF!,1)</f>
        <v>#REF!</v>
      </c>
      <c r="O45" s="30" t="e">
        <f>ROUND(#REF!,1)</f>
        <v>#REF!</v>
      </c>
      <c r="P45" s="30"/>
    </row>
    <row r="46" spans="1:16" s="47" customFormat="1" ht="15" x14ac:dyDescent="0.2">
      <c r="A46" s="110"/>
      <c r="B46" s="53" t="s">
        <v>88</v>
      </c>
      <c r="C46" s="37" t="s">
        <v>45</v>
      </c>
      <c r="D46" s="136"/>
      <c r="E46" s="54">
        <v>98</v>
      </c>
      <c r="F46" s="54">
        <v>95</v>
      </c>
      <c r="G46" s="55">
        <v>1.0315789473684212</v>
      </c>
      <c r="H46" s="56">
        <v>0.48136449645078139</v>
      </c>
      <c r="I46" s="57" t="s">
        <v>111</v>
      </c>
      <c r="J46" s="99" t="s">
        <v>108</v>
      </c>
      <c r="K46" s="30" t="e">
        <f>ROUND(#REF!,1)</f>
        <v>#REF!</v>
      </c>
      <c r="L46" s="30" t="e">
        <f>ROUND(#REF!,1)</f>
        <v>#REF!</v>
      </c>
      <c r="M46" s="30" t="e">
        <f>ROUND(#REF!,1)</f>
        <v>#REF!</v>
      </c>
      <c r="N46" s="30" t="e">
        <f>ROUND(#REF!,1)</f>
        <v>#REF!</v>
      </c>
      <c r="O46" s="30" t="e">
        <f>ROUND(#REF!,1)</f>
        <v>#REF!</v>
      </c>
      <c r="P46" s="30"/>
    </row>
    <row r="47" spans="1:16" s="47" customFormat="1" ht="15" x14ac:dyDescent="0.2">
      <c r="A47" s="110"/>
      <c r="B47" s="53" t="s">
        <v>88</v>
      </c>
      <c r="C47" s="37" t="s">
        <v>31</v>
      </c>
      <c r="D47" s="136"/>
      <c r="E47" s="54">
        <v>89</v>
      </c>
      <c r="F47" s="54">
        <v>91</v>
      </c>
      <c r="G47" s="55">
        <v>0.97802197802197799</v>
      </c>
      <c r="H47" s="56">
        <v>8.3801954784600813E-2</v>
      </c>
      <c r="I47" s="57" t="s">
        <v>111</v>
      </c>
      <c r="J47" s="99" t="s">
        <v>108</v>
      </c>
      <c r="K47" s="30" t="e">
        <f>ROUND(#REF!,1)</f>
        <v>#REF!</v>
      </c>
      <c r="L47" s="30" t="e">
        <f>ROUND(#REF!,1)</f>
        <v>#REF!</v>
      </c>
      <c r="M47" s="30" t="e">
        <f>ROUND(#REF!,1)</f>
        <v>#REF!</v>
      </c>
      <c r="N47" s="30" t="e">
        <f>ROUND(#REF!,1)</f>
        <v>#REF!</v>
      </c>
      <c r="O47" s="30" t="e">
        <f>ROUND(#REF!,1)</f>
        <v>#REF!</v>
      </c>
      <c r="P47" s="30"/>
    </row>
    <row r="48" spans="1:16" s="47" customFormat="1" ht="15" x14ac:dyDescent="0.2">
      <c r="A48" s="110"/>
      <c r="B48" s="53" t="s">
        <v>91</v>
      </c>
      <c r="C48" s="37" t="s">
        <v>20</v>
      </c>
      <c r="D48" s="136"/>
      <c r="E48" s="54">
        <v>80</v>
      </c>
      <c r="F48" s="54">
        <v>98</v>
      </c>
      <c r="G48" s="55">
        <v>0.81632653061224492</v>
      </c>
      <c r="H48" s="56">
        <v>4.2620654585907046E-2</v>
      </c>
      <c r="I48" s="64" t="s">
        <v>110</v>
      </c>
      <c r="J48" s="99" t="s">
        <v>108</v>
      </c>
      <c r="K48" s="30" t="e">
        <f>ROUND(#REF!,1)</f>
        <v>#REF!</v>
      </c>
      <c r="L48" s="30" t="e">
        <f>ROUND(#REF!,1)</f>
        <v>#REF!</v>
      </c>
      <c r="M48" s="30" t="e">
        <f>ROUND(#REF!,1)</f>
        <v>#REF!</v>
      </c>
      <c r="N48" s="30" t="e">
        <f>ROUND(#REF!,1)</f>
        <v>#REF!</v>
      </c>
      <c r="O48" s="30" t="e">
        <f>ROUND(#REF!,1)</f>
        <v>#REF!</v>
      </c>
      <c r="P48" s="30"/>
    </row>
    <row r="49" spans="1:16" s="47" customFormat="1" ht="15" x14ac:dyDescent="0.2">
      <c r="A49" s="142" t="s">
        <v>98</v>
      </c>
      <c r="B49" s="53" t="s">
        <v>91</v>
      </c>
      <c r="C49" s="37" t="s">
        <v>19</v>
      </c>
      <c r="D49" s="137">
        <f>AVERAGE(E40:E66)</f>
        <v>91.18518518518519</v>
      </c>
      <c r="E49" s="54">
        <v>91</v>
      </c>
      <c r="F49" s="54">
        <v>98</v>
      </c>
      <c r="G49" s="55">
        <v>0.92</v>
      </c>
      <c r="H49" s="56">
        <v>5.5803307680298779E-2</v>
      </c>
      <c r="I49" s="57" t="s">
        <v>111</v>
      </c>
      <c r="J49" s="99" t="s">
        <v>108</v>
      </c>
      <c r="K49" s="30" t="e">
        <f>ROUND(#REF!,1)</f>
        <v>#REF!</v>
      </c>
      <c r="L49" s="30" t="e">
        <f>ROUND(#REF!,1)</f>
        <v>#REF!</v>
      </c>
      <c r="M49" s="30" t="e">
        <f>ROUND(#REF!,1)</f>
        <v>#REF!</v>
      </c>
      <c r="N49" s="30" t="e">
        <f>ROUND(#REF!,1)</f>
        <v>#REF!</v>
      </c>
      <c r="O49" s="30" t="e">
        <f>ROUND(#REF!,1)</f>
        <v>#REF!</v>
      </c>
      <c r="P49" s="30"/>
    </row>
    <row r="50" spans="1:16" s="47" customFormat="1" ht="15" x14ac:dyDescent="0.2">
      <c r="A50" s="110"/>
      <c r="B50" s="53" t="s">
        <v>91</v>
      </c>
      <c r="C50" s="37" t="s">
        <v>21</v>
      </c>
      <c r="D50" s="136"/>
      <c r="E50" s="54">
        <v>95</v>
      </c>
      <c r="F50" s="54">
        <v>98</v>
      </c>
      <c r="G50" s="55">
        <v>0.96</v>
      </c>
      <c r="H50" s="56">
        <v>0.49138447097780591</v>
      </c>
      <c r="I50" s="57" t="s">
        <v>111</v>
      </c>
      <c r="J50" s="99" t="s">
        <v>108</v>
      </c>
      <c r="K50" s="30" t="e">
        <f>ROUND(#REF!,1)</f>
        <v>#REF!</v>
      </c>
      <c r="L50" s="30" t="e">
        <f>ROUND(#REF!,1)</f>
        <v>#REF!</v>
      </c>
      <c r="M50" s="30" t="e">
        <f>ROUND(#REF!,1)</f>
        <v>#REF!</v>
      </c>
      <c r="N50" s="30" t="e">
        <f>ROUND(#REF!,1)</f>
        <v>#REF!</v>
      </c>
      <c r="O50" s="30" t="e">
        <f>ROUND(#REF!,1)</f>
        <v>#REF!</v>
      </c>
      <c r="P50" s="30"/>
    </row>
    <row r="51" spans="1:16" s="47" customFormat="1" ht="15" x14ac:dyDescent="0.2">
      <c r="A51" s="110"/>
      <c r="B51" s="53" t="s">
        <v>88</v>
      </c>
      <c r="C51" s="37" t="s">
        <v>46</v>
      </c>
      <c r="D51" s="136"/>
      <c r="E51" s="54">
        <v>100</v>
      </c>
      <c r="F51" s="54">
        <v>95</v>
      </c>
      <c r="G51" s="55">
        <v>1.0526315789473684</v>
      </c>
      <c r="H51" s="63">
        <v>2.0342712479947803E-2</v>
      </c>
      <c r="I51" s="57" t="s">
        <v>111</v>
      </c>
      <c r="J51" s="99" t="s">
        <v>108</v>
      </c>
      <c r="K51" s="30" t="e">
        <f>ROUND(#REF!,1)</f>
        <v>#REF!</v>
      </c>
      <c r="L51" s="30" t="e">
        <f>ROUND(#REF!,1)</f>
        <v>#REF!</v>
      </c>
      <c r="M51" s="30" t="e">
        <f>ROUND(#REF!,1)</f>
        <v>#REF!</v>
      </c>
      <c r="N51" s="30" t="e">
        <f>ROUND(#REF!,1)</f>
        <v>#REF!</v>
      </c>
      <c r="O51" s="30" t="e">
        <f>ROUND(#REF!,1)</f>
        <v>#REF!</v>
      </c>
      <c r="P51" s="30"/>
    </row>
    <row r="52" spans="1:16" s="47" customFormat="1" ht="15" x14ac:dyDescent="0.2">
      <c r="A52" s="110"/>
      <c r="B52" s="53" t="s">
        <v>91</v>
      </c>
      <c r="C52" s="37" t="s">
        <v>22</v>
      </c>
      <c r="D52" s="136"/>
      <c r="E52" s="54">
        <v>88</v>
      </c>
      <c r="F52" s="54">
        <v>98</v>
      </c>
      <c r="G52" s="55">
        <v>0.89</v>
      </c>
      <c r="H52" s="56">
        <v>0.32360556935779161</v>
      </c>
      <c r="I52" s="57" t="s">
        <v>111</v>
      </c>
      <c r="J52" s="99" t="s">
        <v>108</v>
      </c>
      <c r="K52" s="30" t="e">
        <f>ROUND(#REF!,1)</f>
        <v>#REF!</v>
      </c>
      <c r="L52" s="30" t="e">
        <f>ROUND(#REF!,1)</f>
        <v>#REF!</v>
      </c>
      <c r="M52" s="30" t="e">
        <f>ROUND(#REF!,1)</f>
        <v>#REF!</v>
      </c>
      <c r="N52" s="30" t="e">
        <f>ROUND(#REF!,1)</f>
        <v>#REF!</v>
      </c>
      <c r="O52" s="30" t="e">
        <f>ROUND(#REF!,1)</f>
        <v>#REF!</v>
      </c>
      <c r="P52" s="30"/>
    </row>
    <row r="53" spans="1:16" s="47" customFormat="1" ht="15" x14ac:dyDescent="0.2">
      <c r="A53" s="110"/>
      <c r="B53" s="53" t="s">
        <v>87</v>
      </c>
      <c r="C53" s="37" t="s">
        <v>44</v>
      </c>
      <c r="D53" s="136"/>
      <c r="E53" s="54">
        <v>93</v>
      </c>
      <c r="F53" s="54">
        <v>95</v>
      </c>
      <c r="G53" s="55">
        <v>0.97894736842105268</v>
      </c>
      <c r="H53" s="56">
        <v>0.22178375960744928</v>
      </c>
      <c r="I53" s="57" t="s">
        <v>111</v>
      </c>
      <c r="J53" s="99" t="s">
        <v>108</v>
      </c>
      <c r="K53" s="30" t="e">
        <f>ROUND(#REF!,1)</f>
        <v>#REF!</v>
      </c>
      <c r="L53" s="30" t="e">
        <f>ROUND(#REF!,1)</f>
        <v>#REF!</v>
      </c>
      <c r="M53" s="30" t="e">
        <f>ROUND(#REF!,1)</f>
        <v>#REF!</v>
      </c>
      <c r="N53" s="30" t="e">
        <f>ROUND(#REF!,1)</f>
        <v>#REF!</v>
      </c>
      <c r="O53" s="30" t="e">
        <f>ROUND(#REF!,1)</f>
        <v>#REF!</v>
      </c>
      <c r="P53" s="30"/>
    </row>
    <row r="54" spans="1:16" s="47" customFormat="1" ht="15" x14ac:dyDescent="0.25">
      <c r="A54" s="110"/>
      <c r="B54" s="82" t="s">
        <v>89</v>
      </c>
      <c r="C54" s="37" t="s">
        <v>27</v>
      </c>
      <c r="D54" s="136"/>
      <c r="E54" s="54">
        <v>90</v>
      </c>
      <c r="F54" s="54">
        <v>89</v>
      </c>
      <c r="G54" s="55">
        <v>1.02</v>
      </c>
      <c r="H54" s="56">
        <v>0.39360542997179199</v>
      </c>
      <c r="I54" s="57" t="s">
        <v>111</v>
      </c>
      <c r="J54" s="99" t="s">
        <v>108</v>
      </c>
      <c r="K54" s="30" t="e">
        <f>ROUND(#REF!,1)</f>
        <v>#REF!</v>
      </c>
      <c r="L54" s="30" t="e">
        <f>ROUND(#REF!,1)</f>
        <v>#REF!</v>
      </c>
      <c r="M54" s="30" t="e">
        <f>ROUND(#REF!,1)</f>
        <v>#REF!</v>
      </c>
      <c r="N54" s="30" t="e">
        <f>ROUND(#REF!,1)</f>
        <v>#REF!</v>
      </c>
      <c r="O54" s="30" t="e">
        <f>ROUND(#REF!,1)</f>
        <v>#REF!</v>
      </c>
      <c r="P54" s="30"/>
    </row>
    <row r="55" spans="1:16" s="47" customFormat="1" ht="15" x14ac:dyDescent="0.25">
      <c r="A55" s="110"/>
      <c r="B55" s="82" t="s">
        <v>89</v>
      </c>
      <c r="C55" s="37" t="s">
        <v>26</v>
      </c>
      <c r="D55" s="136"/>
      <c r="E55" s="54">
        <v>91</v>
      </c>
      <c r="F55" s="54">
        <v>89</v>
      </c>
      <c r="G55" s="55">
        <v>1.0224719101123596</v>
      </c>
      <c r="H55" s="63">
        <v>2.6169917804553525E-2</v>
      </c>
      <c r="I55" s="57" t="s">
        <v>111</v>
      </c>
      <c r="J55" s="99" t="s">
        <v>108</v>
      </c>
      <c r="K55" s="30" t="e">
        <f>ROUND(#REF!,1)</f>
        <v>#REF!</v>
      </c>
      <c r="L55" s="30" t="e">
        <f>ROUND(#REF!,1)</f>
        <v>#REF!</v>
      </c>
      <c r="M55" s="30" t="e">
        <f>ROUND(#REF!,1)</f>
        <v>#REF!</v>
      </c>
      <c r="N55" s="30" t="e">
        <f>ROUND(#REF!,1)</f>
        <v>#REF!</v>
      </c>
      <c r="O55" s="30" t="e">
        <f>ROUND(#REF!,1)</f>
        <v>#REF!</v>
      </c>
      <c r="P55" s="30"/>
    </row>
    <row r="56" spans="1:16" s="47" customFormat="1" ht="15" x14ac:dyDescent="0.25">
      <c r="A56" s="110"/>
      <c r="B56" s="82" t="s">
        <v>89</v>
      </c>
      <c r="C56" s="37" t="s">
        <v>28</v>
      </c>
      <c r="D56" s="136"/>
      <c r="E56" s="54">
        <v>89</v>
      </c>
      <c r="F56" s="54">
        <v>89</v>
      </c>
      <c r="G56" s="55">
        <v>1</v>
      </c>
      <c r="H56" s="63">
        <v>1.1325344635950173E-3</v>
      </c>
      <c r="I56" s="57" t="s">
        <v>111</v>
      </c>
      <c r="J56" s="99" t="s">
        <v>108</v>
      </c>
      <c r="K56" s="30" t="e">
        <f>ROUND(#REF!,1)</f>
        <v>#REF!</v>
      </c>
      <c r="L56" s="30" t="e">
        <f>ROUND(#REF!,1)</f>
        <v>#REF!</v>
      </c>
      <c r="M56" s="30" t="e">
        <f>ROUND(#REF!,1)</f>
        <v>#REF!</v>
      </c>
      <c r="N56" s="30" t="e">
        <f>ROUND(#REF!,1)</f>
        <v>#REF!</v>
      </c>
      <c r="O56" s="30" t="e">
        <f>ROUND(#REF!,1)</f>
        <v>#REF!</v>
      </c>
      <c r="P56" s="30"/>
    </row>
    <row r="57" spans="1:16" s="47" customFormat="1" ht="15" x14ac:dyDescent="0.25">
      <c r="A57" s="110"/>
      <c r="B57" s="82" t="s">
        <v>89</v>
      </c>
      <c r="C57" s="37" t="s">
        <v>29</v>
      </c>
      <c r="D57" s="136"/>
      <c r="E57" s="54">
        <v>85</v>
      </c>
      <c r="F57" s="54">
        <v>89</v>
      </c>
      <c r="G57" s="55">
        <v>0.9550561797752809</v>
      </c>
      <c r="H57" s="56">
        <v>5.6918897365006244E-2</v>
      </c>
      <c r="I57" s="57" t="s">
        <v>111</v>
      </c>
      <c r="J57" s="99" t="s">
        <v>108</v>
      </c>
      <c r="K57" s="30" t="e">
        <f>ROUND(#REF!,1)</f>
        <v>#REF!</v>
      </c>
      <c r="L57" s="30" t="e">
        <f>ROUND(#REF!,1)</f>
        <v>#REF!</v>
      </c>
      <c r="M57" s="30" t="e">
        <f>ROUND(#REF!,1)</f>
        <v>#REF!</v>
      </c>
      <c r="N57" s="30" t="e">
        <f>ROUND(#REF!,1)</f>
        <v>#REF!</v>
      </c>
      <c r="O57" s="30" t="e">
        <f>ROUND(#REF!,1)</f>
        <v>#REF!</v>
      </c>
      <c r="P57" s="30"/>
    </row>
    <row r="58" spans="1:16" s="47" customFormat="1" ht="15" x14ac:dyDescent="0.2">
      <c r="A58" s="110"/>
      <c r="B58" s="53" t="s">
        <v>90</v>
      </c>
      <c r="C58" s="37" t="s">
        <v>32</v>
      </c>
      <c r="D58" s="136"/>
      <c r="E58" s="54">
        <v>95</v>
      </c>
      <c r="F58" s="54">
        <v>101</v>
      </c>
      <c r="G58" s="55">
        <v>0.94059405940594054</v>
      </c>
      <c r="H58" s="56">
        <v>0.46442452841478443</v>
      </c>
      <c r="I58" s="57" t="s">
        <v>111</v>
      </c>
      <c r="J58" s="99" t="s">
        <v>108</v>
      </c>
      <c r="K58" s="30" t="e">
        <f>ROUND(#REF!,1)</f>
        <v>#REF!</v>
      </c>
      <c r="L58" s="30" t="e">
        <f>ROUND(#REF!,1)</f>
        <v>#REF!</v>
      </c>
      <c r="M58" s="30" t="e">
        <f>ROUND(#REF!,1)</f>
        <v>#REF!</v>
      </c>
      <c r="N58" s="30" t="e">
        <f>ROUND(#REF!,1)</f>
        <v>#REF!</v>
      </c>
      <c r="O58" s="30" t="e">
        <f>ROUND(#REF!,1)</f>
        <v>#REF!</v>
      </c>
      <c r="P58" s="30"/>
    </row>
    <row r="59" spans="1:16" s="47" customFormat="1" ht="15" x14ac:dyDescent="0.2">
      <c r="A59" s="110"/>
      <c r="B59" s="53" t="s">
        <v>90</v>
      </c>
      <c r="C59" s="37" t="s">
        <v>43</v>
      </c>
      <c r="D59" s="136"/>
      <c r="E59" s="54">
        <v>94</v>
      </c>
      <c r="F59" s="54">
        <v>95</v>
      </c>
      <c r="G59" s="55">
        <v>0.98947368421052628</v>
      </c>
      <c r="H59" s="56">
        <v>5.7038432971713335E-2</v>
      </c>
      <c r="I59" s="57" t="s">
        <v>111</v>
      </c>
      <c r="J59" s="99" t="s">
        <v>108</v>
      </c>
      <c r="K59" s="30" t="e">
        <f>ROUND(#REF!,1)</f>
        <v>#REF!</v>
      </c>
      <c r="L59" s="30" t="e">
        <f>ROUND(#REF!,1)</f>
        <v>#REF!</v>
      </c>
      <c r="M59" s="30" t="e">
        <f>ROUND(#REF!,1)</f>
        <v>#REF!</v>
      </c>
      <c r="N59" s="30" t="e">
        <f>ROUND(#REF!,1)</f>
        <v>#REF!</v>
      </c>
      <c r="O59" s="30" t="e">
        <f>ROUND(#REF!,1)</f>
        <v>#REF!</v>
      </c>
      <c r="P59" s="30"/>
    </row>
    <row r="60" spans="1:16" s="47" customFormat="1" ht="15" x14ac:dyDescent="0.2">
      <c r="A60" s="110"/>
      <c r="B60" s="53" t="s">
        <v>91</v>
      </c>
      <c r="C60" s="37" t="s">
        <v>47</v>
      </c>
      <c r="D60" s="136"/>
      <c r="E60" s="54">
        <v>94</v>
      </c>
      <c r="F60" s="54">
        <v>95</v>
      </c>
      <c r="G60" s="55">
        <v>0.98947368421052628</v>
      </c>
      <c r="H60" s="56">
        <v>0.43562413528955479</v>
      </c>
      <c r="I60" s="57" t="s">
        <v>111</v>
      </c>
      <c r="J60" s="99" t="s">
        <v>108</v>
      </c>
      <c r="K60" s="30" t="e">
        <f>ROUND(#REF!,1)</f>
        <v>#REF!</v>
      </c>
      <c r="L60" s="30" t="e">
        <f>ROUND(#REF!,1)</f>
        <v>#REF!</v>
      </c>
      <c r="M60" s="30" t="e">
        <f>ROUND(#REF!,1)</f>
        <v>#REF!</v>
      </c>
      <c r="N60" s="30" t="e">
        <f>ROUND(#REF!,1)</f>
        <v>#REF!</v>
      </c>
      <c r="O60" s="30" t="e">
        <f>ROUND(#REF!,1)</f>
        <v>#REF!</v>
      </c>
      <c r="P60" s="30"/>
    </row>
    <row r="61" spans="1:16" s="47" customFormat="1" ht="15" x14ac:dyDescent="0.2">
      <c r="A61" s="110"/>
      <c r="B61" s="53" t="s">
        <v>90</v>
      </c>
      <c r="C61" s="37" t="s">
        <v>37</v>
      </c>
      <c r="D61" s="136"/>
      <c r="E61" s="54">
        <v>85</v>
      </c>
      <c r="F61" s="54">
        <v>94.6</v>
      </c>
      <c r="G61" s="55">
        <v>0.89852008456659627</v>
      </c>
      <c r="H61" s="56">
        <v>5.825569815833509E-2</v>
      </c>
      <c r="I61" s="57" t="s">
        <v>111</v>
      </c>
      <c r="J61" s="99" t="s">
        <v>108</v>
      </c>
      <c r="K61" s="30" t="e">
        <f>ROUND(#REF!,1)</f>
        <v>#REF!</v>
      </c>
      <c r="L61" s="30" t="e">
        <f>ROUND(#REF!,1)</f>
        <v>#REF!</v>
      </c>
      <c r="M61" s="30" t="e">
        <f>ROUND(#REF!,1)</f>
        <v>#REF!</v>
      </c>
      <c r="N61" s="30" t="e">
        <f>ROUND(#REF!,1)</f>
        <v>#REF!</v>
      </c>
      <c r="O61" s="30" t="e">
        <f>ROUND(#REF!,1)</f>
        <v>#REF!</v>
      </c>
      <c r="P61" s="30"/>
    </row>
    <row r="62" spans="1:16" s="47" customFormat="1" ht="15" x14ac:dyDescent="0.2">
      <c r="A62" s="110"/>
      <c r="B62" s="53" t="s">
        <v>91</v>
      </c>
      <c r="C62" s="37" t="s">
        <v>42</v>
      </c>
      <c r="D62" s="136"/>
      <c r="E62" s="54">
        <v>90</v>
      </c>
      <c r="F62" s="54">
        <v>95</v>
      </c>
      <c r="G62" s="55">
        <v>0.94736842105263153</v>
      </c>
      <c r="H62" s="56">
        <v>2.5103079107190642E-2</v>
      </c>
      <c r="I62" s="64" t="s">
        <v>110</v>
      </c>
      <c r="J62" s="99" t="s">
        <v>108</v>
      </c>
      <c r="K62" s="30" t="e">
        <f>ROUND(#REF!,1)</f>
        <v>#REF!</v>
      </c>
      <c r="L62" s="30" t="e">
        <f>ROUND(#REF!,1)</f>
        <v>#REF!</v>
      </c>
      <c r="M62" s="30" t="e">
        <f>ROUND(#REF!,1)</f>
        <v>#REF!</v>
      </c>
      <c r="N62" s="30" t="e">
        <f>ROUND(#REF!,1)</f>
        <v>#REF!</v>
      </c>
      <c r="O62" s="30" t="e">
        <f>ROUND(#REF!,1)</f>
        <v>#REF!</v>
      </c>
      <c r="P62" s="30"/>
    </row>
    <row r="63" spans="1:16" s="47" customFormat="1" ht="15" x14ac:dyDescent="0.2">
      <c r="A63" s="110"/>
      <c r="B63" s="53" t="s">
        <v>91</v>
      </c>
      <c r="C63" s="37" t="s">
        <v>41</v>
      </c>
      <c r="D63" s="136"/>
      <c r="E63" s="54">
        <v>97</v>
      </c>
      <c r="F63" s="54">
        <v>95</v>
      </c>
      <c r="G63" s="55">
        <v>1.0210526315789474</v>
      </c>
      <c r="H63" s="56">
        <v>0.11736359983602299</v>
      </c>
      <c r="I63" s="57" t="s">
        <v>111</v>
      </c>
      <c r="J63" s="99" t="s">
        <v>108</v>
      </c>
      <c r="K63" s="30" t="e">
        <f>ROUND(#REF!,1)</f>
        <v>#REF!</v>
      </c>
      <c r="L63" s="30" t="e">
        <f>ROUND(#REF!,1)</f>
        <v>#REF!</v>
      </c>
      <c r="M63" s="30" t="e">
        <f>ROUND(#REF!,1)</f>
        <v>#REF!</v>
      </c>
      <c r="N63" s="30" t="e">
        <f>ROUND(#REF!,1)</f>
        <v>#REF!</v>
      </c>
      <c r="O63" s="30" t="e">
        <f>ROUND(#REF!,1)</f>
        <v>#REF!</v>
      </c>
      <c r="P63" s="30"/>
    </row>
    <row r="64" spans="1:16" s="47" customFormat="1" ht="15" x14ac:dyDescent="0.2">
      <c r="A64" s="110"/>
      <c r="B64" s="53" t="s">
        <v>91</v>
      </c>
      <c r="C64" s="37" t="s">
        <v>40</v>
      </c>
      <c r="D64" s="136"/>
      <c r="E64" s="54">
        <v>93</v>
      </c>
      <c r="F64" s="54">
        <v>101.02</v>
      </c>
      <c r="G64" s="55">
        <v>0.92060978024153639</v>
      </c>
      <c r="H64" s="56">
        <v>3.3851555548210954E-2</v>
      </c>
      <c r="I64" s="64" t="s">
        <v>110</v>
      </c>
      <c r="J64" s="99" t="s">
        <v>108</v>
      </c>
      <c r="K64" s="30" t="e">
        <f>ROUND(#REF!,1)</f>
        <v>#REF!</v>
      </c>
      <c r="L64" s="30" t="e">
        <f>ROUND(#REF!,1)</f>
        <v>#REF!</v>
      </c>
      <c r="M64" s="30" t="e">
        <f>ROUND(#REF!,1)</f>
        <v>#REF!</v>
      </c>
      <c r="N64" s="30" t="e">
        <f>ROUND(#REF!,1)</f>
        <v>#REF!</v>
      </c>
      <c r="O64" s="30" t="e">
        <f>ROUND(#REF!,1)</f>
        <v>#REF!</v>
      </c>
      <c r="P64" s="30"/>
    </row>
    <row r="65" spans="1:16" s="47" customFormat="1" ht="15" x14ac:dyDescent="0.2">
      <c r="A65" s="110"/>
      <c r="B65" s="53" t="s">
        <v>91</v>
      </c>
      <c r="C65" s="37" t="s">
        <v>39</v>
      </c>
      <c r="D65" s="136"/>
      <c r="E65" s="54">
        <v>101</v>
      </c>
      <c r="F65" s="54">
        <v>113.6</v>
      </c>
      <c r="G65" s="55">
        <v>0.88908450704225361</v>
      </c>
      <c r="H65" s="56">
        <v>3.6120098352210431E-2</v>
      </c>
      <c r="I65" s="64" t="s">
        <v>110</v>
      </c>
      <c r="J65" s="99" t="s">
        <v>108</v>
      </c>
      <c r="K65" s="30" t="e">
        <f>ROUND(#REF!,1)</f>
        <v>#REF!</v>
      </c>
      <c r="L65" s="30" t="e">
        <f>ROUND(#REF!,1)</f>
        <v>#REF!</v>
      </c>
      <c r="M65" s="30" t="e">
        <f>ROUND(#REF!,1)</f>
        <v>#REF!</v>
      </c>
      <c r="N65" s="30" t="e">
        <f>ROUND(#REF!,1)</f>
        <v>#REF!</v>
      </c>
      <c r="O65" s="30" t="e">
        <f>ROUND(#REF!,1)</f>
        <v>#REF!</v>
      </c>
      <c r="P65" s="30"/>
    </row>
    <row r="66" spans="1:16" s="47" customFormat="1" ht="15.75" thickBot="1" x14ac:dyDescent="0.25">
      <c r="A66" s="112"/>
      <c r="B66" s="58" t="s">
        <v>91</v>
      </c>
      <c r="C66" s="38" t="s">
        <v>38</v>
      </c>
      <c r="D66" s="138"/>
      <c r="E66" s="59">
        <v>98</v>
      </c>
      <c r="F66" s="59">
        <v>113.6</v>
      </c>
      <c r="G66" s="60">
        <v>0.86267605633802824</v>
      </c>
      <c r="H66" s="61">
        <v>8.0866680511323501E-3</v>
      </c>
      <c r="I66" s="65" t="s">
        <v>110</v>
      </c>
      <c r="J66" s="100" t="s">
        <v>108</v>
      </c>
      <c r="K66" s="30" t="e">
        <f>ROUND(#REF!,1)</f>
        <v>#REF!</v>
      </c>
      <c r="L66" s="30" t="e">
        <f>ROUND(#REF!,1)</f>
        <v>#REF!</v>
      </c>
      <c r="M66" s="30" t="e">
        <f>ROUND(#REF!,1)</f>
        <v>#REF!</v>
      </c>
      <c r="N66" s="30" t="e">
        <f>ROUND(#REF!,1)</f>
        <v>#REF!</v>
      </c>
      <c r="O66" s="30" t="e">
        <f>ROUND(#REF!,1)</f>
        <v>#REF!</v>
      </c>
      <c r="P66" s="30"/>
    </row>
    <row r="67" spans="1:16" s="47" customFormat="1" ht="15" x14ac:dyDescent="0.2">
      <c r="A67" s="132" t="s">
        <v>82</v>
      </c>
      <c r="B67" s="53" t="s">
        <v>87</v>
      </c>
      <c r="C67" s="37" t="s">
        <v>68</v>
      </c>
      <c r="D67" s="127">
        <f>AVERAGE(E67:E79)</f>
        <v>89.615384615384613</v>
      </c>
      <c r="E67" s="49">
        <v>79</v>
      </c>
      <c r="F67" s="49">
        <v>91</v>
      </c>
      <c r="G67" s="50">
        <v>0.86813186813186816</v>
      </c>
      <c r="H67" s="51">
        <v>0.1518977408484706</v>
      </c>
      <c r="I67" s="52" t="s">
        <v>111</v>
      </c>
      <c r="J67" s="98" t="s">
        <v>108</v>
      </c>
      <c r="K67" s="30" t="e">
        <f>ROUND(#REF!,1)</f>
        <v>#REF!</v>
      </c>
      <c r="L67" s="30" t="e">
        <f>ROUND(#REF!,1)</f>
        <v>#REF!</v>
      </c>
      <c r="M67" s="30" t="e">
        <f>ROUND(#REF!,1)</f>
        <v>#REF!</v>
      </c>
      <c r="N67" s="30" t="e">
        <f>ROUND(#REF!,1)</f>
        <v>#REF!</v>
      </c>
      <c r="O67" s="30" t="e">
        <f>ROUND(#REF!,1)</f>
        <v>#REF!</v>
      </c>
      <c r="P67" s="30"/>
    </row>
    <row r="68" spans="1:16" s="47" customFormat="1" ht="15" x14ac:dyDescent="0.2">
      <c r="A68" s="133"/>
      <c r="B68" s="53" t="s">
        <v>87</v>
      </c>
      <c r="C68" s="37" t="s">
        <v>69</v>
      </c>
      <c r="D68" s="128"/>
      <c r="E68" s="54">
        <v>91</v>
      </c>
      <c r="F68" s="54">
        <v>91</v>
      </c>
      <c r="G68" s="55">
        <v>1</v>
      </c>
      <c r="H68" s="56">
        <v>0.32865018834968418</v>
      </c>
      <c r="I68" s="57" t="s">
        <v>111</v>
      </c>
      <c r="J68" s="99" t="s">
        <v>108</v>
      </c>
      <c r="K68" s="30" t="e">
        <f>ROUND(#REF!,1)</f>
        <v>#REF!</v>
      </c>
      <c r="L68" s="30" t="e">
        <f>ROUND(#REF!,1)</f>
        <v>#REF!</v>
      </c>
      <c r="M68" s="30" t="e">
        <f>ROUND(#REF!,1)</f>
        <v>#REF!</v>
      </c>
      <c r="N68" s="30" t="e">
        <f>ROUND(#REF!,1)</f>
        <v>#REF!</v>
      </c>
      <c r="O68" s="30" t="e">
        <f>ROUND(#REF!,1)</f>
        <v>#REF!</v>
      </c>
      <c r="P68" s="30"/>
    </row>
    <row r="69" spans="1:16" s="47" customFormat="1" ht="15" x14ac:dyDescent="0.2">
      <c r="A69" s="133"/>
      <c r="B69" s="53" t="s">
        <v>88</v>
      </c>
      <c r="C69" s="37" t="s">
        <v>18</v>
      </c>
      <c r="D69" s="128"/>
      <c r="E69" s="54">
        <v>93</v>
      </c>
      <c r="F69" s="54">
        <v>98</v>
      </c>
      <c r="G69" s="55">
        <v>0.94897959183673475</v>
      </c>
      <c r="H69" s="56">
        <v>0.2391975230517292</v>
      </c>
      <c r="I69" s="57" t="s">
        <v>111</v>
      </c>
      <c r="J69" s="99" t="s">
        <v>108</v>
      </c>
      <c r="K69" s="30" t="e">
        <f>ROUND(#REF!,1)</f>
        <v>#REF!</v>
      </c>
      <c r="L69" s="30" t="e">
        <f>ROUND(#REF!,1)</f>
        <v>#REF!</v>
      </c>
      <c r="M69" s="30" t="e">
        <f>ROUND(#REF!,1)</f>
        <v>#REF!</v>
      </c>
      <c r="N69" s="30" t="e">
        <f>ROUND(#REF!,1)</f>
        <v>#REF!</v>
      </c>
      <c r="O69" s="30" t="e">
        <f>ROUND(#REF!,1)</f>
        <v>#REF!</v>
      </c>
      <c r="P69" s="30"/>
    </row>
    <row r="70" spans="1:16" s="47" customFormat="1" ht="15" x14ac:dyDescent="0.2">
      <c r="A70" s="133"/>
      <c r="B70" s="53" t="s">
        <v>88</v>
      </c>
      <c r="C70" s="37" t="s">
        <v>50</v>
      </c>
      <c r="D70" s="128"/>
      <c r="E70" s="54">
        <v>89</v>
      </c>
      <c r="F70" s="54">
        <v>100</v>
      </c>
      <c r="G70" s="55">
        <v>0.88</v>
      </c>
      <c r="H70" s="56">
        <v>0.45570665571454594</v>
      </c>
      <c r="I70" s="57" t="s">
        <v>111</v>
      </c>
      <c r="J70" s="99" t="s">
        <v>108</v>
      </c>
      <c r="K70" s="30" t="e">
        <f>ROUND(#REF!,1)</f>
        <v>#REF!</v>
      </c>
      <c r="L70" s="30" t="e">
        <f>ROUND(#REF!,1)</f>
        <v>#REF!</v>
      </c>
      <c r="M70" s="30" t="e">
        <f>ROUND(#REF!,1)</f>
        <v>#REF!</v>
      </c>
      <c r="N70" s="30" t="e">
        <f>ROUND(#REF!,1)</f>
        <v>#REF!</v>
      </c>
      <c r="O70" s="30" t="e">
        <f>ROUND(#REF!,1)</f>
        <v>#REF!</v>
      </c>
      <c r="P70" s="30"/>
    </row>
    <row r="71" spans="1:16" s="47" customFormat="1" ht="15" x14ac:dyDescent="0.2">
      <c r="A71" s="133"/>
      <c r="B71" s="53" t="s">
        <v>88</v>
      </c>
      <c r="C71" s="37" t="s">
        <v>17</v>
      </c>
      <c r="D71" s="128"/>
      <c r="E71" s="54">
        <v>92</v>
      </c>
      <c r="F71" s="54">
        <v>98</v>
      </c>
      <c r="G71" s="55">
        <v>0.93877551020408168</v>
      </c>
      <c r="H71" s="56">
        <v>0.2650303935591754</v>
      </c>
      <c r="I71" s="57" t="s">
        <v>111</v>
      </c>
      <c r="J71" s="99" t="s">
        <v>108</v>
      </c>
      <c r="K71" s="30" t="e">
        <f>ROUND(#REF!,1)</f>
        <v>#REF!</v>
      </c>
      <c r="L71" s="30" t="e">
        <f>ROUND(#REF!,1)</f>
        <v>#REF!</v>
      </c>
      <c r="M71" s="30" t="e">
        <f>ROUND(#REF!,1)</f>
        <v>#REF!</v>
      </c>
      <c r="N71" s="30" t="e">
        <f>ROUND(#REF!,1)</f>
        <v>#REF!</v>
      </c>
      <c r="O71" s="30" t="e">
        <f>ROUND(#REF!,1)</f>
        <v>#REF!</v>
      </c>
      <c r="P71" s="30"/>
    </row>
    <row r="72" spans="1:16" s="47" customFormat="1" ht="15" x14ac:dyDescent="0.2">
      <c r="A72" s="133"/>
      <c r="B72" s="53" t="s">
        <v>89</v>
      </c>
      <c r="C72" s="37" t="s">
        <v>70</v>
      </c>
      <c r="D72" s="128"/>
      <c r="E72" s="54">
        <v>90</v>
      </c>
      <c r="F72" s="54">
        <v>91</v>
      </c>
      <c r="G72" s="55">
        <v>0.98901098901098905</v>
      </c>
      <c r="H72" s="56">
        <v>1.4276943043665349E-2</v>
      </c>
      <c r="I72" s="64" t="s">
        <v>110</v>
      </c>
      <c r="J72" s="99" t="s">
        <v>108</v>
      </c>
      <c r="K72" s="30" t="e">
        <f>ROUND(#REF!,1)</f>
        <v>#REF!</v>
      </c>
      <c r="L72" s="30" t="e">
        <f>ROUND(#REF!,1)</f>
        <v>#REF!</v>
      </c>
      <c r="M72" s="30" t="e">
        <f>ROUND(#REF!,1)</f>
        <v>#REF!</v>
      </c>
      <c r="N72" s="30" t="e">
        <f>ROUND(#REF!,1)</f>
        <v>#REF!</v>
      </c>
      <c r="O72" s="30" t="e">
        <f>ROUND(#REF!,1)</f>
        <v>#REF!</v>
      </c>
      <c r="P72" s="30"/>
    </row>
    <row r="73" spans="1:16" s="47" customFormat="1" ht="15" x14ac:dyDescent="0.2">
      <c r="A73" s="133"/>
      <c r="B73" s="53" t="s">
        <v>89</v>
      </c>
      <c r="C73" s="37" t="s">
        <v>16</v>
      </c>
      <c r="D73" s="128"/>
      <c r="E73" s="54">
        <v>90</v>
      </c>
      <c r="F73" s="54">
        <v>98</v>
      </c>
      <c r="G73" s="55">
        <v>0.91836734693877553</v>
      </c>
      <c r="H73" s="56">
        <v>1.2474163660930335E-2</v>
      </c>
      <c r="I73" s="64" t="s">
        <v>110</v>
      </c>
      <c r="J73" s="99" t="s">
        <v>108</v>
      </c>
      <c r="K73" s="30" t="e">
        <f>ROUND(#REF!,1)</f>
        <v>#REF!</v>
      </c>
      <c r="L73" s="30" t="e">
        <f>ROUND(#REF!,1)</f>
        <v>#REF!</v>
      </c>
      <c r="M73" s="30" t="e">
        <f>ROUND(#REF!,1)</f>
        <v>#REF!</v>
      </c>
      <c r="N73" s="30" t="e">
        <f>ROUND(#REF!,1)</f>
        <v>#REF!</v>
      </c>
      <c r="O73" s="30" t="e">
        <f>ROUND(#REF!,1)</f>
        <v>#REF!</v>
      </c>
      <c r="P73" s="30"/>
    </row>
    <row r="74" spans="1:16" s="47" customFormat="1" ht="15" x14ac:dyDescent="0.2">
      <c r="A74" s="133"/>
      <c r="B74" s="53" t="s">
        <v>89</v>
      </c>
      <c r="C74" s="37" t="s">
        <v>71</v>
      </c>
      <c r="D74" s="128"/>
      <c r="E74" s="54">
        <v>84</v>
      </c>
      <c r="F74" s="54">
        <v>91</v>
      </c>
      <c r="G74" s="55">
        <v>0.92307692307692313</v>
      </c>
      <c r="H74" s="56">
        <v>1.1147060531645418E-3</v>
      </c>
      <c r="I74" s="64" t="s">
        <v>110</v>
      </c>
      <c r="J74" s="99" t="s">
        <v>108</v>
      </c>
      <c r="K74" s="30" t="e">
        <f>ROUND(#REF!,1)</f>
        <v>#REF!</v>
      </c>
      <c r="L74" s="30" t="e">
        <f>ROUND(#REF!,1)</f>
        <v>#REF!</v>
      </c>
      <c r="M74" s="30" t="e">
        <f>ROUND(#REF!,1)</f>
        <v>#REF!</v>
      </c>
      <c r="N74" s="30" t="e">
        <f>ROUND(#REF!,1)</f>
        <v>#REF!</v>
      </c>
      <c r="O74" s="30" t="e">
        <f>ROUND(#REF!,1)</f>
        <v>#REF!</v>
      </c>
      <c r="P74" s="30"/>
    </row>
    <row r="75" spans="1:16" s="47" customFormat="1" ht="15" x14ac:dyDescent="0.2">
      <c r="A75" s="133"/>
      <c r="B75" s="53" t="s">
        <v>89</v>
      </c>
      <c r="C75" s="37" t="s">
        <v>49</v>
      </c>
      <c r="D75" s="128"/>
      <c r="E75" s="54">
        <v>94</v>
      </c>
      <c r="F75" s="54">
        <v>95</v>
      </c>
      <c r="G75" s="55">
        <v>0.98947368421052628</v>
      </c>
      <c r="H75" s="56">
        <v>6.3367243052125655E-2</v>
      </c>
      <c r="I75" s="57" t="s">
        <v>111</v>
      </c>
      <c r="J75" s="99" t="s">
        <v>108</v>
      </c>
      <c r="K75" s="30" t="e">
        <f>ROUND(#REF!,1)</f>
        <v>#REF!</v>
      </c>
      <c r="L75" s="30" t="e">
        <f>ROUND(#REF!,1)</f>
        <v>#REF!</v>
      </c>
      <c r="M75" s="30" t="e">
        <f>ROUND(#REF!,1)</f>
        <v>#REF!</v>
      </c>
      <c r="N75" s="30" t="e">
        <f>ROUND(#REF!,1)</f>
        <v>#REF!</v>
      </c>
      <c r="O75" s="30" t="e">
        <f>ROUND(#REF!,1)</f>
        <v>#REF!</v>
      </c>
      <c r="P75" s="30"/>
    </row>
    <row r="76" spans="1:16" s="47" customFormat="1" ht="15" x14ac:dyDescent="0.2">
      <c r="A76" s="133"/>
      <c r="B76" s="53" t="s">
        <v>89</v>
      </c>
      <c r="C76" s="37" t="s">
        <v>36</v>
      </c>
      <c r="D76" s="128"/>
      <c r="E76" s="54">
        <v>91</v>
      </c>
      <c r="F76" s="54">
        <v>103.4</v>
      </c>
      <c r="G76" s="55">
        <v>0.88007736943907156</v>
      </c>
      <c r="H76" s="56">
        <v>6.7727700858617013E-2</v>
      </c>
      <c r="I76" s="57" t="s">
        <v>111</v>
      </c>
      <c r="J76" s="99" t="s">
        <v>108</v>
      </c>
      <c r="K76" s="30" t="e">
        <f>ROUND(#REF!,1)</f>
        <v>#REF!</v>
      </c>
      <c r="L76" s="30" t="e">
        <f>ROUND(#REF!,1)</f>
        <v>#REF!</v>
      </c>
      <c r="M76" s="30" t="e">
        <f>ROUND(#REF!,1)</f>
        <v>#REF!</v>
      </c>
      <c r="N76" s="30" t="e">
        <f>ROUND(#REF!,1)</f>
        <v>#REF!</v>
      </c>
      <c r="O76" s="30" t="e">
        <f>ROUND(#REF!,1)</f>
        <v>#REF!</v>
      </c>
      <c r="P76" s="30"/>
    </row>
    <row r="77" spans="1:16" s="47" customFormat="1" ht="15" x14ac:dyDescent="0.2">
      <c r="A77" s="133"/>
      <c r="B77" s="53" t="s">
        <v>89</v>
      </c>
      <c r="C77" s="37" t="s">
        <v>72</v>
      </c>
      <c r="D77" s="128"/>
      <c r="E77" s="54">
        <v>92</v>
      </c>
      <c r="F77" s="54">
        <v>91</v>
      </c>
      <c r="G77" s="55">
        <v>1</v>
      </c>
      <c r="H77" s="56">
        <v>2.4775902833780502E-2</v>
      </c>
      <c r="I77" s="57" t="s">
        <v>111</v>
      </c>
      <c r="J77" s="99" t="s">
        <v>108</v>
      </c>
      <c r="K77" s="30" t="e">
        <f>ROUND(#REF!,1)</f>
        <v>#REF!</v>
      </c>
      <c r="L77" s="30" t="e">
        <f>ROUND(#REF!,1)</f>
        <v>#REF!</v>
      </c>
      <c r="M77" s="30" t="e">
        <f>ROUND(#REF!,1)</f>
        <v>#REF!</v>
      </c>
      <c r="N77" s="30" t="e">
        <f>ROUND(#REF!,1)</f>
        <v>#REF!</v>
      </c>
      <c r="O77" s="30" t="e">
        <f>ROUND(#REF!,1)</f>
        <v>#REF!</v>
      </c>
      <c r="P77" s="30"/>
    </row>
    <row r="78" spans="1:16" s="47" customFormat="1" ht="15" x14ac:dyDescent="0.2">
      <c r="A78" s="133"/>
      <c r="B78" s="53" t="s">
        <v>89</v>
      </c>
      <c r="C78" s="37" t="s">
        <v>73</v>
      </c>
      <c r="D78" s="128"/>
      <c r="E78" s="54">
        <v>92</v>
      </c>
      <c r="F78" s="54">
        <v>91</v>
      </c>
      <c r="G78" s="55">
        <v>1.0109890109890109</v>
      </c>
      <c r="H78" s="56">
        <v>2.6565264527199511E-2</v>
      </c>
      <c r="I78" s="57" t="s">
        <v>111</v>
      </c>
      <c r="J78" s="99" t="s">
        <v>108</v>
      </c>
      <c r="K78" s="30" t="e">
        <f>ROUND(#REF!,1)</f>
        <v>#REF!</v>
      </c>
      <c r="L78" s="30" t="e">
        <f>ROUND(#REF!,1)</f>
        <v>#REF!</v>
      </c>
      <c r="M78" s="30" t="e">
        <f>ROUND(#REF!,1)</f>
        <v>#REF!</v>
      </c>
      <c r="N78" s="30" t="e">
        <f>ROUND(#REF!,1)</f>
        <v>#REF!</v>
      </c>
      <c r="O78" s="30" t="e">
        <f>ROUND(#REF!,1)</f>
        <v>#REF!</v>
      </c>
      <c r="P78" s="30"/>
    </row>
    <row r="79" spans="1:16" s="47" customFormat="1" ht="15.75" thickBot="1" x14ac:dyDescent="0.25">
      <c r="A79" s="134"/>
      <c r="B79" s="58" t="s">
        <v>89</v>
      </c>
      <c r="C79" s="38" t="s">
        <v>74</v>
      </c>
      <c r="D79" s="129"/>
      <c r="E79" s="59">
        <v>88</v>
      </c>
      <c r="F79" s="59">
        <v>91</v>
      </c>
      <c r="G79" s="60">
        <v>0.96703296703296704</v>
      </c>
      <c r="H79" s="61">
        <v>5.093118430805367E-2</v>
      </c>
      <c r="I79" s="62" t="s">
        <v>111</v>
      </c>
      <c r="J79" s="100" t="s">
        <v>108</v>
      </c>
      <c r="K79" s="30" t="e">
        <f>ROUND(#REF!,1)</f>
        <v>#REF!</v>
      </c>
      <c r="L79" s="30" t="e">
        <f>ROUND(#REF!,1)</f>
        <v>#REF!</v>
      </c>
      <c r="M79" s="30" t="e">
        <f>ROUND(#REF!,1)</f>
        <v>#REF!</v>
      </c>
      <c r="N79" s="30" t="e">
        <f>ROUND(#REF!,1)</f>
        <v>#REF!</v>
      </c>
      <c r="O79" s="30" t="e">
        <f>ROUND(#REF!,1)</f>
        <v>#REF!</v>
      </c>
      <c r="P79" s="30"/>
    </row>
    <row r="80" spans="1:16" s="66" customFormat="1" ht="15" x14ac:dyDescent="0.2">
      <c r="A80" s="139" t="s">
        <v>115</v>
      </c>
      <c r="B80" s="140"/>
      <c r="C80" s="140"/>
      <c r="D80" s="140"/>
      <c r="E80" s="140"/>
      <c r="F80" s="140"/>
      <c r="G80" s="140"/>
      <c r="H80" s="140"/>
      <c r="I80" s="140"/>
      <c r="J80" s="140"/>
      <c r="K80" s="23"/>
      <c r="L80" s="23"/>
      <c r="M80" s="23"/>
      <c r="N80" s="23"/>
      <c r="O80" s="23"/>
      <c r="P80" s="23"/>
    </row>
    <row r="81" spans="1:9" x14ac:dyDescent="0.2">
      <c r="E81" s="67"/>
      <c r="F81" s="68"/>
      <c r="G81" s="69"/>
      <c r="H81" s="70"/>
      <c r="I81" s="71"/>
    </row>
    <row r="82" spans="1:9" x14ac:dyDescent="0.2">
      <c r="A82" s="66"/>
    </row>
    <row r="84" spans="1:9" ht="15" x14ac:dyDescent="0.2">
      <c r="A84" s="72" t="s">
        <v>99</v>
      </c>
    </row>
    <row r="85" spans="1:9" x14ac:dyDescent="0.2">
      <c r="A85" s="47" t="s">
        <v>100</v>
      </c>
    </row>
    <row r="87" spans="1:9" x14ac:dyDescent="0.2">
      <c r="A87" s="44" t="s">
        <v>103</v>
      </c>
    </row>
  </sheetData>
  <mergeCells count="16">
    <mergeCell ref="A21:A39"/>
    <mergeCell ref="D21:D39"/>
    <mergeCell ref="D40:D48"/>
    <mergeCell ref="D49:D66"/>
    <mergeCell ref="A80:J80"/>
    <mergeCell ref="A40:A48"/>
    <mergeCell ref="A49:A66"/>
    <mergeCell ref="A67:A79"/>
    <mergeCell ref="D67:D79"/>
    <mergeCell ref="A5:A8"/>
    <mergeCell ref="D5:D8"/>
    <mergeCell ref="A12:A20"/>
    <mergeCell ref="D12:D20"/>
    <mergeCell ref="D3:G3"/>
    <mergeCell ref="A9:A11"/>
    <mergeCell ref="D9:D11"/>
  </mergeCells>
  <conditionalFormatting sqref="H81 H1:I2 H4:J4 I5:J8 I12:J79">
    <cfRule type="cellIs" dxfId="30" priority="31" operator="lessThan">
      <formula>0.05</formula>
    </cfRule>
  </conditionalFormatting>
  <conditionalFormatting sqref="G81 G1:G2 G4">
    <cfRule type="cellIs" dxfId="29" priority="30" operator="lessThan">
      <formula>0.82</formula>
    </cfRule>
  </conditionalFormatting>
  <conditionalFormatting sqref="E81 E4">
    <cfRule type="cellIs" dxfId="28" priority="29" operator="lessThan">
      <formula>80</formula>
    </cfRule>
  </conditionalFormatting>
  <conditionalFormatting sqref="G81 G1:G2 G4">
    <cfRule type="cellIs" dxfId="27" priority="28" operator="lessThan">
      <formula>0.77</formula>
    </cfRule>
  </conditionalFormatting>
  <conditionalFormatting sqref="E81 E4">
    <cfRule type="cellIs" dxfId="26" priority="27" operator="lessThan">
      <formula>90</formula>
    </cfRule>
  </conditionalFormatting>
  <conditionalFormatting sqref="J4">
    <cfRule type="cellIs" dxfId="25" priority="24" operator="equal">
      <formula>"Moderate toxicity"</formula>
    </cfRule>
    <cfRule type="cellIs" dxfId="24" priority="25" operator="equal">
      <formula>"High toxicity"</formula>
    </cfRule>
    <cfRule type="cellIs" dxfId="23" priority="26" operator="equal">
      <formula>"Nontoxic"</formula>
    </cfRule>
  </conditionalFormatting>
  <conditionalFormatting sqref="I1:I8 I81 I12:I79">
    <cfRule type="cellIs" dxfId="22" priority="23" operator="equal">
      <formula>"SE"</formula>
    </cfRule>
  </conditionalFormatting>
  <conditionalFormatting sqref="H5:H8 H59:H79 H12:H57">
    <cfRule type="cellIs" dxfId="21" priority="14" operator="lessThan">
      <formula>0.0500001</formula>
    </cfRule>
  </conditionalFormatting>
  <conditionalFormatting sqref="E81">
    <cfRule type="cellIs" dxfId="20" priority="12" operator="lessThan">
      <formula>80</formula>
    </cfRule>
    <cfRule type="cellIs" dxfId="19" priority="13" operator="lessThan">
      <formula>90</formula>
    </cfRule>
  </conditionalFormatting>
  <conditionalFormatting sqref="J4:J8 J12:J79">
    <cfRule type="cellIs" dxfId="18" priority="50" operator="equal">
      <formula>"High toxicity"</formula>
    </cfRule>
    <cfRule type="cellIs" dxfId="17" priority="51" operator="equal">
      <formula>"Moderate toxicity"</formula>
    </cfRule>
    <cfRule type="cellIs" dxfId="16" priority="52" operator="equal">
      <formula>"Low toxicity"</formula>
    </cfRule>
    <cfRule type="cellIs" dxfId="15" priority="53" operator="equal">
      <formula>"Nontoxic"</formula>
    </cfRule>
    <cfRule type="cellIs" dxfId="14" priority="54" operator="equal">
      <formula>$J$115</formula>
    </cfRule>
    <cfRule type="cellIs" dxfId="13" priority="55" operator="equal">
      <formula>$J$159</formula>
    </cfRule>
    <cfRule type="cellIs" dxfId="12" priority="56" operator="equal">
      <formula>$J$160</formula>
    </cfRule>
    <cfRule type="cellIs" dxfId="11" priority="57" operator="equal">
      <formula>$J$64</formula>
    </cfRule>
  </conditionalFormatting>
  <conditionalFormatting sqref="I9:J11">
    <cfRule type="cellIs" dxfId="10" priority="3" operator="lessThan">
      <formula>0.05</formula>
    </cfRule>
  </conditionalFormatting>
  <conditionalFormatting sqref="I9:I11">
    <cfRule type="cellIs" dxfId="9" priority="2" operator="equal">
      <formula>"SE"</formula>
    </cfRule>
  </conditionalFormatting>
  <conditionalFormatting sqref="H9:H11">
    <cfRule type="cellIs" dxfId="8" priority="1" operator="lessThan">
      <formula>0.0500001</formula>
    </cfRule>
  </conditionalFormatting>
  <conditionalFormatting sqref="J9:J11">
    <cfRule type="cellIs" dxfId="7" priority="4" operator="equal">
      <formula>"High toxicity"</formula>
    </cfRule>
    <cfRule type="cellIs" dxfId="6" priority="5" operator="equal">
      <formula>"Moderate toxicity"</formula>
    </cfRule>
    <cfRule type="cellIs" dxfId="5" priority="6" operator="equal">
      <formula>"Low toxicity"</formula>
    </cfRule>
    <cfRule type="cellIs" dxfId="4" priority="7" operator="equal">
      <formula>"Nontoxic"</formula>
    </cfRule>
    <cfRule type="cellIs" dxfId="3" priority="8" operator="equal">
      <formula>$J$115</formula>
    </cfRule>
    <cfRule type="cellIs" dxfId="2" priority="9" operator="equal">
      <formula>$J$159</formula>
    </cfRule>
    <cfRule type="cellIs" dxfId="1" priority="10" operator="equal">
      <formula>$J$160</formula>
    </cfRule>
    <cfRule type="cellIs" dxfId="0" priority="11" operator="equal">
      <formula>$J$64</formula>
    </cfRule>
  </conditionalFormatting>
  <printOptions horizontalCentered="1"/>
  <pageMargins left="0.7" right="0.7" top="0.75" bottom="0.75" header="0.3" footer="0.3"/>
  <pageSetup scale="65" fitToHeight="2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Eoh Appx Table G3</vt:lpstr>
      <vt:lpstr>Mytilus_Appx Table G-4</vt:lpstr>
      <vt:lpstr>'Eoh Appx Table G3'!Print_Area</vt:lpstr>
      <vt:lpstr>'Mytilus_Appx Table G-4'!Print_Area</vt:lpstr>
      <vt:lpstr>'Eoh Appx Table G3'!Print_Titles</vt:lpstr>
      <vt:lpstr>'Mytilus_Appx Table G-4'!Print_Titles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C Sheredy</dc:creator>
  <cp:lastModifiedBy>Administrator</cp:lastModifiedBy>
  <cp:lastPrinted>2015-12-03T00:47:44Z</cp:lastPrinted>
  <dcterms:created xsi:type="dcterms:W3CDTF">2014-09-18T22:05:27Z</dcterms:created>
  <dcterms:modified xsi:type="dcterms:W3CDTF">2016-01-21T19:03:17Z</dcterms:modified>
</cp:coreProperties>
</file>