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0" windowHeight="7005" tabRatio="827"/>
  </bookViews>
  <sheets>
    <sheet name="Index" sheetId="10" r:id="rId1"/>
    <sheet name="HDD" sheetId="17" r:id="rId2"/>
    <sheet name="Bot Summary" sheetId="24" r:id="rId3"/>
    <sheet name="Calculation" sheetId="14" state="hidden" r:id="rId4"/>
    <sheet name="Environment Setup" sheetId="23" r:id="rId5"/>
    <sheet name="Volume" sheetId="19" r:id="rId6"/>
    <sheet name="Applications Details" sheetId="7" r:id="rId7"/>
    <sheet name="Clarifications &amp; Assumption" sheetId="6" r:id="rId8"/>
    <sheet name="Issues and Enhancements" sheetId="9" r:id="rId9"/>
  </sheets>
  <definedNames>
    <definedName name="_xlnm._FilterDatabase" localSheetId="2" hidden="1">'Bot Summary'!$A$1:$AA$5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4"/>
  <c r="L9"/>
  <c r="L8"/>
  <c r="L7"/>
  <c r="L6"/>
  <c r="L5"/>
  <c r="L4"/>
  <c r="L3"/>
</calcChain>
</file>

<file path=xl/sharedStrings.xml><?xml version="1.0" encoding="utf-8"?>
<sst xmlns="http://schemas.openxmlformats.org/spreadsheetml/2006/main" count="252" uniqueCount="175">
  <si>
    <r>
      <t xml:space="preserve">                                         SOLUTION DESIGN   </t>
    </r>
    <r>
      <rPr>
        <b/>
        <sz val="10"/>
        <color theme="0"/>
        <rFont val="Calibri"/>
        <family val="2"/>
        <scheme val="minor"/>
      </rPr>
      <t xml:space="preserve"> Confidential - Do not distribute</t>
    </r>
  </si>
  <si>
    <t>Solution Design</t>
  </si>
  <si>
    <t>Business Unit</t>
  </si>
  <si>
    <t xml:space="preserve">Machine/VM count </t>
  </si>
  <si>
    <t>Development</t>
  </si>
  <si>
    <t>Business Unit Vertical</t>
  </si>
  <si>
    <t>UAT</t>
  </si>
  <si>
    <t xml:space="preserve">Project Sponsor </t>
  </si>
  <si>
    <t>Production</t>
  </si>
  <si>
    <t>Process Name</t>
  </si>
  <si>
    <t>Key Dates</t>
  </si>
  <si>
    <t>Sub Process Name</t>
  </si>
  <si>
    <t>UT</t>
  </si>
  <si>
    <t xml:space="preserve">Project Name </t>
  </si>
  <si>
    <t>Business Process Owner</t>
  </si>
  <si>
    <t>Go Live</t>
  </si>
  <si>
    <t>Team Size in "As Is" Process</t>
  </si>
  <si>
    <t>Developer</t>
  </si>
  <si>
    <t xml:space="preserve">Architect </t>
  </si>
  <si>
    <t>Risk/Assurance Approval on</t>
  </si>
  <si>
    <t>Risk/Assurance Approval by</t>
  </si>
  <si>
    <t>Stakeholder Approval on</t>
  </si>
  <si>
    <t>Stakeholder Approval by</t>
  </si>
  <si>
    <t>INDEX</t>
  </si>
  <si>
    <t>Volume</t>
  </si>
  <si>
    <t>Contains volume, transaction time and FTE calculation</t>
  </si>
  <si>
    <t>Project Plan</t>
  </si>
  <si>
    <t>Summary of all stages and its dependencies with time line</t>
  </si>
  <si>
    <t>TPP &amp; IntegrationFlow</t>
  </si>
  <si>
    <t>Target process path describes process in scope</t>
  </si>
  <si>
    <t>HDD</t>
  </si>
  <si>
    <t>Describes the HDD and Bot breakup</t>
  </si>
  <si>
    <t>Environment Setup</t>
  </si>
  <si>
    <t xml:space="preserve">Details about system requirement, database design, Folder structure, etc. </t>
  </si>
  <si>
    <t>Technical Setup</t>
  </si>
  <si>
    <t>Displayes bot setup and bot flow</t>
  </si>
  <si>
    <t>Application Details</t>
  </si>
  <si>
    <t xml:space="preserve">List of application utilized in process and their versions. </t>
  </si>
  <si>
    <t>Bot Summary</t>
  </si>
  <si>
    <t>Bots classification and timelines</t>
  </si>
  <si>
    <t>Clarifications &amp; Assumptions</t>
  </si>
  <si>
    <t>Clarification sheet or assumptions if there any open question or assumptions</t>
  </si>
  <si>
    <t>Test Cases</t>
  </si>
  <si>
    <t>List of test cases (which developer test during UT)</t>
  </si>
  <si>
    <t>Issues and Enhancements</t>
  </si>
  <si>
    <t>During UAT and live if there any issue this sheet will use to create list of items</t>
  </si>
  <si>
    <t xml:space="preserve"> TPP (Target Process Path) for Automation</t>
  </si>
  <si>
    <t>BACK</t>
  </si>
  <si>
    <t>Sr. No.</t>
  </si>
  <si>
    <t>Bots</t>
  </si>
  <si>
    <t>Activities</t>
  </si>
  <si>
    <t>BRD</t>
  </si>
  <si>
    <t>Status</t>
  </si>
  <si>
    <t>Live</t>
  </si>
  <si>
    <t>Input files</t>
  </si>
  <si>
    <t>Output files</t>
  </si>
  <si>
    <t>Volumes</t>
  </si>
  <si>
    <t>Risk approval required</t>
  </si>
  <si>
    <t>Stake holders approval required</t>
  </si>
  <si>
    <t>Clarification &amp; Assumptions</t>
  </si>
  <si>
    <t>Comments/Remarks</t>
  </si>
  <si>
    <t>Proposed</t>
  </si>
  <si>
    <t>Actual</t>
  </si>
  <si>
    <t>(In Hrs Dev)</t>
  </si>
  <si>
    <t>(In Hrs)</t>
  </si>
  <si>
    <t>Start Date</t>
  </si>
  <si>
    <t>End Date</t>
  </si>
  <si>
    <t>Integration Testing</t>
  </si>
  <si>
    <t>Integrate all Bots</t>
  </si>
  <si>
    <t>Sr No.</t>
  </si>
  <si>
    <t>Key Task</t>
  </si>
  <si>
    <t>0-15%</t>
  </si>
  <si>
    <t>16-30%</t>
  </si>
  <si>
    <t>31-50%</t>
  </si>
  <si>
    <t>51-80%</t>
  </si>
  <si>
    <t>81-100%</t>
  </si>
  <si>
    <t>1.1.1</t>
  </si>
  <si>
    <t>Yes</t>
  </si>
  <si>
    <t>No</t>
  </si>
  <si>
    <t>Total</t>
  </si>
  <si>
    <t>2.1.1</t>
  </si>
  <si>
    <t>2.1.1.1</t>
  </si>
  <si>
    <t xml:space="preserve">Yes </t>
  </si>
  <si>
    <t>0-7</t>
  </si>
  <si>
    <t>8-14</t>
  </si>
  <si>
    <t>15-21</t>
  </si>
  <si>
    <t>22-28</t>
  </si>
  <si>
    <t>29-35</t>
  </si>
  <si>
    <t>Low</t>
  </si>
  <si>
    <t>Medium</t>
  </si>
  <si>
    <t>High</t>
  </si>
  <si>
    <t>System Requirement</t>
  </si>
  <si>
    <t>Operating System</t>
  </si>
  <si>
    <t>Microsoft Windows</t>
  </si>
  <si>
    <t>HardDisk Space</t>
  </si>
  <si>
    <t>100 GB</t>
  </si>
  <si>
    <t>RAM</t>
  </si>
  <si>
    <t>4 GB</t>
  </si>
  <si>
    <t>.net Framework</t>
  </si>
  <si>
    <t>MS 4.6</t>
  </si>
  <si>
    <t>System Resolution</t>
  </si>
  <si>
    <t>As used in development</t>
  </si>
  <si>
    <t>License</t>
  </si>
  <si>
    <t>1. Developer license
2. BOT Runner license</t>
  </si>
  <si>
    <t>OPTIMUS</t>
  </si>
  <si>
    <t>For SAP Credential Management</t>
  </si>
  <si>
    <t>Database Setup</t>
  </si>
  <si>
    <t>Database</t>
  </si>
  <si>
    <t xml:space="preserve">Folder Structure </t>
  </si>
  <si>
    <t>Config</t>
  </si>
  <si>
    <t>Shared folder path where process owner will store input excel file.</t>
  </si>
  <si>
    <t>Input</t>
  </si>
  <si>
    <t>Output</t>
  </si>
  <si>
    <t>Confirmation email to client</t>
  </si>
  <si>
    <t>Image</t>
  </si>
  <si>
    <t>Error snap shot folder</t>
  </si>
  <si>
    <t>Log</t>
  </si>
  <si>
    <t>Step by step execution of BOT and VMA Macro</t>
  </si>
  <si>
    <t>Temp</t>
  </si>
  <si>
    <t>Tempory files (Only if required during processing)</t>
  </si>
  <si>
    <t>Template</t>
  </si>
  <si>
    <t>Project</t>
  </si>
  <si>
    <t>Region</t>
  </si>
  <si>
    <t>Countries</t>
  </si>
  <si>
    <t>SPoC for Country</t>
  </si>
  <si>
    <r>
      <t>FTE</t>
    </r>
    <r>
      <rPr>
        <i/>
        <sz val="10"/>
        <color rgb="FF000000"/>
        <rFont val="Bosch Office Sans"/>
      </rPr>
      <t xml:space="preserve"> </t>
    </r>
  </si>
  <si>
    <t>(Annually)</t>
  </si>
  <si>
    <t>List of Applications involved in [Process Name]</t>
  </si>
  <si>
    <t xml:space="preserve">Application </t>
  </si>
  <si>
    <t>Platform</t>
  </si>
  <si>
    <t xml:space="preserve">Version </t>
  </si>
  <si>
    <t>Accesses/Permission</t>
  </si>
  <si>
    <t>T-CODE</t>
  </si>
  <si>
    <t>Remark</t>
  </si>
  <si>
    <t>Microsoft Office</t>
  </si>
  <si>
    <t>File Path Access - Required</t>
  </si>
  <si>
    <t>Windows application (DW)</t>
  </si>
  <si>
    <t>Web Application</t>
  </si>
  <si>
    <t>URL permission - Required</t>
  </si>
  <si>
    <t>Clarification</t>
  </si>
  <si>
    <t>Assumption</t>
  </si>
  <si>
    <t>Title</t>
  </si>
  <si>
    <t>Clarification / Assumption</t>
  </si>
  <si>
    <t>BRD Ref</t>
  </si>
  <si>
    <t>Description</t>
  </si>
  <si>
    <t>Open By</t>
  </si>
  <si>
    <t>Open On</t>
  </si>
  <si>
    <t>Closed By</t>
  </si>
  <si>
    <t>Closed On</t>
  </si>
  <si>
    <t>Remarks</t>
  </si>
  <si>
    <t>Pending</t>
  </si>
  <si>
    <t>In Progress</t>
  </si>
  <si>
    <t>LIVE</t>
  </si>
  <si>
    <t>Machine Id</t>
  </si>
  <si>
    <t>Environment</t>
  </si>
  <si>
    <t>On Hold</t>
  </si>
  <si>
    <t>Closed</t>
  </si>
  <si>
    <t>Sana Fatma</t>
  </si>
  <si>
    <t>NA</t>
  </si>
  <si>
    <t>Trigger BOT</t>
  </si>
  <si>
    <t>Flow</t>
  </si>
  <si>
    <t>Read Email with specific subject</t>
  </si>
  <si>
    <t>Download Attachment into "InputFolder" in local drive</t>
  </si>
  <si>
    <t>Capture Assessment Questions</t>
  </si>
  <si>
    <t>Open Downloaded MS word Attachment</t>
  </si>
  <si>
    <t>Download and Read Attachment</t>
  </si>
  <si>
    <t>Read Attachment</t>
  </si>
  <si>
    <t>Capture Assement Questions</t>
  </si>
  <si>
    <t>Send Email</t>
  </si>
  <si>
    <t>Send Email Notification to business</t>
  </si>
  <si>
    <t>Email will be present in folder with status as unread</t>
  </si>
  <si>
    <t>23.07.2020</t>
  </si>
  <si>
    <t>Email</t>
  </si>
  <si>
    <t>24.07.2020</t>
  </si>
  <si>
    <t>Data Entry RPA BOT which is activated by Email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</si>
</sst>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Verdana"/>
      <family val="2"/>
    </font>
    <font>
      <b/>
      <sz val="9"/>
      <name val="Verdana"/>
      <family val="2"/>
    </font>
    <font>
      <u/>
      <sz val="10"/>
      <color indexed="8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0"/>
      <color indexed="8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Verdana"/>
      <family val="2"/>
    </font>
    <font>
      <b/>
      <sz val="11"/>
      <color theme="0"/>
      <name val="Arial Black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sz val="10"/>
      <color indexed="8"/>
      <name val="Verdana"/>
      <family val="2"/>
    </font>
    <font>
      <sz val="10"/>
      <color rgb="FF000000"/>
      <name val="Bosch Office Sans"/>
    </font>
    <font>
      <b/>
      <sz val="10"/>
      <color rgb="FF000000"/>
      <name val="Bosch Office Sans"/>
    </font>
    <font>
      <i/>
      <sz val="10"/>
      <color rgb="FF000000"/>
      <name val="Bosch Office Sans"/>
    </font>
    <font>
      <sz val="10"/>
      <name val="Arial"/>
      <family val="2"/>
    </font>
    <font>
      <sz val="10"/>
      <color rgb="FFFFC000"/>
      <name val="Bosch Office Sans"/>
    </font>
    <font>
      <u/>
      <sz val="10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DD7EE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/>
      <diagonal/>
    </border>
    <border>
      <left style="medium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rgb="FF000000"/>
      </left>
      <right style="thin">
        <color rgb="FF808080"/>
      </right>
      <top style="thin">
        <color rgb="FF808080"/>
      </top>
      <bottom/>
      <diagonal/>
    </border>
    <border>
      <left style="medium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0" fontId="10" fillId="0" borderId="0" xfId="1" applyFont="1" applyAlignment="1" applyProtection="1">
      <alignment horizontal="right"/>
      <protection hidden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>
      <alignment wrapText="1"/>
    </xf>
    <xf numFmtId="0" fontId="9" fillId="0" borderId="1" xfId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wrapText="1"/>
    </xf>
    <xf numFmtId="0" fontId="15" fillId="0" borderId="0" xfId="0" applyFont="1" applyFill="1" applyBorder="1" applyProtection="1">
      <protection hidden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" fontId="12" fillId="0" borderId="7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16" fontId="12" fillId="5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6" fillId="0" borderId="1" xfId="1" applyFont="1" applyBorder="1" applyAlignment="1">
      <alignment vertical="center" wrapText="1"/>
    </xf>
    <xf numFmtId="0" fontId="2" fillId="0" borderId="0" xfId="0" applyFont="1" applyProtection="1">
      <protection hidden="1"/>
    </xf>
    <xf numFmtId="0" fontId="2" fillId="0" borderId="0" xfId="0" applyFont="1" applyAlignment="1">
      <alignment textRotation="90"/>
    </xf>
    <xf numFmtId="0" fontId="2" fillId="0" borderId="0" xfId="0" applyFont="1" applyFill="1" applyAlignment="1"/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 applyProtection="1">
      <alignment horizontal="left" vertical="center" wrapText="1"/>
      <protection hidden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0" xfId="0" applyFont="1"/>
    <xf numFmtId="0" fontId="9" fillId="0" borderId="0" xfId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vertical="center"/>
    </xf>
    <xf numFmtId="15" fontId="1" fillId="0" borderId="0" xfId="0" applyNumberFormat="1" applyFont="1" applyAlignment="1">
      <alignment wrapText="1"/>
    </xf>
    <xf numFmtId="0" fontId="9" fillId="0" borderId="9" xfId="1" applyFill="1" applyBorder="1" applyAlignment="1">
      <alignment horizontal="center" wrapText="1"/>
    </xf>
    <xf numFmtId="0" fontId="0" fillId="0" borderId="10" xfId="0" applyFill="1" applyBorder="1" applyAlignment="1">
      <alignment horizontal="left" wrapText="1"/>
    </xf>
    <xf numFmtId="0" fontId="9" fillId="0" borderId="9" xfId="1" quotePrefix="1" applyFill="1" applyBorder="1" applyAlignment="1">
      <alignment horizontal="center" wrapText="1"/>
    </xf>
    <xf numFmtId="0" fontId="9" fillId="0" borderId="9" xfId="1" quotePrefix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5" fontId="19" fillId="0" borderId="0" xfId="0" applyNumberFormat="1" applyFont="1" applyAlignment="1">
      <alignment vertical="center" wrapText="1"/>
    </xf>
    <xf numFmtId="15" fontId="1" fillId="0" borderId="0" xfId="0" applyNumberFormat="1" applyFont="1" applyAlignment="1">
      <alignment vertical="center" wrapText="1"/>
    </xf>
    <xf numFmtId="0" fontId="0" fillId="0" borderId="9" xfId="0" applyFill="1" applyBorder="1"/>
    <xf numFmtId="0" fontId="0" fillId="0" borderId="10" xfId="0" applyFill="1" applyBorder="1"/>
    <xf numFmtId="0" fontId="6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0" fillId="5" borderId="10" xfId="0" applyFill="1" applyBorder="1" applyAlignment="1">
      <alignment horizontal="center"/>
    </xf>
    <xf numFmtId="15" fontId="0" fillId="0" borderId="10" xfId="0" applyNumberFormat="1" applyFill="1" applyBorder="1"/>
    <xf numFmtId="0" fontId="7" fillId="0" borderId="9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0" fillId="0" borderId="12" xfId="0" applyFill="1" applyBorder="1"/>
    <xf numFmtId="0" fontId="6" fillId="0" borderId="12" xfId="0" applyFont="1" applyFill="1" applyBorder="1" applyAlignment="1">
      <alignment horizontal="left" vertical="center"/>
    </xf>
    <xf numFmtId="0" fontId="0" fillId="0" borderId="13" xfId="0" applyFill="1" applyBorder="1"/>
    <xf numFmtId="0" fontId="0" fillId="0" borderId="21" xfId="0" applyBorder="1" applyAlignment="1">
      <alignment horizontal="left" vertical="center"/>
    </xf>
    <xf numFmtId="0" fontId="4" fillId="0" borderId="1" xfId="0" applyFont="1" applyBorder="1" applyAlignment="1">
      <alignment wrapText="1"/>
    </xf>
    <xf numFmtId="0" fontId="1" fillId="0" borderId="15" xfId="0" applyFont="1" applyFill="1" applyBorder="1" applyAlignment="1" applyProtection="1">
      <alignment horizontal="left" vertical="center" wrapText="1"/>
      <protection hidden="1"/>
    </xf>
    <xf numFmtId="0" fontId="25" fillId="0" borderId="1" xfId="0" applyFont="1" applyFill="1" applyBorder="1" applyAlignment="1" applyProtection="1">
      <alignment horizontal="left" vertical="center" wrapText="1"/>
      <protection hidden="1"/>
    </xf>
    <xf numFmtId="14" fontId="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9" fillId="0" borderId="0" xfId="0" applyFont="1" applyFill="1" applyBorder="1" applyAlignment="1">
      <alignment vertical="center" wrapText="1"/>
    </xf>
    <xf numFmtId="0" fontId="26" fillId="0" borderId="35" xfId="0" applyFont="1" applyBorder="1" applyAlignment="1">
      <alignment horizontal="center" vertical="center" wrapText="1" readingOrder="1"/>
    </xf>
    <xf numFmtId="0" fontId="30" fillId="0" borderId="32" xfId="0" applyFont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Protection="1">
      <protection hidden="1"/>
    </xf>
    <xf numFmtId="0" fontId="1" fillId="0" borderId="0" xfId="0" applyFont="1" applyFill="1" applyAlignment="1"/>
    <xf numFmtId="0" fontId="1" fillId="0" borderId="1" xfId="0" applyFont="1" applyBorder="1" applyAlignment="1">
      <alignment horizontal="center" wrapText="1"/>
    </xf>
    <xf numFmtId="15" fontId="1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 wrapText="1"/>
    </xf>
    <xf numFmtId="15" fontId="0" fillId="0" borderId="1" xfId="0" applyNumberForma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6" fillId="0" borderId="36" xfId="0" applyFont="1" applyBorder="1" applyAlignment="1">
      <alignment horizontal="center" vertical="center" wrapText="1" readingOrder="1"/>
    </xf>
    <xf numFmtId="0" fontId="27" fillId="11" borderId="31" xfId="0" applyFont="1" applyFill="1" applyBorder="1" applyAlignment="1">
      <alignment horizontal="center" vertical="center" wrapText="1" readingOrder="1"/>
    </xf>
    <xf numFmtId="0" fontId="27" fillId="11" borderId="32" xfId="0" applyFont="1" applyFill="1" applyBorder="1" applyAlignment="1">
      <alignment horizontal="center" vertical="center" wrapText="1" readingOrder="1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21" xfId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15" fontId="0" fillId="0" borderId="2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21" fillId="7" borderId="22" xfId="0" applyFont="1" applyFill="1" applyBorder="1" applyAlignment="1">
      <alignment horizontal="center"/>
    </xf>
    <xf numFmtId="0" fontId="21" fillId="7" borderId="23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left" vertical="center"/>
    </xf>
    <xf numFmtId="0" fontId="22" fillId="8" borderId="26" xfId="0" applyFont="1" applyFill="1" applyBorder="1" applyAlignment="1">
      <alignment horizontal="left" vertical="center"/>
    </xf>
    <xf numFmtId="0" fontId="22" fillId="8" borderId="27" xfId="0" applyFont="1" applyFill="1" applyBorder="1" applyAlignment="1">
      <alignment horizontal="left" vertical="center"/>
    </xf>
    <xf numFmtId="0" fontId="14" fillId="0" borderId="0" xfId="0" applyFont="1" applyFill="1" applyBorder="1" applyAlignment="1" applyProtection="1">
      <alignment horizontal="center"/>
      <protection hidden="1"/>
    </xf>
    <xf numFmtId="15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21" xfId="0" applyNumberFormat="1" applyBorder="1" applyAlignment="1">
      <alignment horizontal="center" vertical="center" wrapText="1"/>
    </xf>
    <xf numFmtId="15" fontId="0" fillId="0" borderId="15" xfId="0" applyNumberForma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wrapText="1"/>
    </xf>
    <xf numFmtId="0" fontId="5" fillId="4" borderId="3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11" fillId="4" borderId="37" xfId="0" applyFont="1" applyFill="1" applyBorder="1" applyAlignment="1">
      <alignment horizontal="center" wrapText="1"/>
    </xf>
    <xf numFmtId="0" fontId="11" fillId="4" borderId="38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21" xfId="1" applyFont="1" applyBorder="1" applyAlignment="1">
      <alignment horizontal="center" vertical="center" wrapText="1"/>
    </xf>
    <xf numFmtId="0" fontId="16" fillId="0" borderId="15" xfId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4" fillId="9" borderId="0" xfId="0" applyFont="1" applyFill="1" applyAlignment="1">
      <alignment horizontal="center"/>
    </xf>
    <xf numFmtId="0" fontId="26" fillId="0" borderId="36" xfId="0" applyFont="1" applyBorder="1" applyAlignment="1">
      <alignment horizontal="center" vertical="center" wrapText="1" readingOrder="1"/>
    </xf>
    <xf numFmtId="0" fontId="26" fillId="0" borderId="32" xfId="0" applyFont="1" applyBorder="1" applyAlignment="1">
      <alignment horizontal="center" vertical="center" wrapText="1" readingOrder="1"/>
    </xf>
    <xf numFmtId="0" fontId="27" fillId="11" borderId="31" xfId="0" applyFont="1" applyFill="1" applyBorder="1" applyAlignment="1">
      <alignment horizontal="center" vertical="center" wrapText="1" readingOrder="1"/>
    </xf>
    <xf numFmtId="0" fontId="27" fillId="11" borderId="32" xfId="0" applyFont="1" applyFill="1" applyBorder="1" applyAlignment="1">
      <alignment horizontal="center" vertical="center" wrapText="1" readingOrder="1"/>
    </xf>
    <xf numFmtId="0" fontId="27" fillId="0" borderId="33" xfId="0" applyFont="1" applyBorder="1" applyAlignment="1">
      <alignment horizontal="center" vertical="center" wrapText="1" readingOrder="1"/>
    </xf>
    <xf numFmtId="0" fontId="27" fillId="0" borderId="34" xfId="0" applyFont="1" applyBorder="1" applyAlignment="1">
      <alignment horizontal="center" vertical="center" wrapText="1" readingOrder="1"/>
    </xf>
    <xf numFmtId="0" fontId="29" fillId="0" borderId="28" xfId="0" applyFont="1" applyBorder="1" applyAlignment="1">
      <alignment vertical="center" wrapText="1"/>
    </xf>
    <xf numFmtId="0" fontId="27" fillId="11" borderId="29" xfId="0" applyFont="1" applyFill="1" applyBorder="1" applyAlignment="1">
      <alignment horizontal="center" vertical="center" wrapText="1" readingOrder="1"/>
    </xf>
    <xf numFmtId="0" fontId="27" fillId="11" borderId="30" xfId="0" applyFont="1" applyFill="1" applyBorder="1" applyAlignment="1">
      <alignment horizontal="center" vertical="center" wrapText="1" readingOrder="1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1" fillId="0" borderId="0" xfId="0" applyFont="1" applyFill="1" applyAlignment="1"/>
  </cellXfs>
  <cellStyles count="2">
    <cellStyle name="Hyperlink" xfId="1" builtinId="8"/>
    <cellStyle name="Normal" xfId="0" builtinId="0"/>
  </cellStyles>
  <dxfs count="7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</xdr:col>
      <xdr:colOff>85725</xdr:colOff>
      <xdr:row>9</xdr:row>
      <xdr:rowOff>104775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114425"/>
          <a:ext cx="4962525" cy="752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3</xdr:col>
      <xdr:colOff>2743200</xdr:colOff>
      <xdr:row>28</xdr:row>
      <xdr:rowOff>95250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825" y="2733675"/>
          <a:ext cx="7620000" cy="220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8" tint="0.59999389629810485"/>
  </sheetPr>
  <dimension ref="A1:DT29"/>
  <sheetViews>
    <sheetView showGridLines="0" tabSelected="1" workbookViewId="0">
      <selection activeCell="D20" sqref="D20"/>
    </sheetView>
  </sheetViews>
  <sheetFormatPr defaultColWidth="9.28515625" defaultRowHeight="15"/>
  <cols>
    <col min="1" max="1" width="30.7109375" style="1" customWidth="1"/>
    <col min="2" max="2" width="50.7109375" style="1" customWidth="1"/>
    <col min="3" max="3" width="9.28515625" style="1"/>
    <col min="4" max="4" width="28.5703125" style="1" bestFit="1" customWidth="1"/>
    <col min="5" max="5" width="17.28515625" style="1" customWidth="1"/>
    <col min="6" max="6" width="11.28515625" style="1" customWidth="1"/>
    <col min="7" max="16384" width="9.28515625" style="1"/>
  </cols>
  <sheetData>
    <row r="1" spans="1:124" s="87" customFormat="1" ht="43.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  <c r="DJ1" s="156"/>
      <c r="DK1" s="156"/>
      <c r="DL1" s="156"/>
      <c r="DM1" s="156"/>
      <c r="DN1" s="156"/>
      <c r="DO1" s="156"/>
      <c r="DP1" s="156"/>
      <c r="DQ1" s="156"/>
      <c r="DR1" s="156"/>
      <c r="DS1" s="156"/>
      <c r="DT1" s="157"/>
    </row>
    <row r="3" spans="1:124" ht="15.75" thickBot="1"/>
    <row r="4" spans="1:124" ht="18.75">
      <c r="A4" s="147" t="s">
        <v>1</v>
      </c>
      <c r="B4" s="148"/>
      <c r="C4" s="148"/>
      <c r="D4" s="148"/>
      <c r="E4" s="148"/>
      <c r="F4" s="149"/>
    </row>
    <row r="5" spans="1:124">
      <c r="A5" s="92"/>
      <c r="B5" s="83"/>
      <c r="C5" s="83"/>
      <c r="D5" s="83"/>
      <c r="E5" s="83"/>
      <c r="F5" s="93"/>
    </row>
    <row r="6" spans="1:124">
      <c r="A6" s="94" t="s">
        <v>2</v>
      </c>
      <c r="B6" s="8"/>
      <c r="C6" s="83"/>
      <c r="D6" s="152" t="s">
        <v>3</v>
      </c>
      <c r="E6" s="83" t="s">
        <v>4</v>
      </c>
      <c r="F6" s="95"/>
      <c r="G6" s="2"/>
      <c r="H6" s="2"/>
    </row>
    <row r="7" spans="1:124">
      <c r="A7" s="96" t="s">
        <v>5</v>
      </c>
      <c r="B7" s="8"/>
      <c r="C7" s="83"/>
      <c r="D7" s="153"/>
      <c r="E7" s="83" t="s">
        <v>6</v>
      </c>
      <c r="F7" s="95"/>
      <c r="G7" s="2"/>
      <c r="H7" s="2"/>
    </row>
    <row r="8" spans="1:124">
      <c r="A8" s="94" t="s">
        <v>7</v>
      </c>
      <c r="B8" s="8"/>
      <c r="C8" s="83"/>
      <c r="D8" s="154"/>
      <c r="E8" s="74" t="s">
        <v>8</v>
      </c>
      <c r="F8" s="97"/>
      <c r="G8" s="2"/>
      <c r="H8" s="2"/>
    </row>
    <row r="9" spans="1:124">
      <c r="A9" s="94" t="s">
        <v>9</v>
      </c>
      <c r="B9" s="66"/>
      <c r="C9" s="83"/>
      <c r="D9" s="146" t="s">
        <v>10</v>
      </c>
      <c r="E9" s="83" t="s">
        <v>4</v>
      </c>
      <c r="F9" s="98"/>
      <c r="G9" s="2"/>
      <c r="H9" s="2"/>
    </row>
    <row r="10" spans="1:124">
      <c r="A10" s="94" t="s">
        <v>11</v>
      </c>
      <c r="B10" s="66"/>
      <c r="C10" s="83"/>
      <c r="D10" s="146"/>
      <c r="E10" s="83" t="s">
        <v>12</v>
      </c>
      <c r="F10" s="98"/>
      <c r="G10" s="2"/>
      <c r="H10" s="2"/>
    </row>
    <row r="11" spans="1:124">
      <c r="A11" s="94" t="s">
        <v>13</v>
      </c>
      <c r="B11" s="66" t="s">
        <v>174</v>
      </c>
      <c r="C11" s="83"/>
      <c r="D11" s="146"/>
      <c r="E11" s="83" t="s">
        <v>6</v>
      </c>
      <c r="F11" s="98"/>
      <c r="G11" s="2"/>
      <c r="H11" s="2"/>
    </row>
    <row r="12" spans="1:124">
      <c r="A12" s="94" t="s">
        <v>14</v>
      </c>
      <c r="B12" s="106"/>
      <c r="C12" s="83"/>
      <c r="D12" s="146"/>
      <c r="E12" s="83" t="s">
        <v>15</v>
      </c>
      <c r="F12" s="98"/>
      <c r="G12" s="2"/>
      <c r="H12" s="2"/>
    </row>
    <row r="13" spans="1:124">
      <c r="A13" s="99" t="s">
        <v>16</v>
      </c>
      <c r="B13" s="8"/>
      <c r="C13" s="83"/>
      <c r="D13" s="7" t="s">
        <v>17</v>
      </c>
      <c r="E13" s="12" t="s">
        <v>157</v>
      </c>
      <c r="F13" s="93"/>
      <c r="G13" s="2"/>
      <c r="H13" s="2"/>
    </row>
    <row r="14" spans="1:124">
      <c r="A14" s="94" t="s">
        <v>18</v>
      </c>
      <c r="B14" s="107"/>
      <c r="C14" s="83"/>
      <c r="D14" s="7" t="s">
        <v>19</v>
      </c>
      <c r="E14" s="83"/>
      <c r="F14" s="98"/>
      <c r="G14" s="2"/>
      <c r="H14" s="2"/>
    </row>
    <row r="15" spans="1:124">
      <c r="A15" s="94" t="s">
        <v>20</v>
      </c>
      <c r="B15" s="83"/>
      <c r="C15" s="83"/>
      <c r="D15" s="7" t="s">
        <v>21</v>
      </c>
      <c r="E15" s="83"/>
      <c r="F15" s="98"/>
      <c r="G15" s="2"/>
      <c r="H15" s="2"/>
    </row>
    <row r="16" spans="1:124" ht="15.75" thickBot="1">
      <c r="A16" s="100" t="s">
        <v>22</v>
      </c>
      <c r="B16" s="101"/>
      <c r="C16" s="101"/>
      <c r="D16" s="102"/>
      <c r="E16" s="101"/>
      <c r="F16" s="103"/>
      <c r="G16" s="2"/>
      <c r="H16" s="2"/>
    </row>
    <row r="17" spans="1:8" ht="15.75" thickBot="1">
      <c r="A17" s="3"/>
      <c r="B17" s="2"/>
      <c r="C17" s="2"/>
      <c r="D17" s="3"/>
      <c r="E17" s="2"/>
      <c r="F17" s="2"/>
      <c r="G17" s="2"/>
      <c r="H17" s="2"/>
    </row>
    <row r="18" spans="1:8">
      <c r="A18" s="150" t="s">
        <v>23</v>
      </c>
      <c r="B18" s="151"/>
      <c r="C18" s="2"/>
      <c r="D18" s="3"/>
      <c r="E18" s="2"/>
      <c r="F18" s="2"/>
      <c r="G18" s="2"/>
      <c r="H18" s="2"/>
    </row>
    <row r="19" spans="1:8" s="6" customFormat="1">
      <c r="A19" s="77" t="s">
        <v>24</v>
      </c>
      <c r="B19" s="78" t="s">
        <v>25</v>
      </c>
      <c r="C19" s="5"/>
      <c r="D19" s="5"/>
      <c r="E19" s="2"/>
      <c r="F19" s="1"/>
      <c r="G19" s="5"/>
      <c r="H19" s="5"/>
    </row>
    <row r="20" spans="1:8" s="6" customFormat="1" ht="30">
      <c r="A20" s="79" t="s">
        <v>26</v>
      </c>
      <c r="B20" s="78" t="s">
        <v>27</v>
      </c>
      <c r="C20" s="5"/>
      <c r="D20" s="5"/>
      <c r="E20" s="5"/>
      <c r="G20" s="5"/>
      <c r="H20" s="5"/>
    </row>
    <row r="21" spans="1:8" s="6" customFormat="1">
      <c r="A21" s="79" t="s">
        <v>28</v>
      </c>
      <c r="B21" s="78" t="s">
        <v>29</v>
      </c>
      <c r="C21" s="5"/>
      <c r="D21" s="5"/>
      <c r="E21" s="5"/>
      <c r="G21" s="5"/>
      <c r="H21" s="5"/>
    </row>
    <row r="22" spans="1:8" s="6" customFormat="1">
      <c r="A22" s="80" t="s">
        <v>30</v>
      </c>
      <c r="B22" s="78" t="s">
        <v>31</v>
      </c>
      <c r="C22" s="5"/>
      <c r="D22" s="5"/>
      <c r="E22" s="2"/>
      <c r="F22" s="1"/>
      <c r="G22" s="5"/>
      <c r="H22" s="5"/>
    </row>
    <row r="23" spans="1:8" s="6" customFormat="1" ht="30">
      <c r="A23" s="80" t="s">
        <v>32</v>
      </c>
      <c r="B23" s="78" t="s">
        <v>33</v>
      </c>
      <c r="C23" s="5"/>
      <c r="D23" s="5"/>
      <c r="E23" s="5"/>
      <c r="G23" s="5"/>
      <c r="H23" s="5"/>
    </row>
    <row r="24" spans="1:8" s="6" customFormat="1">
      <c r="A24" s="80" t="s">
        <v>34</v>
      </c>
      <c r="B24" s="78" t="s">
        <v>35</v>
      </c>
      <c r="C24" s="5"/>
      <c r="D24" s="5"/>
      <c r="E24" s="5"/>
      <c r="G24" s="5"/>
      <c r="H24" s="5"/>
    </row>
    <row r="25" spans="1:8" s="6" customFormat="1" ht="30">
      <c r="A25" s="79" t="s">
        <v>36</v>
      </c>
      <c r="B25" s="78" t="s">
        <v>37</v>
      </c>
      <c r="C25" s="5"/>
      <c r="D25" s="5"/>
      <c r="E25" s="2"/>
      <c r="F25" s="1"/>
      <c r="G25" s="5"/>
      <c r="H25" s="5"/>
    </row>
    <row r="26" spans="1:8" s="6" customFormat="1">
      <c r="A26" s="79" t="s">
        <v>38</v>
      </c>
      <c r="B26" s="78" t="s">
        <v>39</v>
      </c>
      <c r="C26" s="5"/>
      <c r="D26" s="5"/>
      <c r="E26" s="5"/>
      <c r="G26" s="5"/>
      <c r="H26" s="5"/>
    </row>
    <row r="27" spans="1:8" ht="30">
      <c r="A27" s="77" t="s">
        <v>40</v>
      </c>
      <c r="B27" s="78" t="s">
        <v>41</v>
      </c>
      <c r="C27" s="2"/>
      <c r="D27" s="2"/>
      <c r="E27" s="5"/>
      <c r="F27" s="6"/>
      <c r="G27" s="2"/>
      <c r="H27" s="2"/>
    </row>
    <row r="28" spans="1:8">
      <c r="A28" s="79" t="s">
        <v>42</v>
      </c>
      <c r="B28" s="78" t="s">
        <v>43</v>
      </c>
      <c r="E28" s="2"/>
    </row>
    <row r="29" spans="1:8" ht="30">
      <c r="A29" s="79" t="s">
        <v>44</v>
      </c>
      <c r="B29" s="78" t="s">
        <v>45</v>
      </c>
      <c r="E29" s="5"/>
      <c r="F29" s="6"/>
    </row>
  </sheetData>
  <mergeCells count="5">
    <mergeCell ref="D9:D12"/>
    <mergeCell ref="A4:F4"/>
    <mergeCell ref="A18:B18"/>
    <mergeCell ref="D6:D8"/>
    <mergeCell ref="A1:DT1"/>
  </mergeCells>
  <hyperlinks>
    <hyperlink ref="A21" location="'Bot Summary'!A1" display="'Bot Summary'!A1"/>
    <hyperlink ref="A19" location="Volume!A1" display="Volume"/>
    <hyperlink ref="A20" location="ProjectPlan!A1" display="Project Plan"/>
    <hyperlink ref="A25" location="'Applications Details'!A1" display="Application Details"/>
    <hyperlink ref="A22" location="'Bot Details'!A1" display="Bot Details"/>
    <hyperlink ref="A27" location="'Clarifications &amp; Assumption'!A1" display="Clarifications &amp; Assumptions"/>
    <hyperlink ref="A28" location="'Test Cases'!A1" display="'Test Cases'!A1"/>
    <hyperlink ref="A29" location="'Issues and Enhancements'!A1" display="'Issues and Enhancements'!A1"/>
    <hyperlink ref="A23" location="'Environment Setup'!A1" display="Environment Setup"/>
    <hyperlink ref="A26" location="'Bot Summary'!A1" display="'Bot Summary'!A1"/>
    <hyperlink ref="A24" location="TechnicalSetup!A1" display="Technical Setup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E90"/>
  <sheetViews>
    <sheetView showGridLines="0" topLeftCell="A6" zoomScale="132" zoomScaleNormal="132" workbookViewId="0">
      <selection activeCell="C15" sqref="C15"/>
    </sheetView>
  </sheetViews>
  <sheetFormatPr defaultColWidth="9.28515625" defaultRowHeight="12.75"/>
  <cols>
    <col min="1" max="1" width="7.5703125" style="59" customWidth="1"/>
    <col min="2" max="2" width="42.42578125" style="60" bestFit="1" customWidth="1"/>
    <col min="3" max="3" width="30.7109375" style="61" customWidth="1"/>
    <col min="4" max="4" width="71.42578125" style="62" customWidth="1"/>
    <col min="5" max="16384" width="9.28515625" style="62"/>
  </cols>
  <sheetData>
    <row r="1" spans="1:5" s="58" customFormat="1" ht="15" customHeight="1">
      <c r="A1" s="158" t="s">
        <v>46</v>
      </c>
      <c r="B1" s="158"/>
      <c r="C1" s="158"/>
      <c r="D1" s="158"/>
      <c r="E1" s="72" t="s">
        <v>47</v>
      </c>
    </row>
    <row r="2" spans="1:5" s="58" customFormat="1" ht="34.5" customHeight="1">
      <c r="A2" s="14"/>
      <c r="B2" s="116"/>
      <c r="C2" s="117"/>
      <c r="D2" s="117"/>
      <c r="E2" s="118"/>
    </row>
    <row r="3" spans="1:5">
      <c r="B3" s="197" t="s">
        <v>159</v>
      </c>
    </row>
    <row r="6" spans="1:5">
      <c r="A6" s="119"/>
      <c r="B6" s="119"/>
      <c r="C6" s="85"/>
      <c r="D6" s="82"/>
      <c r="E6" s="82"/>
    </row>
    <row r="7" spans="1:5">
      <c r="A7" s="119"/>
      <c r="B7" s="119"/>
      <c r="C7" s="85"/>
      <c r="D7" s="82"/>
      <c r="E7" s="82"/>
    </row>
    <row r="8" spans="1:5">
      <c r="A8" s="119"/>
      <c r="B8" s="119"/>
      <c r="C8" s="85"/>
      <c r="D8" s="82"/>
      <c r="E8" s="82"/>
    </row>
    <row r="9" spans="1:5">
      <c r="A9" s="119"/>
      <c r="B9" s="119"/>
      <c r="C9" s="85"/>
      <c r="D9" s="82"/>
      <c r="E9" s="82"/>
    </row>
    <row r="10" spans="1:5">
      <c r="A10" s="119"/>
      <c r="B10" s="119"/>
      <c r="C10" s="85"/>
      <c r="D10" s="82"/>
      <c r="E10" s="82"/>
    </row>
    <row r="11" spans="1:5">
      <c r="A11" s="119"/>
      <c r="B11" s="119"/>
      <c r="C11" s="85"/>
      <c r="D11" s="82"/>
      <c r="E11" s="82"/>
    </row>
    <row r="12" spans="1:5">
      <c r="A12" s="119"/>
      <c r="B12" s="197" t="s">
        <v>160</v>
      </c>
      <c r="C12" s="85"/>
      <c r="D12" s="82"/>
      <c r="E12" s="82"/>
    </row>
    <row r="13" spans="1:5">
      <c r="A13" s="119"/>
      <c r="B13" s="119"/>
      <c r="C13" s="85"/>
      <c r="D13" s="82"/>
      <c r="E13" s="82"/>
    </row>
    <row r="14" spans="1:5">
      <c r="A14" s="119"/>
      <c r="B14" s="119"/>
      <c r="C14" s="85"/>
      <c r="D14" s="82"/>
      <c r="E14" s="82"/>
    </row>
    <row r="15" spans="1:5">
      <c r="A15" s="119"/>
      <c r="B15" s="119"/>
      <c r="C15" s="85"/>
      <c r="D15" s="82"/>
      <c r="E15" s="82"/>
    </row>
    <row r="16" spans="1:5">
      <c r="A16" s="119"/>
      <c r="B16" s="119"/>
      <c r="C16" s="85"/>
      <c r="D16" s="82"/>
      <c r="E16" s="82"/>
    </row>
    <row r="17" spans="1:5">
      <c r="A17" s="119"/>
      <c r="B17" s="119"/>
      <c r="C17" s="85"/>
      <c r="D17" s="82"/>
      <c r="E17" s="82"/>
    </row>
    <row r="18" spans="1:5">
      <c r="A18" s="119"/>
      <c r="B18" s="119"/>
      <c r="C18" s="85"/>
      <c r="D18" s="82"/>
      <c r="E18" s="82"/>
    </row>
    <row r="19" spans="1:5">
      <c r="A19" s="119"/>
      <c r="B19" s="119"/>
      <c r="C19" s="85"/>
      <c r="D19" s="82"/>
      <c r="E19" s="82"/>
    </row>
    <row r="20" spans="1:5">
      <c r="A20" s="119"/>
      <c r="B20" s="119"/>
      <c r="C20" s="85"/>
      <c r="D20" s="82"/>
      <c r="E20" s="82"/>
    </row>
    <row r="21" spans="1:5">
      <c r="A21" s="119"/>
      <c r="B21" s="119"/>
      <c r="C21" s="85"/>
      <c r="D21" s="82"/>
      <c r="E21" s="82"/>
    </row>
    <row r="22" spans="1:5">
      <c r="A22" s="119"/>
      <c r="B22" s="119"/>
      <c r="C22" s="85"/>
      <c r="D22" s="82"/>
      <c r="E22" s="82"/>
    </row>
    <row r="23" spans="1:5">
      <c r="A23" s="119"/>
      <c r="B23" s="119"/>
      <c r="C23" s="85"/>
      <c r="D23" s="82"/>
      <c r="E23" s="82"/>
    </row>
    <row r="24" spans="1:5">
      <c r="A24" s="119"/>
      <c r="B24" s="119"/>
      <c r="C24" s="85"/>
      <c r="D24" s="82"/>
      <c r="E24" s="82"/>
    </row>
    <row r="25" spans="1:5">
      <c r="A25" s="119"/>
      <c r="B25" s="119"/>
      <c r="C25" s="85"/>
      <c r="D25" s="82"/>
      <c r="E25" s="82"/>
    </row>
    <row r="26" spans="1:5">
      <c r="A26" s="119"/>
      <c r="B26" s="119"/>
      <c r="C26" s="85"/>
      <c r="D26" s="82"/>
      <c r="E26" s="82"/>
    </row>
    <row r="27" spans="1:5">
      <c r="A27" s="119"/>
      <c r="B27" s="119"/>
      <c r="C27" s="85"/>
      <c r="D27" s="82"/>
      <c r="E27" s="82"/>
    </row>
    <row r="28" spans="1:5">
      <c r="A28" s="119"/>
      <c r="B28" s="119"/>
      <c r="C28" s="85"/>
      <c r="D28" s="82"/>
      <c r="E28" s="82"/>
    </row>
    <row r="29" spans="1:5">
      <c r="A29" s="119"/>
      <c r="B29" s="119"/>
      <c r="C29" s="85"/>
      <c r="D29" s="82"/>
      <c r="E29" s="82"/>
    </row>
    <row r="30" spans="1:5">
      <c r="A30" s="119"/>
      <c r="B30" s="119"/>
      <c r="C30" s="85"/>
      <c r="D30" s="82"/>
      <c r="E30" s="82"/>
    </row>
    <row r="31" spans="1:5">
      <c r="A31" s="119"/>
      <c r="B31" s="119"/>
      <c r="C31" s="85"/>
      <c r="D31" s="82"/>
      <c r="E31" s="82"/>
    </row>
    <row r="32" spans="1:5">
      <c r="A32" s="119"/>
      <c r="B32" s="119"/>
      <c r="C32" s="85"/>
      <c r="D32" s="82"/>
      <c r="E32" s="82"/>
    </row>
    <row r="33" spans="1:1">
      <c r="A33" s="119"/>
    </row>
    <row r="34" spans="1:1">
      <c r="A34" s="119"/>
    </row>
    <row r="35" spans="1:1">
      <c r="A35" s="119"/>
    </row>
    <row r="36" spans="1:1">
      <c r="A36" s="119"/>
    </row>
    <row r="37" spans="1:1">
      <c r="A37" s="119"/>
    </row>
    <row r="38" spans="1:1">
      <c r="A38" s="119"/>
    </row>
    <row r="39" spans="1:1">
      <c r="A39" s="119"/>
    </row>
    <row r="40" spans="1:1">
      <c r="A40" s="119"/>
    </row>
    <row r="41" spans="1:1">
      <c r="A41" s="119"/>
    </row>
    <row r="42" spans="1:1">
      <c r="A42" s="119"/>
    </row>
    <row r="43" spans="1:1">
      <c r="A43" s="119"/>
    </row>
    <row r="44" spans="1:1">
      <c r="A44" s="119"/>
    </row>
    <row r="45" spans="1:1">
      <c r="A45" s="119"/>
    </row>
    <row r="46" spans="1:1">
      <c r="A46" s="119"/>
    </row>
    <row r="47" spans="1:1">
      <c r="A47" s="119"/>
    </row>
    <row r="48" spans="1:1">
      <c r="A48" s="119"/>
    </row>
    <row r="49" spans="1:1">
      <c r="A49" s="119"/>
    </row>
    <row r="50" spans="1:1">
      <c r="A50" s="119"/>
    </row>
    <row r="51" spans="1:1">
      <c r="A51" s="119"/>
    </row>
    <row r="52" spans="1:1">
      <c r="A52" s="119"/>
    </row>
    <row r="53" spans="1:1">
      <c r="A53" s="119"/>
    </row>
    <row r="54" spans="1:1">
      <c r="A54" s="119"/>
    </row>
    <row r="55" spans="1:1">
      <c r="A55" s="119"/>
    </row>
    <row r="56" spans="1:1">
      <c r="A56" s="119"/>
    </row>
    <row r="57" spans="1:1">
      <c r="A57" s="119"/>
    </row>
    <row r="58" spans="1:1" ht="19.5" customHeight="1">
      <c r="A58" s="119"/>
    </row>
    <row r="59" spans="1:1">
      <c r="A59" s="119"/>
    </row>
    <row r="60" spans="1:1">
      <c r="A60" s="119"/>
    </row>
    <row r="61" spans="1:1">
      <c r="A61" s="119"/>
    </row>
    <row r="62" spans="1:1">
      <c r="A62" s="119"/>
    </row>
    <row r="63" spans="1:1">
      <c r="A63" s="119"/>
    </row>
    <row r="64" spans="1:1">
      <c r="A64" s="119"/>
    </row>
    <row r="65" spans="1:1">
      <c r="A65" s="119"/>
    </row>
    <row r="66" spans="1:1">
      <c r="A66" s="119"/>
    </row>
    <row r="67" spans="1:1">
      <c r="A67" s="119"/>
    </row>
    <row r="68" spans="1:1">
      <c r="A68" s="119"/>
    </row>
    <row r="69" spans="1:1">
      <c r="A69" s="119"/>
    </row>
    <row r="70" spans="1:1">
      <c r="A70" s="119"/>
    </row>
    <row r="71" spans="1:1">
      <c r="A71" s="119"/>
    </row>
    <row r="72" spans="1:1">
      <c r="A72" s="119"/>
    </row>
    <row r="73" spans="1:1">
      <c r="A73" s="119"/>
    </row>
    <row r="74" spans="1:1">
      <c r="A74" s="119"/>
    </row>
    <row r="75" spans="1:1">
      <c r="A75" s="119"/>
    </row>
    <row r="76" spans="1:1">
      <c r="A76" s="119"/>
    </row>
    <row r="77" spans="1:1">
      <c r="A77" s="119"/>
    </row>
    <row r="78" spans="1:1">
      <c r="A78" s="119"/>
    </row>
    <row r="79" spans="1:1">
      <c r="A79" s="119"/>
    </row>
    <row r="80" spans="1:1">
      <c r="A80" s="119"/>
    </row>
    <row r="81" spans="1:1">
      <c r="A81" s="119"/>
    </row>
    <row r="82" spans="1:1">
      <c r="A82" s="119"/>
    </row>
    <row r="83" spans="1:1">
      <c r="A83" s="119"/>
    </row>
    <row r="84" spans="1:1">
      <c r="A84" s="119"/>
    </row>
    <row r="88" spans="1:1">
      <c r="A88" s="63"/>
    </row>
    <row r="90" spans="1:1">
      <c r="A90" s="63"/>
    </row>
  </sheetData>
  <mergeCells count="1">
    <mergeCell ref="A1:D1"/>
  </mergeCells>
  <hyperlinks>
    <hyperlink ref="E1" location="Index!A1" display="BACK"/>
  </hyperlink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>
    <tabColor theme="8" tint="0.59999389629810485"/>
  </sheetPr>
  <dimension ref="A1:AA18"/>
  <sheetViews>
    <sheetView zoomScale="85" zoomScaleNormal="85" workbookViewId="0">
      <pane ySplit="3" topLeftCell="A4" activePane="bottomLeft" state="frozen"/>
      <selection pane="bottomLeft" activeCell="A16" sqref="A16:A17"/>
    </sheetView>
  </sheetViews>
  <sheetFormatPr defaultColWidth="12.28515625" defaultRowHeight="15"/>
  <cols>
    <col min="1" max="1" width="9.42578125" style="13" customWidth="1"/>
    <col min="2" max="2" width="27" style="13" bestFit="1" customWidth="1"/>
    <col min="3" max="3" width="49.28515625" style="13" customWidth="1"/>
    <col min="4" max="4" width="15" style="111" customWidth="1"/>
    <col min="5" max="5" width="17.28515625" style="105" customWidth="1"/>
    <col min="6" max="6" width="16.28515625" style="105" customWidth="1"/>
    <col min="7" max="7" width="16.7109375" style="110" bestFit="1" customWidth="1"/>
    <col min="8" max="8" width="16.7109375" style="110" hidden="1" customWidth="1"/>
    <col min="9" max="9" width="11.5703125" style="110" customWidth="1"/>
    <col min="10" max="10" width="12.42578125" style="13" bestFit="1" customWidth="1"/>
    <col min="11" max="11" width="11.42578125" style="13" customWidth="1"/>
    <col min="12" max="12" width="12.5703125" style="13" customWidth="1"/>
    <col min="13" max="13" width="9.7109375" style="13" customWidth="1"/>
    <col min="14" max="14" width="10.42578125" style="13" customWidth="1"/>
    <col min="15" max="15" width="9.7109375" style="13" bestFit="1" customWidth="1"/>
    <col min="16" max="17" width="9.7109375" style="13" customWidth="1"/>
    <col min="18" max="18" width="10.42578125" style="13" customWidth="1"/>
    <col min="19" max="19" width="9.7109375" style="13" bestFit="1" customWidth="1"/>
    <col min="20" max="20" width="11.42578125" style="13" bestFit="1" customWidth="1"/>
    <col min="21" max="21" width="20.28515625" style="13" bestFit="1" customWidth="1"/>
    <col min="22" max="22" width="14.28515625" style="13" customWidth="1"/>
    <col min="23" max="23" width="10.28515625" style="13" bestFit="1" customWidth="1"/>
    <col min="24" max="24" width="9.5703125" style="13" customWidth="1"/>
    <col min="25" max="25" width="11.28515625" style="13" customWidth="1"/>
    <col min="26" max="26" width="13.28515625" style="13" customWidth="1"/>
    <col min="27" max="16384" width="12.28515625" style="13"/>
  </cols>
  <sheetData>
    <row r="1" spans="1:27" ht="45">
      <c r="A1" s="124" t="s">
        <v>48</v>
      </c>
      <c r="B1" s="124" t="s">
        <v>49</v>
      </c>
      <c r="C1" s="124" t="s">
        <v>50</v>
      </c>
      <c r="D1" s="170" t="s">
        <v>17</v>
      </c>
      <c r="E1" s="170" t="s">
        <v>51</v>
      </c>
      <c r="F1" s="170" t="s">
        <v>52</v>
      </c>
      <c r="G1" s="126" t="s">
        <v>4</v>
      </c>
      <c r="H1" s="126" t="s">
        <v>4</v>
      </c>
      <c r="I1" s="126" t="s">
        <v>12</v>
      </c>
      <c r="J1" s="163" t="s">
        <v>4</v>
      </c>
      <c r="K1" s="163"/>
      <c r="L1" s="163"/>
      <c r="M1" s="163"/>
      <c r="N1" s="163" t="s">
        <v>12</v>
      </c>
      <c r="O1" s="163"/>
      <c r="P1" s="163"/>
      <c r="Q1" s="163"/>
      <c r="R1" s="163" t="s">
        <v>6</v>
      </c>
      <c r="S1" s="163"/>
      <c r="T1" s="124" t="s">
        <v>53</v>
      </c>
      <c r="U1" s="124" t="s">
        <v>54</v>
      </c>
      <c r="V1" s="124" t="s">
        <v>55</v>
      </c>
      <c r="W1" s="124" t="s">
        <v>56</v>
      </c>
      <c r="X1" s="124" t="s">
        <v>57</v>
      </c>
      <c r="Y1" s="124" t="s">
        <v>58</v>
      </c>
      <c r="Z1" s="124" t="s">
        <v>59</v>
      </c>
      <c r="AA1" s="124" t="s">
        <v>60</v>
      </c>
    </row>
    <row r="2" spans="1:27">
      <c r="A2" s="124"/>
      <c r="B2" s="124"/>
      <c r="C2" s="124"/>
      <c r="D2" s="170"/>
      <c r="E2" s="170"/>
      <c r="F2" s="170"/>
      <c r="G2" s="126"/>
      <c r="H2" s="126"/>
      <c r="I2" s="126"/>
      <c r="J2" s="163" t="s">
        <v>61</v>
      </c>
      <c r="K2" s="163"/>
      <c r="L2" s="163" t="s">
        <v>62</v>
      </c>
      <c r="M2" s="163"/>
      <c r="N2" s="163" t="s">
        <v>61</v>
      </c>
      <c r="O2" s="163"/>
      <c r="P2" s="163" t="s">
        <v>62</v>
      </c>
      <c r="Q2" s="163"/>
      <c r="R2" s="124"/>
      <c r="S2" s="124"/>
      <c r="T2" s="124"/>
      <c r="U2" s="124"/>
      <c r="V2" s="124"/>
      <c r="W2" s="124"/>
      <c r="X2" s="124"/>
      <c r="Y2" s="124"/>
      <c r="Z2" s="124"/>
      <c r="AA2" s="124"/>
    </row>
    <row r="3" spans="1:27" ht="22.5">
      <c r="A3" s="124"/>
      <c r="B3" s="124"/>
      <c r="C3" s="124"/>
      <c r="D3" s="170"/>
      <c r="E3" s="170"/>
      <c r="F3" s="170"/>
      <c r="G3" s="126" t="s">
        <v>63</v>
      </c>
      <c r="H3" s="126" t="s">
        <v>64</v>
      </c>
      <c r="I3" s="126" t="s">
        <v>64</v>
      </c>
      <c r="J3" s="124" t="s">
        <v>65</v>
      </c>
      <c r="K3" s="124" t="s">
        <v>66</v>
      </c>
      <c r="L3" s="124" t="s">
        <v>65</v>
      </c>
      <c r="M3" s="124" t="s">
        <v>66</v>
      </c>
      <c r="N3" s="124" t="s">
        <v>65</v>
      </c>
      <c r="O3" s="124" t="s">
        <v>66</v>
      </c>
      <c r="P3" s="124" t="s">
        <v>65</v>
      </c>
      <c r="Q3" s="124" t="s">
        <v>66</v>
      </c>
      <c r="R3" s="124" t="s">
        <v>65</v>
      </c>
      <c r="S3" s="124" t="s">
        <v>66</v>
      </c>
      <c r="T3" s="124" t="s">
        <v>65</v>
      </c>
      <c r="U3" s="124"/>
      <c r="V3" s="124"/>
      <c r="W3" s="124"/>
      <c r="X3" s="124"/>
      <c r="Y3" s="124"/>
      <c r="Z3" s="124"/>
      <c r="AA3" s="124"/>
    </row>
    <row r="4" spans="1:27">
      <c r="A4" s="160">
        <v>1</v>
      </c>
      <c r="B4" s="160" t="s">
        <v>159</v>
      </c>
      <c r="C4" s="67" t="s">
        <v>161</v>
      </c>
      <c r="D4" s="161"/>
      <c r="E4" s="67"/>
      <c r="F4" s="67"/>
      <c r="G4" s="166"/>
      <c r="H4" s="125"/>
      <c r="I4" s="166"/>
      <c r="J4" s="167"/>
      <c r="K4" s="167"/>
      <c r="L4" s="167"/>
      <c r="M4" s="167"/>
      <c r="N4" s="159"/>
      <c r="O4" s="159"/>
      <c r="P4" s="123"/>
      <c r="Q4" s="123"/>
      <c r="R4" s="159"/>
      <c r="S4" s="159"/>
      <c r="T4" s="177"/>
      <c r="U4" s="67"/>
      <c r="AA4" s="10"/>
    </row>
    <row r="5" spans="1:27">
      <c r="A5" s="160"/>
      <c r="B5" s="160"/>
      <c r="C5" s="67" t="s">
        <v>159</v>
      </c>
      <c r="D5" s="162"/>
      <c r="E5" s="67"/>
      <c r="F5" s="67"/>
      <c r="G5" s="166"/>
      <c r="H5" s="125"/>
      <c r="I5" s="166"/>
      <c r="J5" s="168"/>
      <c r="K5" s="168"/>
      <c r="L5" s="168"/>
      <c r="M5" s="168"/>
      <c r="N5" s="159"/>
      <c r="O5" s="159"/>
      <c r="P5" s="123"/>
      <c r="Q5" s="123"/>
      <c r="R5" s="159"/>
      <c r="S5" s="159"/>
      <c r="T5" s="177"/>
      <c r="U5" s="67"/>
      <c r="AA5" s="10"/>
    </row>
    <row r="6" spans="1:27">
      <c r="B6" s="173"/>
      <c r="C6" s="173"/>
      <c r="D6" s="127"/>
      <c r="E6" s="173"/>
      <c r="F6" s="173"/>
      <c r="G6" s="173"/>
      <c r="H6" s="173"/>
      <c r="I6" s="127"/>
      <c r="J6" s="176"/>
      <c r="K6" s="176"/>
      <c r="L6" s="128"/>
      <c r="M6" s="128"/>
      <c r="N6" s="176"/>
      <c r="O6" s="176"/>
      <c r="P6" s="128"/>
      <c r="Q6" s="128"/>
      <c r="R6" s="159"/>
      <c r="S6" s="159"/>
      <c r="T6" s="177"/>
      <c r="U6" s="128"/>
      <c r="V6" s="128"/>
      <c r="W6" s="128"/>
      <c r="X6" s="128"/>
      <c r="Y6" s="128"/>
      <c r="Z6" s="128"/>
      <c r="AA6" s="128"/>
    </row>
    <row r="7" spans="1:27" ht="26.25">
      <c r="A7" s="178">
        <v>2</v>
      </c>
      <c r="B7" s="178" t="s">
        <v>165</v>
      </c>
      <c r="C7" s="81" t="s">
        <v>162</v>
      </c>
      <c r="D7" s="161"/>
      <c r="E7" s="67"/>
      <c r="F7" s="67"/>
      <c r="G7" s="164"/>
      <c r="H7" s="125"/>
      <c r="I7" s="164"/>
      <c r="J7" s="167"/>
      <c r="K7" s="167"/>
      <c r="L7" s="167"/>
      <c r="M7" s="167"/>
      <c r="N7" s="159"/>
      <c r="O7" s="159"/>
      <c r="P7" s="123"/>
      <c r="Q7" s="123"/>
      <c r="R7" s="159"/>
      <c r="S7" s="159"/>
      <c r="T7" s="177"/>
      <c r="Z7" s="10"/>
      <c r="AA7" s="10"/>
    </row>
    <row r="8" spans="1:27">
      <c r="A8" s="178"/>
      <c r="B8" s="178"/>
      <c r="C8" s="67" t="s">
        <v>163</v>
      </c>
      <c r="D8" s="162"/>
      <c r="E8" s="67"/>
      <c r="F8" s="67"/>
      <c r="G8" s="165"/>
      <c r="H8" s="125"/>
      <c r="I8" s="165"/>
      <c r="J8" s="168"/>
      <c r="K8" s="168"/>
      <c r="L8" s="168"/>
      <c r="M8" s="168"/>
      <c r="N8" s="159"/>
      <c r="O8" s="159"/>
      <c r="P8" s="123"/>
      <c r="Q8" s="123"/>
      <c r="R8" s="159"/>
      <c r="S8" s="159"/>
      <c r="T8" s="177"/>
      <c r="Z8" s="10"/>
      <c r="AA8" s="10"/>
    </row>
    <row r="9" spans="1:27">
      <c r="A9" s="178"/>
      <c r="B9" s="178"/>
      <c r="C9" s="13" t="s">
        <v>164</v>
      </c>
      <c r="D9" s="162"/>
      <c r="E9" s="67"/>
      <c r="F9" s="67"/>
      <c r="G9" s="165"/>
      <c r="H9" s="125"/>
      <c r="I9" s="165"/>
      <c r="J9" s="168"/>
      <c r="K9" s="168"/>
      <c r="L9" s="168"/>
      <c r="M9" s="168"/>
      <c r="N9" s="159"/>
      <c r="O9" s="159"/>
      <c r="P9" s="123"/>
      <c r="Q9" s="123"/>
      <c r="R9" s="159"/>
      <c r="S9" s="159"/>
      <c r="T9" s="177"/>
      <c r="Z9" s="10"/>
      <c r="AA9" s="10"/>
    </row>
    <row r="10" spans="1:27">
      <c r="A10" s="178"/>
      <c r="B10" s="178"/>
      <c r="C10" s="67" t="s">
        <v>166</v>
      </c>
      <c r="D10" s="162"/>
      <c r="E10" s="67"/>
      <c r="F10" s="67"/>
      <c r="G10" s="165"/>
      <c r="H10" s="125"/>
      <c r="I10" s="165"/>
      <c r="J10" s="169"/>
      <c r="K10" s="169"/>
      <c r="L10" s="169"/>
      <c r="M10" s="169"/>
      <c r="N10" s="159"/>
      <c r="O10" s="159"/>
      <c r="P10" s="123"/>
      <c r="Q10" s="123"/>
      <c r="R10" s="159"/>
      <c r="S10" s="159"/>
      <c r="T10" s="177"/>
      <c r="Z10" s="10"/>
      <c r="AA10" s="10"/>
    </row>
    <row r="11" spans="1:27">
      <c r="B11" s="173"/>
      <c r="C11" s="173"/>
      <c r="D11" s="127"/>
      <c r="E11" s="173"/>
      <c r="F11" s="173"/>
      <c r="G11" s="173"/>
      <c r="H11" s="173"/>
      <c r="I11" s="127"/>
      <c r="J11" s="174"/>
      <c r="K11" s="175"/>
      <c r="L11" s="128"/>
      <c r="M11" s="128"/>
      <c r="N11" s="176"/>
      <c r="O11" s="176"/>
      <c r="P11" s="128"/>
      <c r="Q11" s="128"/>
      <c r="T11" s="177"/>
      <c r="U11" s="128"/>
      <c r="V11" s="128"/>
      <c r="W11" s="128"/>
      <c r="X11" s="128"/>
      <c r="Y11" s="128"/>
      <c r="Z11" s="128"/>
      <c r="AA11" s="128"/>
    </row>
    <row r="12" spans="1:27" ht="15" customHeight="1">
      <c r="A12" s="144">
        <v>3</v>
      </c>
      <c r="B12" s="140" t="s">
        <v>167</v>
      </c>
      <c r="C12" s="13" t="s">
        <v>163</v>
      </c>
      <c r="D12" s="145"/>
      <c r="E12" s="67"/>
      <c r="F12" s="67"/>
      <c r="G12" s="142"/>
      <c r="H12" s="125"/>
      <c r="I12" s="142"/>
      <c r="J12" s="143"/>
      <c r="K12" s="143"/>
      <c r="L12" s="143"/>
      <c r="M12" s="143"/>
      <c r="N12" s="139"/>
      <c r="O12" s="139"/>
      <c r="P12" s="123"/>
      <c r="Q12" s="123"/>
      <c r="R12" s="139"/>
      <c r="S12" s="139"/>
      <c r="T12" s="177"/>
      <c r="Z12" s="10"/>
      <c r="AA12" s="10"/>
    </row>
    <row r="13" spans="1:27">
      <c r="B13" s="171"/>
      <c r="C13" s="172"/>
      <c r="D13" s="127"/>
      <c r="E13" s="173"/>
      <c r="F13" s="173"/>
      <c r="G13" s="173"/>
      <c r="H13" s="173"/>
      <c r="I13" s="127"/>
      <c r="J13" s="176"/>
      <c r="K13" s="176"/>
      <c r="L13" s="128"/>
      <c r="M13" s="128"/>
      <c r="N13" s="176"/>
      <c r="O13" s="176"/>
      <c r="P13" s="128"/>
      <c r="Q13" s="128"/>
      <c r="T13" s="177"/>
      <c r="U13" s="128"/>
      <c r="V13" s="128"/>
      <c r="W13" s="128"/>
      <c r="X13" s="128"/>
      <c r="Y13" s="128"/>
      <c r="Z13" s="128"/>
      <c r="AA13" s="128"/>
    </row>
    <row r="14" spans="1:27">
      <c r="A14" s="140">
        <v>4</v>
      </c>
      <c r="B14" s="140" t="s">
        <v>168</v>
      </c>
      <c r="C14" s="13" t="s">
        <v>169</v>
      </c>
      <c r="D14" s="141"/>
      <c r="E14" s="67"/>
      <c r="F14" s="67"/>
      <c r="G14" s="142"/>
      <c r="H14" s="125"/>
      <c r="I14" s="142"/>
      <c r="J14" s="143"/>
      <c r="K14" s="143"/>
      <c r="L14" s="143"/>
      <c r="M14" s="143"/>
      <c r="N14" s="139"/>
      <c r="O14" s="139"/>
      <c r="P14" s="123"/>
      <c r="Q14" s="123"/>
      <c r="R14" s="139"/>
      <c r="S14" s="139"/>
      <c r="T14" s="177"/>
      <c r="Z14" s="10"/>
      <c r="AA14" s="10"/>
    </row>
    <row r="15" spans="1:27">
      <c r="B15" s="171"/>
      <c r="C15" s="172"/>
      <c r="D15" s="127"/>
      <c r="E15" s="173"/>
      <c r="F15" s="173"/>
      <c r="G15" s="173"/>
      <c r="H15" s="173"/>
      <c r="I15" s="127"/>
      <c r="J15" s="174"/>
      <c r="K15" s="175"/>
      <c r="L15" s="128"/>
      <c r="M15" s="128"/>
      <c r="N15" s="176"/>
      <c r="O15" s="176"/>
      <c r="P15" s="128"/>
      <c r="Q15" s="128"/>
      <c r="T15" s="177"/>
      <c r="U15" s="128"/>
      <c r="V15" s="128"/>
      <c r="W15" s="128"/>
      <c r="X15" s="128"/>
      <c r="Y15" s="128"/>
      <c r="Z15" s="128"/>
      <c r="AA15" s="128"/>
    </row>
    <row r="16" spans="1:27">
      <c r="A16" s="178">
        <v>5</v>
      </c>
      <c r="B16" s="178" t="s">
        <v>67</v>
      </c>
      <c r="C16" s="57" t="s">
        <v>68</v>
      </c>
      <c r="D16" s="179"/>
      <c r="E16" s="67"/>
      <c r="F16" s="67"/>
      <c r="G16" s="164"/>
      <c r="H16" s="125"/>
      <c r="I16" s="164"/>
      <c r="J16" s="167"/>
      <c r="K16" s="167"/>
      <c r="L16" s="167"/>
      <c r="M16" s="167"/>
      <c r="N16" s="159"/>
      <c r="O16" s="159"/>
      <c r="P16" s="123"/>
      <c r="Q16" s="123"/>
      <c r="R16" s="159"/>
      <c r="S16" s="159"/>
      <c r="T16" s="129"/>
      <c r="Z16" s="10"/>
      <c r="AA16" s="10"/>
    </row>
    <row r="17" spans="1:27">
      <c r="A17" s="178"/>
      <c r="B17" s="178"/>
      <c r="D17" s="180"/>
      <c r="E17" s="67"/>
      <c r="F17" s="67"/>
      <c r="G17" s="165"/>
      <c r="H17" s="125"/>
      <c r="I17" s="165"/>
      <c r="J17" s="168"/>
      <c r="K17" s="168"/>
      <c r="L17" s="168"/>
      <c r="M17" s="168"/>
      <c r="N17" s="159"/>
      <c r="O17" s="159"/>
      <c r="P17" s="123"/>
      <c r="Q17" s="123"/>
      <c r="R17" s="159"/>
      <c r="S17" s="159"/>
      <c r="T17" s="129"/>
      <c r="Z17" s="10"/>
      <c r="AA17" s="10"/>
    </row>
    <row r="18" spans="1:27" s="115" customFormat="1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</row>
  </sheetData>
  <mergeCells count="68">
    <mergeCell ref="N16:N17"/>
    <mergeCell ref="O16:O17"/>
    <mergeCell ref="R16:R17"/>
    <mergeCell ref="S16:S17"/>
    <mergeCell ref="A16:A17"/>
    <mergeCell ref="B16:B17"/>
    <mergeCell ref="D16:D17"/>
    <mergeCell ref="G16:G17"/>
    <mergeCell ref="I16:I17"/>
    <mergeCell ref="J16:J17"/>
    <mergeCell ref="K16:K17"/>
    <mergeCell ref="L16:L17"/>
    <mergeCell ref="M16:M17"/>
    <mergeCell ref="L4:L5"/>
    <mergeCell ref="M4:M5"/>
    <mergeCell ref="L7:L10"/>
    <mergeCell ref="M7:M10"/>
    <mergeCell ref="G7:G10"/>
    <mergeCell ref="I7:I10"/>
    <mergeCell ref="J7:J10"/>
    <mergeCell ref="K7:K10"/>
    <mergeCell ref="N7:N10"/>
    <mergeCell ref="R1:S1"/>
    <mergeCell ref="B13:C13"/>
    <mergeCell ref="E13:F13"/>
    <mergeCell ref="G13:H13"/>
    <mergeCell ref="J13:K13"/>
    <mergeCell ref="N13:O13"/>
    <mergeCell ref="B6:C6"/>
    <mergeCell ref="E6:F6"/>
    <mergeCell ref="G6:H6"/>
    <mergeCell ref="J6:K6"/>
    <mergeCell ref="N6:O6"/>
    <mergeCell ref="B11:C11"/>
    <mergeCell ref="E11:F11"/>
    <mergeCell ref="G11:H11"/>
    <mergeCell ref="J11:K11"/>
    <mergeCell ref="N11:O11"/>
    <mergeCell ref="A7:A10"/>
    <mergeCell ref="B7:B10"/>
    <mergeCell ref="D7:D10"/>
    <mergeCell ref="B15:C15"/>
    <mergeCell ref="E15:F15"/>
    <mergeCell ref="G15:H15"/>
    <mergeCell ref="J15:K15"/>
    <mergeCell ref="N15:O15"/>
    <mergeCell ref="T4:T15"/>
    <mergeCell ref="S4:S10"/>
    <mergeCell ref="A4:A5"/>
    <mergeCell ref="B4:B5"/>
    <mergeCell ref="D4:D5"/>
    <mergeCell ref="J2:K2"/>
    <mergeCell ref="L2:M2"/>
    <mergeCell ref="N2:O2"/>
    <mergeCell ref="P2:Q2"/>
    <mergeCell ref="N4:N5"/>
    <mergeCell ref="O4:O5"/>
    <mergeCell ref="R4:R10"/>
    <mergeCell ref="G4:G5"/>
    <mergeCell ref="I4:I5"/>
    <mergeCell ref="J4:J5"/>
    <mergeCell ref="D1:D3"/>
    <mergeCell ref="E1:E3"/>
    <mergeCell ref="F1:F3"/>
    <mergeCell ref="J1:M1"/>
    <mergeCell ref="K4:K5"/>
    <mergeCell ref="N1:Q1"/>
    <mergeCell ref="O7:O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theme="8" tint="0.59999389629810485"/>
  </sheetPr>
  <dimension ref="A1:L30"/>
  <sheetViews>
    <sheetView workbookViewId="0">
      <selection activeCell="L9" sqref="L9"/>
    </sheetView>
  </sheetViews>
  <sheetFormatPr defaultRowHeight="15"/>
  <sheetData>
    <row r="1" spans="1:12" ht="15.75" thickBot="1">
      <c r="A1" s="15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>
      <c r="A2" s="16">
        <v>1.1000000000000001</v>
      </c>
      <c r="B2" s="17"/>
      <c r="C2" s="18" t="s">
        <v>71</v>
      </c>
      <c r="D2" s="17" t="s">
        <v>72</v>
      </c>
      <c r="E2" s="17" t="s">
        <v>73</v>
      </c>
      <c r="F2" s="17" t="s">
        <v>74</v>
      </c>
      <c r="G2" s="19" t="s">
        <v>75</v>
      </c>
      <c r="H2" s="87"/>
      <c r="I2" s="87"/>
      <c r="J2" s="87"/>
      <c r="K2" s="87">
        <v>1.1000000000000001</v>
      </c>
      <c r="L2" s="87" t="e">
        <f>IF(#REF!="Yes",IF(MATCH(#REF!,C2:G2,0)=1,C3,IF(MATCH(#REF!,C2:G2,0)=2,D3,IF(MATCH(#REF!,C2:G2,0)=3,E3,IF(MATCH(#REF!,C2:G2,0)=4,F3,IF(MATCH(#REF!,C2:G2,0)=5,G3))))),IF(MATCH(#REF!,C2:G2,2)=1,C4,IF(MATCH(#REF!,C2:G2,2)=2,D4,IF(MATCH(#REF!,C2:G2,2)=3,E4,IF(MATCH(#REF!,C2:G2,2)=4,F4,IF(MATCH(#REF!,C2:G2,2)=5,G4))))))</f>
        <v>#REF!</v>
      </c>
    </row>
    <row r="3" spans="1:12">
      <c r="A3" s="182" t="s">
        <v>76</v>
      </c>
      <c r="B3" s="21" t="s">
        <v>77</v>
      </c>
      <c r="C3" s="22">
        <v>5</v>
      </c>
      <c r="D3" s="22">
        <v>4</v>
      </c>
      <c r="E3" s="22">
        <v>4</v>
      </c>
      <c r="F3" s="22">
        <v>3</v>
      </c>
      <c r="G3" s="23">
        <v>2</v>
      </c>
      <c r="H3" s="87"/>
      <c r="I3" s="87"/>
      <c r="J3" s="87"/>
      <c r="K3" s="87">
        <v>1.2</v>
      </c>
      <c r="L3" s="87" t="e">
        <f>IF(MATCH(#REF!,C6:G6,0)=1,C7,IF(MATCH(#REF!,C6:G6,0)=2,D7,IF(MATCH(#REF!,C6:G6,0)=3,E7,IF(MATCH(#REF!,C6:G6,0)=4,F7,IF(MATCH(#REF!,C6:G6,0)=5,G7)))))</f>
        <v>#REF!</v>
      </c>
    </row>
    <row r="4" spans="1:12" ht="15.75" thickBot="1">
      <c r="A4" s="183"/>
      <c r="B4" s="25" t="s">
        <v>78</v>
      </c>
      <c r="C4" s="25">
        <v>5</v>
      </c>
      <c r="D4" s="25">
        <v>4</v>
      </c>
      <c r="E4" s="25">
        <v>1</v>
      </c>
      <c r="F4" s="25">
        <v>1</v>
      </c>
      <c r="G4" s="26">
        <v>1</v>
      </c>
      <c r="H4" s="87"/>
      <c r="I4" s="87"/>
      <c r="J4" s="87"/>
      <c r="K4" s="87">
        <v>1.3</v>
      </c>
      <c r="L4" s="87" t="e">
        <f>IF(MATCH(#REF!,C9:G9,0)=1,C10,IF(MATCH(#REF!,C9:G9,0)=2,D10,IF(MATCH(#REF!,C9:G9,0)=3,E10,IF(MATCH(#REF!,C9:G9,0)=4,F10,IF(MATCH(#REF!,C9:G9,0)=5,G10)))))</f>
        <v>#REF!</v>
      </c>
    </row>
    <row r="5" spans="1:12" ht="15.75" thickBot="1">
      <c r="A5" s="27"/>
      <c r="B5" s="28"/>
      <c r="C5" s="28"/>
      <c r="D5" s="28"/>
      <c r="E5" s="28"/>
      <c r="F5" s="28"/>
      <c r="G5" s="29"/>
      <c r="H5" s="1"/>
      <c r="I5" s="87"/>
      <c r="J5" s="87"/>
      <c r="K5" s="87">
        <v>1.4</v>
      </c>
      <c r="L5" s="87" t="e">
        <f>IF(#REF!="Yes",IF(MATCH(#REF!,C12:G12,0)=1,C13,IF(MATCH(#REF!,C12:G12,0)=2,D13,IF(MATCH(#REF!,C12:G12,0)=3,E13,IF(MATCH(#REF!,C12:G12,0)=4,F13,IF(MATCH(#REF!,C12:G12,0)=5,G13))))),IF(MATCH(#REF!,C12:G12,0)=1,C14,IF(MATCH(#REF!,C12:G12,0)=2,D14,IF(MATCH(#REF!,C12:G12,0)=3,E14,IF(MATCH(#REF!,C12:G12,0)=4,F14,IF(MATCH(#REF!,C12:G12,0)=5,G14))))))</f>
        <v>#REF!</v>
      </c>
    </row>
    <row r="6" spans="1:12">
      <c r="A6" s="16">
        <v>1.2</v>
      </c>
      <c r="B6" s="17"/>
      <c r="C6" s="18" t="s">
        <v>71</v>
      </c>
      <c r="D6" s="17" t="s">
        <v>72</v>
      </c>
      <c r="E6" s="17" t="s">
        <v>73</v>
      </c>
      <c r="F6" s="17" t="s">
        <v>74</v>
      </c>
      <c r="G6" s="19" t="s">
        <v>75</v>
      </c>
      <c r="H6" s="87"/>
      <c r="I6" s="87"/>
      <c r="J6" s="87"/>
      <c r="K6" s="30">
        <v>2.1</v>
      </c>
      <c r="L6" s="87" t="e">
        <f>IF(#REF!="No",5,IF(#REF!="Yes",5,IF(#REF!="Yes",3,1)))</f>
        <v>#REF!</v>
      </c>
    </row>
    <row r="7" spans="1:12">
      <c r="A7" s="20"/>
      <c r="B7" s="21" t="s">
        <v>77</v>
      </c>
      <c r="C7" s="21">
        <v>1</v>
      </c>
      <c r="D7" s="21">
        <v>2</v>
      </c>
      <c r="E7" s="21">
        <v>3</v>
      </c>
      <c r="F7" s="21">
        <v>4</v>
      </c>
      <c r="G7" s="31">
        <v>5</v>
      </c>
      <c r="H7" s="87"/>
      <c r="I7" s="87"/>
      <c r="J7" s="87"/>
      <c r="K7" s="87">
        <v>2.4</v>
      </c>
      <c r="L7" s="30" t="e">
        <f>IF(#REF!="yes",1,5)</f>
        <v>#REF!</v>
      </c>
    </row>
    <row r="8" spans="1:12" ht="15.75" thickBot="1">
      <c r="A8" s="27"/>
      <c r="B8" s="28"/>
      <c r="C8" s="28"/>
      <c r="D8" s="28"/>
      <c r="E8" s="28"/>
      <c r="F8" s="28"/>
      <c r="G8" s="29"/>
      <c r="H8" s="87"/>
      <c r="I8" s="1"/>
      <c r="J8" s="87"/>
      <c r="K8" s="87">
        <v>2.5</v>
      </c>
      <c r="L8" s="30" t="e">
        <f>IF(MATCH(#REF!,D23:H23)=1,D24,IF(MATCH(#REF!,D23:H23)=2,E24, IF(MATCH(#REF!,D23:H23)=3,F24, IF(MATCH(#REF!,D23:H23)=4,G24, IF(MATCH(#REF!,D23:H23)=5,H24)))))</f>
        <v>#REF!</v>
      </c>
    </row>
    <row r="9" spans="1:12">
      <c r="A9" s="16">
        <v>1.3</v>
      </c>
      <c r="B9" s="17"/>
      <c r="C9" s="18" t="s">
        <v>71</v>
      </c>
      <c r="D9" s="17" t="s">
        <v>72</v>
      </c>
      <c r="E9" s="17" t="s">
        <v>73</v>
      </c>
      <c r="F9" s="17" t="s">
        <v>74</v>
      </c>
      <c r="G9" s="19" t="s">
        <v>75</v>
      </c>
      <c r="H9" s="87"/>
      <c r="I9" s="87"/>
      <c r="J9" s="87"/>
      <c r="K9" s="87" t="s">
        <v>79</v>
      </c>
      <c r="L9" s="87" t="e">
        <f>SUM(L2:L8)</f>
        <v>#REF!</v>
      </c>
    </row>
    <row r="10" spans="1:12">
      <c r="A10" s="20"/>
      <c r="B10" s="21" t="s">
        <v>77</v>
      </c>
      <c r="C10" s="21">
        <v>5</v>
      </c>
      <c r="D10" s="21">
        <v>5</v>
      </c>
      <c r="E10" s="21">
        <v>4</v>
      </c>
      <c r="F10" s="21">
        <v>1</v>
      </c>
      <c r="G10" s="31">
        <v>1</v>
      </c>
      <c r="H10" s="29"/>
      <c r="I10" s="87"/>
      <c r="J10" s="87"/>
      <c r="K10" s="87"/>
      <c r="L10" s="87"/>
    </row>
    <row r="11" spans="1:12" ht="15.75" thickBot="1">
      <c r="A11" s="27"/>
      <c r="B11" s="138"/>
      <c r="C11" s="138"/>
      <c r="D11" s="138"/>
      <c r="E11" s="138"/>
      <c r="F11" s="138"/>
      <c r="G11" s="138"/>
      <c r="H11" s="32"/>
      <c r="I11" s="87"/>
      <c r="J11" s="87"/>
      <c r="K11" s="87"/>
      <c r="L11" s="87"/>
    </row>
    <row r="12" spans="1:12">
      <c r="A12" s="16">
        <v>1.4</v>
      </c>
      <c r="B12" s="17"/>
      <c r="C12" s="33" t="s">
        <v>75</v>
      </c>
      <c r="D12" s="34" t="s">
        <v>74</v>
      </c>
      <c r="E12" s="34" t="s">
        <v>73</v>
      </c>
      <c r="F12" s="34" t="s">
        <v>72</v>
      </c>
      <c r="G12" s="35" t="s">
        <v>71</v>
      </c>
      <c r="H12" s="36"/>
      <c r="I12" s="1"/>
      <c r="J12" s="87"/>
      <c r="K12" s="87"/>
      <c r="L12" s="87"/>
    </row>
    <row r="13" spans="1:12">
      <c r="A13" s="20"/>
      <c r="B13" s="21" t="s">
        <v>77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37"/>
      <c r="I13" s="1"/>
      <c r="J13" s="87"/>
      <c r="K13" s="87"/>
      <c r="L13" s="87"/>
    </row>
    <row r="14" spans="1:12" ht="15.75" thickBot="1">
      <c r="A14" s="24"/>
      <c r="B14" s="25" t="s">
        <v>78</v>
      </c>
      <c r="C14" s="25">
        <v>1</v>
      </c>
      <c r="D14" s="25">
        <v>1</v>
      </c>
      <c r="E14" s="25">
        <v>3</v>
      </c>
      <c r="F14" s="25">
        <v>4</v>
      </c>
      <c r="G14" s="25">
        <v>5</v>
      </c>
      <c r="H14" s="38"/>
      <c r="I14" s="87"/>
      <c r="J14" s="87"/>
      <c r="K14" s="87"/>
      <c r="L14" s="87"/>
    </row>
    <row r="15" spans="1:12" ht="15.75" thickBot="1">
      <c r="A15" s="39"/>
      <c r="B15" s="138"/>
      <c r="C15" s="138"/>
      <c r="D15" s="138"/>
      <c r="E15" s="138"/>
      <c r="F15" s="138"/>
      <c r="G15" s="138"/>
      <c r="H15" s="32"/>
      <c r="I15" s="87"/>
      <c r="J15" s="87"/>
      <c r="K15" s="87"/>
      <c r="L15" s="87"/>
    </row>
    <row r="16" spans="1:12">
      <c r="A16" s="40">
        <v>2.1</v>
      </c>
      <c r="B16" s="17" t="s">
        <v>77</v>
      </c>
      <c r="C16" s="17" t="s">
        <v>78</v>
      </c>
      <c r="D16" s="17">
        <v>5</v>
      </c>
      <c r="E16" s="41"/>
      <c r="F16" s="41"/>
      <c r="G16" s="41"/>
      <c r="H16" s="36"/>
      <c r="I16" s="87"/>
      <c r="J16" s="87"/>
      <c r="K16" s="87"/>
      <c r="L16" s="87"/>
    </row>
    <row r="17" spans="1:8">
      <c r="A17" s="42" t="s">
        <v>80</v>
      </c>
      <c r="B17" s="21">
        <v>5</v>
      </c>
      <c r="C17" s="43"/>
      <c r="D17" s="21"/>
      <c r="E17" s="44"/>
      <c r="F17" s="44"/>
      <c r="G17" s="44"/>
      <c r="H17" s="37"/>
    </row>
    <row r="18" spans="1:8" ht="15.75" thickBot="1">
      <c r="A18" s="45" t="s">
        <v>81</v>
      </c>
      <c r="B18" s="46">
        <v>3</v>
      </c>
      <c r="C18" s="46">
        <v>1</v>
      </c>
      <c r="D18" s="25"/>
      <c r="E18" s="47"/>
      <c r="F18" s="47"/>
      <c r="G18" s="47"/>
      <c r="H18" s="38"/>
    </row>
    <row r="19" spans="1:8">
      <c r="A19" s="48"/>
      <c r="B19" s="49"/>
      <c r="C19" s="49"/>
      <c r="D19" s="49"/>
      <c r="E19" s="49"/>
      <c r="F19" s="49"/>
      <c r="G19" s="49"/>
      <c r="H19" s="49"/>
    </row>
    <row r="20" spans="1:8" ht="15.75" thickBot="1">
      <c r="A20" s="48"/>
      <c r="B20" s="49"/>
      <c r="C20" s="49"/>
      <c r="D20" s="49"/>
      <c r="E20" s="49"/>
      <c r="F20" s="49"/>
      <c r="G20" s="49"/>
      <c r="H20" s="49"/>
    </row>
    <row r="21" spans="1:8" ht="15.75" thickBot="1">
      <c r="A21" s="50">
        <v>2.4</v>
      </c>
      <c r="B21" s="51" t="s">
        <v>82</v>
      </c>
      <c r="C21" s="51" t="s">
        <v>78</v>
      </c>
      <c r="D21" s="51"/>
      <c r="E21" s="51"/>
      <c r="F21" s="51"/>
      <c r="G21" s="51"/>
      <c r="H21" s="52"/>
    </row>
    <row r="22" spans="1:8" ht="15.75" thickBot="1">
      <c r="A22" s="133"/>
      <c r="B22" s="53">
        <v>1</v>
      </c>
      <c r="C22" s="53">
        <v>5</v>
      </c>
      <c r="D22" s="53"/>
      <c r="E22" s="53"/>
      <c r="F22" s="53"/>
      <c r="G22" s="53"/>
      <c r="H22" s="54"/>
    </row>
    <row r="23" spans="1:8">
      <c r="A23" s="16">
        <v>2.5</v>
      </c>
      <c r="B23" s="17"/>
      <c r="C23" s="17"/>
      <c r="D23" s="18" t="s">
        <v>71</v>
      </c>
      <c r="E23" s="17" t="s">
        <v>72</v>
      </c>
      <c r="F23" s="17" t="s">
        <v>73</v>
      </c>
      <c r="G23" s="17" t="s">
        <v>74</v>
      </c>
      <c r="H23" s="19" t="s">
        <v>75</v>
      </c>
    </row>
    <row r="24" spans="1:8">
      <c r="A24" s="20"/>
      <c r="B24" s="21" t="s">
        <v>77</v>
      </c>
      <c r="C24" s="21"/>
      <c r="D24" s="21">
        <v>5</v>
      </c>
      <c r="E24" s="21">
        <v>4</v>
      </c>
      <c r="F24" s="21">
        <v>3</v>
      </c>
      <c r="G24" s="21">
        <v>2</v>
      </c>
      <c r="H24" s="31">
        <v>1</v>
      </c>
    </row>
    <row r="25" spans="1:8">
      <c r="A25" s="55"/>
      <c r="B25" s="1"/>
      <c r="C25" s="1"/>
      <c r="D25" s="1"/>
      <c r="E25" s="1"/>
      <c r="F25" s="1"/>
      <c r="G25" s="1"/>
      <c r="H25" s="1"/>
    </row>
    <row r="26" spans="1:8">
      <c r="A26" s="55"/>
      <c r="B26" s="1"/>
      <c r="C26" s="56" t="s">
        <v>83</v>
      </c>
      <c r="D26" s="56" t="s">
        <v>84</v>
      </c>
      <c r="E26" s="56" t="s">
        <v>85</v>
      </c>
      <c r="F26" s="56" t="s">
        <v>86</v>
      </c>
      <c r="G26" s="56" t="s">
        <v>87</v>
      </c>
      <c r="H26" s="56"/>
    </row>
    <row r="27" spans="1:8">
      <c r="A27" s="55"/>
      <c r="B27" s="1"/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/>
    </row>
    <row r="28" spans="1:8">
      <c r="A28" s="55"/>
      <c r="B28" s="1"/>
      <c r="C28" s="181" t="s">
        <v>88</v>
      </c>
      <c r="D28" s="181"/>
      <c r="E28" s="181" t="s">
        <v>89</v>
      </c>
      <c r="F28" s="181"/>
      <c r="G28" s="1" t="s">
        <v>90</v>
      </c>
      <c r="H28" s="1"/>
    </row>
    <row r="29" spans="1:8">
      <c r="A29" s="55"/>
      <c r="B29" s="1"/>
      <c r="C29" s="1"/>
      <c r="D29" s="1"/>
      <c r="E29" s="1"/>
      <c r="F29" s="1"/>
      <c r="G29" s="1"/>
      <c r="H29" s="1"/>
    </row>
    <row r="30" spans="1:8">
      <c r="A30" s="15"/>
      <c r="B30" s="87"/>
      <c r="C30" s="87"/>
      <c r="D30" s="87"/>
      <c r="E30" s="87"/>
      <c r="F30" s="87"/>
      <c r="G30" s="87"/>
      <c r="H30" s="87"/>
    </row>
  </sheetData>
  <mergeCells count="3">
    <mergeCell ref="C28:D28"/>
    <mergeCell ref="E28:F28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C24"/>
  <sheetViews>
    <sheetView topLeftCell="A12" workbookViewId="0">
      <selection activeCell="B22" sqref="B22"/>
    </sheetView>
  </sheetViews>
  <sheetFormatPr defaultRowHeight="15"/>
  <cols>
    <col min="1" max="1" width="17.7109375" bestFit="1" customWidth="1"/>
    <col min="2" max="2" width="61.5703125" bestFit="1" customWidth="1"/>
  </cols>
  <sheetData>
    <row r="1" spans="1:2" ht="21">
      <c r="A1" s="184" t="s">
        <v>91</v>
      </c>
      <c r="B1" s="184"/>
    </row>
    <row r="2" spans="1:2">
      <c r="A2" s="68" t="s">
        <v>92</v>
      </c>
      <c r="B2" s="68" t="s">
        <v>93</v>
      </c>
    </row>
    <row r="3" spans="1:2">
      <c r="A3" s="68" t="s">
        <v>94</v>
      </c>
      <c r="B3" s="68" t="s">
        <v>95</v>
      </c>
    </row>
    <row r="4" spans="1:2">
      <c r="A4" s="68" t="s">
        <v>96</v>
      </c>
      <c r="B4" s="68" t="s">
        <v>97</v>
      </c>
    </row>
    <row r="5" spans="1:2">
      <c r="A5" s="68" t="s">
        <v>98</v>
      </c>
      <c r="B5" s="68" t="s">
        <v>99</v>
      </c>
    </row>
    <row r="6" spans="1:2">
      <c r="A6" s="68" t="s">
        <v>100</v>
      </c>
      <c r="B6" s="68" t="s">
        <v>101</v>
      </c>
    </row>
    <row r="7" spans="1:2" ht="30">
      <c r="A7" s="68" t="s">
        <v>102</v>
      </c>
      <c r="B7" s="13" t="s">
        <v>103</v>
      </c>
    </row>
    <row r="8" spans="1:2">
      <c r="A8" s="68" t="s">
        <v>104</v>
      </c>
      <c r="B8" s="68" t="s">
        <v>105</v>
      </c>
    </row>
    <row r="12" spans="1:2" ht="21">
      <c r="A12" s="184" t="s">
        <v>106</v>
      </c>
      <c r="B12" s="184"/>
    </row>
    <row r="13" spans="1:2">
      <c r="A13" s="68" t="s">
        <v>107</v>
      </c>
      <c r="B13" s="68" t="s">
        <v>158</v>
      </c>
    </row>
    <row r="14" spans="1:2">
      <c r="A14" s="68" t="s">
        <v>94</v>
      </c>
      <c r="B14" s="68" t="s">
        <v>158</v>
      </c>
    </row>
    <row r="17" spans="1:3" ht="21">
      <c r="A17" s="184" t="s">
        <v>108</v>
      </c>
      <c r="B17" s="184"/>
      <c r="C17" s="87"/>
    </row>
    <row r="18" spans="1:3">
      <c r="A18" s="68" t="s">
        <v>109</v>
      </c>
      <c r="B18" s="68" t="s">
        <v>110</v>
      </c>
      <c r="C18" s="87"/>
    </row>
    <row r="19" spans="1:3">
      <c r="A19" s="68" t="s">
        <v>111</v>
      </c>
      <c r="B19" s="68" t="s">
        <v>110</v>
      </c>
      <c r="C19" s="87"/>
    </row>
    <row r="20" spans="1:3">
      <c r="A20" s="68" t="s">
        <v>112</v>
      </c>
      <c r="B20" s="68" t="s">
        <v>113</v>
      </c>
      <c r="C20" s="87"/>
    </row>
    <row r="21" spans="1:3">
      <c r="A21" s="68" t="s">
        <v>114</v>
      </c>
      <c r="B21" s="68" t="s">
        <v>115</v>
      </c>
      <c r="C21" s="87"/>
    </row>
    <row r="22" spans="1:3" s="87" customFormat="1">
      <c r="A22" s="68" t="s">
        <v>116</v>
      </c>
      <c r="B22" s="68" t="s">
        <v>117</v>
      </c>
    </row>
    <row r="23" spans="1:3">
      <c r="A23" s="68" t="s">
        <v>118</v>
      </c>
      <c r="B23" s="68" t="s">
        <v>119</v>
      </c>
      <c r="C23" s="87"/>
    </row>
    <row r="24" spans="1:3">
      <c r="A24" s="68" t="s">
        <v>120</v>
      </c>
      <c r="B24" s="68"/>
      <c r="C24" s="87"/>
    </row>
  </sheetData>
  <mergeCells count="3">
    <mergeCell ref="A1:B1"/>
    <mergeCell ref="A12:B12"/>
    <mergeCell ref="A17:B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3:G7"/>
  <sheetViews>
    <sheetView workbookViewId="0">
      <selection activeCell="B1" sqref="B1"/>
    </sheetView>
  </sheetViews>
  <sheetFormatPr defaultColWidth="9.28515625" defaultRowHeight="12.75"/>
  <cols>
    <col min="1" max="1" width="8.28515625" style="112" bestFit="1" customWidth="1"/>
    <col min="2" max="3" width="7.42578125" style="112" bestFit="1" customWidth="1"/>
    <col min="4" max="4" width="14.28515625" style="112" bestFit="1" customWidth="1"/>
    <col min="5" max="5" width="17.28515625" style="112" bestFit="1" customWidth="1"/>
    <col min="6" max="6" width="10.28515625" style="112" bestFit="1" customWidth="1"/>
    <col min="7" max="7" width="4.7109375" style="112" bestFit="1" customWidth="1"/>
    <col min="8" max="8" width="9.28515625" style="112"/>
    <col min="9" max="9" width="14" style="112" bestFit="1" customWidth="1"/>
    <col min="10" max="16384" width="9.28515625" style="112"/>
  </cols>
  <sheetData>
    <row r="3" spans="2:7" ht="13.5" thickBot="1">
      <c r="B3" s="191"/>
      <c r="C3" s="191"/>
      <c r="D3" s="191"/>
      <c r="E3" s="191"/>
      <c r="F3" s="191"/>
      <c r="G3" s="191"/>
    </row>
    <row r="4" spans="2:7">
      <c r="B4" s="192" t="s">
        <v>121</v>
      </c>
      <c r="C4" s="187" t="s">
        <v>122</v>
      </c>
      <c r="D4" s="187" t="s">
        <v>123</v>
      </c>
      <c r="E4" s="187" t="s">
        <v>124</v>
      </c>
      <c r="F4" s="135" t="s">
        <v>24</v>
      </c>
      <c r="G4" s="187" t="s">
        <v>125</v>
      </c>
    </row>
    <row r="5" spans="2:7">
      <c r="B5" s="193"/>
      <c r="C5" s="188"/>
      <c r="D5" s="188"/>
      <c r="E5" s="188"/>
      <c r="F5" s="136" t="s">
        <v>126</v>
      </c>
      <c r="G5" s="188"/>
    </row>
    <row r="6" spans="2:7">
      <c r="B6" s="189"/>
      <c r="C6" s="185"/>
      <c r="D6" s="185"/>
      <c r="E6" s="134"/>
      <c r="F6" s="113">
        <v>348000</v>
      </c>
      <c r="G6" s="113">
        <v>15</v>
      </c>
    </row>
    <row r="7" spans="2:7">
      <c r="B7" s="190"/>
      <c r="C7" s="186"/>
      <c r="D7" s="186"/>
      <c r="E7" s="114"/>
      <c r="F7" s="113"/>
      <c r="G7" s="113"/>
    </row>
  </sheetData>
  <mergeCells count="9">
    <mergeCell ref="D6:D7"/>
    <mergeCell ref="C4:C5"/>
    <mergeCell ref="B6:B7"/>
    <mergeCell ref="C6:C7"/>
    <mergeCell ref="B3:G3"/>
    <mergeCell ref="B4:B5"/>
    <mergeCell ref="D4:D5"/>
    <mergeCell ref="E4:E5"/>
    <mergeCell ref="G4:G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>
    <tabColor theme="8" tint="0.59999389629810485"/>
  </sheetPr>
  <dimension ref="A1:J9"/>
  <sheetViews>
    <sheetView topLeftCell="B1" zoomScale="85" zoomScaleNormal="85" workbookViewId="0">
      <selection activeCell="G5" sqref="G5:G9"/>
    </sheetView>
  </sheetViews>
  <sheetFormatPr defaultColWidth="15.5703125" defaultRowHeight="15"/>
  <cols>
    <col min="1" max="1" width="7.42578125" bestFit="1" customWidth="1"/>
    <col min="2" max="2" width="27.7109375" bestFit="1" customWidth="1"/>
    <col min="3" max="3" width="26.5703125" bestFit="1" customWidth="1"/>
    <col min="4" max="4" width="42" customWidth="1"/>
    <col min="5" max="5" width="39.5703125" customWidth="1"/>
    <col min="6" max="6" width="32" customWidth="1"/>
    <col min="10" max="10" width="5.7109375" bestFit="1" customWidth="1"/>
  </cols>
  <sheetData>
    <row r="1" spans="1:10">
      <c r="A1" s="87"/>
      <c r="B1" s="87"/>
      <c r="C1" s="87"/>
      <c r="D1" s="87"/>
      <c r="E1" s="72" t="s">
        <v>47</v>
      </c>
      <c r="F1" s="87"/>
      <c r="G1" s="87"/>
      <c r="H1" s="87"/>
      <c r="I1" s="87"/>
      <c r="J1" s="4"/>
    </row>
    <row r="2" spans="1:10" ht="18.75">
      <c r="A2" s="87"/>
      <c r="B2" s="71" t="s">
        <v>127</v>
      </c>
      <c r="C2" s="87"/>
      <c r="D2" s="87"/>
      <c r="E2" s="87"/>
      <c r="F2" s="87"/>
      <c r="G2" s="87"/>
      <c r="H2" s="87"/>
      <c r="I2" s="87"/>
      <c r="J2" s="87"/>
    </row>
    <row r="4" spans="1:10">
      <c r="A4" s="124" t="s">
        <v>69</v>
      </c>
      <c r="B4" s="124" t="s">
        <v>128</v>
      </c>
      <c r="C4" s="124" t="s">
        <v>129</v>
      </c>
      <c r="D4" s="124" t="s">
        <v>130</v>
      </c>
      <c r="E4" s="124" t="s">
        <v>131</v>
      </c>
      <c r="F4" s="124" t="s">
        <v>132</v>
      </c>
      <c r="G4" s="124" t="s">
        <v>133</v>
      </c>
      <c r="H4" s="87"/>
      <c r="I4" s="87"/>
      <c r="J4" s="87"/>
    </row>
    <row r="5" spans="1:10">
      <c r="A5" s="21">
        <v>1</v>
      </c>
      <c r="B5" s="137"/>
      <c r="C5" s="137" t="s">
        <v>134</v>
      </c>
      <c r="D5" s="104"/>
      <c r="E5" s="13" t="s">
        <v>135</v>
      </c>
      <c r="F5" s="69"/>
      <c r="G5" s="194"/>
      <c r="H5" s="87"/>
      <c r="I5" s="87"/>
      <c r="J5" s="87"/>
    </row>
    <row r="6" spans="1:10">
      <c r="A6" s="21">
        <v>2</v>
      </c>
      <c r="B6" s="44"/>
      <c r="C6" s="44" t="s">
        <v>136</v>
      </c>
      <c r="D6" s="73"/>
      <c r="E6" s="13" t="s">
        <v>135</v>
      </c>
      <c r="F6" s="69"/>
      <c r="G6" s="195"/>
      <c r="H6" s="87"/>
      <c r="I6" s="87"/>
      <c r="J6" s="87"/>
    </row>
    <row r="7" spans="1:10">
      <c r="A7" s="21">
        <v>3</v>
      </c>
      <c r="B7" s="44"/>
      <c r="C7" s="44" t="s">
        <v>137</v>
      </c>
      <c r="D7" s="109"/>
      <c r="E7" s="13" t="s">
        <v>138</v>
      </c>
      <c r="F7" s="68"/>
      <c r="G7" s="195"/>
      <c r="H7" s="87"/>
      <c r="I7" s="87"/>
      <c r="J7" s="87"/>
    </row>
    <row r="8" spans="1:10">
      <c r="A8" s="21">
        <v>4</v>
      </c>
      <c r="B8" s="44"/>
      <c r="C8" s="44"/>
      <c r="D8" s="69"/>
      <c r="E8" s="13" t="s">
        <v>135</v>
      </c>
      <c r="F8" s="70"/>
      <c r="G8" s="195"/>
      <c r="H8" s="87"/>
      <c r="I8" s="87"/>
      <c r="J8" s="87"/>
    </row>
    <row r="9" spans="1:10">
      <c r="A9" s="21">
        <v>5</v>
      </c>
      <c r="B9" s="44"/>
      <c r="C9" s="44"/>
      <c r="D9" s="68"/>
      <c r="E9" s="13" t="s">
        <v>138</v>
      </c>
      <c r="F9" s="68"/>
      <c r="G9" s="196"/>
      <c r="H9" s="87"/>
      <c r="I9" s="87"/>
      <c r="J9" s="87"/>
    </row>
  </sheetData>
  <mergeCells count="1">
    <mergeCell ref="G5:G9"/>
  </mergeCells>
  <hyperlinks>
    <hyperlink ref="E1" location="Index!A1" display="BACK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tabColor theme="8" tint="0.59999389629810485"/>
  </sheetPr>
  <dimension ref="A1:XFD1048576"/>
  <sheetViews>
    <sheetView zoomScale="80" zoomScaleNormal="80" workbookViewId="0">
      <selection activeCell="J4" sqref="J4"/>
    </sheetView>
  </sheetViews>
  <sheetFormatPr defaultRowHeight="15"/>
  <cols>
    <col min="1" max="1" width="5" style="64" bestFit="1" customWidth="1"/>
    <col min="2" max="2" width="12.28515625" hidden="1" customWidth="1"/>
    <col min="3" max="3" width="20.28515625" customWidth="1"/>
    <col min="4" max="4" width="17.7109375" bestFit="1" customWidth="1"/>
    <col min="5" max="5" width="10.28515625" hidden="1" customWidth="1"/>
    <col min="6" max="6" width="44.5703125" bestFit="1" customWidth="1"/>
    <col min="7" max="7" width="15" customWidth="1"/>
    <col min="8" max="8" width="12" bestFit="1" customWidth="1"/>
    <col min="9" max="9" width="20.28515625" bestFit="1" customWidth="1"/>
    <col min="10" max="10" width="13.42578125" bestFit="1" customWidth="1"/>
    <col min="11" max="11" width="61.5703125" customWidth="1"/>
    <col min="16384" max="16384" width="13.28515625" bestFit="1" customWidth="1"/>
  </cols>
  <sheetData>
    <row r="1" spans="1:11 16384:16384">
      <c r="A1" s="89"/>
      <c r="B1" s="87"/>
      <c r="C1" s="87"/>
      <c r="D1" s="87"/>
      <c r="E1" s="87"/>
      <c r="F1" s="87"/>
      <c r="G1" s="87"/>
      <c r="H1" s="4" t="s">
        <v>47</v>
      </c>
      <c r="I1" s="87"/>
      <c r="J1" s="87"/>
      <c r="K1" s="87"/>
      <c r="XFD1" s="87" t="s">
        <v>139</v>
      </c>
    </row>
    <row r="2" spans="1:11 16384:16384">
      <c r="A2" s="89"/>
      <c r="B2" s="87"/>
      <c r="C2" s="87"/>
      <c r="D2" s="87"/>
      <c r="E2" s="87"/>
      <c r="F2" s="87"/>
      <c r="G2" s="87"/>
      <c r="H2" s="87"/>
      <c r="I2" s="87"/>
      <c r="J2" s="87"/>
      <c r="K2" s="87"/>
      <c r="XFD2" s="87" t="s">
        <v>140</v>
      </c>
    </row>
    <row r="3" spans="1:11 16384:16384" ht="51.75" customHeight="1">
      <c r="A3" s="11" t="s">
        <v>69</v>
      </c>
      <c r="B3" s="11" t="s">
        <v>70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11" t="s">
        <v>146</v>
      </c>
      <c r="I3" s="11" t="s">
        <v>147</v>
      </c>
      <c r="J3" s="11" t="s">
        <v>148</v>
      </c>
      <c r="K3" s="11" t="s">
        <v>149</v>
      </c>
      <c r="XFD3" s="87"/>
    </row>
    <row r="4" spans="1:11 16384:16384" s="9" customFormat="1" ht="30">
      <c r="A4" s="120">
        <v>1</v>
      </c>
      <c r="B4" s="67"/>
      <c r="C4" s="13" t="s">
        <v>172</v>
      </c>
      <c r="D4" s="67" t="s">
        <v>140</v>
      </c>
      <c r="E4" s="13"/>
      <c r="F4" s="13" t="s">
        <v>170</v>
      </c>
      <c r="G4" s="13" t="s">
        <v>157</v>
      </c>
      <c r="H4" s="121" t="s">
        <v>171</v>
      </c>
      <c r="I4" s="108" t="s">
        <v>157</v>
      </c>
      <c r="J4" s="108" t="s">
        <v>173</v>
      </c>
      <c r="K4" s="13"/>
      <c r="XFD4" s="88"/>
    </row>
    <row r="5" spans="1:11 16384:16384" s="9" customFormat="1">
      <c r="A5" s="120">
        <v>2</v>
      </c>
      <c r="B5" s="67"/>
      <c r="C5" s="13"/>
      <c r="D5" s="67"/>
      <c r="E5" s="13"/>
      <c r="F5" s="13"/>
      <c r="G5" s="13"/>
      <c r="H5" s="121"/>
      <c r="I5" s="108"/>
      <c r="J5" s="108"/>
      <c r="K5" s="13"/>
      <c r="XFD5" s="88"/>
    </row>
    <row r="6" spans="1:11 16384:16384" s="84" customFormat="1">
      <c r="A6" s="120">
        <v>3</v>
      </c>
      <c r="B6" s="67"/>
      <c r="C6" s="13"/>
      <c r="D6" s="67"/>
      <c r="E6" s="13"/>
      <c r="F6" s="13"/>
      <c r="G6" s="13"/>
      <c r="H6" s="121"/>
      <c r="I6" s="108"/>
      <c r="J6" s="108"/>
      <c r="K6" s="13"/>
      <c r="XFD6" s="88"/>
    </row>
    <row r="7" spans="1:11 16384:16384" s="9" customFormat="1">
      <c r="A7" s="120">
        <v>4</v>
      </c>
      <c r="B7" s="13"/>
      <c r="C7" s="67"/>
      <c r="D7" s="67"/>
      <c r="E7" s="67"/>
      <c r="F7" s="67"/>
      <c r="G7" s="13"/>
      <c r="H7" s="121"/>
      <c r="I7" s="108"/>
      <c r="J7" s="108"/>
      <c r="K7" s="67"/>
      <c r="XFD7" s="88"/>
    </row>
    <row r="8" spans="1:11 16384:16384" s="9" customFormat="1">
      <c r="A8" s="120">
        <v>5</v>
      </c>
      <c r="B8" s="13"/>
      <c r="C8" s="88"/>
      <c r="D8" s="67"/>
      <c r="E8" s="88"/>
      <c r="F8" s="88"/>
      <c r="G8" s="13"/>
      <c r="H8" s="121"/>
      <c r="I8" s="108"/>
      <c r="J8" s="108"/>
      <c r="K8" s="67"/>
      <c r="XFD8" s="88"/>
    </row>
    <row r="9" spans="1:11 16384:16384" s="9" customFormat="1">
      <c r="A9" s="120">
        <v>6</v>
      </c>
      <c r="B9" s="13"/>
      <c r="C9" s="67"/>
      <c r="D9" s="67"/>
      <c r="E9" s="67"/>
      <c r="F9" s="67"/>
      <c r="G9" s="13"/>
      <c r="H9" s="121"/>
      <c r="I9" s="108"/>
      <c r="J9" s="67"/>
      <c r="K9" s="67"/>
      <c r="XFD9" s="88"/>
    </row>
    <row r="10" spans="1:11 16384:16384" s="9" customFormat="1">
      <c r="A10" s="122"/>
      <c r="B10" s="88"/>
      <c r="C10" s="65"/>
      <c r="D10" s="65"/>
      <c r="E10" s="88"/>
      <c r="F10" s="88"/>
      <c r="G10" s="88"/>
      <c r="H10" s="76"/>
      <c r="I10" s="88"/>
      <c r="J10" s="76"/>
      <c r="K10" s="88"/>
      <c r="XFD10" s="88"/>
    </row>
    <row r="11" spans="1:11 16384:16384" s="9" customFormat="1">
      <c r="A11" s="122"/>
      <c r="B11" s="88"/>
      <c r="C11" s="65"/>
      <c r="D11" s="65"/>
      <c r="E11" s="88"/>
      <c r="F11" s="88"/>
      <c r="G11" s="88"/>
      <c r="H11" s="76"/>
      <c r="I11" s="88"/>
      <c r="J11" s="76"/>
      <c r="K11" s="88"/>
      <c r="XFD11" s="88"/>
    </row>
    <row r="12" spans="1:11 16384:16384" s="9" customFormat="1">
      <c r="A12" s="122"/>
      <c r="B12" s="88"/>
      <c r="C12" s="65"/>
      <c r="D12" s="88"/>
      <c r="E12" s="88"/>
      <c r="F12" s="88"/>
      <c r="G12" s="88"/>
      <c r="H12" s="76"/>
      <c r="I12" s="88"/>
      <c r="J12" s="76"/>
      <c r="K12" s="88"/>
      <c r="XFD12" s="88"/>
    </row>
    <row r="13" spans="1:11 16384:16384" s="9" customFormat="1">
      <c r="A13" s="122"/>
      <c r="B13" s="88"/>
      <c r="C13" s="65"/>
      <c r="D13" s="65"/>
      <c r="E13" s="88"/>
      <c r="F13" s="88"/>
      <c r="G13" s="88"/>
      <c r="H13" s="76"/>
      <c r="I13" s="88"/>
      <c r="J13" s="76"/>
      <c r="K13" s="88"/>
      <c r="XFD13" s="88"/>
    </row>
    <row r="14" spans="1:11 16384:16384" s="9" customFormat="1">
      <c r="A14" s="122"/>
      <c r="B14" s="88"/>
      <c r="C14" s="65"/>
      <c r="D14" s="65"/>
      <c r="E14" s="88"/>
      <c r="F14" s="88"/>
      <c r="G14" s="88"/>
      <c r="H14" s="76"/>
      <c r="I14" s="88"/>
      <c r="J14" s="76"/>
      <c r="K14" s="88"/>
      <c r="XFD14" s="88"/>
    </row>
    <row r="15" spans="1:11 16384:16384" s="9" customFormat="1">
      <c r="A15" s="122"/>
      <c r="B15" s="88"/>
      <c r="C15" s="65"/>
      <c r="D15" s="65"/>
      <c r="E15" s="88"/>
      <c r="F15" s="88"/>
      <c r="G15" s="88"/>
      <c r="H15" s="76"/>
      <c r="I15" s="88"/>
      <c r="J15" s="76"/>
      <c r="K15" s="88"/>
      <c r="XFD15" s="88"/>
    </row>
    <row r="16" spans="1:11 16384:16384" s="84" customFormat="1">
      <c r="A16" s="122"/>
      <c r="B16" s="88"/>
      <c r="C16" s="65"/>
      <c r="D16" s="65"/>
      <c r="E16" s="88"/>
      <c r="F16" s="88"/>
      <c r="G16" s="88"/>
      <c r="H16" s="76"/>
      <c r="I16" s="88"/>
      <c r="J16" s="76"/>
      <c r="K16" s="88"/>
      <c r="XFD16" s="88"/>
    </row>
    <row r="17" spans="1:11" s="9" customFormat="1">
      <c r="A17" s="122"/>
      <c r="B17" s="88"/>
      <c r="C17" s="65"/>
      <c r="D17" s="65"/>
      <c r="E17" s="88"/>
      <c r="F17" s="88"/>
      <c r="G17" s="88"/>
      <c r="H17" s="76"/>
      <c r="I17" s="88"/>
      <c r="J17" s="76"/>
      <c r="K17" s="88"/>
    </row>
    <row r="18" spans="1:11" s="9" customFormat="1">
      <c r="A18" s="122"/>
      <c r="B18" s="88"/>
      <c r="C18" s="65"/>
      <c r="D18" s="65"/>
      <c r="E18" s="88"/>
      <c r="F18" s="88"/>
      <c r="G18" s="88"/>
      <c r="H18" s="76"/>
      <c r="I18" s="88"/>
      <c r="J18" s="76"/>
      <c r="K18" s="88"/>
    </row>
    <row r="19" spans="1:11" s="84" customFormat="1">
      <c r="A19" s="122"/>
      <c r="B19" s="88"/>
      <c r="C19" s="65"/>
      <c r="D19" s="65"/>
      <c r="E19" s="88"/>
      <c r="F19" s="88"/>
      <c r="G19" s="88"/>
      <c r="H19" s="76"/>
      <c r="I19" s="88"/>
      <c r="J19" s="76"/>
      <c r="K19" s="88"/>
    </row>
    <row r="20" spans="1:11" s="9" customFormat="1">
      <c r="A20" s="122"/>
      <c r="B20" s="88"/>
      <c r="C20" s="65"/>
      <c r="D20" s="65"/>
      <c r="E20" s="88"/>
      <c r="F20" s="88"/>
      <c r="G20" s="88"/>
      <c r="H20" s="76"/>
      <c r="I20" s="88"/>
      <c r="J20" s="76"/>
      <c r="K20" s="88"/>
    </row>
    <row r="21" spans="1:11" s="9" customFormat="1">
      <c r="A21" s="122"/>
      <c r="B21" s="88"/>
      <c r="C21" s="65"/>
      <c r="D21" s="65"/>
      <c r="E21" s="88"/>
      <c r="F21" s="88"/>
      <c r="G21" s="88"/>
      <c r="H21" s="76"/>
      <c r="I21" s="88"/>
      <c r="J21" s="76"/>
      <c r="K21" s="88"/>
    </row>
    <row r="22" spans="1:11" s="9" customFormat="1">
      <c r="A22" s="122"/>
      <c r="B22" s="88"/>
      <c r="C22" s="65"/>
      <c r="D22" s="65"/>
      <c r="E22" s="88"/>
      <c r="F22" s="88"/>
      <c r="G22" s="88"/>
      <c r="H22" s="76"/>
      <c r="I22" s="88"/>
      <c r="J22" s="76"/>
      <c r="K22" s="88"/>
    </row>
    <row r="23" spans="1:11" s="86" customFormat="1">
      <c r="A23" s="122"/>
      <c r="C23" s="85"/>
      <c r="D23" s="85"/>
      <c r="H23" s="91"/>
      <c r="J23" s="91"/>
    </row>
    <row r="24" spans="1:11" s="9" customFormat="1">
      <c r="A24" s="122"/>
      <c r="B24" s="88"/>
      <c r="C24" s="65"/>
      <c r="D24" s="65"/>
      <c r="E24" s="88"/>
      <c r="F24" s="88"/>
      <c r="G24" s="88"/>
      <c r="H24" s="91"/>
      <c r="I24" s="88"/>
      <c r="J24" s="91"/>
      <c r="K24" s="88"/>
    </row>
    <row r="25" spans="1:11" s="9" customFormat="1">
      <c r="A25" s="130"/>
      <c r="B25" s="88"/>
      <c r="C25" s="65"/>
      <c r="D25" s="65"/>
      <c r="E25" s="88"/>
      <c r="F25" s="88"/>
      <c r="G25" s="88"/>
      <c r="H25" s="91"/>
      <c r="I25" s="88"/>
      <c r="J25" s="76"/>
      <c r="K25" s="88"/>
    </row>
    <row r="26" spans="1:11" s="86" customFormat="1">
      <c r="A26" s="131"/>
      <c r="C26" s="85"/>
      <c r="D26" s="85"/>
      <c r="H26" s="91"/>
      <c r="J26" s="91"/>
    </row>
    <row r="27" spans="1:11" s="75" customFormat="1">
      <c r="A27" s="132"/>
      <c r="C27" s="85"/>
      <c r="D27" s="85"/>
      <c r="F27" s="86"/>
      <c r="G27" s="86"/>
      <c r="H27" s="91"/>
      <c r="I27" s="86"/>
      <c r="J27" s="91"/>
      <c r="K27" s="86"/>
    </row>
    <row r="28" spans="1:11" s="75" customFormat="1">
      <c r="A28" s="132"/>
      <c r="D28" s="85"/>
      <c r="H28" s="90"/>
      <c r="I28" s="86"/>
      <c r="J28" s="91"/>
      <c r="K28" s="86"/>
    </row>
    <row r="29" spans="1:11" s="75" customFormat="1">
      <c r="A29" s="132"/>
      <c r="C29" s="85"/>
      <c r="D29" s="85"/>
      <c r="F29" s="86"/>
      <c r="H29" s="90"/>
      <c r="I29" s="86"/>
      <c r="J29" s="90"/>
      <c r="K29" s="86"/>
    </row>
    <row r="30" spans="1:11">
      <c r="A30" s="89"/>
      <c r="B30" s="87"/>
      <c r="C30" s="65"/>
      <c r="D30" s="65"/>
      <c r="E30" s="87"/>
      <c r="F30" s="87"/>
      <c r="G30" s="87"/>
      <c r="H30" s="76"/>
      <c r="I30" s="87"/>
      <c r="J30" s="76"/>
      <c r="K30" s="87"/>
    </row>
    <row r="31" spans="1:11">
      <c r="A31" s="89"/>
      <c r="B31" s="87"/>
      <c r="C31" s="65"/>
      <c r="D31" s="65"/>
      <c r="E31" s="87"/>
      <c r="F31" s="87"/>
      <c r="G31" s="87"/>
      <c r="H31" s="76"/>
      <c r="I31" s="87"/>
      <c r="J31" s="76"/>
      <c r="K31" s="87"/>
    </row>
    <row r="32" spans="1:11">
      <c r="A32" s="89"/>
      <c r="B32" s="87"/>
      <c r="C32" s="65"/>
      <c r="D32" s="65"/>
      <c r="E32" s="87"/>
      <c r="F32" s="87"/>
      <c r="G32" s="87"/>
      <c r="H32" s="76"/>
      <c r="I32" s="87"/>
      <c r="J32" s="76"/>
      <c r="K32" s="87"/>
    </row>
    <row r="33" spans="3:10">
      <c r="C33" s="65"/>
      <c r="D33" s="87"/>
      <c r="E33" s="87"/>
      <c r="F33" s="87"/>
      <c r="G33" s="87"/>
      <c r="H33" s="76"/>
      <c r="I33" s="87"/>
      <c r="J33" s="76"/>
    </row>
    <row r="34" spans="3:10">
      <c r="C34" s="87"/>
      <c r="D34" s="87"/>
      <c r="E34" s="87"/>
      <c r="F34" s="87"/>
      <c r="G34" s="87"/>
      <c r="H34" s="76"/>
      <c r="I34" s="87"/>
      <c r="J34" s="76"/>
    </row>
    <row r="35" spans="3:10">
      <c r="C35" s="87"/>
      <c r="D35" s="87"/>
      <c r="E35" s="87"/>
      <c r="F35" s="87"/>
      <c r="G35" s="87"/>
      <c r="H35" s="76"/>
      <c r="I35" s="87"/>
      <c r="J35" s="87"/>
    </row>
    <row r="1048576" spans="4:4">
      <c r="D1048576" s="88" t="s">
        <v>140</v>
      </c>
    </row>
  </sheetData>
  <conditionalFormatting sqref="D22:D57 D13:D20 D9:D11">
    <cfRule type="cellIs" dxfId="4" priority="8" operator="equal">
      <formula>"Assumption"</formula>
    </cfRule>
  </conditionalFormatting>
  <conditionalFormatting sqref="D21">
    <cfRule type="cellIs" dxfId="3" priority="7" operator="equal">
      <formula>"Assumption"</formula>
    </cfRule>
  </conditionalFormatting>
  <conditionalFormatting sqref="D4:D6">
    <cfRule type="cellIs" dxfId="2" priority="4" operator="equal">
      <formula>"Assumption"</formula>
    </cfRule>
  </conditionalFormatting>
  <conditionalFormatting sqref="D7">
    <cfRule type="cellIs" dxfId="1" priority="3" operator="equal">
      <formula>"Assumption"</formula>
    </cfRule>
  </conditionalFormatting>
  <conditionalFormatting sqref="D8">
    <cfRule type="cellIs" dxfId="0" priority="1" operator="equal">
      <formula>"Assumption"</formula>
    </cfRule>
  </conditionalFormatting>
  <dataValidations count="1">
    <dataValidation type="list" allowBlank="1" showInputMessage="1" showErrorMessage="1" sqref="C34:C176 D13:D32 D4:D11">
      <formula1>$XFD$1:$XFD$2</formula1>
    </dataValidation>
  </dataValidations>
  <hyperlinks>
    <hyperlink ref="H1" location="Index!A1" display="back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theme="8" tint="0.59999389629810485"/>
  </sheetPr>
  <dimension ref="A1:XFD6"/>
  <sheetViews>
    <sheetView zoomScale="85" zoomScaleNormal="85" workbookViewId="0">
      <selection activeCell="C17" sqref="C17"/>
    </sheetView>
  </sheetViews>
  <sheetFormatPr defaultRowHeight="15"/>
  <cols>
    <col min="1" max="1" width="7.28515625" style="89" bestFit="1" customWidth="1"/>
    <col min="2" max="2" width="38.7109375" customWidth="1"/>
    <col min="3" max="3" width="72.7109375" customWidth="1"/>
    <col min="4" max="4" width="16" customWidth="1"/>
    <col min="5" max="5" width="12.7109375" customWidth="1"/>
    <col min="6" max="6" width="15" customWidth="1"/>
    <col min="7" max="7" width="10.42578125" customWidth="1"/>
    <col min="8" max="8" width="12.28515625" customWidth="1"/>
    <col min="9" max="9" width="12.5703125" customWidth="1"/>
    <col min="10" max="10" width="12.28515625" customWidth="1"/>
    <col min="11" max="11" width="51.28515625" customWidth="1"/>
  </cols>
  <sheetData>
    <row r="1" spans="1:11 16383:16384">
      <c r="B1" s="87"/>
      <c r="C1" s="87"/>
      <c r="D1" s="87"/>
      <c r="E1" s="87"/>
      <c r="F1" s="87"/>
      <c r="G1" s="87"/>
      <c r="H1" s="87"/>
      <c r="I1" s="87"/>
      <c r="J1" s="4" t="s">
        <v>47</v>
      </c>
      <c r="K1" s="87"/>
      <c r="XFC1" s="87" t="s">
        <v>150</v>
      </c>
      <c r="XFD1" s="87" t="s">
        <v>6</v>
      </c>
    </row>
    <row r="2" spans="1:11 16383:16384">
      <c r="B2" s="87"/>
      <c r="C2" s="87"/>
      <c r="D2" s="87"/>
      <c r="E2" s="87"/>
      <c r="F2" s="87"/>
      <c r="G2" s="87"/>
      <c r="H2" s="87"/>
      <c r="I2" s="87"/>
      <c r="J2" s="87"/>
      <c r="K2" s="87"/>
      <c r="XFC2" s="87" t="s">
        <v>151</v>
      </c>
      <c r="XFD2" s="87" t="s">
        <v>152</v>
      </c>
    </row>
    <row r="3" spans="1:11 16383:16384">
      <c r="A3" s="124" t="s">
        <v>69</v>
      </c>
      <c r="B3" s="124" t="s">
        <v>141</v>
      </c>
      <c r="C3" s="124" t="s">
        <v>144</v>
      </c>
      <c r="D3" s="124" t="s">
        <v>153</v>
      </c>
      <c r="E3" s="124" t="s">
        <v>52</v>
      </c>
      <c r="F3" s="124" t="s">
        <v>154</v>
      </c>
      <c r="G3" s="124" t="s">
        <v>145</v>
      </c>
      <c r="H3" s="124" t="s">
        <v>146</v>
      </c>
      <c r="I3" s="124" t="s">
        <v>147</v>
      </c>
      <c r="J3" s="124" t="s">
        <v>148</v>
      </c>
      <c r="K3" s="124" t="s">
        <v>149</v>
      </c>
      <c r="XFC3" s="87" t="s">
        <v>155</v>
      </c>
      <c r="XFD3" s="87"/>
    </row>
    <row r="4" spans="1:11 16383:16384" s="75" customFormat="1">
      <c r="A4" s="132">
        <v>1</v>
      </c>
      <c r="C4" s="86"/>
      <c r="H4" s="90"/>
      <c r="J4" s="90"/>
      <c r="K4" s="86"/>
      <c r="XFC4" s="75" t="s">
        <v>156</v>
      </c>
    </row>
    <row r="5" spans="1:11 16383:16384">
      <c r="A5" s="89">
        <v>2</v>
      </c>
      <c r="B5" s="75"/>
      <c r="C5" s="87"/>
      <c r="D5" s="87"/>
      <c r="E5" s="87"/>
      <c r="F5" s="87"/>
      <c r="G5" s="87"/>
      <c r="H5" s="90"/>
      <c r="I5" s="87"/>
      <c r="J5" s="90"/>
      <c r="K5" s="87"/>
      <c r="XFC5" s="87"/>
      <c r="XFD5" s="87"/>
    </row>
    <row r="6" spans="1:11 16383:16384">
      <c r="B6" s="87"/>
      <c r="C6" s="87"/>
      <c r="D6" s="87"/>
      <c r="E6" s="87"/>
      <c r="F6" s="87"/>
      <c r="G6" s="87"/>
      <c r="H6" s="90"/>
      <c r="I6" s="87"/>
      <c r="J6" s="87"/>
      <c r="K6" s="88"/>
      <c r="XFC6" s="87"/>
      <c r="XFD6" s="87"/>
    </row>
  </sheetData>
  <dataValidations count="2">
    <dataValidation type="list" allowBlank="1" showInputMessage="1" showErrorMessage="1" sqref="E4:E31">
      <formula1>$XFC$1:$XFC$4</formula1>
    </dataValidation>
    <dataValidation type="list" allowBlank="1" showInputMessage="1" showErrorMessage="1" sqref="F4:F30">
      <formula1>$XFD$1:$XFD$2</formula1>
    </dataValidation>
  </dataValidations>
  <hyperlinks>
    <hyperlink ref="J1" location="Index!A1" display="back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6926A9-F46A-4D02-8333-356C69370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3B22A2-2E1B-482D-84A1-3E49C1D28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5C7FA4-F79E-4244-89C2-3FE8C26A62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HDD</vt:lpstr>
      <vt:lpstr>Bot Summary</vt:lpstr>
      <vt:lpstr>Calculation</vt:lpstr>
      <vt:lpstr>Environment Setup</vt:lpstr>
      <vt:lpstr>Volume</vt:lpstr>
      <vt:lpstr>Applications Details</vt:lpstr>
      <vt:lpstr>Clarifications &amp; Assumption</vt:lpstr>
      <vt:lpstr>Issues and Enhancements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Sana</cp:lastModifiedBy>
  <cp:revision/>
  <dcterms:created xsi:type="dcterms:W3CDTF">2016-01-06T08:12:28Z</dcterms:created>
  <dcterms:modified xsi:type="dcterms:W3CDTF">2020-08-23T12:32:44Z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448422b5-747a-438b-846a-ce988729ecbb</vt:lpwstr>
  </property>
  <property fmtid="{D5CDD505-2E9C-101B-9397-08002B2CF9AE}" pid="3" name="ContentTypeId">
    <vt:lpwstr>0x010100FDC60E1018E62B448CB6A825CF4BCACC</vt:lpwstr>
  </property>
</Properties>
</file>