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\Desktop\ATTELIER DE CREATION\EXCEL\DASH 3\"/>
    </mc:Choice>
  </mc:AlternateContent>
  <xr:revisionPtr revIDLastSave="0" documentId="13_ncr:1_{251301DA-8374-44A7-92A2-242ECCB1E8D6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Ventes" sheetId="2" r:id="rId1"/>
    <sheet name="Localisations" sheetId="1" r:id="rId2"/>
    <sheet name="Objectifs" sheetId="3" r:id="rId3"/>
    <sheet name="Analyses" sheetId="5" r:id="rId4"/>
    <sheet name="Tableau de Bord" sheetId="6" r:id="rId5"/>
  </sheets>
  <definedNames>
    <definedName name="_xlnm._FilterDatabase" localSheetId="0" hidden="1">Ventes!$G$2:$H$2</definedName>
    <definedName name="_xlchart.v5.0" hidden="1">Analyses!$U$3</definedName>
    <definedName name="_xlchart.v5.1" hidden="1">Analyses!$U$4:$U$41</definedName>
    <definedName name="_xlchart.v5.2" hidden="1">Analyses!$V$3</definedName>
    <definedName name="_xlchart.v5.3" hidden="1">Analyses!$V$4:$V$41</definedName>
    <definedName name="_xleta.IF" hidden="1" xlm="1">#NAME?</definedName>
    <definedName name="Segment_mois">#N/A</definedName>
    <definedName name="Segment_Région">#N/A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98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U4" i="5" a="1"/>
  <c r="U4" i="5" s="1"/>
  <c r="M21" i="5"/>
  <c r="M23" i="5"/>
  <c r="M20" i="5"/>
  <c r="M17" i="5"/>
  <c r="M19" i="5"/>
  <c r="M22" i="5"/>
  <c r="M18" i="5"/>
  <c r="M15" i="5"/>
  <c r="M24" i="5"/>
  <c r="M16" i="5"/>
  <c r="L23" i="5"/>
  <c r="L20" i="5"/>
  <c r="L17" i="5"/>
  <c r="L19" i="5"/>
  <c r="L22" i="5"/>
  <c r="L18" i="5"/>
  <c r="L15" i="5"/>
  <c r="L24" i="5"/>
  <c r="L16" i="5"/>
  <c r="L21" i="5"/>
  <c r="I9" i="5"/>
  <c r="I10" i="5"/>
  <c r="J9" i="5"/>
  <c r="J10" i="5"/>
  <c r="J8" i="5"/>
  <c r="I8" i="5"/>
  <c r="D2" i="3"/>
  <c r="E2" i="3" s="1"/>
  <c r="D3" i="3"/>
  <c r="F3" i="3" s="1"/>
  <c r="D4" i="3"/>
  <c r="E4" i="3" s="1"/>
  <c r="D5" i="3"/>
  <c r="E5" i="3" s="1"/>
  <c r="D6" i="3"/>
  <c r="E6" i="3" s="1"/>
  <c r="D7" i="3"/>
  <c r="F7" i="3" s="1"/>
  <c r="D8" i="3"/>
  <c r="F8" i="3" s="1"/>
  <c r="D9" i="3"/>
  <c r="F9" i="3" s="1"/>
  <c r="D10" i="3"/>
  <c r="F10" i="3" s="1"/>
  <c r="D11" i="3"/>
  <c r="F11" i="3" s="1"/>
  <c r="D12" i="3"/>
  <c r="E12" i="3" s="1"/>
  <c r="D13" i="3"/>
  <c r="E13" i="3" s="1"/>
  <c r="A6" i="5"/>
  <c r="I3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E11" i="3" l="1"/>
  <c r="E3" i="3"/>
  <c r="F6" i="3"/>
  <c r="E10" i="3"/>
  <c r="F13" i="3"/>
  <c r="F5" i="3"/>
  <c r="E9" i="3"/>
  <c r="F12" i="3"/>
  <c r="F4" i="3"/>
  <c r="E8" i="3"/>
  <c r="E7" i="3"/>
  <c r="F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<sst xmlns="http://schemas.openxmlformats.org/spreadsheetml/2006/main" count="1891" uniqueCount="199">
  <si>
    <t>Clients</t>
  </si>
  <si>
    <t>Pays</t>
  </si>
  <si>
    <t>Tunisie</t>
  </si>
  <si>
    <t>Ghana</t>
  </si>
  <si>
    <t>Sénégal</t>
  </si>
  <si>
    <t>Algérie</t>
  </si>
  <si>
    <t>Afrique du Sud</t>
  </si>
  <si>
    <t>Éthiopie</t>
  </si>
  <si>
    <t>Maroc</t>
  </si>
  <si>
    <t>Égypte</t>
  </si>
  <si>
    <t>Nigeria</t>
  </si>
  <si>
    <t>Espagne</t>
  </si>
  <si>
    <t>Pologne</t>
  </si>
  <si>
    <t>Italie</t>
  </si>
  <si>
    <t>Pays-Bas</t>
  </si>
  <si>
    <t>Allemagne</t>
  </si>
  <si>
    <t>Royaume-Uni</t>
  </si>
  <si>
    <t>Suède</t>
  </si>
  <si>
    <t>Belgique</t>
  </si>
  <si>
    <t>Suisse</t>
  </si>
  <si>
    <t>France</t>
  </si>
  <si>
    <t>Venezuela</t>
  </si>
  <si>
    <t>Canada</t>
  </si>
  <si>
    <t>Argentine</t>
  </si>
  <si>
    <t>Équateur</t>
  </si>
  <si>
    <t>Brésil</t>
  </si>
  <si>
    <t>Pérou</t>
  </si>
  <si>
    <t>Mexique</t>
  </si>
  <si>
    <t>États-Unis</t>
  </si>
  <si>
    <t>Chili</t>
  </si>
  <si>
    <t>Colombie</t>
  </si>
  <si>
    <t>Corée du Sud</t>
  </si>
  <si>
    <t>Indonésie</t>
  </si>
  <si>
    <t>Philippines</t>
  </si>
  <si>
    <t>Japon</t>
  </si>
  <si>
    <t>Malaisie</t>
  </si>
  <si>
    <t>Vietnam</t>
  </si>
  <si>
    <t>Inde</t>
  </si>
  <si>
    <t>Pakistan</t>
  </si>
  <si>
    <t>Afrique</t>
  </si>
  <si>
    <t>Europe</t>
  </si>
  <si>
    <t>Amérique</t>
  </si>
  <si>
    <t>Asie</t>
  </si>
  <si>
    <t>DATES</t>
  </si>
  <si>
    <t>CLIENTS</t>
  </si>
  <si>
    <t>PRODUITS</t>
  </si>
  <si>
    <t>PRIX UNITAIRE (FCFA)</t>
  </si>
  <si>
    <t>QUANTITE</t>
  </si>
  <si>
    <t>Côte d'Ivoire</t>
  </si>
  <si>
    <t xml:space="preserve">Région </t>
  </si>
  <si>
    <t>Mois</t>
  </si>
  <si>
    <t>Objectif financier</t>
  </si>
  <si>
    <t>numero_mois</t>
  </si>
  <si>
    <t>Produit24</t>
  </si>
  <si>
    <t>Produit22</t>
  </si>
  <si>
    <t>Produit38</t>
  </si>
  <si>
    <t>Produit33</t>
  </si>
  <si>
    <t>Produit15</t>
  </si>
  <si>
    <t>Produit10</t>
  </si>
  <si>
    <t>Produit13</t>
  </si>
  <si>
    <t>Produit14</t>
  </si>
  <si>
    <t>Produit43</t>
  </si>
  <si>
    <t>Produit04</t>
  </si>
  <si>
    <t>Produit29</t>
  </si>
  <si>
    <t>Produit12</t>
  </si>
  <si>
    <t>Produit35</t>
  </si>
  <si>
    <t>Produit32</t>
  </si>
  <si>
    <t>Produit19</t>
  </si>
  <si>
    <t>Produit07</t>
  </si>
  <si>
    <t>Produit31</t>
  </si>
  <si>
    <t>Produit25</t>
  </si>
  <si>
    <t>Produit40</t>
  </si>
  <si>
    <t>Produit03</t>
  </si>
  <si>
    <t>Produit02</t>
  </si>
  <si>
    <t>Produit34</t>
  </si>
  <si>
    <t>Produit37</t>
  </si>
  <si>
    <t>Produit11</t>
  </si>
  <si>
    <t>Produit42</t>
  </si>
  <si>
    <t>Produit16</t>
  </si>
  <si>
    <t>Produit08</t>
  </si>
  <si>
    <t>Produit23</t>
  </si>
  <si>
    <t>Produit44</t>
  </si>
  <si>
    <t>Produit20</t>
  </si>
  <si>
    <t>Produit21</t>
  </si>
  <si>
    <t>Produit01</t>
  </si>
  <si>
    <t>Produit30</t>
  </si>
  <si>
    <t>Produit17</t>
  </si>
  <si>
    <t>Produit06</t>
  </si>
  <si>
    <t>Produit05</t>
  </si>
  <si>
    <t>Produit27</t>
  </si>
  <si>
    <t>Produit28</t>
  </si>
  <si>
    <t>Produit41</t>
  </si>
  <si>
    <t>Produit39</t>
  </si>
  <si>
    <t>Produit18</t>
  </si>
  <si>
    <t>Produit09</t>
  </si>
  <si>
    <t>Produit26</t>
  </si>
  <si>
    <t>Produit36</t>
  </si>
  <si>
    <t>client33</t>
  </si>
  <si>
    <t>client29</t>
  </si>
  <si>
    <t>client31</t>
  </si>
  <si>
    <t>client03</t>
  </si>
  <si>
    <t>client05</t>
  </si>
  <si>
    <t>client35</t>
  </si>
  <si>
    <t>client38</t>
  </si>
  <si>
    <t>client39</t>
  </si>
  <si>
    <t>client34</t>
  </si>
  <si>
    <t>client18</t>
  </si>
  <si>
    <t>client20</t>
  </si>
  <si>
    <t>client37</t>
  </si>
  <si>
    <t>client32</t>
  </si>
  <si>
    <t>client09</t>
  </si>
  <si>
    <t>client26</t>
  </si>
  <si>
    <t>client06</t>
  </si>
  <si>
    <t>client01</t>
  </si>
  <si>
    <t>client16</t>
  </si>
  <si>
    <t>client19</t>
  </si>
  <si>
    <t>client36</t>
  </si>
  <si>
    <t>client21</t>
  </si>
  <si>
    <t>client11</t>
  </si>
  <si>
    <t>client17</t>
  </si>
  <si>
    <t>client14</t>
  </si>
  <si>
    <t>client08</t>
  </si>
  <si>
    <t>client24</t>
  </si>
  <si>
    <t>client25</t>
  </si>
  <si>
    <t>client27</t>
  </si>
  <si>
    <t>client15</t>
  </si>
  <si>
    <t>client22</t>
  </si>
  <si>
    <t>client30</t>
  </si>
  <si>
    <t>client04</t>
  </si>
  <si>
    <t>client12</t>
  </si>
  <si>
    <t>client02</t>
  </si>
  <si>
    <t>client23</t>
  </si>
  <si>
    <t>client28</t>
  </si>
  <si>
    <t>client10</t>
  </si>
  <si>
    <t>client07</t>
  </si>
  <si>
    <t>client13</t>
  </si>
  <si>
    <t>client40</t>
  </si>
  <si>
    <t>Client01</t>
  </si>
  <si>
    <t>Client02</t>
  </si>
  <si>
    <t>Client03</t>
  </si>
  <si>
    <t>Client04</t>
  </si>
  <si>
    <t>Client05</t>
  </si>
  <si>
    <t>Client06</t>
  </si>
  <si>
    <t>Client07</t>
  </si>
  <si>
    <t>Client08</t>
  </si>
  <si>
    <t>Client09</t>
  </si>
  <si>
    <t>Client10</t>
  </si>
  <si>
    <t>Client11</t>
  </si>
  <si>
    <t>Client12</t>
  </si>
  <si>
    <t>Client13</t>
  </si>
  <si>
    <t>Client14</t>
  </si>
  <si>
    <t>Client15</t>
  </si>
  <si>
    <t>Client16</t>
  </si>
  <si>
    <t>Client17</t>
  </si>
  <si>
    <t>Client18</t>
  </si>
  <si>
    <t>Client19</t>
  </si>
  <si>
    <t>Client20</t>
  </si>
  <si>
    <t>Client21</t>
  </si>
  <si>
    <t>Client22</t>
  </si>
  <si>
    <t>Client23</t>
  </si>
  <si>
    <t>Client24</t>
  </si>
  <si>
    <t>Client25</t>
  </si>
  <si>
    <t>Client26</t>
  </si>
  <si>
    <t>Client27</t>
  </si>
  <si>
    <t>Client28</t>
  </si>
  <si>
    <t>Client29</t>
  </si>
  <si>
    <t>Client30</t>
  </si>
  <si>
    <t>Client31</t>
  </si>
  <si>
    <t>Client32</t>
  </si>
  <si>
    <t>Client33</t>
  </si>
  <si>
    <t>Client34</t>
  </si>
  <si>
    <t>Client35</t>
  </si>
  <si>
    <t>Client36</t>
  </si>
  <si>
    <t>Client37</t>
  </si>
  <si>
    <t>Client38</t>
  </si>
  <si>
    <t>Région</t>
  </si>
  <si>
    <t>mois</t>
  </si>
  <si>
    <t>semaine</t>
  </si>
  <si>
    <t>Prix d'achat</t>
  </si>
  <si>
    <t>Chiffre d'Affaires</t>
  </si>
  <si>
    <t>janv</t>
  </si>
  <si>
    <t>févr</t>
  </si>
  <si>
    <t>mars</t>
  </si>
  <si>
    <t>avr</t>
  </si>
  <si>
    <t>mai</t>
  </si>
  <si>
    <t>juin</t>
  </si>
  <si>
    <t>juil</t>
  </si>
  <si>
    <t>août</t>
  </si>
  <si>
    <t>sept</t>
  </si>
  <si>
    <t>oct</t>
  </si>
  <si>
    <t>nov</t>
  </si>
  <si>
    <t>déc</t>
  </si>
  <si>
    <t>Sémaine de l'année</t>
  </si>
  <si>
    <t>Produits</t>
  </si>
  <si>
    <t>Chiffre d'Affaires Global</t>
  </si>
  <si>
    <t xml:space="preserve"> En dessous</t>
  </si>
  <si>
    <t>Au dessus</t>
  </si>
  <si>
    <t>Client39</t>
  </si>
  <si>
    <t>Client40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</si>
</sst>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#,##0\ [$CFA-300C]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5">
    <xf numFmtId="0" fontId="0" fillId="0" borderId="0" xfId="0"/>
    <xf numFmtId="0" fontId="1" fillId="0" borderId="1" xfId="0" applyFont="1" applyBorder="1" applyAlignment="1">
      <alignment horizontal="center" vertical="top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4" fontId="4" fillId="0" borderId="0" xfId="1" applyNumberFormat="1" applyFont="1" applyFill="1" applyAlignment="1">
      <alignment horizontal="right"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14" fontId="4" fillId="0" borderId="0" xfId="0" applyNumberFormat="1" applyFon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0" xfId="0" applyFill="1"/>
  </cellXfs>
  <cellStyles count="2">
    <cellStyle name="Milliers" xfId="1" builtinId="3"/>
    <cellStyle name="Normal" xfId="0" builtinId="0"/>
  </cellStyles>
  <dxfs count="40">
    <dxf>
      <numFmt numFmtId="164" formatCode="#,##0\ [$CFA-300C]"/>
    </dxf>
    <dxf>
      <numFmt numFmtId="164" formatCode="#,##0\ [$CFA-300C]"/>
    </dxf>
    <dxf>
      <numFmt numFmtId="164" formatCode="#,##0\ [$CFA-300C]"/>
    </dxf>
    <dxf>
      <numFmt numFmtId="164" formatCode="#,##0\ [$CFA-300C]"/>
    </dxf>
    <dxf>
      <numFmt numFmtId="164" formatCode="#,##0\ [$CFA-300C]"/>
    </dxf>
    <dxf>
      <numFmt numFmtId="164" formatCode="#,##0\ [$CFA-300C]"/>
    </dxf>
    <dxf>
      <numFmt numFmtId="164" formatCode="#,##0\ [$CFA-300C]"/>
    </dxf>
    <dxf>
      <numFmt numFmtId="164" formatCode="#,##0\ [$CFA-300C]"/>
    </dxf>
    <dxf>
      <numFmt numFmtId="164" formatCode="#,##0\ [$CFA-300C]"/>
    </dxf>
    <dxf>
      <numFmt numFmtId="164" formatCode="#,##0\ [$CFA-300C]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#,##0\ [$CFA-300C]"/>
    </dxf>
    <dxf>
      <numFmt numFmtId="164" formatCode="#,##0\ [$CFA-300C]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002060"/>
      </font>
      <numFmt numFmtId="19" formatCode="dd/mm/yyyy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z val="9"/>
        <color rgb="FFFFFF00"/>
      </font>
      <fill>
        <patternFill>
          <bgColor theme="1" tint="0.24994659260841701"/>
        </patternFill>
      </fill>
    </dxf>
    <dxf>
      <font>
        <b/>
        <i val="0"/>
        <sz val="9"/>
        <color rgb="FFFFFF00"/>
      </font>
      <fill>
        <patternFill>
          <bgColor theme="0" tint="-0.1499679555650502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0" tint="-0.2499465926084170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1" tint="0.499984740745262"/>
        </patternFill>
      </fill>
    </dxf>
    <dxf>
      <fill>
        <patternFill>
          <bgColor theme="1"/>
        </patternFill>
      </fill>
    </dxf>
  </dxfs>
  <tableStyles count="7" defaultTableStyle="TableStyleMedium9" defaultPivotStyle="PivotStyleLight16">
    <tableStyle name="Style de segment 1" pivot="0" table="0" count="3" xr9:uid="{4794C887-1065-4AE2-B824-0B509028FB14}">
      <tableStyleElement type="headerRow" dxfId="39"/>
    </tableStyle>
    <tableStyle name="Style de segment 2" pivot="0" table="0" count="4" xr9:uid="{268ED48D-21B6-4898-8C5C-039EB2D58CA0}">
      <tableStyleElement type="wholeTable" dxfId="38"/>
      <tableStyleElement type="headerRow" dxfId="37"/>
    </tableStyle>
    <tableStyle name="Style de segment 3" pivot="0" table="0" count="3" xr9:uid="{A3F1DAB6-F1DC-45C7-A27C-6EC0ABB62FE6}">
      <tableStyleElement type="headerRow" dxfId="36"/>
    </tableStyle>
    <tableStyle name="Style de segment 4" pivot="0" table="0" count="3" xr9:uid="{63749025-9294-4DE2-9440-F04F8080368B}">
      <tableStyleElement type="headerRow" dxfId="35"/>
    </tableStyle>
    <tableStyle name="Style de segment 5" pivot="0" table="0" count="3" xr9:uid="{213E2A4E-852C-4309-B86F-4C87561B0A66}">
      <tableStyleElement type="headerRow" dxfId="34"/>
    </tableStyle>
    <tableStyle name="Style de segment 6" pivot="0" table="0" count="3" xr9:uid="{FB098E2D-F4BD-41EE-A7FC-7D42B9FA466E}">
      <tableStyleElement type="headerRow" dxfId="33"/>
    </tableStyle>
    <tableStyle name="Style de segment 7" pivot="0" table="0" count="3" xr9:uid="{36295B05-2E1E-46C4-ACC9-C77C36946764}">
      <tableStyleElement type="headerRow" dxfId="32"/>
    </tableStyle>
  </tableStyles>
  <colors>
    <mruColors>
      <color rgb="FFFFFFFF"/>
    </mruColors>
  </colors>
  <extLst>
    <ext xmlns:x14="http://schemas.microsoft.com/office/spreadsheetml/2009/9/main" uri="{46F421CA-312F-682f-3DD2-61675219B42D}">
      <x14:dxfs count="14">
        <dxf>
          <font>
            <b/>
            <i val="0"/>
            <sz val="9"/>
            <color theme="0"/>
          </font>
          <fill>
            <patternFill>
              <bgColor theme="9"/>
            </patternFill>
          </fill>
        </dxf>
        <dxf>
          <font>
            <color theme="0"/>
          </font>
          <fill>
            <patternFill>
              <bgColor theme="1" tint="0.24994659260841701"/>
            </patternFill>
          </fill>
        </dxf>
        <dxf>
          <font>
            <b/>
            <i val="0"/>
            <sz val="9"/>
            <color theme="0"/>
          </font>
          <fill>
            <patternFill>
              <bgColor theme="9"/>
            </patternFill>
          </fill>
        </dxf>
        <dxf>
          <font>
            <b/>
            <i val="0"/>
            <color theme="0"/>
          </font>
          <fill>
            <patternFill>
              <bgColor theme="1" tint="0.24994659260841701"/>
            </patternFill>
          </fill>
        </dxf>
        <dxf>
          <font>
            <color theme="0"/>
          </font>
          <fill>
            <patternFill>
              <bgColor theme="0" tint="-0.14996795556505021"/>
            </patternFill>
          </fill>
        </dxf>
        <dxf>
          <font>
            <color theme="0"/>
          </font>
          <fill>
            <patternFill>
              <bgColor theme="1" tint="0.34998626667073579"/>
            </patternFill>
          </fill>
        </dxf>
        <dxf>
          <fill>
            <patternFill>
              <bgColor theme="1" tint="0.34998626667073579"/>
            </patternFill>
          </fill>
        </dxf>
        <dxf>
          <font>
            <color theme="0"/>
          </font>
          <fill>
            <patternFill>
              <bgColor theme="9" tint="0.59996337778862885"/>
            </patternFill>
          </fill>
        </dxf>
        <dxf>
          <fill>
            <patternFill>
              <bgColor theme="1" tint="0.34998626667073579"/>
            </patternFill>
          </fill>
        </dxf>
        <dxf>
          <fill>
            <patternFill>
              <bgColor theme="9" tint="0.39994506668294322"/>
            </patternFill>
          </fill>
        </dxf>
        <dxf>
          <fill>
            <patternFill>
              <bgColor theme="9" tint="-0.24994659260841701"/>
            </patternFill>
          </fill>
        </dxf>
        <dxf>
          <fill>
            <patternFill>
              <bgColor theme="0" tint="-0.24994659260841701"/>
            </patternFill>
          </fill>
        </dxf>
        <dxf>
          <fill>
            <patternFill>
              <bgColor theme="9" tint="-0.24994659260841701"/>
            </patternFill>
          </fill>
        </dxf>
        <dxf>
          <fill>
            <patternFill>
              <bgColor theme="0" tint="-0.14996795556505021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tyle de segment 1">
          <x14:slicerStyleElements>
            <x14:slicerStyleElement type="selectedItemWithNoData" dxfId="13"/>
            <x14:slicerStyleElement type="hoveredSelectedItemWithData" dxfId="12"/>
          </x14:slicerStyleElements>
        </x14:slicerStyle>
        <x14:slicerStyle name="Style de segment 2">
          <x14:slicerStyleElements>
            <x14:slicerStyleElement type="unselectedItemWithData" dxfId="11"/>
            <x14:slicerStyleElement type="selectedItemWithData" dxfId="10"/>
          </x14:slicerStyleElements>
        </x14:slicerStyle>
        <x14:slicerStyle name="Style de segment 3">
          <x14:slicerStyleElements>
            <x14:slicerStyleElement type="selectedItemWithData" dxfId="9"/>
            <x14:slicerStyleElement type="selectedItemWithNoData" dxfId="8"/>
          </x14:slicerStyleElements>
        </x14:slicerStyle>
        <x14:slicerStyle name="Style de segment 4">
          <x14:slicerStyleElements>
            <x14:slicerStyleElement type="selectedItemWithData" dxfId="7"/>
            <x14:slicerStyleElement type="selectedItemWithNoData" dxfId="6"/>
          </x14:slicerStyleElements>
        </x14:slicerStyle>
        <x14:slicerStyle name="Style de segment 5">
          <x14:slicerStyleElements>
            <x14:slicerStyleElement type="unselectedItemWithData" dxfId="5"/>
            <x14:slicerStyleElement type="selectedItemWithData" dxfId="4"/>
          </x14:slicerStyleElements>
        </x14:slicerStyle>
        <x14:slicerStyle name="Style de segment 6">
          <x14:slicerStyleElements>
            <x14:slicerStyleElement type="unselectedItemWithNoData" dxfId="3"/>
            <x14:slicerStyleElement type="selectedItemWithData" dxfId="2"/>
          </x14:slicerStyleElements>
        </x14:slicerStyle>
        <x14:slicerStyle name="Style de segment 7">
          <x14:slicerStyleElements>
            <x14:slicerStyleElement type="unselectedItemWithData" dxfId="1"/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489599201598911"/>
          <c:y val="3.8510759052002082E-2"/>
          <c:w val="0.80217550850615804"/>
          <c:h val="0.7865944685399313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Objectifs!$E$1</c:f>
              <c:strCache>
                <c:ptCount val="1"/>
                <c:pt idx="0">
                  <c:v> En dessous</c:v>
                </c:pt>
              </c:strCache>
            </c:strRef>
          </c:tx>
          <c:spPr>
            <a:gradFill>
              <a:gsLst>
                <a:gs pos="0">
                  <a:schemeClr val="tx1"/>
                </a:gs>
                <a:gs pos="100000">
                  <a:schemeClr val="bg1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cat>
            <c:strRef>
              <c:f>Objectifs!$B$2:$B$13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Objectifs!$E$2:$E$13</c:f>
              <c:numCache>
                <c:formatCode>General</c:formatCode>
                <c:ptCount val="12"/>
                <c:pt idx="0">
                  <c:v>0</c:v>
                </c:pt>
                <c:pt idx="1">
                  <c:v>91137.049999999988</c:v>
                </c:pt>
                <c:pt idx="2">
                  <c:v>97920.72</c:v>
                </c:pt>
                <c:pt idx="3">
                  <c:v>72320.89</c:v>
                </c:pt>
                <c:pt idx="4">
                  <c:v>70511.75999999998</c:v>
                </c:pt>
                <c:pt idx="5">
                  <c:v>66727.399999999994</c:v>
                </c:pt>
                <c:pt idx="6">
                  <c:v>92661.550000000017</c:v>
                </c:pt>
                <c:pt idx="7">
                  <c:v>69125.749999999985</c:v>
                </c:pt>
                <c:pt idx="8">
                  <c:v>78253.529999999984</c:v>
                </c:pt>
                <c:pt idx="9">
                  <c:v>0</c:v>
                </c:pt>
                <c:pt idx="10">
                  <c:v>75659.86</c:v>
                </c:pt>
                <c:pt idx="11">
                  <c:v>89270.59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02-41D5-9E31-2C9B4DE17917}"/>
            </c:ext>
          </c:extLst>
        </c:ser>
        <c:ser>
          <c:idx val="2"/>
          <c:order val="2"/>
          <c:tx>
            <c:strRef>
              <c:f>Objectifs!$F$1</c:f>
              <c:strCache>
                <c:ptCount val="1"/>
                <c:pt idx="0">
                  <c:v>Au dessus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Objectifs!$B$2:$B$13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Objectifs!$F$2:$F$13</c:f>
              <c:numCache>
                <c:formatCode>General</c:formatCode>
                <c:ptCount val="12"/>
                <c:pt idx="0">
                  <c:v>92118.789999999964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87136.37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2-41D5-9E31-2C9B4DE17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7"/>
        <c:overlap val="100"/>
        <c:axId val="475966400"/>
        <c:axId val="475967840"/>
      </c:barChart>
      <c:lineChart>
        <c:grouping val="stacked"/>
        <c:varyColors val="0"/>
        <c:ser>
          <c:idx val="0"/>
          <c:order val="0"/>
          <c:tx>
            <c:strRef>
              <c:f>Objectifs!$C$1</c:f>
              <c:strCache>
                <c:ptCount val="1"/>
                <c:pt idx="0">
                  <c:v>Objectif financier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Objectifs!$B$2:$B$13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Objectifs!$C$2:$C$13</c:f>
              <c:numCache>
                <c:formatCode>#\ ##0\ [$CFA-300C]</c:formatCode>
                <c:ptCount val="12"/>
                <c:pt idx="0">
                  <c:v>90000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90000</c:v>
                </c:pt>
                <c:pt idx="5">
                  <c:v>80000</c:v>
                </c:pt>
                <c:pt idx="6">
                  <c:v>95000</c:v>
                </c:pt>
                <c:pt idx="7">
                  <c:v>90000</c:v>
                </c:pt>
                <c:pt idx="8">
                  <c:v>90000</c:v>
                </c:pt>
                <c:pt idx="9">
                  <c:v>80000</c:v>
                </c:pt>
                <c:pt idx="10">
                  <c:v>80000</c:v>
                </c:pt>
                <c:pt idx="11">
                  <c:v>110000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02-41D5-9E31-2C9B4DE17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966400"/>
        <c:axId val="475967840"/>
      </c:lineChart>
      <c:catAx>
        <c:axId val="475966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5967840"/>
        <c:crosses val="autoZero"/>
        <c:auto val="1"/>
        <c:lblAlgn val="ctr"/>
        <c:lblOffset val="100"/>
        <c:noMultiLvlLbl val="0"/>
      </c:catAx>
      <c:valAx>
        <c:axId val="4759678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596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[Fichier_DASH_3.xlsm]Analyses!Tableau croisé dynamique4</c:name>
    <c:fmtId val="7"/>
  </c:pivotSource>
  <c:chart>
    <c:autoTitleDeleted val="1"/>
    <c:pivotFmts>
      <c:pivotFmt>
        <c:idx val="0"/>
        <c:spPr>
          <a:gradFill>
            <a:gsLst>
              <a:gs pos="47000">
                <a:schemeClr val="tx1"/>
              </a:gs>
              <a:gs pos="90000">
                <a:schemeClr val="bg1"/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47000">
                <a:schemeClr val="tx1"/>
              </a:gs>
              <a:gs pos="90000">
                <a:schemeClr val="bg1"/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47000">
                <a:schemeClr val="tx1"/>
              </a:gs>
              <a:gs pos="90000">
                <a:schemeClr val="bg1"/>
              </a:gs>
            </a:gsLst>
            <a:lin ang="5400000" scaled="1"/>
          </a:gra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364727629719758"/>
          <c:y val="4.6719981641290022E-2"/>
          <c:w val="0.84316489170868847"/>
          <c:h val="0.8079633328189576"/>
        </c:manualLayout>
      </c:layout>
      <c:areaChart>
        <c:grouping val="standard"/>
        <c:varyColors val="0"/>
        <c:ser>
          <c:idx val="0"/>
          <c:order val="0"/>
          <c:tx>
            <c:strRef>
              <c:f>Analyses!$G$2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47000">
                  <a:schemeClr val="tx1"/>
                </a:gs>
                <a:gs pos="90000">
                  <a:schemeClr val="bg1"/>
                </a:gs>
              </a:gsLst>
              <a:lin ang="5400000" scaled="1"/>
            </a:gra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Analyses!$F$3:$F$55</c:f>
              <c:strCache>
                <c:ptCount val="5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</c:strCache>
            </c:strRef>
          </c:cat>
          <c:val>
            <c:numRef>
              <c:f>Analyses!$G$3:$G$55</c:f>
              <c:numCache>
                <c:formatCode>#\ ##0\ [$CFA-300C]</c:formatCode>
                <c:ptCount val="53"/>
                <c:pt idx="0">
                  <c:v>5179.59</c:v>
                </c:pt>
                <c:pt idx="1">
                  <c:v>21116.729999999996</c:v>
                </c:pt>
                <c:pt idx="2">
                  <c:v>14261.190000000004</c:v>
                </c:pt>
                <c:pt idx="3">
                  <c:v>11433.2</c:v>
                </c:pt>
                <c:pt idx="4">
                  <c:v>33727.55000000001</c:v>
                </c:pt>
                <c:pt idx="5">
                  <c:v>34794.820000000007</c:v>
                </c:pt>
                <c:pt idx="6">
                  <c:v>32107.100000000006</c:v>
                </c:pt>
                <c:pt idx="7">
                  <c:v>11777.67</c:v>
                </c:pt>
                <c:pt idx="8">
                  <c:v>17571.589999999997</c:v>
                </c:pt>
                <c:pt idx="9">
                  <c:v>17413.299999999996</c:v>
                </c:pt>
                <c:pt idx="10">
                  <c:v>18811.389999999996</c:v>
                </c:pt>
                <c:pt idx="11">
                  <c:v>29446.460000000003</c:v>
                </c:pt>
                <c:pt idx="12">
                  <c:v>22723.600000000002</c:v>
                </c:pt>
                <c:pt idx="13">
                  <c:v>13729.810000000001</c:v>
                </c:pt>
                <c:pt idx="14">
                  <c:v>27820.09</c:v>
                </c:pt>
                <c:pt idx="15">
                  <c:v>9407.51</c:v>
                </c:pt>
                <c:pt idx="16">
                  <c:v>22127.300000000003</c:v>
                </c:pt>
                <c:pt idx="17">
                  <c:v>11809.4</c:v>
                </c:pt>
                <c:pt idx="18">
                  <c:v>12750.539999999997</c:v>
                </c:pt>
                <c:pt idx="19">
                  <c:v>19691.759999999998</c:v>
                </c:pt>
                <c:pt idx="20">
                  <c:v>19171.71</c:v>
                </c:pt>
                <c:pt idx="21">
                  <c:v>11617.86</c:v>
                </c:pt>
                <c:pt idx="22">
                  <c:v>17000.620000000003</c:v>
                </c:pt>
                <c:pt idx="23">
                  <c:v>15273.349999999999</c:v>
                </c:pt>
                <c:pt idx="24">
                  <c:v>23043.470000000005</c:v>
                </c:pt>
                <c:pt idx="25">
                  <c:v>13593.79</c:v>
                </c:pt>
                <c:pt idx="26">
                  <c:v>13197.89</c:v>
                </c:pt>
                <c:pt idx="27">
                  <c:v>13311.339999999998</c:v>
                </c:pt>
                <c:pt idx="28">
                  <c:v>26662.809999999998</c:v>
                </c:pt>
                <c:pt idx="29">
                  <c:v>15652.32</c:v>
                </c:pt>
                <c:pt idx="30">
                  <c:v>27172.400000000001</c:v>
                </c:pt>
                <c:pt idx="31">
                  <c:v>6991.1000000000013</c:v>
                </c:pt>
                <c:pt idx="32">
                  <c:v>17406.18</c:v>
                </c:pt>
                <c:pt idx="33">
                  <c:v>10403.35</c:v>
                </c:pt>
                <c:pt idx="34">
                  <c:v>29524.29</c:v>
                </c:pt>
                <c:pt idx="35">
                  <c:v>14336.82</c:v>
                </c:pt>
                <c:pt idx="36">
                  <c:v>15584.3</c:v>
                </c:pt>
                <c:pt idx="37">
                  <c:v>13437.32</c:v>
                </c:pt>
                <c:pt idx="38">
                  <c:v>30057.11</c:v>
                </c:pt>
                <c:pt idx="39">
                  <c:v>17799.129999999997</c:v>
                </c:pt>
                <c:pt idx="40">
                  <c:v>25449.57</c:v>
                </c:pt>
                <c:pt idx="41">
                  <c:v>14658.500000000002</c:v>
                </c:pt>
                <c:pt idx="42">
                  <c:v>19795.28</c:v>
                </c:pt>
                <c:pt idx="43">
                  <c:v>17458.100000000002</c:v>
                </c:pt>
                <c:pt idx="44">
                  <c:v>17068.960000000003</c:v>
                </c:pt>
                <c:pt idx="45">
                  <c:v>16104.110000000002</c:v>
                </c:pt>
                <c:pt idx="46">
                  <c:v>16390.38</c:v>
                </c:pt>
                <c:pt idx="47">
                  <c:v>25601.349999999995</c:v>
                </c:pt>
                <c:pt idx="48">
                  <c:v>7322.39</c:v>
                </c:pt>
                <c:pt idx="49">
                  <c:v>18755.54</c:v>
                </c:pt>
                <c:pt idx="50">
                  <c:v>15496.2</c:v>
                </c:pt>
                <c:pt idx="51">
                  <c:v>24337.019999999997</c:v>
                </c:pt>
                <c:pt idx="52">
                  <c:v>25469.1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5F-44FA-A1FD-5997F2CFA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831360"/>
        <c:axId val="1105817440"/>
      </c:areaChart>
      <c:catAx>
        <c:axId val="1105831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5817440"/>
        <c:crosses val="autoZero"/>
        <c:auto val="1"/>
        <c:lblAlgn val="ctr"/>
        <c:lblOffset val="100"/>
        <c:noMultiLvlLbl val="0"/>
      </c:catAx>
      <c:valAx>
        <c:axId val="110581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[$CFA-300C]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5831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95000">
                  <a:schemeClr val="tx1"/>
                </a:gs>
                <a:gs pos="13000">
                  <a:schemeClr val="bg1"/>
                </a:gs>
              </a:gsLst>
              <a:lin ang="0" scaled="0"/>
            </a:gradFill>
            <a:ln>
              <a:solidFill>
                <a:schemeClr val="bg1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Analyses!$L$15:$L$24</c:f>
              <c:strCache>
                <c:ptCount val="10"/>
                <c:pt idx="0">
                  <c:v>Produit10</c:v>
                </c:pt>
                <c:pt idx="1">
                  <c:v>Produit42</c:v>
                </c:pt>
                <c:pt idx="2">
                  <c:v>Produit05</c:v>
                </c:pt>
                <c:pt idx="3">
                  <c:v>Produit21</c:v>
                </c:pt>
                <c:pt idx="4">
                  <c:v>Produit32</c:v>
                </c:pt>
                <c:pt idx="5">
                  <c:v>Produit22</c:v>
                </c:pt>
                <c:pt idx="6">
                  <c:v>Produit19</c:v>
                </c:pt>
                <c:pt idx="7">
                  <c:v>Produit24</c:v>
                </c:pt>
                <c:pt idx="8">
                  <c:v>Produit41</c:v>
                </c:pt>
                <c:pt idx="9">
                  <c:v>Produit30</c:v>
                </c:pt>
              </c:strCache>
            </c:strRef>
          </c:cat>
          <c:val>
            <c:numRef>
              <c:f>Analyses!$M$15:$M$24</c:f>
              <c:numCache>
                <c:formatCode>#\ ##0\ [$CFA-300C]</c:formatCode>
                <c:ptCount val="10"/>
                <c:pt idx="0">
                  <c:v>34991.64</c:v>
                </c:pt>
                <c:pt idx="1">
                  <c:v>38232</c:v>
                </c:pt>
                <c:pt idx="2">
                  <c:v>38591.280000000006</c:v>
                </c:pt>
                <c:pt idx="3">
                  <c:v>39659.759999999995</c:v>
                </c:pt>
                <c:pt idx="4">
                  <c:v>40883.039999999994</c:v>
                </c:pt>
                <c:pt idx="5">
                  <c:v>41055.299999999996</c:v>
                </c:pt>
                <c:pt idx="6">
                  <c:v>41580</c:v>
                </c:pt>
                <c:pt idx="7">
                  <c:v>49599.360000000008</c:v>
                </c:pt>
                <c:pt idx="8">
                  <c:v>57554.28</c:v>
                </c:pt>
                <c:pt idx="9">
                  <c:v>57968.639999999992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91-475E-9748-3049A9E1C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"/>
        <c:overlap val="87"/>
        <c:axId val="475964000"/>
        <c:axId val="475972640"/>
      </c:barChart>
      <c:catAx>
        <c:axId val="4759640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5972640"/>
        <c:crosses val="autoZero"/>
        <c:auto val="1"/>
        <c:lblAlgn val="ctr"/>
        <c:lblOffset val="100"/>
        <c:noMultiLvlLbl val="0"/>
      </c:catAx>
      <c:valAx>
        <c:axId val="475972640"/>
        <c:scaling>
          <c:orientation val="minMax"/>
        </c:scaling>
        <c:delete val="1"/>
        <c:axPos val="b"/>
        <c:numFmt formatCode="#\ ##0\ [$CFA-300C]" sourceLinked="1"/>
        <c:majorTickMark val="none"/>
        <c:minorTickMark val="none"/>
        <c:tickLblPos val="nextTo"/>
        <c:crossAx val="47596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[Fichier_DASH_3.xlsm]Analyses!Tableau croisé dynamique7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5875"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5875"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5875">
            <a:solidFill>
              <a:srgbClr val="002060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5875">
            <a:solidFill>
              <a:srgbClr val="002060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5875">
            <a:solidFill>
              <a:srgbClr val="002060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5875">
            <a:solidFill>
              <a:srgbClr val="002060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5875"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5875">
            <a:solidFill>
              <a:srgbClr val="002060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5875">
            <a:solidFill>
              <a:srgbClr val="002060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5875">
            <a:solidFill>
              <a:srgbClr val="002060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5875">
            <a:solidFill>
              <a:srgbClr val="002060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9657932886062476"/>
          <c:y val="0.16821532671694092"/>
          <c:w val="0.49108332200985289"/>
          <c:h val="0.83178467328305916"/>
        </c:manualLayout>
      </c:layout>
      <c:doughnutChart>
        <c:varyColors val="1"/>
        <c:ser>
          <c:idx val="0"/>
          <c:order val="0"/>
          <c:tx>
            <c:strRef>
              <c:f>Analyses!$P$2</c:f>
              <c:strCache>
                <c:ptCount val="1"/>
                <c:pt idx="0">
                  <c:v>Total</c:v>
                </c:pt>
              </c:strCache>
            </c:strRef>
          </c:tx>
          <c:spPr>
            <a:ln w="15875">
              <a:solidFill>
                <a:srgbClr val="002060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15875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3C2-453B-96AF-7456410E445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5875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3C2-453B-96AF-7456410E445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5875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3C2-453B-96AF-7456410E4455}"/>
              </c:ext>
            </c:extLst>
          </c:dPt>
          <c:dPt>
            <c:idx val="3"/>
            <c:bubble3D val="0"/>
            <c:explosion val="1"/>
            <c:spPr>
              <a:solidFill>
                <a:schemeClr val="accent4"/>
              </a:solidFill>
              <a:ln w="15875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3C2-453B-96AF-7456410E445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Analyses!$O$3:$O$6</c:f>
              <c:strCache>
                <c:ptCount val="4"/>
                <c:pt idx="0">
                  <c:v>Afrique</c:v>
                </c:pt>
                <c:pt idx="1">
                  <c:v>Amérique</c:v>
                </c:pt>
                <c:pt idx="2">
                  <c:v>Asie</c:v>
                </c:pt>
                <c:pt idx="3">
                  <c:v>Europe</c:v>
                </c:pt>
              </c:strCache>
            </c:strRef>
          </c:cat>
          <c:val>
            <c:numRef>
              <c:f>Analyses!$P$3:$P$6</c:f>
              <c:numCache>
                <c:formatCode>#\ ##0\ [$CFA-300C]</c:formatCode>
                <c:ptCount val="4"/>
                <c:pt idx="0">
                  <c:v>228837.42000000013</c:v>
                </c:pt>
                <c:pt idx="1">
                  <c:v>294506.85000000009</c:v>
                </c:pt>
                <c:pt idx="2">
                  <c:v>187387.62</c:v>
                </c:pt>
                <c:pt idx="3">
                  <c:v>272112.37000000011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3C2-453B-96AF-7456410E4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88"/>
        <c:holeSize val="51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90417077556703"/>
          <c:y val="0.22974999618480704"/>
          <c:w val="0.27722714319050917"/>
          <c:h val="0.628596281828536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6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plotArea>
      <cx:plotAreaRegion>
        <cx:plotSurface>
          <cx:spPr>
            <a:noFill/>
            <a:ln>
              <a:noFill/>
            </a:ln>
          </cx:spPr>
        </cx:plotSurface>
        <cx:series layoutId="regionMap" uniqueId="{B9610479-7546-4163-B13F-182991680A60}">
          <cx:spPr>
            <a:solidFill>
              <a:schemeClr val="bg1">
                <a:lumMod val="50000"/>
              </a:schemeClr>
            </a:solidFill>
          </cx:spPr>
          <cx:dataId val="0"/>
          <cx:layoutPr>
            <cx:geography projectionType="mercator" cultureLanguage="fr-FR" cultureRegion="FR" attribution="Avec Bing">
              <cx:geoCache provider="{E9337A44-BEBE-4D9F-B70C-5C5E7DAFC167}">
                <cx:binary>7HzJct041uarZOSmNw0lBgIgKqr+iAR5Z82y5GHDkCWZIwjO0+rf1iP0G3T1ut8g36SfpI8syZaY
yrQqUhH2om4uMkzo3Hv4nfkDyL9fDX+7ym4uq58Gk+X1366Gf/wcNU3xt19+qa+iG3NZ75n4qrK1
/dTsXVnzi/30Kb66+eW6uuzjPPyFYuL8chVdVs3N8PN//R2+Lbyx+/bqsoltftLeVOPpTd1mTf0n
a88u/XRl27y5FQ/hm/7x81n72/++vvn5p5u8iZvxzVjc/OPnJ3/y80+/zL/odz/6UwZ6Ne01yHK1
J6SjJOVUff64P/+U2Ty8XybOHqfY5a7kd8vq4acPLw2If1udz8pcXl9XN3X90/3/v8o9Uf3r5bi2
3t19e/ZWy7PF59v65Smu//X32QW40dmVR9DPUfnW0hz5TX5t89/+VceviD7Ce0Qpzhn+8iFP8QcD
YKwEd11YuDP6HfIvU+d59B/LzizweGluhY3//a3w66cqLtubn67bn87a6wdI/nocIOruKSUYxZI+
sQDle9iVxKHKefi1OwO8XJPnjTCXnxlivjw3xodfv78xvMv88vryAZa/bgRB97hkyhWY38XDU1Mg
JfYEdgnkI/pl/XFMfFuf503xIDczwcPlOfTeDwD98eVYI31Zvx74nO5Rh0MEEPkkAPieoEJBDMj7
CjArAS/R5HnYv0rOgP+6MIf+cP/7e/2yusyvXrEIOODV1HGxok+Bp3sOd5kU7h8A/209nof9QW4G
+sPlOeTL0+8P+a9Z+Nu/qtesvJDub1MIFeKrVz/qeygUA6VcKu7yDMaz6vsShZ5H/6vkDP+vC3ML
+B++vwUO488WeMVkD40ngMu4kPcY8ydpR362gCTuw/Ks/L5Eoect8FVyZoGvC3MLHK6+vwV+zTKY
Q8L8FTMPJ3tYEeVKge+i4GkCIniPudjF0nXvTPS7IHiBRs/b4NHNzIzwaGVuBX/x/a3w2z/L9rK5
aavXK7yI7DGmpIA57EkEIKn2mLhNUPS+3Znh/yJdnsf/kegM/0crc/wX3vfH/9cqvO34XjMKEHNu
W39HQWf5XBggAetCUpeT+3LAHox/Pwm8RKfn7fDodmZ2eLQyt8OvP0BF1tXtKJw9APHXe390m20+
f/Cs6+ds787/IU19/sD6467/Bao8D/4XwRn0X67Pgdc/APAwoMevWIUp3WOcchip2J3vQ3f/qA/6
nIKYgN7/vgSIp9iDNn9aj54H/k5qhvrdxTnkm8Pvn3P0TRbekg4Pt/7XnZ3jPeFgxb/09k8Lr7Mn
BIF881B38SzhvESh55H/KjlD/+vC3AL6B6i6b9o8flXijbE912HKwRKgfeTvas+BXp9Jdd+TYjDM
41zzAkWeB/6L4Az3L9fnsL/5ARzfi+IsfgDgr3s9YmRPCsKYpA8j7RPwkYROCBp+SdgszXxTkedB
vxebQX5/dQ649wNQC6sIGLXXAxxmXGCWqQvt5d1n1mBC+w9pncr7tgf+5uG37xqbb6rzPOz3YjPY
76/OYV+tv3+C92xmzcfXpBeAtQc0iVBP0wuSQCxg4PIZ8D2fP3NHf4Emz4P+9R5muH9dmEPvHX1/
6I9vU0xRQENfP/jeX080hO8pRzoY+pY7lGFwepTkCSV7DiUwWc1pnRdq87wFngjPjPBkbW6H4x8g
BBZ18brcggPtPOCLBWxwff483VhEbI9zB8ZbQu5L7Wy4fYFCz5vhi+DMBF+uz+FfnH3/MPjtn+FY
NK/YYVKxxzEFWvlhaHoaAlTtudIh5EuHOZupXqDP8+h/EZyh/+X679D/Aag1z8I0+/p7ikzsOcyl
1BX3Pv60GBAq91xGgeB0IDYed5kv1ud5G8zEZ5aYrc7tsfsBZlzvt//bgDn+x6azcfWKQQGcsqsk
k/j+rIN6OnYhvgdstHK4eqD9wWBP7HKn1//77//1bc3+wDS/+4a5dX73B3MDeZsfIV01l02NzmEq
e0Dor1dtpiBlMS4dMNDnz9NwQUrtYeIyAWPbXUWZ7Qj89s8XKfW8YZ4Iz2zyZG1ujvOz72+Oi/im
yS/N65mCMGiQYGpw7onn2z7pcQOF3T3KhaCUzar2Rfzb/2l+gunhz3R53gKPRGf4P1qZo3/xA0zJ
4B5RbIvXHB+AC6XktkFVUJcfAc/cPcFhxRXP78i8SJXn4X8kOoP/0coc/sWb7+/8B5fZ5SuTQ7Az
CUchnC8k0Mz74UwW1GwHpov7zeMHZ7+bml+i0PM2+Co5M8HXhbkFDt5/fwt8iwT+904k3jPShLKv
Rw4fhcA9I+3yh6aKP0UflPlzfvx56O/FZrjfX52D/iOQ0pvmMnvNlOPAQEY5h50AYEBvPzOnp3t3
u1/3iWc+OX9bnT/A/f425sDfX/4d8j9AwtleFjZ/cLpXaHvg+A93COfyoSt9kvKBjN6DzWEu6MzR
v6nG84Dfi83wvr86h3t7/P2zC5zKuKn+PKT/vQTzn4MnX46jf3aR+Un1+cHng8vKXr2iv5M9Apvp
lOAHVvqJvyMJ28C35+EeVm+HtMdD2DfVed7v78Vmfn9/de73B79+f78/uBled9ORsj3FoKgyCZnk
UUWFnXc4dwuHzG//m2H9bR3+AO0HwTneD9d/h/i774/42W//ggP+4eUrnmqAVtGRHAvsALJPMIcF
eOQCDl49HEB8ivyLdHke+0eiM/QfrczxP/sBBqnjyzSum8tXrK1Ac96mEaisT+co4e65hDMGGzFf
mp3HOeYlmjwP/lfJGfZfF+bQH+++v+sfw/Fa2z644F9vapDYc8GxhXroJvFs61HCYxVwvJlTcd/l
z8icbyv0B/jf38gc/fvLv8N+8QNgD3t+r3usE07yE8jzt5nn8+ep8xO1B/uPDpA3d6vzVv742/r8
AfYPgnPwH67/Dv0fYMv9nmt+Eaf77/WZ/2Gb7x96/Owt8y7z7nnIZ5fmDeipHS9bc3NLN79ehoJT
hQp2Zxh96DNn+5PQEnHM4ZTWfQzdnkp8XCJeqNTzkfJEeBYtT9bmEbPS3z9fnbVxXd88oPHXawU8
/+JioHtud4s/f57y/kA1M+iSnIdCMZ8Hvq3O8zZ4kJvB/3B5jry3/v7IPyLC71zxr4P/H6b/30hE
Fzf5zdTeZJev5/y3jyHBkTc4BXG3pzXfkhRi73aNkUdp6nEaepFKzwfAI9FZDDxamYfBxas0TH/8
lPaXZ9X9y+Zy8fkh90cPav/56kMxmYnep+1nY+UOys01PAjPP8f33RPmt9/wNNv/9q+i/Zh9fvT4
CoSqS3gO+ery0XMID99xc1k3//gZtvYdAbSeC4/XwD6BZNDe9je3K7cTIXFcR1EYPsC0DH43t1UT
wRKcx7s9jgfbbgK2QeXt4dPatrdL0NFRGGLgWXGYGuHQhiu+vGUA2rUxtPkXaO7//VPemmMb500N
0phBTi3u/vBWUeBfHMWohK1uGE6hDRfA9hZXl6fwLgP4e/I/2zqRZVNlq9gaE3a66XnN0Lop8nqB
4IGItVPhD6JmxQoXqv3gTLj2y140R4Wr7Fsiu+GoCovE6BTJfBkGRF2kTvyRlbYK/Knoal90sVhJ
IYlvAniFghdXmN9IloxbbojwP3/jUMaDj9rs45hS4o91E1W6kq59Gw2miTejkxcb3BbDRciLZr/k
LD11+orvCzKmiXZtAdIJSryprJIjW0ziPIii8WLoEuk1bX3tjAS+seY02tQ8keui6dhBLyLmxQRk
8TjkCxVk+QG8EsKvg6w5imKTHsW8vU6SRh7KzAy+yBjdJAXGa5bV1yYM0Ns4N82RbYz0EiLtWzS0
8jDiYb5qI9RtzBjLw7Yp6k8xij92BkWbW0nUwzfilPE3qO2vyyoYd12hsv3QBZX7Hn58GBD/VKJY
ruM4lWt3Sj7KEACcJEuPKneamPf5NqJcinURAU6ftXTHPj3CtJSH/Vhc9zFIpVPthwUjfly3tW8H
LtY5PAnmh6jhn5wE27eqdarJi2jfHLXE4DWvo/SIqyDaUBINfiPhGwbJP4FVh1KTCm4CI1Q3ui4J
WWWjk54zDDAnJsJL0XT9MjZw2+Gt4g0FfcegChZtOaZHvSNyqi143OEkKNwJAvW5LPCubWuceqPI
Uq6rKMPrLsqGRU5AQJNS9j4LInptWvjOPmUB04KjhOvPxivHBuvKynR1C24SuWI9DQYxXYwB/5TI
7GOZZ/CLrL82VfKxqhH1aMnt5hbWnDVyrRy45XwEgFlpPk4hzr0OwY/KIhSfXHesPnEnjDfMgkGy
MZLrhNXXbAjEocPT8XBElfOBWgoout1h2vD+OB9x73V1n2n40wsc4GOSBbbzutLSjXRjFOq2L7Oz
qmzkIol6eYTiMt2RJohXsutVpN2WuBc4JZWfBhU+4s3oLoqaufsGNisXoVC204r1dkmkQD6CsD0s
DW4XuBiCnYDjFQdprowvaVu9j9Oh94QzxBvF0siDt1B0fiSbIdWoluH1ZCq+zmU+BD6nNljL1mXX
DFsn0s1oC6qrtrELE1TcZ3aqD5qwKDzXus1N0vPMk50KEx0OavKcCmUaHiKsj3pweNfKRI9qIIU2
E+Mr6aTipMQ9e1u0bn+aONIuqpBGpc7YGF2GHQTCNIlq52acrEM89qdjKJND8Pr2bRUhssgHp+y8
tC0735Y4PKwFKbZy6vGSmLjXorY10yER5cLSnh6isQxOlZURuFajjlscp36ZpNwTuKQH6aimw7AY
Kt0HlPlO2jVeFWPsjZA2Iq+qOuuFjerWEcZ9qYM8dFcxm5KF7BNx2IiWHeE86M+wDaJl6bbYm7gM
t1lhskQjdxAHfZuyjwZ+djkOGd+0xl61UtSnBFJlr8du4NvMcL5QuToUMUN+HgbYI2X9huRg20Wf
5tWC4YAtWFCUoGFeLVkHIQFtMvdpTJ0NolHgtbnptx1yLmyp7HHUEnKYCBufpziotjRHzse6LpxQ
pxQ3GgkcEW3KJt2amopioUKXbUhBzmss4rcqk/xtW4gtm7ijp6aP3sg4twuBGhccDpX+RMy4jqd+
THSfR83WyevgglMUeXHajOugsc1xK6J2XRmXWR0YPumepY3XJ0W6a0iCDkQlg1OcTsrDQdGVXoVb
R3PRk1LXCZqWRTvFsVe4cXZdFMFN1VirIzSsWUSkP4opPmvrWK1bVIzYcyH2Gyg/SbDEQ1NrGlXi
bZ3kdEOa3Hh9NaTraojkom5xdQj4t7p16kx5mUmOojHOl27pludhX05aDIRvI4vD4zAckBcFjetX
3BneD0zGu2gKOER1qxZ1GmLNhxLrIaXZIqJlr9uqSzW2tJI6lOHl1FK4pyoyOqZl4+MJvUunYGJ6
qCyCUBlsup3cyRxMPAt9WlG6afNB+FXcGF3leZ3qnnRqUZpBLXgbrUOngPAOmu6qc9qDKnEHbRu4
XxfxXTYMjq/qrNtgMap1EWRDAyHK7S4zhi2qdqwO0tKCOUgcDlgXHSO7aFDVbqSRwZDWKTgU4eVp
hItoDU1J7xk8jN6ogn5T4U68rTpsFqh3+ys0hi70AMWbusvjTWULc14XarqAbR53Nw4hvg0Jdiij
kEISdka6bUheci1C0cRa9IifxHE9rvmE+GYgcb4fjHZaw4GwbkFpkPnCFbnfokAu6ESywyA3oXaj
ulwZUGSBlAu5FVsICBjqN1Unt/VUsq3oAnVEuWoWQxkiXdxWKqh3yYZGTnKCwvA0a9vxMOS92sXN
lF63PbHaBnzUwNe/CUwG+ZnQ3isYNTchGfMDYdSg67EAL04cu6zayR6brD4z4RgrbUUglyYN+htW
hUZpdxiT2oOEX69VYOjOzQU6wUYkgQZPlVsBP6jDuiuPVJHi68QVclc7bnRBxfAejbWzw2PHUx04
bb5UPDYnWS3s/hhCUhO2LHUZTD24Y2xPGRxbCb2K8FzTIg6OGlueDA4mK1pEB1g45UksbQ4CCLy9
auiaw/cvOTLHLRpyP+7y7izva+OnCepXQWSOiohfpKMcjhEOOr9qukwHZdh5kZLagYLrTMwcQKyO
XliCE9eus+1lVXumKMyRrMrjmkEBiA19EyW5L8z0ETrY0Q+GOFpaxT+ogICbNi5bFBVGELQx1yQb
lVfI7IzFkiyrSoULywe8NSPiGto05GHV1BdBH8kdZJp8QXpGlrZ1Yp0Xafdx6gb7IU16G+vAjauj
iZNhg0zgHNU5Yp50BnUaF0qtatu3Wqlo+lSpalv1uDsjvA6OShqjQ5673cIpabjsQjb6poQ6J3qX
rZLStQsel9WaWlQtOpSxRdSzcZmMgi2LvnWuWOzmiyySY7kY2cA1vPfrXEBxOzDJUBY6GAnaOLQd
C51bRHuIGso914jSH8ccn7uDEVcjGbJlDo2vx2UdLWolCn8M2nrVjk25jF05LJkdmqXbudLDrTV+
lw7bSPEm0y2E9Jbx5iCaeuZ1bSYWNbxTZ5skuVlZaw4yR6W6rESzUl2dHyIEecKNa3HOGvM2qWi/
mAgtF4100EaYplhxPlAdR6NZuJlwvCRjlWc6HmiB+pOhtMmSqTjWUBwGj4Qy9VEJKS60fFrbHI3L
yTHE68bG8dy8gkCLunjXlSzSpdO3a5c07qoYk3iFnBJfj1EqVkmtRo1rNi7gngI/jNtpx2k2HQ/Q
FORpWV6FwhgPx9WHWrFYO86YnEzQr6yYGpx9OzrQDXfuYcGjIzRB70aGqNdJneOzEZOjRkSRzmlY
erYd3RUUhqbSo6TdolOovlLD5LzPoLpdBdGoNnnRgXdZPJFNnvcuWeJgLCCPp4gdNGmAYg3nN1zq
s67td8q11UY6GTuGiC02ZHL4gVtUrNclaeJ3WNbpPseRPQy6oAm8ceTDm65B5WVcTMgvqI3WaoKU
0taEeMR2yYHJ+mnnumYKdFXEwi/ierK67Uh5yp0qPzEKofeERRX2gLIMVj2rO7uAqiJTz6H5eNyF
JTptIUSNjiwLPnKbBmvoCesLHuA0hBZpGjcorp1zeMkcP4qVaJZBwssVnIdOMt0kWTPopHDd414V
eC0RznqoRk150kUql5qJYEh0nXftZjKy+MiEkddQKKYNj7uO+o0Io2PR0WnVWPC8iLjtKit7edEP
Sb/gUdRbjTtLDkKVmU0eqOQ4ZnlhNO1qPHixy5KDKOUHBFWRL2Q9bSNTRhGMO5JpmdDIH2BUOkWk
8UkDjZVoHVdHhblMkyL0TV13O3fI44WMmsobhOp12MWBHkP+bqjj0esROTeCuV4uu+sKLi1Cg6Fn
tCMkaajT+22QOosBwXRipqJelNK9bIpkWpRV167DKur2nRBn+13YXKatIWDpFi2HDrrxEEGzHoDT
XneNk3qh6U7lVKzctIQZpsEX4ygrj/bpNmxFv+haozw3KtFSmdbqoeMHQ1LHBw6d+o+pqNLDLBqd
T0QV5KQPw3hf0ST221xCUzbG4WJg2Kyh/TmR+fhhJEmlWdyFBwPEqz8lbb8Y+0BsJeHhNi8btEiZ
Q/24LfcHU3ONYSj1q9CxqwJF02FRtel6lB25CDiqtJCj8BKU55rTZr9Lx2vIname8shdG+ksbRWl
C6zMMkPqIqjMm3QYz0zDzbIRdeol8fgmt7mPqxrrvOvPByNdr44T533RR9POmkQeszHIz9FQBppK
djG13fvATPlxy2UEcyAJPAqhcFAUCVTz9jouuF2khnwcjM300KrOb90c2q1KtF5vkmyZsKk6x8ia
/QTubWOh312WU3IGFMNGRm2qnbRP32Vx4nXJMB0Bg8D8Ia4+jjH+mN/2UjFib6oBqqQKUj+Fznab
mLT0Bp5+QGmeeA3hZ0GPPg05+OBkjywe3tvedksx9MeG20nnsh73g0CgrWjcYDkJ5meMFP4URHD7
eTDqlqC3pOshwaBpv2/dRKddKiHdlMlC1Sk9YEnRLcrJsds0hG6ywQXfotQFwsIpspUbJofQlhKd
YCfXSTIECxzhcVGIsNhMNIu9qGn3Ge/s1WDlmOq0xZ1OOJl8BUXOb9QwvEGhdHfu1KkPwEPWfufy
cNFl4bbEFKZ9xa4wVK5tn7kaXhawdDN7kHLDj1SZd6sEemEPaKBPYyPbTT+yUjcoGXVgJ7oMAgV+
3Oa7RKgP1unOpspptFD0II7Vrou7Tz1vr1golnmZbqnknSbQU8QNV/s2D3axhboJTM5hpIJVBjQQ
YskuKQfIbNiYxVC7dglvwrzIM7RDKjmv46I/cIoRnRZB4nqE2k8iTZZtRa85mjahciM/JTDJNTw9
bNui96O2qLyxjrpFQ8jbEqu3MfS3XkPLdZfzXZFCmXNbFWrr1tssaHWdpdC+90icdVAkU3AIDa3l
+9QdCl2p1FmFQ/+ux7lvEHF1B2NhKPpKoySE0bq1q8CRRxbxUFM34polpvWzJjO+S/vBK924gZF+
+gQOPoHMWEANwKvADBdFyM0JHMpvV0jlWxezAgiA7ByTcGUylCxM7PhQti9Qo/aLNhu2FLc3wM/l
GvB4n+UOvDEuqtkbioK3hqHppEjwe1tXkK76+h1B5Ynl5MY45m2p1Md+DD8ljrvfGZhcWAvTuPoU
ZmTjFtB304xSHZom8wYnOp3a5jKyZb/rpwm8rWDtUmT1JmxE9a5AqNHAb6dHDbCQ0CviYF8amyw4
YtLPwiiFRrPO/DQTVKOqVGuoeIVWtRlXThb5irkal23nZRytusJsh5qtKutsDVCVmiKxLsPpOp+G
wQN1ap2W0y4JyvcA5lmTR2tr7GHuRsMiyrplyzIoq+0mDivhmQgBI5BW2TqbonKZ5VYc5S3yMpjT
dNKTM0VFCDxTt8RxkesJ42JpY+WFsjhNoTcPBfOA84SxKZPHTRasrDJbtxObKrZawFShVW8irUS1
HaL4IpsKjcao1qYNL0XCoIhgBl1fvwKyKTiXTZ95DufLoKdGd50s1tDHn6AJHUA8rOBbTsWUHNG4
qhfTxA+dINk0Q9V7o5u9TcL6tCugUAZ2B/uVyFNl69tkOi+mcNRjFCM/TIHNqJ3oxEDd0nE6XtAh
2uIsOHLayAtChldZGnWeStUmCtPAc+N2LUQRvmG5ajws2vciqHcwD5e6y43jCUuidQGpbDXQMNBF
LcF7owgoYVvgQE9TJi+risIMnibKayRyaw+ltDiti+4cSEKyqjNEtlGYYa9xsbNyqmZIFm6c9vTI
kKqCgdziZtnFrQRKoZQ+BZ4YMnIRAQE55QQgbLq8yLwxdbK3kwqrjeuWU3xaDSY/k1UUXQW1Ie+B
GXPWWd7SY0WRaY+gmPB267YSCnAdllQPYRxOCzglhAzwjk5QemPMgxQ8BtI3obTtlpS0JNasSOr3
SRUFvhoS+LdyYCzBbdOvqlwYpnlTLHNVwvDdUKDyTOz2O1kzlm9G7gbZJuGJlZrXHR1WeUTCHpg0
FecaCLw69JHCLFsYx3Gqw56WIT2kktS71IDDLJK+jRsN9AWLjgpcALFa8DTWkZvbSLeNCSOdQX+4
rA1dNHnFjD+FQxr41Qhv94Wmz0bjOh0qeQKU4IQPRtIY4FyrsIm8sK6ywc/G7k2RZSEwd4pWh13k
olGnYR4Oq8IWQDGFTcYLoPEgYi6dFjqWncrcCvsqaaZ2UaW4FKsGDfhQKsnH1dj1+SpycLXlbk7P
iKuACe25DPi6Tdux3Li9A5sEGMYEw+AGzpjTh2rHQuv4dewW0Q2McKJd5Zj1TagjYUitgdOtEs3j
NKrOC7cKxa5A6ceAwuKHfFKq24/qXrhbJ5rSutNZDzS677pJjfeHUnTvqRzKaH+0vLoG763UAugL
WUYLGWQR9OwDjvoTR9VxDcRM5vSaFw4wsWnVBxt4WQsw7eOUdMelETWIRg7xKQWueoinrvZGk07j
eojGBJzTWnxF8xR4tGngpF63WRTXOgkY694MBRDhGNejWoUxWGpNGyGr1cgL1ly3wpQFOjEw2O4o
r/LBC2PsXhAGHJAF1r3VjE2yWWVTd50neXgc1EAw+IWB9bhjMJo22TgdO70LpCL7WE4AFRQupdrV
mOKaez2JnTUMKwxgL4vInwaXLOwt2Q/e9xHe9UzY5Jds6K8DmE09lWf5CM2oIvl72Ceo+GmMi3A4
qLJcFpBvnE+j6VrlAd0elftp08S9D2DCjwZk7KtDNRTJzZQ3ZljypC6yo4xXyO9dK8kuGePJWUxQ
CqNTmkl6VASY1a5GmBAfdlpst6jzjNfL0k4ZFHzUSWdaTlM7XATQBgZnVZ90rY/c8DSJXSojDfSv
sL7pEZA2dKyu4VGpAijlGnZzoAcxU3XYJlFKNK3r6h02IZRvGN2ziwnStp+oekJvTTj18m0unMQs
U9hY6f3Rdukus9SmejQFeAFVjUh0IRP1rucprQ6AZzpv6a1/9CgoLk1Y59Oh0xHurgbrQq6JbZPq
ogkwuYgHiwikrByXG6pIOPp9llQeB7OcT5ZDzSftxBeyaJN3mNf8suNdc4j6DrG1iUNaAJ+clo6m
QZhJHXc2gkaqzE/cMMQekGUkAA45RC1dS/CoXQj7jD6BAhtCHABv698OJUuVNeu6RLsJi0D3GZ6q
ZdRCYgcONUl0FNp4NWbGPYbpPNYFH2uj26hvgDC3YwHh5RRD9ravgyFdOX2KjafqKEkWPfA3WbuC
3i0HRtc25T4tywqmrf9P3ZksWYqzTfqK1CaBELDpBZwp5oiMyCFyg0VOoAGQxCDBHf3X0TfWfsq+
sdus7f+WvamyqrCqOMkB6XX3x4USxslax2TysB4ZN4duVTI9FIhdQjX2XS8hJ5f1ocPHmKu05UNz
j2GvmOusE+J3s5oJ/kMYsRMZiNe2pnlpfphs4Fs9Jon71WW5SJ8SDZKuFkln/2R7y56Io7ypcvyy
T+UmsMmn+b7DyhuU+0Thq9I71aebvoP9awVGVSufLOctPy6BlOvtgE9dVnPjdD3QGYaBanY4DeXY
vfA1yQ8dx+1epWPeFnXfpsQcp6RThFaTL2m95nuOfLINJtz0ruwJ7B69L/h/WXRZT1OEV/MnjqWq
B4+FIs+CPOD5q8um2Q6kYf1Num/zqSRUPGGkm85knId7Ni7qNCNNrDHdnPfOzm9Y91NctFn9njI3
TFWcmgXb2XZsFiu6w2zMF+bMw47Bx6cauleK7Yaz6A8kK8p63MVajy4OL7iaElbk9o2MW3HIm+0l
H1daSwMPoLHJXJMl/QlDta3Kcf6KrXa453D0u63jJyXI92XcM4QD7GXGBPbLL1gsLNLBueT9mYUJ
yYsaD2g1hruIKe6wBtHcW5G+9t73teTFDW+b5KCzRFfZMGCwGpNK51vd7RjbuvEQx7yoWhoPnZvr
DVrA67Ra2qmrWu1Ou13K9y0fbG0YLeudY3jA95e+7Vlo614Ub3vLHcI2WAJjW0DaYRmDwXbM4zof
aTsUX3FSzjDUjnlbqUhZrZYWH2JLjpPX244bFSviIDHG+nEfHqX08quFh4N52E7m3rrBvWVr1j90
W/u5d1ye8s1+KSExQ1OXWSB5zTWub2XVlvWPRZMXpoOgEhYjbsPU1XC3lZ7Ktt71mB35yOKzzfV6
u4/wUmc4Aed5zo5d28QqY+YuX8JL1vcHq7JnvtsLJO8NoXQ8Oq54PVHyjOne12Ecy6rv/UvTpFgH
dE77qpzjWMtlC7Xx5afBwI6einCa072r4Pje06KUNenY00IhSMtB2JPme1sPewK9wPWPXU35aYhx
eKWrdpW1MalDsyVn+JW0hpS9WyLV50GBAkClbF8rMQteuakVcDh2ripZJvTQbl2C77BVz66EZuv8
fG6pVS+9EXetYxhPku2mZeZIIG9uRqm+ct4fwuzaC3QMRvIGU8ttqQpIFLaMX2D2ho9EjlABs/WQ
WPIrsZ2+G1L9HYcxdJ+iSd7jOPh6njJyLMMI3y/Q6Sx8e0zL9WTdntxsQCKqZMTuRJtPnoV4pE6H
y8TX/WxVuvwu8+YX0x1G6qHfDq6Hs2lS+0XDAb8JU1Y8AquAitg7c28GTa6OqT2kU3tjSBpPnMJ2
STLMPiVL9l9YmSSULOIh4UZ232eensyUHzxmkap1UhxFF7812KiW2I33nJhzwtqPjZtvzTSremHI
0TIePmcZc1D7poUbtJJqwtGtT1zCMZ/59lHEXd+ng1B1qvjvNOkxo6bj8FSwHc570Y0nfK3i2ExI
xtYYWbUX6iPvqbr6yTDtkgURY7bNuKZlqPOCv8L3+mWIx1ARYwGVpOZDvu0PXTIUN3bLPxOeR2z4
4CAQImJyp2nxPuokP/MUNsyWXeAZk3qM/Ltap+4sPXld9R89JPd+KH8WC7I2kew70j8M1307+De1
wBVjTF5KRo7Mt6eFzpDt5HbrxXNS4lufksLcbGOaPG5d89In6w+lXkehnjTBcORKfoCKuKNUPfJ0
Xg+bIs9Ja8mlnzcIjrT/kXtz2GyLoFzFrzhpdH3MXNafSa404uz8R7LOB5xRdknpclHj+Hkd08uq
llNvZvazofO3VnbzZ0PFAf4WhlVd/szEGo89FiE/i3fvqD6CsznRDLds18QT5uvbzaRZjdW4u6Q8
e2qtME+9aiVijW2/nZNAEIvEp7ZDRtisvauWMhynnMF7YXMtU815RRXvK8rjffQ0Vm4tTyIg75vy
pO2rOckeMlk+90sMT4mQTyIzn4u2uOkUlwdi+5s9X5J64eulieuPUlko174rjyNRj5lRkNq5/zzO
3e3s9aHR9iPFFKgdmap5Gn5OGTuvrZkr08YVztXQPTVzUptEfWlzd05bCx5ifinpeDex4SmX4bIX
5UEqc0nl/KhGK+4mOmleISzDCLQOy0Exc2gHect7IAfjgCAD2M8h9yxBbDJ+7or5nA68efEm9Mdx
I6d94rfzon+rNXnUo7srV84qXQzqoIhYKzrg9jcdnIyCIuFT8QeLGuMDhPmxScfse6qRga5dJ+sG
6UyFLNXUCoqtdn0irs5jcvIkhgoBR/hULm16swYGlc9mgBvM9Yg/1zwbDi7h92KZ2ePEsYElXbI3
dZs1S9hqNmdZJw/Bb3N/ykHD7LCmHBvHu6THE1d2HKke3UoOHTzcsK55grIkT8Ho6ZAh6io1PpgJ
cOgs9pp9zT6ZTH8pMPfjVLuhvxRLU5GBY08fkKliGeW7u/eO1wiH8Rl9YkjNOgWRNzTnWHTLDZzY
9Yn7lNdpnpPnZTFVOg0BHqW2db5k7n7oi+LeKDfVnQ4vkjfnHaY+RIX2B6oXfl6atbhdpkGfwxTv
5tQ/SpZ9wR53R4csrxKPoUkayoHjMHHR44ybIPD+ZU5D+uzWPqtx+de60M29atnRLfIClQKTdXVn
3dhz53yoov2RzFfXRM2spmNR870gB5n5mzkP92T290AxHuie3oyz+YItCcl7PKT9+NmaAFZpCSMs
Cwzc1dY0xS9euGyoFzEnyxGhX/Y78FQ+qHJQ9/BZy4cWxu5tJ12qqhXD4aFZM/5LpBjopOv/6BL7
JjK0/tAPEiN8PhUvDGNyHTZobhBG5QG7T/EYYP7d98XY1/8KD/8bsfdztJuXbfe3VwP94x//55P9
PbzO/vfv+eHD/vVem3/+7N//8Z+vvblyi/94B87/gUH+O+f6n/zwvwdQgnD8x5uH/i9+8p+H2/+T
uLw2fv6CJcE9oqOF40bQ+gRjAE39d1iS4LwLnJGKo5nxdgSR4VxI/OhvtCR60eiq4ywYkIycFmAc
/0FLMrzLRRSMlwxnNhdUCP6f0JJZgU/2b7BkXmJoRaMmAzHJcSwrqgD/Ckvi20PcoeXtGIhr9Zun
E+cPK0VIsLIqbrB15aGwDfNYn9NmcOrclruGtL/+cUlZ2TKQOX1Myo2+91to03mpemGB5uXrlLb9
t7GdY5kfSy436rDQ49/5DwWkB0FP3lLWwVTcZEi+Z7F06/DeeXONZhBYxRCrvcs6/jmXJsBwZXKJ
r3jCMwxR/ZKtSC1Cth6LvcxjZYvB3c1dAg2J1XftThsyz9dNTzo9pGXXPgo9W1kzrq/uUcrFXkNO
dr/atDDuPCpFuxuuOmLvmZBUYNVJwOjsk8rIgcWdyEteDI2qXMnW+WEbCMF6xPmQOfXO52gjxr3O
7+ICQE2oL1g+HZ2OZs3hxoLqiQhqNWaHB7f04c2UtpwunMy6fHYylPQIGCBeRyq8QOYU5kUMl76w
tNZynfUpGSI+i+lYtlTJAGO0cnMP1x3DDZAm3m32ghARBmMBI23A2O8dO7ONF+3B5iliDp5OQtQk
zkT0pwIkF3xBbIZX/3xyeLfXcuzxXpp2vwWiuTZQELPl9NZkMt4UgmSm8gnzP7RmXcCOkk/90cm+
W2iJjzN0AA3cunXdfNgIY366bROujK+hRof4ulmat8+9x89OTUt4rPJSR2CT2c4G3Fzr4PpHWsqx
rTD1JuHUk3JLK81bMvTV1Ax0uOw6gy1DRrbPdQ/jfKgCKQqIBga+scarLpw+wdfOYYWOatW1nBwC
tX2bXLhtdzE9uqyYyJkukeszUJE+XsIMePiF9eW+HY0xbD007ercNXgH0RBcn7G6TLbhsxCbeGmz
Ub1bXc5F3Yki+Sx2Cs2gdG6fd2IKhxFvnO9J4/3D1qVFUeWySXNEAYj2qyWzYjnsCc5pxyikhy9z
sXb8hna2/ZN3Qg3njeWxqHzTcnrfqERPtVExjgcK90NcRLFtsB2aviwP04g9VZDRZVVQQbKaeKz8
t5k13beobICFKntPj3kqiqX2fJQMghR+x4n2cfqp96xl9b6SEXlu15NnZrE3Q6i0i6oMQNrpFBVh
CcJBK74zJLlT5UQLS6AUAfFpS+A5YOJu3AqeJcN3hklgoVXRd6KrR9VyfK4uR+S6cyY+JvzObyvY
1T+6ULNAYMRaeaA5BpKq60EGg0eckS/5qSC4idoBZsfYL8tBw3dK78cYu3fjXY7xwsEBqmmUSIpT
qOUPEvPcHfTQpe5EPFZMgE+jP2cgGMdjDnDkC8yWnNV6mAaoQWL2u0FM7kMVAGNMNUBn58i8cH3b
gNBx5+utlrujRz1w1rpq27lwJ5FEtZz3pYxNRUs7Fx8gYvvylkx7D6BopCPD3zieNcCNHnTT27KO
ij41NkzmpdiybF7hAwD4OsDinXvwoYVZmo+A0SVitGpmgiRXpm3X/YoOqwQerN2Bu53skLWHUpBy
z56KDsArP2TG0/TSLm2iv04G/vmlJAn8NKLnyb9Gsnnoa5AZ8g5m66i/dxrSEoo92tm9QvDl5uBX
Za5LLl9d397g+cTqjfWi2AHjxjIBihMntm3hFgajNiNG1kkiY8knrN/HZuAkv7WlaOyXRq2Cn4uZ
dSVGJpikhzVBLLmBtIHr8K0PWQpjrzElMtEZNsJSkabg9iYmbM6/5jIBwnVdenuQ1AWRCoJzzYv2
V0/waAFg3TcC1LZfiahIl8T01PnBDkdZcH0NEBQm+TT0XFQgWUd7Mw8DsAYlk/c1JARabM32iOV0
4S+8Aab2vMWefXQ7omc4nVbL47LGlR1TzZLuG+sZnU7gCyAjQhLMDjaTLh3i1SyYx8KSLZwXkS78
rSwWX8DcENCEAa7/q0gW9mYo2wCZFNtU1BE611T4DbmC0HSAcZFeIcnqkJTdmybClTSK9O2BM9tj
O7FJuM73mXV4IEdLoJydfrEcFOM59XuASMPadwIY5OSNVqYrqx2Oqq+WwsnmmCxdnA480SuAGe/z
vD+wrHHpTWPGkuNG8tSiA9FY9t7A+C4uaiVII1uHp6c20jh/nraWAkEADGQqswzNDnCVQ7oG2zfj
aWlImVTdYApclW40nzogB9kh49KfKA+xPQeDraN2g2/by9Bx525yPbK3jHGGUNeRVDywiYOHZasF
hJamZv/TF4sTVdZ49h33MfKFYpJJewAX2bVPoIMCcr68b9RtGZx9CODqPhMDwPRkcB3147YWNDvC
gyq7uaKyY9Ox6ziuNaXSlLfgv4tT69w4nBOp/IYV0HS2jm2KAel10EkGcEh11D8NYua0FpBp+Fro
ur4qoWaAvY6zP6AZDMJyYkJ6oFxM23FAYYNXyrf5s1ErFLLty0yfXGzXt62fWjDXgxxeV+XF9w5W
XFO5DPZHPasNaHoHxEvXebSsObYcbyu7Tjeiu4Is9BNiKg0JmqCyckwLH3/sSTMUJ/hE6QuLdklv
FzvABWCYqsRxTaZ8usNcFf1T2SMw8odkXxm/daWL8sMgyJv0cS5YUzTAKkQPZEUFr86ajc3Pa2wx
Aj+b2reZlRu7a3P4oY/zat3yc4x5+MMbhq907RJhamM06Q5mEcAbFu5mGH4YZMpawVu4SD9n9jz1
cAfg5KWwprq2Z+al4ZsmF51JmQPzAw4C1kaI8Ym1ab+eJhNiDnJrcKdsJm46NMAsD3iGva7TAG+7
WuQm8wpojDWV7sMC1q0Q7QfrgckeBu29B7o0kvwGBq1+twnc5idmLOLtpN9m/0o6MvkzS0f/pzSA
aY98SBq4x2HZ6K0O4LBPtk+GHNLTB3HEC0rFFQ2ejLqVhdpK1KNiCesh3dj4vKsUVqsksIu+wYub
zHNSULW8ZgrTM9DB0AOU3ghsPotRoDt3hbdjXM5ixB9jwrNL0kUyPIW0UzLT9bq36XTf+E79aUlG
t6pVNO/OCaAng73ZJ4An3DgDYoImrByCzRE0RZ43FUNg5mFKo5qB7ANb4m2XeoTjhVXSXPwk+AN2
2G4HE+IM5PQuuq+70foF01UDlgEwBKuatinoTYo7S8DS3EBprDi05r3QRQHCLBuTptZUWMzgJabn
elps8WGbDj59Mc58BCQJYwXDVU/WChtceMjX1T8twwQgv2nY+oGpZYsn2XUmq/eNu+85dOJbjkCP
1s3i2hcNPyIeQBsPANRZjz6OV+P+jhURCcpaduCyVe6bU7MS7MR9iut6SmWXf5MIfBYsTBwWbDmB
u4btRdWfNPLVnu3aI+wZFfdfYrzi+VGOsas60+vkVLRe/ulKTAowLeCVAuMpiuLCUNZp0UJK6A8G
XN+Clmk24PvtsL0Cv9ADFusl/ZWbJIcAagOFsSCslzXOPUBYTnOJ/b31OIMd/IDYL2DkWl+Lga/m
rClhEnuI9t+2EXNyTZNRTABFhsHUS+c43mQb6W/VNAaWhMwXf1Rwq8iZkxUEhhnFKuBeE9L9W3P6
vyfBH/7+yt9/19t/9Qz/Kcb/vxPq/0+l/ulfmo6//td/oZzicYn/9srVGm8GHv9efr0WCfk/RDze
7ZACPs1RK8SrS0oqIJLD778ajzg6Dvoe3cUU55jhWBB0Df+m4bP/kWL7wXm7GeI7hpe9oYT/t8Yj
uTaTMyARUPLFXz3J5D8R8Sy9HmvxLyq+YIkooFhLkCeMAWJjV5X/L5XHtRhWgNAoWcktBiAe7QbM
a8LqY8c/I52W7sr8mwG6tzcYbcvAmgNFQePdCoJaBhMAMqvelGquULSCD9R40d2sc4lIri97Awy0
Bx8FlIfmz2iOuQ+xLO1rpwmhmKEkyY+hiQiAlQctACGDF5FUa2rpTZZpVOlkIfC0KNaNot5HWqQH
YGUS4KmageSUywrkZIvJV8LBf8BrM+YzIoUR9HxKLXgdCCNfpytk+Gkju+9ulrDOM4LdHmRGK3bx
s4Mb/Y6LPhd3oxaaVHEYza/G5xoYDhCSh4UqCYWpBWKrcs/97ZgqYE0e5RtT+yKM2N63CXRh8K75
LFM5/ERhdV8ua1ZIjKISBhyg7tm8gb1vSEW4XIo6TGT4vvB9E9fBOTnTOZl3+CZ2OPk4575CUBpe
iY52q+a5zF015MF9xQrkLSrCCn0bNtEMf53ToT3ODYPTWrps285jv1NTJ7AWFkBuJbC8Icmv1KeC
TV3s0nwv+NgzzN0evyc3K3gGNJCe+gQJPQZQ3iIvIju/zLK0f8AwIdyF07PGGwdYe7gggZL7qdyg
uuqdLsUMDp2PGGNnnyUnORGDK5Jgm6NxoNj0BaFvFl2z7zJfDSwCPRdfsrWb1nMyqvTL2EyQl3DB
MJCBRrnbvVHXGsn6ZU3jVuDOaHaMeUwkL93I+a98WR2rIOewoMcSzkvlsxUQ9GLTTR33dQQtkyxL
ITA2MiZeOmTZk684NEhz04cisxruSJDzAzZkyiret3l56IFRFMcVG9xJ9NSmZ1i05Lub4/ZIlcj3
5szs0A0X4S1mctPM6tanbSlAI9CNzg9FS0DATcvegjyEUMsrlbSrr2DjSI8keQC0+dJMucPGcm2v
0Xu0meZB1xGGQfPoQV42x5Vy/LUo3Sa/oDLg05NBCybciERqjmi4Kbfs+5bAGoAt5pk8jho3492u
rhQQ7WSz3zS+HOnJJo4s+MRu0ccSkB/sfKeT8dYWBNQOFBiw7xk1ZVSSG6PpAxm2LPmGZIG3r3s6
SLjTwMmzekLDNhyWBj3Uz6sxV+trQM3uu0lK2X/BJJ6ER9ptwt4taJ1hyAEraO6GEPWeVHZxtkSH
FKLrk8kHOGsRx13wT7RPIhK7YBt3pjGG8Gjtkq+ATofEHaJegDlUDfB+rAQokKTHMCGsfOUuXXFb
KwWUb1CNf1L4EvFrWL4otF7mNHs3JOztcekdmw7DJMUPcJ3AfWiKGfK9NRKpq1LBfAkkEaEmpY+I
/knm6933W3G/iQkeYD5ntO6DYfMNG6b5N191XzyEXG9wMXocIlRrP0byBEahwEyEZWY+eUw5y8fW
8f21UTKf4SwVYNQj7Dr5gJSEN0cB4Tx9ooPQSJ/Hgr/kAWnCCYTv+iJiguocNAkWpSxJg8IfJwv3
shEh/GmTfT4lzYqnGVAC2pIyxVeKLDuMSwVIPXnF/qR6DJVSfpLaJxHWxd5ewkbRO6n92q4Q7nMG
UI4mLHvR0zb93GWxfOO6sz8hN+lyClkEa9/ioFNVwVfpLfoPsovvLkmnGRHg1KtLqkUywY1IkUws
QuKTAI/LydEHaaaXcpAgCMCXaHoVgyh5zJvExSILhPa1DY8uHx/c9oR7YOJnuXDge4B6AA7AA0Yc
J7o9r4c2yYdDuZjxaS6yUoN1sK7c/qDM1euzWmBB1hIkQFGvsADMaRqBzZ3XlZpbbRXqBbievHnU
w6w/i8SgNBpFgkW3bKh4NlrkYzWYmMoawXtKIZyl/Da7NX03+ZbgZ2jRvnOhRHYM22CBP4PpdZ8c
HLf7bBdAfxnrRcQXmCBwAhnXlQeDxxmsSbls0FidJyhPyPA+tCp/JYCBp0MH82p7YLbVjxLK+M84
SSREQ9Hub/C4p3B2DDfeRaRrD4Ks6K59Srb0b02bIxGU8AXgc2HPKdHVYRE4BeRwqIZ0Hc+pW0pM
5+r6UbWZrti7muV2yheShYoECz4sy5JkQH/TmvWokaeb49oX2wvzGUBonO6gjngpAzjabN2aWtpm
/Sk5oaDg44Y530eg8XWLRheisG7JP8cU7DhAs3wFG0pSsJS4e9PLSNDWqkEkz0PVpAvSyU4h7zt2
ZKT3vaUzunPwG8t6SNC5Ami+e8RiIaLMKy1dwY2DI2M1Xyd0vqI3+TniWN78MKOB8wYMDd8hssTy
kwHh0mC2RqPfYHce6gA6Ed27BuWhKWENukWKpZ9Xu4Oh1sFMT7gv6HflsmmC2pEgWiZckR+YajJy
CvkcAYmH/sf1FVwdduUk4DKnrrzeyil560APf9u1K3+ZBE2I6xigQVGnLT5E5rZxBjnaU2ydXXGj
hMfn0Ya77J56h69xYYteq5yKKxJdhB33fuxRo8SpFgPIdUay1wLPTTjQgXXQbq1F1WeKburvczO0
fe17Rn6DnhHjyc5BcQCpBP2GtgiIIuA2gioJrPy2lmp8WiLaCQgUQXLWqhz9E9xKXdQKW7Y8Xt3I
5yZv3HyOFu39OiKU1WC72qE8JtL0SAxarE/oFzfumHbjAiOdsN4dlnWg8shteq1jSkCD9QAaC9aj
s5hVNIzW5tRqIB8BusheJo3K/CEIXOjz3u7N8LhLsr2vYD7Xc7au+5/U420UFQfvGo+ZC01/P8VC
xEM5j/u98Kn9lUVJvuomad/aDVQAyOJQ/rDDiKQc6+T2u6d5A1t8su69iQTlm7CT9N6jKAipvHEP
Y7PsJXiOaf9I/VJkFSJgjkp7kxLco5DgwI83ar8sDJxRtcETeTTrYpdaRiwoNeA15CWd9+oujW5O
YK265pZmKO9dy0/zy4CR9ldoewteRE79K2Bi971co/p1zaz0ga55v6LIlMrvLoCFq3rph89LN2y/
kXzaZ/jvDUrJOy3fPDKNWxfC8oERtsH3x4L/iZ3ZvwAPiB5RE8tRXPFWfZGZZH8Sv+2v5ej2SyD9
iE/sSPJ9paT/tBA2+IqNhl/pdyN/8gn9c1zotvzhzNp+3XKTfeRLC8YpIrn+YXfvoSdR/r+fU4EZ
q+kanA+ACbN473GnPMR8YYjVEZ0rHN4Q5r4eZrP7KtLEAAHYbXEf8q3fwV6i43koRxJQTrx24YRz
Af0SjRCpmv1i31owBJe+i3CzQFcXz55faYOQ+MWhT7uXrxugVwm7GJ08hmUfLluhw1esa5Rg+zGw
4gYs3m1N/ir4xfRa9lMcYO3RXu8W2JgFipVCGn3Mey8kwC6fhZO/vmHIAsH8zgl6kLUIYwNms0N7
s+LJTL42sQ8/xSjom8KKYQESzWg2Sgz6nzelPc72QIVsPIF+3S87mEMMDPBH2zptJ9LUzRzFdrx6
9XmlbSfRc22oHy822xHZJGFrWxyr4vVwHOC1l5dZ+RRDs1Noge45ZuraK402RTZyq+oGwRtqEMaS
t2ZqkFowwu0t/pPmi5MK50kkmLXIoRiGDUCQLtr02M5u46i6ISe4+HIXWeVgO2LEhAXwVTA+MeBL
q5VVsWJqrxEk4BAL4CHY4Ndejb9jXEV5bAJm3kNSeI6xdSuxuxCRqg8cF4MgzaYRGxCOiaHfI4F3
BFrETgKrw7U9B5wPyZal+KVHGWL6Dd+zfWZaZu++IGlbL4sP6NqWoLaAHSRVvpdzcZyvXe+ub11x
ynfU7u6gLxEhQIXBeR6uPfKdqobjIzGqaju5uT3hcVkuzVgu8G8RA20wBjPU0ZOWJhP2R2rHQ4Fi
Dthd9NiHujesgAnjjOhOPAYAa2vjIC6nBH5rTWaT2EtBe4/wKZtxGITQQ04qjmIDMFXAP65K/jof
IOvaq4uZsR525RYRfDI0d09KcTj3mZgjlEe7oeBZcIJehUn2xT+SbEZH36DQ85BHoDkn1RZsrF0k
zVj1GZayw7xsCJ/Nitb/aRk4Zs58ZWY6aphbADCNkOLVpMqgYEtayNI87LK9oOSMbQrnrcBNDfB5
1BkmbiMrxLyo161pL4abuTAFkrlBQyaodUMHl+JgBczje1Muhww7C1obaRyGMwaa6Y0IjfMXGkEL
UDDGwkzmGhneweC8ieWwtln2WO59WuBIjkA+RZxoM58nv6j/Td6ZLTeObFn2hxrX4IDDAbwS4Chq
oqSQFC+wUEjCDDjm4et7MW/dysyy6mtdb23Wlk9pmREUKdD9nH32XqfeLGrI/dsBf/Q1AO3x1vLJ
9z+z1tBj0LjXnhjMso52mo6jCNCsu+WUR6JJD4Xsx5emyAdjr5VGVav9zrJOVmL68YvpN7251Wk+
4c5eCgbCbeIQ61wY5Hch35frKKNbvCZExiZf6sdcQ8yjU7/eNwWP1q6FtGTw4XoZpadd8PxKO0lE
2BWiMELawiYKSXKjELTDOJLSTorB25O2KCKE0S6h8ymLXB+Kxs2g/8BvcA8xFzP55aloM3xcsS5v
rRIR98D9z2ixotZLtuwuWfqjNqEoBF20uGrTN9f/2mMZTXaeSPk1Ww7IoAdKbURDS/mN9cnAV+ud
VmZV3sWxXBH8jLho7uaEtaEMfss122cOuaqDHlXC7AkuUb3L27i1t6tT0uz3g9O327zrIh3GNInf
mTmtYu9er/ewrw3fJiVvUfv02O29+4F+vbgz0CBXrBANmeN+wZBD3mORQxgzTky3xrpY6U5OI/rj
aPH0P3ajZaZk1vLI2WkvgxFEeieq99KMIncgV0kxeCV8oJSO9tBNxwnv8nS/EM0d74q+HsobwRlR
PPo1Quhz5DaFDvo0Gqf30Yl5HoEYrat7GVcazrNvF1gUwDh1825cOOIXPbbZaeKpLpi1aVJjxO+j
6HnQY0rksPKGjOt4aIhuNLS5La066gnh3LjxN3PG+w/KJVkHAhtk0oOysdd6W8wSHzt9vM4wtKo+
OViZ1GJrFb1GKb6G5MIuSRkTKVX52Ueua+PNc8uyOem6W4kZWF49E5e4liHY1/r+3Nrd0nOjpoux
75eYMP/aDJPeKxuPa+DJleSDrcdKBJZwSVg22VSJrcyEtzCLsTK4B32H4UQ1s8J5lTNJP3LBYxDz
nbZVl8aWSXYhySUazvZVl3s3txuxw0o/zGA70soKxTrG3Nw2H+UVDWCfgfAMS9invaoDMrLpshkt
u72QUch+TVXsAAkhqDIEy9BS+raEQhDEB3SHUOmiu4NC4j6Yc1yWsHqK4Sfj23a/zlgeMOUWhtrO
7doyX+Enrrek6SkJk5pnfcJd/5QKM/I20ZoxiV4sBocHtXr6WZm1T3huEjCrkCCrZZshCqakqtzK
C9JaMLSSKS54JALCUE4xK/yabU36r85UzKQiK989zA6MKya/v0vXulx2Bs3uW9p6/g9/rBa9wedv
XYcHtfuTtEn+sYhlNfjM4RVsImOBGlKQxz0xckyvA1c+Z05LdESu85J+dk4GjMWyLRYdWtgofhZG
L8h/C0W1Iii2uEoy3AGb1q27T778Rhv6btssp3FkHv7apvQHx8WP5x/DUI6QfFTb0jnG3kwpmo/T
UKOIxfmQ3fJlqtrqykLqp7tCD+lwJdG1HYVUbdI928CNkliFClN4MW8MDUEs20eDmNtDz1My3aFw
ZfFzGc2UFg+tULV91xnCZxYSDqXMMbP7pe53phoc9FrCuJ1+MnN/LTYOopLaOlGWT78HD7c7IxuJ
SaMNGQMbFO5R2qBKVLjbq2dRl06z9WzMQGGjgKGFsYdmRFB0aWFEbBjZNkux6RJLS2MnVYTcmYzQ
L3ZjmxoDN4CPN6Vwbfg2Y1MrfaIXHNetzGngko3NwNDZy0o4XruHOLeKXyN0lPFSxGbpHWQSOZJf
tordS5WDq/vqRhlRobbFQFd5M6WuU+8RB0xamLKJHW4emuSE4yLXkzf8TvxknG5N3dLZtaxdw67m
1sLEb0vVHsPpmSbLAqU3NOXSfERMgaOfvaXy4TmPSNtqLN0RXQIGcYU4hi0XN/qycSsgL28U1En3
7MS4yIPVIur8aaXGROCZw3tWTy4EljTwyzplOil7PyXfk8oxu2f6A8qGCylyGFu1mcZ8KZp+K9ei
OeF8W17aRMzZfgQj1UP5G9w7s72KvJlroWAacj3Q/jcKG64xOAG/uPJIEl01p8GApRj2yTwy+MNg
8GUuUfOlcff8gD+F2pNOjVlt7UZSHqaNYtrNiC3T+7jPM5LIolrhtuRpVYWt0btnV/etgOzlzzXj
NC/C/ikkAJvZrrx579kpfpo41tTJgj6cUwwL21NneGm5mTBV9cC0hqLdkH1NqGGbHBNv01SCILiP
z5e2THRWoH0UJSQis3nzhU4+jaxwiNMyGX7SSU22PsMCYW0XVKaV8C5f7CNGt+RhtPibAtAE/S1S
EVHTqZnIWk11n24RNWfnoQJOF28YAXjxpo1tIiV5MhWftVfNP7oVS2KYFp4mwG4kM86TqdMrX+0o
/RYoobwFNzFyfkHOjAhgzR0cCcMlkt3X3vi7sXsGmShmTEC9iFz9NiMN+IaLm0yGV4zWJZv6eYTW
sYjftGnxLnWL/JJXczIFk5cYxIhU8+JhKSwD8nAumILe6ugdrOt8BVpC5oWm9uLd1PVRsuFpphuf
bdHMwapX92c9T9e0amy1X6OLzTdssAQ/Lq7Zx3gdXR6z0SQwQ+J5ukSV63XbBZn9ImlQ6pAmL/nq
KREvyCF8OmPfTk+9v2Dv4lCLcj6Sznkw0lhjIV5nZuJGxjc5oHrI0p1uvWHZqCrFgVkY9fRaOkyC
N6OW663vYh9GSFopMA14XNgXxoyucUqQ/8JSptdsQF4gd+RZ6/0yUp9QdW3q8rvGXf812ji/IkSi
cGk4KPDKOVf7f1tCJUgQo7nKUlyVZH28/F1SDRNNqcn34vRbpueI8Uty9AsjJqNZprMXWoIbN8CQ
NN3OvqFqlE6ZfdFHpQ6fbu2dS0K4xraKTCfEq6GsAAORMR8twlo4X/wi/XYq+HBB1leMbBztoK9I
O6NOJkBvrmGGb5EzpchlFqZSNXJroJKIbcvpl5zaIa4pkXsEpDonk0hgJbdoXTkbzc3aGOI5jovR
ZBydkuXyS6+LNj7HktxoI6bSZx5W5VeFhpGQInuor3gvhA+aXgWVwzZ/eH3kr7tytZNHuzUBBPbZ
SsKxQGn6zDnckUMmr9foOCPtODIGjs1W6+a3QZP/w6fJYbAX9el5jER3p4fSagJX1cZjscaYFjK3
JjUSdz3jr6GwoudWimhAubXFEtitQUff+ExD7qgLvUc9A6kixFbwJ6O+85sNnkDhHlZVKjMciiZ5
w3kSG0E52tAqIzlpfKZIxAy9mwY9R5ExDnrCJqQ1zMF6on1zT1FMnbztZOZALI00tAbQdooGeczE
GmSqWlVgN3abvQMN6r8zDPcQUsCafZKmLfOL6rveJ3h4VYLRYpgIeV49XHq9+saNciv7rvcdnCaN
7LM3VRbm40QT1u+llm167vj5zo2XwQObhmj9IZk/6YD7zgaCRzr/W+p6HQJzsig1OsNs543tiuSC
zaD+pWynyUMszd0PEIXxvDF1cV01hI/8PwjB/z/P6S3T/7eW+u/2X2P5p+Hzr0P5P/7gP631LIw0
TZvWyVOmMF1p/TmVZzmxEn+smETv/RNCbFiM6y1M+KZwbM9k8MCc/F8zeVDtvuf6jgun2LWt61/3
L+jy335TwP7/49//iiEWbKT+20wei9zVQCJw7zsY/NlHwTv+60xepkTpnBHWSIrFxQpj5icbxyIb
pzfS7Yd3a5aKQ8+oOvec2CbqNM/6jNIfxU6n72yxKrI4JfVL2OqWxCMzK0yRATkgEtqSm/FxYo4c
+xip+zi65MAXxnOVmQXKL+iU9rBC6tvnjozjkzVpAV1NVAOjjlTRDz7hs7QiGoGqsrvANRA8wqsM
1f0qhHARpgtCdsIL58iIH6uhW2d0HablP4k69doPfN51vGcY7TkEZ5tome9t356RclaSTSNu2DLv
XyZXK6aWlqRHmL1lJRpWYyfY5xVfvCfTMpz8YqV0Px+d0bmPgIaV+egMSnonAIEdKRiaz4rDfsY2
VmJQqw/F2I7eM7JL7XRhOgJ1CH2ADcVHGdPsHXoSfiuSUx/VJVp+Ovq3Y923V8DZ6rrLrc0Tk60h
hGM8H5u5WKf4TnjN4FHRtWgg707vG+tpQjHWX7aX+A0QsZFhz68iqXPk0bXEcYraKXyM8khUncVV
3Ag8m6ST2p+kudPuLlXM2ze20pNxLLWded/e0PXDgZjn2n0tGJOxTmNSSpkHd+NkG1ZYMIck6l6o
vrKZqzLUvMKK1QpIkmiRcL9ns1BOmFarMHZRLWp+bYwkpT1vMGv78X1FDshTwWJnSvEGx8hgSO3x
w6Z8ECn0n+v/j0f5vsCjbN+NjHHWN4OiOrWDeabrjI5joUT3U86ii95WK5mbHw3zyfrBbarthKtw
v3bps02JfJMDQP0RIzMdY7wJDFTcN8kA+VMw45nBHYxvJuIKnnqZ/PHgPiZ5XgdSzXGY1BP2Tmp6
TKwlVFI+iHkuHrK4du1X8vPRwLwyL6Ybx0K4xY+STiZcDRNDsDdoORDvZprhzAHI0/IZV2iFri2z
epeN6/oYGZBM+KViTjMSEyuhazg8xkRA6GWcnB8HqY4Uvp9m6r2JbJGhl6Stj9ToT6l5l895az6Q
occmd0250AlSJaSKy1TLZThjTEzNfUo8Zf1QXJl9tHUY2Vh3oGLq9R49Mrde3cgb3vOC9HUjjXQI
6n4pbSA7cHz4hkXv/K/WPsPVyYBWWmT0m5h/bn1QHupkCoqdwDQZUVwMveYKDxvBFnojs8754vZ5
LY23dFy68WOhmZ0+Pdn5HqDU0nAOBpmx9LbB+WN9t6aJwiQQHaKTmhowB8C1sJats03o477tdN0f
VqMrL9KWGfczeGHBo9fkNlPRLgvk0JElYA4CG1G63L7BsBj1uzEmTRJmOVCZTTJwdNzpiO8M4OYU
mJvPh7qZPLSKkBGAd3AriuCdL5kxY1hpVOC7oPS2MTTXwGJGjN1uMLJzvpiIkeIa2LmJ1r5cD724
EpvjqK4SrtfYs7bWVJdvI00yPBVwVTeG3Y4PNU7EIrSxuQ5X6gkgJQKp1dtgletXVEt1Q6AHx8OQ
Tp+1BRkzrid1KRPvDfjtcok6R9rHlDdN4DKJGCZaXb4vc9SQiOS3FcwN5yc/iOGh9Zv10W1SsV/r
EaWc6TleeqPr3md/RrRPSyP9HdO4vGIAjO97/k50TpB8xWIvF7CcxV6byt430bCcK6son+OsnB6p
BG3rFLndtzIVLMcoreSuMVb9TiFTv2Tu5C2B2QvrGwWPzrV1lA2PyaNcWlN32pboOM+xva4eRucx
/jZ7233DskjLPA8MzDCFqW3bk7A/DYCKgyj1nB9STTOzPfpTkhjFjNmmtvJzDzIrwVIUNfeYJd2t
miIv3wqzxRtedfb8NbTjS0+fn6Bkj9WbhAXyzAlgMbLCmNNuy9LIj8z35SetEtEATKGh51RxaFfW
clu0XfRzSpJVnIu6vzIDixYzkzVl926TuY98zDPUTj//2ekBEUGAINld3W0x8yZTtoRqoR8Gs2kD
M2iE0AdtqfZ14rIn6jRbqtm7o5SXwsA31As3eatMd7yNR4/wTyTks0q69r01p2EnPKV22JDTiyYd
tW2KGUa7SxqbsMUmsfWzmc/N3ST9KbpfOgPicrYIFL9yGiEwO8tND9SXf+8P1ywD4nzUNocBBurJ
nkznBVvPh2x0dRJzfM4T3xEbxpH9D6FRqy3flLeuHO5zCFjPel3XcBFjGwztCoqvZhwN4vHc10R3
naFvH4diqG98RNEytLVVvqc4kE6WpYwLnhpmEGSK780oT0IrN+J3Px3bPSktuHumY3wXKwUynrKM
eKw2avk4QxrOj3rB68WkilxYN4/xzsAfdy7W4TtOs3t6vWPVNNF7JKwHF/EW205jbLO0la9ExKrA
TjUrBPrbVjTDMUs0Mr1Rl+Z3lI/0iG1yI1tICqKRyQ/UQGvTx+RYQW8d/XikXOg6nOpXP5o5crDY
0rwOVVr6J3+doufZrx3Ai+unZUfM1hgYEmIph72fZ/WNnqodRvGsCccOqtNRW21eEKNgSgFm6h4X
8nxDkeMdOFD9M5q7scdT7/ygDDLUz6bGSPPJtE/4G7OomktemAzxNF7q0E+vgMgoi/rXgigUACqV
+k3oeDVY4dGASKJDN25xangO1dqhjKlKLmI1J/e9IBX4kcDB1WG3JMshzYYK0gO9kaHFt46xYu44
5cqvnDv/zhvUa4GJ+p25FeczY+AgBWwRDBFQrxtU5RToODsNRhx62LCdhANmyMiOu2ZzW8xGHjgK
oc718UDO9Hk4Mxbvja+GcVVfbWdf2zZDujop4h0o8eHHjDpqHAt9PbYHMuAqGAhT9ju3XZbfc2IM
RA+Rrvp7CUJsH7d0kQ4RvW2dtkuwiqn4OUZZyYDCVOTk1Ig1vjUsf5cRQ0AekaTQtb7H1OXFW+m5
UYAsBBWsKZZl0wpZnulD+Xmwewb1tJ6daGriXamr6sxGA3I61VLta2usNUIT4GRDTOM2wlyKLaxE
amb6zYG6waU67eaV2HM32tPZjvCr63TWpLPjfPr0s7x6qtC4sLI7+dtijPJtjpL+MvtODafaXZsd
Lj9QKW3XH8Yxr3bzULMswDUPDcbVEBu+d6tFVd7Waup2rrcWn+Vk2fsB296BBDl+eX8AzMGY8x78
VhIC4x7CLu7SyzhJZkUg/YHgleWL5XjrybEc8Zq4+qVICdisjWeSM13HL8tpCKMU7lfN07Af/aKD
sOKj3SfQ+8Z8vFAndNymqSxR1Xzo/l3jPVgVGyyy1Y1vWxLHVHZzzGVrRrd53X2lhZMZAV8An2SO
bC4tv0371HWqDDsU61dpl0ZYV2axH+si+ZgoJWHfwBRhkCryl46AzF52ZXUHV1r+nOoKm2tWktWk
FZnRe2bD3eNEpT6Fzprcy6nFoC6yHI44Rju4QD1LCNDd/YribB6nwMmsb7S64VisFBibbjaxCLul
1WLadEmyO2yVCPDiFMPW0pM66nylakA5p2gwWAOA0aTNtuT3BQHEuI2MEwyoTAd4xoY9upn1UoLD
ApUjdB/WXgw8YI4s+WZYrfPtMG78sBjX3KaMqUN3lS1+SwYqa9lFddBmJhAs2A+QICyvPOEPRJBZ
I+YupP7YRcFygrAx2mYE5eImCT6YNaam6x4Ka5J3pEeJlqC4b8ng9hcXR/Zdbwqe7Q7/5dVYMGIe
jcArDdYAgh8bXXoCBkKsrcBVwCi/dSs3nPtsyG+bzBqCQZcdkGfMiUFrAD/xcMk5obSKIozcZD1L
x3XN25pnuwirxWp5S4tA4jYZft0x56qmO39w82fy0BxbBvQQfTM7mXtIGs++NIa5HBpsN9kJdcqN
wt6R3cukTXqPKZshepFSdYIBbQPlFsbY/Dp0y21rVcxkhJEXwIoLMzksSWVvqWGcB5tgxr4hw/Tb
sSZgw0VeDw8e5/CR2E8GkHeNPwgJe3A0TZyA27yu2+0kneXK51EcWnlaW0HqZ0hUNUlh8Ng1WHLo
DSmAL3fI3w2SizdRodpnTIt8FSF/U6e4jvktPexoKgIhaXDKvcaDwyIaiIZbFPXxra27irko55NQ
LbN/G9D2hg1Fxv2wDvG9xxEvg8iq/VcMkNcSFntlsNAg3EOoisIkc51t5iS1R/Vgm3fQSdw7v5bT
L0FNuV0aJX/jJk/roMocSJGgh9p7eCnjsY0aefbY7vJc4QV7J8pIPY2ntIQgq3t90do3d6xtKW6w
GbN/CDfYFvurOpo9c3YMDmv0KXXfhIKdQk8e5szHK8cPv7fvL304W07Md9Mht9ibco8uxaWVNP5L
Ttw0sI1xOoD7G15l7rU7ngj90zEHkzVDUf57qdzs3KSed+qxru+1scgNiFfn1DD5WELHlK+JENER
RP7ytERG9qWgZpOGsoebpuZxBFQT/XZisis9u3TuVDnnF8HByOWTDtOGNHf+iPuz4CGbu1812fbH
NDKjnTX7DFyFd3SUOZwLVUJuJi8nGBv0ZkAKpnnyZMlYpm+YwuuWrhtU5BmiGpe5kbCIxuFJNizn
gDEm4hBJ7QzfaOnYP50oKm/ILugzYxW4G3b91CFrZpuZad7Ot7NUgZDBXMCMcEmJKEbpScQDxs8B
7gZlbVv8kGsHYp54uMmhds26ljSGnOGleESp7V7hdmJxVPUyUcUPcS4DEcUsKoon5T/Gsao1ly2C
/cauEjpsJBQqa5JkmxluwwErv4XR0HKkT4p2Hn81kF/fhrmbXrRYAYfIGQPjNm7YisN0RmLIy2b/
iAVA+zfLilPoY61JnhyA9iNQ+mVuH6XMm3ln0uh1e+rlz6Ib3TAyu+lhxHoybcbG+za9bHzvYJaQ
D1wZpt/XAgI1OsC8mhsAiyzwafOPzmkhJxOV58s7W3A8cxxur360qEM3y+4J9SPaN+msDOZIsekc
r3InsP42Xg7TDDQZGdYBgARqnJ08VryorZctbXUyHMmahqnxp3M1VCZO/qv/d9+utg2HuvPClOj6
p4rNZh/lNQR1gItdG7hUVMHkRkaYG4X5pdYFJaQ2LULJbjkFnRjzfEePuk5bJgZCHrWagBnNnrWc
UXew0ZAUK59rrswiqBxmpZsFk/pmNHXzgrskxVnQY6JI/bjeuGVa/gZy45y6ZCRF4qqnNBrYETFM
xm+zKxOaX/xdSO/zE4k9eaZKtVn9BQxqLi3zzsC2+iiKlXTpZNsbr63c2wGwwZNLEoC1TDbdmFHm
74rjHtpNvOB86UqkaylssquekWzLFnIPdyu5Z8/zY/wfy3Lb9A2MVWgdZkSUPk13DiGIi2IbD0CD
qvC38NOZgtN3FQ/KSKEEzBHj+VvhRsiDuSjBJsAlsN3TsCareYGkMV4jA/1S3CB5sOMkT4H8YY8c
MEZSRBj2U6u7On4A/TjQvPFkTeAMrTyR6kuW61B9DHGZObvcaZu+CHuCjaR7VLPWP1KP4+Mw5HmS
DczJ8jl6653Ba8EQNSoy9lY5JoMfapr3eF9kbu5g7C1XeYygUfWEFya6md6f/OgmscZl3XomU5av
pHfcszNr73vK+sz/OTM4gT9h9hxO25rsa8s8o3SvxDWZveT+RN6EIEXaHWXtZR4syDrybnHcz9Gj
E9kEmFlfNEzHdeKg3K19zqumcel8MuhYWf3jMVIB7UOeEmp/mY2BcGlvZzB3MvZD4hSRIGfs8t9H
GynqMSkzXRwyMRrDltfud4RKfLGNh7G/kVPSpzvQJOtwYUPAuO7SHHMR6Yimd27HzuvXmzbPFyCm
OLiTAyJR6YLnlAJ7x7wiS2J8WUV0MUCYg3owTMNjoGrIeI9cuIwQwLuyf4BGVS4b28uTZZ95rmns
8gTP0aHvSL4/ZKn2Szy7f+wUWzqrPoD6BVZYEOOhUKaXMl+UKRTHbkW0kZIrgxYLV88xHvx15nXX
fkWt/V+dizXLnEmdwihfzmQyKipk+ctPWFHVmQyngiXx4zVkelyfgXfOK1zqcfF2yqLBCoxJmGoT
O9DNOtyZ52hQ6MzYgUEg8vWkQykOK0QmNRktRVLP3CeHqrC32S9IqsWn9ihL9cFadXDuOBJe0DLY
qmC27hGgIlxKFuvdqGVtjxErDsLIopXPR7h4idX+Vr2VBt4wvMU4DTctdiZI9J777JReez8WlBib
MXLHaVPQvt3jdv9sovll9sqe1/Le2gV/N1b9U6q7k3Ud8o0KUKDjY1el8iowT1b+BhoaQ9DcyrCb
ImslRfKKfwZnZaYxYMIXCyZmrjvMkPBSkphg8NwZB3ds6YclZVjV+5s8n/ad7SrC2pBMMJxOu6gk
Eix8oCyo4+LB6ZoI6xbB6W066iQ6Ot3YxDi0zBxlhQN8kdLfepVIf3V24u0cIkphnmNb8QPwobZ5
u7ZrdkgK94bUUMyqt7rcSiPBX2UVl85zfqWKXA8xW6d5xP4HDc2M86OaZHeELGM997CAvxdPJVcb
ygTZQ5fFQ7F63F0NoEBP18OtGIbmXZpMdM3OKo7U+XgSNC/3cwKgeEicyg6hd8sbsoPzt1cx/K9A
VxUblebjHjqB+kiy8Tyuc/GjGPv4ddSGCuk43N92lLkfZpmiW/LBvrkddceImetpWWLsCbMY7wR8
gG3LnAhfMZCI0h7Rm8aRdRRGDKWAmM6OJVCvMLSWbN8LvHybFiMMHE4/vhiDwu+u0i8CIApE1nJv
oypuACq8iCrRocgNjuomNVFDYYdBAvmWzPAhnJXeBza8LChRyBur/Fy0rRCaJQsSVucVYARUTBfS
cjJRsRt9E92Mbqsf3HL+RVlvBFXBQrarRrOpARI8pB7kUiXQZEPXHR6pwT7YWEWUL/K5febsoWCG
s6FImXZiTaq3FZw1u3qkALqfaggfEF0x32VzcVlrkiEDO1eMeTC3KwmSIyRuI5QFkKA6MtlIWcCO
Icz+lEGBYTGS35Lx5Cu7z0GP/Bpz87L29mXpl5clzw+qYrGU7Os3HO014Fl1wA0WH5qc5yqziclA
SLqFyHkCwLdulS0jqERa7iPIIDcj+8FuS3wlJ+Gg+UzUtkcMLvQ+Opk3mCnF3l+r+C6deqANnvhq
yBA8da5nXXVgj+0djRqOrt3+hjaA1IPSdXIb8BXeXB/qgmGJ1fvFzmyotzLp70cma2E8ijkcYbsE
VqfeOEPH90FPJ1mMEWa8dgzsIVMjWxzZVUrypjsQqodkaBmhk2gCOHMJzAAQtDMRchnte3IluSQD
1DslXZSsTnRv7M0QfF+mfRGp9MZmUcadrXhs9ZrOB9/Gq7yOxas2sysiOBIvZiHwhRsLDmmStScX
5/RmwYUCJaJ6gQj+Frc8mXnagzS3cfeyYfSVgKsM+GVdu7Zs7siOLUhiaeelW7rYV1HgQVG4G/MS
/k4nVbmnFii3Y1o5Z8lKgE+fbMWGVRJ41ia3DtYEqlzOr3QemHlhTaf2ayAUnzAhe+gsTfy65iwE
aMgWYGxhv9qaZ02QAjEHrYKlsjWWmU+3xC6eMXG7+vecR7sj/9Sn14McXuL1IljYwjhh+k6tAo4Y
wZKEc1DzHNcxuzgQgIlIVechj5ofotUicDFbkWOZ+VJ6TXVw2erGHeEa0Evxfh2GeNiPaYsBHme/
DJkSLtO2IkI8lGo4oRByhidDMFdE2JYsY/VFwYJbTJqsXckrmhQgIS+SpZznKSvyZxbiXScVJP5Z
YFNNv68C8beB/T+su6F+sRYcsgO9FLoJ46OwLLD2rKY98HaFMcnbVvPEHl3p/JzRkY+Gr2sicsSU
2qtH2LwdiXbsFLPDsBTzR2JB8QkH7DfZFpss8GhilkRqCZ+pej+5ln2asZK8RgipNzXxRfLSiX6E
IU0OiZ2pFOcIaQA7CDXZLET4hXxB+Wzke5odcWvZbNJYo2zZEZDkcW3ST8BDcYgk9Sgq/7EHesNB
FGF2wleDsaVZ41BIEx07J95A9BaGQctqRqqPxgqxJv1Osx4nDtOIaEv+soGQQHev8VEUmR1YWveb
donRg5XD8k0GadSzpXU/MnpF/pHddfEBmtBsY/wAlcOQudXTblnhmG2wwgOqXZZll5isRa0kUcDO
F8XXsFanzJ0LhHdzuUk7YdxzUqv9snApU6ZCxvEi81lJQBTuMo23f3EY/DcTe2wB+s+twY66AvCg
7SlXSlMK6V63Cv8lQg8OaTLsaiERYY0HerNdvgygs9hx9E/6wj+3K/83L3TN4v/5Qp7wbBNTAEF9
UypfAtn/+wtFkzMBhCqzgAyJbE6lSq35ZgGGZob//h0BGPjrC/E2lMCQIh1bmI4LbPC/vBDLczMN
5JGAPvi8bT26eA4ZrkTvY03VGPp8qCsFmp88E0Fzxv2/f3lx/cT+8kavr89WZ9tiGTPwBBtS4d8+
0anx/KhWfgox1pBEgRFh2TuW4luQiWuzpNJwff2GfSIbb82hEA+42tAYyN1FIfN0IznHvjb9W0GA
xQn++OH+R9aa55qGsPy3/Iv/O0rG/qu++1V+df/1r7r+NP/J0vh/g2QpJI/b/5llef7q4OD+DYPx
x5/4p+PG8v8hHbQaD1alD/fiT8eNBbBS8KT59EC4Wlhs858cDMPy/uGggUp2lXjC9VwBvOJfphvb
/Idy2fbjOw48Z4TS/5HnBrr4/+buTJIjR7Itu5XaAFKgUEU3tZY0Y986OYE46ST6HopuVNNaQu2j
dvB3UiupA4/8kk56Cv1HzapyEJIi4R4wmAGqT9+799yPjxxMTElDhQ8ppePw3JkfH7l/HVk6SrW/
knF1wa4RDpTEUpsXqMFvhGq2Cv07RyILAnOpD6asn+u8P2WycQI5ie60Gem9nRKeQsrHCq2pxggD
4TGL/Y32aW8tPUz/Mai/l0G1DiE31mFywIxKs9d57DsE4PT+Lpjf3E3YMy6Ntt65nUwYff/wavna
00Zgyc2o9burJs5AbSTPoWKXwC/J/FqRE7H0K1aexGxAPUpkpEPCcYMzIyDBE/LtJV2nY91JihJV
nhVZvKcdduWk5JxiLqGbVM+nBY2fsrfUpsIjvkEzsozr2zdbzs/o04l/wmzXUk7WRv+OTWHYZVg5
SJF4SdLs0km5LdQE2UHVHX6j5BnFld44stm5UfFuzEm5LkuNWJoMzikvUAThPbRBRgP2sENG6g+j
UffPiWkjPOR4Awdx5lAwhMCVJz5m3y0eEFTGxl0Bpb/oCbroanS+wr3xUpSZVUvlUc1Q8e16/uZk
HXkAo9qbCIIySUyMHKOjbBkQYFO5xH97rXrrUioPzTa9eEHOl09ec14WT3MjspVfjQc/DclPN4tz
uwzIVUTLSTQejTyP2cXOGIJkP7v5dZRU2yxlVuKh+QtnEHLZuWzyi8WA0zZgmF2jusU7dUNrJ1ob
oVHuHBImBtSor8YYXBmucxgR5iJ15Q97JNitJNqKvZHBf+996bPV5q1x5F3BXOwhGHXKE6xKF1Af
10JW+goMyi1qa+M2JUN0VQS4kMXg03DS8wP9gKNKy9u6mWviu+oXfATm2kZB/E4fByL95AyMsn3Q
5WTS0agRgNVkxCgwjuWpBdxPA1/AM0PQMjiYeD01rK9oMKkiQ7V3nPaqaYL3WshzR1ePBZiLDb1L
OMY2AfJxbZ1hXdlZvYuoY2rxajDCWye1f86w8GSK6QfanUvKIYUtYPKLRbi86gjP2pWhMDDdIlXG
sbSrgQ4w4E/4XKhHU4wcDGOAcqCJwhYR2Wepbr7RwrrHlXjukh24i2qz4RW0xgtV5AyWbL1B1/w0
wJAHWFP3W3PB2GvQN7VVXgzUu2tDBfkWZMSLTDikknaB7tVJtrE0T/yELNGeGOxYDaddsmhXdR2D
RhyEtVJjeTQSTuSM0AjzinA1xtAwV9Qn/SrystdBxPkKVgJY1o4KkdPAUTTxvcN8e9MN+UmObKxB
6cDEmPrHTcZXH4Z3z1YGN50YOuqZtdXkB3esV6B76rWIrZeit/ZWSxO61hlW+liSeektqHnyLlKE
2V1IMnN2SU1dbytekAgPM4oV/CwJ6nEeheQ1HM56Lf2NjJsrMj40IFGrh+zSUGz3U65WOnHDW2n1
FSAIUZ9xXmnXtl/lW1iD7Q6SX8TJNmOe0ffPGfq13SQC8W3wm1sb0coUQhdQnB2AQIT2RYW+dj2N
dvFaag7jutDOZshlcqoMDgETeYajzyjXy5kLFhTpch7P0zk80PQeTzhspIdecITldboakOziDTsi
6voxu/0dhI8HssTxzpOekY/GW8zYeRvnJhGBYXAZOhXVrHVQ/XTExpGuHHvSa4eEAPI/JBcqjZO2
S00IZQMdFia259ZEgq4BFZUmPWf2AdhBfxV5GoR7ylpghtmJHmIER+Fw1LZ3aFNUeZVfoGf2TQ4a
xreattLKqnugXR5cAtKZsnVlefjJCis/mCix6UeMG29uxjPUBcVec0JatWSjb5KWklLW7m7qi1vM
m09pc1NO8gQAJ2l0eJNZ9LNt1+N24Pw13RG5RXAG67cWffcwOVZ7boTWoRjmLW3ZQzQNRFG6hG9h
ABoR4ROhsNMxovCY7ihmjrl6NZeD2wTp4BwJ2aVRjRD9iPNdQbaMthWxqDvAvJdD/p0TkrmxwQGs
oaNcZJNyvmOj/xGHXbtvRCTXqrOxJYuTqEQe1ZkbSKszTjNkf5FzGMJ5zXHtwojjh9km8CHq80OK
Cii2WXztBj/rwphysDp4U/c2uejC6jA7OrAJTy2nqAkxmwmS6SuMVLgkTPaYWpOi6N03DruBDo7A
Vn6YxEPMob9O7YUA4EXneMrfwLfec7KZt6RA2SBCeZhKO8s5ekGkj6OFu9EH6W7qgp1f0LpuW4bM
NfGEJ1HkxzuJbRTT5XCjevOJKCzEEkW0BrrwHXZbt8aaR9o6vJQdMKT03Efmv+nn4YkZaoVBoxVi
X3M8ojnt8aB7QbObmtneJQYMkaJ1zBOrMOZv4zw/eg7iG6z3VBaMelfIPUfoTzbYZht6fFSMySHD
oP8CB7XfKVAP/EE3sjfuSEBLzaBkHTmxfjEjiXweM+WJESn9GCtreuCEUj5NfpFfm6m99SfOsI19
aYe7ycaEZNPJZem9lYZ6zIu0vUtMhvOziyXf7k6BRKhd1CGtCIesYDdnkTVSt9vahDqu2iF49mnD
rLC14gYyh3yj6mjX0igZCWpZFfXb0DryLBDesJkNG0XOZH9PEjowhWufwrwwb+uwe7Qmh73MvcFd
uu+GXj4qQprWdmOcy5CWDUlWxQH7IKKiGgpz1bJbYtrtTpFwQ/uCU5AS8lcipysS7K/mqR6RkpDJ
XKJcQPBWn8SBvWmAILnVvE7d8ixPhtUC+4Ir8IBpZUkwJS85wyvqr4Kh9XdTIFqYTOheW1gXUyru
cl+RSpwPODiga1dgWi87ae2jbnkfHbRleBNSwIAkxW2TxGXPLM9MbWzHMFoXDi+DH0Dp1bc4PJ4n
Rvz+RKZj1pyiKN2Bz7lvs3GNoluv0SNt6EKunATzP+MZ0jAyZmDiQqSafR7hBM5mECTrXFlvVpsh
izkrTMZmREpPGuhyGp4o+4pwiVekpse5pd3k6Hzdj9RLRAGWAGBdg1TNAJd9XB3K2tpnxBdSdu20
4xyMjrxq4dPgDGEZ7OIpZIKoZuxLNK/KHu838uZ9OM73TEVMPslgr0HF6BPUFA8LvWuDzHcxGjsQ
H7lv23xBTnQUJvtZO83vPaa8eAnVttH4BkV7konwVMbWJQ81JR+Tc/QgdPT8Hb73bZark74NaB02
L017Y5jDbaWcTdqSRCBvyzJ76qvwsSjFvsKs3/vN6WxkZ3looMI0gXqDKzaShrhI/PXjMIKjJ0F5
bGssg830XqbeN3tRD7E2pE79VLrNG26Wow2NWAflGVPS/WDpvRGrfUQr344r5PLDjx7sTewMh56m
4Vyf+Ga4L+uQar7Zydw/Y4aHTO25n6yzNjwz1Q0Auuty9I8a3qWi++FF2Bij5swx8dAExDlEAPZW
5dgc4WUgugv1uU7j7w61LqNz8DC+R81UFUhWrBOHRkeVnndzFazNsLY3vpdyXwX/mcl03tGAwNzu
PAXmCqzO7J+Dub0sZXMN13fH+nHukPzppt6VPebbubmRrYE5JR9JlSPBLp5wjNbWuRljI17IoYPB
ZlKjv0NjgsFqehop1AIne4zj7FxRqNqtOLqW+xCr6L4qiBJnzB4yBCHNjJ5wFusrXJdPcWjjAi1J
haENdzJpeelOrz0Ki2W+hsN42hTo4RsG3LrwHzqH4qXu9GEiLQjsULPX0rjupbivafCPzhk51688
SfEm7/AHhEyUccwT1EnII9SP4aWIZkYeFWT8TKlzDMJyT+T2yTxaF4D8r9DrbHN0eDigCYkjvQSz
n/vmQF5ZNXp6iA1/OVFEa49tLFwey95/GqmVErYyszCIPXLX83jPWAa1RAp7yQfG46j+poiJ3THb
y3oUMNP1MWUPjAzQ7apnC9CjfRrQdMea8tT3l35GckzYnEvDu/V1sEkb+U1BYRUse+wZDXpPq7rX
80vqfE9s422Wx9iwr0wik2qm1Cx71wSsn7SzPi9rLa+bMvkxlvF5adoPOaHta1tN2xR978CnQ7l8
gXV8m3rdwVL9doqrd1+U16CJtyVdlsR9g4hAylbBCMYcL0JhryKkrVUNUxA53YFNm9PavLK6ONos
nlEmurtY6FNBAxKf7o8CCRFc8nLR3YDJJvSQjmd7DuZkH1szw6DopGma59QzHpsKU/SUkJtodunW
a5jF4dH+nuXDqYHdwm4oSWeDxUYuE5W4HYgri1JvHRTDFp9VuEbmjpaZKDwDx2RlBQ0/k3lDDJK3
ZdAIrc9l+O92gzwVAwOCmMa2zLy7oIqeqjyl2Or1WSisi6quH/o5y7FXFsOhyh1YLxPa53yeIOb0
80bK5KWr1G1pyHKPiO17BKOP2WpZ76lM7/ue9h9i6FMjn9oVHdxv0Eee8rRAStsaIWKRMV+7Q/Ka
c2hdNzOZqkFZurtZe2DePOclHMobk8SKjdDQcpIFR0IA0Woq20vL1Odz6FygLVyir4WzYnbIG9US
oUjYmbNKWn/JBA6fDIdlwGhVTgRFNOwTZROo2aLeNr0p25Gj2K5gdaOP8scBTn9SHLKW1rsxxcGj
EOFdVDPe43yMS7YOER2zEuO7p0C2GhgbVkz31yAoGjvQwr8F2iOVPoIqnwkXCK8zhG3jYN0UXkWU
KZSZuEWvZA9ELdRv9B+v0G/toI2jIyOLlA5IiEWd2NHiHMo7hwkoORtA6AbxjUQCRgzh0NTE7m3c
q2jLV0rIx3g6kSHE60e1MpbjVReQDxuS1ncWlzlMX4kI6Kh0UQBtrupV4g8FgtlKnGLwplKq6+w5
8Mb8FFFEyxHtFdTLGjzUDojUKk7db6UB4sjgoLTMOez83WOvlVP+HAWmd1JO2HoWfIO7Gq3+OY8H
4PbFqaGwE8DmOSBWNtazrxDvyTOr5zFHGXukNGV4yVq1aXLiIasebTV2LZsVDm/PnRZ0LrcTgY+U
fUZ0ytaSG3BQQxGw+dkWpXAJNGcZ2hKOJbZjCjDY52yNYZseDLyCYR39nPaSM+XmW5wIC6V0Bq7J
28fqERyTMDifWvQnTY1NMiTMjLrOegC68aKBVzEYZdxYXCieRK+NviNYuihc4y72SGcTVboNUFNm
TbGLALfD2xdbG5Z6E0wIKTu25SQv1SoNUvI9iWQsFMkjOjxxxHAMG/KYGn/aVcIYySCJIRvYxVEI
eZFQqoHVPsASfCNjaIsr/uDHhIzlKMLrl8xhit96Vz0aemXZO+1ZBxclKTYAMNMwneO+fQ7w1rdZ
/tKkw0WdRcdsegpdLDTFdC1VeDlO6TejqM4qFNhojVYOLpLcjw+2Z17juUaZDrqggfVTGMOZKpMr
iWulavVV2D/WY3KTVN7i3pq3tld9o6ugTmEHDBSMZcsWayhaBA4RbxkpSrsM7diZEVGeBvWFDqxV
PmfTOTNObD7+Na/lJnLaO5IfUfcab0QermapH8FSIY5ty2NcoEgYLf8CpJjzUGusNNi/NnhZGd9n
xNIYzVOGVtTEPIOoWJwZcMBXzBIBDTj+MWmTeybotLPqYUSqFF8Hsoq2tsn0H/8cvHaL+beeb+fM
9dcDE5d0NB67QlyGY+CurdKiupyRJRdN/S1MGZevLHFj+C0YHeRvVkm85VzTgsgYWOMD26U9UKkQ
uNIURu8teMzTwBz888KvkLUSYKV3CXaeJk6vHIuGIjDXcdSwG70HFc73sEQRVaT5xNTWPSXR4pzG
kL82SAZhY5Dw5F2RxHuLOe2JBUhWb+0wPI1mRuy9cm9DomJwqX1D2xD9XzT7/2ud/P/XeNdCfOmj
Xf/H/+re/tuP//3f/+dpz2v49quT9udf/auvb1j/IGoK86vvCMDMcK75r/4FuF5SqtDJOT6DHNtH
8urRcv8n4VqY/3CVaeGXZYplKcfkb/2zsa/+IR0L6AZ/VcDLpg/xdxr7tk8U1i+jJIZXFlpIUCXL
pMBxLfvTcI4EyjHIavbsPAi7Ow7FmBbBF5SOvms7F3HIaqpw6j05MAHjZx2jDbppQ02O8in89r7o
cPPD3/LIWDHSINhFVWWj/MdvoVpmT7nB/LRJMAVGdWWcwf5vbuuucauTIvCLq97qvZew7bMXwmWi
Ry9in1tjM/KoZuMBRaWdDFSTQYY6coW4c3z3Oy/grIktHkShEm61YZg8xmepytmF0erou17PVAMw
brVNIkk+qhV5nuk1bpTmFK+bfJtDE8kbPQ0lN3wpIr2EdZjIu1IYIv1m0W3UF6ibxIlrq/zZjnDW
Bauu83MyGLpheo8KYV2TtUFrCR1o9KxqtM/EmYb9mUenu4KA3/F5gzS1BhaUiAngGRROjvHC8VIT
nnVsz9cTlBNe/jZMraWJr8WDpeO4OosxtbLeZRWp7lsaq/lP2ZfUa5WFw6OOE5UeJ3SEkJuYUTxA
4HKyTSlCnIWEIxDGOoR2hSwvTwd2R5corHPpGXX3Ar0rcb9JCCQtzFjyuNaEB0TO0p9if6qdfvJX
EPEmvZWysOedEzYIIUUlyZ5JhA1+Ysoh5gJRE/WPwMV5s9Pw0EgmDYZ4PbcivPAdoriApMmM5UnI
7s4YyN1Yy9nBiVl1ZjlfIC6c7nA9BvkmYKCvXl0LuwUn4R5puM+ZNjwCoGnwZyHQSDe6SZCvu1Yd
tdBt8fOtWHcXnEynE75zG0IKBr5Io0JPOFyWqZkTsoBcv0HOoum1FIBy6CwIXQDcywC9unOFhQ2x
ExQT0BL+Q1HgoQFaFwSnhM1zhg5BltDOHbQXYLDmNwOd0xFvZQkeCrKnqU8pUAzvB8ZdHjqIF1j/
MCzqadMo7ZJ3EnWBe0RTTKCnQsV4FYTD/L0ah5ZEePR9mDjLqO2IJogdF9WXGp89Glc3ojHd79hC
SA4ikwMgRJ+S6L0btAmGaZISJwiw4uB7Inwokw5mrIeYQRV6HWssOCGH/DdqtGHfEiMvrns3Q+nh
ly3hlwjS6k2ZD/FLOMbqdho8Nuahb0ZM362BerHFMoD7Ssl9G6MYYR/xKoSiCHDXsS39eyNK8gf+
pHtFI6CJtm6vO5KPYnmW+wmk40TIyAK3U6Aha+uModWoVKg3VeL3T4l0InCEoiFxXWNMAc0XVda7
YJhwU0heblS8anH6pXPtrKZ06B7RPSewnlu0ObtMwIxl+FKDZEPxRDsp6ZbALde8zAgOdhkGEdND
C3Z2LoYxwcqEz9Y0T9scc9OaQrhbg6sPvudIvaAxJxpY5gKuOFoipyQ0iMbOEFLE1KmzafoIW8Jk
QvpSTE8mJJkXObrYWKTQ6mJWHczywpvrZm2m0aIML8z8fhYJjbzF6+OdhmHTneGwMl8AivSSiPkl
Tou2Xn7NRVWylIZGCdFSuJxUxvjRCjyEaqHo6mNbuc5LOdXwVxERuS7u72h6aLWPQrAOqtvaxxC/
Ksmzvg97s7txAyWPY1mDjDGsVNBljTtmaATIfYshucMBD6cCElsR1+0ub1sI4ACjktOgNvCSh0aQ
XzPUMUbuOKdrJmuvphdQm/W5C/ENXpmZGRe1JHVoE5JYdpvLeBw2SJ6aW12AtFlFdpcfue+yAfQT
zUiXCgDn1LACnoKX1E1+brsItnXjFQ+1kTdinbc9rnPkxSYu1TCrh61N9XJWdaxYaydlLSJ3oJR0
dUuTji6G1PDFkBl+YNVGrksCuQEAtsmT6czVLvQiv0mytzGPsLthNQoucrNmLZ3jCTWX1sMVuilw
pxpzCQYzB58Y0LIoerUW8ORqSJkpr6JqKphx6FoARAvBum0sv3LdrSwCAG5t0HSA9hLOkHljpbC2
Hf0kExCETGVb5PVhCJFxXTq2vMNyuUANo1C7jHh767zNZd2vM4/AcI5X0r4nDUriWMY3QXkaSWRk
5dBsLdJxvwG2kXf5aIL3CVTZPtBUSk9Tl+R2lOMjCrYkrYMX2ogEglutzJ+GzJ7cvVDlX1l4PFZj
7OiHhp8JJu7s/uwnupHip069166NGJz4pI+BUo9FcMwNGGbwV1uikZKq8dXy/236A55bcQRPGroW
RZsPB4J0/WifGLF1RVZHXNPYNDDKLYKSy0LGeblu6yhCR8Td5pBPzeEEwT7DMqxAZGfonICXFSKg
avGRsw+OdqPndcf6iZLX86CbB54cjpXTMaz0Zm+0uS4nQyiTNKRW3ZhRvkPrdWiHQ1JAqto0B0IE
7HfMSAyWCpEFyUmlAv4wEskS+prooKrntNZ7jOLdDHqrIIt53xEc2p5r7NDBivJb3gvkxG9tMSd3
g4ODFJN9xp11FsJqCgxL8OIruidrQYyEPMKR4MSPc8iK9kXRGnd5jqoZq2hu81VhQqLvV0WAT7Vh
Bs8Gcdr9qkBZ8T1IZzIx8m4BUZRTar2AsmZSb5G7E7JweBbBTrV4x1CU3Igudt+aqoCciqsufUeT
nTYco1xaOlU2j8dK6ObdraR+9cyZ9thQOclVP/qWWJSN9MlmGIozX3vXQ1dv2/ksbK30FbQinZVe
tvZWaIu3Dedp4+/8cGDAJx2RXCDZ6CC2obxDThkwjFWuIYetthws5Yg/XTYmEVXfESWOmPdk579C
gsbcXmfyYQkQS448+QSFhvncnUch/qx9Vtp+fvS1p/S+geV1PXj+/MMnzfKuR1Afw93InEuJVxGa
fNHAIA6btmZiZrfqrfIbkugaGY2XQlVQS2zWPSxkZHHndPoLuOGRmGDdkgxq3nagrMuDRkbv70v6
8cfYROO4sacML1kD6hjBfelIVplQXCTMhM8r+m+stbkLoTB3xAxTpgcWAh96ILES4H73ZAWWd6RD
2N/HFbyAteEWyb6Axg7SiSeGMrR3q6smpXRAANgUBJy61XBstaWfDNbImvWSuadFTQEvySl8dm5Q
4KQ9xWyX+9Dxrcd8mHg1tK+Ns2S0iPNWzJ6+N3SczENTiOqU0AD5Hf9Ec8NpLrA2fafoVhOO7d0S
acKAOCotTp/gKyLY8QMMbKDQlYLfbtj2kd96uBeN8t/9aUEo+nBqSJfhwK/3SpERsy6Q7D/biUZn
M8N3ZhOARnxwmT89hZBPAUKaVXFXs87c2l03Ey6KvJAJXjaS8TkAh8kMkjGNwtVAb43Fe2dlb7IK
kzuEqIZ5kkpQ0iPRDSh7LP/otH3VrLtMYNBjL8czYBJbs7ioZmJFNVk1wDVDcKhjwgGc44XxllSI
ldmbMrxGWPHoqrlIX6NdSFzePnJICUOj2qLFIIIHErtduvqGzDt6sAXBh2fe0ITIluegNfEi9la6
8vWMGY7GSZDv2rxmAhHVnbOz27KyMalYECLhMZOPPRQMk2wrptz3MW6hT+pD3Ft57bFn/H3x3P+f
52nnS3Xcf/yPWn/vQFz8eo5e/so/j9GuTRqU4hBtK5d0ZvtfOVFEJAKr8oVrIlADzPDzX/3nMfof
jickB2xUp9B6lrPvf8rjbFR1EoOgh5RyAVn9HSDVRzWovQQfILEDeYWKBtCVvehff9G3GgDcmHHN
xnYGCbOYhSVk8iZ/L2x1ktG1JCtRZ9+L4iFzzzzYEWxZ7GjlaU0CzUhfElfN1hyn01/khVd/qUF/
5WR9FOwtn4oYLAxxvqfUgvD6pFHNyjHwsHL5W21CbQdkRxIETLdtSxALMzhM8V9fb0nd+rWTIDzP
NOlw+Ms34fBTLElav3wNwayS3pSctUDStiwYTmHnF7AmODv3UVrJVShVA3SwMFxGPqYmlyhMC+O2
FclsbkTQ0q8bQ2p8PU9UankIXxBFhd0meGpb41rUUfdYMztptgX6OmYJ9FdQTo/K+oYwnnZ12Efz
I/ke9rOhXeIzSQOCStt73pDcFq1PIza3bA5OSUlcAdoez3a2baZbCAYUQhF+KZMkIrac2DtIMvVw
uCUF+Qc2qjdoNoLM23LK5l2FM8beE/UQ7g1nIrIzM3SmdpkV6R3OA9NZlZV0DnVJcMY+rklz5BBQ
JI84tmgqW4qh5aZICgrRrB/0U60cDpQJFdSuIvyVXRAfFPs2Z4FyQ64RAeEwmXwm235AgqYfhmT5
RYIQK7x+ZdHtFKZCTn/BNL8SHwyaCjto7R/SsLIrTL2u65NO0ELzAlA+XbYS1tPWQYlvr6AyVoD2
DRLxVr3nIgeHwjFQGUUG+nNtGDYaDDOzmaXV8CpGoiIX6SGnKiIgRHcS0je5EIZFnfj100SD6/PD
5PkIuj3Tl6ZDY+rjw2SQWJSNuC4BHMv21DEz/8LJ2INWpQENh4bQWEFsiPQhAiZA4lqPk+4PH+H3
51mIJQ7eXBYIklQ+K16tsPIy4Yht2bg0yLK4azM4ye1sgjAT5ntFmIO9CkYTfRiSRPKdv/4KPqm8
bZvOn0LXCznPtFjC7E8fAIC7QZWcmtshHiT7aN1eJVE7oMzLGyRnuoDaGRa7QMTAGiAPYSQchxUC
eAIUsggzYN+5f+1P/0WFPR/JxlZl8Yl8SwlExcui88s77hpORdh8gvFKINz0VaMvaSs291/f+Ucd
/z+vQubeArpzhaM+ydvhlsE7IddzY8mxOE7Uh9ssmOX266uI5fv7l4p+uQw1LQ+ZgFUgffM3X0LC
rIewC4GTlqG+33v2jW469SYAK+nZUxf+5H9jYV5EvmGL+yON/rBGf3rEfvsEn26UxAMT6HcqNjxQ
764qKoaPXb9O4nlVOjVisxB4a1JPxeXXt/7p7frtup92rGBKShXHS8Id07DDTIP3kNTquWa8QpBf
VcPaT8Lpx1Q4MVMns5yuvr7+p73p5/Ut9gvhO1JIXvOPj5FRGEkVKgO8KWPTXQCpgOgkW1+5Y5sd
XFKVXr6+nviY4vjXTy0VngnbAlPJ3vjxgnFp5IG14Agsv0m3Bn3mTWtW1n2U4WxcGgGndpb611gj
+4tZ2OMbShz31s5Cqr2vP8rvz7b0oWTSaack4fY/vUElaGwCSWyxwVWEnkFY1o2qp/T666t86uov
XzBvqAVzk68XONzyAPzyng5eSUBv1YtNoszkDkgxivV0xKSLuoMROU/4Koyy4A9Gn9/v7aczBc2K
pyQDhU9X1YY/peRjiI1d0VNJIrL1Ztjxf1iDlofz42urTJtvyBeW4J/qU2FTlqE98XOaG+W20Y64
qHpf9qyIORm/T19/jb8/p8rk+IXpwvRNi/3949c4e+RLSGJLN3OE+KpgjPBgjIUGfW8otB9hcvb1
9f7drbkWQx+bl8OzrE9fIBRkuygI4N7AQan3sBYyasoh2Wi6W3+4lPh0byzLLHoLDs38WVarT7tL
5DpNZaYh9ui6xVkaiuIn5M8uX5C207EqHYumg/Bq7B5DooYTy2zLYjOFdTWdEWFkYvAI6/FqIOlL
b1Oa+8TsxITEoXg0rOrv/ejLbAp/jLSUJ13LhyL78ZfQYafwxyZkRaOe2CD5LzdphwzGlAg6v/4R
rE/7wl/X8oCUmoJ6nn98vBZaQnTAKYRJ7WjzeaBpTL+aRt99U2i/WbdT4S3m9CiT+5g4ZDQ1oacO
wk0IGPV8BYwIeXQ6bmAj+t/JEEq9nUoDj0SNUaq7FuJPwWy9xTwyu3YAF02Q23L69U18epKWe6Bo
YnLo2nxdnAQ+3kOa+qMAuy23YpLemZVJ7zBbzXR0+1TffH2pT2vNcilWMyp7YRPaaJmf1taCyUza
OGzPqovANwo1XxOl2FJWJk27FeDe7mwQeX9Y4RZH1K/LwM/LStxIbNxMQqnDPt5hqT00fFUut/jw
2psEpB6WzqYxdoTDl/O2a8gaXLsMmk67dBSYN3O45usEahliHdmiPe/wroCYCWbnEDNsKPea+dve
bvJcr/vWjyEMDlZmH8cQE//es7062XgdsYqrVCQIc7/+Gj8tnj/vhzRjn5/MIt9tOeH+umQXXje0
g8kZxWrC7tzXFXCbEWjh11dZVpBfFs+/rmJ5/FCO4tD8syb6ZWOABD7k1eiJbdYV2ZnTa+dHSZpj
uEUUHh1kkNcQSeDIFZCe7kipSP+wRfyb6/u8yQLPoi095X2qPHI23bZMbFbPsDhDu3CsLHWI3Pqi
BhOQa7Qwhec+KFm9fn3fv692ywwe76np2S7cl0/vQ10YoHgG096CDCblcW7aU7DiGLr6Ot52BmOF
r6/3+316LFYWXzJLCIa+T09nrmr8KkZpbdNRN2c+44xblUfFacohmpjPOJJbYGwEkvvTsAZHB4n2
6w/wueThl+bgz7vBaJ9SC6fzx+cpIDcjttyaO0aMeOsyRiZvbpg6emg+waMcMt2eHgSyowzOPkSF
tVnGmgmw7Iv7Onaw53/9iX5/wOncuDxy9AD4chYlxK8PeBNRhRuNVFv+rb3Giv4uCTz4w0V+3ta/
HnD4B7h/6cPgosSay/8+3bZrGwt9zgetmyYB2h/st69VG4Es8Eh0ULsFIXMVk52SYy8ChLBhYO1Z
e6hd0bsDhu/JFX6ZrUDt0a43clLIV6XptsykCTLcQb+C3UhwjMgBMc7ZY5umc34SpoTZrppFPQfH
uZvevv7mxMev7udNOfSpPBf2PWud+vQ0+YB6maspa9vjwGhDizoW+TgKpdx5ncd5xOZGyNAzNFq3
WRl9jRugBHm1EuAStu1cWWsFteBaeUZ6//VH+7jP8Mkk/SWfTsvy4ZTjfKoifIPfekobd+NhB6Ar
7cHMtujfXHvIYB/+5rUUhj0ECC5NNpci6dO3wCivbkHQMwFkY8ayHuYbjcxqPbrm+Ie357fbWs4K
jmlxBkdhw3/047Pq4++a5gkeNs0keZaOmLxp2xDz42buH85Cn475fIXLtWhfOvy0Ngv/snT9siRn
MmSIU3Ets6guZj4V6xHmGZ0L99WXdLs8SQOp7Ge9M7VvHSKHcFGfATca36Ta1TgL/3A8/P3uqd7Z
09lYl0PTz07fL5/IwmQrBfaUTWKoadeKDo6GA0nSa6b+b3/RHy/1aVFwVWNaRcal4giQ4URTg4jL
jHWyQ8jy9ePzsU5Zvme6k4JlgZO+p8zFSP3r94yZDIM+qeebuTD7KywH0wOuReNmJkP9GjUgKDqC
//6w3/3+6i5XZcPlyUWyxe7z8arNBNTT7xM0CuHg3qZmQtTyqCCjz9DtwyxgYk4wFvCJqdw6cRud
saSXV3iSmh+9aHCd9b7d35ByZP39H5lTjQPUgR6xQp328YPNRQ/UNe3czeCN/q6ql6S7RiOdADC4
/fqb/zfPE314vni4/67rfj7uD2WIxzVHp5HPpXlCMKhzTsBvemGWbnb/9aV+WymV5FJLs3/ZZugd
fborUdUlbzaXaklHsIFrMlliHPv1Vf4PdWe2HLeVZutXcZx7VGDa2MDF6YjOkbMoiZQo3SCoCfM8
4yH6pc6LnQ+0y2aCSWYLfdUVUQ67VAaQwB7/vda3Dus2T03J5urOtN7Vuc/sLhaJ6KCtXbnxexmH
Ox111Bej8tLLHqQbPDPY6++sLB0vCRWtTjTj2cT+5831p5eJGh0mwOzm6MVGc5IXbEbLaDAcU3T2
yAl6ZyWwVePEd/YewRGfqGrEu4QIwXMW/sGjJznQPPEaDhc5fz2JzikDmzIqDvODDzX1XGKuAK4G
0RBfVyNEzMoq+psEtNyZkarEbGf4MGSnNnfohNPLt7/CkQ5t6xCs+QbyacY//NZRQARqDU1+4wil
R8ugGp96s3F3YVPfsfBvdgIxycPb9zz6k4WmW7rGBPRiJrZSa4C+n8CYzWIscY5OyY6973nu28o3
ptfhcjS15FNHRtAemFN/9/btj/UkKkcWa0qNGuwcPNJEGlkIfYGxzNaKnW8bzW2fRO51retT2svf
eIrbP5dMz8+PtGmOO1hJ0ZWe32s2NKs5shQ7HiU5oMSuswMXF1lYGXtPaYrLwfLLMxlJg1L82L4X
snNvVK+PvqRGZuHBGvwFYwhlEfq2arOhNWYLjcHE2wWES27Uoeg2dcE4qnrZLxZD/f/wTvOBUfHS
FCOH3MCFHNYudbYtZgIEma1abE684+laL9/xP79q+gbPZtpY1dw2JrgG24DVvSPyydsiJdHf+bjB
OO8Ocfhg6kDiiSwWRmt7XXYTSsI6tS082q6mDQOlScr60EIOnqOhTklKBb/ZaIdyMwpS4/SuNnYE
etgnfvOxWxEtxPBpThVgOWtWvlsNpPgyfKHpMPdxWYudXgABjanunL39eg83fX+OT7QXRM/wemyO
LQ5/FS4xWyEinCkunbjRvpV+ddSyuUSynezId6gv3r6feeRrMvcwIJoGVZH5lOphzgtRCfA1CzxL
DWdSOGn1/sQEcGwIQkTGIEDpjpC4WfuUiUneGLpgUHhadVF0o3Jj+JTqsHfhWEmnABZyZ64T00hv
jI48j7d/5LFR9/ntZ022NyopS2zIm0BQto8ruIhxBBzN74gzjVgvr6kThfu3b3r0zQqKsBQNKLnO
69mi9dRMoRvwJcmMi800Ph9YvZy4y9GmicSVZS8Lfwq+h+1FCeIkNyeAeEhiEHqxXuxVDzmldMWJ
l3h0cKVPUR+gWE5tc3Yr5IuVFbHP2ZBwRwvBOGpeWODpzkh83qRuMGx7oP270SS5tMkfCiHHR07S
1WGbU8490aKO9hNpclqA5YADklnvz81S1kiu+N0te0y1K4trMzGc6yo0ik3T1c35gq/57H6zHQ8Z
7WnPST8/3nfydVEjtta534l3fKzNUBnEMAOeUmXCP/yabtJip1QZW6tYIUwCE8KGpFF1wW95fpfZ
u6vJgtRI2aLPW6O/J7pQ7ioohdu339ixPs9C3ZiOogXb4NlvgfKqa4iG6XSkA18M0iMVJMJY96Ud
OD1bZUZQULxjz7ySZQE8ARJcc+IRph8ym6o4azEldeXJ0jLfFMZOCJse1iRucK8hB6TBmlj4sOg4
Q//09q89MsSQ2oKYxxSATV+cvFsEvqiwg7iV7qVf2ngyMlIyqlBmfS2ZwnYxoM3d2/c80lq455RR
J9imsec/bC1VPyhKjHNw4wUElvi4Ri9UoZ86uzp6F53myAEZvpv5jCRbaxyHMrY3OBnSja1nv4wC
pfPbP+Xo60MxwH9QTzDHHv6UuDLgFGl8KSg3MIYVlZwhgxHvyygb/R3l5eh9h1z/xF2P/jQqbzDH
qO6x0Tu8KytxRP4tdy2oTVxTbiXJzD95kKsfaYUQzdhMs0phZz0bOipk3XiKNIaOro/2USPLz3Uf
ZIABkvEqR/J5F47GuC9SeEaokPV9lOvDOeDcSODOL06VpI6+amGB4pvMWhQ3D390q8VqJiSbaGq7
YCQ6/E07o9OLfZwP9RQ63V0PJvaoE+/6yHAA1+2f205v6dmy0Q98qbBokihbu2qr5637c1Ry0iBq
By6mB5gfgE3prDpbDOu6t4MT9z+2B2W2mCQg0/koPfXwAYKqx0ybgT0nVST6xAQHJ8PoTHSSXuTh
LPFqVbvL9NR8VEiIh1WZjEm2zUfhqRS2JEcwbzf5yZz3YnTCh0oxUtUm9uN8GCaY3ug19v2sWlGL
NJYa4bfHvMAe2b4JYkV7AHK9D6s6Xoc6WJsC5hLIAmu4q8bU+lk6/Ze212wwRpp1TjxruFMDO3xH
EFmHuNZ2T0Exj3UXzuU4jGDAmnQJh29wAEZiJ6YgPq9PESR7ICJUaConZvZj7dOxqS8iBWDzNFkM
nzcUTHIFx5wh3ynGiZIHHcQKR7pgjg2v3xMOpHtrL1PGvyCQr+qEXk4WsKfVqSxMsZYV2/TrnzXQ
NPVAuTjsHWwNI4GPomcLcSnehXXubd7+9C9rMdzK4DQJNRL7ivmXB8SJwRaN20bt0uS26kCWrcKu
BRblIzxJtpGhhldNrcrkq4za/pRKzJi6+OG8SJPTiX/kWMlAXDK1zGc/tcsh9BEHDYSicRuTDJ4i
+hkpDSsnBIbmDfwUB09yo1pXIkx7EM5191HB2AIf0KgAJ5kYHKytg1XS3pjgxLuVriSyX1UW7ry1
K+Cn7dWiNR+Dsc9Js8bhUu+YF/Ube/BIYQfOXnZbT6rlBxbk+BIpRz5WXouIXBvjLNslaVWaYH2K
/l1ah1V2Yl3wsiHjVKUEhFqL5kp5+vD345aw9TRkkxWJoNtWmQw/lNQ2f7tayV0mMQZ9halqvvrI
GxEA7o+ouJUNRznp6OwEeU+EAPQnhBHH2pPOr2FQmw5j5wVbG2WhgyBdbpCp5ucyNPR7tRmNnZGX
Ypyo38Uvfai3nSKMUycBR18loE0sNIIW/VRLftaU9BoTa0K40IatHASYrs9Jz0NyvjfUQT64nUcG
nwUfy7PlBAJmAiw5oMbNXpOkTnBBiAP3vcjd7v3bXezIbmXa1LI3mORa/M30zp49WF3BPwGpTtlp
qARJGETQf4TS0N1x+mPe9GIyY4yRFn8fPAJzViVISsLNbDoh8afEh6wTqxl+u/rHM5nsWKat/XSg
fPhMgQsE2nIGuaFVZuAdSRJomnb8gRkq2/TFOMIzR/9/onUcG9gs9KicZHLsxXLn8K4E6dEJAfps
gpHwFE8X6Y7d0w+QEPaJoXsm0KF6AbhV6hZNgaUwUtDZDwRrXjkO9U1C6u34wkaivMqN3vvAcENW
qk0OHizHTv8KeC7ZNaFo9llqm1SAi/CDPib5d5uMwB9EN6q3FhjEiX9iBicG3xfT7vSMNAw0UPQV
TOyHr4OUccXPUc1tChH3tw3kse9u6bqPVWQB1KhIu1f3Oci4Xw2P9jDoY7V/u2m+6DKzB5gtwMou
tX1hpsqmaWIU5r5zP7Yw+N6+yYshYboJ2y6W05puI9I4/JU4JgWJKfzK0FauOMC7iIDIr3vFuCpF
e1mb4oOoyhMHR9PXPZhWpnsifWWnRTWJvzu8Z1eYuQ90RdlgxcLqTgg9aZ+pVbKHLfZB6ikPb//G
mRr2r+Zm29Pamr2Xac8+pcBooUqFDDOpQlTyGnxTYHJIqBtCs/zVt0nxLc0cgaIvaVdYcd1rgNcn
lnEvetf0o1kwTCIN8N3znUtPO/M9kSmbAGksECWv4NxTFTdN3uQf3/69RxvOs1vN1l+cbHqoZGg4
adqb0NH9D2OixWdv3+TYR7Q52eW/T6q+2U0Gaba9p8Cl0/XYd7fpmIPitwvSCt2kUj/3iNt/vX1H
DoyPNByk84L3iMLvhVKu0wgIyO3W2/pGbV8SGWAD1OqJNduGMlfJ8VCZHzKZi3dkXxN7UAqyQCYC
fqzyaDrxfbitynIVicIS+7TJAwP3gBp/Zjz0P3MwdZu5BskvOUVxc+tXfgnuKjJSKMX4Ljluy6Aj
gTIikgu4Ha7R3sgwYWFDL28JmDBM/Fha994UrfquMUocl6GalM0aGzLf3Jl4kJuislsCbvoIGWlD
ekqyylWEJbhvW+MHIvT+V4oo+coZo8rZRrIMP/e1wDOGHRBqKokZ5keDFNZPJdIAfk8+FJ8EOTzX
bitJ/SjwZRMxYwj+mrojRX5y3GLCrdABfx/rnuhGYdV48DFHWKTflZnZX4CyIdCqdsvBX2tZl/cU
CYP6zAHzK0AK2IAyfCtvvCtF6APqXrUsvjmW7XkgN0f1nCP85nOPdjTc1rlBToEFLMd/Dx6hWic2
8Je7yBjKiGDZDgvhmj223bZrYStnMGkczqbTptRG8i+SUur3GjV0lo6S35cUG5tj1AK8YZK794Fn
UPoNbDW703zPtrV9I+uYOKiiA6gLq7jwMYokXbzVyHg01qorIwgQVqMBAiMjm/TjAgZB3fvR17Ll
UGAdYm2OYYCZsFAJ3wa7BA+nIy1F9OyMRoLdYETIoP/ZCkN9D7MVHBoYfnBKVqLG61jxCKi1EXaP
nyqbKIAdXFI3IhbGLECVjSoBY31PwXwD8wh2XdnYTGxEebcftSpli6vFbPJhVwrW9XpUSH0F9Lke
txLjznjB6sImtECaMal99qDrG8c3yE8AB4VKAtuv8msoaAO9aDU2oKZX3rIXLSkmkRQA3IvBVdmF
sVvT1I3WuiF/llSQuFFLfe0DPF2VObXtLLYqjEG+MvygTCrDzWBI70NhsKBfab4r8d42JRl+WZ9i
jR4M9CiKSAhKTT0G0LaED8gEbL+HVJ1/5LA2BxxSZDllID3Vboe8CNGM6n3ZTa2ya68KN6uIUGYv
yvU5ZG1xeoJxWPHlLH/riF7FlZoV9+yFCcsWOnteCK5WeR6UqorxWwBt3TCD9N84iGsfDafiQpyS
YLwiPW008Ce140cB+/ojB0L6V0G9xF+RWUcc8NCM5R1hH6LfUlxqIVUZrmVtYJOo3qrJh5EuHtrB
z9pwh4sQaBeQuzjwb11T7+sLg2QpELV5le4rxkWb/B0fxLLqKx1yqq4IOT700MYWnJ54V3Zl9h+U
UpFfx5YUM1HJ2j+zyOqgj7rkdCaujVHTZx13bSrhCGojlfJ71zgeGEpelHquKFPAGJqpMNnYAx4O
6J4+1NDRgN1OvKJRQbJODfNnUUdjfNsqBoRizw+V7oygE80GPcbuZgWDJAvOfezJX/DWp1+IIzSg
XfiDt1KLEnqVrITz1QYtka0GYG5s7nIP8GiSdC7VjSBK6zUVGEzuWS2YtTAs77vQ6O6sPtLPKuEr
eNscA6rneNFEQLP7YSLZw7UIH3wBMhICQVQyAAtRfktaL7/zUBBr69q26getji3tzBJyICYQ8xYE
wCby73HMWvd62ETVzrQJsNkMXZD0X6grGBhde1NEoAp9/X0fuG2/p1O4PHVgqA1hPwAjCJJBaLpK
CHiTl4FH9Nm5a2qWsYuB6cmVVvUcAjqVW2crfXClss4VhBvbwYujYIdvJIvXag2VDyEyEbwWZUWF
elykfs3NaARUaWaJtmpjpcYrrLEOXBEKpA4bWZlDvOmbHMQN+RyIy1NVRBZZV7X82vaV9wnCPYKY
sfJdF8Bug/Nm6FWlgpxI6t955pueBxoaqclZlMhub4dWaIM1BHt1psWW8UlX2sbd55lVJueVbIGN
kIbiE0ptQF5ZqZ3nyV2juklwqVu9sickUf2ll5PPyuzViDRNkQCPsUPWHOumMjv3PqqVKr01dOrD
exzKZLpIdIX8Kca7kCwuDjQ2sR11D40UNqAWEUTOWjOKSjtLc1xD9wbOwORHHYVdt8mhFREJZlX5
pdY4Hf7vwLpXC2d8MHsPwTYjqDlF5rnBZwIBsDmGHYrxm4jU1AwmZZqG31yFWWelATn/xUktyQGQ
nWOqWYY2qKtozBviyUjBeoQO7STsVNm8beIoLPvNqPvBV3RQ/c0Iyjf6QNPusg0+fY3gvUD5DkW1
ac4NEK6PKjXkaI39ciRr03I9xg6ndkbjIgDGmuHUV2qNgdfpMJkjfBBbxGmcsiLBBkwpBmv4HCS1
9kkhvIkchyBinFBYhzzaBEVemQRFEbodJUztqlmbdx7Bhg9FZbZsagwoLUAZWwOCNHUkEg3LyP9s
pIQbr7OoSu8T5BX6hgBVsPxFW//sjHH4gom0o+MVZngp3VKyZEgHSajYaEp6l6JC9C2pte1SNxuI
TZREQwgBgn7Vp6l5y1Yz/qpLX78pRar3G+z3WX1vAB+6rtPRKDdONhY3Ff8vFxhknltbVfejb76h
+URIwiEA1j60hDBYdkgMtQYmfOOprnUV5mr+tcnKRln1qhYRgjfUuDLtrBeXxFBU9XkQjEW9N3MY
nGstTnXO3xt0nGuz9Rk/HQLPyh1+BJNsF0BubmoP5V7mgZ3ftKPZkWvWUShiGdc4VF9r2jUhsF5W
MJOi9l0J0EH+ZsBJ464tpR0eozpNc5Y2CSF6Le/lWpEQdlcyw0iL/5aI5XUR9heuXnb4+5OfRutP
AOTCVK4BY4QRQDvAkJ2F5TOgCTHbsMtu4Tln0WVs54W9U50u/JLRH+t12yhxsEnLHNoHCCXlwa40
OqGo/eqRgPQenhF7HLG1lNy+SDMjg5OoECjFGi6Vj2lv71UjrjH28ryrJNH1fZiVavUt6aWngqyP
4Z+aduJS2e2dyahHlQ5oYVEBV6lHOV4YYZfBWian7bJUGv8GTU0abdRamh9ioHoUYsZsbUE7bNdJ
FLI8NgudqaTT8xijVJsxfWfuSG5cFCtQJtw+T4utkXn9JZGYqgsShQPVrew8DT6vYMW60YCnbIsk
K2rSQoLih5n0zS9bLVgRpZ6VXDs4EIiyLlvUyfEQWipuEVsBMx04JQQvfSzBRPbYUlcuDJhspZEE
CFg/UyJIRRYD54o0EInpV4i02g4hr2aFwUs/Vdd7uRfD+yotwUYCkQZb/MMNqCReoGz72NkQlg0I
Vw2bD3QK1o3pUJy/vWl5ub8+vNWshKoQ4AfXuiCXM1V80uC16iNsHW2Xstrdx2RugMgq7kzWcZ/f
vvHLTSA3tvFCCJvwQFwXh7/RSsySLNSIZHer1MkliYqtglH+RPng6JtEj8hRJvIlQqoO7zKqaWTH
wNs3ODySz4lBfAnpM6yQ2ECfVNkfvxn7PnSWEuvyrGoEKRJXblDy2cI+I1yE8w6WSB+cgQX+2y/v
5UaTl+f8c6fZy8uS0kc+ylejtt2fQe7LzuyhH1EPSaR3Xt6twSL4d2/f9OWOGh/0dPyHB4zi31Ol
8lklUjSdS4gg6bekkxK1qMtoE6g3fn4Fve2UheJlcYt7YSGgIgt9nV96+N3K1MvqSibOBmSJ+bNz
qIJuDFGDNO5JagByn96R2x4/kByj7ftM6J/e/q1HXjC+c+gVPAUBUPNKtFINAzYqXnDqutWlZgNI
lZWM38esE9h5NWFMDwHU/j+766wBRW7ttfFAA2odJ9sJHEK/9MLzdkXltBvGi/xKGSr3ROn7SEdE
2mBg6DQlTMq5va8AjmT1vu7SagPAeWpqXYFXjn9/nGHLYXBwDAsEefvsp3WUCu1Rb91N7GjDyvEZ
ctc+ULGroBthdjlDAt0fmiureDb3J2pBL3X+gmq4beGdR/0GuXM2oEYKu0VYSO5mcPTwpiI6QK7h
ZxZ3llFd6QWxC8S25+cDkLOPsoicRw5Z1Z2FGv+i1Bz/UlTFqTP7IwMvJyrInRAxogC3ZwNvDra9
BGHrbkJA+YzsGeGVxM19ckutJoxGz8R1kRJcvUl1ljZvt7Ong7nDCif+M2YW/jqV8eeq8AQydhkP
QMOwgvk487h7vnLLLL8Ekgvi0xqMCxZL45lSxO2ZLevuVozQlHoiOz8GVqacK5Ucz5zGkx+S0REc
DQXuZVq2YiXa1thnTVzvw9CEqJ6CTgP0gWlk7MjCJAw5W+XF/ds/6EgFFVs3LAFsbSpEmDmzohhJ
MHFr1d1UDmfQFvHq16Y2aus8N8W15RACE2tueEMBByBbj2Pypmos/3c1iJxMkAo4HRgAl+Ws5nDQ
6iyXTaVO3djQO/kJEGOzlkbQ/nkcN8XqeT+z2z8/E7l6/PP3jOVj4Pn17B//47/JKWp/lnVT/vzj
+jGv/mCh+uOxDrL0f0Ogn8Hc+rdievNYP/7xM63hiEyJhP/3//y//4p//rGmTVV18lg95xahHvw3
uAgP2r8mMtEU06hNZ8RUgP/E/05/8uReneAeOpVA+uZf2CIF/K85QSngI7BgAFnA9f4NLuLPpmth
FXKgozxd8TfYRU9CjX86IRVi/Wl+Y48OjwD9Cnd6frJHSYJCg29qZwXpMBfIZKYaFOfP/ibPBTZ0
pwBrx56i3GmIAXcmbEcgpdFj0hrdVVKWEL+1Sv0WyjA/9y3vtveMYe20LDhiKjYE0YXlTeHrzl3r
ueP3tqCmIXIN+2FqDum56VbXWdtFN08f4rda5382VV0+xsFj+seK5vfY/JH9+uNjTeOr6uD7i0DJ
5w39P0idJIm5Dh7jP54++/ZHUP9vaLAcfr3eXv+z9Kbmm/48aKr8K38htoTxL4tJAMM7Ywfrq8kf
9RepWhr/opUgo+R/hF75HLGl6Nq/YNsgwZh8VSruVf61f7dVAWULww8j3cSjUGlrv8PZOlwjcKNJ
8zy55A6bqFk0hGK5fkzYXPOZav03tzmx0HrtyrOxMkaNVJsNV0Y4RKwRKkNQjs/e8V/j5HMXxSuX
NmczazAOtYmqnRKcIykuKLexZpwibr127WlWf7YGzhuppy75ASh1jfGadSe00CG2NsuefLbqdcGJ
UM9FMqi15LsLSjfldtmVZ8uvLFRDrHYaUJA+bS9w4TVUpQbntw72/m4m5mwkI8lkxB7CBjXvJhqz
GY4bSzE/L3v06VM8e+Vy8GVnUsvdNklknXlp/dipkb3wvRiHFx/tKjCph8dboyIz0RuvgtI7W/bc
TD/Pn1ugs7ZrtUYR5+ydiuFyWc+ZG5L5bHnOviXaVl6l38D/bb5jfVBPWR1ea+GzjunarcRQ3cTb
ZjDO63K4i8Tvkaz+biZzF7rkfK2zYohSod30l1nYaNeurfw5AR2sjv4bvX5uMRWUlZpy4LX4+vcC
4ZvlnTIOvPJG5ntRTmDcXoY6HxI0NGeH8cqkCLxssHohpWmrqDI5pN0GefHO1VvvTOT97wms/3nh
s37JgUWWV1oeb6n3xd/HMvHOq1B3TmztXnsvs45pxmbUZ20Vb8XDmK+NfOEbmXVJjjn1IQi5bFfl
6aokaYdITG1Zf59vdlPWicQG0Uq8PtyXXkf4SdsvffLZbNlGGvyuoIy3rfSIO+bwB8Byc6pi99rr
nnVMH2r16HVMDrZDqE5lB2vcAqcKS69cfE4/GhOYul41xlvsDQQiCsC8g6zrZS1lrtyy9KbBfszV
8/Cqau6y/Lc2Xn+3b302X5o6cQSjMsRbDrOuEzcmoC7NT6gfX3sjsxnTMkZf5QADG6BpnGdRkjxy
Jm18XTQ3PO3Pn81phWVXVd8Z4Ta0LA77LZUDZhJs0t2yy8965pioQQHXJNy6VbAbu8w8Gwg12i+7
+Kx/xtnQaJ7Ki9HjONu4Io3OWus3aYf/fNLZrBkiBCMRM3E3ZcnhoQmlu/2x7LlnvZP9YRH6QR1u
q8asVqIxf2CqWTZmPWGtnn3PtCYAM/btgPQ+dZP0+VdfQ0y86Lmf5PfPrq25QhajgR8VZ7S5Ckri
7mSSb5ZdfLaerVtZD+wkSdjrvAvUPuEqDk8B8V7pQXPpXmv7KcxXHjzkssDC7qskuV322LPOmfYo
re2US+Oek+e1IS9U9DjLes98X05OsW9iyQuh94QrQQirufCpZ92yJ5anTJjPSFAjB01n8LZkqC1s
JrNuWXE4N6iWTzMpFNj9vgrsxxnul73vWa+MXSVPoyYJt1ZIoPPe1ZxBfJFZl+XLVm9PppdnjVzK
rM79Og63/livyVpEDbXwa86mzUEqTe8aXBlt3EXNafsqqca7Ra9liop6vsTPhR82rRx9FODdN0Vp
rlyRF+tl1571TMBHTd/7xBC1Rm99CNX+HnGGfkJS/UrXnHPj3LQIAoSEAehB/xo1Afse0laWzcrq
rHM6eq2oZpCQxt39LL1zO122oVJnq9nK8OOi9biu26lr1SF6sfmrevW7mwd11jPTOmZLqUX+tku3
XRivHOI3l33GWbfUPVMLUez6WyxNwBPT9Asb2lOnZa99xlm3dPOIx66FD0GOk1MbyQlek3LZAmgu
CE4V6lSBxsXz4Ivj51v/N/27f8/x6qxLogcJQ88gJxMRLPlOueZQLtCyRW1bzEmoaqiKvLO5uuvl
V3Sg93qd6Yu+JmXgww5flx0EDtJXSMh+ZFKOSOElMXBJS/kzLe7ZEBjbgdY1ydRSYgQFtld/qjzH
XtR3IKcdPnjXBgg4EJluJQKIUOz1bNnSRzizXtkInb3DQDPhNH8tHLUjDiQKFw2CwO0PHxsKLWDL
lved2AUqtiTT156jdIu2JZwNHl49DInZHhTd3+pDixaq88J13gftonUyxJjDq3MO1rS9zdUztbuJ
o+5nMSrWwrYyW8uGGD1a3WcoLBWbiD3TBKtYuQtf+qx7Is7vkJYidrXQ4yAgVOu1lhSn3DzHxyxc
a4evBa1i46kDj24Tgjfmt1b+sKj/zG1qZWKPNfpCf2sESohyz2nft51tL7z6bKuJWJxwTz9jVCHe
BXwzSv33y5571jW9rEu7qODKIYzToTyLx1NA/9de9axrloPrdIXDlRMlI6vH+NY3VLCWPfWsZwIJ
HGIOh302DohB/EGka0jJJ4w4rz34rGMiZDNwT1Z0ncbpV+3YIoiA+7vsyWf90q/iSXhecPH6Khj2
Sbto2YPj97BhS538JkCB/rbGHkGm+/XYbpc98axDqiQk97ZT88ScAJI8tGiCR2t2+MCp2TWVX5En
yMrk3NLqS8M9xTZ65QPO9RZOUeMN81v6IoBfjPjGEJywIL525Vk/jBH4d+ir/W0BJ+KDb1T3KQLN
ZUuHuUilT+AzyJ5PmMXmx9K+zgt32fBB6s3BTqHHZlaXJhOZOdx5BE//nvTg30spsACH19U46S3L
im4ILu37oCG+RzC7rKPMMxpqx/LqOqHZ9bnb7N1oKOAMYKhe1Kjnio0ELXul9lOjzpRyO+qZu7Eb
ZdkUNmdDwN4whqxIubiX5o/SzrUrX4zKKR7Ta41w1iFjxyrb0OHyTYGpDJHuvvYUY9mzz3lLOfwG
uyAjbyuisvg8ullj7QzZiH5ZD5pz7DxVRQ7lEbldxuH7CHNKaA/LVpnWrHNmLZyBtqL/JIl25scD
efYJwqJFDWbOas0IyZVlN3XOZC/N4d3Q58umG2vWOYfQEAB+6ZxGap9F6VigfO7DRfUHMTeTRkib
K8tglB1qPYfK6I1DtZJhg/1v2XuZTZalmqAw97lBqZjjZRQ3P0icNT8su7h+OL40+ZgjZlIZt7Q7
IauV1i876xZzlFrjxnoHS5TFt48S0IDVaTmJuvCdzDqoLLKAQAcuHnfZmR9cj0qwbFUvZpNmbOs1
pUyGrciubmNb0XbE654imL8yrgj78G3LYdR0N23ktnXq9qpR1fSq4Cxp2TJCzHqnpeZelNSjtQvC
0tuUrZmeDx2Q8kUtZR5PFKVayFREiJ/X5snewSZ4jpx1WPjaZ11UyrzutTpgJHS7do0DkAxxKzyF
n3ztvc9mUdwf49A5pbWLwE+cld6o7Xq2+csG9DkWHbuT4pRpYe3I/kpuHOGNG8wH9cL3PuuhqQBY
57qetfOjVl0Jo4r3iq+dau7TJuQfrdrf64u5AAjTe5sKJbR2ZGmE3yXA81s4pEQkFUW4wwdrLRuC
xazDWpHf1/iMxQ7/kHbJ7I0FIwDssqhtzhVB2eDrfTdk/ArHSkmCLozzKHaiZYPNPBRHZc1YQKy3
dnXTN++FUkAS9GV/u+zZZ702IE8BPkKKJRV+NqFztf2QYBRb9t5fgC6S0e+jJrZ24IjCMyXyjdu2
qOtlW9u5LkgmiVPrNa0ni3Qc0GqUXHe6UJYtZOZRZSRZGfileTNJ2KCFhNk6Xqu1UBY+/GxeVSvX
VAaFy9tkz+8KxdY2sIaWidSEOeu2UhsQmAY0mq7w3xdKn1zlrd0t29m9kAjBw3ZCj68aBUlwYeAn
PnNVa+GCY55eJFQtcVKP8UyYfXEnslQnJTmQy3rTXCQUtEAAe48X09dNgpdfZmcNq75lbWauEsK+
ZchsGi0Te6h3fZcRcExM5rJZaq4USowhmhI/xM5rGuALdmxuW1uNlpUr51IhE71eWJrMsHUY6Ts8
mvW2MpOFDXLSUT8/ywo6CvIN0ZM7TxT9pia8+7KxxDLRGoSlw6tbUVFUoUxoM6LVz1iO2etRH6Jl
a2xj1lX7sbAqGyvUrguq5p0vID+MBsyBRSPwXDMEzNdG6NRZO4g3HwpFmBdNalrLtkxPiLNnVf8m
itJc71prp9bZj6jKnXOjDrOFF5/Nql5ixz4h5WKHbdjaeAaR076iLNPCknV1+E2NpgjGyOqt3QDB
4GthkskF5iRYdCIs5pqhyAxLI04Ma6dh0dxjM5UXymA0C09b5tIhQladPDQhPWRFA2ncNoZVLPtk
WVedMxpdqyZWLHXAa4eJuk7SwVrbY+guG2bm6qHWzXPQaHRVE3ALrmR4e1puO8myEVif9VVbNmaP
AZz2ztH2ZZgG/VpN+t/Dsf69opxnI+mxUyd9RG8qAp2A2wSiAZmQ5okWP41WR9ar8/AYO9SDLCEr
bdf4VbXqq6K6jETfnkdZYS9bTM5J1b0Ed0qWl7XDRzI85JpavncSB1vF26PNa79g1mcDrCKczPML
SidLb0o3TtcUsWj8hcz7E/eYvuSRtzSXFPm5BWC7twRgvd46d3zFe2Aa776//Qteu/psF5tiztSm
lKedZTfBWa4Fcg8lb2Fpea4qSmQYQJkwxW4c7XDfl+DkndZyl80kT2C4Z8Ox7vHgTHtiZ3uBZBPo
yj26gHhZfXmuLIoJxWCDSdPxTcXampUebBFz68v2mXOEofBVpajNUewIiOi2aUq6mREVzsKrz+ZY
3LK+VY3swJXKS86yAKv8KPJx2WJ77i32Jx8LWAi5G8BXrFEr2meAKBcehM3VRRgqu8ALWfWpdZL/
AO1oXXZeOtwta++zHluLyG21nFVfDap4qyudc1bWWGkXXX2uMSL4gi6tsNoO6xZ6ixLK8mfuke2y
bDibswZ6skg7MXB9LM+6ubJHKfduawKrXfb8s/1rr+RRCoBQ7JBj1J9ttQquQKO2J8b76SpHRrK5
1ggVbRtYU6usjKj14Fy0gHOczHmXTKAvF7fpquGo8lSe1StD21yC1HJCEeJ7lzuD4+BNZZb5TdZp
4bKt/lyFxKZttIGiUUKLi2KlhyYsDo2z/WUfYtaBrb6zejVnkTwgSLhnVi+hekBrW3Z1/XAxKGgw
g9mznqrUrr3kVLHejWW9TB7IDvPw6jD3yqj3hLWzUMhg1i6zqlgzBhnussPbuSRJ49A99hh6dkWi
j58a2zV/YcteVsOB3HD4+CYSrbzVuTryfWdr6/lDIOJhUQeGqXF48Sg1urbFcL+bwMsf29TU3pmV
dwqneLzFQyU5vHqiZ3okFZvvqms1DK9BW8skzhZNt2RyH14ddqMCnquSO6fuMvecZKXsI6AjW1nU
5knZOLy+gnUsV/UEYHFJvKaLu26nABxc1GhIZji8eliYjW3mmbOrSOu4SeJEvXJg2z0s6VEQHg+v
bkbwrHzfdnZ2hVtPaaRz75V5t6jwRxTK4dUr9f9zd2bbkeLa1n4i9kAC0dwCEeFwm3bamc660cjG
KUACSYBE8/RnRtb5xylHZZXH9uV/bwedmqW15pof+i2Ji/J9Gtv2aNa6g1fj4t+1koF2+/rX4fO0
OfB/8j3fJJRVLOq+1yLSL+97M2cb7oqGhtw7iveeBOsnqM2mDgZ6ont418+fK5SSFO6MTbrm+0BS
O1VsU4mEwWa+vis7B5PZ1y+Hhf241Jnm+xX1nhsNcEARgh/0viF/DtNgEaAxtO/5XjGyHGw480rD
Qvd9i825xY1uWK5jNCXvIxizwR80DC7MpPJ3vvmz6dqMUaPQCs1PuW51NYMrcAnly3+Hivp/J0/w
VF6/906hH07Ige9rg8A7CePodgJr+X2CBngNvf75puZ5l9We760Ow10QBe3Xru+mb+8blGfzdYhG
QNhoH+ybGVrFxLcU/jAobr7v18/mKwynNEc2JNjXeUeekkirysz1+ON9v342XzcDDgAi72DPu3XZ
uYzwwzwF5H2r8LmMqeuDAWbJiu/FCCPZYFjlhzSS0fd33fu5kmldtFxOFby9ihS9qUlgH3H+fwud
fBp6fw9fYQLxesxsYd1NsGcP9t765ZkuQl7yNNzelYWCe8DrX49hDEFBsOKwKtrofjbtbcM7fXjf
izmbq/CxJXbUM98D+2yAul9gnba9af/9Ty/mbK5yn/QmkD7Yx54ZQHnD9jBTOCO/797PpirlESy2
Nxbsp16J7WiVsR/htGreuQafa5tEN6EMCzv+PUllBDXJPBtSnlxc3zehzuVNbQokhI1x/104JRXy
0/xzFDfNOyfU2XSVzPXLWGOpcetgr+p1bY+xWN46sf3Dlz2XN2GfpumaMazCq1NHima8TxI2R28d
N09j+zcz6lzdZAyOgaueA1CJHBMld0t4QAud20u45TZFopN0K981is7VTtDHZaqLl2C/jilsq0RE
0b2k32LO/tN7Opu8jYa1ayM2LMnREl2GMUBtAxIA7wv/ziVPDYRaedAJcRhnNseXYcSSJ42sy7B/
37s5m791rtdpyUJ7mBzhe2A35osWKPj3xTjJ2fydAgqH21SPBy2FqtzqZV9sutl+vu/mz/ba2LG6
IeicP6Q5/JOnmo1gTMn2nTd/tte29QqvbdoFh9ghuqy1mg+2Ze9rG4OZzOs1n9d5wIOI8QNbe18j
iRAkL7EfxLuyUXDGe/3zIToa6lFO4kLSIOwrOHJuN4kclneO+nMFlB+t1jyDB0dq4rDwQOldT0aK
943KcwXUBmu6Bqyb4WJ0MEStjBIGTiV1976+a3TJv3470vVRJ11mL2bJhtJk+KpgZm7vGzjnyGcL
dE3IpWAXpoWlCMQJ5l5G0/yu3DTof6/vXUs3Y1wuwUVjzed1Zv2LSufxy7tm1LkEash8O3dNZ47+
5PXLSGt+mAlWuP/+60n8+zQgbLte37x0IV1j6uCDtU6RuGJIRXFySCeg9/rrFQ7QQY7uobENr2D9
n8Y3cp6D7EBJtPKXGX7Wp+ofQEoN/NUBOnRtUQdbMN0EIJL6vgRaOkr3aRLU7Tfbz2sHD+pwWeHX
v3YJvay1kwYMto3n4b5tfCS/BUtk0HS2xclMvqSnf1kQQIJu+JAsYBBe9jxvupu0Ttv+konMiC+u
d9YBPKzHZfgYWuuUKeU6TTC5xkNw8S2gM+zoCxlS3f4I5mCat3LJ3SKe+FrP8POP46DGoNPrwO80
gQXpdTctWzKUI/HZVJEYsOoH4+GAcaNRFN6AVIEgtX1ILdDWHsQjEcLyfzUrGz6pYVA1XPzwjY55
5jKY5k5gj+jKh0p1eH4gKO1xG355koVBbZ9h2gvmbaYJmEnlPMTJdK3hRWa7cp6XLPvRxYbY27Rm
NnzuJuVpWHnSNTh9afjkwHK5p7UQeNgpk6s7evymtdVos5h821TIaguinm0bU67RwsOugCCapoBW
UISKA1I73Jud4DPXt+3aT+x+EDBtBKCBBQFlhUL5mq070NkjwDfGXrawI968ushxNjF4IPj9rvtp
hNPn1ZZljbpvl87MtMIGr7dDzVY23owuUlYVME1m/iNcDwG5Kyf4+MJ0ni2bMBd1SFjwpYumdeyL
BpLFtC780vWLRg5kYYDzTZmZYYsPsWR08nh23RpFV2urPNJqIYHjImyOeyBvDrCsUrBft9sYMFRa
+owD0AAzydh89dE4z0+uoVn9ZDmzfoDtAMx0YMecgAOQljDaj+pj4jRL/mjAX2x/AsEWbO0eKvWN
9oVPAvwbLJJ9u1y0C56KHNaOg9VatLBeAOyD9Cmuu+tzaPAwJ2btsp/hKGr4HTet5Wh8tJnrg+dg
mxxry6EG+PE72MNr8CMOUzAv0KIx2bJuDUzQIzPbpb/qV3maYKmdaguwx6pzYOJ67fPlKm50RIZ9
G6bJ1O+CvJ6isGQuqnlfpVnTzS8U+Qb3AIbF2ozVpCfQ+qQTX0CY1umuhYuzLcIhxDAfbNpM38mI
d/TDtiM1Ai+vI+tlH/Zdeo0O+ZE+ZBbFVFLg3KjuuyRpLmciww+wClTxDz17LUv4h23fgUxqqyhe
U3gKEbE9xpLM4ges/6P4INK8TrdCREtt+Q3MRSd5PU9yjWdXLjHPpXh2NQaVvIm3OqfNJaxylkaV
s8yH+vOI1SHWu6Fd0qauKE9mfalasXpbQWcpWlvFJ+/lz0kQjtsLfNzF8DT61OTwm66RoQ4LF8XT
dl8Tju0YBvjwM+xLNaey3UBNgJ7MFjpEDdPsPUQCA70AQwX2WQf0USYjhwU+X+xPdJ4ZGK4KbGST
gT4dri9ZMcVrRuGy79rWfmn6CdKIPYgJcKMuYU8kvQZaCr6febEFcIXGa1/hn/UMSNiaPwy0n5Mv
EXgGgha574YY9zb7Of6ppiHS9009ZvZ50Z0mXREvsXG3PGzp8nUWvlXwgVtD0xwUZ36AvZU1sKEq
Qld3DdnPIkmhQZDrEEl6LT0JPbDwMRiLvhoyHkGkoGgwEqAm5zXcpbFM4p8uwCFMHUctcq32qUQV
YU9COsIX0beu14VsFr/tGaos6ccatg/hN3xW+BwX2ZKxpiuwNcz5B9dPNIWUS0Pwgv9J+2X+1kZ6
EBjNLZzlwf8W/ULdAXSRKbCwKzKJuEvqKLAVnRgQNGETT9gv0sRnApSXmf9YpfL1vUzV7O40t4we
8G5E/F1lcUfQvpixTDxho3dAqYBv0Alf1GPXz0eQxTa7QCyfzYCCoPiEAns5xb6nc5k65cQT0rF6
ugBFZZyfRzWD0FVa1tRy3qlpsdNcmnkJ/b2zWGfAma7VyfUnbAhQMhCrVUJtedYVo9bkPq3jyRW9
WhsK2EI8L+pzwF2y6XvE9i1KGANajVu4xqZmS3czGc1yhTJiwMKC0n50B2jBSQzvduTGVFZ0IAd1
34ArixtW9Hk9IzlZ2yE2beFq2A1JWD+I+q5NHcBGivMl/gpnM9V31ebbicwFGnsGkxQ9xW98HgHA
HO86KVvdH+qwrWV26IkfsnBHBAnAmNB9OK53c+YlBSIJ4AKx3UTbhm9VWJA9BqgTpjXkYaXBfYT1
fJ/g4/alheM+C2BiHwXm3kwwC24LtH2u1O62GUk+QBkGJvrsDugf8YUHmiEkWIaJLi8Ez75xEGBp
63/E85xD8baMpJ8LFSz9dBHTbI5KcQJB2QJGhXP2EIKa2d2IfGw83PnViiP9z4ZvfrV7g7JU/oQV
MKRN4eMmD/YhTZxLDkNiPACUfV/T9dtqNzNccSrX8LK16TaDIbON/iYOVz2F5WRlwyLEFhsWAVkY
zMetflrmEQOkpOOUkqGMWATrWNA+AHX8hFW9Df5wYJ5QUbS0gwhCtCBQvbS56ofHIXNw4T/EOqrB
t7Iqsfk1C20mktI5Lf1YNsTo5gKk8SbMq9yT3ng4m2J1epiD1GNJjmMbg+qRzIk78nyZkvstlKEX
MERp2NaWdJpEP5YD3klWBEREkJAgJHVzKWuh0bOUwsNVfcx7ja38xLlh0x/BMnvxYloejwZa424G
ZNaj1N9+yaWBDQ0QOKqNPhMPmnZd2EHjAFPwzG2BLhYwQuAxBt6GkZhvKwJCBoBKvLZXLPFD8oDK
b5R/bDZmgUQAqZ1YJGET2/RIf2UJfi+Bmau5zGLO2k9qc6z/ntIG/OMi7gHHtYXKB5J8B0gT20BB
m0Q1n8Uq+CBOyC/EPsViGLdHsElb8BPiCJL1T6OyDVi6DSAnIDvaZJowtPjapOLAGsSxtGzgCdpi
HfQsIGgagcGMQwQ14FhcANBg+LGu3Yg3KNeFXCPmiLNPkcLauDcbOXmU9Rv8555XHUm5XyydB3CO
xi7iX2DqrMd73ArDIsed6sarGRgk+gG+/VlQ5JD9gUDS9U6XQQ4+Csi+MPbjD5rHy3Aki1J0v8X4
Pgi4vc6fphQoIvRTjmL9wrd0kK6A/XTUTWA4hTq+CTbMiftwbaFsgz006GK6aETCFEhbrZpyPP6q
Rcuwa/i+6xGSxE0MtHY+ivRllLBeM4UJWY6/71pUby9Yh13q8wZ6Tnq5tJlmz4JgPfm+abywezlM
zN/Vuov87QLVTH0JnRVIYuCLBHN2OQHbOv0kZuv9LoQdPnOFd6TWFxzEB/csDTw9PkZQPNYPfg4i
ByQLuqDXT7IZpb1APbaeCUggSQoMWoia6Y+ty0hPdhGoDiAqUBQJ50eZW4qA3ovZsOMKoHyTXnSi
VehqberAdQXhxrEX4mTLsL9K0X2asYjg/SAj1zC8gyXg+AqYz9ZeLVuntq8hlIH3K45a7Dp1Adjt
fnLhh0XDJX8fNUOTPzVN0/quxAlpYDeBzKX8QmFd1d4Bac/ofmgxD7+K0WJOlpLxnKHli+QRGjRJ
/OK5DvL7FfYDCw5PcwAOEGBwsz6iCJ1Nj1rRqf625kOGx8dSL9e7dO5Vh9mm1qm/EcEKvhgV9dw/
RwvCyAIwlzQ8tkYYez2E9RIdvGukfGTM1J0svFxpd6FMrC1WgTH6BMxNYu4c914exnYKAlv4sM+C
x9pYQV+kmmZ3wM5nl6KHOg8QpJ6mGJWkpWMVTr4Nr4fY8fxTb3oF5MqQMVORxmXmaelj5CPxljdM
gnFLJ3QsuAQh2X0wzhNSz07yvt15ZgNZ+cxP6QOgTAu9HLyI04t2m5VCn8OSq9tIbXITRbdh9XkE
GwWoFd0PTmO3EQCfbUk7uqswnOvkASaBnZclBwRvEruMZC5+QBqOjft28RIr4RzDJm4fbykDzXPs
wDcJzeiBdUP/czzv4AJR99cIPlN/mWaCJLtudCAGtBFm6GUHvDbfsXhrcdhNG2KvuZfhyenU6UZe
NV08A2aELymnY7hOLqsozrsKcBtmxqOrN9RYk1rpDvQx3GFykfaiSQCdhdP/NQhzkapYErQGN4ve
srSIRLaFV3xIpP4O3ko2gsoEvNwdUYiicYBD/1NyJ8woh90AC2l/ncw0MbCithPWfOIAFWvigSzX
aE+FvUWRtFOc/yF1Y5Z91my+f5SYxfCMaDdiD0OEQ81d4sfYILTKwJH0yBjRvLtREqb5tz7Bi+5V
6YIlpO2RrSIOtgpawaZvSh6saQ5LT5oEbzn7/0PG9rxXinWWBLqNxXHBjghrGHBoILFB3fiPf09z
/NPvn6X2LOWYV36oj2oJ7RXK6yBTwbj/fcWi8x4p2k0uRZy0HZmuAecbiX1cM8Pv33Xv5z1SKdsG
20d6PtqkIZe0Vu3nU8T8xr3/Uj7/Juv/Ky/0F9mmmMkg1rWRR6VVbdpdnGwwgyTxwI8MQif0xcEp
UlRTQgMM+7WDSDKEYfdLk0uctVot2G2DgTQhYYrQa1vK2OTDWgTxsEbYiDL0NlYxKOH4gxEgQ36g
VucGNAND00IpCGhvgjztx0vhG1JjWI+oiYXbqt6yiT1lEH/3gGeZRSixV/C4lvmYpzg+7P2QT8vF
yMn8U4cTkZWEQ8tbteB/GGfnXVuLlQBJj+t49DDVCy5Vo/OAVVFDQn1CcSENUwB9FrMK2YQgc8B4
5MifQX9HAoaU2BauBXaMedwRNgXDflF8HADrBET+OvE8kKUB5Wt2uxiAZcBMUzuofrxtqEoQkE2T
caBKcjGOZriDGnF2t/AfqHF4GOvMXp7Ea4DUplziVL1r2sABf6YWDXI3Hep1xoqJdYceZCLocvBi
IPNjp0fUNgqV+K5eCq443L5wmsX5fT0A+kiQiLGbGGsQOVerKzrD0mjXiWAZ/WWcLbm/7bJEwGxM
zuPc/y/H+b9yzP//nedw6u7+Z3v86mv/0n0d5F/d8U//8ac7PmH/IQzHyDwhiLQQbSHp+6c5fvaf
MM0ocl4nOHT6iuPA0v+cQByAq9CU5pA3ISP8v9b4LIajPnI5eZycAD8wxvhvnPFPZe7/m5BJDhIE
rowrUdTX45SciXl0LxGSNRuGkAbANbd5U3G4AAP/aN8SZ5xqK2eXygDpwVVCAhR8dp7kblLMOjcu
JY2CusDl6L5ZR3m9pL6/rkNhDvPQqafWDNnBNL5+Y3H91aN1fv0UB0GasCwHd+CsQuDmeuWdgD8j
Im9RfyC0znZ0yZoM0YbvEaEhlIEZlV3rtkQkYtOyrgX5mEY+/S7alH+gcT6kFcAzSN+2YBwjh0SG
1O65DDqyB+am6w8pjFN/wigcoNc+ORFzbYZXOgSIItH8qulc1NhJfi5QmKmio21KCoEWykeMn0yU
Q2z5N5Gu/jMkkfQpHIP+JvfIR8HYT9VPfxmkH/588r86jcN9/zdfJEV2DKCQ0xc5r6KuJkSsg1bu
cm5yQFxdGNOvPbSYTbEahjQ5Gqfjz7BzI1/VmNAIuUzSzMjxG2RuwKCxOBfMlBZtDfF4UCuRVGMj
zHcQY02K/JnpeMn6NsMWIwRywgDKRN/JQhk5CCanRz7Rua7qVqlvzNUW2kafDctFNhmNNFgW6bJJ
+PrAbIeQdsjqxRULwjVVwd5w+t66dXnESWTsdgGeYr4lKyB9Hj0z9BIhVc3uao7s0z6E3ex4DC3r
PR5o6baiy03iquWER4L9Uw6O4zDE9VAhUbekZQ4g61dgPxG/98lK9HF04I3fbDiwBtU4RtkfnNhM
Xui0nuEq6MFW3jdwbwVuGFWRtOo3N30EFlCID1HfLrTkNqu/pkNKkwuoUdlymNGo5ctkSEdajCP8
OnZy4vAfB6h4nKpwa2KkngccnasW5+QYZZiNJYXdPPqmiwjnwrhcPWKoatpmGV37gOfp1QjQly15
nKiHJskbpBCXoCdg74rZVXGmhvSiIUtOv+OBE3YFb60kLNMYftn3kmfpfMNFkPP9BjhkA4cFT9Re
YVR0pQx7qo48ipSqEH6PdDcZmvd3LWk35C66lkJjWM8qqlRLhjtAEjdd4ZQ+5+XMxj7BZutH/s1t
cd3sY3jdihIfCS5kLboCbIWMVFxXKYDSa4EUdzZXiGkGs8NpZoaCkS/NPlyz0Ff/Pvh/txhlWHJJ
GiG3HJ4Hu2PLVvgNADMpdJofkprE1ZiM9k4SCjolNIgLaPWB3vuwNUWmHP/579d/HQj9WndBDYxP
NLokTtAcgqn5l4hvIoFoVKZ8aVrR75DyiK+gJWkuKdKnB1Sh2jfKor96c85Wv5yRLKVZQrFznJcw
E1tDEkBiV8KuTSNLnkzlsPTDVTPo7Kuzy3DB6RZXE1vg4mZxkgFQLPqmZ3CdkT8nCfISXO0hOoqu
IA0Ub7VL/+qQeX1/qFxnkDiH4HrR+Bw+RbswXyyyU6UNOChTMOg9uKiNd4BleAWeO/K7rVjqi953
KWxCF0rKCN1Ce90F02F0QfhW+Pi3tRF7dcgYNALYt6PzvpIe2N6QRC4sxy62tEQBGDWDdG27N9Q3
v1mEGeIDqK8hTo8BaT7t0H8ZCcRINofZGoIZPvsPTAEYvLPcBy9dPKYvwaLRmre0DLDPcKgHgqwr
+gaKOIHyoiBubtdKDuv8bNkWkb1LBhtWaQCTY0BaeVc5tBO+JW74+9gFju4XBy/Ci0EM8vqOMwYO
n+enO/ab+Qa28HjgC+/2TdrXyDEG8eHf58oZHS0Nw5hlNKEhZWC9YcqcSU6CVGonAhqC+KriT5ZD
iA8j8QSlqkxsUZXYua8PHVHiDsed6CvszBmKuBZ60H+/kdcnCoQtCFzCiJAMcUx4aul6/eA10goE
uTNUSLJgvlcZPP2QkX6rD+tXo9v/TYU/L0PynKEnDWRDhGivLxMlBBujBNcuAF33YbWnlpHOdskD
6knrdxdDETmNw/bUGeWvuegpLZewb8MibhMkQjeYVnWHBIndnZ0W+obi6vXCebo58GMRNcaUZiji
nMv6DVpUx5jj5oa540eIOoLdokh96KV/whnjxBvwBNhLWV+Fqx8//vsX+N3VSYZBwJIE+cdz24kG
RSERO/Cz020iYjcpDeWabIIN6VgklbZFBzfSU2AHiQndDufO+Y3sxeuY6c/np5SGGPpYt9m5/g/g
1BoxHsaA79t+KyeDQ2wxtXb5oE2iCn6iP9J1fMs78Wx9PF2XhXGCuJ9hkTyRLs8GhdUJRfuEKWOU
7podp2H4pIRFZOQjIW8QqqW7AOfEO9YlLSv7pZ6XPSCNUkE/rzazB8atXt7YRU8j8fVIRWNOglMM
hkQY4p28vqkAC9rUwl2vbIAYxzdA/eC5IwnZOa3veQx/9ZKMQAQWIEK/mab61a12dnVC4EgGPBgB
i/K8VcBpR8c1T2w5mvmDsFF2D9esX8UThfS8Q0SXKjMVFNR1hBO3zHW7XHYVa4NDVstFlknbyis9
pGxAITzKQkhVBqy2UMIkYKSrKfmO/qGpgRt9HOjKiDZKKyCG6+ekZnm7UzAmORhu1AHfYfsQi/xz
K0JxDWIe4Tu4MtURYuom/VArLOsFgjD3k9V5/YxmswHFr6luth3cnkdRdmMIeka/mPV7UHOYe6Ky
Ro+zYx3A693kF/QCAnE69AnDDMtW8yW2c3gXGIJSZ1cn3hbATojwSvps60qUUH2KhDFv7tDP2Z6y
PoQeQ23y8YgIzugCYEFk8jNUlj7OOp956WaLSswQcyrKHjzyoICawfcII7toOPQNmcZLULenfddo
oioEc9nPzAbBilpzYj8lJyB9YXGMWCoxSrjDQUAxvFBkKSAtYh3bIFcLmsu+HRHbiaCHiZR30+PC
Iv2seDO+ZCKykASh8MEqNg7tC8TqOT9iP4izAu0DYHOuAyrXCCKaAdX7sX+EqhTCpGTL1XARqejE
5zwpzPZtRnlQEE3Wu94p8uKyZfmWAbd+i6Oajx7zOmk+N2m6IiBtxvjGBQRpkUGDcF80jdYzQiMa
dWUXuLwp+IQabUmXEHB6lER6lCwEplQxmw13hoXKZrfKRM1zp0AsqChZ8UGnsIZz4MTdAOooLOIO
W5IibavBvqoWcLC3khMWHftBQYUxQEqM38Op4sfq5PYp5pjehZ8ZPy52RDkd/PCJlNKsfkAtPMjx
/dTYfsrAMvkKS6U8LiMAyL9QREk/ENSutnKk236iHCyeAVKe+kqGC1mOq1pZBHFYHz0OgbRftJvD
e01Jfh+oOVRVuEbtZQcFhylQEhnXkuYzZC59si23aE2FODgw0QpiBXfpd5IxgM7zLpWYYzqOLplE
78sBETTOkoOO3LCjhgl/JWJ0AVcBPE7oYVwCpPc94vJfotSEV36SIMGvrNE4BsllObZZbVA+X2GP
VDmXhXAAgkQTsGYPyUzZcxtP5cZrHJJIou3XpJPTWLKUgxqN8yndUIrUISm9gUQkVkv9NdORGUpI
nFxWIsma+V0XOm2AhkdCBG/SQa0hR+Gyy3VIYlVaKYOjh+wuQLkWVmcol9PxG4c9IQq38GpBnZQp
s9y6lQlykDUEJ9CzAGdYDWZpw2rihKN0A3/1HvVBqdrxEKP2AfdB1IXCUk5JPFaOh2t/aEaMk0Ki
Jz3awzY9x8CG2/szjo/IBGYNj24lZt5SDKiqdxc08SEkQnCkMju+hZxWcZ9hOLtuEkUqZH6r8Y2y
Cqe60KD6ZJjBF2ymaxtoOVYi6X1U2BY5wQIsLfoswOprCstyYxHZt8mneVTUV8nkkLhQPW+fYxgZ
rwUaKF1wlPB8/8PoKQDzN9fk+wLVzX3g0UWBEsWaJoeggVHcjq68vxo2UXc7JAPSB50M0A0FGcRY
hZqiHPW6KPs55Tm2CtZvj7pT7vReYVFTDiiIPqKtjOK+N5P1O7IEKOGxRpB0P6ZZ8IUwgd1/iiRo
orxm0QdBmq3bA43DpgsaEXozidhku2TDq9kxo9JyNt7iSGt8/JBDd8GqdMjGrdI4biBfDt3oR7Ni
eym0x14Fg9vWndQfDPwesfnuugFEADIk5M6RMM91eBWFdvtwEkN9RA2sXwsoB7kqJDQVSCoo1Pcv
8hYs2BKizmjZoUIXXEQTxMzliKLzrdFttOyRkxAXZDuN/H5sxQ9GYqHKBb06lw1GRF51aiDxDVlj
RPlwHMmB4sWZAG0BU4J9fwTFpBDoDr+HsXf/Em5R+xm/EP8cIW+Zq3ax/ZesG+a8QCmvaaqGN8hN
i6gxdYVNWlchgKt9EdUhdBUzhCQPpMmT7QoEalq5iEb9Hbp8wXHWNkLiKhzy5GHhdv0EDrVPSxwy
l89e6cVcriMGywXq9qvcQfbEfAmgA8mq0aB4cLGQLUF2II61K8g8bz+xcpLbvOU4T9oxm1GX87Vo
qq1F1b9w6O4+unlJXUlAltbovNTQIuznEXhnUYALL+mdm2M3X9cwc/igaj4m1UZ04suxVWNXDsMC
oYTpTfcHeobSGYt3iJRICUVBjhWBDPF6aKzoohti+5wUBGo11AGaOA12EfSUS7nWLFvKzBvO9zp0
fkIphdRYN0g9XmLmJFEFEz5/LzV6Mohskk8WqsGHTZNtOm6qkzd0GbETov4XIuMXOecOwSZPRp7B
9ey4aS5ijlp1OQ4PDU+ivjgxQcrNjjdwJRtfOqXMZ2LnDwN0oQVimksjOt28ceh8fYL7FUymSDog
/5EDSkDzs1IcWh6pj/LAldxALwTLkGbvwsV9AhNvu+ogRXojaP5NnJghrQee6yn1Gp2nXqNlo1sg
kXwgfZRXMoA2U2JhLIIhmz52JgVAXNfrnus8+a/E5r+eFFeOkNw+XZmmZ0+6Ecg6Mhm5EivEUAkG
9ClPl7f6386yK39eBpltBCM53iv7dYL9yyF+zlmimB18qVD4vxDAjN9EUPqV1pH+0al0OKUovrkR
y1jcjUFRQwTzlE8ivIlXkl+OHeqgMEfrvzLPsjfOTL/scF7HyQkBIz0kOQ6vEQ7Hr6N0pbEWA+s3
l4xKohB3avAl53UwumRskFD1tC4padtudxAzQtq4pKcoEAcGNyHfOFlbzqgfZYV0cYaxCvX0H4NR
ZiwmsJr6CtSMpi9HqF+aAkki5d44Zfz90MeQtE8g32OMpn9LDTmINhrF9VRKAqyiINi+pnZDjGXS
4Ao5tH4HJXNYybYNbxNoHd849f9mskQ46UF9E59g9+fubGSl6tRBCTlXna+3W83NIViHuIKQLdxD
fdu+kXn6+wkT0O8kxQdLo4iE50PWLFs2yxEbSL9Y8ZyZNT7NUCgIsCU95UM7Y+/n6o3C9u/ecYYK
wP+wdybNcSNbe/4rjm+PGxgTQISvFwCqijMpkRRFbRCURCExI5GYf/33lPqGo1mSRffCOy/ZahIF
FDLznPNORIqboeeeGgcxhsYSfBI61mHeXVXhYjwV2iRqNzeHaEmN8dyQY/pYTp29I3/b+uf37AZW
aDsMKEXonlqHGE0esGYkl28Lg5HbIHbhPE9nGCWtsS+tLjbX0jz/8zDhpxfj24VxHLzZP3fBIGDZ
vl0YpTv5FQoJHTuVnr43vAJuDEMhDJM575phPxgDUTAGI9L00IiF6Jk0lOuLHFBgsqGQmJ1snd03
u2XYsr2yvNyL0wpz09BuRBXbkD372J2DedjDuTKeTUdT+SA1eNjWDqYqFJh43Mp1V7ahcx16U2sl
zeAPTQRPtBWxpydybnD1JuJzrd1qtzV2kyUBENkSa7WmmOKBVOhDaLSasb+J681s5ktKNoQPPenP
j+vX6ZcH79MUoB0EfdPav31aDCb9GgbyHNd1bf8wLRwRYkdDGHnnOr8ZdTDrO+5U4Emm4556ChL0
3tXVIpY4VKaOnMApDt1a862MnTV8N311D/8W0pq0yv6c8bWJsa/Kvh+xlSfoVM57UcJclFt7+6Iw
7+St9Agx5ww53d4HyeHWlOWINw8F9wXEgmNxMzNrFIEA4gm7POwSCNz5J4LOszzu+lIFsTXnxafa
dEamkYE1fYBPaG7RnJkAM9RoIogY/ubBrXYs+Yrrm6yTEAugPgplAH0jLexpPV5yZZJhGPL7PIhi
2qUSTjRyXJtSJ3O66qvqw9QiFDtUc5x7vnE2muzOEXwGA7LntKb3Y21NLRDvmj2kVDIv2kwXJxmy
0fkBHGQ+V1vm5hGMPmh7ZZM2bWzObrskgMY1N7OtC3ygmfPlbJt9K78UWS0eq5yoiVimTv8sganv
HXjAHmaBk+oBwfLmUAWZTes+DL7auaB4xqUDv2hLvGz0NuinsDyrZS1/5LpQIupy2rxoplX0kAS7
JBRrTF+vjvzFL8HUby9TgdBk17d93Ua+Dk0jaTIPEVY9G1DQAgRQaeKt+TDFtLXt3mvq2j1SttNd
lY3qaYTBmiWj53dOXA+AP3GD7P4LgVgZZaJH+jdCm8k6BL4ufwhacPesGid3PzAPoMrcnE5GDtfu
4hzeTBpXYh1uw83Pu4gBdHVFdxIgeIHCqJMFmm8RUXh114wePCuGeFga0RzKNnxntfx6OglWQADP
0KT6FKda6i0LbU8sEjzRltYh9JZ5l7lFEHdhsF4YRTi/cxj/5nro02yI3iwF0z3FRcypbze3r4c4
xe7phvdP5YDTS3o7cEblcQ1c8c8MOo/LDYgMHZJwAIeEODXq9BECmRioA1MTRBDLgeTMiB3YV+88
yl/PQCo4/7jS0UtYHEdvNzhrbLXuXeoMf9X5HadUsR8zmtDM6o3PY83UxaM5OKcEnHZObbxnm/WW
ivHzNj0sFLg/j12DXvXt5U0zlZs5wU+YliHYjxC276yxW+LaNNvPf97Kf/MlepT/YAzUVZTHx3//
W7lqBhgsUUhwp/623ssxs1ME4D6xbSF9mCdL/emfXzAAd+TmAHLgr7y9IGeHafStRTZm6RX7AOzg
LGWi8aB8sV4pMRfvXM8+1vUnOzacGxvEBgSFs+pkMt1iWaqFyTvTQ6RmdAZ7b8AvrG4SZQf+wdJW
uB1KOPYPnfAIVqlU6H4yymItI/JqzSLGlkd2+7AS441kyAxlq8jcPg68ZfwIc9crErNDBBOhAyMz
l/Bp672R/29eR9L/ePUZmBMHe/ra11iAWisyqThjKn3Rj0t5W9c5swnlmX3k4xJ8scDe3ummcM4r
e9neC4z/tRBltu/CD/GOvRsAxNsvLWO8NzZuyluiUxn3Qe0cFnPtfgxpKRhpZEskTAgLf35Tfq0y
joCCjacSbBPPPq0yutBfRw09MF5sXsoNcOfCkcX2Dor1u6vARQLHZK0f27aTW2v9wTpaucai9bcP
PTV9DImie0dlfvwrJy+hcF1BrBFHI9GCJ299T6sy4sM+xRC12721EnucIt5I1oZE4a7p34vT+80O
gpc+i5r3xbZ5a97eVe0hIZgRK8fabrzLcDDyp3Ye6r3ltoxa/vw9Wb+piXy8+30wSocj6NRHlj3D
Z4hVY9JpO18Y3feXnVaADhQA52hHCVuyDP+OeTsAxaDWXZFL+wbxw7ovTZGiG5kqiK3vfKjfLPvA
EuxslFmwmk6F1NPWo98tlzFGKpreBm7TnQVr0X4arG4d6WhngdY0JaelK/LimRe8iTzS3d8Zr/yu
gg3Y7I6thQmb5tR1pxkQsOZTTb04KtePOtDUR13W9r1aM+1HrT/CxDV917BiE/3wa9BP4XpX5dL6
RiuLmqYtg+C93JTfLOcASNk6Aog2z8h++3boSQfkSmkYIEb60rjZeu5ogTXHtGy7MKdem6E8vPMk
jj3ByQqAagI2x8CUEYx7fIn+dtAElRFUSybH2G224jxLsbuw3BKdGJ7nsc9Bt9uKybyS06S//flV
+M3dhiSKc5rTSfMJTtZetnDgFGE4UfWijZWgq7eGjc4tY5RxhkZ8+ErB2L78+aI/bbff3m/gO77F
nQbHQ/x0X2nzOjsOJdlXRNsHseGN9nBD0ZZ3iaZ4SCPMJ8YtlioEIUtp1cZdgUTWulJ2Mzz5C7I7
MCJXNvFqSrvfM9MNXOhbY7XAUG7mgvlxZ93AOls/jGXgvsrBY292rJROKUOjvd+UWxvRSgMqDnLO
7YWDXa/XeD7rd4qIX3cbCA5ULCY8GNb6aVNkVFXQtQHDWmOcvANa2WpH1aijMM3b8z8/118u9XP6
A1XRDn0Ir6eWc2Va1IVsgy2u7eFhQx58SHF9jTspvX/6wlKiUIrBbjDBqYLTRZIH9VpbM73nUVKa
zJZKzxs6sNg0rC5ZtJUmyun0Rwd16P7P9/gr7YOXNbCOZDBE/C6f4e1a4WTAKCHNMIAVlXnfWLKK
HIJdr/pAtGfbuom7qoEAaGxgpyBXzo0udPvBksqNxiHzz5EC6BuNiOmfeczzNASfDLCCNXzkHZ8m
l5lw31tufYuLRaTXMhjFpZeVzjt2TfbPGdObxUP7Ahv6SEf2AVxOVRC4S9u1au0lXloof/vcCg0Z
D35X2TsfPPzz4FftZ3PxjqQsb+mhIzbFDDaNmnOGe4A1RTSDC1dxKDmUo36Q/ZdwKYOvbdEu1k42
cxNc2wzPCMkuTfMe+dV0C9t+UHsvN4ssovxTW5LaBWF+Fc1PG1vKEPLcnZU9RsxRhz42YDED8dEP
Eiyoa9XvrWkMrkNsBRpGo8AKkVmSWhCtbm6OkZ57ZkWk29LC5+X4rC0L1qeNpN2Maa7HPgLE3V6P
5hkibiV5B5e9HN32IlMlAMjcj3pi6mSa+nwuxSQiEVbFet5hkwNGyl6PDczsjPpsBIf2PxIL0qfJ
lvFC/HDU7D2Gapm+e0G7NWeyroswYv/qoBn2/coJlC+ds2eOBELZQ0luknqahq8oDOwvQHfEcU8G
ZmBRPS4AId5UqzsCFVOQGkS1cJ19I3v1yLI6Dn9VDkIjlPstVy7Ss3VQ43OJnPIHCL99uS02ZFGj
L7twJ9oQ0KFeq+YaxM0qLraibBBLwb2CweNkwz1Iqyepr0MSg+y16nGhgN8yRqZYKweWqKb183NB
Ub7Mjs/V3a6/b7ysR2OGa0eXeNMAi3Uemu2olDMf28ENigg3JNgdGy8DNgEC+DWCZKrSZNRzd5u5
y/wtsJvFxDaiX7+gVc2RWauufjRGJbydLAlyiKXAES0q6VfriNVippDg5oahDgRfeeZvVlkeRjtr
zkwISP0Zs7ygwrurs8zELUw1gKUuISwSJWGAKHStLYX1YP9w86HXcdo3kGk4kJURLRBIeo4Bq0cm
7RHTHc52ex362MFGgurGop0p5yzG/uc4sq9boztXQ9dlOwhs8wpPaBzdJJWN6SLFzHznIKt5+doB
rztX0k7DvTkK7e6OLmnFVWuICQOD3O0/9+xyd63A4jOupBqvIRw1T4VU9sMIHaLd6WpJx2Q0jvMb
TO3Cj2Fty4ciXEKBPUSXfjXBb7/qbZptpkOh+FxTrIloVdYGbx5uKbhPPq8hHhzK8whoXpADLDo1
kt5iGAPR1LAfMfTqdn2/qW90N+N5XToOmv4aq6wETXD4jVrayCM9qWHfuMieo8FzeTCTHmCJ97Mf
KALFGiap7mq0VdxQnkNJD2BDRw0empAgahV+91qhPlcbQ6gIs04X3bVtdZf4mISvK2ps9gJMRljQ
WsgywUREIaTNGwme74rOSByQtSYZAm8y9xp1b36J4rm8obdJh6g3Woh5dAXZewb5v56GPh/XdKny
iXWkcnl7UARWVeLL1yKkaDx9jvDXgDlUo25c5f2fz6Sfjk9vt2TfsmzWmUcR5dunua+I/wzpMpKM
aSvyPM5B7Zdo7F3xjDeAP16iWdTPNAAVevrCYxQkzByDdKwPggjE3P3YyWx8ItDavh8wmRgiiN8b
tgpeZz0Kw0pVtOTeDSqE9APuPWkdKRPt9U6Vc9tw0nXm163BGjAWkKsOFf38Y9OF8iU17QxaCvXq
5Tw14fWGzl7ubXfyYJIMRX0XpMU6RWLRDboqXWyHWXh1nhQVEs+d6ovmZfUtme9qw+m+epqDhlHk
7FI4uVADBqOA9Z0btWnHM/ZA3sF3sukHA655jWy99WBP5O1l1xPUBfUBWRaw2LoVebsPHNgGsULT
8175/rv6wPfxdGIWwCT6lxmKZtA/QRjAEEHi67TP7MZ/bETAoLQAzLsES8Y8xRfL8pGtNf2oeP7n
Dd4JH+YmK8fLI5VORO1o9U+MXxEyv/OqnFb6tDuBbfoen84KqWTevpRU2VWD6gVHhrpwvg6wPeLW
bfRz28p3iuxfendmnbicQM8WkP/8U3PmfCjrKscUI3YzNSUlW/uhM7rtvXLsl9aFyyDACpmqwnGG
cvn2hoYUNBqWBKSUcYam0bNbfqmszYpkagQXbKX6zq6C6bJzu/VQyVY9w21iy2yrIK5MsHVMS9XZ
skLQs6H7HWCuPHetYTy27ELvOYH+QpGm6TVpcyCrBww1gHvfflrISqQspBhiSFgVOPKg1KDXCIpX
Bn3idlxChR3WGsRM7rNrmS/tJTYa4z+dd/AhQElA0ihgLQDntx/C61qHUgmgGYDIOMxrakeBWp4d
b3BvprGzdn9+5X4Zrxwvx7gDRBjnKJrMt5db8A/uAh9AapKTc5OZdf11cbfyHAUKerYwfy9U5bcP
meEKLzpVOmqvk403nyr48AsjWcIIgjN42N0DTmVAAanIEs714SwNU/9sTrfgowYa2HXoKt6byv3u
rhlsUCSjBechn7QJbZCt87YcZXRpPz07/ea/eEXxCtnf+2xvqfX0jx+yxZUEXa3NGXDalQAEDsJz
cOyBNfFc4xd3hSGYnxjTDPUNRk3zzj7ym9vj5WFoS58HJHyanxc4YY6AuaV+CQlMZT9ODYhwPgZ1
Bq94smBy9M5+8it5g7YDUQwzLP46+piT1xbVFvYjPFPIG9uGWpc6IOuc9gZmkn5pB1nuZautBMJD
cYXlFZw+WmokS+JzF5rrGTzBYIc1g5MUuPD077zkvznsHUZIwqL55bmcurmjlg7CxqUpUtaSPzkS
ZX4xTD4TLCHeM1r+ZWbCgwhMKgqgV5gOp8IDAgtnTE18rhUWU5Qrpa66EUcEWL2KH1t5SKHpvHOD
9u++cRptBwSefRaPprfLeGwLiSUddzjJEEGUWoVIL5tSSHffufYkqM/TLN/7c2U/SWUgngzTDo+3
AeJpIvN8Wq8oBNjv1mNSddRndfmtw1KrApYv1BOUuOHeYwS34cfjqmW/1Sq45W+6/o653LibvKJU
B5xH2h9QsUHsR2MagnfmCr+OBOnrbdsKEH25Aq34ybKdqBeWlAFfHIix/5QzkNoznK6nqCNoDee/
vkaN5xhxNsEUlJXDhLg0BhdljdBXvQr7sz+v69+conyewEfKDpJlnmpZehJ/QsjqsOLwDMopYsGe
ImCx7J22/mdY59sS8qjnojAA0ULpfApQ9qhPww7Hv9jM1vxsRIU/7FaIyR9WjCWtCPdDNtRZFPJl
YwCE0SObq4K+X2cvxcLkGiMt3ADJa/K6yG1F/dHkkPEvlEv1TU+uLRWP/rp8YHC0POWVYfbxluMG
iROQNHI4TzLFRxkA9bLMys2NiURtv9P4Wq+lvfj04qbXfETAW1yRmSDv8GCBviyMQaf7wDThxBdz
qp6srYM6VfrwBmOwffGjSlW17VepMpaGXeC39efv5+f8/M1zg0UJzMo+z0DfRSf+dllkA5Ygad55
Mexxq02EgSrW2FJnBqfeJpievvXEbM7+GBheOCQYwTn1Rdpk4kdR2dldST529oH8Cu3uUxDE8cpI
l/qlWdFBJx0+YVC3+fTjztcqbO99H+etHYV83v+lPPx/4Q/QvTb3Q//6Oly/dP/zeIFvbYc6JJPD
/3r7o/7r5+y1TV6Glzc/7PC9GBh+vvbrx1c9Vvwqf+g//+f/7T/+j9eff+Vh7V7//V/fWgzyjn8t
y9vm7xp/+ygx/z/bAjyMTa7z119+4z+2ANa/QPdYfMiIfnJd2Iz/sgXw/0WNER6r/CCAAubzxTct
w6p//5fDP5HKB6h5VG3DRuJ3/uMK4Jj/4kWhLeRXHYHftf1PXAFOoEeaDIhYDooeSmCbXflkSy4o
o0D68KnKBt0+lco1Ljbs2xIU1dP9zOQ3WfttufMbc760jF4f/vac7v56yf+uTD8587g8JTd8eUCl
IyPt1EUZfRcImeQYdltp3rUoqr/mOl3uw955Lzbsl0uBbzLRhN7HyMb5pWStDQy/9OzDhW6K6oED
gykcat9EWXgU//mufnmoR8MGzlbGLyR1IC19u6CdvlngJ8NbNz2dRyiAIUqUuEx6EcLClsG9VT2I
KcBKYM1k+KpnvTrvzNFPe0ib8TIk0JCdGFSEIehJqaNzBiBmT6bNlk7EtM4hKRlo9KuROQy68zCy
VNfv+7XbLrS/Vs9eBgkEhVnZYbzmDsWeGMftu0BbCQ1w7nGe/fMzOjmV+HzH0Ybt+JT1cCBPUZt8
DWixRIf03t/0dWcU04WB9PGdM+nEZ4cm+iigQ/RNtwLdEODl7VehRoxdlfVTedHkaSSCZfUi56fA
xWMy++wvWX5bj4YuAa7qeTsMU+q99hPWhqgeexKv0bjc5f6o81ipqTV2a7qNVcL8L7zHSYoWKEvx
gkSEMsgDWoXmpg6xc6Y4cfzpgB+ct3J2OBMzwKJzv/35IZ4UVEAXQLIeJSNwCVzr05ODU6VeWWP0
ncTz7kVpBnvFaouwcZ53mATNd3++3ung/njBEM4qMykuCEXw9KgKi3FmxIzlmzQPrleVke2IZGJK
aKfllyDt79vAOwBPRKTvPM+muDCDNGmCAVYltmqwt9DqTu+86+yFf4ce//pQcCcwM/zJAjn5jon1
IJ1rAvGTvZffM4DFEyddXze64svFney4UkAFf34Sp68vsCpkCS55XOAs9pPltU2yWTIXl9uwDNpz
aZvlvoFa+s/ICzRjx6URcCHGEvQtJ1cZcy/QhZ3y7lRdEzvz4MQpbJd3nt/v7oVDAM4jTQGThZMz
YF1ckU5ogBAoVNk5XkgiaUO/+kfxyFSglMUgtBxrtABUhyevjgqbGjFkiwYqVy9EVc9fLNW739/5
Wn5m/v6tmOIQM+lgoQbAp/YALI83+zccerEE0tjJ+9aHI3u9KWevPBP5Fnavwqo8lqmZPelsqcyz
zHUNO6lKHOsgfk2Zkai5q+abcXBa+8bLcxzNR7P02xun9gZ9hkEn8YwLsi11PrhDFoCSEZ+JXlDn
QZRrv/I+1NOiqktbVNjOZTY8qxt3VGt3gW9Kx8nDjH+L8cgoxjPtFE2ZNMQPdpiUN+4txFZsRbeq
MwmTH2VxRgJUGB5Uk0OAxZkSJGStPabiPfZaXwd8FgsEYnNDoETdFxkLq5uz227KHEZR/VI9GR4C
vnjAzERfVbIet48j5A3zkc4us7Ev7IdtN4dW/w0KuJHt+77eghj1WVGfEXDqYNWV93JKmhWGaKRA
I7AhIc2T4T2eWwixOox/D6u79U9mB/cjGc00QzSadt5tg1rZ3K19EIwX6dZNW1I2HpTnodLpeo1E
Tslktun9Ew9Fjk7c1JIPgdjQY5FAGFp7AyJWEGHIm87Qr+1AHewBY78kbXFFjEwHsC5uLe1Zu9nC
STjWk+UAxKCt3WeEdjrnwK88n1J723lALCC/ozPzC6a+bbnrcpwVj4RcQ+2tBZvqhF6QJ+hVdUXH
Irzsw7AsnHgQO7yb1c6xp8x4pFjMdgOw99SuRgm6tE3PC+zu1352Jo0zcUFkYsunf+ynnpegcnFI
HEiIveWP9TIu0ULVu76cajwpOwTAu7xMt6fSzlfzGl8wOSCCa8xwjw9js1/duknPbc0mfGEH+O9G
ATKT6g7DsyMSWdq0ch5OwsiBrdH4bBHCvO6MTtUKmVpfPwfOVH+lDQWDYQaQ59erWrI2KqzB82J2
bugCk48cNaL+a16RFxdqNyB1u8yzvp3iPkf+n2izVt9tI8Pdeu4LF1+ZEivlTOGrHKMg1OftJpuC
b8JrlpiXa7V2KVQXGU+BX/vxpCpcGyen7gfKSM9xYsI8na9e2+IlIIcBKd5SozbYS3+xqsvOKqcZ
F9W5uJhxS/uqVo6xuN0ya2AG4uJUv/gK6+WsNVo2wkZzaOetnzHhh9N3JlTl9rt6NeyvAfo6FAZm
2x71j4vhwp6vh5sad3f/vHOypr8oELlNmHCA2kDlnRs7ttFd23GmemRhZlFZuCBNoZ/upxUR8S5r
OnyrPQ+DZnTmnTHcHCnky4E2a/Pvxknbz8JQXXeXkn+WPlqD9vILhXvlxWYqFM1jN+UK9ffUIA8s
F1vEObaazJ+0sTwX2PDpuJwWggvSxbemvQ5182UN8/mDA1SMu7Gd+sGwC2blAa2UmPfuXT0Iseum
zhKxwsMU8/+yg7iYl9tQHWxZem2CnFIrJtqT75wFzbih8AgreW+ABOOs4DfuHG+eTyKWYCsN44DM
FBfkIHMEGVnAPjun6YNL1emJ9rlCtxZv49TcIEuUbQKDFubCMtfudmeTvVBGga3c72bhEGnhLmsu
9wCE2dMSqIko1LVQ33Nn8K/t1gFcdDqT45l5dbFjLqKNGP+o7lJYSjzwkdJroOqgjZq2gRzYl5V2
kFwqdZZX/cRqLvqmiiavEfe507vnAKjwnwkiIjGjY9oQqdSvZ0YORLIkeVUQtmvmXXj0c2z7awAO
iqRCItw6t80uvXf9jTueaif7HmajdQMs7WNxDGA/4wBSaRN+fDhCI63CrUscr5vV3ZQOmzgHvHSR
KnuQ62ECrdXRsV6rl94L1kuzJjcixlnfZ/YyyeqTtUAt3nVsYgdY85ZLlId01D4PA7haXlHXEEBT
EQ0Ul7fbkufZrjO846R/47iLMturExgD1kWQY318JULDuGzUjA56Qtj7oaqVjV8yZEMVwdabK0gK
doWJb2EhvCyCYhARanfjBytCf15RBr20wBQ9VAq8BfFIloKFuwwDEzfZteiMg5S0DgYsaxlLnM8a
VmEWmjE0kZHI+s73voQkDYD9yinQ+9afhiLyNCL0GDKBcYe1AAEF5mwYZrxxzW9uMzNrUW6bW0B+
0Etinde9uZuLbsZsynGyzwVnVnPhZlDcY89oFeSOVhi3WXpUhdTj2t4TLwHvpbByyYtTjflDSX7T
Y4j14o96DAuE64qa/YoeC2TSKVfobpvssh86mKR77pVO/WmlsAux99XoeOXCixkJBNg+zt9ZEGAB
3/fX45jqK4Olzcyn9DFy7QQgd5VO9mOVQkyP2VCC521Q3QfPqJpHVNcu5GMb/UiMvU2nYnLq8bLy
UrEiNSbCMfjg45K/nIEtuuVhBcgjWIkHcuM0fjtfSIYzU4IaZCzZZdT8DYu6hm9CmKrkUDUYi7PZ
kw3bFfj/RHAvo1QMKEfToyA1XktP9lGfEh5xhlDHgGYx8vo6UYqnDiRJ+7iswPT5VnHAq2/c7WiE
IMJyaZC05727RFW/GtZ+6UwfP7PMbZZ7g3CWqkd87w/+Rct/I/dltbIV94XGX1llHXujZJB3dHfP
9q3tpOyyq3Z+jOhEyNZQkOrrnUY8K+rkZ6X3/4dN/3Wcq/5h1vRNvlAU/zW2Ov/+75//+1+DJtv5
F3OmELMeIGOImMfu7K9Bk+X8C10sjRIoElSV4xX+M2jid1w0FfwarQz0L9P+34Mm/1+uiyADVZDN
3ARfLPFPBk386kmbdvxYoA38UXy2EF2ctBntJkZXWeJixI/CwGrNIpnxvDdk2J0H6XFcXpI1ZpIh
gQvHgxO28gMOt7B4glDiWIjPUCyXcgsfQivzOO2F7sQ+r521vNzIATQv26ZQH21/AxIUpACE+8JV
JNKQTGAMOM6VNRkjum/s/lFaI4TwzMgtqiACPQhgz7rMm+CWoPUp11iMeXvpFf2s9bkHg6xG3731
kJCEOZ25eZa6x6ayJM23c5GeQ6Bp7mTewVA7+k1Ei2sedO448jAbx3LheJyObrMmosSN36pbM7tZ
eqMxb1zPt9I54lOZV40wys8blX59xmjaEp8DnCBfsoHkL2PBk4O4lMa+A97Su3Cl3Otv2IE3XCrT
x7GRa4fxbOr3GmfbzbOMJ4c/kVD6rs5H0ns2kkRKmEOfexgYgmCHMPuIi6WGeMQH7bDIaYZRVVdm
69eeRPJTO7c0J4H8aBrreNxwU8IRvsPhKF6VIuXSQzpfukuCDM/N7hljDd5Hz0DY/NxRQDLz2KQT
d84yfwfCxjII77L2q1T++mOoVldtUTUyZ9ihLha37ko7ptMO+xrBFpLvNTvzdVDDJL6FGACB1tC2
fat0nhpnm5CGTPDSs9bHAI/d18K2Sk4/CDxYJGUDjKCdnWXdg8rD9KLHryKBYyjOTHfKP4AXl2fz
ak2RN+BxE0GsXHZ5akvnHjN6bdKL+S5OMzmq7QYXiy5EwxpbdV+H16GSIU1yM9ehpnBtbA2pRVYL
IVFRJgGwL1snnMej32OekVDBnrtiru8EfTdF1A0hlr6m4QzbkPhN2vF8sxpzmdFzK3+3uK0dXA7Z
LK0EoeSynmfwQ/SuQ5JmXEIZrKvDkorgzkZNM15sS1HIC5F2KqXUGcYp0XIc+j3+jmN1RmqBagiT
mb1PDPCyGNesJaEW1oeJmhuDP9X55AV0orta61reGHWt99CqBEbyYV/fjA5Mv2hJN+M6lYbf76fK
We/XfgXzJEKkx+2hnT5ksltvMaPyEvI8FuMm0Gr8AJvH8uNF2zS3dVZln5AmNgCnrcezalgSO3pH
Dj5IAm7kpn11jxcKx4oka+m8U7b7gbCs7iUD3XhOebXQ4eCdjolCNeNltJrb5uFXkmFGdGzzunPP
aeoyCfJSGng6hQ1xEhpTl6tiLIcnkXryYVmVe4MYqYr6yVapHs6hUEDnfByw1MuX79JeCsATzH9c
HIyMSA0Gq2mOWZdqmL6xK7jOuMNvWeFGuCDqcHSWdDW2pRREeBaGlX0ImfgG1gG/kGEhg8mas+2L
bZFaYl9SUJvDfagLSmDypyVenF0GS2rbpUu/tfV5SaU/Akgeu0i4SBhh+rJIdD3m85W5NJhueRHs
6wnxcUP4PANlhhdOWF+mwUg2TBQItdD0zXSy7r5velNl0eLMQKrh3IRYjfg8fMxmzPIhzUw+5rUz
axK+PtV4Va8O9W0PISAix6AyD3mjDfsYsA7jJhYT2rtIo5uWj21WYSYQNXhJyRc3zHTzKaQjF89b
RYH7EFBoLvsRYV1/HZZDTo2d6i3HhUv2oGntTGrcXY+v6xwVfdH20VDi3Nb01uxHae8JfCk9vPvN
UhEtEebugXA8O2pbs/4i+XIhYC6IKnn6icSQ58KZKuM+ILYlbmRVE5ZaY/8qYBcmq+2Rs8I4Tl1v
2DRcBKUIPspGZck6bWLX0y3QsjCXMA7hSK3kky7z7DjUdhB1MeUxnG1MprnC43CcwoCxQWMdKNur
T3L1/NtsOJY9ZmuGO7ulLUAb5ePK5bvnzVAZt+AZ8FF6uzxLRSMOa5cF52Y3Q5hVZCt8mdaRgcxc
SyrZeUvMUNdnjFjaq5DtHB4oDfRD2WPeFoeVN+zqwnMwYq2PNby92AeY6H4PzZGsA9eBZ0QdbD16
Zf1xM4lja7N6vOhGE0WrYT2gffUdwplcGTU9bU4ou+YTDkeivlx51gfK3a/Ysav+i8zYiS/GYprU
97RydHvd5UcSdVn4fOEM9fSnxZ5wSoal7KzPeS2CNk8aGjMCV7zaJVOsr9zsO5EixQvEM9v4LJax
zK76pmyCfVoU2AixQOzEmXllIo2caIrDDGJXjCdX82Hx1+6Q92a10nmK5kaUjCTwO3IJowHWbtZ9
7qb5FFlmFlxX+aabxCrZS1W9Dgc8CtdY9YMVLVmIoYAK6/WOJCt3o3UdCfVZdFmE58wGKlHutpWM
sP9m71uW48aVbX/lxp1zB/gASUxZJalISW5btvyaMNxtmyT4BAmCj086v3F/7K7yPrtbBVut0zk+
Ed2TjugsCEQiE5kr13JawK1RpOCHXRh10/hD/JkD/IDyXwDxKAbvfNNiwOkul3X4oAG74XixCyC5
fCTFvzeOv9xV6JN8WVZnZ4cZMLXrHLxdw9UOqtm3KwrG0BfCI+GLwRhSVZwAI5VTInc8zP+YSv6D
nKxYousN01LxTV5V263fAG7TDvz8LC2gPbdFTvl92zG6cwOpH6gL4YKc5/bf5fz/zaH/L8YY/y6J
fl/9v//S/+fVl/ZpIv3j//nvli0T/0L/DHODPgc+CYnxn5k08/4FcEOIriwmjYDLRTPir1TaP3cC
8I8XcHBw/5VKx/9CMzc459iYxUUFHFn2f5rV/90kRZ/7383rXzRNzyXsv0rczrmnBVQa2i+XpW0M
QG3gEu9X9P7D4xZ9QWr3j6Aif1m2+gxrFbpjg9p3VurlD0gs/eGo4gVioOcWbWX9g4T2T+90a6Yl
+O8q5T7gBW7+UTfmz3Xbg7OYYBHN2sgliziquJDr+62pc//6ydH4n2+3Z7WVBGTd48Url4xH850A
FPuwN5B3ohk/97SetCnicEIhasbK4z7Mr/3a6a56TB/9+5H8T0/KDyDWE+vQb0Mq4kEUot8a3Cjx
uRW9QQCEtnarvY37SeoYHzEDIsZchcOY34p6e4l+4JkD86PB82TtW76BCx5vxayOQb8XN1eliF74
oucv9wsHstulS12ZNa83k4GAj3knA1THdLN7AIV9wfsKsMAZQFZwMIJ/7Rbxx6N+bMtx13iXqDKt
c9ZVy7eSI37101fat7A81/NADYxi4JyBSkXkb/jeNSmYEYvlN5p9y31BEpBHUg9YunbuJ6g2Tat5
RzL9MwmDi46OG82ZiqINjxJkuK+DXRvaym29C6jCsmhWas7mYpAPDHKVp82NXsLoPnNK7QHsAhCJ
kjk9Fq9GAaFRwIKbfH9D25lz2/+JCwzDXkClD0sfgSpSxy13h9+B9Ki//L35s5lfuMEPlOwT8yUI
+0MIQujMKxxoSoEQNM9mv20f1C626ZhjRO4fdZj/vJ/tZmw8m1G20CnNfMX0jUDn9Mady552D/2Y
W3/yd3ibHj2cT50Beu0lxvMNigrb8e836bkPbPls2ORus+WBzkJTVa/BJ6HuRx68AKN/zrjltUMN
oerK6+YMDPf3+cj6rK6L9R813P/adMtlwViKAYaZaeBpVvEgm3J+5zgtLVOwYTsrCCijiU/YFlnK
Wzfu2HW7QfmVtOk2zr+K0VIpFl9n3YC0+AYq2tVvaxXtxLjIrKi7bHG+TAxbA9lE72qWkQGx3fwH
bfGW1zbQ1apntBmzwQ/FJ8dxt48Qr3yJo+6ZI2NTdABIJKutxmEfSrAYAGMMBqhO/ftB8Gy+cImk
+fPI2JMGXgOMwlJE4L0cOURtoEF+20GE9bWzKU8e2jnf6mvR+Zy4U6hTP73flhDymnGAoAIh1bRc
y+/rjnlV2lew/HasMJKpF/htEy+3vojfBd7wlmba8toF9aJxGGKdCVPeSWbSrS1uaKYtn8UAVAfb
BZKesIdszex84pB6IG0J5rovt7uMRA/YC7wKEpv1PQZX15t+8YYPlKVjgvDS+uzmDcCUxZSJ8WbL
0ahGz49m2fJW7sm1ZtobQW4VJPW0HHOI7tBMW76KGqXvlZ0zZl0TYWaqwqiWS/qUgHRf7seKRyWE
JnesWkOvt2Xhu3JFG5W27vPt8CTknZkiNqApxkw54h5chhojms0jzbbllZAxKso92kbou6tryK5D
HOYlFYFfX15ghrpctoa8fQD5sRHUddMHjD1eAXT/AtLzOdOWU4JmvV/8CqvWpXuPUvyNHANSrPuJ
O5eXQ73l3NWZP3hfl3q7A8M+bdX2rM8eQVFwBgI/c2t+ACw+gTgR7WjbDBpQcsoBFwDCBeizL8LV
D6qpaFkvim+X33EYUefvAZbKMJwFFfUe0zRzOddXpAOIfuPF4R4AISzVik3xOYRX0D+epUf7lLHl
lAYDYaAHq8cMMLzoGEbOVxHt32nLtnySh1DExdQZvqXvfy63/g3q29c005ZL9kveh3VcjBn2BkqT
30CGRLtIbIm+wY/5FJ/3uoSiSu//gWIB8StaDgkNejRvBlxRkOD9Ws4l4NbL9DttP6wwuS0Yr4Wk
+5h569okup2/5W5AizaRFSXjoIgqBQb/LNq8Gx2hAN4YWkiwSaLQqQZaP2jGrF/Ya4i0f0SP8yUm
qrNz/PyYQ33RcprYOWvw4ZJa516xBD3cukD7oFXfMJoLwBAYIkfSwwLMLZc/tXXojDKXj5nZ1ns+
eZ8jjz+QPqzNPiCKehtWVMkzNPW3RJzRR44TuLTDHlkeWkyQnl21i5AsujSMp98gV0Qqb3o2qnnZ
RSBFi0QCrYUyidsFw9jtPBDPpHe5472EWDoomSEm625XINdKoD9Ac1N7WK+FhFwBEBquloihIyYC
9L567z3tc1p+ioRznkLMvqN+F0MM4S2SWVp0s0WZMGsNKfgRlkeQuwKCDIa1f4S5/88bCHxul3td
MOPEK3gqMkylzmCNiaASD230v9+Qc5z5hZeGlpcy47MC045TBkVJiKigO6fEA0YieP8+B1Ht49//
yvk8/+pXLAcVo9JRKLE5ci1ONbjJFIYvaKbPf9iTxBO4STx2IqEyadTRrN3JIB+nmT7/NU9M1xPu
LQ2Id8amrwBwJ/IlitDntsOKnmwPgQDeseZgau9UUJ+qYahe+KDP2bY8M0C/lHd9hK3uSszbmJyB
U4qYwtlj6kDlLv0EOFEWmV2e1AaE/NZLjxaNQss5wewjoKuH/Y676IDeb1LvNe1T2jSYjmfWBcTH
KltjMOoq5wiGclIp0bMHubC5GqPNcE/d8Rvd+HcunpykA2gLrtWTHy7rEGJD1vAop7eAyBD3w3JI
4EDmqAT5UQYkyHGI4+sOLWraom2HBE+Nzyrsh99uB6gHgmTypZTimbPNz//9iUOyGTfSgBw8m5v6
uHq4rjA8Tlu15ZIq6JpabzggPq7v2WvuthfVn59bteWRlVxUJ0NfZYALeQ/A7EDs15ce8fhZWa2L
/hamuAPcJb6UiTtG76D98sL5OweBX1zb9vxVtE4leNxQOIxME6rrYEZReFtdH1OxayS+mh1INeg+
Qk6EdnkFVqo7QlOrnrsWvhS6xyWA4pULDBvpC9usvjXGKjCMsIxZPe7yas9jaGePklhcsal61Ow6
IfipVLasW9bGKm3GgLhwy1c3iYEyEFCprJ/XN1BCfiuq8AVp3meOZmD5ajtWwp1rF/u9qyxsgNlu
/5lg6Z9Zi623E9ftDLpq5OQiKnR9ZA1wr7oElQTNYW1aV2jFL/mqJ9yN7S6StsKTLoR2Ou2seJcX
DVDnGNwUtcrcHfoYooJyWdT6/Eizbrns6EYq99tBZXzPAUmMOEDAklawxTzj5dKDeV8BrIMLQYUt
4wK+Gq7QUSet3GbGwWO/hjY14r9oZu0ddzaOIPxvztNMtB+wct0ZU8OBBMYpw9PooCofAMN/piHy
54H0rUwXzFRRCH40hcsM01lb/Vqrl+Z9n3Ejm8s+n6GgvYF+E9uibjF7eUSL94q2IZaHToDAL1Lj
JE4OO4qwuC669g3N9PmveRJNV8cdPQyLjBk00ptDAb2OHhN6XvcHzbwVUcG1LXneYMQ0biv3YS35
epr2mH+jWbc8FOqaoi2lQkInvW9yLD86cUysZdvDzduuQ292G5XVU/4ldMZX4Cyg2rbcsyobB+hn
nMJmFN8AczwM3jzQnMcGHTEzh30Q4oP2DoQZr8CGOWzHFdOwhnZibOCR0jHGEaHUmNWV8BLXtDdm
krTj8oPW+slprBy/2dwePhROy6sdus6BCklNbRRrLw9676umKN0CKZLjfcAAXDZjWPnvj+E5MflF
hvSD5eHJqku/Dp18GPHqb7aJv3GVVtCW8EFHjV6Za3SiQKzxHvqoETRz+aCDI1DakyH+YZYHAz/i
N3HTq6xa1Hfw6ewHKJLQwFSejUkC/+SoMTx6bheBSLEb3LTcA+JD0rPdVziL8EatslZt7zs/fo/c
8uPff5JnLmNbFED63tqaAaUp0e/su6mW6LiPvfNSweQ585YDmx2UKJgnwBskkgfNkPpCG5kGMwCP
zuVJzacB00RQu4OmZYk5zuFTycChQdoXG3aEweGy7AYclhgzJ3PePe76JWH2Z/bExhyFgPUpjRZJ
tvoQIiuLWwyjP9BWbfmudvZqqPcO2+1jCCeHYkNiIC9KM24F186ATcABwW8WQpp0QBLTTi+xYj63
Jef//uRimIaikXWEp2rF+EfPRNd18xLV5XOmrcAKQZRmB1kgnhpFcDJ8Ae9rV2riKbEcs0ElHbC6
COkjCLzGNr8HVwmtSu9aaW8TTFNvKnjO3po8ycFonVQu+532KS23RB4DeYfz+12I/nMjFIQvXMDg
tgPJvI0uCkDOE4G6HQ+lNcf0X3iWIqM94H+CFinPHd1zXgo60yAZJ79JQE1E+5w2rihw8zAwEMjK
Jn/JE8jsfGtBZkHcFMs3MZSsZx9jPZkX1Q+5v95jqJ12VmxQEfgA3K6IYHodq2zIkaxPxQPtU1qe
2UDoBHLp+ZAJnb/HiNUDdGiJpi3PxKiFv+gcTh/P8i6fp/ddvBDLF+dx2KcXyjo1tfFneD0341fc
AXeq7Wi5tE0ZNHl17YoRPg+ajZvQKW7beLimbbblln01xdGqUcEMIUAcNZjgW/q3FNOuDR5a90lL
iQHLjEn9dR2jV8Ue0GKla0OHdLzySuxYdiCgP1pghJAYhkGyd/kdHQ0R7ziGR7qdweB9+SCEQ8IS
gAH70nQ8bBCQ9nHB+jN7BEnt3R7S/NG1sUNQNGA+lMiHDMJkj4pB1LHwQJFG+5KWR+rVW2R9DmiY
XrkG+4BO9OLR+iFgJrzcFM57hRm8EW+WM7fLDHa0j060TKRkE+qxl9bdHIPlwYi4wIP8Zl3EbyU6
rrRdscJlC9YabQo1ZKtTfDIx5FichoRAx1zQ5aoNX40vdoQc70wDKDtothYgTCD5PEi1Lq0Hwxpq
U3rITxxMeWK+EtQQU0g74zaICPmD61eSD1k4d29jLd7pcv1E2nAbQ1TiaiqrCc/+5SxCLOPuuIVj
TjvjNoQomj0ZFwuO4bCbKglEPWM2VF/RVm7lsZHTmL47F5+dFWPMtXdsY5f4MS3flJhj2sCuiQM+
QXgAzUVI1DCgoGgLt5xzyfWia76pLAePDhS5xGulJlqpxbWRRN00c7A24zqcZx8Q+VomVcVooByQ
RlweclC9DDub8T1Bg34NtdPHsZhogc0mo4bAQmfAB46YGZRDArTLW7cwJFQIpgQvl12c5cowUopu
OXg3k2Zpd1DA6JdUTH/9MoFY+qV1MB+XuemnIQNVMibQyz/4Al0Y0lGx4UQLy2Wzl8CFIcK5FUjS
yqI96iKHiDXtB6zoKVYvyEsQr2d5rm6izbyT4GOmmbb8E3PVOgSTAfxTlS1kXuYzVb/yaU5kg4jK
hkd7jnCRlYrfcean0Jclmrb8E7AN/4fGWrb2PlgYh/IrmOdK2q11nkp9mtHmawCVumhFTjE2VyDf
fL0VgnZr2RiiLpAq0AEwRGb0nKRkjT44GyfhcdzIip472KScuMcMIGvkXQz+kqaUpLcgVB4utwQF
bYd3SpxrNHI7M4vfQsCHVtBzf8IRhduMKQFctrOe5TFq1OsdvMS0k2LjiEa282YD+VkGfQoU9foH
jzlfSN4TWo7pb7PjqxD3eAA98CQCOc4BdMkvKRo9c2eFlm9CfnM3dXmOnT5YKmr9aCL+SFu4FTvx
5MaoNEjTMxC+vDVDlKpFvaeZth0TchkdYKxjlvtd0rk9KPpimluGllvKGO3JPUDHqWmBpowX5l53
Cyi8aAu34qZwQP7BQJmSzZBnwRDFN+1EH2imLb9cxzbsweQ6ZBKkC1NXHRy50vbEhg81WmF8VReo
y+qoP6wlaOIKrWjHxAYQQY2gXrWH821Y88lv5zsobtLCvQ0gGjeQHEN8DFUxvz2KoX0we057nvyQ
7XpS4PSUVB6gdkiAorL53S9bDuKRqiZa55cXoQsZIYE5RDxl4929biP1ahs1p0UHG0aEEXTQUxsk
+oX3RnjlTTA1RMuWW0bBLFxpcH9Dbm85DRPIUcOee7QMBfz6FwFTFO5WjwMOigjnm87st6urbki+
cyapuIjFzaLkGOGg7ODv5B57I2pBeyLbIKIdMuiAUANjIqBusq6gowbDF2nVNlyo7XnMfYMLNpLD
cK33CUSYY2toT00bMFRwD0qOHboa48rv3MHJhqZ4R1u4VQSqRAl4IxhxMx56SRhUN1tImw0CfN/6
kszICCRIWHUJGk+Bqlv5zyjG/4OggBrQpWnE4M6DLhL8JgxPqK7f5ox2BdpgIcwDgMXWwYfcKv2p
FdC5bSqwl9I223JKMP71eujg7nvJDr3f3AXsJezn+Xv93P6FZO/ljqBK2GBWD+3fXYkw+NwCFvu5
4t40XkMMiO8n8Key1xs4Nkfi32L7qb/mcV5ho2IRvFaFd9+7Pe3KtYFDJTRx4yAXQ9b1kBIEVPFz
w4eJdnXZwKEcAo7e7qLoHoX5VdM1r/xoI7UKXFv1D6FizvsJ654gcMsm8KIKH2KcpLNjg4YiXc0N
H7Hfeq6+d8Z/1AokSH9v++w2vzg8NmqoKEuxLCV0dgdWgjouHB+ML8MP+bbQLnXf8lcMlrSeWKMB
qW3nJ4Huv0gDUa2/X/0zR/+sQ/M0YqCOUG2bixJ5G4FJcvcb/Q30XF53Vp3Q5aEAlebrHDxptBvC
t5y4AvWt7A3QRL6cPribdw/9elo11GYvAlncUIgZJUVw8WO6pwUPW1cZ2oiPa4OJ+mqs8gmnMuuW
0P9eMjYD+rOAWPDvP8N5u391iKyk1/VHtD5Q3842Pm+PLF8l9PjA40aybiOK/EaF4ODrsDVL2Kee
68ikb+VL4h3PrN2GE63OsDa7QZOPm6lD40m0BwNqQtpb2gYU7TWmwnSAl0ZpVsxX8deOb2hXjg0o
Enj4L5A+QdlycWWX6ECZMQnL/YWzbmnE/BlobVRRx/1CdpXos2UGFR4s19srDWxCdVxXY6YEXJr9
O9Ri1cNYuuyxkxokhFByi77GQVvfltqP5HVXa3E7gnH5EZqKak04YuwbUML1n+q4GcdEVWz9qh3u
DNcIilN+5yJ1vTWOgi0zmPyMI19pgFpQjl3eFh00IILW3TtU79TtqIZ72YsXyjHn4uIvPMDGKU3L
3kWo2tdZj7heHkBOXtytxShu98UDNS8UM/sHjB3mYKoL+4YWLG38kqdaz92qEU/7XsuPQbiDlnSv
laSlnjaGqVoXEyyNESnywm/gIT70vfMHzaWtC6MRfTeKGqYD7x4g+3Gn7YgNXQJllTbVCLuQMDnE
JbyiqWhJj41cMrlbhRMehCmTZfzmHIHf4nnVfiZtiA1e6qBJK4oQ1kclj+sGCtXqK82ylYq70Elp
TDFgqxnU0fPbGDpbNMtWZM/lAv5fiAOn3XTlsOYQQZ+EZtlyVK8E6fY6wTL3h6ttiu8WoNFopq0Q
vvgdh+wETLtCXvvQuG7igRbCfyhfPilGlGfhlJnj8HUcmitFge5xvENpirZwK+nm21QVnqdEWhe7
e2Sme226mFhit8nHZT7vXQiZkDSA4EHEr0PxkpztM+HVxiwVUPCcVgy9pVHnH3kMJl75jrQhNmSJ
76PHG2hjpJD6OYCyJBHLJ5pl62EsJVSNzdSHKdQHIROhJ3lwu5wINGCWQwY6d5qolRGwxWw6xjPo
2/dybWgJh41ZAkY8LxwxhqnkvLqNOC+vul1VLyQFz31NyzFXHjlhEw1hKrRfQ6mkyd8ptRKPuC2f
JpQD9vY15Gm8tBDtcK+hbUTzHhu4JEcQMO/G8NSF6oTXf67GnRYlbdwS1EniZXJ1mOpxSPr8qwIp
P+0YWkEyyGfmgz4IlrUYjkXgPkh3iElFQgi7X+ZCYPlq6jEPeCoX81u+r/eQWXxLWTezcUubv0sF
EQKeMlUWYBDL22TpQ9pThtnQpaILq4DvC09bDlZ6LV+D0/+BtnDLM90YkyGshmnkJukIBeAxIOXq
zEYuLaAuj4GO4Li8of3rTvN8yhuoA9HWbXnl6EXSBcCFp7hXyuvIYRpSZG1JwvczG7s0bdKfTAvX
MdDzA0VkxjUN0AXtjctDuCzAKvJu5umwiGPuiEMVkC4qUBFfWi4CJd292ni6uXF7FcuZXUFonYZP
hkTrpfUhckRez7AeL3y4avrKPzBkWbTPaUOXHBRPJ2/BMcS40l0/yw/9HpCiA7OBS+DwD0DuD6+f
5lh+wZMxAiH7JJ2JdqvY6KVaQxB1NS6WPgzljY+H3gnk47RvaqOX9jIOK1Y6PK1A2yTzTkOTNCT6
kE2BFDcGMAMPxvtCBYkLQNdhCUxI/KSWhwoV9hJyuDxdCgkilEDlDiAYVSFpAyEsttJazFtGaIFB
6quFApfZxwNEkkkPHwjnXB72pndjxfqGpVOeH1w3TyEHQErGIXRyaXoDtnrBaAVLK4NBy1UeSk+Q
Aj6z8UsQy1ubDqKGqXLU28Fr3qnWIQFpoA50ueoWogr1UJo99VrvPdg5wJJXL7SDYoOXQt8M0DeL
txSE1CbZK/FhidY3pDBhg5fqdjS7ass9zTES6aF+U5l3U93SOACYzX/U1XL1fBmtaTiH9+FZ2Eqw
T7SV88sd38qBgztjX1PRs1M5eZAKeUkK+dcZLbNxS3vu1MGYr1i1ArXksol3mFQmpYaYj79cdreP
blxA0CxdIR9yBa09da3zqCcV1pmNXMIYpAA7mVzTmUXJrJurrsxp17iNXArF4k4InEvaDSj0ofNY
J+MWfKR9TCt49iFqY6wSS4o5aKCA+H0/08b9Ic51ueG5B5XpfXLmFIX6YzSVaR0FtN22cUvz0EDj
2pQmraYtgdZ04vDXpP2wQUs9uOagaZnPqQzXKxlDUTP/RrNs5bMy2Iayn4MZJ2RZHkIe8VM8+LSp
HvYTZqn329Uv2ZwaV0XHEiQFV/5CIxBgoRUwMdjve5U0c9os/Nhy974gjjpBDvnykIQyWKu4LwyU
TudX09wfgUSjRQYbtWR8VQRc9SZV7QRh2bpOnSb+TvuYVqxUC6STNzBXpyWP0gVqa8UY0gKDTXkU
CxODUBonEDJbPlQ3t+66ZNqh5Zw2bImvENUdmTsDeOabK0cInhRCu0fStti4pVZJ8JuydU6rznnY
5XJd1eHvNNNWGSgC2cHKmZxT16nT3OvexHvznmba8swtwLhTxfWcgh7rde6J915Hg+EzbsVKMHia
GU+IOR3q5qZZNqhV04hamA1ZmmS5rYuDVTceK5Iu8m6LJvqDtiOWV7qNzDEANsypF34s2ALR24qW
CdqAJShPaR6HApYxCb+3843iL1ETnT/Xz10fZgOWvK4JIMWxzCm0oDZxFbVjVF2ZfPQ+FWh0h0k0
BZJWZ2I2gmnVC2PQgsNl7ldQzwaj7+DQkk4bwSTnQJQgO9CpqIdDjlECNnpE0/HlZZvv/rB5fQBV
Obnkj1AQrO7yNqIRtTCb7ygMVYQg5OjUb0uWgDI4uvXXfqOFfBvEFJVGzpJXuHG7M2+CONZFRbtx
bRCTz4J4gQidThcd3vhiugMh5DXJkWwUU4/eK6iknSndJ5FEY34a6uhAM2356F6jCeYvpU7Dz7G5
8nuiWe/yjEThKsXQVDp1jXPgkUzXOX+krdgKmiKSuP1Q3khnJwJJizyB2ucl5MwzLwcbquQHq2EQ
H9dpFen8doEXnZxQTrSoaWOV2hVaeVAnmtJR8kd/i9sEKuAzzStttBK0rBQDUl6nhYNm9DxWj0M5
atqj3kYrATvhC9CFTWks2msZRSe5clop0gYrlWUkK1O0Ot3d5q30xiNvVmIFxcYpOasPhQdIN6Wt
8b670v3czy6xXmjDlEIdj7Fs9JR6/Te+1sdaVLT0x0Yk8WZWkDzFZuf9fgBE4xqUJrS4aSOSlm3z
hvF8oIt2Wk7hXI9XPNbTC5frOYn6Rei0EUnC6dw5AhkDQqf0swWI5S9qaHkBAEOlgivtTIWb+Aqs
ysQzbz072QZRBzMNU1oWbE8GqINCr9x9Af7xzF1gQ5SgVBg4sWmmtHP24XoI5QAR27ajPStsiFLt
6LUNRxwfqAOxu8aNEKVHImcwsyFKJebAS4BFx1S4EM4r2/Yj1w2NOYzZICUOGeB49dSY9iJ61ck3
VRG+JV3tNjypWJUOMI8zpn5tkkX4X+uyp1UobJyQLqt1hFr2mI49RpRwWSYhNKJp59BGCi3TusgB
JM1p6zjjcexHdgwbGrs8sxFBS+P21T4EY+q64L9p2J2eelpAstFAPpSaFwMB2zTe4iOL8gTKwsQt
sVxzEQxUSUE7plWfX+/DN4/ltDvMxgNBzxc02wxEmK7nH0EYcIg18Z1l44HCHfqyDiiY0rHuoAu9
JvHQ0RIiGwy0tX2N8aRdpW1fFB/jZa1e76zwfic5zlm88ylmFsrxcQ6FM5UW4GDhTZ60KzElsqXT
Yr2V3VzD9BKX+lhvszxEw7DSTqAtl9bPvQMSW1hXrryp+/kEaDitUmtrpYG6r4Dke9Mi1nn6CKmX
7lTOgBHTdty73PHhPG/m712RukADIZV7Ew/Ehp5NZ1QtLa9ytkpAVVyghfOugXL1tLc0HmVmA4Nw
neT5VMK+0Yt7VHv9eXYaYgXRxgYFZeyDYt/hJzOJTG9+EoEwkLTlNjiorNp9NEEVnXpnPi7eCtWE
BpxGNONWYWgDB8nsDEF4CiY/2YE8Cl2ab9rYIKarQKmqMidVmeA6Lov9Rm+xoSWLNjYI4MgxKnhh
TrUT3jlleSXMQCti2xJpfTy5XKOIfYK6JhTAR3Hv5RWxe2rjgpplmTxAO82pGrd3I1RIksERxLzf
RgYJp0VVYjpvylxAOS6KUzCSU1duvT99qJYFyyrmkyhAyBp7S3jA+mlFBGaFTQjUG6dZIxjP87eg
rvmQL5SEMxQ2OGhsh27aOt+cnGY4uLI8RiaiOCZMWwUht1SbUy7ejFdheTReDHzQF4JXwrLllfPo
tiYIN3NiXH5qnPZ6qUfiflghE0FyG8t+MSeu1tvBVNdiJ7H/YdXcig1o43llqczJyDa/FoXjJibo
PcqDGdbP75UnkFTIlrgSLQ5zGtfoqJh8zHf1SNtu/9K0aWvUVdRsTlq7915RgLwXVJKUiIl1WxET
ubdputngAHL1Cp+6R7V5pFxVsG35ZNSxqldlbU7LtB/wQzd+ZIjnxPLIaWQ1r2p8zL1lThJ5/ZXD
d1IpNRQ/wYKMzAfFGnPqJ7Q5tnoPr8CC/5X0NW1gEKQpDJ8xj3zqV3Wzt2GCTaJEHazb8ksW6x51
cpiOeH1opuowFCTZFZi2/DIf3U1FNUyv634tzJlkQ9A+pY0HGmfFQCwOz4GQq076Tj7GbJSUBALr
ttxSYdSLj2tnTp1kB+7PV11Iyqlg2nJLyVlhXPx7Ekv+Hc2rQ6nCb7QzYjllFQi5dxqO4+/Bdc96
k8SothO3xPLKrt2mUcrSnNpevvXq33snosDysSOWU6quF97UY7N9tiIm8JtCado1ZSOBGOhge7lg
s6sJhDdNeYNZJcpjJxQ2EKgPQALmopUMGfYuCSEHEoJfg/QdbRzQ6MJT6laaU1HtxzpK9dDTgrsN
AWo803vGcebTWkLFfS4TCBVT2hrYDytOMjVuinW4/Yqz7mYVY9p5p+muwLjlj6KQYe0WWLcQ4+/N
zt+aZpPE3bYcMmqYA5w8bJf+3ezGB7bvRMuWPzZuuYcMD4XTPGzJln8b4g+0A2L5oi7KkOsVBwR4
miOQ3MnSKFowsGmL2BCW49TF80mtPAQZCFCKup4cmnUb/1PGdVjM53R7ct35CHDKh8A0K227bQTQ
+YEdLSOWPvnbzbBuN0tPYqALhQ0BciPPWyPoqp3Q4VVJf6aOEQXRKW3moqmKchQ3/Pk0BrU4zO2u
3qximV7Ipn5UX34q5GPtlmMKveO51LPpxFCRZSe2laPzqhzEnB+4a5r8bQMKsxhdyHEpb8DZMEKs
hy9mvBnF2subhrVVkLBNrPWrcl/VUkEQswlIpUWszvLs3PAQF+g6ndzGv+VyPYLZinbZ2Tii2LB4
lGKCabF4ycKdtMb4PPEkW75dtQU3lbNMp5rNV6vED4BolkSThU2x/Dss/Lls83E6FV3XHrnZ2iso
pvu0eGujifI8Yi0wP+ckOFJIndpgKTDnq3NaZmbjiaRsy9plHVaPL5tWUpV3Qi8hMTezAUWzWApo
hVbTSZlH8Djd17OkPcZsHiTeIHcySzOdBjcH7aHrfoeu3++kK9smQjK1w/MWQpunfWg/BbyQaImQ
ZNpCYSOKTO8HZeTV0ymeqlPVxFXiKhJEEbYt/9z3VtUxZhJOqxm8RCmzJSBWjWlXNrdib8+Kat1d
fEvAweskivzzAPpOYqLB2i0fnY3qJ62w5zPiQlK4eX/QMf9O+6CWj84yNyBLx9JzXn5kekn90bmh
mbYSYuNVe2mCHOv2imOw+icRkaYPQ2EjiXSr2yWccFQ8tw8O0JdyD3tN6qLDuFU6YsvQ8ApX7CnX
/ad+LV7jDnvBfc7B6hdBzAYSmSX0ijhuUJUSQXcLdqEum4W/McyVThFlxBvLtx6rLgbhmGYcbtRF
cbJ00x+5GUglaRi3orBfQU+2GTzECy5vvOnT2sW0SGTjiRDdHQyQwjITW3GQPjswKJvQHNTWTyv0
4A7dDuNlpO5z1aD1oigteeyI5Z3hWvc9x9T0KQwG59iG9W9OkRMLD4HlnW0YeCNb/OnUnHu3mPv+
3FY1MYu1gUXaX/axGoLptMnqPhjbw6gbWgiyUUW5Al9O5Ls4g0VVoVBa5gdQuZGEE0Nhw4rK0e/3
3sWuxIM+daV/xJue0qCDaauIFPaObB2Aik6iam7ysDvEbUjBK8G05ZesX6twA20bhMEczFGYpKxI
vQWYtrySr1PcgHAEx2R1E8BB4vAL6Qq3AUVeOKp6dGDYQPnp3ilElUwyJFE2YdlW2JRijpnvzdMp
ytulOOpBdUUylAMGZGjLt3zTA7tnDF7C89ccDgOfH32fNMOLtVueKfigtv/P2Zctyalr2/7KifXO
PqgBwY2z9wOQSVZWa7vcvijKdplGINEJBF9/R3qvfY8r7XBd14oV4aacKVAzNZsxx6h6OPyNa2lG
S3dYbFy+zFyxs5uzH0QH3Wi4/G3D82WKkzL2X7bBzxFEHmnQ99Xgq1kjjkihZGX3Ith2GJ/DhyTI
RbaZzdjgXlxeK9lizhuURl+0lufwoRNsG/Sevj5wVpBj6dly30ZT9LLDeY4f2loeD6Tv8e1VWfmJ
aUbTpq4t+hfxU2Byzo+ot+o6aDp9kLptkh4+XLcWL7vxz3FE7USHXqp+PNhhSwAMu1RV+fZls352
RMt6jMeetP0B4pd2v5TBlno+BANe9u1n53NFfnAamtgdqhgJ8MDchfX0smv5HEa0MS8YVLe5w+y8
KgPb1rBzxn9h2EzPDiiwvmMZDqs7mCZ6VyDtm+jAvezuPMcSSQU9A0L79QAhvxHEVjPNx1i9iIEl
BB3k03LaQPmAiqt0h1asU5sA08HaNO7X5fFFS3qOKSq1AQeVw5J6eGS71Luwfw4jcrqDf+E8nwOK
jCK2cjOWFIXX+VuM5eW7Qi/DF9PzBmxhIBSv33mbaMfdy97l7Mxuzu9WEfvuEE6vvdED0dNLV+E8
HNVtwYETdYcA0hiTbZIpeJEsARb47MR6Kwc7eYRZKpfxthYkJy/TxcFXnx1XsW5eO1XEHRBigMTR
bE1SDS8MRM8RRgWXYH8fB3eQvFJvEa97NlkHyp6L6si/2Qd+tYHOTm3d9ujAVXF30Gh+5veQJi6P
czh7wVU5oYH2NejaSHc/FqqCFu+6qdE8uHBhK3jWZNfMbVKh6qV76C9zsx2hVgNKHbcV5fCGtGHQ
X5KhsdVxmPt1uhnXoop3ykcP9MUEKq8h0w0N7MU6hUt0zaFSRnZaMsg6zEEBlodEBnHxgXsBjdJm
gwnIGtmbIRuDEPKaLPaa5TBVSADccWq9YK8mnxd56ICbulu6iKdbsDq3Q6XyOLeUv4MTZT9z30zX
wbvuld6VrxHil2MR7Uegnb9YjLamAcRCwgN4/cBuxCI/+uahHglKHM7DAqQHlSj2bDXcvCE1nb9t
DnRq4JVrewZZFMhHXBjHgvYr0RuqXoHXtOZQ1qLe3tVd2bj9FIXeuhdoOx0u0MLURJfeGM/9ddAG
mn0CLfpqDwxSC1UahVP9dizWoEhlAEhiaonpmou2WIrhpgVr6HofQnG0ypRBg1+qiliHKZQJArmf
yCbH40lKvcx8rVZ+iwpztSSxpF78ecWkDxfgqLWQxGxiVr+vaif9C28JIpG5sJzafRS2tEhjhvrA
LhTOu12CreQ78DOsUcq5leHtWlX69ULr2uyK0mr+yoByAk8zaX2iIzORn/bF2ESJm2qt9j4Yb9it
KunQpD145VGf2mawtJa6RfuNUAsA/wu3hZfGWpgp2xxQ6Km/TARM670MQdlEuDF5FANgl/Q83t4t
I+BaSc2izksXXxU82VYr1B6E0368a0db1GnkBvveNg0Br2fpLzZnQeiJxw0MVuzAZEeKnBHotie2
Y9D78UDfZFPZe8tR+FKAvBuQmSLd+o4+YJgRbIKimY8I9LswAf9jN36wdTSqBKk0ER+qYPRnEBFR
ZNIdxylKJs1Ce2djvsoyGWkxb0ndGrZmgZOe3lsVrVU6FuARhvjNtsnUaIO+6YWJaNwNHQVslje+
rFIalarYN3LkLiMAMT8sdeHmxPONgS6Hrq3MIl/F831vuXiPxIEss24J4iFp5SKXfMRfNwcbsWlL
qqbn0S1KB+GYgBZ5MblsI/y+L50IysQL+2ZqEgWCH5cN1pbrB7LGJXB84L6vzaOo4iHO/Kq17KoB
FeYj3Srn517kuS8DJFQ+rYWi9yTSKkTOovKG17JQmw+CmXDZLoNyASFjWvOhI7tJ0pDfLe0a+Htb
tI2+WK2kJi8XofpkDOx828+20XucLWZTEwzd16XiyJxLUGjbA/SDvDr31rl4H4do4e6sz3tQWA6t
eLsExjuqGX+TVGB1Ee+nLmqbbgeuzMao3TLOvHlVhbLR31DNI+EOtDI0ssASSxYe3cRAIZnouQhK
nSqUhTqWhD6r1hQvuw43XejzOe89TqOrbulOe8ATBcxS0RVYLsSF8g3a2CryRlmv0hAtHSXpk64v
kEUL67Z7q4nvV1+jnrXF1xEqFH3mDxIudlU1YXtZgb7bXeiQbM3tNtThu8Ypj6XKn5dgP5jSjjew
pp5LeWVNuEflVNAE9IuqfYv2ERa/LQyRx6hDXR8t0XIsjl3owm+NpS3Qu1zo5VprDXeBtvP4Pgxi
C9W10tbfpmae7kzppEjaDifKS8eNqvZNbTdPZmSDj5GAoW1hWQV/qc/9DnvC98IyunGxLPxcebYv
djVcNS/tI1GwnUCXWZGNUeWZpBRj4O1qz1seQh3p/sKoLWMbbEeyoN55mt7XNJ5x10RwIEvJk1Ku
oBcebrdi3HXV+Ep5Q7ztYBIEnrBQEtZZR5L7+6mRPrnweCQMyRg6XN71a4B8GQnH+GEgTFxGzCzX
4eDV5hiLqmV5AI0Luuc4BNM1LsBju3ZpDypI66rreAkrtKzUfLuOQt1fIa2F250BN0LTVWhZ740S
S5msHBWXBAc0/gTGzvUmLnkjUlA7f6R1H38N4r74TDu/0686UW3YCRUpSRr6VZS5nihciCDLBPXa
KsFZSKGCpZrqM5+j/cyVPWrt9zsUoMoM5D56ZyaZV84duF+bLCiRrh8FywdG/CQm661s3ZAwubVJ
DHK4pATFE/Zl/QpuhE0adOKm1nlLsoGTQMViy6QIbSKNMFc1pdeOqCwQwwe5ePOe+nWVWQgiZVAp
v9rEsCKVpyIvm6Dqlsl2jtPSeHOcEPDo5a4A/xWscyOu46i5t+tgYc/dZyHltAc5K8/CWS33Yi5M
1teg7AazwNCnMbT/LLZtVMD8BM4dwWhHE4gw3SuOCMKDhcfVpt+ukQd7WPRxwrG4KTAUJOFkvSar
zEntruN58HegvXfQT23LdBKqStfRv2lC+xHTGO56MDcekMj6XHK57RhbMsBaZdau9TfokVQ7z6Ki
HEHoDA6Aa/alK/O1lX1axP6U+p3FtWLJnd9Gt3YVR9YBK1gFgPgEItKJKGze8j6+6nhzXZRuycJw
fdXooVP7ynkfucOFoAp1Oc3bNSmkSSQZ35pFRccxjIZdsYTfVDXfSIVycaoxh0FjJpwE49Lej64Q
cm6nGwC07G42MEHamyCBReUAb4sFbNyXLFRJ5Mo5pU3ppbzrXxdCigOdJDjRjf+Ko4kENChNykra
JcoOSd35+IzQ6EKYA0Z2TcDVBZIVYZGQBT0mCknnZNBNcAe9eoGbpsjwQlJnGzQ9y6QT23hHJQm/
LWExFVk8V/S+MsyuWT83KPQQWqv6igQkQO5gtmS9gdqQyBZfyzKXUVOqFO9HaBp4bUH2Apkpd/QN
I9eh75Um4RK9qIkbTPTFrIHOupp50UXUFOH7rm0Dl7B1ch+gExn6+3joi/dL0ywjfD70hR5jyiOH
nTmAl1l21fYWaftg20UgBk3bVdP3kIcxQzLU1fBedL38NkhUTi/b1mJ2rMKZwnHqBQSnq3rDBYJE
2U3ouWZ9PehY6qOQIGvaD1T6QFy33sR3HRlankWNlkA76aW4GYNitHnDuPrUbpM6IdZLrgFELrGt
aDeuC+qza2wzOTV4Vo52meYViyvyZRQQl3tbGr+xCe2QbEWOdOk/+E3bWzhVUdUcqqLT78y08u6j
mcTybQqBWkqGkAHJP8AjRu130YRnIAWn0d1ctsbsqG3AU6f02qiDgELTG5/wQu06U2JD9jZCO6es
JkiollYMt9OyyA2uyTAp6FA5q++6vpN12lrNCAxL7U8JMqzBuI9HvZFkUHLtUzQ9k9seVP/qTQ+6
ifF2GH2/33e+Hct9TQr4hkgwhyD4chTdwHgLPe3njtUZN75/gNNM4zVDKHgFmrcR+GdCjqD1GMUl
GNop/LFg24ZdAzvz3qdsc1+DtQDc08y9N+VDB17uDH3BtXyloE7KLnoW8QJTUYcsmWdSlim4fFrY
lVC6ZMF6NocAPNvgKnYKnX2BrOvulaedrm8JCXWVBXB5STIZ0ELdIW6BSjgfNx7t4FvfgWuxQleT
H+Eq3eZ13TIryvCydjwojxGRE/A1obAlYIBjVCRzvfVvnI2GB96DFC9vgKP30rCGbHrKVbl8M15U
0qREb/BbvXqg4dR92MgDOPzhlYQOTRTZPMF3TzwTDZdTbbydwkX+wC0L7sfeU8dQxAgoau2OMIWk
vAnYxOdEqdnxY1zKmiMEmEEJzrftm5qD8R2iukgkTTcULB2of6CFLHeeWtopm72o5znjnnOpmTlx
ryZST2vKTDNnsHXRh82qAkzhUCXWOGOd/uD5InK7toEvcNXD8m63Cu5qYiG6uC9CbfzP/jSyLUWw
U+t88lZldltM5Gse8bjabZ43k6NwnMeXsrPrPZQny2+orc8yHXujq7yHu1WjnrT0JNt4czXN7UJv
G3VyjLQtoLgDrkTzNaY1D++E5NuuW/UoUlT/Dg6Uni4ZoblpksLj18GwxYgQIRyjIWVSrCMSbZzx
zIZc+mlZKQV/TLDgVV913ms1zCVuokmJV9EiSnu7BWM33C1kbT/rRTuKvmJTeslaUlxP48gGMO52
G70JdDnfVaPqoP++VB/KenX9h4KEZk5ZgTYzFkeel+EAgClANuPJwq/9EMPaR9OQum0ZqnxRGz3O
0VTVYK/buEtHg1jYB3dT8wFOXRMmmtMaYup4kDdbHNePQVkur5AuZ28rESxmV25TeTFCABdO0hSu
DQ5k6PnHCsifrHZk3hViKg8lKnVJ6TZa731tXXGp5tHJm2rw5dt+Dm6hlc0TQ9E0Scup3Alo0LN0
qQDh24XMVepy7NgC5rSGTeDZkyu6XGQXl7vJcVnf2JptXg5ZFP+KRsPyvliYd609waeMhY1BCgEt
SeKwDYgrdqRnbLguRlp+drUuVeLDk112Q0BsdBmSVhzWWDVAU9G5R52bhGW364Lee7cqwhMkEUSq
o6DJLWv7E7ThSzf7N9x20PHwonCDT9EIL9OCMJnLoh/rZJZb/Cpemu3BBEYeySLnG1UiEkxi15L6
OsIdvn6G+uw677YVd2A+6bk7OLIVnzptV7PrF6Fx25Sum/e6IH53i5wcgvKZwj2E+qj8ihi6eaPG
CUjbagsPfTTPbwYYywu6siK89N1UqTuk8dtHGbVxn3blOmW0d+2RBQX8GzUMN1MsQcAGMmCYsS7m
7EMP3BZPKFgTt13vNnMzdfUkd0WwiFsCVdXpUMgJYWm7+sEXnOxTssYXq/d66F1jEdDG3ZVuXHcI
qOUfRuAxW/hX8bzsWmIG7CpcinWixiq+CEGjypO1FsZLXdzP9FKqQMZZL/TpSmiqN6QyN2rmLFNq
O9bb2id10PmvIce4XXW+m+01ZZG733BX9LtGLmgxH0CEsOuJEeFFZ52jRy2tuC9HyJZh0stWpYCW
kU+YNc6OFVN68wHt76keYXXG1WXF0s93IRewoxXxxldlGRVQHC7b+NI0yyNAn+H2MKK//VHTGWy+
nPsqUeW6ps4DEWy+yHX1k9VH96EW06W/uV3AG1Lt2rZ01wWtD65o79Z25AuSE1Rc4PIHzAcMgb4O
Ug/9UF9XGZHDvG7jm4pQq1J0HEFEhDRk7C94G4FXPhr59trbtCWJbTh9AHZefZypZfzgt7iT0pkF
rt/XKxqhVAPNB7nS5Xq08wD3SxkvtwHyHekyLFt59MEtbS/XEUXZlA+Udlee8iNM/lL696rw5/EG
cJ9Y7CmPo/4NYNJmTNtlbe39VJnqG4oMk8lwBc9Iw5iiw7ds6N4BBaQN6ivPYf4pc+FdYFrT7E2/
Qe+X22ENDgEQpDSRMVjLk6Ui/LaOqAnSGYb92jdyeSirphW5UB1AP7BCNVi2QdhIsrqoTLcHb9H4
kZcOVV6I3sHaTODZUKnhBDcf9N1wljtb0vDQCT2ri2rFGb9AL0r3RqiYBJfdUDXY1NxU2ay5rpMW
F1qZwJXv4uPKLDUJ6jwWDq7f2vJ9dFKjzXBnQNYlWCE/tueq5WM2DG3c7AXTY3VjCiMR9dA57HZ2
KufPE+i4/JTMFHXGuYxslJK+it6ADK2Wae+FQXXlM2Q07hEExOsFs2wl97SAbvFXUQKlf7NEarLH
AGA2mvdz0Qx3Udt27HErtCpzEPzJb/MECdtLgmh9w8lVQ3BLKiQIsnKoKu+uoBsoQhJSohCBkz5G
Ay5RgvbezK4twmlXQl7hHQSaBJhgJhrcMGQ3aZt4sDr8jgbaP/q6FnO2iL5lifUxGZc1mmNYXtO4
V3veYgbfLa0a6c4VbuXZLKA3kqplavUHO62wbihx9e6WIB/4gEpIvyYyUn6Rgjx9khlYYOc3LYPS
VWakDoHYWRBOJ7hEyvehrSF/ZaWHzIGdbAdnNxxJd6Mg+0YzuQhRvXHa97p0WiN/Sbthc9OdsHW/
a7VF2IgQpFV7GVUk/oYsUrDstGiCHlUrONrJiHxU9xro1rkDjSY+cNFEfkhVUhhbznspkMf80JOi
5CRB+gLNHThkzLvtjQdD245lBA4dT8fVmgjejvOVgpNVuiScKZUPBYvjMol9roZkghbWQ6nwe3hI
dbAkbbvhPUCrPzwg6R1Cqh610Ckt6gEL1GqxDYcFAzSZcT6a9mr40uGDb6Btc2i6YAxex0u7yF1Y
YI8ndBXmzm/8SX2JBg+kT11TF3VWr34pgCigaPkYs5Zrxz+NwebFX9hsOiQe5t7WOyB/PYRPrZp4
Kszox4mDK76+DEV63hs8sVLVlTTdYYSe5kHHQ3SLXBl/YTXmvD94IB0xfjt0h2jyXdZoZZJNl38r
Y/z3F/d/ikdz9+/axfiv/8Gfv4Dha6iKcjr747/uTYv//+f0mf/3b55+4l/5o7l5aB/H83/05DP4
3r/HzR6mhyd/2OmpmtZX9nFYXz+Otpm+fz+e8PQv/39/+F+P37/lfu0e//nXF2P1dPo2WET9198/
uvj6z79OjBL//ePX//2z0/P/86+rx/G/kofyoX0Yzz/0+DBO//zLE/QfCKIR+ELUl8SEnzqcl8fv
P4r8f7CYEuqzkDAE2qdSvDbDVGJU8Q/KAFSO0MF4+szpR6OBJcSP/H/gawiidsFFBPYS9td/Hu/J
+vzvev2Xtu2dqfQ0/vOvU33vfytQQeBTAmgLjxhsFYSPzxt6gmEZV0aCLo9LMBIHbAkSPYTd/odJ
+XvUH0d5Wij9zygRDSMGNC0971QtUN7hzLEuByAtnXHEUe6F7JTy+JI4s+ps0vzPICt/j8mhE80x
kSw674LaTLltKw875IjQlrgO4wDAwLPKeqeF+GkCGZwX4fuhIMF5k4QtzAQlvLHLDcAJQJdWmoeZ
X8YmM348tVmBY9dBBa4qrtYG0VeyFV5zZFpXSCiTPrjo/d5RuCft54ouaIZYgF5hb2qEETannUCC
oVxH7wpEEx69syQo6N5CA66+5CGJri2iuNuOtM1hHCfvGcjC9zrq091BkaISQJ76PAzCc7TiYjbw
78WzyYEU43cepQWoYHVJ0xZB81twc8pkXTqTjvCP9/XgzwfOu3q/gpxfI40onusZ/s6+cP5AnBA0
aEchjcHfitX4ob03RLiH2Lk3+YaA4sgJdR9RiUdq1TfruxUp0jtvYyovvDlMXAQBFjBa8j+CQ5w2
Fg0ERCcZA6Q1jk8H+sdnCAyX8wwZ6FzIZnkPjaT2eha42H5/ZH7aV6iAhQz8E/glCsPzLhMPbq6P
qmOTV928ptEC2jJEj1HSoLTzDND1p9MJ4xMCBAljg4H4ee8xDyZKRl9DkbfV/WXrJvceZLREJ5HR
b33nvK+kGOY/aw/DNGJUwQPGAxxSSs+hZWuH6i/2TZGj1gNyTb92IGZT43NU1D/NI7IvISEM04ll
i87bzQu4az2ZoNhboeXwWIKgH4ksnJ6p6f8MdI83+j4UF6EIsD9/gmwi6lbcQZs59yCgc48iyuXo
Iaf3+31x2l1PTgAGwTqREGTPGPK846vWtFkYdHfzSsYNvHenkG528207xMN1YwPxp6ZboBmdMwwF
sI8Izim9K1xecYj0SW6i5Y6y6mrjCC+sN+/AQ/klcH+o+fl9FtFThSFxHUEi7xyZLmEFIc0UwW5H
qP2jVCAzzcrgj4Be/xklZnh8jgLiOS5YQFO3DZnocqJpnGzAfu7A9N++ZBRMIIEFjf3gHPslqgkz
2vAuX4CL24ER9LMj4jnM2ndAytmWgKeANCPBVSd+0iuRUz/32JV4F44830IWnVKyTcmwkXctWcOr
SNbq0NOtRJ3CVntE8cXOLP6ftcv8e04FJSguYKMgpXuGJaJ6bgIqsXIozHbpCJQDUAFARvz+AHzn
VDp/XYHCCaproB0PzuVZql6FIF/B68YIFbJoolOCcisqqsubtZ3vy76rkoqxhPkmL6r+AniDT4i3
6qQYIG6F+qyHXsPhmaf6yY/CKqMhEmffJxHxv7sJP1xMyEwoGRDa5YiH7z1APva8X59zo341SETR
Fxli1+IaOtmGHwZhwYiyy4BBum7SORK3OhX8WcHmX1hMNOjDbwhxxVFyTlgyjpEyde+6XA7aP4Dd
qrpXsGpHN4r6GQjtCeN3vpS4yMGShylj8ICfvtCKxZgRfHb5bCYPXE4n5Rr/VHWidYeaqfKSoO3X
3eCjQPzMLjrBop8MHfk+imDIUCGuxO13NrQMC2TmO9PlITAJH2sb6CPUM7y8s2OXMXhnl2hyMo8j
dvA1Yvbm2HAm01AG1TM757RoZw+CIrigsA8hh7N/9iAAsTIzmdjkyGZ8832vRvp8bnZykgA32Vn9
6WV/ChkCEuL1YZfo+WU/ShR9USzQec3bWqWDhpw1SpGFuqnltBxUa+S6A6/M+vb3E/7T3sW4MXwZ
P4w4ju45Ud8UhMtQL1bnC6Kl61Dg1DZxETxzO37vQzmbTYQXJEDERTmM4hka3oV+IBwSNnljvelt
H0FYJF7R5iSH1rtcu34GId66XJRtWaIWIpobJHoYco5wBkJ0Cn/ExK0XHJKRXdoES4i85VK7XbGa
+F4gUdvyZgUUAtcgYpc5D+mIRVJ9fxHXy5S5oYBSsgdMh/adBa4psK+AiJh3qhgUQD+zf6ntVkLA
fZiyiHsVEkkMlaoIVZZpgk1ShZV5C8zJTdduYbaibW33x8vA/BDyUIge8d+58+rFY7NQseocmVjo
DPhw0ft6/vj7Qb4DYM9WAaMIuFsAmBOEmE/P9UI9r1mV0/kgmy9FV926EB0sFdJsaUxm4NUg5lgy
7432t11NQvTbyzAvbbGnyDQnUD6+MsjlJq6Ln1MU/8niINpFQQwqaoi5YUTP2mqshPBO1G/Y/hQU
+huBbMZ2UoigtCbpTAqcAAorwCvyXDvZT2b1bOSzOQn6uI4s6vB5i3xUamektoASFFkLJNFLFhnV
O3iIIY74Tz7vvNHFt4vOkcMMQLXSl2kf/ifX8yTV82NQ/4sTzbCRIuQi/AhO6dlUKtYxWXunEz1a
krMW68o2+e73W+lXg1D0qUbc/+70nllHHzUHiB14bT5AlCnbLBUoLIOY7/ej/GpXIC9BcRVBYZCc
93GFbABuo0N5FIjCEElQrj6UEjoc67iY6xqq08elQJ8UOpD4n7VhwGnCtgjhLwEJgXOJKvzTozKj
GAyonWvzUvPqHWCHwEMOS3D4/Qv+4pJBtCpQ10RCiSH2ejrKNqJhJYiqNqdtH17qRi83sIplZoqK
p0PBy2fatH4xoVgwJF8wYHDKHjwdjzqId1Dg7XJvHr08YBBeH+YCmXCDqjqk3y2AQAL3jF6H5Pdv
GuObz0wPh7sN00OIjzjsbOS4gbDZYuYm39YWdNkjY+lmtyFjaqjfhFhUVF31kBVj1Sem68gf9eh/
X84nw5+swA8umsUm6jw7NrnXo2TcGkhhuxMDxO9f8hfLyekpM4BXRFbtvEFdOQj/yBGVVg8IGxTZ
A3KokWhC8YLafcCG5yhff55UGEsYFB5F8JfYufzf5jl41QZVO4OfZbo2HxZYhY9RBIaG2ALmoUzJ
b71SmLR1c/QMI9DPmwlCcTibLIBfSug5w9PCUFszod/lda9uYaPjjFuB2oIdhhSNTCiczgCdiaZ4
xip8b4R8updIhLTXyXPBTRadC04R1i9FBeAYIBAVSm3QE0O3lKm58C5d07NHiuVFBDJ4/fjK2XK8
RhgQjOmySt/s2sLF712zRakFugKURusQfhxGcKpklHMPUOJGQF5yXYEdnOpoCBLfQq4wFds6vfaV
J8AbZi3CFsBDSJG6ZZ7Inkb1+E4HUCRhqjCfbCEq1HKiruuSYhmjW8Q5KF17YfSRob0bqGKzlJ9U
1A6Pv9+Ap1N0PjOIaAEKQbwn2HnbOypWDv36dZeL2PM/jrixIe43mGf8iJ8SUxFBLyaCKQZHDm0e
ZzeMnjfWev1kcg8JDlm4K7LEUSKZvo/WoUvoGD1HIvZzgjE6RTwhAhJE/wHs5dPz2/sValVDpXOI
wdiLEJWj44qG2QznowC+TdaJVIveubaTyL4MtL4dxfKck/bze58eAtc3nJRTjHJmrVsogSs6yjaf
gWKl8JPn/mj7LbogrtjWpBUFufRltH39/aL+6uVxAWKjC5hsuA5nznMYSvCvBrzN0d+h9nVn/Bvc
X17GxQCN9mWabqqyjj7JSYwJCmB6jz6nLf/9Q/xsaihFIg3ZQbSynqocTxcg9sqh9SHOknuadfcN
E9VFUYHDWix9ndoCRTI044z1ZV1OCwrLSjwz/q8n4YcHONsBZoQn00vaAsXizKt+2upXwJapXTUv
XgaN6e6yCH2xR1dZk4K40kuqmP4Ze+rpFnk6CadJ+uEWkdMKvvGVtXlf2Ydi0tHrgG/jM3f0z2eY
UhIgyj9l9/DrWRPSNCK9PVP/tMtYeQdgvp8Q2rLD79fz16OgGPx9RbGxnr5KWajFdgP8GyDD/GwC
ru5ukGv0jMf7c1IIM0Y5UmwMCRj+k6lgczwOPOrhRgHkn7R8Kd+4ETgeVBG86wksGmlv3XynJcJ5
9MpscO2ceox4w3ZoeglvdBcoMK1ZlXE11X/sFDx9uLM5sGFp6piMWM7IbDmF3tgrTwqb/X6mT67F
U5uMUQIhfBYI5DXOWRQAPmO9JZgCzbsGDea9vtp6Ve1qXj4TZf/sfmCkkKP8EhDk4c5T9xLIRWV5
0+ZAZJE0GjRDgwEgZ101fJqA0X/3+xd7brgzs+RR3Gq4XDCc30hAIVmYhUMhL0IW1RexBJLvBeOh
wsMFil7ItZ+29A+nb5yAbarm/0vaee3IbbRh+oaWADNZp0w9PVETFKwTQpYt5px59ftw/hM1p9G9
8p4YMCyruooVvvCGogA2F0afC61SDhIsWy9urJ6qdBX+cTTHclq2RtjKM0JP5HS8KSxMO1oYLywH
6T6fIsuHPla7wu6WgxpO45+Pp2HdxWBEVTTRdrdLWXZyPC20luKkxEPFHGLMnqofK7oNd9ZaVMHl
5Xyvcu82pkaGqGJ3rYEX2ks1SVGlZmElZQfeutEx0+wXpCA36vugisonSQaXNK4Er0l2n0rNbRLa
nlVUXqtg7lJF9xW9Pg9RqiAxSy8Hz6Tl1YFQDMyxHF/59GdeXsrKbByhYClMb+r0U4whvQeA0dkB
Mons2JQfNO2JTn3t2ksvvKK9Kvi7nf394igm761MVZe+4u69s6JIiXthZgdNbieUeaWtQpVkrtyl
D8B3zdvI2lhctBmvXJnbLv4wsE3zzSTCMD6kaFBC1lKq5uywTIPhSXXaeF0VXyW5brHKbhidiWlU
x026R3tFKsmS16kCuH3osxJCKQ2twCrj7mnuhXUztWtyq4bW+iPvE80TyiA/yuMsjkbeZl4NHecx
yVvjysy3j7j/SdaG1tsKklQbt/vm9/Mt2jIs1jQ7WJUhH7WyJ8KRE8hLuX2tyXl2KG4S8B+mRltr
N1STjzbFXWYPZig5lMjTemrUF8c+E18vn7Izn5P7inYqwetW+tnto0JtsFjr7JRcJSy8SmvaoM/s
9MrSnbmKDcWgA0FSb5Nl7+bTyYu+FDUqhsXIzrFHRbwO6Sh7Qxiuh7IZ47fLszqzfkLnoTE5jWyg
PSiKvjqK6ZqWHkSk6OBxseqz0MS/tYfymlrz2aGYGX0PmT7OPvIfpKqYE7VPD3ExrrwycQuzVVOP
IOv0K+/n+w7b7UBhagrdR3aGZXz4WJ1SDcMoEorwyvQmmlh3xZhVB6MeccjJiu6mlduNmLHEgdmY
+sMqmeVRo4F4pwGvfI4TXffxK27+0fA3aBxpNoBKRaNXzm3iyUiVu2ZG/0DLpfTOzHLTXWDIPIFo
Dz0jnIXbLe2fKSy9x6zCgiFLyky33dzrRw/wmppuZU4zzQ54Z3B14cFkV96ujxc0NUebC1OhU6Ja
+/RAgVOZAEJMDuBjx6AyatMfDXs4zHpaHUy0gYKGnxr86S7kUeB13mZFY8zaBSDw7uE85HFyoNoC
t8wSht9U4HUsa7yy389kH2Q9hHH/6+/b+6B8ltIYKKIWH4YW+PE02HqggDa9hSin+VMMkaqpmv7J
gGzkTZNQXTNqS+/ydD9eJfRnAITRhNF42/bQk5HUrgGPlBxaIEeBUeW9b8zGNTHmnX7qtmEYRqe4
y42igZbY5R/DIIGXAPh5yMHGEQJEkuK3qRx60gpPKIK5fpODELmvi6o8xmEbPS2i/B6FtXG/TiO6
CGziO21Zm8Pl6X9EPfHD+MyUHgzKzvzL6fug0HvRTIhSfAMpPErJBB9wjrobo0DafkFc9RFIe+8j
KF14ubrCnqgrw0HCDH4s2gFXCpof7yV+DaAPHk/udnKb019jmPOkN5WJlGxnGn9tqPlgJBny4jkz
Hi/P/GMswldnvtSjidc+HGGj43nWeiM7yGxvKqZd7aQDnaslgihilrrm9NFcOhRArpXazu17cheQ
8ZYMLIja5uks1aFPxkVrsoOaCsmHkJA6XKCwYLURuYm1vtcX6QEJi8JZ8Fc9IIDSvl6e/Jl1JqeB
OGbzihIab//9t6jAmgZI92qUEYU3la/Ro0MTYhnc1laMKwfszCWm8tAATVRpatDcOB1KS9LYXN5f
NRjCt1Js2rfFWPbQbezM74yxcYYeSvrl+Z051SonGjSpClbxA3DIMst6STOe0kXVJLeVFCiqM63K
y6OcScQ11dray9SJZQAR+7mVjQ2pXkeTUbce1zm1n5bClo8CeoiLKCk8sLTuJ08OFQJ5WUqOJurS
3pDoqCLACaLxaUv3tA7uACzXXy7/uHOf2ALgRl2J1h832+m6x1qUm/a8poc1Xx5RYW3uUxtAO2BN
/Y/Uu97vNpW3YmtB2xpdxu1j/LaZ9EzpazMv0oPWmOnqmEVhA3yHjnllubdffBpIgKKjw4J2yTvI
dbdpCcYk0PEloRh8CDdELcVBR//fVJWfuLeuaW2e27dbp08Bs8fLsO+t9K0qx7A1swMZJL51nU7M
nCBMtuhFE8RWlHvIRuhX9u25jwZQgRQFKKqBUN7pUqa5EFjBC0JOFJ2CujajwBREt9qoXeubvvel
98tJTiATc/I0ITRzOpYMDzie5JANIimvcQ8Nq+0fCUDvQ0P1xxhnV6OB0UdtNMSrc7Re5KYBwNw9
2knnlRFV96l9hEL92arHm8t799yrpAqd4hZPjwD7ujtYlpVJC8EeAuKUPt0s0S3XnGvFsSAgeXA3
jGBK2xq6t1odmWLkD+E6HixpMIHTRNdqCO/qTR+WSn9HOxEs0wg4XaqmIybKWs5SOi61n8imcjcX
7Y98qLNPUTe9TBhzeKDBaQwAW3WhRc63+Wi0vtb0MOczGmOXF2gb8MMPMuCAbf1oIMu7w12C+5DV
iYsnrS39CNwDHZFabtywlNVjXWh0j2Nhfq1ULDeWtf4PQRMfhcKBzM7ZUEWn6zFaVhXLI59HTDXJ
vNLobgWQ60pscnaSFhUKENCaRT3ldJQQPm4+Sguj0DZxYyqeX2R7UTyq0YaTc+xdzNNkJ5304rGr
9GsqYe+z+LDIpJl0Vk2LDsluE85pEUmiGskyc4XkJX4e0NYZGvM4KZlby7bfYJJt8IHNQTxByM9R
xEifqAm+tVN9WJUQDqzl9R3ioApQiyS7Ve38ttdhsYJJgVv2s8/qexRd7gEuosKQPcv19MtYIEuq
NLrUxDeM6C2q5k+LHD0qpeaCkXFBzQjHzNPDLDJ3Feqnec6+wrX/uUWtVtsEJMe3QHYDUrkHzeZ8
4ASdSeFBnmanAZAzQRhdSvuYNXUwacZNao5unYR3cyRuTeBKUz8EQ6HiYKp8qs3iKC/RTwjbd/Gk
o2ERP6nZojoMxiWYe7zd7mRW33pJuxlt4xDO5TFUBpQipuaIg9Tr5X1/9n602PBb+dBQxG7fW9oQ
NdPEQYxL+qGJNstBgaErP0OIt8tDnQshSL5Aq1HG02gZnO6+ORHrAHnu/Xq0D7FYEica8msg//Oj
6IxDiYFIYhcKNplIQaHJ6aGMRHM7sZMcE0eR//BCCxuY2DuT4IMpVjNruZqbU3rQB2X1olBOPamY
r8mCn/k4HESVF4WiAsWv3YrVM7IykLrTAzgpHaQRviV2VoZBVl/ryG5/0+5kMhIdelo6giHV029j
jK2OaA43w2La6z16lrorQz0/alUGvy2rqyu5wpmvRHynkaoCI9Oo8J2OV1Dq6we46Wht2OndMA3p
42IiHvHHO45RuCepVm+d2d19RxFhKKAG8/gPbeHAtjP9aOTN/Q+joBwl/y/w/2CQRpSKAwdrV5pL
c2eiAeqR7xVXqj5n9wJ1R7heIHAgg52uGC/2qmpoPR0GJDkCvS8Wb4rK2jesOvIvT+i9WPVhN5BZ
2zRoVJB++3Ub5WSSeigd6cL14NDPKBDasRJ8zWECxk8DRPbVT1TI7QHQsN5wV4rE020Lbzp12jhc
7ywJVS+HcwLtl5c1+9rGavOWrWgrhevqS3NvfEFIusn9zJIA65WLyFEGAuDgNLU16reDUauGw5/o
XyNE4PAqU6ZxOswLmqW42ymIq+tkdj8t0KhBlgioZ3Kki/KWE98oz6HaCt0fx2L8ZrYJoj95W0z9
oTHGwXISyFYTWvWjecjRRlCxB6/Uv2Ty9tQZKr04FlCJaWdqxk8AKZtsTUFHAY274qltlkAtVcVy
u3lIVqein/ZpsoFjADxU8+91j3sWvw9NVTNa+am9MMbMRSTC/JbXsvzyP9UXfJXbr3GjdH9jy9SX
boxok0D/SmTfODJYDafl4BjI+/ianBuDI2oj7V0B4/kvLUu1l5Y0yAAFNWWZW44milaI2WWzs1hm
9dyC/rwZCqVOvQ4FpHvWbFhv2zqNPuMe0RwXyr2fCpyF/GFBtMeqVvWhmZQhkI2lQGPaSmQ3StRZ
OOi9Uc20zGb9qnWzTXMhlOLCu7zdzuQFW/OKWglNe0o6u50ttQoKkbKRHAqD0nAt7H8HrYsc3GI+
yW093FadrV8JhM5dPwTeFlcPCEfadKeHqY21krySmrrVF5I3d9Lqx4kZX6F6nbtUOUWybVH040Ha
XXJD1LOedI8PE7kesYxqjIe1NuZAVcLlYZ2UJri8kufuCEqoAqQTJDdj31mV5UmeOoNpaT3VMDtj
++kVBZmpsD9fHuncN7NtkIBALfhye8fTciyQq6SvekBCuA+kSLNfpHKhvF4s06Eh0/s7N9fwyr10
bj0hwwCroQZM+Lr9qN/SYmTwxjCpQTuXyCDcsj/Ho1bM1aFK55/01+Qrm+TMalIkNsC08EaBQt5F
qy2SFkppdmTh6FK4IjMqr66Tf1boR1cmdi47YyiaPFSmATvse8a2urYovZDwoyxWvIW4qR1ku8VA
GigNGoyN5SjAAHytQ1JuCpEdaRGj8qOV4DMa5WtslDMf9+TXbAvz2zrbRdqgpEkvY54nd6xQNTMK
HYHXKAMJnEnFUehcd5c31NnF1sDubE1eArfdmH3PPWm1nH/42sJHjan2sGkzgtWqtCv3zZltpNO5
tokNKTFx65xOj2s/snndCHnXLL8Bhi4HUZqWbt/onS931OgvT+0jw4oizu8D7p7TCeWoWQUgfEBt
wHCidAZ6hG6yr7Vhg8FWN7r0OKVjlZZloNbo8/S5JXxoc1eCrjPpHwVzABeUlKiv7R1RURaly6KQ
6GzkDm9se/RjivK7ms+ynwqr8PtORxuyzaQbFVXOK8fpXUx8F1XoVOoNKq8UIWBxnK47sCc0uiyV
OwOBW5pOlV8J250QKuzN4d/VMn19SQIza7+EU3oEj3JPAOeyHTypr/+aleqbpYbH3CyeLHl00cF5
UwexXPmVZ14GHfogzbWtCgke6PRHjlCjombrEOHLk7ttWiJ+PFTTld1+ZhRhKKwDJU6xUSNPR8mA
vMulFNEjWezJGdBAOWR2plyZy5mNt/GMuZ7tjWnMuTodRs41OOsJaXMrAaGeGlH4JnpYN8U6h0f6
wda9kNL6Bb/Z0Jfb2PBVs5UPRZf8unwCPp64rVFJ0mdxN9IZ2R3uKRy6xQobin5Ibd1nRlfdNJKm
HkgJqx9No1k3/3/jbb/ntwtMxqipRa0iDKwlXTw9Bck1r1nkN/FiUAZor3nmvBPHT7c2krFUsyit
0Py1zN2Vogo2DQ0VHZWWNH6ptXg10CjIIEGHdq9ZzgrQdnjs6rF+A6eRUMvujOotCTutd7QqHLSg
USykcSyxtCMBWand9XFnLx6C0FHn1ZE52X48piBJ1qWzCrdDsFpGxy1UXsKa4+JgFDynrsirVL23
8f5sKLAOaYQuYCt3XjfM2o9BGBVaLEXZxo4MFvkfUWbTDwjOxbfEqnoCXvAUldPqaTt6GLysR+Rs
VfSNupWSeylPdo7oHWmvo0jSGixzLr9Aa5RlhEwaHCzsEs1//LeqRiDqpMj3Y9LngxeZUkGWgrMz
4kq6UXvI4q2jazRRlXu2odVQ1orZzLyZ6tQzmn5D4i9L8jUzpK725TCc0aYOJfnbEo7682wnTe3U
5Tznd7TMZtujlT9ZY6cEuWbKhWeK1QQNNBbzA78+vR/botXdbCmz0M0GWbuGtj3TsiBk3TCnJqBT
m/N2utlUKU/B5VkCBQP1mGmDJjmS3ooUBUItdfVlaf2sWpaAjkHoKF1mOfwuBCuHJEHPORxRdJNW
dDq7oUH04Roa7b3AvduagC3oi1mQXbfqy+nPS+dW7ZPGFkFndYvTRLILurFCEtfwqthSXOLgF/iN
Og2zCWsA+nVGPTCDTZn7xVxALIfdHdJOr+xM/4+PKaRmuknIa/AiGdst+dsxRcNzUULeogANovtp
1Sy0SyX5GZVP/asicXwvD/fh+SNWpcilyMTHSPHtY9aob1Kc49fkoOO24LKjbHeN0/HB1ikEzmkE
diLs/CRT/prrtb8SdGzLfPIZtsGZIn0W+tYfUHPrXGjDGHfJAU5/7BRa9Mmcyi/Y7BVOPdS/DH38
dHm2Zwek7UuobNAl3yv2JBJOZFM98pCNdXjIs7J/NReoK2Khzqo3hukMdv/HBRdA/TQHeeVZZCL0
3T1YSnDj4pFZyoNJBDPlwi1DNIgvT+3Dc7KNQgzDW6IBQNsXEkU2wxuImFoTKfUxMmTKtqjC+ejP
Df6Ewc6V13p7JnffjuIOTQoaoDzbe9IrSpGWksfNlsdZj00F65eikv2ArRZ6VNNgoRZYG1vb4lrX
5kOYsE30t4F3VwtCZC26biQ8aZHITrFGaGWNyDD/8XLyMhN2g90H/LXH2M2m3uFxuABYqMrhIK2Z
FfTrnPimvMwPGXrVV5bzY1gCWZlIcKs4b7iEPQxMiiJJTcMGReFaVW/MIdde6gjZtDpip6I4Xh/7
ZcgPy2iEd0pkVQjHa7GTilR6uzzzM+tr0P4k7oWxQV97F4bVc9pIcRnFBMTLz9LQosfEUOTj5UHe
/aJ22+dklN2hQLTIaJGJZbpIxTmwYVKk5rt/qdLAzuH5cOjDHEUzBymKrgslPm+psNO26Gii/Zq6
mHq0Pr003ZsyGQ31jUK1xP6S0HFIeNFnWX6euvRTX9A0AfDoJI2FoLii31FUMf2u768Z1p05gJse
1dZLBOnBGTy9uJuhHkMcTuND10m6M5HC+JkpfwaWNnqqblwj5X1Mj9kw6KvgEgj5FsbQ9h1/eyhm
Czn0tbeiQzw2/1hJriK5pmufMijnXhEaL4a2ZD6YsfieCxiJY3jDwWLCsxo1448xvttvsYGug4Tg
ijN2Td5Ss/sKpn90EAjA+pKG4ZskI/WNgQTlj9zUAztfrxUIztxAWwcAzYENvAa75nQByBijQsFn
/JB0/XMZpeqbiIbiVQEj8KbEeoOSLsVhJO+s8NruPfOOMDQlF84pHaK9ayvFn1XBNyQ+TFZ1Fylr
7GRh2IDiyeljW5QQ+yyBnD5/m62Beyp8zi3rqJnNT+oZ/zQGQdfUjNTex19mnNHOzQn3pPEHXY+b
SNiy17XDAxSKFMGn5odlVJ0/FGXvRxiEXD6HZw67SULHy8RUtv7n6RoOQ2Uai2AN51LtA2H1ViAU
hBr+wygkj3wnQBXWvkxPkTNJYBdEh4k00mNHq/ALF/vKFXr2o4B5oyUEgYJjsZtLhnxyNqF+BBhm
dZEjkL0YBdJjYTK1ft0yCSpoV7bC2QWEt7GpTIB/2XfWMtxDxGhp0aHTxc+mVxTfiJLiSkz4sUpA
IM0pB/9CUXjrFZ5OrWpDPbWBHKD0kNZPemMqTqcgHxuV8YBEr5Z7VFMyH/if9Fmqm95t2lz2wW4m
r4DTJncaZ52Kt248jWuve3QDFWLY1lrvUI3OnTkb+KeUXxWpO7s64EsQLKCKTfn19HenaZJgbCLz
SbDEdkwViSNzjH/9h91F3XWrk2837+4pqbMqbO2GQfCu6w9aWhi+2Za19+ejECXDuAC+SCluN4pm
9dlET4sPvSJQUS5W6w5bVHB5lI+JE196g8psYj9QJvcRajFkQg+tnps0ktMvzbTqx1ymu2SuWAQl
1Gg88GFQJyZQzWs9P6PjYoEQAEqZgYS/meYF356sBc1Sls2VCsK5GIWivcwoG7eG/urp51QjGvUR
7POAt2T4AZpMcxDCX125WJtb2UB8GnVi7Hr0EXFlM4dqOJgBSvTdtVXaBtpFD/QPIAEi0UQjc1+F
XlekGYesl4KlqMQTBt33TSTZN6tc6IGRasVTWU+FG4vwF02p4leoRwQA6zg/10alPF/+ZGf2OHJ+
RPZ0TDbByS0u+O0djkQ3tZ1dSUGdL42HwBYK0iHUmj8dZcNPEm0DodpEH3ePXVcpMCxWlJ/MXJ0d
uU/bY5xn1wQ1Pl6hjMJ6bjco52nPLNTlxcxKTLcCAH+q19bLcpOgzOeqajLfqOBLXLlU5ysnixLf
h8/JsLQueFPpK6Bnc7qEXbJorTH3YYCMd6Ukyn2tFfVPekG27KNaOx1qcMkoYYuqxXew6PIXI7Qw
jWpxz1CcSV55hGtLfgFotzyDE5N4hOUnMxXiNcI05ftcgYTzBSBbukCrWrzFsab+bDRzWd3aGhbT
XcdE/j7kSjF7WEotmxtAX+jHucVgEt10vALcMMzUwcsxS3hL2yUPYTUmGIskRRxGjqWBGfQ6JRWz
l+C1EHrhaEgCIxa1TcG+5NHDuPTJPZrw4V/zJMVbwaf+kUTDgkEV8tcF6r5D/DwOtf5ZmebiV9mr
5d9pHTUJ8pYy2sHDYoxsZ5GQF0jJ35nei8cEgSPT6xAhFiAVVWtml5szEZg11UBWTAjv65jFP1O7
4QRUaJ//kCahFA7yA8nXSK2GLybOSEcN8scXpVrr1Wk19sAhjdXyMKr9AEIIXOvPWVeGJzMpBcBL
A9+nBXz1c6HQ5wV1pEr3Sqsnoa8B3rmJB40etSrJ+fdYsqevWDN1z7murBijyt2zTffIjY3iPhs2
FeTWHvCiaNaagks5hW/m2Bh33C7WGxZ54XOTpqFfUC5C67oUy11F21vc4JWV6Ci550LyWrur5b9r
K+ttR58ENjvkREaLnGZGqoBem9Q5hRSKKYDnHX3Hz25svEFRhsd0jLPl0Bq1pLv/J+9TxHUaFRxJ
YsVwsWtdPEuZWT6OiKN/zlEpKRzUN8NPcyP6lwj8VYRbE0a4jlJINgUijNs+27kpPU8IzX+5fPq3
031631GjgjxOOwxxmA/0AQy8rDlEeD+IOqRBQ7zm3KFS1IPVmZ//fCSQOxsDFQ0MMvvTo0hk0aht
VFAdR2zkru7iX/2QNY+y6JIroee5OQEQU2WDIB50+i42qNIoisc5ZiRSg6CJivZurUPDxc7v2+U5
fUTCA69FmQzFG+5OurO7oTK7tm2JDRrUUYdMk7YWb5JFp5+7QbvhIVm8WO/o9AMw9uIIpXX4Qteu
1vf57L4hP4IfIBMD0+rZXXJTrQGlm0IRFJG5BvlsFo6Bl2pQ6eVndUEFf0Cq2wztCfeW7keZ2hQ3
BlHdtVL/byS+p9J01/fhX4lt3pm4JP0a6jW66VKtvvLKn/kuFJLgFpLJylzJu8WaG2vFWpK91kvd
eGhj+5+8KwYffnToXP4uZ14bnb4uMC2YIbTedhmzHaHEXmp5GISGWXljYdDuGyzLo5AtowSRa5gJ
gQT5831H82dTq9r0tMCrne7wKEymlGEoTVuR/G3slcXBGmG64c+a/2EpYTlRP+LgIvm8O0yW0usi
LhlKZLGMfUwWOwCGMD9Q+vXKrM7ucaJS9rcNxwby6em0BGazE1oeIhjbCZhMFRaWLySj8zG9Ez72
pONx4vHFcUIZvcauy2NDJHHlKd/Wbr/HkdAhx0P7VqV0dvojzCiJFioVIlhTJQ8oGtIgj2c7SFYa
1mjitm/NTHaSG+W1r3p2ZNoqyD1xobB3T0c25CJOpZyyeQ+52y/LtnH0uLFvpRFp1SyZos9Llba+
mhnqlY/8Mf4DSGdBPTHo49HP241sR8iptBEc3AGUu7/UtUJ/Q1xTmzp3KhWCbz6uxW7ao4SnhjZN
Us4iKKUw8brUDH/A9roHXWddaYifnQ9ZCIgZiiofBKoxDCmaPFNFoCdm80jXsGLnJtfARtuqfNgp
YO8NHhmFUuP2K36Lmg0QE4KAg1FKpJzGFus3TZnzB0wY24eSyuuVu2a7tfbjqZtuOcgcanMfWOht
ip0N920glXHzJBZEb6K6r/2qwvpXX0cVSyqtcLROi5/KdrrW5z931XGbkiewV1RjjzJIjDWP8WUT
AYY+09GKZ/FJTS3JGVRkWeh3QQaTk/nr5fv13Jn4bdC9xNRUKyFINwbt6Er+7MwwvdOsIgng4RXP
i9BbOM2t7kmW+XZ54LOzpRIKLhNqEFn56cftzXltwSXxcemfIRrSVp6tYVEm903rLn1cvSLB9fPy
mGcqypRgNvWVrZdEJrE7h4OJrQlSTpwQJf5R5eQvpOfxP6NuYt+hLWOAUMraOtitqIGVRuVti2Yv
DlpdEYS9wR2NMQ6YRmmheWJ9NaS2+dQZvfmorggUFGyRAJVMvI50Af6H/nBA+1495hTXgGWirYoc
XMn/qg0/W2zfXi7P7uz2RU4cvVt2L9Dn0xXV07mKq4kVNUop6xwZvNXd0AkCeZwSfiY5OqoZViF3
Mi6ljiLC9prcypn7h+ouj4tOwZUy1O5mj1t8MwuUPYIet4UH/F7zh2S2h4cW7xF31crqQTbG4t7u
LeF0SNfjwdtMnyTyOK9UMpy2MgvP52G2byakxZxlGEM/L2BRZ0uz2e6AqOxXe7pTpVV2JiS3QsQ7
b1DZQkdyLcyHBOdjH30L+bNhj9if1Z3lCUT+fDnqMIdWQaPM/BbXXFXlDolBVNOwxHKUOcEja/AH
7LE6HYUvGqh63DcHu1jLBx3V/2+KEmXHy1/rzBWK8iFyv8AeKHztg2h5yBtJbtlTRl+MD7U9Cl9O
Yu3KlXbmeG9S73SoULymn7nbE3FhJKFqNwSUhmT5EYapYOCV1IvajlIRjkOeWmCBXfGYBJfndy6W
3XAr6H5ye5OY7G7vKlHGaTR4bcHkFsc61prxDqK6OuD2PcshKpz18j03UuVYRxwINc7QZctny4cJ
NuOMOw36X2XSDq99jQuCi+STfG/LMQ7kidZ1SDAnSnKMV2v6Y0bTxrLYmEzcS0Th+0ZFtuD7mkvb
mpWKdiNFee9a6lwDz24qb1X1wTMNDbk5EopAEsM1EOG5U6SB6OW926p8eyxqBNZjXtqKIK0AYruo
mAL3dYd3oxJeuYLPbUEAW5SKuIAA82qnFwbOphYyeEwUP6YoSGw09CI5kq9swY+UNdaT4H0LgAyg
w+9Nqt+e8TkpkqJbWyK8dpqSQOkSu3XA2yLANxOq5S6O1eNr17bRcyeM9XYK8830U8oT2h9gO8mB
qgVjzn4WyevlTfqOfN09+VvBDGwVFSUKS9sr9dtvq4QlpaGVi2DqTQ8Tz+9zCtJQHgq/jIybusru
xip/FHiSr5H+Ukzy3xmutvVS3EZt/Tw0kz/ViYtV5utIYbzu8ay25htJwYAUKWNJQKuP2DCDNnpw
eFpHRVrmyvqeeUgp+m2wAcia1ON2CQT+2UMGxcEOSJBAug7gU4p60N1ON+4V0feetQFDr6zbtjX2
60Z/HbwCuTKB/O5eyRc5G7Cas4PFGro3fGONJ8zXppKiNy6LA2RD4ZC9t39DXFe/gbieWsysxA+p
pSTlNGOyPC2QzX+GYBtbT5/nh5TqPG6sRpL+pUoKApcLSqlf88zAXhFb3KRwlzBUv2Vhqlxj8555
OFlBWieoKgJ12ucF84CGfVwudtCLH3lerHdI3xbHsgZRZo8oNbdyZjpx02a+FsF8uLyUZ3q0mzaT
AVwHRC2E4t2rmYdKaNXwSYKUfrBjpc2dEnYHKW3f5Mim9a2UgTTkr6VQXmJT+qVDlVGT7poU79ld
ZNE6Ij96f75PD4KCHHKUAUYL1kg8KlO81e9X3ssyiXwRNr1jhf9envi52we0PenQFgUCZzodcRpy
tJ7Ii4NawV5dFLblVjFX0OVR3pEz+53KDYcHA/RimMz7E57IKLkMPG99tHyHtGsHZYGDmQZA3MPp
PXHqjGZ4TUPlOGdlewPieHCFEhuf7XCGvJpY+sFUouawrlvjNimnG1rZ8f2CYuMdYoRagKMsrolm
nD+i6v7nDctNVH3DBG0gE7yFTlepWzWpxGnUDppRze5o8amBrE6dE0dqexBrKj1EkjRfuVLOfhpi
ZBjPMMxAuJwOSj18RZlltQMqMykVzMYEbNkYVyKEc8eOQiVsKdqVZHnq6Sjm2tatFk52kCt2FcBa
MimLTiJo1ir9bBhJd5+sibgrytF+bfMmvzL8uWoIRZBNYAZlgo08fDp+2I6NyCXGz5YUqRXCMWLJ
LDlWICPcPozFq5UnE1HAtDoyloxuaA7qlR9xdqU32BdIPl7HffNTqhOgVyPVDzvGwm8JLf2mR3LD
u3wILo8i5N1RM8ArzlTO7UDS2u5+6EoUA4TU/5e5gJdTAJgB27d360nVZqHA0rFVlQGrgUGxvMhG
xOU/zAUsC3pHhLRA2U6/Wm5kWqEPI3sziSMuZPO1RA3xyqV8bmsCwoMvCM9p00A/HUS1Ma3rFG7D
OS7xXLbX5HEVBGLSYqc3Wm6hGTJ3CD80lepjDXutUHUuT6XXxS/Anwlu6Z7lH1paVumoLXM0Ygud
qbRd4XlnA+YGjW1/702RftO1bK4cTJXk1UlkA4tE3s7ZuMWHd7UdrHvqCJedMvw1jNTcHCFVo+0B
NLLodZQGyqPKwjyiplJQ22sFTF88ofPRzRqrflrxiYtcbeCfjpQ1WyfFEsUL12f0oom8+375o55L
U4i16RsTg4Hs372BoDLiemxyYpgKejgQd4PogVcBiuZ0g42n5ffaYLizbC1XIsBz795GEqajyB0E
w+L0S2eq2pg01HmF1ij+1GIH4TVm9k1p21d7sF9ia70GijT5G/cP0u8j7jawntsAXGTeIbSUPdoo
P3NLXW9gfrnrtEpXzuS54BvvDTBgyPrCa9sT9pp2SIZs4JXNJ6n8VrTV3Dg1ut5+06FVERN53K8d
6rOYsH+JzV7cTqhTerNmZ+5gD/+Arv9jg0DI5TzrG7sPpAR44tMVb4VkDxJNkCBC9e2mLPXx9v8h
6zjzXU9G2Z3gdYzbKNou1gVRggNq4nqAKqBJV7HrPmXRkjxJ8n/Ip9Bgs0EwUdQi7d6C5t+SCfbu
JIntmtWqdSIRWBfX3Iobl8/KRwEvFhAdnU3j5h3ns9tAJr6ESgVUkeKSOj4bg4iJV4rGm2Ml9rtI
sb+0eNcHSxe2Xqcv2m2llfoP+o/jk2KE+W2cSZK7DsAuLv+wM5cmicCGCiV7likqnk4ftVi9HysU
auLVbB0uyW7znCRTGmTDLbKC5pkmKcFoaF9tuR0/Xx79o4iMQNJpWxMkEmDky7tlKUhEVpoZYUDK
OLauSKPpIQ6NsXYT+BtI9OFv6GV2F70ozaadspH6YyeRJOtu7RsDp0cww45dkqB4El1jHzOmPA7S
Ksm3s8DpcjL7/1J3Zk1yImm6/ittdT3UsC/HpucCCCJylZTaSrrB1JKaHZwd/NefB3X1tIKMyTjq
u2NWZlVlqZSD48u3vEtpXnnsCycfZFpy440UCjByd/44i24p+bxVnDwssNdxrG5bpR0/eCU+0sqE
XopD4StS+9i+4jJ5ISigHUGvGKr6Ziq+2yGFqlE4GxFFoHY0ftPyZQy2m+MK+/7CKD8gkOx0fLqe
yXt5eZlPtnSdSFvxavU9Vxi9b5mi8l/+/M/3O3RTgJYbT49Tbl9OVkunM5p+cqK498pQVYr0Kc27
PLDMxTkupD2be3bx9MuDbs0W0EVAYTZQzPmKZzkKUWhYl5ix3re+dL31deNpH2Nb7+4bIeuvnbPY
VwKgC0c6ZUNImFvBAl2xfZsHT6OM+lPqRIhnJ7cUXPun1aK24CaagbYq9dJWE/Fj54E5WRbbe0Q+
RESNTROzd+lem4749YSBMhlbn1rmBnXdY4LS0Y0TtzfsqPTi8mQU7XjE4ba9UnV4fnMyCjxX9PjA
dUGzO59uUZpphneZHeF4V5464okQJZEQRb2FJKW5JiJ7bTjrfLje8PqBVWVHsIDsoFdFd/AmELyq
M8ahnk2/HqWz/Un26KgZCFH++O4/XR9ZqXSKVFY7WgzRHZeBHmwplPnK8nl+4DDKFqBzRmP2uO8y
db2Nn/vS25Ed60VoxP3yZjISAwiewnhYIt87IA4CmS3XyIXbfJ0HPhQawWJz61MUpuF9Pp9lIryq
XIUdgYBWgrXskcMzsbzPCme61op4PhSvB5yDCYU4tK9sihJ5HAJIK8qaWb+BkRffqEvR5lcOnQtv
tAkAYZNB956YbhfKUDOoEkhXVlSmSnJXZLl+moARRU3rNFdO6wtDwaqlUbMhGWFh7S5Xc0wRm8A4
PJKZ0iCdJ9sA5xEvFI28Vgq6ONQmbLd5lQHP2n2ntE+zvps9M6qtrImUGQncZNbnowaP8MpivHBq
4wlmq7hebICAPRybRhq23NI0I1yw4dkWMeKPaWI9qjIrPmqdph4p2ckrX+1CZ4JpZBeYMKohQe0p
86pG0oQ7tYGOLUlwOyNttwg3jEvHvJ3KokMHczKf5kT/mntG9rYwgBHiBZNFi/S8Y1pY2q1ESyS0
S3OIErcoI9F3qj8gZnTvxPOHX75kfhTJiJdxj0Po7HzbkJHEJIGSXkNluhx2nA1RYIJEO3VVnJ5e
HuzCmUfeSfuZudlw0tva+OkMokfnucg/mRGu6MYdoYd1VFZlQucQA5RVqeZfRv0TZgHvIdtFmhOE
5fl4cylmtjCI3FgC2+w0WM6VW2VX3urCiv7BVsLQeZOl2G8eJ5/yVpQZo9ir+WR75XpISjkg989x
/vIEbg+8O+RIZCGo0zwCAr6HqeJIXtZG7lAVXDvtVez1CaIE2bVQ+wLYH385TnFEuGlm09I+n7e2
chYLyVY9wqxYuVU8N37qi0TQlULHpPAzU2kObiuWG9zHlu9V061RvZjLTYc+xCtaNNadZ9MOtbK2
kYjulCX6FFqB90qW+qOTyj4AFGm/tsp0jX51gmgOU87car5sPmd3kA1G2wy2cPWosCiylyL+6rpd
8u8Mskm5IAaKLuq+h6a1shoRUdYj/LwnIHJN/9lO2vrdy6/yfLNgk0yah7YURSL67ucfwaySIkeM
gNIyCns+fZg0kMNAmgCMApXo7Cr/7/ndfT6gfj6gMkPyzhfbQexCGW7XsmuoXabV97kpstv0PoXr
p41TQHrmIPUykollSxohCzV/qnC6gg3ueE9937QHJ6PGSQ5ZH3uBwN7L8/J8u/GYtNW28jENlX3D
z8hkC2jPcaI1K9qgHQkExayOPlgA48qHvkA3YCy0Ayjicl5xlZxPCb5FHhgu7LezBClEqGddqDWN
FihtvkRxLaiUI999o4qmD1FqWsOpMJXArtv6yhnzfOPzIJgbbJVcEro9tc/0yNBgfDgRjmTTaY7R
ljdW71rx6ELRmmFgEtAOgDDzDKOU1LLsY9rXdB0S6P6QlU5JnI5+67ZkV5ZA/WVFsrHEhexOgIZG
IVLTrnzfS69KjAr3E3omYsrbz3+6JJo8Je2h5x+liWPiuZo2gaGO5i+fpAT6G8gY+AKpxb7FqApX
azZDpigbZieM13k95bVTH15eq5e2FE1pQrhtJBhU5++ijt0Ci0bfKG0OIEBXW06adL7PqUPSrWsw
nuaiutWJAa6EPpc2ySZzvpV4N+2e7cF+mkQkZYe4bE0mUQrnbuit+NDHJVbhWn1tqEvnFKcToTcQ
U8RJjPOh8FQwFLHyveZxqcMpp6OlaVmOq/LApW6Zv57I/EjRaBGBoN0IOOfjaShd98oyO5Gtr82N
PmalX06peyV0uPhWnO/brt8O4N1bTdq6AfcXKgu14wZ0TQRpeFafsmp+byxt+frlhfKDInZ+s/NW
WyOOUg3h436DZ9T9UvCB7DxATYembpcg9kYdDPIaR3piJDfSmGghUYkAvJottzrekJA+RHmqFvR4
CRSHUFMH80bNDVQjqqkMByX7BhNRf6CTpwH5tZqTNmjidiimT7KEXuFpYBOmuBpf1bVjHCA9JD5a
IEmoIcUeDho4lCSPa5D+Mj2+/MKX5pcqGsHZRvVR931pox0NsUoqKkpX6lFZFnFE2YHx4ATQfjS0
a5jS7YPtJ5hjbfPWpA+A1P/5siloAKpx6trROjQ1OvujFzjMY5jiqREkiSH8HnrMCc1d+zQTf0Uw
TzAGmLv0VWbO7qkdJ8NXErlGlsRQpxzNOVhVmCRTX2k+WvrTw4jpz33C/UjfxO1vvdhdTq49zeEo
N7DnnKw3jvS6AAiY2vgeasIn0cX4I+PsYfSo1tqN6zOKazcLtlu5ddRXI79rFrQF/kNo3ZBkXedE
RQWBUiiyvy1z7j1Jk/Hjyx/n0rH181ztFr/Q2pQ1RoOo9/TW74bK+GANlvaqjXMjaA3dPiIvZwUe
oKng5ZEvHP7guRCS80h5KSJsy+anc2tJGs/snYxjebLa+3FBW10r+/708igXTkfQcVzp6JluZ+Qu
tAIluxQ27OZoKgdsH0tLnDKjuV+spb9yjDxPQbHj+mmk3aqrKgOp8zLhGEkSKzD0esYSA5C2IoEc
OQqWuZ2qdP/OJMKdIAbegtS9s4kCn2No+5xbx6qXY+0JhZ5Bfg3PfGkSqcbTHtsaQNa+UJi2aSJM
QaGw6EYUalSlRi9t1m8HxbqGmbs4FKfFBqABy7s3Ok6VLkssrXQINos2bD39LWzf/NQ3oBReXhkX
2h+kPD8NtY8+qnIEs2vbkWJbzoPnpCLq46a4N+FgRYsXi89KU/49d5fBt6c2vc1cYr2x7hy/LdXu
bqztryWA/ysx0f/yWPQ/0Im7QN0ZptrLhqpiXxi1qh4dDdPMcHUbXT9kjWr7LtwvZCmyeX0lKml2
fmy1/Z07m6IPWxwwTvbaAD1D56j9oxjU5Vrx9ELKSPV9a3ICD8ZLai8ahMAVH3/iE5mpjfREGolm
uZOe81nz5KtUAVWlaiQwJsy3NH9tjMtp0tOHeUM8j0X2ehXKja3VHxprCFZDfewdJZglArQvf97n
xwvRHoU7Lh7YMIiDnR8vPe3HQW8sGSGoH9+g8jYGKjqAVxbR87ttG4UMffMZJknc9T7cWLVGxMhk
ZPVpSzZQPsRF/KhNvR04KlTPX30nbiNK1oCQ4LU8q+CIMc4siEp6NOpGG0EmLCGx9sr7l0f5EXbv
7s8t/YDhTkRE5WH3UhSJHNmXlMddRYlBBozzeudZyXQYsgHlL/yookrvxSnB+cQXsplP2Nu1IXFx
eVgXYz4oWAYcimrNT0pZmo/emMt7e7bBvnO9HnJbah//AzqGBgrewq5dYHqt1s58ANdi+jCmriEb
L0DjWLJU+9EH2xDEexm+VbZr4hSmHW0ae19X0Tc++jpTmKsm2u7xMgSKMelHRa/k69SrAV16GcWP
qrJONPav8u6fr00ehyLVxmyH6bX34cB/d1nz3LOjdMO29F2FipGemEcrNis/LyWCv66SBdWmT6iW
9vduqieI52XhE9lP/typY9RBY72yvLbv+uy7U0wBSk7eyYV5vmU8BVRPSbAQ9Wl8T0hUv7WLpH07
TIgZC1X9bmeOOFVQfiNDolD58qq7NCdkabT30OmCqbO7qPV5KnI7j+2IVHENtWyRmBVl1/yhn+9X
+GoogVIvIhpFlfH8FUctnnuK3zTaGtx5rXic7+u1fG/C0zjkg/frSCaGwyUOPKZDfraHKGxUjTHr
HDsa09g5xIuRha2OkvbLU3ehkccweFaY1KLJPPeiX1WfGpoy02Cqi2L0kVEqA0ruH6XeeuHKf3+e
VyQ3us66NZIG3Wn3wVWsMB2XDy8/yPPZxWIemUmkkGCoIex6Prud3mt2Us56tKzlJ5JVPbAUCNCJ
V7pA0urhynp9HiswHJwxvidlfxTWzodrrQlnZLvWI1MqyuhTQBr9qazSO91uzF9uBJ2PtV+e3Kmo
PhYUAmN1ubft6ZujI6f5b8wfhkOoVbP7MG87f6GyiQurs0FmriscVXf01IOxiubgdAM5qbNeq4xc
mkAL8vU2iQD3zS2k/SkEx5J33QDDWrQ4YvAb9OpeEUbWh97SlsPLr3ZpKAp4KgUSatp0H86HqtUK
RQm0vYAn1OphzICQqYOL9ZoTF1eGurQK7e21OESgSu7bn+j6QiDHFYJU0zRfGY0Qt8j8ikMCDPAu
FnV7ZRluq/r82OQupigCQ2UjZ+4xfhzXa5FmDa8mVUqCM2W9Q4b1KxnfUB1ita1CBVZiuJTetR3w
/NBkaJ0eAUxc4o+9DyWA80zvk1KLMLrvjg0OJn6Nwc2VCb08CvsZmSPU9/ZlHzkoa6u5mYabr2YG
w0iFCe2Da/5ml1YIPVBSQWSHILftVogYO4F8KZ9tcwWA5bVKrDsFJjJm2115oUsrBFAONy+JE4iV
3WZGSluDWdZqkZr3pZ8nix126aiHCZm/P0AivpIaXog/gAdr2Koh42UhObW9+08bbUPpyVlB5rrU
huy14iIYZKqJ5Rd4MhwqFlDqG+iJh7YX6ye1VeWNqbdt0NVOH8SzqK+s2Ofvz+OQ+yAjs4m67Vsn
cU+aSlNbjagk2Ye1cUdQfAWmbtBGD9Ctvvzq3j8fbnct1GqjTRxB+B72LhQotc2imfsygmX87uWR
nq9U4n02/qYYQ1y2P9B6lBSqqmakTe/j6LXxfCi1ur1iPfN8pdJK5Oah3koGCTPt/Gu6fY3EbuNJ
xOb6+oaQPIlq4J83lN6utZh/UB3PDxeQaMgPoR8LLIgW1PlYXt1WCdmmGo1jHxvBrC7xZ1nrlhG2
M8o//qT0cRHOZSyJynBVv8sBmooo6Zp0vOWPzMlhspLCfLWUnXiib5J8rHqlmALZODJMcet7bNN5
rLFOkaCAB3vo0KetM7d/0pXxKxhg8R6XsFzzYzHKj7mMu9kfuhEyZDopOr2JfC7LV6k7kwFUWt5q
KP8qTEjRAXpdnOa9Ws4aTDdjNj9b/cjpu2ydlvBXP7xNJg8IhYrBxlnfHR74OdEttSc1WvpqOHZL
ppKdpumnl0e5IJjFabtVMulVUA7Z6x6khKWQ0FCPjxeFjm82p491LTuk89BDyO8tsSo5DIfaykNM
zFrIpe40vPZypt0vY2O9zxRrvivGeHg1yCKGEwjC6lpKup1e50uGFUOxa2upYPS0h11I6E58a22g
lrygKm+LNKDz4aI2PLtyCZfGVKRvKbqrHtupxKgzjj3AvH1pWzMVkNkcQg9E6B3FkPiL1XdZtdli
DeWNsGOjOjneQHSQD60BqiHrD1bvIBBqtCL7Qot48o5JZjFAinys9HsDz0jIWC6UzAbUVe2TxtSa
D/hAtIHZN/HJGKj/wXnW9UcIPvI+c3rnSTUXvMfUdqj7MHbwCvPRKUvrAJ3J8aDpyJQEWmx5i583
6gSva9L7+zUXZZDDVIUjXBX1l96qsXXtVUX7lBGaPGQNXiuntVqp26Atrx9cVN8bwCJg1IM4R4nY
79POXMLStcbp3vCqnlzLSFFKSWlEUgOmIP/ygnoeOoDBIfQCrwCWydxrdsxqkelLXayRsdj13cZm
DY05rR67QQHKUnkpNPC+fmUXyzXJ2ecnJSODzKB2SMrwjGOBTyoNYI+mfGep00kHkBoabj1dWYsX
RiFfNPBV4c5z0Ks4P70IL01lzimPDGM+IyIrMT0wF/uXoaHYVWx7f+NdEvLtzmPNah0k+QYZJc2Q
3dmgw4LMrtx/411+HmUXNBQtJHGj6yS0onYMq3ZtIs+AyfXyinh+t/AuwD2IEpgwtCPOZ2x2i1lB
84oZK+rWb7rM8M2ilkHCCXclbfxhNrg7KIDQgRLkzDTI2HbpRlt2xtSuOogOc6SskC5V+bEjn+pu
S0WXnAhK2d73i5rUd0rRwZdOjRmHmURdG8XPDcW1D4M0hy9CpNO955ppfDTjtX3vUfFOg04osN4E
dEBUvFpP8b1Ojtj1NbX+OMSwZcOp1fJr9eMLO4rVttUQNssFkG7n81cUWEOt1EWj1S3c23UeEho4
/UapVfU6qN1eOSjVSi0+TZ1fvoM2PB0Dg64ifNlTsMp6zvHCyfl0iamGZQ4xnuKx+u+MsmEFN5ib
S5J4/oIJiF4nW901IgWiwmpVc6gY8bXE4nmEuFECyNT+iUk5H6VTuwr6ogn4fzXSD9KahiMIxfLY
IP0TVB6Scy8v+wvsSmp7tGi2+gVIwX1IOku77Ea6sFEF5vmuHPSpCbRMfkyMGMltNre/COJgb9Ws
D/CkvNf4x4ujA0rSN9ypfupq2d+oTTJhAoZrgzKpCL9lDWimWW9PZtcSe4v8mzmo6XuIQ/WVI+j5
fG2nD6cptQ8AC/sest0LZ1Rbc4k6U5ujXI7j3aiXxrvYWnQsfUf7Skh9Aa6y9bRgGyJJieaDuTsn
CG6mGE2XBbUnD+x2niW3WdrHt4uuvrcXI4+QJ4E6gtrhiWyjCrTGHB8yYbx/+btdeg5aNVu4vfXo
qWeeL5R2jXNbXYYZqGot/gCwVUILou/3uhFJ93dFoRwDPGCu6oPRzuubWnM6Byc450ttztU1kYrn
hydZ3abyRhi4sSB3wfJSZhZL44eON91Eo3PGewuJubBaS/2XbwOAQhQzuLU3LLm1u3OcPMUuqmSo
aZqTz9OqjGEPcOdKpnFpeqlbUwkiNthY5bvpxQHLsye7nCNK2++Q04mDcqJPu0qkYpbyXg7W7eLM
ZqDo04015H+j0HANAncheSVJJJ0ioSK2Bg59/on11XKmck3naC5QT7JYSbgr6smr0jRan6peQ/nf
M6KlHqtgmNf+Ns5xcWiyZAiqbDKvnBTbwj6/tHgaalX0dei7kFCfP00hKHpMijVFVWYbT6IXMpzH
JrnCI7ywklB3R0dt63ZSp99dI1rrQozoGUVp9RYJ/qR/O0h7zH1VMforb/Qj+//5lTay4lZm28RI
SVr3VZx5hgxOPN1G2qzqePDlA3Jmqp5miBhnKSFz0snGF/pkDNCy6uo02c14V2rtZ72qRvMA9Tlv
A9k2hQluL5GVPybG/KGrJ025xUww7xBKKGuIHYTJj/2QTh8cBH6+lVODu1ONH24+qawbjL/saxnT
/j7e3o0SHGfU1u0Am3v+uVRRKyayYXjYgDU7TChLf1pQZv461gYufEPqviljq/zsKkVyYzaz82AK
RfioONM7ylC5FubU3XWVo69+XqgeL6U5J9C3AKRTKOUvn2b7tbU9LFVQCjSgjTa8wPnDdkIodryM
bTSbtROkUjqELrO8EuLt7wpGYUGhYULNGvWofc8+drpNHyBvIzBjkERHEp0yFY0fZ+vnGhzJy+/0
jM62DUd5F14ZEPwNBHf+UmXiVlhbA2qa+8I7VOO6hqM52aGyOTu70uqBU7bGG3NJzZOq4mfqVbly
6q32b3k3c53qSX+w+7H39UIf/EJ27c080i4BoHotHXrW++ZZdf7ZQL0IeQMA2D0rMOV0IiiNmtRO
H521ze6NMvXe6IPd3WhKQ3doMOIOJ4queYKPuT7lTrNV/VcwKrmZCz2QfWO8kZ55TRb9wtqgg0Or
AV0L3Hj2quj1ih+6Jao2WrBph8ZnpFHRJNd8HS5sF6IgRoFYQIFpX8dwWhVLmFhgRL125SPy7P0D
PlNTMGa19SDi2n5Ah7Y4pAjrXklFnwFCmXusBLBRAnAOGnxPvYorHfU9vE6i0qo+VHbj+YmhIsTS
Fer4dsEi7DHuIcCaffxJFDbqzMUyX7nu9qcuQpIU7VWXSjqcIgot558fE2dLnx1jiiaJDXnW2f1t
26XKESmNa/LiF4faOlWbZNGGvD4fCg1UJRtcdNZk4X7vi9W4WZvso12Ja0SIZ/O6vZRNTkCORWKA
Nuz5SGiFN5VwqilqY4xI1RRbHqcojLf22iWHtkCqZUE2L4znsntXqLU8mMYvkwl4BnLjLUDziOiN
/Q1jJ8y2NnljJF1QF0ZWDVwXw7Xj88Kcbhm4a1J+VTFK3s1pbkkP4mQ8QnWtC4CUfRyQKI13FTWA
K3fmpaEgZVnMKwV1Wqznk5r2wPGcxh7BnpRqqJlJeds0a3u7zNfE8PY7cps6MKHsC6rluCHs1qS0
jGVOExruqaPWQaLQZxldqzh12Gb7hjT6J9x7hwiU0DWXzGfGYdvQCEpRauayoG+2e0kM24xuFt0Y
Jdk6YhpmaL4lRkj1XtL5Wipr6rVp3b7t0y0HV+XRHkGejVon7tbUE6dYJ8dlu1mRYVQF/oamfNfG
dX4l97n0Lch2qb+ikE93b/v5z80NehhxCqA0UmcgCTYS9ccuEdMBsLB15bPvD2EgE1wBfAdKV5vc
2C75JaJfR8zl28gbhBqsJmHROMfXrswfKqo/B2QMY1Eeo3y64d0g5p6/EXVPABJJIyLDHFH9Bqy6
fjZUVoGfrI57u2CwAysGv9THcul7rLPTFN+ketU7zae6nWfoaxpzfBC1rYdlahodKEBnCDvIQ5Gz
luW4SafH4igm6Ow++bv5SRt7erBCZnhVJ0XfrCSyMzYMKCGK21UfMPlTs4xjQ8U22l+9uQd8lXdZ
H5R27X7jL1K/W+Y4vBemkSRhPvVTTZ8VUpwvh6w55uVUo+4el+JLnFup69dmbQF0sacpjbzYQs3D
rbXxjTVpeO0mRrEJ9iDJr6aVfFcVMTAvMh2/y0wzpFfVTAczVxWoAkrmUmKxRf96lv2aXQnJ9sES
nwIV1S0e2Oiez68ELzdnM7dEVDbTEqpGIY6z52POJLTMuTLWdj7tPjtBGZV98njQVfbusyMcsoLX
rkQE7rULK0+PQ7R9C/A29K2Fo8QhQqDXbvwfomDno8JbszFk3YpHRIO7hGYU8D7Be2e8Ya+AGc3M
sggru9vcyCfpvbLa0hvpFM45AOCYHyN72KlfLSfFYFqukFUye40/o8wj58NqZ+tjOxaNdTSboU8j
U0f2Nu5iu6BbVUpxWBDSX29sr8ueVti7k6+kULsPWTvEul9j+HCIvRQBNYPUfQmU3FgwFyIv1EN6
txDvnWpIoEon9jBGzpxkBeoRmookvdHiKYtj2CIPs5sZ601XLOtX1aymN+tiNzfm5nW5qvhjMYw5
vlPY6NjLy8lruCssqCcvB77PypsYZHmUg/kXs7q5iJzv4rod1EoRfUEphM+ZKznN1Goc5etMiqKC
adIUvq52Rs0+KtLhNAzCGCimDcpnWaJVdaPKqflujDID9EYV1R+rCvEmM1PJtvIWn3e/n2RJs0T2
wyEXwq4OSa7K9oQWHU4Oc7021euXX+pZMs6BxBLZXGEMsIBM+/lLpeloDMXYZdGANTY8pckcZWga
Svs6Xj3FwTYy80RQKCk3RgmBrgunRXhlIBZ4ZIfGNTVK13Hzj+DxP78u/yf53rz+x3Lt//u/+P+v
jVjB4KbD7n//+9X0vRvG7vtfHr6I/i/RWH/7wrlS/9f2l/zPL53/Ff/9kH3tmr75+7D/U2e/xEh/
Pkn4Zfhy9j+HGszh+mb83q1P38lPhx8D8Mzbn/x//eFfvv/4W96t4vtff/vajGgy8bclPPxvf/7o
5ttffyM+3iTcuZL+8+dB/vwTj18qfvnuC3CurLj8a9+/9MNff3Pc3zd4D31qqF3whLZqwPz9z59s
ZFnAUxx69LA3BESNwG36198M/Xd0xaATUPCF5woh7re/QJz98SPtd5c2PvcVv2iCkHR/++fjnX23
f33Hv1CIeY1nzdDzUj/YUP86jpRNB8KEJbXfLbGTO3PTr/ERANdDb0uUqZDkD9KpRKmyPCYwASZT
p5AwBlnm3GQ46452ddsUb1FZQtpYewPpgbbAZHdgXuIv+H1oJ6fUsxDjiiL3La0+Qjnz9bnS75ay
0QP+42D09R+FDfvUezNMPcqo7r2jdceiVd5Jc3yvFVxfMHDQVVl8zc3TwCleoT+0HiDjBa65Btje
61b6bbHj2rccJGHN/j1kyq9tZdwkHgK1S5o390zro6319zjZ5D4MxjbMK6x5EWKNIHHc5SPKdyjK
qmGe2HmItySyxqsbpGV58DAt9fuk/67QP/fK+Rjj/eECTg8akd3N8/BxSuSreEWsOf3meFmg1Kp+
IEx+K2MgjPkfcfr3sa+Osnb/mFNLDxzMUDIIFoYlDuiPfbHiQQvU5n1n6t+sHJkzy9DfIJp3WIfa
95o+fweqQX/orEK9XSzkLpNOoQxUNoGH24nvrsNnZFfVm2xotAOUvQ+VsB6lY8y3tm2JPzZl1mBB
yeY4VF33ecozzDKXNSwGCCbQN5teUOSw6wBTezOnFgAQMu7So+60CMlpsndfy1lDm93G9Zc5JBaY
+1szN1GzmNu7UTbN9zXOxPtK0bP3diPzk9ao9+VcOmEzrdNh+qeN7C+dNv/ryXF22rxrKv75/+Bw
AcP10rnytqm+lNn3n8+VH7/xjyPF0n7f+kHsfTSx8dDYQCT/OFJM9XcCma0fRbj8Q8v/f44UTeNH
yNJxReI1j8g259CfR4qi/Q6/naQVfSi0nomFnV85U86DdlgMAJ846LYuAcAEGs7nVxaVhLnftIN8
h6LG37IZ3Z58xELhyn1/Hin+OcxGmeDWpyGy7/zpWd7HseSIsmm93SvoM91086CFk5oI9MlW5+1P
X+DPo/Pno/IfyvL/OiqB/AEgQ3MJmXSKhTqaoOcvFheDnONOSf3Wa3J1CON+lQthel0ZmZ9WqzIo
PminMWn9uRJ57uMelLa3me3gRRKYg9e0aVBX9vCmw/DHvTW1BTcL05xAZJGtpVwDwYBFuOyCaVBi
ZeLkzefBCjPXS4YsVMzUADGwOGBr0QtOSsQ2/Fko49Qdh0xDhI9GwWhqU9AZo+OQSwgrc+a7birW
+aumiWmKN+Vkb6ZSv2FJpmBS0aggZ/Ga1ZFAGb3KNj4hMb9mc9hmqpk4aOepyhj7FoUou/XBYDmd
FoCXdyvvtNRlsuR+itNK/IdF91V+cFqNPnOAyqGhnoYu488F3YBm3FHFWtDApHvCurtCxRsb9syf
iJromeJWvuA8h8mFncR+0zgFeHDLgr8F/2V2iptSEh6FRG/0qw/pUjpUqvQMiy7coLzM0zHDoo6S
48vRjWZYFK3uZr7pIo3zxu0yNb2txkmBvVfw4rFfZU1X3VUQjz6aVdnaN0nuFRkxndQaEVaWoyWf
+0St+hts2VYgM2RlevN35D67d1o11PqNktska+0iCTXX1kg1YNgaRTrwW67+ztR6pJKSOqnHQ+7Y
Wf6tSXK7C2xVcdQjc66QOJL6dpGIhZd+nQtaE9/rRpqombDMtCXQ89qo7kDdaEooKRzC/ESNbXLx
5tL0IhIZVgdE+9UKXKWomxYrcbtsFu8eSiNxdudgGnqHcsNUPSGDriDS6NQKyU2log2mYUveKuW9
QRNnfEvnTrUfSkoN7dOarwxYKGWhPpazOht3DfJnRdBbGa5eAd4dRe1LqQjjUG3CTdLnCgKX7VeW
iuhL1nsxFkJD0tqvliQVoxb0VS2aOyVvPL30M8sahhttLVCwD8BuN+ZhmUfQQQczyaZq9MtcFwBz
UG11GlBtSy8/eZOh0yPoCnNUnyo0Eqg1da5ZPACVy73XCMzq3mOXDAIb+MYtqrdKZmTjIwh6Q3tn
dr0NBxNhTuVGiWV1WgHJ+BagkSDVhiI51JOZ4UJiIx5ePwJTrrIHRKYTm0lfLXHTYoWbtA9TYs5j
QSNT9XCZcOZMLY+uK8V601aWYd/m9iDXx1WaJNqjI2wtnPtxGoVvJVKmZSjbds61Y4Z6vnMSmrC7
T17b9/ObZFLj0gjhjtbTWzIos4ROpbQNyV86lsXnxsqr4U6ZisJ9nydgOzl9EI0Y4nA0VMoLWCHm
ejEG6WhWrXyap8XqJTisEb7l9NasTMKYt6s3GJn3yJmF2WfQzXpSjm9iJAeX8a4Vztq5fyPiGix5
U+tp3L0bBZix9W3bLKYgQTWMJbSbTtgz4Z6T5IfWlmoqwsbr2v7gQOOY/R6tlFn4M3V8O5g0MeN3
0nCUks+6hCvQbVl8HsC5yiMt6ws1WXBOM0QSya6Nu6PTD7jqeQ5p261UakUhVBzcGAc2K1ZOy5CU
bdjlCtYtqqKO4sbm4NDeK4XSWse6zJzSH10nNm+LQXR3dUKuFyJubqYwMbWcLir6b6sbrjHgZrhq
EoUD89QYeTJ59I37JXF82SRml39KMI/tvLtp9aakfOPVbjfHD8mEYo6S+AQ56XilEH9+XXKrkPfS
wTYAksMte1b1o+U3DvSd6V+PVtId6PBRCyqx5Pz48v11cRwKXYinwBhBbfH89uLeVwec8lKc+kSb
+KIU09u8wQLj5WHOr+U/L0n0n/Bc5LaEGHI+jJNDm3QQHsJdWPHsG1ktd63a3vSd1d2bqTldE0I+
r9du04dcF1nMptYFQGYvhxA3TrJIW2f6JCqMEutOfEuA64a1o/VhUlHEa8xV/VLE4poi2jZjZ/HA
/2XvTJbjRtI8/ypjc0ca9uU4QCA2BoMMLiLFC0wL6YBj3xzLG/Vz9Iv1L5Q5VaWs7MypQ5t1m81N
JlEKBeCAf/5fr1Ax4CRZE1w99/c6tFpflJvkrLGBdMxYTvjkhrbWt5zCp82fX9V/vnl8SWQy1wA/
Nujfq4DYrGGFHD7KGLrkbknN/JSM/l/FB//ztbx+ETIl8PTg2fi9PBGqsOgpm0zpOlz7lt2t4csk
pfNq20MV+TVwJ7xYuldWUW5/fMH/ghn/rnmvHofu/X0AePgfMeqD4//nEMLjv/9b9e//Jr4UPw/7
/J1fh32Nwd1CKQAciuoHCsTlift12tcM7xdUIoSBXFc/CPk10/o3BMFwf0EhTfcd8kiUcdbVD/vb
uG+Yv2BcQc4MUMasb+K5/hcQhN+BqERVAh8QoAm8wRuM2ePn571OqmxeKCF3M814dTureIYrLbqo
tgfhMvT689d69pLdP1yjPxjGf34esErzqdcHjx4xtH8gJT9/qucTxNtWwUVR1saRuMwecXxmf2Hj
+MMPIf7Y/YHQwD/8/CH0dba+GPxLLmz7FTFw/4Q9cv4rs/3PL8xfv8qPbjlETDBAv2fRSMBsGVn9
SzmmhRn6+EIvtp+pWASTvscm+68pXX5cOY6ALKmr8wZ06ecvRR3s5K2jdzFyo73RZ+tRkB5y6kd/
+ouN4I+u3j980O/ZLLeisYfR/QLPaWxSbCmh3pE1/ufr4I9W3zVJiygE4DWMAD9/G1f0qkxT91Im
fvDADymSS6d1PYJ8099MiGwR2S5++j//1B91X39/8/92zxD+4X4ks+2fVKdlkwVzUfiXQBRqM9mY
jMN2gChJUsfarnWQP46kqMbko3kvjk9mpmOV4ismMQ/5YoIq1ilW+0aao09sdmEkeP/wr//FDfjD
a+MTqgyhBR39e8p77LqxDaR3qceW/rscaC3ype1x9POzD9Nag/uGYKP9n1+aP7jrbMhX6dg1VQvU
8+cbsoxpaqeTeZnlYBxNDqibtUrSf/3BZBfk4aeqmtdO8Dtpdqd1CrxbvwQl5JmZXNOYu9GP//yb
oMji//rzXeY0y0fw6gXCRbrz83dpUiG7rslO86o8J+4cZ3oNpF/Ux84v/fp6KofMKwzpjRtlGqOM
r/2/dWhzZhv3i663H9RIJGKz0kRxnZDtxock4JbsuhVz6UZ2+K7dlvTfzVTPmozQy7sP+bQUC4da
K7lfZQWk0KbDPIRBAObmIVgAOCyZxNXcdh+p6oeRM4ZPWJ2DUo20mnXODQqSG+tlVvjIw5mw9CfY
U25+aRsHQjVRlcFvwyPBL/bmBoBljfuh5VDIEzufoLytSzP7ibmp6iz/4hgymyPbuwYN1Zjtd6iH
rGdsIxUmXy2wHjqrRdvVV42Vh53RlRfaZNd1l/MbP1J2ujTsJ2d6c41muZ7sSLkInbYpu6jtG9CB
esn4Efio4d2G3tYomxu0b2I0549OSvtAp4InN87kOCrygV8euY7BAR9FGRyMtQzsiEdM3LhtXZcH
PB/DE7ShKbeiGpJDpXucjJvehDzvnbQVcZLXU7qr8KjVG+H2+YcvLAz5QkP5dKXF1vpkTjSFhRmv
sAXG3aEEQfSd9t7Nask3He+EfeDm0jsmJAVR9QDa/FYlbsaJJpjXemODkLuUT6d5GzpDFTxamdPe
M4q257rkEyJJX91TJaHOw9rX/Gc2FbHjX+cQQM7y9NnXpvHk+4WP64tWuftV9Q5TdCC+pIFXylDK
tDJ2Lrqy1yrrK7nNcgcPZW/P4wknl8pjUzVdgaKtmZKdroscUMMLpnyTBlOzkaluq7BxXU3beoDj
xsZxRfUFI2AzwQNmvQYOPDVfyz7xFNlJTn02XHuQEcURM2LDAF9AuEqv4vauufjmqBksxK7oyY5E
1UECTu0YhCVpP7E15+aL10AdbDDcgBV5tp+sEXgFavauNpJznaOcvm2nyasAEYga2aDknx6HLB9O
rVVbH3Aq7nJPeCoFfiKfzrW0WgbR0VwAeqoS4wJq1XUirdEowJXWIB84EjpJGgZTYlDXTj9mHgbw
yno0gYIDOpVLTVLxAJ7QGmXFI8bEPkaGmqCA4SfVGC5i9tdQ6Kn3MfkVWUytImBK63Wem74F62Bf
IdlrU7S6lHFijfO3DETn2czpuJiGNnv0JvzjkZIusSBY66wvU3tNHvBK55Jba/Y1mEtfbdA89pCV
QZ0f6pnVfAjKdD63M4/eLqvs+jCWtQYatNjN18ycuEFIesqvup6Iz/wP+pdKeYNLEsnqHZVZtvmG
9LvgLaC00YGd7dwmagKYgI29jstn1LtrGptcW0HaQpDnG0/T9VvAnu4ts8H9owrq4H3hNmATMyr1
ZJiy/ubmWvLZhyJtQmKAxFvTG/an2bIbwKpAVneyAsYI9SAndJqjV55Fps1OGPXc8XuiB0yQmcrL
Pidamt6avYmxy9LoZQ69aU0JBKnXDrVx2VpiU1cW0fWa8Jzn2lbqSS+ua3DWx09zLzURLT1i8NDI
aN2g161d9Eis9vTJgBC6tEtT5Ls26weEDwbZM7uSZug+qiaV3kJEw+V7mk/aBHnvdhHlSSX8SLXC
kGSKZsbH1I1OGpL+ns4bSuFFsGEDy4YwNc3pfmiAA6Z6WXDXOZpxchnVgXfUYGFvd8x2CWctEPRT
FvDeXCZVXHLWvQ/DQrJr3EF53/cTkEckBrE+G4IMiqPi0HhQK5rk25k3efNWjh2BbJFtZom2DSrk
3cvVQcNJO3Jrp8xOPm13kGq8jivUI5NTjiuAUzdZj07Z+Yzdeo/dhrI0wcvZSrGiK1wsBL06aY+W
MJfaphoqnlxqk8DAPH6Nu5unYg5hIxsWRLC2180O1ilqzGnZ+NOaFbHSPPPGsDLvo6rHwI6LWa67
1ZoaAUHe1j3hcm0TTSpRFA5CT91olTTnUKdn53PnFMvJbnRfXbtFFaFzlqt9V7nWfypUEjhUyC6E
6oKpZ29Xzv1erwr1rqWO8c78bWMFqTJufYOHZzqMiUjlRqv7Yo7ptLEvjZmmuA1q8Hzjk5/1+lO7
tLLYNEsvsn3rz2KIVyfL9aixakqytbRb5hAn7EKMHgCzQCghre/OLA18JB4Y3B6+1JHR7MkcfelE
AATVPU2uxa7feefiihbtB7+Q0G+E0qoITFDLYtXkhRWp0m5fpCTxZWMOQfmS6BB2ofLkONwkoOx8
BGrMHDXOdWXZbusEUVs2rhfaVpq4mxo4HqC3cr/M3ZRXcYJAsonsvFdtFIhpzMLOJf8xcpYWieFs
lwtb/NAbgjiMvNFiXdq0G9mUdLAU9dmdQz8tkm/WbNMGORU6pq6k49kxOjYi5IFBkUAiJkCuTDPg
9jCa5HagwEkTpB/Wco36nco+or3QLaNgrJVBjaaJMnjKxETbeMaqR+CYYKfngIoiPS0LgV5CS9nm
3S7p21vdnKdh2xuYY3dJX7NTuQRpy32GvlU76Sh90uPMVhDEtZPL+VAi6X1Bmecf3LQvFWGHbvdK
rGeJExnnbxI5ueenGyUyFIdUVnfBU0nATUX7kNEWWViWnXNZS8N7M9tJNWEStAvzCdBf5Bt5Ajnt
WSUGOGfK2zJsWxBi8gc4MoRUG2l3plsYSwS4Lan5hm+oQ2tSJZczUTjNxUjVb8RuNMqoHauMED3P
rq7O12kWtPAJg94/KzE+5tEax715Nd+D9Zv+zlwSbb7PyP3DxeO76QpcPTfaHidx+ehq1ujvu2Xy
tKjNfI+/1Ae1qY74NbEwJUuSB6GN4rLcdQGa/2hkE0G7izV74BanE7mBwLtzhH/Xz74pf6nrbJNO
idnEkxH0V++vaG2yCVH2Xmtvh2bOtyO6zvxukfmpRqN+VKLW1GFe7Y4mu6CkyIksc6tiOYjmvedC
5/wXUsLG0FQ4CHa1uel41TuFQePTYpzGxpUqdJlUxogZGPB/KBu0RavWchAbcFTcSWSpdVgma/Gc
r4EMcCGuGu9lEL50N2vM2bOfak8zeFt3UyJWGw4N3AwtmEUmX8kRoen3x5z//5Gn/82x6D/Hnf5P
N37FhParFOaH3uVviJMb/EK8GVjT1Z3yQ7TyN8TJ038BbcGJhjqF2Bqgl78jTuYvV2018itgUaJV
fD7+74iTDU6LyO4KLVIWGfwriNM/Cb1Qz6ESJK8MKPtaIfo7JFvz5bB4Wu5tqskoL44+0bK5rmI/
QXqnh9KYyoM7ZeXT6GviaCztuO6c0qsigjXzp6xv1FHPyoIqYz1u7aKQYTa3xh2pnM24gQN2jh3M
5NlFQPZgMvw9Kr+nZ9DkZfbrCf2/Yun9v4mtrp/8N+3Vfw8ZFY//ny3DcKR1pvryv7Zf+vofV+OP
v/YrAmr+Qtox2j6fg/5VwHBdc78BoM4vzjVCDK8RGgAYlOsR/f8CoM4vV9UcIOdvC5U/+m05Bsgn
QMwRyF9zE1DJ/0tyB1CmK97wd6AAqAOYwECmjD8DMIiMkJ+BgiJPS2NskfpMdREZg2rXs1UG1vug
QdepglgBe63SkPOkuwOyMD9XQm5ble5hSPTILOcAodVixGkyxFBgZMBryCMDn5ArowmomUpSDqhF
HnecA7buEmT7psD2VS+CXT3p9M3Qyzqq7OeuI959YhIrsJPFhe+1e5rc3RtkRY+ptu6muVfNJhHJ
XVbPHWqDa0QeOqwlEbeNZraxD3V356MyjGry4UJDI76Bezg8dBAtzFTJZVmWl6QiS0/zooEysTJN
sCsaiXgJ2NAjvLanxUjdTUnOwgafr/lakvW6a9ayiczWzjZrTyZ24rZ0Y+j9c6moAJ4G0zogXyxD
EI6PsvCCOGmn/l535frhaNmb6TOtmatRbPo6lweT83lc8qF3Mhjtm8qf8gs4uHEoU0xKFbaE58wr
6SkYk9k4gsEgr7raCx5sUbK/CufSIHCgUuYtUIXxfZbXZsZezpirK6PREbBWCqtWbycnnwZvg0+1
11uwAYvcUJ28wAk6fytAHT/a1HDiNLXGPHYGTtNh0JTic+33+ICJbuzvRW56L0WbWDDD2UrPU1uU
Z4unghiLsllAbzzr0Dv+1N7361zdkh/3EVD9YIcJl1BxWpuWw4JOdDcvlYvguh+CNNu5whOTFcmK
iqGxV6RyW9Xksg+zw24mUQavprQB3/se87bWtzrpoVZPnBMRIMYTncn6WXXehQnMJpHIyEizJKp5
oDISnesgZo1r1zIXZGvHZG5x2uiKucRvXLh3KuBupHlGxtaQIYbrmjN5Fyh8Wquaz8AWxCm35XJc
hfcJoYaZHzPTrnakSe0VKrrQX5MFeMZ8K4t0U8N9RMMM30njPGAZpx3CBiAodWfXYsfYJKZ38INk
vVs6Nz0uqxkLfsQSF0CthVN/dQaMOtm5fgJXga5WIfvDq9fKW7Gi0PWzG7ACfwMCHQtm47EkDSeD
frYqbZ8uYNMSvS8lwiuTTRcSTnLrMRRZytsVOLH8HMVN2T8x2UXAncVu1k0UF2o+zyKLBvcwWA+q
fmydDnX/EtH9wmAWzwsVfoX+qjuyf6BH8S65Sm/sFjAGV05nQfIn2N47O9QX6GULk0ddzCFS3LCR
eO2qUsXB6uO0lcm+AG2AJeeuasGNnzXVgVtFwPF8UzQz6nDP3CkG0micF7LAXesgsYYfFdPivYNt
nBNtPkO8Cy9uvaJ55LE5GfJ+EbAN+luGsCDF6WKtzm7xM2ba4GCVaxis1WEZ5J3p1xSIehGh6Tc2
EHeafdi8VbzZSA+9lc3PE5qcEFFMWMoWEbpn0xaBJDT1nr2C+vO8J1RTC/q3RDeNUyoXFc159lEX
xX0haVkAR/IjvPSvTTt9pwMpiTm8eQfTHm8AmzbjXJyrtkctl+2IC1j3g2V8Xap8FrfFmlibKevH
3SKrpLjUOeKonIhk7BhrHU1Bu/P0hUAN32zOQKhRTSWfOHAQ6GitahIN00Se3vRlio61LGQnngVa
EzCCYCtaRCZpvtH0JV764lHk6Xum6V+rhUtlpH5+KWlqXEHamkStMQJ3pLDeqD3YS9J/t9buAZlC
8kDRTmaGwtTOkqKiawx7oNpQ6YG6dRKwRLPRuv3UAKuGlK0fhGiMT3jvgQU5A71qdaUYr7sk1kC1
Hip5jZjIjfVL3vXBrW1lW5GYBGwN5hp3YDKhX2PiIAjsFrXfI+c88nMy/7WgNzOcCw5WUwCyVSj9
1GWS3g+rCY6+ICjXNmVzShBIhCmN77LxI8o9noxiui9atUmHJo+6dShOP8xEYEi8+9Nnb+HJqPXh
pS3rrZ1/yWorclLxSFoF0r9af/czdy/c5Fj19V5l+Y4oNHYVy51vhCKej3ZYNGnmrZ+P38oZX0vS
23WU1/mlM4xvLeHx0SJGNh8jIwffIGjPM2PCaOOgW8owucLc62o3WOqITSyLLI20tLLDYAGXLiyO
dNZIn0WKVC4s1+ZbgmmB41J1nPVAfldT4e+cuvqOsfSIz13feoKgC8eOmhLFM9UUqGLLM8TiXdsC
y8pu8SJVpXHuLbT3NpsmV5zhwZ0+revnHqyrzdEAcrU7csCviw672kugphOSoTIcbBkPBCM72udM
q3ZW7hGSYq4vnp/vpPbZ7fr92E63nj0/XR1nYdW11YZVEl4TVGrH2416dekKRYzpfFiFy+NgQq56
6h7Z050lxpusUbT5yuqr56XIrPz+1lz1w9h3h6myN8SB3lLO9Jy06Wtia0elxmPOIq7TOhSDvKnc
AGM4wkFL6G+ogc/wDAd7WaPSu1298SVbtKOpWU8aBDBaOO3sBdX7qh7b3ku3hkrwzDSZwJZrf7iJ
E1vk2yfmF3sEjZRI3XQhomR2HhGNvC79R+kVe1WKWzRThMRUvIl1ea4LY98knRsi3LuXlIKYY3pP
mR+8RUqcqLPoPOYmSEqP+c5Pb1PrZkLwx53/1urZQTRObPZg200TcRRFiW1P22B+A6ONLG4750zH
AukwboNE7dpS0w6+3h8KPw81ZINgP6EuizDtX9JZ3FjLywJJ4JcUfM0LaQv0eUh9ao5AGXWYCfWg
2mCvVirwUvCsNcB6lQTfeWg3aW/tkqIXoe4ly8FpLT3KJu272zSHNAi2XLCIpUGLXUpf+MJW6O+A
zGNJK6DuPjla96VL9Z0FTrfy2hB61vIAducECFqvhgezKyPvmveqtYdFycgrybIiettorQzwD2Wm
zG/9Hix9LcrPef/uF+55rvpX01i2Y7vs7dzZOoQorOlUREVVb1CyTYM8CI+IzmLVywgJZbDrCovb
q7ubIB83jpPyqrJP8K+nRQ8qAr/FZfTG53qytE05fV5LEpKQH+4tVXo3c69JvmiwHIfyO7fykJtc
k7rczGN5y6MVAuVe63SOLo00YaDyc9fSmlBBFrsKWsgbJxmjhrptvDZH0uPFfWo+iCbBn2T2Dy2D
hhrUvZayLc6QF6CC3ZrqYaD3Gyrud8bsbNxpJMurf5xRvGzqAbUoQtRm01dkOdmoIvdrb78Ggaqe
FMa42HL64CbQWH6EyqEYmjXnabGyV6N+Ctb5jFPosa7njYN8adSGS+q3N2S5n7xhCqfeZOK0gw1S
w+OwkHUm2ovdmQ+Q+PvZzN4m3b8fxnKrBRBL2iZd9R3wbjhy7Qu7P5WT/0QvEM5kffh+faFvyatk
P6jVrnCItuqG5xbBqU6f9HU23eYN+I3Orh2kSYwOMpzgVjw1YDR8sSWCN90utlXmjLvePxakOPlt
tlfwsrHuZUCWjsNSp7UOYWGsBeY30X2t0iXbMaqnLCUbYac5fkJ8+tlY/DezmJOj4xXxFUU2NYP3
hSlfACjjDHUX6ijuGzEDkveCWqsgQn/GzgEfFVpe8mWAshtVcbZqaCMeJK/KIqvs4UtInuPUPpe3
pZWcbXFOsreqZiCx74q83ynUmk7ffu4BQ8vCjlqzibRGf7NEsc11NMSQO5NY41yvY4dmDRpTf5A4
VPj6G4xtyFy94gty452cl9jPuCGO9gTbcKgyCBE323H+3M/WuBFmwOKZmqhszF0FmLij+TFKpR23
hePGeY10ZUAF2drJg9e+ydJfSJWqvO1qP1h+acVOq8Hq0gOOhxRV7RKpzDEOErAbM/SJA942cUSY
5ahH/SL/1Kphky3ePpuDMxiuH2nF18DoI9v4AkF8v9jeV0N8o05z3rkpNFcrj6PxArr9xclB+ivr
KevydFuuHrs2agKpXQFgu29DimWstzQxYGroZo/yipAQLZzMZbd2HCSza/Zd23WPHWqcT2mdoDDN
TLHc9nPjbAcIlRhkuT4MZIlA3eHtM23mK0s4K68J98ay868YlF8n3s8klCRQzcApWPsU5pTsnjqT
r+XsZZs5ax8NynXqelqPOAFezDZ9mBy7e5F6/l1e99IkP2laGZoGxuE1uzjLoMdmk52TUf/et9qR
BEILRssNwXk3mFO+t9dCFpZQMPu3VIWeUXPGcBlaFPS1F+p6vWPnj5XQToKt9F4GHPdMQ8tvK9XK
cxN0wX7pHZPptOgCkPpCjoEBi1p2Z0662lZVgXUYp9x5JIiqB5yt0tfB9fK3REMMV1CdFWU2iYNu
wViPznh908QA9q3UlRMw/Fu1asEe00VNiJXZYGwiVtHdDsWqnVBmFdPG0kbdCDUvK+uNQYvDh2oo
rgcurqYzjZDjnXCu4hhn9X0eqBqBLZTz1UggjC7NNsaYTHXcZ2ZjnODX4Fd3Va6NdbCX9TzSQImS
2flU6thII59MpG5Hb5N2m7gEyrPSSqToKyxaJpk7Vkbw+4b49TJceOWiHAbsCvAvc/jWhgOAMgQp
ZuIqzKmSPvomdAFVhCIF6V5zSAvEwcibOXDgJUUOXMcK+AOIg8HiZeQ9mnHfTI6idqG5+5W0rp5B
LsHoVKy9zEHjqxkdo7DhQtKCjH56shraxnh5M6QOe1dmjX320Dab4YzKnhZWDVV1TyLefum87iYY
iwAXEDsB+nOtYiSr1zLSW8GKzktbVmE116RXDPTEZi5Fb2HBH+5Hpt9QdWl1O4qVLz/6eXMBQioW
P55w4hKOYhDFt+1yBNRPjp1l+WaZHY0TZBCkOLCN7FC2HNc2tpYsn9qKdqyta/MsdflyHTvFErpS
b/obsepsYB6lea0AR0eB/M1nW9YPg1djMQhrz+lyay/XXG+tkMQqo7nVlFUJA00JF+qQVEFVnPCG
6TPTrrFCMcnVIPey9WavOxfL0E44Ijx3fpQj6Ps7B7jUe8/QK0SKwHv7mDqJO7+W2TqdBhi0PUbm
cmQGm6do7vxsb67UOj+09ogenDeBcZNg5+HNBBK67KpBFsnOGTBOhJPNZB22vE14nzWVfyvJr8UY
Npijg9V0Rvpd81uMBAECh1DaLvfCXWV/6/YKEgNO+GpnyXPnK7ZnW0QVqfvjMZkrp9rq60JVhwPx
FVntrJxdKZJrdPzgkD9bj7p3hw7FaTbEbWgPbl9gkWiC8Sv2HPOyGHP/Xg9MKASkOJuha+APKtKo
Gl3VnxvDwP0+5465HiZ90c1oDBIcMfQIm3HlNBUSAXNtH1JAX1jYRFxkkiTpxm9XlximWXRb9Bzm
gbKAPnLaNHvNcBndqLnAnNrr2BWQti20WQ3AWO6acH7IhfE+uElwcFQePDaD4z9A5NS35jA6F/I4
HM5uANbHrm/GLnap334ZJulc2moyr8dumdO+5/Qd7TNtvwBsYMU4umXZXO/+hHuxyRxi8IDDI7RC
8gDnB3mVerUdOknu2YS66/7L7KTDh975rHWIyyXKrLR6pAHMuquyTtu2OUGvpS04LxgnbDGgXh45
EWFpNIDm68Kbbu50XDqEHJuPOa/LV/LXmqM0avGYDB3ziE17MFCWAm0jRGA4l5kZvPbjwu5NXpmk
gSCZxZeqKtKdKjkby743viF4wZ00KKP8JPPFAWYUmhXKJq3Pq2V074ao7lhHRWgNjfzQpE/eDEI+
Ve/MoWeL4TpTPO1nZ73QAUkr3i8M7aIZH2QL4B9avbA/0+NOVlBxTa04DY3vvhjz1aYiiDpYGksZ
QD8Gxzc8YwNChhFmIWyxr4P5Den0DOY6obuaiEc1gk6EOblna0qgvAtpbBSWvWt0K/GQ6Y/Flvqq
fg8MZx2cWTj3neEnHNas+mCtb2n3MHVCRgla/xPI50In1aOnrOzY8hQe8cxY28wbaofYrprxWTOy
d4yvjDizkSxHs+jEvRC+/ThZFQcEe4XvR+bzNOspB18g6B4S0plvqXSzObY2D2tuL2dSUSFDcRLc
OHBkOHHt4UJth87Y0VXxND9ZOQiBCcSwL4LWDO2h1iKREgfldkCS3At9vsktA/zF79S2sHBNtFbJ
6p4qPVJOAqI6nJEp3uoF26kjdzxWBY6s/LVdnMdOZxKud9oc3Myl+F7Zxa4v7FBjtPH64lAGyx7Z
AEMFGdbZmsR6so6nye8xe2UIyxq7NlmcVRNCfVahUXfqlniw5Gh3i8PhJ7e+u+WgvUiBpmGr15P7
KYfpJSIlVuZ90g7Zq9vLm8Vvu6/zWqa3JcU0HxODgwwXW1fYXMz8tYB/fyfGrvhs2IN9TBZt489p
F3cE0UN0J2h89/QNNsFhKLReMhPmtGyxPsv0oNDTvhZeJb9bg5PeIae0vtmri1m49WD/vdwunqHO
jM/4H5uz1aN8iCbZa19E1yIQxN92SNN8fDJWo4Js1wJ1t5hivUzekAC764NL/padH81M77b80G50
rvrf2Xa/N/RjnVImJCOezFx9QUsCPDEN7Z1VFeXebx19l62ax5nLW3eVppMwUl3mGXxoTG4WYlPC
YkjNiKD79HXpSmNH5rAZBfpYRWV9J9gCN0mTQcsHguBlWlgOemKR80Ack45WgI2cmprg+kjO2UDv
JH6oqyZAVi3dd0rcAGvJyEfqEduFYURKgPGuJBl+mtY5nitr35ha+n3wHPx5dX8zzFkeJ+M47OsE
U1++OiQMat7JC0DshRM8llrPYXbo1b4nm4BZIWVjVzHVVGZIacYzYnS5QyEuT7VR6iSFkmrv1st6
7/X15znr3iXZIZL+KWG2kkNWVR2JlOojU831JjfEUQ3lJ63AY5S01hcyZgCWUqltXbwjYzvuhF8l
h8YnRw9I/Rl9+HDuVOLdjZUEadHKbgumFS8oAULN11q4+LG7cxvnkcSUJgd9JN2t95KvuM5uICM2
kzOsO73WPrcNCGY9z6FdsoyDRnURpvtwGMnK89V36UwcLgJz31R9GS2DumDSRoRQcV0wy3nx6KuX
WeQdz7FzBrSRnxg/813tKBXzet8lWZ+Hs+hz/pnlwbfkBl5oK4q0JrcyqGPbqBdsT8o5EMplHALA
3v1SderzYhYlozVZ8JkltPvCeXX8eteP3VEA7cbL9XBjuQuqcTpzlJA342KJ/bDO1hr6OYYzvRuw
ipa52OSFz/xrm3dW5wITZ5jKc56lGnFS4VQb18sif/rmr5MD4KFvOV43B3JPVbiAG2L1NB6KdIgH
3StjUyhEPkaLSU+8UYlGOUTeMDGNw4uN0kRvg3abTEg9W9uZqFnoWB7MYRGCEdSticcTaMyHfh72
hQ32KNOsu0wTKyYv5jOUwsC7zpXbohyLU9nlzWOQ6LdB0BuHUSufEIOciFT/Ps/esW3aG3/1TrKR
n4IfUN80PDLB62FZl8WlMbz5uwC4M2XanXvla28yy707V88LMIpu3PPeHWOnKIobv6wkwwdfhhzL
9eKa+ddh9EjW5ElLYRc39EfpWIdzAa8jzmWXPtuA+LqsS/B7k8l+PGD/jtY+v0AR7ktaVdJUFpHy
Z3anifGL1Pa87+Jeo/3TGeJmlq9X1+1l+Q/qzmQ5bmRd0k+EtsAMLDuR80AmR4nawEhRwhQYA0MA
T99f1rnWVqU6t3RP73qjRZWoZGYCgQj/3T9v8WV0c/WQY2F8x2oUPNICKBcmTVy2uhDyFPYJ2wpt
Oc+ak0Ak5ag2E1CGzqurLWQ1BDemLLuxl/0ZdNvRQsQjRTzdqVgNr2FYpPexobYuHsNH7NBIbn2g
o6HRzsocZzDxYfDetowVo7aercs0mag6aoxh+ToIYua6l+Ib/V3mvsLTFJDsRQicdpOdmNt6sIkm
WgY4Ut0dh6rsP3Q+w2zsC5x4Q/VoZ0kEUe2Me+DRUOaHZSc7yZJITD3iGz3a/Yix+qmomNokGW6i
yTpgyjklhXOwKvbnYf2tmacoq8bTZJQ9G/GuXztNXWzUgpzYNBJpnYU9lBobaCO+22O1biTvJs/b
T3Jij01XnGo7u5cpuWCM0yskfm/HaWnee6lIt6MlX2fExzG17JehDI8DQh6OQfKLYBuRBbkRdGqp
VxrD1Bdd0qvWMnUJUtUQ3JytLRww9+R37VuepCenzhkWMOFeorbXAHo0Bmeey1kkxPTVV/4XVdZP
HGflC2+nxAGNZasJDhPB0cJBMdYJvc95crZdggjNCaRiep0G4ETD7N7n2aclgZWucoUu087j1q+q
SHMgfCPRqT+6Trv3Yzb1n1jBBm+jgAettR5uSnrWhnFkcAs6KzxFKWYrGu4eKAXCm1kEOnxNOIIY
Jybkxr09B9Vbnbjuu7hpbpLf0uMv3e6noBH4ENm3dWoDUKldNyWcorVVzT1bmEoqWJDC3LnWhOoc
qxHzFqbcoEnFhcBesaw7n4GUI8XyHQQqbU6hV/5gM5owR8zHqPcl/slAUuF5SmyGl4jBP7CYYQSL
NwA2pp3FxixKey9/s4dpni6xY8+ImyrvDAaI2owkXdP/D3Sd/xnv4v+3LNw/03T+t5Q/yvek+vFn
I8jtR/7lAzFxdNxSsriIAusGAfy/PhD35lcCqAVfVdxOUoKf+S8biMsP4c0gwgVVjJzora3pv2wg
jv+/rJtP6UZqdE1+3v1PXEl/TdtgPRFcWuYNhej5xDr+1sLhs4ba/ZJFWPUYza+UV01YlJ1Y5Ji8
tdtdgPro7yZa/L8MbFh5/j3D568xlT9emU8FmJh7Cwfazi8xFR/OK85oxHClyhLXZirER4tJ1N8k
dgP6Ppy8sD8MQV/8UCV28n+ZmP7bl/8FeHl7fTCpDgVcxGTIHP4a9IL7CJXZw3+C0aYW6EvssJlK
q3pXKx2+IInLH6SvK2ttFItJN0lj1rteCWf3J+PQv8kE/jVI98fvQbSZLpgbz+hWpfpXF06DOX6h
HiePijJ2xucgJvDtFnFuXHob/ud6rF39GzzXzWn2J+PP7a3jTAQSB4nJ5oq8fTV/RiEKkOAtHTAs
/6zKxE7Srw7rxHFIb0Cwf357f7/AeC0yoMy8KLlmufzrayk9aQILFCj0i5yyVaO0CxajH1H3epyY
5Ecy0dz5ixIf//zC/+5NkrbkzVI5xvHy9v//9CZV5fkzwmMB6Yj53B19kHF+BGEhO0qz2W/+86v9
m7fJfcz9g8+Kl/u1Pby5heHnwsZiqz33NOa62CSjSb9Ckn+WnRkeittH/c+vefvofvka8Y9B2HFu
0BycYX99h3oRgyfttozwnIgPiOd8eTnrxW9e5u83qiOEC6uDGniyuX+7WuasHHTBXLuQ0sV3oD5z
AI5AWnW1Qp4otsa8wDqWU1X9Zon4+1dI+w5rJ0hTfm3vVwR1ZSsLFUfLaAIjyPGwSBUk92H5xJZW
/q6J92a6++Xj5IvjZVzXYe1F5fjrx4neSZeJZdWEX5z81R9LL4mgEA4708wGtdGN5xTs8zgOAway
jXk19X0fULejjQ1hB5dNdVpN7W8urL9/Bj65xACXCXcttU6/3D9FIKiLiec6GtLWnk/k2pnk9GEx
XbIsDX+zFv27FyOeDEKMJwKGwV9ebJmFwxz5xuwiowHFRWQ7F+mCJJwzNW//6dV7e7iBXApYGRih
84T78/3psdoRkxtwvGRDyOR44uotmyb5XV3s3y9fCn1sG7HV5FsVv7oc+9jUUOaSmn1oNV7y2ZC7
ZeIUJ+nHAaDihsl3YejyuYRclP8m5/v3td2nadG9tT2w0GJN/ut7pBYq6XXDe0xhaXy0NyMdHnaP
/b5nwT+5cCzg0fMff67wFpiisR4BHf71pmnNgFLHGCNJai36aixSvrLyBut/fpW/rXcQAHG28tRi
bQDvcPv/f1pdBz9f8oV3jOfDNK6Bk8cXYueATLIhjrQTNE8mN+9vEL6/NMjyrGQB8nG8YZC1bq96
+7z/9Kp1Z4yGPWr4eTJMw1NsJ8Ee/mezKlSK7cyQC4nEkZaoaUPehwtqll7ymVVltVcCSikDTp8R
RoHbcPnNV/0LFJ7fjS8aphe5atvCZv7rfoaQTtjPo4FQ6zb1Dn4BLLvccxGBTGsMVn7l50hIVXqN
yySM5hyjmsrHhNt4KX5kftiOEVioFmKvPWS/u6//dhMgogc01uA956NDY/rrB0fScQly/HFRb+bB
l64fy28L9mT0p1lmDwR2DXHJOBAmEftEtoHm0mlrg2nRX1VsEL+4+CH31uCPPkzV0ToyJZqmDYEL
3LVKdoD6moVo7IrJhac3XT6MLYFLkLgrvkaPXFpTFZ91x8UUjWiB9B7pgDaWqSrRjxvDYQPokHzi
UJhocZk8HfwYS7PSe8pK8nyrkXqnbWMF/D1rtkJ/YyFRHJM5HFALb/dWJ/IkXzWUQ2FlHfpH3ZnZ
FeG72lplhhIuJi2/+6acI4GUIqNAlykZMD6TeJUZo77WxcK4OdUo0bAM2mo14osc1v1SBsUbrCB9
lwHA6jf/fBv9+r2wqrOPv9GbBXVa/PnX70XLQqflWFeRcYdNqsTPKDcO3tLfUmZ5WvBP/Wm3gAOC
f9/y2e7DhqDJ7Ze1PdfYoUPIlQzIMy99NywjBM+t5xqBUWQEwJeONpqxMrPNIvIGt1xvX+OMkQKc
zNtsuO/sMyMm986rEsKOiRem10UtW3zkELkISzpUEmKpmnK8lMKKEfhJua5tbrx0A54ZmHtVyp0F
UHPlw8DrtlOffVuoScHHuMRNpKbM29TNJDcZCJf3SSH66Tb/ilgPSTxA7H7KnLHCoBzg+UMduZUn
NdYt62su+dpr24fbkpht2zp29nHsN9d2sYLxzEwUEjM2w26X9yLWqz5IWfuRme0j64G/Zg5PkjD2
fSrMZFZM4lZW4j9ANXcvjJMjqzDoGx9SA1BtHBptszOKxtulKT1jMG66emUO5vLFTrJD4zT28s6X
btIb6LnWugX7pnYGIpSzQo6Zui1SAAlREz8M0wSoUvhUV0M/5w8kmbHY9vwW88ZsPebQmGmNoyhJ
Z+euVA+MxhrGn37xZFlp+cNRg2K0kuJnY9TjKjNKmlzv4iG5H8KmtbFDBV2zEkqFP7vG7LDEGob7
NR4rTC21uQQ4PGyNH95W9kAgTA9XkcXtg+mO8oBanZ0r2gCORs/EuAsDDMDaPvHhi7tqdjqmH0a+
y4JB2ZFhun2Hwbl1eoa27o80nr8ZeYok0TPA/tpxRT2mBsnTehgwR9XZVK8o3LTfeoFmNoWElisZ
v7oMFa+dMBWuHOvTzJNqA5gJxkewGOj49TzO27Cj/H2VAB26zKWXn8rSdR8bZP4O8T7xSC3mBBV5
se6nnv06iGq84ViNA9gBdzJuUFS8pwxtiHwAQdHdqMuF9rpFLnIFNv61Ib+Y7OLEsrZNjqkePzoD
YuFq4r2ouEm2fO8mar9oTU+QALNl1RT28IhFud/IAvduHJZLseYsVePcyAN6pXzuJlYt5UbFwCeY
Gwaqk2H0R1DVdC8zxoljoImd/2wm+TOc+j45cmiRBxyedrouGaPtrLBx883Sz/ILyjChv7pwJStG
gjU4N8gFA6sdruViiJ3Uk1gPlFReksHTR47ZBI267G1kqMrYu3uKsRauejmt2sHepmJ57XL3NeeU
uuJTBcJn4KHWsd5MPMdXxPAYwKUE8D2jxIvaDiQHljF0P62c0C2jmP6Wb0BVum9qJNHVkmIp0AXG
voRWmk0mae1cCt1tRgdIzIgn9t7q0mst+ybCOk/41E1fKlqyD36YPDVt3z4MVKp8piOVP1WNo6BX
z2HmJmsPi9eqc98ZR7wXfkcECsPPeIMYfNKksjBgHj863Tpf85lOHAKODqlAizQ7NEHaCO6Nua5O
osXwkePLd7VPO0iSvZnLZ1dlL0ESfqYo79ESzEe6PC8sUkQjByY4vcLTb7ZrUJLVRivnLcFyzVzA
ujdvM58e8HteLS+232s4JTiFPX2pMAXwNK1fEsO0d+5c/EScXDeB9Ra6zYdIs5cQOMTK82g3Kgcs
VSrR72iitDcVzfyd/d0jY4rnQBSCAD/6x80aRP6Zerm6KlvUzeTccI1JIq9jhysiJhae8uA91zSW
dSaYfgZHXtTVebJOPZMirJlvaBk1PrHkzPZTrmJZI/M04P+nejbuStynCLqoukAemXMrQW8X+u/a
CibcVWAPV2l1C6LY9V1lgsXzqS5e9Xbjcxay9wbmHiDs+XMyeTu2OnSEdG670dwnQybFSjbJk2Vz
DwVVfV+QgQ/7m+xvZT9IgjoHdm9usO5ay4G8arqf+GvsZpWXhv7spdt/dXuzOsbcZ2enpsEBUPvW
bDJ+dY2LyWjGeybFRkTbr34CH0jzalm9wDo7LX7HrDS8HTISximW2zJ6Ww7sJi4L0AmipcS2FrNZ
y+mWELfK02iqr1URH1WHoSTTeIoMZ9jghq4jlJUwcl1tk8PL0k1DyO5O+vLFh9ONycAUfDGl/9zC
mlxXaniBJ7M13ORBsv+6DcH1SrrTQ5EH3xOPTAFrbHIGBsi0w0i/E77JYLLcpggVNg2/S0ocs8pd
h1aRXPAIf7fS7timVEaCRqxxx1c/SVvBkQHQ8ZPjIRF8GYsNKVrmlvFSnTpacraBE8onx+3lyxK3
fClWGrK7MZYNtVcNC7SZroukoGJGwBcZdg3muxXXxA+rDBeuOk7+A40Jl6ysgkPXzI8pgRhzGp8g
ZJ5J/z9WikmN1u1DRqcudnbMClYTfDdnmWzqVNqHZewsxKU533gZpmuTpvRYavpq++xuYXV+7Nrx
Ubj1DX2BgdCbIwzjF7ttU65356UuOFzAksUSmlxh4B9bwz0venyw0paFbhjvLKe4A1vwHC8jO070
kn0xjT8pPKlXcOLPaUL5UldV5xH7Dw5M7OOOIX56KiTIFNqWfcps8tLI8aeiVh4xBpC2zBDOAFow
XWNGZZfhH2KlH+yKq59BN9038vaFl/2bn4xq7WtnZ7DgtCAj0uJOJPjSbIEtPKyqF0gW3znZAKjr
1GSsCqum2XMUNdfi4gyrxKcMQWE77sJlYw/hGwu4GzXZ8o0ehUwxSOYhbns5+xQjOZuZJS6Ols3K
ki7zyWV4mKCkYDa1sMYVQHjSLMaNB9MA51uPc7eesVjE+XbERNiKYpcGaWQ7M3+HaVdhhTzJGdpH
XVO+TwbIhmKpPkVmgFZ30nAb3JLaDjnAEof1So1YcthHR9MUP3tVi7kwR5SxMNSWYfMOletEt6G+
J68+7N0Ey11uq3ZtzMaXEQPrRZYkEoYGfkpdxhsTgUGWxUHIZ2Yu+xhuwzzCG2/NEy6fi5/mGxF0
PI2raoimGItAW7Q1VlkbN2T7mY3pdwazENT5bFMP+5voKuAujn+Y8KpFquz4iRKtqrOkuS5SSEY4
pXYNQTRjkvnW7axrAPTRFSShnHirW7XzbOMVWANtC6BVLOfKTmMrQnyIDjgaFA2GS+NRZfVpEcau
EyAcjYGQu3KNbUJF8ugHV1TlF1HGn3nlbN3eJf7hwDag16D2nya3vF+UK1eUP7/53QIqZ3qpSTCl
A09YBRzdgQ637a2u2NqBvKKfyq0eRjpQSnvC2yI9NDCM2ObA1wGbE/ZIru5yiovzHlRIlbK+2/G0
DzVXQVbZu9QdiWFO3RPIgE1nGM02QE+DAXLb8Bj1q+iBnPkaGLohHq3Ev4POUEeeNk5m3ecbKYr+
6M02fRgjJMdaJifaG4jFuQsfUG9UNMN44bcMtQdIEUkwHgUu5T/zdZ7z0xJU58LT491Y1d/92TVI
m+YYIAJ25OymvwRle/WDqbof8HHvXSvjrgl4dBPl6iwj29sMOl8yTiXP+Bk/vAFYB1j/UbSPgWc8
A1mNeoVAqD3nZ+YDpmkWijJG3/9GXKZbZV5TMpzHkDzYyyUL6NZlDpqxxR7f0Lrfhz7wV3HnNxvK
aZ69ybRWqWlt60ouO73o/IhVGnpe8JSmxEYJwj0wv3kA3VnfCcvtaKdfvjkT1t+eSrfUG9K1tP1H
LeG5+WC+MXE1V6PIZKRijVfJ8w9s0giEuLh1NUACP3UptHb9+ywe/UjVXrtl3PJQt/lH0Q0eLJT0
vm4k+y2QHzAxVPvTMeVDqTC0gw8lMeY1r0pYZQRE5rO2pweCtw4ekNl+MUwmp9ZE45yM8XcPptLH
cVru8bNQH4JHYesmeVmQ4C19UAzte14OZ0s2l4wH2LFd6JGxOfWseV5lYoUWWFy47paTzsa3vpIe
SPCZdY7tyMISiguGGtt1aXrVPk7r70Zf6GOPaTLy0+weStZ9pbLjNA7DqinzcNfUPU8d8vAbw5mK
yOxABJkBbp+6MKmvtIhv5rYXr/OOwFSYl6/tovZ+oFnOWFnwUPibuTSqs3RzXBy2tV6G6qUujR+L
2wZXkSgMX0E7H2u/tejg5GsG1WFspDclF5vmPlHEB4BvOwZDxhsJKYvco7ELS0x3xHJpSZLGNQ+q
baDm12TsX+uQqNc0Jwc44jtWs7XocQwrbZ8x/MCqAxJtNe3ZxiMW4gyPirlyeXixySnK9HEI/ec6
1yC/lu7aCuJEVXgfDvZ+KIV5wPbYR0YQUOk+TJs8US/OYryQbRWnNqgfpiCB91Q/0onIEHrJ3sTY
7ogy3ICxznmEnh3VyoK4ER4XjEvgji5adBxLOMHwqN7CYWONqv0ttlmS1HqDjoENt8fhkqjqDvu3
ZUZ4YbGNdO64acfwkEHGNB0sKaOPY0BM8YF48NYup9dSElVIpLnRJodaXQSclM2fUDlu925jrlLh
exv4gQ3QcpPB2qqLLcGZtR4JEpvSKup1m0+4zMmLYdQo3Cl84cDYP4UiTmXUCqMA/qOblFUlz2MG
/jYlE3euZAP96GUdj+m5D6XauwV0pFYZxQPI6Pbnjc+iVkan2DKSKbLv8CPWqFlZ7xjYdtF8oqR2
rU+UHPfVGEu9N0Q63fW2l/Qkb3z92sR5A00hEHEkzMyQW7IoePQaI+ZhTVjMO9Q2RRu9Swv9mlsq
aNdCTcOmGcxnUDADHBGS1M9e06dXC1V5PSTz/WLFz6DYHwCpiA+ttbNug3fWuybK5w+7W+4nv7NX
WWvlRy/BtEtfWp7LrRCif9N8QFxhyl6Fce1x4k3HB2Iq2CVuOCDFYSFPL7GRPGuHTGHF7621fIw5
PMtluFpJ+IAQXJGAhRFWhu69hqijV3OdXyxtFHGUxCr+cEnZ3hMlJiwNBi2vRRQvOcTp1vlou8An
VBPj2WZI/AeAzuGHFjcSBtdu5HY8ZbopOS4AqcmS6vq+rrrTOIxfikxhJWvF8Nz5YAOC5hWuPyIc
wS0Um9T/yHGoc+YgjsGAbDllIdbW3E+/pIUL5NnscLOWrCV0oruvON3lE0CWr1bJDcu1gQW14D05
Rm2vfdnbK3Z9LW6guqLzZCQUHiVJm9rrdARoTB/43lfjwbDbx2yw7wHlAZjRVnxivP5BKr/e0Vun
cUUZ5Xge9FC9cy5LPtqqC67gk2jSzAJJjMtC2YUomM294TJLmB4RKNdzEhzTyVuuelR1ZHTJvKsH
XFwmvNLVkKf5WVSJ+8QN/q46KDrs5u+rsMtruEXYc/JKGy8chFFcYwY7T3PfLQcei92q48H63JSc
8eSy5FffH+ajv4RfFlEZR0pJr4mdf3H4Hk41PjuKI8Ll1fBKLgQ2bWqjVCBeZM2JfkiLdDOlfUnf
PQKCR/nAE74R3oKHJwdSUHDQfRuutetN12aB6k9zuwcczx1fB+naeDCd19YUwSmFPnKfJ/DEA6hT
F4l3mK0EU3QCnGKVt/gDQ2za2HCHiHAOFQiT2ghw9eQ59ffcVxe+FiZoU/fOmFmuO7d5mNp6em/A
EKy4Y7YQJVq0NiclpZYDH4O2eBirfjgENYbRbIybfd2444ut6fOOutAjHthbm5ZNdMRWytw6YWli
JbCGTRGWxYZijE2GNATbcrb2duXBTdOzR7iLGbuYlydvJH9bW3ZxXIQat9yABax/TOi+y0amC9RX
zDM/wQhs58COAVOYaSQHy9pkqW2v8eWqfDePrVc/JeRlMUXjRbz0zYJiZdujeHEgbK8sLLDNKgnz
N0SSGUHFE4ApPdc8WZkWO4zq6GfGDAy/H66zzU6aCJc8jIDe1j2UT7lqgSxuRzIa+7lxfXL9k0ng
3pIG3Egvv+tKrzlmiWMQakjnelt7eL3mIEmefFG4F9yfZ6O0yrVnu/JN9ln6Vqnc1StT4Ryn9FO8
W2nRkR+C/QE7B/yRSb0GNu+sew/DPHXOdJY4pLljKP95hy++uSnNnJewqdY4Yj1i+lQN4LFKcZrW
UB9IQ7AXZLuooVXY22YZwOyvA+zjkiXNMcC7iqyChzA4XJAEZDqUCgPVmvt7cgdgc3n4vohxJhnU
LGnIjjsgSXk08ULWhzGmUBKVGm33aPZm5vzoe1JNZ6bSwG68cqm6bzn/5vTVDjueBWbR28lHiB1d
n8XSE86ZykFhOWOs8KrK/o+phMdqR0aCRF5u4d+KeEgwi5zZ9ffstXFrtcAw3APPCq/mCERG6UmU
jvdBfsS7thz4k73/xzihazGOHtiezg4bioqMtMgaCqRHNnlHJxx9exv3qpj2dV/2X2qwXdSrFB7/
QY/azvvVrPEXIIT4lAqklp67CGysbZPAtWjGOE7dfENxtI6+Snomu609CHufjli9ow4AGucrdEf0
7K6cxUfZliIqgefWP3rLUM499Hdah3O3dFxGZa4AGJJMht52GuLuHlkeeoROPXFrb+rhh/HkMlB6
xiYsjnZGrRTVIDW/nmGtOW7vzMV4mB2NIhu0H6Xv72xr2oVT86inYvpKcAifn/mdnBJCobrHrbod
6bZAF25YbkKz3Y9IzA8Lcus6UKl54tt+S9nVpuPwI+hJxBXkH9+UzNbOLcEzwzRiE4R2x4kLvWEz
T5x8ej15+BYRXG6HeApG6sbnqPmtS4k0RMIzGBslytxyio/L1UjAIEq6zywM9qMxfTOT3rurPVyx
Rai3OMPbe37EeUIyL57tcHBfhdnke8ILH0Hv8OhOF3/fstvecISCeCNbyz+S6Vno/qZ3k0WIBUh1
gDqKVTGGodw5MM48kNKQbYBmwnbDCerNO+WMQICrBtP/tvHoAjsPYFo+KO1I2qjIaaU/tsAXbbSG
27h1a2IanvbgFDjQO27RBesq7TkX1L7N8YRz4zCg7shwV9fB7JyzNp/rTdsAW47SrsnIC0+t55/A
EipJ8NKqyi0XTABmeRy1OPmlMtz7eBh9b2/VmeFvHAOLQVwtbnExx0R4p4kwSX3g682WvTla1rKO
dc/v7fsttjHcKkxhcXMk07Zue6t4YMesk+deztI+F5qgwdYbDf6cWYWCWwSS9JbdULPDBiY+dw7m
5q3Ge55uU9dpBKsLpIdV3RW1fS7NZbafCnvqTPy+rpJ7kcll2gelSzUEYdrbMjEG+VB+Gz2vza4O
LLzyUrSMddZiGlRDE26TKNL7XimMS+g1VrbnX44RMLpUnsw+cFEzu/Y+cTpOWJZfzEe3LnkkQjK8
5xqmQbej3h4HPkaF6XUIq3Bjd5rcAHk9tS8NjoHUpjbxtRBNt8dHNt1mPq9tr8xgFTcqXMOWxuHG
vvNuSarswCzuJz7YLzxSOWSxAT+1nT3fs3j3p8zxTtUYyH2ZQmDCrnBzfkxoObbb7yj2WTbpktaR
MjonMtuQvRF4xkNK7nDV3Ybvs2auFbneYH8OAA22zMzjr3FlEahBVku/lipLCTRPOHc45XddvkeC
Zm85dv18rkimsanLuBZcZbcn6dsIQan0wrtSz3pvAWvg0BXmLscQYJxxXcz5mmuZnTs5XHI/jFW2
A6Crr5oKFS5zO6DvzijmzdC55yQuig+dmPMDsFDrYVTZRJY7KIjRG0tyWIR4GvA2rwwXVy/2DA8h
R5KEsyTwxLkN1dZIBuuYsURQp8yBbGcN8odMjHxdhHH7ZHUWpxoEOYd3Mi8Tx7/uW8iX9pQyPvkG
3GsCIUDIoSdHH0mfOOKKqAOf6Zw17GZn5K2lEw6BexJQFXbvq89J9epz3UUUXXwBnkj+jUmt9SFR
ERic+T3lo4kzvxQMWl9TiqIeCtP/ak8IO5NZBptSj/FDHOMq3xTBfC27WLAywN7yraq5BF3nI9b3
wX0R0haMlMf3JGZaVtNKFeOhg660C7wi/JgomITaM9Vnc6rUnX2DLPgolJy+XXrF0ttq16avJmmY
EyzXj66w5AZb4cHPYn2edeuteWL0d2GPEx57EZRlvu13PyuyGCKDNW+KrrpppLk91lumifZGEtPK
qLuynY/BSJMhooWnNTeqKLnCismb31u/yCnaiQ2LY3+eXakXDr6mztx/hVnCY8IWDwb/0sU2wSkO
NpMhNhjVchRMjgnfMTK7m9iKbJVRjZ+O26qHaknV1egGUnw+upHpTfBLQ2yEK7ezEYrMnGYRyCuL
/Za2S7DqiVEBVJ2rO+UkYt/5+AAwSfNojqBeFrsyF3LjYdQBciGWlNC5F2yNtBbxqmeuzQi2aVhX
gwEjV6PRiVNwoUZhnZYUzRCqOzl/AkhTNDWuQN2fEuABHb5tyw78J1tUHAdwb+4YSIYM9dLY2lGN
wJndNyS836laSN+L9kJVT/fhz7l9lxfjDxApYctZaTlwpkkiv8ZqvrZLQxyqEmpKS/86weTQPQEP
hh+zgJdyWvClq36JnQdt+dNboxqLZvaxnS9WKNzHKpnYeXSN3CzUOd4h4ATEAuP96C57zm/ZVomh
AFSlH/GEGM+zV/UPHVMxtq90YXH9Y48IBfEUmdlfFAnQG/bJpajS5UpcaVLKjzQpVuugzuUh7MZw
3+RDvB9yH4UuC9d5IOojt+yhqNLlDTcdqnaC9ihyr3swnFitU7b9nGjJVT8N9mR+nVwruXOLjKSz
baXoOJ51b+G2L7ybvmqWZU6uzMzWosZbgB0vjUI2+JztlLUvsgVMBxm169IMkm2GjLn+0/AH1dbq
syyqH5K4etS1w/A+5pZ/19ZOq1bNgAPVVwOvw0yPYbem3RJXUDBZKRubXB5nX23x2BMXN90tcPS9
hh93gDm+oJa6R8silGD7gBng474pC542RpIXQMDfXbz1LCblypwbYq6VONcuHBu2C/gF41srmGgh
sWMMKvutUd72N4Yh19Vc3cKUSp8LTuMwpnT6iBRenbSQwLrkaqTmC9au4jhhDIwjQfqFx5q4NVLT
zJEZStycnlTXZttwJOCGz6Pni2BNDKeQB3B5q+EelyeC3gTKWEQ3JL/IAkwKK5UIN8ngPPsi/yjx
i21dwq5rBoIgCzLzpTeLPVJ7fiQS+a1RptoAejd/GIQdyV5N1D179vyyBM1kroDUYRks1ULuM4OL
ejSWMvwSl3GJYOnPGT9h5qyVYwlQheQ4WY6JJxmp1so4EdpD0h4nYKqq6Y8W8YVTwuN51aVDsae6
IEWE1+petQGCkk9lC2Pi9BQUkDJTjJp3gWzQ0JGdZ8qQd2iKHEI4dhEts3H+haOIyN42z5kwsCux
qG4II7rbmqfg1lmsfDMbpb9u0F4uiUnlay0I5FUZgVBT+eGpJ1qzSt3EfSSoNZ+XeWhf3JhDbIlS
+dXwjMMMdKieB2Gtx7yuz6jYkejhlA9ueR0GNzx5eZkdqbgx921nqJc4cMxT14rgXCdt+4l4LAjr
tcmJLDisQTrh8Cvn4h6HlxFvWM+YOjAmY+iTAMrq83LfzJgIQ/AZt8WQ+Li2i80sq3BrWYYLrblw
++vgVcZdkDG2SDj4PzdGE1xhS7Gym2hhJDo1eahZ1o/Cat4DW1VnJXkckqYc673f1N4mc6gz7/Xc
f4Q9U36JqZp8ssfyTFOupzl6XWZk7sdkolqe6UbSEqlE6j0aI1LjbcvIBIg+9rg1i3UsfL1DMzGP
/iQN4M68g+rG+8hJD1dbaPTq6Gkd0p83zwH1veRvGHLX32ZWGr3nrg6furqQSZQ3paanRSk6Dwbj
/5B3JruRY2mWfpVE7RkgeTkuqhZmpM1mMs2SbwhJLnGeeTk1+t37Y0RlwsMzM6KjVwV0IhNIwCNk
LjPaHc5/znfK3TRqrAFxRvoPu9out6fOx5vAty02m+YZ6nLQoX04LpXTap+2K5Q79Tg2inEI0VT0
tZC1/WiEuvoVOZO7gzGOn3uKDPWxMq32djAM5bGIpX5uCrs5zN38nNROfh65Yt2KxGwOeWCVd0o+
wfuBIiz2ll3LBhldBzEwMBzzREH8qlPH6Yy0n/kmF0N11SPjl/vMKljlrT7U0K/Dpjc8pQspYLQ6
FQgZAICPSRSR9F19Dh6juku/RBrAQx8U9gLHYdLQdSqPTev2CY98XKou4Is4edCryTRWuOJACsZl
Db/I0oi0tm26ZUHjzJaZSwkI98YBy6+tbdputtETZoycFgpzOskSdBG3hYd8YPWzJpxx60ARzk2N
oEdCdtYa7cnAU8HhKbHCgwOifc2N3BI7vUBoUKscCscYlYw8IBmZ5SrqK4jVmiHDT7VLeuaiNjat
KiJNLArtXbRDfehcKDeeCXozC8R8qlxmgLTXFOdyUIJnfZ7fo7FwmMgz+05N1rEhjk9pao8XMUJO
syuFer/IWm7JRvndcIZ9p1YBVajJubTla8xDjpo4xvo6Lol7lbHp+PVoEMEKqirP17iuihsTx1To
Y0Jj1eO0vdMCpYZCE6MsSUHLeqgH5RauQQ2DYcqJSGqWYmNBglDQW/YHMl68AY22bU1z8CNZtOcs
IUPbUGDA+IqIApZseoY03C1JY7qbiLTzXufSsBaj8+HaISYHzJTbvNa650TRwr1bBmHrZV3d7JCj
ar5AGCG47CqrqR7DK+83PiL8eMd0TEDkF0MJqIkgziaNJsTjmQ9JAZDnzUwxlCPgmfyhL7l7ehZc
J40/LM6zoc1Xx62gdlFSpVBOVGnMaG2mx5ygEL2YjxoMg1Y5D5/jE7EG7hDSl7D8meq3LNIMkEGP
oJhhUeFCEu56S4jGA30MGgFjyQb5TwFbNxh3MN7TDTkD5kO2gQlrNL/1wjRBuXIKWqe6ae+4YXUv
cxEPO01UGQcHB2Zd0SrVi5AmA1UAL/ZLYyp4BW1Ye+cuMJPjoI78PTj0QRPl0S9Cqfae0qtX3m0W
57YE2QHSat7HCLB/4sTWfwLsYrnEpWOpcKeFw93X+cn+XZayM/oGus6vdvrZgeC/HnILBgTCPKYe
gyMCa9Zy6+zsYD8NTvfGsN5mENy1DQEZl1vwbgiCjCd2hL67rIbj1WUiyWksGaEdzZ0AYV8RlFc+
825iOJPKMh9+8w//JeIzbBr++3Nz3Y/k5v/6v0v/bT/LpYa+/flH/Q+kQNs6oTyc+6yKGKfxzBqk
FP49nPx/3fn3/t2T7/3vvz1/tt1nU/ztnqT/73jl//JH/pYUFOYvWHMXBxHKJXxowfOE9aj7z//g
T2yT7AcxQQjyFj74fyQFhfjF0EFJg4xWqVoUNg/ZfycFhf4LF1yhUZBt2jaWLeOvJAX15eV/dBD/
q/fiR/d9Q96/yQgzrSEI4xI0zR0npMiPy2rexR3k35jGEnwBUEIz5TYx+qdActUMtX1rGskBKyNN
S7LYZo15kRivbIFN0m0vad1m3xh/Bpi3cIznk8UBXg/xbI7Ws1hcyVBsysOkxbBCm8m4UVOcLEk8
f1GD8YpGhTyP5H5SMtxoi7VVzfI7LpPVKk+j4BZrbbq2e4LaECk4rXOUXU1DwZKKHrKCrIWBqi+b
+q7RIwsHOCf+WMbjdhryYZXZGAJBX2xoAwS4Ic9t7hicrovnNImqqxGLiR6npbklbh5KQ7xFTXyh
LPtOjSiAwY+yFjV2G/7hSynsC8OnJ5Zcuqa0E6HQcxTr28acZp+CYHkye2gDvSnoEgK4tDb1hNGj
7SISgHooWvUsqvyLsmnKcEPoI8aonyhSOU2zOnqCGcc6x+W6GlT1s42yN6zzlzBi9QsdReHPAXU5
mA42YzcAwWidfVaZ0tfsKTwVlTn6BN3XUZse0cjSdcABKw2yfek6N5Lj4TanpeGzwYBATAzbNSfg
VZZO+1+9n2T+h8J5g3S4D+hZpoKr1DllJ1igDNcfQFAUcYb9kaF0QlIOSNpiZ7Sb6saa4TzITDXA
mmW2JyKVQS26c7vXJ5U+WY5ll6JJc7L6SYOdVuCUbg3sY5SblK2GnUZ7tzlvkI7CXjDF0X20JLRx
GOZk67um90Y+Y4AFyTM5i8c8srdtHPIuSwtiDMCtKye78tQxz7uiclor9GDlMBfta9sifeZMtCG7
fPSFqDcdUQF4JIFvgKo5OCaW84ZV+bgAF+gjKrbECB7brmL7TzvHwANXMxGRnKnUZVizowPrJk3a
h0Cb/S7GX49skzRfBRGGmK0+Ed22hha/apmtSpitPbJiFFb7EmBzM32DtL5KZe2VCpVZwBA6urQa
Dsh9Xh3rEJij+tpTaOMmo282MBKDcD3ihQmKmom7yZfDvY5OtrWbqxqNsDMPics18ZLS9ZNZoLHE
kxEzLBpjPyBztlIU7cY2HB3aAIMSGzx532+bx1+Xx7+0r/zbTeN/4H6w7PD/fvlfoS/Gtfz8MQe+
/Bu/re4WfQCCBKWlI54QZ/z72q7/YhoGwaZl0cfpAJD/H2u7qf3C/gOfn4GZIH1pE1n8ewqcNgAe
BpfouE6CRiVv/v/chkqlALklF7HA1EmMCeJjrPw/5KpUIxmzOrc4CaMj4OgovLyUzzIzjgFi8Eaf
2z8JJP18NPrtFcnjEeJSif/9nMqLy7AcEof8mKz1R0ODw0xXAC3aD20g73VX3jqVpAJnEM/MXz5U
0dwlcfU+5Sg3jSI2jSRjYJqnlIJfuGMvpZgyv+0tOoRa5/LDh4jNfArL4m/0K1+JAXbtf/4HH8/v
Nz6Ogq6hO+ykv2ZD8WP9/u2RcAAtNQj0VRMOMyRQRi6tVaeXKHbx4PGZFhvLiBLalTr9oeHycJsC
jm4i7lLJPD/iOsfJQMUc6hZocY6E7UqMrrIiDI57WESvZowRNxHBtEZqF98c6d42BhRLlkfAXZF+
mJ2bEK0bajSAowEqCdwaPJAy7B+LYhAoszn9YAGEPHxv3LHD6X3Uu8vYG/ZKyUG0kG5tPKHh3tab
BOVNGe/0pjLWshE1qkjL0VIfw9NQ4TJVJVPXxi6/5bND/nxeNLA2wuRfWK3jRWai3dZdr9yGYH42
y1SVyq8KL9OSJ6lnwBWZVH1X6S62hsIa5HXUe0Uyic8gVQjzl0aykaEyegDAqRSVtD8tNCLHju9b
p8k2UV48R53h7mEgvIDKvjfbZlWGWrfG6ZceUiNOtonEx2ozdD3RwUGsbwietDGkqGt0R47KvEGA
/WiPc3RlK5u42jDqbUlkKwdI5o/hlKt3c18NVAj0ha+RKjzDMtHfXUMm22ASWz4/lxFfCeFSrZn5
94WJ/9mgqCH5jviaXzM3iE8oe1LzoHBGW4j3zCXzCDB2FW/7aeBsg2fO3JtuAHlUcQPjSBmEzVFm
ju5rvdD9MmjpksTi2pHf4DoZROuOoCDfQOMxTvNtMqXu3p31Nwwjuact4iS2MeIJzO18yG5XkzOH
L7u5wGmOVSiOmvJiKhWXs7SsCVLBbGTA24GrlNU5mzD+F07wlVhR+D0czbd26qDvAGiiwROhcFdZ
eXk7B3mCrsqhB1Mno3Bq+bwaj9I61Az2uz4KEQbtj8Ke4zfdUZ7ogRU3oo3T0xzhCAMbI46RFr7Z
c5m91Far3mMJxZGq2py6QhPttxKhcW4IUPtcnkCxmkkEPgpI46EJqgs2sOpbPQb2DtWfoZET5l6b
2+leWRRnZdJSQgUxcm5lYVvSxEMX07KpUTK3zxFk1lVdJpcg6Co0JNd8t+M58xVIb2tVjs3GGMmd
mGhDtgmjLqFnb8faFz7WaOGlOid8QUH1Mv7awevaMR1DPbEwETVa13r0RWR+GEa7pskXm90Q3GWG
nl5MWZlbndLDi4JPGCYVkrxcxPls0hp/aCJkz6mPAvDJaDu2e8t0TB6Z/zar3ITNYrgTJvAgwlUG
GncLLUGHWqXI9wxOjaWBw6+yxlc7JjLA7s/xgDw1ie8GtRgntxg40ZQOkKZUXYh7Sdfd9nkg1gKf
r2gwVKgW8v+ACbZeCU3HGhRTZkIOqf7ej4rLHNywXoOgfcqZye6mqIi9EM8M0/UFrRYOQflkFPJt
1vMKH4Vj7OzGek6EnjzW1JDeEhzDyw3U8cwSxDwMSQ+hxCl85gb6DUF1ctcQk67OPDrfJtr1tjHP
6m1VV9WJiXR2hTAKorOMarpVzMnX45S8TlxABA+qtwRe25b+g+4rWKjCEIjDm2UuvDJiG0O43pUv
qE/fppwwQS67u27CpxFx2zjmnNG4W6s3XTg8KLrxPJrqk5nK3MJHXoWk+upolxoNPHo96bW7Vqjj
waRjZG86CcoKC+SnNhb2UeMLvKu0QA7M2LSGPGyVgxLvaUzb50y9100v46PdkXjzbLISO2FXfK/b
vKfQoa3FTsX0s6058FOWE6QxLWRTjdEQ+l3ELgCTv6wr+Wp3BFY3GdWsM3RMpG4c+536UNL4yTvb
FF9GJfPd3OnCV7XATk52qG0RDdDP4+y73k26F2MWPRrVUO5GkIXkAiG5QoUIyw3lqEtBqBuBps3I
d+YMuQ+hyU0OH2/nBUCMzlDXqlsyZ+kN3VLTLsSksw+ZCpB4k/rHHMc150pHBg+tLaGhyKhHpp+q
4RLUY3To5ra4DSGy+jzWe81xAX6kLVEf1WymjaKW8xKI0zehxUjRz03b9AiXKH4XLXDQJqiXdyw7
SLwcsFLNVR6Z1kq4pbOBOJWc08oNvpjb9NcmsAZ3o9EEOfOt2ahSmYFj4Sgl1jpRD0ota0QyYs7c
kwyir0Fp3aeS3glfYY9/63q7POrSQBOslVke6WBMq0slrWpLHAAeeanRsDXnfX5TJYHxrkytigQ/
zLvR6O/1uggO0WTLYwgIxKd5a/YBu35GeZhd2jEvfcseUE6z4dDYLe4+kXbXVjfA55v5c4NevRot
8ijsBmW0m2IAlWGWVV4xOtjpVJw4U9FbLBPcTiGZuuptqeidn44K08nUcRarRL18hsr4apYhkq1K
oV7mbty8vonaOb6kw9AtxrGTww505mRAJHo084L2DDZJmSSplzXZcF/ZebVRuphqXaef20vgpndd
zgiML0RwUjpXPAvOHVivCtRPpzZ2kzR3dEA10TrphinyO+yzu3KwnVOdCW2fGlrwJe2RpCY7xlFp
I1RSAwtEqSdfcYtcFZtWeay1zH2KWx5SlmycXpEHgbVuDuSN+/EOhCSJFidUu4MjyPBMHVCudSDw
BWdFa2xmqni9uSVbxzSuXunWFyZfvK9RObvQ8MbrZALKx3fc2sjr4bmJNMCcGbNRWKw9g7ZkYhgi
2dUqGjMi1TIvAwE1XNdoiHg7g109l+UO1kVwjMagOYX9mDyHSjxv2sphusL2d2z6scM078px49RN
csDBWb1DGw6O9Lm1n8q46IjMZpa8Rjmch3CytvS7NXeGNdx2AxGBogjvh1Yr9j2xujUjYVzojATW
JWCAFZFA1aMHuts5LD++hCDr2UmZHHGvixtncKy10wl6gyynPQBO7razaV/jQHPX2Viu6U5KP02j
DjamkqqItcUudWhckQsMIewyd40bgi+gNpUek1dgfn1d7Pok1i7amD2nvRmfIpjxOOjshyE3qTeh
Setg9Pp3aI7loTXg/Jq5eKr6vrsN+3mXkXOlwaH53oSdRyOutgr6Ad+TCtyOfs5bW+kNTJi9vJVL
UnglYIVf2EmTp16yebYiLFkd6/pIW/ZSVoEY4SbWZyDaCsZ7oz/Fceg+Ox1DXTOZ3PUcDhjlq6Sw
rhFzhesgJipM+nCMvNmy8ZmUg6TjBEDy0XSJJjH8eLEbZj6tPpC1oFVgpYusuWhTyIFQyRLW7pJR
WP5gtApReA3TCaFzc4uoTHPAFN+T9D7XGbYPU2/8jmH+SYjpJWkRizrLzfaJJvtNCWkQNCmhisq+
Z6WL6SCJXd+02cn6KPmqGjl73PK+p9J6y4PuYSqr25m7GC3GzkdlibdpsKKHcpGktFA/p07+UHHI
PuRx9JIZI2XJ/M08Rg4pXibiQq6ScZrEcfQ+0JW1Set+oEApqNemRpcIpB5JUWlnbvJpyj14e0hg
9UjVaD4zOCucTRh1tJq32C5VfAxFbFz5JMmoTA1TKbW6q3Q9WhOxUG8MWVUAUIPvihX/CnBiUshx
cyKYtUknzMZ4CCkVZQNbGqwoKBQBE72irR4A5kSkfwJla1rpBrGQ1rC635NHz89MvnLqT1AsZglt
QbS5wWHU0THSAOClDtYAD9Bna33ukBntYZNUDKWzMDfvhrH6Du9FXwVTR1RUEGAHtrEaTWIUgyUO
fdapF80ly0rNtvDt0P7GHKjdjU083hgMX5Mh6zZh4szHojKApxZKE52mzMTTQdWoaBuC2pnihZOt
3WYla2QJ79U2FONUNSK/RjGF3RiPiYUnWXdoR1tiJEmz8rlrFZWp24zXbXS+u135PGfFu1rPoPRr
Lji0S+Qj5QZq/x6my9nXFtm93oXACDJY6y/4CppdUTWO3DNvMwj66tKboGUx3ITQtSrMUFK54+5c
qUBArUpqn8DhSkqshopHjyvmHHRfYaqaPrYqluO4tOL1TECZMLAyeU2rvtbt1xCO477PGeEzrB9f
h6F3iQfo7geos9nrGrokGK7WK7cltqtp4bgZ0zLfxqZx1+YWRbuVuMXU9V40Kt0DUXgwSr4N8cw1
spvs+zhKup1uCu1lxEG2rbmSYwd57Fy8m4MZ059WEx1aVjrbzWivSYJxC3Be+nluOIQqUcqmFUf9
8oSfe+9MGFIwbhTEYMvvrZzz+zSkK6MtAAgbYXqT8eXz2FlA1DfAxfD2IuvG/M1qSSSmTV6tiRBB
OG0Krbzhsq7fgTrYDhYNCSu8bHdmaROSxXHxWuopt2QAOlsZpNFWBQKHC2q5ao5AgDsabIlUcl/i
79dvMFHwNjl8YauqSTw9pjV2nfEL+KizhypP8w0PkG+RsNi6I0dgdTwNOqnDlns4bWN37pSm56FY
oqQukXn64h9LGNhG2PGhB9Z8imdurrPqYmNiXYQSZ9yLMlKeOHPLUy+saZ8XefBhj9zXLSeTB6Ga
3lyl7XOTSsgWeIArHOFrCMXCK7mfe4pJGxAZGHyKhqjUxzbuK3p/cEPO6Bt7SOftxm4IWGTcZT9n
MVUfs2iSTZPQFP7Xtb//H2dKmo6K9+9FxMNbVRY/Koi//vN/R0mKX5hC/Trj+W0wxB8yM2IAZGho
h7+qiv9NkDQoGdWFqoGWEUwSfuy11VVGRrotFsXRJYRs/SXtkDj07+Uxfv5ScqovsyuXulztJ3mM
9oJeTn1aXMkOkP9QSvpd0sBYWbE6MjdBt7BHqqxkNzw67nCBzIpLrnk1YpqETGsPC+Qk1TeL9Ua1
5Wc1ctVyaQNrrQOOpc0GMscFJftby5QliG9dPdgNkz14CwJoPY9K7lUtHpBQNQPgLYgGQc75GWr3
m5FYysqe4ZwPIeNUw1AxJ2HPW7fUMuNxi8Q6WwMOz17mKZrRqPTvIdslCHy8LU54wyDiiK7z0eEE
ZSNVCO0KO/TD6l5X65aZgwGLtXFhHw/6M5znD0PPDTxKdnRRsghBsuyhdSRFfhatJndJ023Ta3LF
fIKRkS90fsJo7DlUbLjzsU/DOxAIztYe6mrBakGp5+jvz2H4UqtLNVg1Oqv8g7vDyh4OmJlsMMCG
u3apBeT6PLsrTN8fEho95aaYPUingTEXEy4hCAakUUGFDAWjIMXGtDvEREhxzZe1srb0j8RdJ/3a
YjpJBddIk0LMir+qySPvCrQmpvKd+KL2r7kJ56W5RRHGi9Iob7kwAo46KQHnluRIHs4Jp1n6s1oY
+XR46j7YIDJ7xhxudRXwrIGizCyhUjbBXH70cnS8OSxdvwbJcminOvNGC6miAY0NLMPCelio8Tkf
2sEfiDp5rtboa3hENa7yJrmRTmtvZ2IRVCj20SnGkOlpXfoS1gOhfCV77zM1X6VJVm5wLUHy6RPI
hUGfvVgwUf2i0/JFvtCPsqq/Zf0UrHDhISjVWKDFwMwvD8p3zQAPLyf7tciWQ2PolJRruDoXvGJc
252MNnpm3vPhxWuIb+GBqT97RG2NOwT82+VWss4qGuspMl86CabynuaLcDum7qMp8D1AESjpM9Ep
J5LU3jnD0B7mIQ6uahc4mzaa6IolE/AqyG1TsjmPXl1o6KF4RWZPzWX8JulV9ad+echlahztGsVZ
JW4A7FdNuEVM5SFpC3vf5kBJ9L4lbFND+GhrytJx2BmnIMkxqI/sGBF5zVVcsYe2A2d4DBoMg0Ib
UntSk2ltYDV8BW7cn3ML3x82VPoNU2QiX2tVrn/2JtY2m54jBQD1OfDqMhQ3TQ/qPk54ohhFcpeN
l5HoDHtEm4fsoiFleW2QL7mNXuyyYHbWHbf5ldak9QttPhxEtJmqPxUOi47l74hHki6SxMH1EU/4
HxqaMNYlMYENvz1OMgvVr4/ozoSaRDtKnMl9hNZOcBG09SiD0O/CUuxHavzI+VTaeoIDRt2PMAhs
gEsB6fBYjJyj4148WcoAlEmjF85wWLtIKj2nna5tCRTb69iOv2wDL07XE0mkMIoQqpxuiqZS1oZC
PgXt1rhENt9f8rSDF4b019VUyPvawtWJY8vZTqXiePhE6nNWQsto3GTyTDnyHdRGaPJ9oC01ZsDJ
ggwrOoVZ5OPBSzQhVWJTzmVLUmBLn1kNjD4EuWTlMSAH013hgyoPUK54xxVkGAc6wk4Psn7P1PjV
wSPJfZGg6gLoInPbpHyOTeg5wiyXYk57B/Xb2tQJFtwfdrR/NVH5FxsGwGEONOxZGvGT389TlIJY
5SCa4mq74pi7NPXx/C/lbq6SP9L+ROepFuz/+DWZr/1oXuAvDV6XqgWT+ndTtdyfNimpG2QrrVZe
+4kXU9rQueD8LnHwavafDIyWH/XbGGkppLchPKumQ1wMqjEbM//v97/epFAz2VS2uDZp8q0upk03
94cQCS7uyVl2YvvHv9lPkMl/ermf3k1tlmGUjI64Klx1jWR6UaIAgvB4qHjpP36pZQ74+99smUUK
DhOLm4l38fe/WcKvzKv1yS1NrLdsLc+F3d798Uv80+f067jzHy/xM9TWHCXkEUsCQ0u0Z5kwAYmn
V8L9f/II/vwyPAo8C66tAX+2ISFzJvtx4gmIgrG9QwOcneWgXt4U7vnGnzxyPyP3HF6Eca9q2Xhz
DV3Tlr/ED2PV3mjCgPMcfjyupyrWtkml5e02zk6F2h9yJGzHBMIcPP3xWyh+PpAZNpuXo+I9w7Vk
6b+Sbn943dhJpgmtLLmO4QTsru/LcyPgKNChR5m5GnDRmuicbftS9YeKW3NvqeIbuqhcdUr5oqvQ
nkocmmsCnib0+7zfT6r1CfsvvsYlZUo20ZFtIVQb04hZrR2FFQsCJwIAX2zywTG78Gw1hAxQn/zW
NQPK2TXQbAa8QMivJrqgOfzJ145H8Z8/VfiG8Ej5j4ZC+PMcO7FEooZKbd/YqU4LRLGMEew03nV6
gl9krBD22VdedMQbNAPX2A5toqlLWiDgdxoQ97UwPXOgo+q3B1y10Myg5myqOPowqW27uoErD1FG
69bGGvRXVU3itRw1R3h1HBv7puwDvCBNw6F20C9qnNASISH2Ns5Qe2FrOsewTuxuJWVb6ntTXUCl
mTZcerKgD5EbV7iORlzNWCy/xnrMt3NRJcPBFoSxgDNwuEwcopp0HdAzxYgxVJpHijroWIPLHDKW
YD+x1m45D4d0plATWaViB4k6z3Kq14pg6bavwIVUqstPIGIB1TLKwT81zG5wZGLT5ZtBvL4Lnqks
Qg9yJ2ATthGd26zmSI98fwOFo76zlxLLomidb1YqW+6YVRCdLGeuH416rM+RkVsHgoAMKNvC9agQ
A6igR8Y7/Zs65plCetbQp1uTSOT3Nugo6Wlt1Qsr2IvUmFEjQ/zAF5aj7lEpxF4J6d5snOkDmueC
fetfKUYwPOTcznczpjjZFNXbJsbNoofR4mJ/CSP8kQKFC+moSNaDk4zHsA0V5rKMRUntEKpeuKIH
7irVWSV45HdWj2fHofqP8wHyXh655zIz5ksd98WmM6lNkjCFYH9N9a4Oq2orY7vjZGMQ6w4buSup
5va1ClBPVCDrMGUoucx0qn2ujTTb15nOCdbJnFtosrxAMurJbi66J63DKVYrSYo4ECNtKyodirXT
7TUc9Ectk8ZJawYasK0BkwZe7UMMdHhrBlFMohJX2zyqDqdClwpbBbHa+KRh78zxZlrNOc2juGvL
OwsjBo+MND6X7iDDj5xGfrb5/FI4WbAfnWY4TAw2TnMA046JwXxXCrc+yrwYvkLpvAM8aNZq2lib
1mUREFE1bnijlZuum7A8DCYGsxCKj1a4qe+UI3q1RdFtyFZ4w8He2iOxwBssAXUkNpgHGmeFB/gv
Xbt5+OQyv99MKPVUKI3RRmh2jtdM6CvgVDj6JcbyKBgt6tU1Z4/ZPDukagSQIp8qKIERH3Ayk37r
DHPT4j3cgwjP7kY5MpWMjBa9qu/ROqVDGkwxwc5Rbb/m+Fv5YOe6jWs7CqIHIM12In+OBPvGaKHw
C9HB9zOqJcVNEJv+N51TSpJvuWOGn3YPTV6UQDtNB8nKTmXgzXH95lAfQ18fAxyL6Tyzmm5PaI4B
8djXzEqi3nfCydyl2Dr3nISmE/ACTlqVJvYAdEL+YUtlQtLRd9wsxX4T1cI47BFXCxTENXvKcHQZ
yyOSyWQDH0xF+spoMqs4Q1dwyRJQENxMJsrbWgMPJgVtFMcXyRsyHGf1C7MfJitBXJ4sdsFTirGQ
ZpUCMx6f4IoJKC1ZD2CiPDe3sGrTf0nRd+z3IkXnD+47YXWQnNzS+EbVUOMB2HgkBAhRrAi0vRGV
uDhaJ7mZ44gxeo5arC21XGYK78cakmjP0HTa5WVQbbOp7s5ywu6YDaL0CAs6pD5Ja6+ULutvm0p+
TDnRryHonCt3D65HRmPgIuhsL24tcZ6UMdmLjgAJCikp7UzBcpiFJZk1SqsdaqK8DMo3KSCosr4z
2LR6Nx2Ll8YM602xCA3Mztj6FSsrnh0KUhGwbULeE1/N3qXvmmS2n2VMzHTGOhuV6xwFL2l51Qbu
gHkssl1B7eu5J1+3iYjwzEnlnlwon+TlgbypsQvxVCspzSmDFxJA36ZMfSUOCGQLMABUnDjemD3a
YjEWH3pP0mPWjXk9dNSsm2lGTnbKUa8xTd5q9dB/zipMD3Iqhr5WLdk/9FWdHFkJ633XBumFMXV1
A+yGimUy5NvJje80CeKqmrORmg/l3hy0fgc4lLZbaRJBVkIV3xE6gYwgM0WzpL2qKBkaiSm5zA1Z
w0HhrZS14r7G9G7Bignz/eRO1c4gOPmqjZ3tW2U64E+QyXWwFIeJD6MIQRiHdHAoL9PQ50BBjHha
1XpEg1+V1MjuFUOmCsw+bot2B92AnY9Y0bA2QTCtSYJ1L9qUkmmNHYWWyWVLgP4zfqg1uoLDVHmv
SpHeu1BWCYVmE0ZKLVAPcz2qly67ltyAEqQDe/jAQqI+pDNXDZRMY4vCcEd397yhYaOnm4ihuxYN
nwWZ/hU1Bu6hSfISqJgGaU/21C1XtUs3iI3ck0SflZvwVFtETs2gUMkl0BGSQ8BYs3fG19EW72Xc
ht91QmyeoGDqxmGC95608FeIoiixp+gjlReYKFixzWybi77dT5GugdEdkuPoqLx1kqODLJMPORrU
NQPdAKqWW21Kibc18d5RrblN+ynWV2zeoIg6oOG5noTXye0pY8ItPG9KjhWXktOBbxfEONrOqZlc
NvY2I/ewUQm2c4VkJjrW+gEP0vPQlNq5LMN3lV/CA5GBdDIhnRTkeptcrtyiZVMMRHlvGGgpdZyx
bTOFYOgUWN1tYeOkbkCWXMAu0RimhpR3Oyas5nYGJKEySNJWNpDRA4xIuOGjrVyp0oNS1qvt7ZjJ
ZhUGdXVpC7Zyx0nJiRpquGklnGchgtynXDx+GThtUsxIb2DZRPxoU/+mTl14VC1YvzX6lg/+UNto
nIFXfR8NXt1TXNq3yVdiBM1bZGqfw/K/wWyYizndgViJK9eN4rhnMxzeEgv9UYtsuA4Ort2xqbNP
lFSNo4TDl1WoH7RNvZWDUN56TPsbSWLYZ9iqE6QNKOzCWcS/mkzdpaJE1isYh9L1Su1cb+RwNDpm
vtgG1fUQV+06diZl3dY6Lclqn3l0XnLCaPvpiif6LSxLItVR2LxrYv40SEfugU2RPzSUxeQe2vER
AmjsWzmS2mD17yKz+Z3VgcWDPAj3mk6ySyr9cLEy/NpiYr+dgMJipKpKZ+v21g3z6YtAtOxUw2+M
pyZ8AYPrx5pD7JWlcjX0BjOzKbI8cutfWAk/IQh2iAotKWoKjNZ8nYcjh41yk7sWSAdJTHoqB+m1
qdqvK4scq2M1PUOdriZK+n84O7PltpFsi34RIpCJxPRKgrNEiZYsy35BWJKNeZ7x9Xeh+t5oi3ZY
UbcfKvqlCiKZyDx5zt5rD+XOKRcGB40ab6jtDBl3ntyi38zPNHAJBV+u58pMdRxTZcG4mh+CJpZO
RWWKGjFfMOx6xHce94DAy2J/AjIggwMBMGKNCOpbLpJ0j00wATprVUcDODPhc0SWVS0QgUnAwqMv
LldGNDFPHM15p2agpGMa9tsotV4hsBA3p5PDC0rCOhX+YO4EWbqfsbz3q9Kgbk/apIPNjJsWBFdF
kK7r3gAIPNduOjOzm7WnIJ3UBgSzeIpESmM7p4FeccLStonzODx2ZBzQH0MboJXjeAwyUa2rSjmf
JocOkjQ0clLTMVgXqn3N+8a/GbpZQehX3y1B1RVlAhpgthAAAbQXewhV3YoKqWD6o0qPYL6EAEsk
GwHTupdpzP3zKJ3qJkSws0bJJT7VilpWsP9z1oaHeCwurDoF0Qy9f+z0yX3aUL7C9PpM0ihLp6lJ
OYy1+pDXxpcSDMrGD1HB1X7+NlEjbSyXYLoQHD/JB7RoAVCEnVdkIIdTnGJrW0Ec0cuo34SDPx1E
MYZYkcNKPjXKmLeuWmKiaSoiA2J8cAplEo68a12zTYy+9oa+9u+ttB9u+8AMbtnsJrgxqbbH4oWq
r+ohFte0eOEBd6zhFM9sEvvtbVSBrzfQCh6SqZLuSuiAdVeqdatPTWOYr1mekAwIC4MLStk9wstR
nJxVv8vs0nksWCtE/pIHzYIsmb460jwUja7QRobgWvHa75qGV7Eil/UodOctl4SJVjkThiKQ4a5B
yeXFaAq3VArmJgd6tvKVY6yVwiY/zZICI8igSJbGhhZYeRtHbe0lNX4Gs8LETar1S8JNnjlziSSr
CH6YmTPfug3rvS1C9xBGZngm7RtqVQ8PEGke4hHVa4uGlpS8RAa4EJoF1OOEIMZiOT+MKLnufL+n
qTpP7uD1ndKXkXLwasxjuzWMtoR1HTI0AIi3R8LYv0Q58ExLL4KNTPRuX6X5dO8Y4fQU55GEFNlP
ntIQTzLErG41XzMPmHSqUzn17nNqVfFnvAQ9GAQoPRBstWQnuWftmO3Ym8g1PpkwqwK6/kyrZ99M
Phmi3NdU4yUdC5Pr/oobV7GjZAuPpmOQxKxXVHNN7j/3dF637Jv5zsQsigp20T3mOPLlQDyPi7AA
w8bkb0t9fuDmZTFVmfDaMRIl74zSbj9hrYPqJobveZNbm84Imrs5L1qUklN8iARXY10Er0HlPjBC
0FajgxncR+izJ2jYvO3tKv5ksX4Oll8FO9VwblGTxmdlqvFcgWfcCmP8GjX0qXOqSryfctq5Vl1C
ZuDq34swXGO4pBBEmbhqzdQ6kobTeJFFQapPtnFbt+In49rsMPDq7iyNGe4QCbg9bJMe9/JLJAKY
L04YrdJ0qE+wxZItIkxGa2EPlZOZ05pLL+6jHPhCLlPjKPLc3EwWKbqSNHWkjmm+r0t+vyoeWwjf
EQGLuUXA4FyBBFnNhfsVYC5Wfx01TWmiA9Mcn46y+63NCC1JhfpiMRvbV1MuVlizmpM0opB7pvvE
zYohUk8F1behu5FNr/hZKgGsAhLg7KOig/TZe5bqzUMMGGGtJIkIqQMnW5BCvs5VhMzQJkDXCUjT
CkOL+df8qEWSeszkaAjqebhdkEprpzHdY5+Z1meFD21HbpG5i5BPrxWwiT1ONMBNSePuRlfGcDQ0
7gKdZn4GXyQ9JBtYmAbxxlwrWZdEmd5kcfoy+WaNnA5ON1zP8a6tgnGnJ8OPzu7c81RqFakMyFCG
GFBHkOXGCsV/hu83zgnTtN19JuthE0yUSs1kc/Dh3HpoQ+Uc+85WoOVInsB5bH7F7+AcpsTPiAIN
A77yMXmtRm1ZFtk31Rsje5Rx5j2xbgoQmltd09uNbE3G9Aa8yw7gm1cXXEVDPLB4h2C9dUXTbjuH
O5uCQ4YDHtsVQ896HdhNterbhf/YdynDihAK+cDNeWw1RhYEsa1HEFArq29/+AXC8wR5pNforAwF
i2nTdDAHfVAle1fkLe4+Kz4WwZBsnSj2FEoerRDNQa9ygHuxuY4GdWAkZd4ZSZI9as5srcu2fErc
Gh9Vjla99GeLcW8EbgQKzqoTKa1Ssxg2Nv7YQxmLZxUGhjdk/rCpbOSY6BvoE+Q+HCFX756TusZA
QGoy4w1j2NGGlVsamDCQ7EKOO1pfLuIlmNwrrATFYYBmvIYpnO8MkcC4a7lJ9JLtTqRLiRqS9U2F
CkcGNPxKDLp5jpqWXbuQPLnPKflloB3sovtpNCYB7XWXeHVqI6sWM/wwJ7O8pFfJJwAemC6qJt+F
w1QdtGFq0GkTopN1RbC3qh5lq3LrTeb27S0fIV9c5+mtIoDghuiF9nsci69Mplo8e0CYTZVPXkAG
8DZWHaVCaKtdjCiN5nEw7elYcVNHdYMEJ8huwGeVj0UQF3e6ED8L9DsrUSXd2uqZqoNfjO9cFSMM
5A9YZ4mkOqFdCgqkqM+ypNNu2m5zH9VYAQfVvdj8j/2NbkmKOPuOCwwYqt4JztE0J1RBLK9DlSTF
NtcGd5+UDYiJltYv6Wj413y+7rSp4qMtM/vZDXT5vUVWsqkJXF3NYOUXjbQNQIY3E0MlgcKtXWk3
Pt6SNdJVOmjszCtV9p8dmCHrvIp7r6lbuQ+aKTvYfEt3dKt5ERz8gXpciUtJuMviWNIpKn2YUsC4
N5ogviXwO3fbt05DyoXBp6lUiT2n6/YWQIFtFTlfKyXbXU4P7L6aonHjRpWxHcnrWkO3CO9iM+p3
hT+KHfYIzioudVs7qsWG8Z3LNddSkOCs5x6h714y5V1lXFrWWT6Fl0CJ4mBojnXLHBcngTFUh3mU
FqPJPt067chwPGTMRpx5cvDThPZD7GCOnaRiYhhZ+0DRyC+yrtywJtkW20xsITrMW9iq9dvgV+GD
hkrcs1ioK5HTtvajpWHMPXEAS2ps55DexrALtdLjNFtCNzk/OoIihqZTe8i28iYBqb6G7c7tv4S4
wnwxz9HR66i2O/GchDj5g9iH7Fi1mE0GrElFAmoKsTr9ajj3K4v54o3U5Xi0QyPb+RoQ59Iuyhvp
oNNzCTQnWpP0F1NZxe2c6nD7bFipoHDEfchQfT8EHOyzlv+YgyQ7sNN2oLhpzs2gj4+xSujftj6F
BEJWopwdiEbBckk0waqVs6k9G2nveJkNBzM0CD5hjF4co0aTj1XI5jxrhBwoJ9S3uApeaJQjbUtn
Dfz+wL0gK3FJwX8xiUvgbOq0hCx7BaW8HdDtwY8vaQLXTyBsY2/iIrWZCJRcaTqs+cBwxacBO0cj
0BxOWjmsEkooQjTwgmaOOyEMlS39PO7tcIydL9ksx5sS9JJl0wokcl1fQybTOSCYZQe6TZK109CR
mqtXBeAaU2pjbwaSclZ5DEB66eev3Qbl9kra048F7krfaZFAQr/CzNMlwT4hHNyr0EnD3ZktyM70
ISMkih41tY7vQFfbmr7cpzi51/NTEivtxcnGZKUptPJ1lPDdihL/cIfapBD8uIrEw9tQJMQ9wtjb
NW5nH8bM7h4hTiKAifQOMriudgh6260/omdOalT9rg77asSfQGhTVHquIat139isDgvbxFDYmtdn
8CRiZdXPEchQIitE/YAk1IGN0Dgj5pekuwXdrHkySRZSaiGfGLlg0rapBFd5UREMM+SIN40M72rG
xNvFitWmsPM1lHD90vEfCKpJwqLnFx5qWOV0TMB8128YC/o7X8TVnSy4x9rgvXbOHD3FyChP6EUw
nqU57lg6zwUd+Qh3HJ4PYwM7EWVgFxSflcrlT+JynZaVQkbF6EO0IDyqhBRdEJQ0ut9Jp7LQOA+C
jhQJ7pVeN545Ts5JDKgtJRveLsaEsh240a9pseqrRpuSLTc7dfRz2mMhMZ/ooUwDVWQfZkgx5jQY
V5YblHcY6oOvXVJo586kzmrH2SBDHqc1b45/b3BR3OZE2341kFLC1LfplNE+CLwgJMPIUSMxj5E1
nJnTN9u6aOYvDWv3DkgK+BqIGQ4qmPJLBf/Ec0RdPqqafpHoXv1SWAwnOG0MM0q/O7EuD8IPhzuL
kmtl+EkPBp4MFLOJxDfHzaDpuN1Xcm2HM8M2/Zs7zvFTbBHSh/c+ar70qRMcKhpwBDPoj0pEWAkN
Lgil7WyF2xhnFt2TgdMJ58DQZY/6P6LksEx3CELnjMJ0znZpZVsmrpS0dDZzuRgtOtZJFmO86Grb
vONa+cZm2N35RoT3ZWw/MSsM98A1Ozq6lAw9Ni7+HnpilgFXejJjy3PbmsiOFkBuTszhpYvMF32I
0hNXSQY4ld/f1UiWOWHBS4bk9Kx9BPSrshpe0CNYm9DMwl1nEO21KlOh3UzMFzwHLZfXsEDukSIj
p27Mnnsz931BsgLg89q4yYiu+c5sH++GpuRXO7BebYv8L8qTfryLakvblEYoj/iJaWikGtorjT51
QzO0XmchW76YXP3nDCt4nepFeKy7zvX6Sbi3tRWGd0zgWdFUFL0nGrf92jKolXa0Sb9pYpzZWU24
MKA1aQEtBJUo9kNOpqh7wfGvSLONhvtUd1iRzmC4R3Yj8mHtOvziRkl5NOauPQ2cjesqXrLLQke7
hYl1PzYCYbA1R57DXGvDTaymIwXofWUWOZFkJVEsZV82u9KJ23Vp6KjBZp9gxzy1R89Nh+lzJ5xY
MhujIVvbYXlAl4g0zmnFDnsvqNDOaL25qJ0f2tS3W6vwl6OZu5Zc/gEQCch/VPBRcWVxwyy/+UYr
9kLGb1Cz5iNDwOcRlLYTF294+nn3upA8RsaBmk49GMr60enchwLoWrtjlaY7TUP2RsZxAz+O1sBT
pQn1FgNRjLw2kM4NOmKDqoFeVRFZyIzbJFjQWsZlSueMEVYFSgCQ1tAt8RTlTi9n7Za/CRfYGKPx
k1lFgrHthDsjQYvXzP7AXYj1wqw9Dox2Sdaadi2/zs7yA1ItYiO+wWBWnZOGKUwuUAtFmYXzgTHg
mY7GXG4S+FI5MZMR1hKLTj7bhYBDDEKWBrPixIIk1tZ5tY2YEm97kTMqJCXMs+w64CbSkHdREMVE
ZyY/+ExsD+aEpMDpW6CygyDML09Yjcw/LmoO+31ZTVxgVJaQAjCgrapUvx1da9ibguJZ+dLdxIqQ
laz1g22R9TPTd17/Lp1Lj/RYxm9TMWM+AuHjDJJiPyDtrA8cHA2JYay6xLe8fqCLNBqQKew3PwOv
8bWvyokDPKTPZlQx12y3/hlp7ozPOlCSjrbUGcsvZZqRB+mKX+O7qmr9jaa23vLfm+qHvs6dTdcF
8IdgtG/DpB24MGT4Q/QQzDfhWfA5B/LByS/Z2o1tnmyCBNbKaiVlH13xsYneuGNDb5pjxFVLbda4
We1FAS0Lg5kMoiemTMjMv0MW53qdzSPFBvt6BLERgdS67aaXAdcmsjvChKI+eOC4U0/+olKl35p8
GSNbvLpV1tIlwfVjEbvG7WyJ21Y0m9jQX1PLTu4NpkrwR0ntSFyRfpo613xO2mx8Il0Kh1E/IsN3
g1R6Td+ATSn7ZlW1tIztxHo2m8VmkHNrdq0g9CrZg8Rc2MZpRIQ4bmDmjdyDgKYTq+I1+J/1tc4A
5ztxa1W4jQvNlvixktwbk/Eb7kuSsGY8nQe3sXrMF0NirEZqj3NnkJuSUC+UUtAtFFa9xSHV7jV/
bvkDOmhuAXED6DahDea2fJ5SYUKeD5dYGtce7rqqND1k8fDjA0P/pqWKQsls/GJr5qNcs+YMbzRk
d0Aarz0SF2OuwyBzTpjbEBVgXPvi1sQ6xOY0eZOlEFgSfelxd2jA6A+wD/VSMltE1wn3b1i3mmFv
8WWIjTYU7Y6/ZtxNGl4QYAH6F16ghXDsq2M8qfIBdrx6DDJohH4Ml9QKGENGQ/vijw0pDxBR1kmp
Q2J1u/4Ulk2+jclvQboZLfhExe+BA0LzSNDBKxJ1NbZuu5zSR21K4zcmgc5LSJ4yJ//Y/yxLMJ5c
24ddNorkIZ58dy/0KnoZExySes01hkbbwN0xazcEbyaP+Bm6TwwVmZr2GirVlVsIHBZJrwN/oVuP
VyPe18hhuOK2yQLibDq56vzFD0QvgIVZo6zusFFo/eTsTLOstkRE6EAi+bQY7EmupiU4e31oM6Tr
1LQ1jfRsxHl/h3/OZLsx3jIbgxNOOP88GHl7MjBaHGa6uIydsC9UkQYHoiMXaAQTSzvQfJkSTd/Y
4TADw8/0HyHl/mqYtGBtSNJObBgzpCVAmRswFGMn7TMZckkdUYi38PC9IvDjh5CF8ylJh/iNjlzX
4aGZo3uGiKhBeV12ji3nFde7wEtZ4mBHhZxWhVGH55QhHi33WT+kKS1xUaTunm8bbG3VE8TlkB1C
YCwDSYzqPcXOJXcaejAwQAqaUbyqs0QLQu2rb6RuVAf8NvVG1HuQjacgQsCeDBMvSpiVE+B+vdnM
aZvRFLUFqWg684mbKJf43eu5PSXgi1+UTct8nPDfW4W0voZ4F1G0EimCe5yajSJlS9OfAZ0d6BsG
wu6xFa3ijul8V4Y5YvHCisl/j+2kBCtTxQFY+s7/EQW86qow5B1zCPkVT6BrevVMzd7Al14z00Ad
kJoRgaCWM0xPZdk2e1hW9Bos0kR3WWjQnicl+kw2NForO6w3WksW5mAh4i4KyMJb38DIaNZt+rMX
CkZ1I+dLHEfWkwuDiHoooALTyNe0UvvTYMSqWVNwNh9IAv8g10NvKnSTN1YxpLAXWd0vsrlKBxvc
4lC7j2x5azMF7oDhmF12MqvpThn55zbwv+kIDYqy3/xdsnctrFT4JyQTAgchL6I9daVOVcyXczOR
PqhBdZu4dESr+APtplwkjb+KN9FropeyBeJN/kHp/v7jJd00mYFVV2cpAribUoPCX6K8OqV1iz7a
yho02bB6A2gOMPG0/tbX9cQrc+6ZWtykP7rembnq9aF+7IPO3NBJzQ8p1nNavNyAW7p4NCQ7Jjmc
qzTR7YJC4IMfSTrXclc+hiNRDusGX5i07CsNqq4RXkKrsj2DH6hRhtu0/hJBiYBKYB5edEEPIVVg
+rn2MP4A1s/fjGRqxTlKA2mmHp1Ld3ykh2LuI7rMy5EwPPkIgQmmQyTeyaURChbjIaQVsNVEAGne
NE0a9HGbHRBEWFtC+OBuRTOZ3aQqbBjvddjGBaMStzmk3Pe8XAJXYHj61MsO/LxFviRrjriyuLb3
hTbRfwPniLKernVe55/9EU98P+gC1EkoFVGSqGaobXin8VLsrA76iwO/eA9NsT3ZUVtsIztLSDAS
4mHquvpsD6ybfK4ek9Fv7yKhN6fcQCLkHETpI8gZg2rlI0vZlyUxWuNQvnJAksAhq+bJHjQUU8HY
ejXqA9BUiXOQTn2k7qMUDaNiOJIx+4PV41zC3mEEbfXzrU1628EW7vCMtp9+aQftcjtNomR9cMGZ
FCUopARk+Yiyf2KwTNeWBTp7wIG7bXJ6IpXZNA/F4hMa2z4+4+TrL6D1EyhlWTIfppprExGwxsYY
rezoulNAEiKkhEcMJeZGddpI7q31Kq3KOsyLTmfC+QSBVVigRnMbV4w/GvA9U+s2TCe2DApzzrVo
BDyUpAjyyKN84sTrvcEW/cYgfRr4QOP/cKyU2Jz6ToBtdiJAZkF4QmzBDIEUHG/E+3c/0Sv7Ia2c
zurIlIgQemtpZ+Y6RgpKugNqk+mGXItqm+YpEZLkbePadRWRnkszwaHuPLlW9xbRJ7y4sV0eGnum
WhVafBbgUw4zeEkva91sxx2UAxYiPJYNX9cgXzTpJW6KaaM3ICgY7U7IO3o2jy0Icrhhwsy6U0sH
zhOtjyMCL4qVrjpnoiNuza84CXFJsP4ISh4SWvu2LNW2m3HrM0OI8H8Qc7wmnLR7DXQf6Y1ognPV
6qMXx3V0W4FP2VRQNL15aI3jEBYl6ZmxoeO214tLqX2dmi/tOiIfYlcR17WxUbA9O0Z5r9XFTUTl
DqIku43mDuFamHrozIqnPGyMb3UcJA9B1SxMoiAE2JcNx46kwzP8YOeGY492lCOQHMdmSGBCXdjW
iUQmIiMZ234pUMx9zg2ObsLiajHAWSriXGwiZNBMNezxottMoILc/wqK89VvjPJFqx1/HYtl/kVz
zTlr6B8QOZqkbs2B8KDH9wQu6ORh6+gjdTucmLV0XFabvJt3Ok6AXV11PhHJjRfLTVp7VtzLLw45
x4hyHCS04wy6nbSiiJGsq5nM1Vzf2DKIkLdhPwXHwNLeSlfS0G/yHwFaGK9J0WDwJ/g/0XyU21EL
eiRYxKXJCd/aZFc/p55bkxXatGSDRTGZ6vY+LUsu+KYcQJOT+GxL0tS1XMhHR3KHHKzxu0Xh8Sbq
QB6DxI48BjjqVgvd+qRZE3k6IARvQFn3m7IZ3JuiIWlycgFuDSYek0lqGKEjLC+ZKulwtjMhwn8/
BK99E6aOXt7EPYGlwcU5cXX+WhJkCrTj+RybDBGNwaJV6PYpme0SM3/efqucWK3//szltPjlUHRx
QHImShNVoWEoJvbvD8VaL0sDxm/66GjkYReKsSuTlokMQrs8s6EQYAcAKbv9+1OvdOp0OaXlGKCp
BOeGBMr//qkhrQADTyRRkjAXrX7To8Zm+/n7Q64OSh7CY4SgnGAsDtft6rwfq8yPdDmUFx3qcBsR
7KcjNXvKEFz9/UHiqrLgSctYzaWfpeMAMWHRvSuc8pJMEezsxsVKyYKPpDjWJiJ3s0WYUHTZ3TJr
5k55ahq03vN4nt3hCRXs8e9/xvJ5fv0pDSTBFh9UdwTCGttZ/spfyjeCUpFlkFj+kJYEzrbJiUaB
h1RyjYPt0CQFtAfaCv/umfx4+F0Xpw8/JHXjgkz95ZmRS4ZeTGo8LC7/hBF+Z6rumC5Zng2OV+Kj
0X+N/49nQs3TpYuFHg/O8rv/8sy5Hvw6sFpxD73GHjeo5eY7nWjOh0CV9gthrs3n2kFySoAd/ry/
f973deo/th8qR2UvMDyWl371eWMDEbLqw4gzO+q2wThU53jqg3/laHJIvRdSWbah2Aos6dpX1XCT
iKbUoSbcM3UlR3GeEoBsdb4l0ATtoEyTDz7V+01geR7dThsD8z+/o3ttaxJDYDr0/7NLEX5Bgj0P
z25DV+5eNs9+BAsRWePfv8arq8ZvT7x2OSGmgXoGxw03c+2vGxXfkGa3qqbwLRkaZvElDR1GuUet
aE5Z2V0+ePzyM/33Vfm/x2MRctgapH29601G1KINCGiUAd/xx+q5I8vXYAJF3jQJ5IRdUssh54bv
f8SL9ajRe/ngT/jTd+7qfOnsdNDNF7Dyr6s4SmoDhAZhtlIzzqPW3vZpzPREzj+dYn62SsbVbvh9
HOvbYjQ9E8PZaoGqxyr+HmsWzYhFvyHWY+ashaxPaGU+2D7/+AcK3WYbZb1jpH//B3Z9gHsCYd0l
zdjYZhBMleuC4WDWmKPrtQpoGlZLrmFy+uCreY+b/M+vQw8LOCJXnGVHe//kpgQJr+I0uyQompuJ
yzNBeSN30cz8XJrPRv/NaW608YPt82oX//2xV/vKRPuDlDAWhQ8IKtf2Vf8yDt+m4GKGrheNz76/
AGPumGHhxgg/Ooff796/P/3q69aLqED1nWUXjUQukE4WiVOVSf8DcbGVvfSwZGiokz8zhEgJad+/
0v/8kfbWg5naaw7bLejJmxJds1maB6XTRx0FFECjeh3CWqOPr9+b2oRboss35cAzIHncO5WRcQmm
0eOG8H2ks5367mcBNIfYFkIUGZIPXO1EjlpWs8jrxIfFWPscjhje5/kZDSjRI8zinIEMaUb7WRFu
pzb3DIMFE3D4DHLcdz68DRTYn4mNJTRdv/eTco1fa1yhxWWuN3kC/KFDoJKaqofBguhVMHMh2GBm
QmMlm7IP8SLTvlKYada+mXEZEDHeaujRlvzRV+o78mcMIEO7qTNjDePpRFzmMhdCjxQEj1XUdDCf
5RcK+ZPt/Ejog3P5e7LUInPp+l0587oPSBJA/gkmkf3NVKjHURtu8hiWJEKEdY/TqWyCTx+s9vdl
yv/+8C47Lwxc0LPX7xn7AHcdbicX7v33dFmxlLtjyZRPO44wwMOp2pgZcl9r3hlExYqR4AsAkILO
Pf2o73kHiDSNPtoh5W87JCIQKRwLkBY9husjwSjo2UbECF6S6s3kJOB3Uox4NPGZxozLxEGboMk9
GgQpTfUHx5/4/V1gMkj/ibxLw1r+3/sNQGfO3FtTQuXWa/lpZkq6NTTgU4QZz0g4Rv1nzbTwZXZb
dJELRrtN5xfmD+FxFrq+0VLDOnaD297V1YSOOwrao6KXAbEm6d7+/vMZv29W/K0KtjweWlsxJn7/
tzpIFdEumMWlJja6f4uKL86MhZIImMK9VwxzYoJ09G+oOlZFdTZs/aWGPmHO+U093vmYRdGigtz5
nifMvvOfI43IVKt5dzETpbTfMFgGxs2oR1yyk3s3/sA0+r4SX1YfrTcB9nj5rTGPXu21URyUNM0m
WFyqPflTcp9EEMIGep4fbHB/OPIxpArqUnz9WFSdqy8K3gbkCobplzxFvkTzJ3xjuJXuW81+G/Mx
u4tcNd5iYZ1OiLXQ3UWj2v79x/rDuqJ1xo2HknWxPl/9CZYdZYNPDuIlqp6mgaCwbGZQBRfU3rvp
q9LTDw75349QPjLnJxWcaZjKuTrjNbLldDPhyw1y13pVw0w8jQLNENhtuDeLUX7OSJpDjSKQALZ0
//8fH9egoeragGfkgtz+tcTQ9I7BepWXF6ZfmJvoXq5AQX+C04T/YNIPKsjJH7A+eHuvS2RWlAPT
kcSF5Y0w5NWHbvTQp++yfMlwC/0mBbcy/vsK4d0z/nkpf7kCRLZfwr1sy4uCHci0oZ3UujSfEPig
Lx9BfW5yEYEQyz9YQH94Wxw+EzW5MgABXNeNpSEwIvkO36hwH3tHMJDtP8+Mqf/+w4nfn8MtzmLs
QNOVS871BaCK0B1J4pUujTDvGj//rBWE0uLGCULahYwp8b4/4jo9tKreFjC5GzIBGP/2KzcrPw2J
+GAlLRvu+3r5/d+zvFi/fN+4VjISJpyaiuzOhEY9snIQIq20pt4OyePfP/3vB+LyMJuWKEcPEu6r
ZTuapBMiGUetHUUHvUD51bWH2cn2KNE+uIf84VECm7tpLb8mHv+rjks0sf9NDHtRtcQPllm4JFaW
Lmg8+TPwJ/uDb/EPvypPI3Tbdem1qOvLI8ymTsR9uzyNYqtstrqdEzD/wabz+yZnClALC6GC8YBU
V5tc6KKgb8OxuZRmvWmy7ruNp840HHYBkKxtc4N484PX4vdXfnmkA82El55L69Urr021nY6CRybz
IA9I9rWTXmnDl7+viz8+xVWSS5NOpND1y2e4oK5w0DQXo8wveQ8Lzgg/+O7+6VdcLXSu3tJgFGUo
EwX9+4WO5EohkJ6bi5P9rGWxroYJrc3b6HAFJC2Kpr7KLzNi6tgNP1gdf/p4vz766h0jrbEKCIHh
d2vKfSWgUzo9utq/f4d/WIIIggCLcyDxTV4fwnmJwhgBmHlv930FhsCwbjFvZacZLPsHlcXv7xaV
m25ycWQtWr/9XFrcuw3p7NGlM+2ZhYfoKTRgB0y0y72ySuYPNs2rPYohMe1LxyBQV5fy920jAa8p
uqKfLr0A7KMRgLKbOx02UzqVG1cPOi4VjfGvWrYOTVqdAwGijoFlbqGOvF8vfipT1MCdfXH8ptv6
wuXCE07JqTcHezvy/R6TQUs+WqXLf/WXVbo8lV4NfX4ymVya/lc7pFHROklHXbuQgjcc9Fok27bF
HdkVAnt9E4g7zY6GL1wooQdQKh+dgKTadd0nyfNsJ/gUZDjHa7cb0ktU4h3N0kbez3DPL8GIVK5w
xAc/ztVi4C8WrDaXOpmJ5VIZvP+eVGXOZIvn2mVwnQd6zsWDFaIyHoJQu9H1wvhgQ/ptLVBsSZ7D
VsG9yvmnFv3lvNITsP52EdQXBpCbeJFqdM5aOV80uYzTPur//vbhlqeR1cEMm30D9fb7D1dSggFS
aOrLCK0dJwPkmXVfPDf+dPlXb69kNL/MrZeUFO4brrg6rhCITLFo4vqiZ4ln93SEqrvM/le9eZb0
1UOWfeqX7w7BymjBYKgvVhRskZU/JL3t4W36oN1ytRP98xgF+4o7gatTGi8/4S+P8dPWx/xHCWd1
ZPM8j/W5FR+UiVcn4X8eIcEcKWE4NJKuXhPHRVPbZ1wjMR4+Sre60XTnzBwb3EtwTKMQJNlyr/37
b/THh1oWOcpUwaz7qx1hzmjBSDXyJjkmo6965whwkM5IiPFOJnvTePj7866Ojf98yP8+z7wapTRl
baVTwvNSAMvAjSdiR//+hD8tb5CzHOtMiSh+rwoKE4K9jSqpuBA9KUaJyeOtMu2Vffj7Y/74xf3y
mKstoq8Cc7ahDV78PERIvAvqXSV3kxF7eNdXAQ/++/P+tEdwOunKXLihNGLfL0DifgozT8OSOIr7
xH/L/E1i32AQTz9q9f7pFyLGSLFfGyBm3KsHjXHk1oGZsSKAjFjhrpcfLIE//UD/fQAdjvefROFJ
dHqCUy+BBeY4Q60UocJWNawe9cGXZjn/LOB3hw/7A/sP10lmILZ5fam19dGa/MwoLjrRlGgYXedM
dEDnjRVpIQ3y/MPA+XQmaDM6xT1CLvAwaKxtJAcmwHgPIi+gc8W/AXbKOdQVwSo0AxeZXaql0V4Z
bYDhSWkrnF8K4EWQOz8jkVsLbv8r9unKi8r5R6Jp9iVG0OPFU1WZxCvYDNcig8DfgeHwPs/S7h6c
X8LYK/O3hQF4mqJjUbqGgnUsbOJYhpZAvorgZPk5Zbw8gcPycK+VO9R/r04L7b+kEbMOqugb0oC3
AcHuJh6rdkOSNOiYBtBENA/WD0Q4fE6ZYONlSLgjzI5UPJog4C/i8DKP0zGfs/3QtPrawe2roevF
iIttkEFZEBAYFA5LNHUMRXqPuTcC/lKjUJDTiKk5Ui3pOJgYZWK5kCCr3LNNPM6UeC5QBVgPiYTd
b5lxeS+L9NXI/oej81iSFNmC6BdhhohAbBOSVJWl9QarLoGGQIuvn8Ms573pnqokibjC/Xgs9ghr
nQ8Hd9fBAtVyqJqEKB9NR19nogoRkYHvRO+noHNLE5IkrPeyVaOfpHa21+xePnbW2F10hRsK62R3
A29CkWc+8gVLG3E0jKj+cPq4O8hpaPaOiQXJqxGjuonlnCsDqf1aFNq+xdUVOBZGz6gdP8mlt/1K
DsZfJLBwm62cXpbGNnEVLvMAhgYQyyJaCu11U2q2KkKa7pLmnJIxEqwNoPZZLFOzQ/ciDzFRN9+e
V/UvdQ+fPC+rCAoVlJubguj6GzMu/xqDJDfmq+5pHEj3RcNoh+2awR+rcIaiCCfSauGlmVJ3/oRO
CIADV+FedyN7v1SpdVQCYw1yzvaaEkBxLqe2P0pvQVWZ6KTEJ7ZxSeLmH18MJyzMxfqIVxuBudkh
txxi59QgeSN3gHCurF1+zOkyAaMcq+W5cSJYLAlzdpUkI4k9KjrILMqg8q7yOA/LD8JMDTuay/Nw
ybCzcT0XRBmBJ1Ioqg6OYWSk8Vb9qbPRf0wqujPSmzE/p80OpCfS7KF0dljLzAPixPhYdZM4RvUA
FQeLOLpVcrdO0SRy38qHv3bSPptFMiVqieCJnNa87UTJoqBTCcfJ4rxDY1jsXVeUmOxSeLr53K6H
rmgdxJidgQktxuScJhrZu7V7MVXdh73M5l1logoeyJO8TCAiQltBl+qTJr52jvjVPB0RqdtL32gw
PIwFTkaRO59kWLPWoj32KzSVYaEhvI16Yz4ZaUmEbGKl1zZPxlMXGdFjFK/pqVM1rNa5qe+8BV+a
t4KVwwIEyayCBqqZeFWFgGGQ4/3ZlyS6Y1az3Nu0Jy0lRat+cBP5bYOcw/SCPidv3H9Ax2BSIc33
3dxEGV5GjCRq1V7wblInE7AxYRg/VRHRGKhOWqamCZDzkTju2q1eQU84O4t/JHl5kAHxKFE4ZquD
HaMmN2UkAKzLItwJ2mSGajOuwa9XQTPoQF0xK4GL2/w/pFXuSkJrcAAzy0boF9/Y/KOfdpBFkqFO
ARa16jvWsLWBz4FLJhyNeeZAHGYvnd+EYo68s40c67oJwN+48K3erRDz5TOiWhs+m+uCuB3jOkh6
3UbR3ncXO0rFDnnSSI3eDE8ERVhhv9nYBrXW58SlsBkrrNN2vTZYWFeWgXlDbGm/RPfGCgtDT9RH
NqSWny9EWA2kLvEjt4yMLJA0OL97UEwGF30CmCHzoDPDf/X2dYq8aIXTE5Zajhe21ePvoS0sv8GV
4KeN89liqPJFmv9MVfdL9vkm0Mx+Rqm9WWoAXDZb31XEgd85fACiUXiX3eZbSsa8DpFKvjEMsA6t
jCSVgV1v2avkiUFUvoscGA1Vrz23+cyP2dhA940EBVSpryjmTODEPUlWqmwxRrmVdbBxYu+mhvt2
FCJmTQs1pBoXlAd4grsX/kXexCKdMcqlLaMEToyX1OlQ5MumeHXK8sVGSPZGNElJdorenJe1ji8x
bVSDxQw4y7BJ7ZzNtIzZQ/sWsesFZYUnCAPPBFAmRnrmaZgEmBAGRuLZ5yp2foXbgk3DEXfTkS5w
nKdO29E366zNuhnDJlOhuB2RqdgqO5jEue/HrMRzznsSYju2H7PBmA6IE7orCCEoPors2pZItN3W
A9/QXOdBPicTPjH5xyGkAmIHHY47QOSj3aOxzN0sVKO3HAAlzGFCP8NXexqYN+O/wI6BP0pYRK90
2Xo2x2EK1q4zn1SW2CNqyWGAEwrv7ZCiDd1Nupe9iqjjWjep1741BSJgBykHq4Ro+TBJTHnI5o1n
aY74YDz24l7tfnlZ1e8AyuGj91Zxi1clBxJSOPbOxKEEU0/kN8J03p1OfshheF0kjIXWKtJHoHA5
eAhKJznCBLPtxdtBrGgvxOTE9zLFwOvhmPP7zmKKN+eofado3gAXbYnAPzWEdYyKjIewxLI9k7DB
utaVEltFHN+ZPDXWk14SOnkFnpzKMOwLBP3VxsKoCl5+RjPRrmAR7TvOAEUgqYpdAfX6PDtiDs3W
Imccx8vtmAvUCbEA5RiJ37JhQU56IjnDfd/vJ6Nw3yPYLf6iluSoqD1IbcDP7WJfxvZkm+8dSCI4
IuhQULKv8nldXIyEg8hQpcfG+FhC++A7r1dXQ6BjnrTiT60ckEmGrKbT7RZQoZberTWqT+LG8iPL
1PVOIXji/7a6mIyeCaEixqrLsm1aoLnEATde9NT1hTjEshOHXgeiU+D2ROM/qNeqYcY9lI3r86Ma
oYZI5tBX+JL8WutbqKbkdODr5Hu8NN632zoAtVvNCCAdefcAKN290CdE/HPP21pQPEE7TbCPqVez
0vovG08Pjod8KSGXrSX9mb5y2Jv5gB1YTPqD0TTRczTEGPeHZj7klREFsVcte2xije9VK6dy5ELi
llo5HNZ+iZ91oACPIuEKRIaJ6dedx0DFY7Rn+KSexeZ5ggHrEhjF4QPhBA3BbGUhIkn3kLp6FmTN
iIHOYxuWDe6TTW4M0W/Uj8nkTjX0/ubXQpYPxq6YHvhm810w7F9dsDBvKsrZrkUToHP9kodF7uE/
yIYyZO+t73QNOSx+O3eXzEv7rPcjqsjM43dFc1qXF0KP+ufGW75IKeyofoYfSDrxdZmt9jq2ph7k
uvEzy+2hzUzjbWXiR5lc2ORYxTHG87WaZ/pn1tfouF2OddK5jNuE9e1OqzhMiYVeQ9VK9okYz0Kx
GPNTNC/K1xJexqQoXiYUuAE7sD/XzBwMqXN6dgU+ptIIzOqQluG30pNnHXUXqFCmeugnl8PUgG+f
8Hbv9HkaDmhF0+OcLTnLX9sIIR7Ne5hKBXLlqNg7+Kp9u4uhPLjUwJdFGvQPW2xNmhbNo2zK7NjM
tkWEUzddYb/2X3zwy8Ecc7wiExzhfUZ0I/O1puMjmIsL4PsMC2EePWPZXA8T/p9D5Uo8X7EL2JES
hMxkK2kvJsFIb33twkjEFBp4qnKvqG0JkFwpnSxl9/dgZ2gGdJjBn11G4xHm7TI9KAzhLcXq2HwA
e7+ZZ/mJkFFhAnOTarHPsulTIk/JFSiOKeAjwq70tv7Ew7Z9KZl9oeC2rENZyXHf2P1GRa8k+Vhk
HoqD4As6v3YgRq72xPU8YsbYlZhmT7LHkmVCCfABB1CDrDbGv0rYe89V9TFfU+KLDO2j6Mj/Ktqm
PrnKbt7yxqCVccskxXaEW82P02rz4WQ6dZWnp2QioeWKCpjIftFb+YmB47Ifyyy5NxSseWAkrfNE
kiyMzFY8jRPi+jhhfc7p797bKa6AyIG917QNBg0gvE7/QbTiQCIQSvOzohY8WaOWhg2+7RNOb0QK
FNlBYXUK4Pj0g9df+sQ0IT7ucoA5Aqgfs8oScipVkG7nHk4yZZ0y5bx5tsPLQ7ATVKIWHxvn265K
oo8iImdX5MIEwmhmQT5tJyO+LdIxs4QeilEPTV5yLXsHsh0pluVtCfklCzyATtT5rsZPahRUNfAA
OEBJ8rpCWACLZGRyvbqGus+b4mOAkXQkBquEA2PhZiKzuj1MbMqfnFlvgwS/7x7ucxlCbueygGCJ
8YgvKna15JXCgOkzwL8fAk7nb0ePRljvBHlJo66AUfTJLbwz9LbxKg0Yqs4YhQDoupuShCfPxvMG
7LHmqEV5Ee/MyrXAi8zO0VwTa6dF0HUoSsaTmQ7OXR61nAXVBjUbwVwD0GnKoO0WeBdu5N0xDIdV
JLuP2HF+tYIthkmPcp5J33hDkawd2kWrv7wlwlfNajwQZPH4SY/jXCuTHutRpKGlILat5dzwpdZo
Rxw1DNRREOx0OM9BE8XtjT2h69YtchxcJlQ7Rd9v7rKaKhBcmHYQ00TWgg1C6V7vZnfHLNPcGxEY
DxlnJB/lEMZIz+DdtpyV6TC1npdUv16MbV/VUHmNKha7itouSIWc8VmmS5DgRwgaqYmg9ob13pSL
eVpToGrgsZZrbBGhXs+e4rxo24OQKr5pO4nZtZQuoK10uMtLOZAQYg6fi7kQiVbqJuNcuh3K9HwB
/Ze+VcaFRCbIS6CowhKm9nvCmXTBKJwH2ZyDZ+QLZ95TCOOBrxPIU149PMFa+h0n0NtJP3o7Fu/r
jZk8DUVImkvm0y7xcMzc+KDgHTmMqJOUJgkMGzqkKL1y9gn/vcCMTUm2l6JNxLKWBykJkYG+uN67
qG1MojJ18n9r5HxhBpleCrQPp1pfuIf0cqnTE5tTQCGyMUBDu0lv/yW5nE8EMVlBNGfFvtARsigV
Icsy8JrBYe/q2643f2zL0s6AruZdsY4m8mGMSLx5Ka7hkZNhVbja89n+rGynP1pFzVTFIfoQcw1W
z9pCyFChjVd4BF89fXkj93ZrRxdwW52iItQK7eAMRLXkJYPEqaLCRe4JkySvCWgFCx7aDL53TkvO
LVCKB8YdI/ppFGkoWuw7a8QolDroCYyRWKuaLMpDKqL46DZV+5iYrvPEL2XtbIcvauoiTuymT5hA
2IwEhkmdomvHqgjLfj8O+ykvxduQqnRPArH12SemeUtgqJnuGmIZ/ta+IE6D8/YyCqR9Rd/B7tCj
NzwviLASjTAVDtqAkBWYH0VrHjtvjAOcwP/WNif7Oh/xVboWJys68zAjBhUjj/o3A+Z5YR4FT4KQ
jJA9ILgkwSNelkU8Vk7ysmYTMUJgZVHvuTX+UJLzyjm1MDsNvxPBI74ycnVMhlZwNPH0dHhup3qR
3aMcK+3SEiR2gWCa3DqiWMMyd/P9CneU0SjBYL2xTQm0D6+26rvcmalse/La6K8ZdcQRL6r85gb6
BZYPfgatlS8W7Ku9BnBonqQX2JsiMU5Th5t2Qzjb7nCXYh27cSquxsrDhq0MOwFWbzb7WPe+0Kc0
oTZUM82k7L7WkZklUn3qsW4KTVGXt1SR49tcga6x2ijZ0WTW0MRke4jKId9AATQRq7LzjxU7aFhV
ZL6aiyz3tD8QwvUFc6nqC4LPa+jGsWP+YbpHxKvW1VeNhCQl3D+l9AbiKcndi7bIKxLFKhD9hO4y
jq32sSmHmX6/6DEeEfqzsyYSmF38hWR0RF2oMGPtrKz8x64r4bVtf5IZ7gNmY8M62xXf/mE1vjeD
7Q6dXB26UWQTDQds/TePSDCoO2nclRhs98BrGd6J0QqGfsP5Ze6Ns4LitLAInD2XQ4Ep2EAeRO7i
FMdijsgGoo5G3lpBDOzDaBnJQ9tZ1dXLXYLJ2R5eJrpYMhglvOUVyzHwBnkUTrcEWP2sPTTmci9s
iGo6ucyBRpAuYJq6Kz/63o4u4MDaY0K6zTEyuuQeSFoXVOTcHGYei08UrnmxRh5NbMcc63oj9/UE
2aaMspVMZM+8mBiRAWkZWOIs4MueZ9SH/8H9bdyFa7V+acngMKVVs33qJ5GESNyhv1DehUaHV7pT
2nRk2Q/Yxk14HMVETEAq7BMB80dXpc+NjW06qbthX4ieBk5PshPqm+bWA0R8NumpLivoQS6Z1hB/
rBzVh+3275EqkosBjueQd3BJ5jT7ibt54sdnSizWLawm6gcZrsDyQ16rIkBbwViroX8QTq7fgXzm
/Zb4jpfY0/dlbfVHXk4rJFlA4Gky1Vlr5+rJjDLnfV7df041833ROW8wv/Vh7QBkmbXKPQnZ1Jwl
TfXcaW4XmIKSQ69IvDByLf0YTae/IXeKaM9UA01KgehrK/FKmSqwVxGu+bKmPXxzphhgm21CSJ94
GAZdYqGIUu3wSTuGAoNqozA2Olt+LKscz6xIB6BhswmFtdWnFy4/8iMtyzyhG9PvEsUggyJpPC6j
s3HUuDQhuiKqELAYSkXDIBnQ/2B0SDygQ035ncRwEKqhKP+Y0iI7dVsO5GWY7atLnMZjQqgEt6gA
Vybk+JjBEyDVJyIRgDCyUONI5Lnzxb4Db5icWemD84371nejZQaP34/yOtgM7lYTpBhxWO+4/NAe
zc2v2eTTkUwNcAe27ohTL3u17FlmwOGYVBVahpVcTQIjATY6oEk9GMdtY4o3exHvrOh1Kjn1KfOk
u+OvY0wATKI/iWZ+z0fLZAgjNnNlSbIiWpPctuFTGfEN+dFI2DaiWq/37btZmjAq2rILRiykZvW+
MbWm7smsBVdDX8k/l0P/ximnD4Th6kxwxq7qmEsx7vxIS7wNc0yWBmOG3p9b9sYFuQx7qKScv1TG
H5kDroa4XgbrpNA+jUbdsk5oGEW0lRNGWZUcJ2WYfp0gOSMNoTx3NjoOXjmZoLEeKB5Nc/AuyjPU
h1xVG8E87sxwEenL4CX0Mtb0kaiNvStmnV7LqsWTy2RhV9piln7TEHpzKEm/BMBaWtFOz6JHlUzT
1cGunBNwEa3tSzXMPbGl7ry82K1r7FUfqUAl7errTWLpZyCC7mkGwfgWtXoX8NoidLC76BQvDJhN
L3ll60A8qRuTPGDgW4wwOh9pgqITBi0jkFlMQF9NFAcZP72vxR3Wu2Fi2ueN9QaelEHjqn+lXv0j
DJRYWzfGRywdpnGXka6z3RNffl+44OAGF/IsoQkZnVVi7hsALIyC83+DwbE4qpL8VCFYvOiDE701
+lJTVs9ecwQsv/eyT2ZtdXRTVYNjXaHITkjUxz5NDy1Kk9sVsyK6SpEeUO6S4gcAg+yrlqFYaQDe
tjX7Z83BcFaT1WNarr+jIt4mmK/tW5ld7CY0nrZfAGNFwH1h2xcBwwjqdg1IeMberWNuzFj7Nw1e
+Doic8GwGuNgGzApexZPwGDA5sa2wYhDLd5+UUN/dnDMrPGo7ZYsf8Getg3nWiPMClc+khHzbzGN
C2mfzysv/EFHM02+APP7AqgzeTpXMS0GOSAdHH49/QWVil/OuTjjfYnXSUKYYzBqljZFfFlE7yvV
2NUs2Qn5zqIlf0pMw3NGIPSnARYqIBTa2khxxsr9jmNyn5X9+ODo1np2zfTTtbrXWOnQmQuc8r0x
MjFztC3xum55wBXRwkJxxNSY5nfCzIu7QenTRdTwkxgjY5JMNfKlNIbXVcocY6jqmElx35JCSNsK
FIWVigVMzxqhUONln3ZFRXhHYbAFYLZUsA3hFF74tHwxQXsZlTkCJB/SEFQOVoiOGGxC+BL4iYx2
YP5zqwlAcySs0/ikiXOBrv7BeW4eHNYjvgX1+w4wchZEaPCI3+0Gmxcfr+tOR+WFvJhpEfw63mcN
jh8TIy6fXVGO3W/p0DdZuVvv645iDds4yS9T/Ds7c7In/2at9uxE3hsOIJ9tDHCZaP6CjZ7tLLWs
bG50ahLYrKGpCbrEVM36j6F13UX1GPkz8i52MVMfeAhkvTGyArfMLOHBWur+MUsTXCWjbliPjllW
1Maravylmj4tzqmgAPrrgyn5Ik+TLa1pNwuD3UHAvs3Elxm7xpUlT32VnCX8IPJfTbd8yWJ7gfUo
BVsWD+tHZ5A3Hhnsccsop3kvPvQ4bo5jk3ln5tT/+mSY+Gsz5ohZ1WxGaFQ7AYHD/VPj6cx2o7wF
OQROjszj2JdOnBA3EQ93Vdl+waI296LxkDhn3NUUcsUuhys5Qs502oWNzfAmShjl4PDKqza0pbqU
Zl5eddZODg6Wfga0OWZhPvKANNzX+yrWy1trLsw7xeAfrlZFsagP/ctkdJTlmTaDjFYbvN18rQXD
wMXErzxImZ1Xx8vPtr7V2y3Pgu0r7bQZN2ET50nQepyd7ei0R7Y7ZNc0VRJSdBQnrfZMjj5Svz1m
8UGUyXejKl6Rkbq81V2yX9PIPJKpI4+E+FLARf3shuw1l8fRQknaO5N1wvg/76euK2/quYW/17l0
tvwrcAIBK+VW7BFNZPNVFPZ81VbPvTgxf4JkvM+6g3425wbLA90kW7QjbVcnodOn8eXQZBT1kBht
0gZ6ZLfertXz+NpCOWaR45g7lu9jWHTRPaeJIJMmMs62UeTHsRfpcaNw0t0Qy2VkZAhXhADs8xmG
LJ4b5U8L4y64LsjFJbIEHEEty0qA/KMkkyDd0lxmxr5hHzNE1wm8+yTheGYJEuf+bDTdZcY7d9Fl
an7lpM3s4CQzrGlBCgFDrI+uGIsHg5LsEGfDQ05o3CGzGzDzojCufbbZQYQ1BqAN1wvGDHG2balO
QsNDVbsRgUFt2n4maar2DO8KX1B8EnFamtwoHP0w53OSKPTxyRrZ24C+6C6gxVEbRT2B5NW6aWgM
DCOGJGaJ0WG78xaCWjzyrY+eF9v7cRTJYSomNtHr29qM7ZFAgHoPH2B45Hxe2CrhyM6aoThaRpTe
KLNVF9AWwNyssXlQMnNZfi0Ddd3K0raJs7uunZ4EteZRmyltil4TxHdtS2yhf0mv7a6LwLRVOb19
6hh+PKlxiEKdmsJ3qGMqkERWkpV3bWK7e82bftLcnt7jqSIEddkM+nbOSaCm+KccFzvM3TSiYZ5y
dt86f2DcSGQEmD/QQ8RfvbSqAwFSRJz0ObvfuMn8PHPGW1wJELX1RmeVFjWoQ2PvTH6Md+YWNk9x
nimcBCVEEZVDIOcmXrt8OTB+bQPK+oZMQzVdK6PMj47rDltpqPnEclAdD9pyNDRVoXywKYmXGort
tCQ7O5MvhRq8A5ug9qzsbktuanQa3hF7l90D7Ys82Bd15GvpNN+qOa6B7W60X8uryQXx/rTC+G5p
Q1hjf0uEGScbu/7bZIn8YVyWydfbeNjjzhZ3JO2JfT6yATZlXJ0zL5dnaE/pISvzl0w4Bb2noV86
ac58AD3UjCoHf8Fih60Uall7QqzLkms5mTKK3/J4+an65gOzXuIbZYVtr+7SkE2rHjo65ZPQSEfY
OOHBLB39Lo4wQ3hO3oW1XM0duRNmkHL2XKuiS5hvLezR7fllrAuUklvIcc2K9XayI1LlY0N7BYV5
QuN9u9RGGrI1uCW9zqVRkp+j2SeBXLhcXYOvOLyp5MbjqR5ozYxbD4zYA6r43BczvBvHA3UcDYX7
Q41mABV0atZKObAXzW1PSwcXxFrkJzQXdUS5jurEiwC7DrO1q2iHw8STBq+C9elm7AGVbBs/8bZ2
rNHfVzGlN14VkYOnXLxS7MxTLlptQt/FQCDFzeMbouLrojLrgTim/GooKH5rgvVwTZJmDw6DTLa6
Ne7MbbXgVTSEAt3tTtokmRWjKB/s2Haxe09vE/PSkC9ZEjDqAjtjdPK4Rh5belsTfxE8gu1F4M/T
ZvjQbcD8OtqPpFcBaqc+vBlIRzINwzXnsD5mGr9ObDH0UZ14RW+QbHbHlRgGYKj2Wj6409q/2fxo
AQMpnrhuRheNlLUg75MPlD4AWAVayjF1AiNOpme3dhx+C9ChMmeeBDenP6neWcMOyorbj691xM4x
mwhjMdoh3Y3otwP2IpHvtmO59xKjP5lD0d8PetQfujytnuErWQE5FqZvxJJYs5aK3o+ayf6Upt4d
R3ex3mNj6V805caA9moyy1iruDhNC8Z4qIn8jnZq7ybMB5eGKghYKEBoZQ8PrVWtj+M4Yl1k/gTt
nFBZ1NNXy266L7KIqhtGUQIpgBM9g7fh3W0moHVxxUokhXFC9EBPx9nq33nn0uVgyvy39hEhvYa7
Huckc0IrsZgosqGsNeHXHiKupgKNl/329fSWaPEzgT+Q8Tcdz1wwAgS/4iJWs6dXN+a/MBdjvW86
Fo3JynUsyDi/k9nU/tP7ZnyFaTT6GS0uQN5l2NOcEBLcc7F2pEHd0iDGsLkHxx/yKT4meTkFnjMY
+9hDpDBHVYzkzDafjcH61aWX4RwixnI2rcw3jCZ68DBU7jpZGw8Z9diut1lrAG8nPsOk0EHWDliV
JcbRsBRLf23M7qxoGn3ivuA6lm027EYwy+/IpcwwHZ0Xt7PNR0so80i3hYrHzhtOeMXV4sqIxOVm
DZepzEhqiJ5SmIEX9orlSy+RX1SLW9wY9hn1FAkmuZa9weKH9lY75AfWdDzCRXSWsMh5tPJPRPiM
cB6gPlEB+CQ0+zoD5xTATI44YHrNytBAdsSy8dpU36OR3UYrccD9PUmkQEh088JoZkdYOVlSPxCg
uSsZ9xbwcLfdv0s82wuSx1Da7VHYz+RKkA1kBLl8UsZFSuaPd3FydtMj9NaUxZIO4tJzj7KhsLuB
phIRIOCVhA0nYlemRNTuS0vj4z2uxdEufzzngVZrl+p0C90Nw0djpf3RLz3jzmrYpy23CpgantZX
5TzU+otFH1XdJemhc5joydNSE8pR/JbTsWDw1Gm+2bG2qm8WJknpyZjvt8X0wAqyGEmERhqWc7e1
/R+8I4qE304LgPW2w81c/gzYq83odo2/jbIlgIYYCw9VS9KGcf0cE3ne3BgqO0m22rZ4cBov5Nq7
qaNNhVPvFZ88fNaA1L+LPoRz97Mws5A5ekd6KX16XZhGdfF+GpEh0AxB56qYZhfT0cjOYrm4CctY
UQRSHPXioVLPFa9OS3N9dXuG++D5YKwGyiI+1vXd3g3q8Wd7anbyR2NJvB/QhBXs/V66d3X7pnNg
xio/5+ZhMi5kcZzKAlAhjTMnw6B/ZwnJbshVDaipC7Cy6SmKcUUOjFLnH06gXQkmbmD+JtS5nbh4
YF7nIFT06rW2T3YKWdcUuzSaQDWfExRJfGO4SAJ+agZ7jXGvEVgpPuL6vjBOffKzQZ3xLfqT5AO8
aiZxLlev3HZgH8xVJufBI5OoQ4npfAvjeZlfcVfuWG104hq5B8UyC+eMhminBwnUoLnY98ZPkYE+
5VqFMJyuGhlC1zq6TQXJNWi68qvLRW6THCM6vQlrWlyY12jEylpr2euO4iUZZXViovtl5mZ+C6Bv
76w0VPl1IpDVJQqL6qtviXm3xL0rNb+0iEctyMjk0AFjbN9EZnNJRgLkimPhVLuJCCQQWuDTydAA
WIKKl4XS5leYrxYhL4Ijz3sZG05ej+1awfA02onxBU5wAPXEbygHs/xAMDhtE38r5eQSpzikn+bl
3i2vNnkWM0297N4z7W3jOrP1da1rDoXFy8FS9XdyftG9xyY6ZAg1V/XHTPKgta/6+mh6L8jK1+Jv
AvtOXGzdGBvR4qiPGaq1wxYoYErDT5aPtHlJyVQb9WMUzyd70v0c2mRTY8b3oGMzqKdaYGtwWlDn
CGRyHrzwtnrqjNfOCiyh3aIY2dfmRrGH2J/+isFjpV9C58bwSzKfGrfp178ZUFuZ3aw8rSE9qZgx
zhL5CNOZIWn3iI8C2HwzngXP+zE5NRZx79g/iAT9OIF7DeXBYMi+modB8Llx3C5s6k+bWpINZZlc
vYWQdYsDke8AfVKgFdU+7bTXEZkaEM2dGz3k8n5O8mNufZpoxpcKCCjSh1h9TjFdXP8MBW67Cuet
6xfo4zWUAmrnkf6QFZSkpYGO5ZkkSJ3mEHR8tVxpckM1EduUROcIpqkT7foUnjTxBdZeyy4NoER3
4wmO9wZph2PLYpztEMUqB34TTPV6aQmuWUgfS2QQW69VTdQwH8VMq4M+oLYhPodsOHlSz3bcMeK4
hQ0qwAHE7mdvbjrV+TZf+qDUon/dqAIGyeTCXO3lpJVvw/Qt9eNSHgzKpRz8oPdVy3vgAn4KyjO3
as7mc0tPWMlDRRzLRDhObkAUeOBCTfMD08Ri0vzZ+V45bKfmu82fHXlDY7GT6iMePtCa7SUiAgQN
aDJv1wyV+3HSru58hFbRu7wI9wNROOW7Vn8wogqUoJ91vrTuKeYV6dOwLA9m9tqN306lDgsaXLQH
COCeBNEWDQLEShtIE804q6EslV9EbDsdxMf6xDIGQshTp94W91JCVP+fgECWBo0ffzEyx/Gfkvdb
UJmnHaX9WMx/bDrq7gcB7hFUML0yvFvzp1xIZfMOS3OTNdyaHN89JFoHHaOVHdbyeXARzq53trzn
WguppH14KdFfw3jkD44o0Z6/vXao4tdsfNCX9xLRiNFfNKqr2PH646Y8Rq2RchTZAFAz5E178mX6
c0FOyoGn30OArElYtuzk0ljF/YTjkgefhBQuvj09jBPSwoGBYHlreIwbM/ytr+lE7p78dubfDj1K
Bs5XzhBYV9D6PBK+DP6S/WosGVxiVHrE11Migkr8W6R2YJJIKMAbmrO9HcFg48hdZ/suIv+WJfbe
yOFeoIUq7OFjMaywi0+l+852gCa6CEv5lkS/9m3vkXdaHrsv99T0d7bif7jQJe/G8tCzfsPxdJqS
kz2iQISjmqw3m9JnXF4sjtO85LDYTgbxU3JBRTNLiuTeKfGbku5UP7rQ8lXOQ/7g9PII+CIaqsqL
wCYllUPFNXD0rR+xfOqGm8z7hW5ejOd4viEpbGf31+1NY/3MS3TyKLXN21Q9Ribbd+nsyTnib/ut
i/1CecdcZOr+eUy/WJlw57R+GwOgTb+y/KoQGoBSWe39gJ1O3prmfySd2XKjPLeGr4gqRgGnxrOd
eew+ofJ1EkYxCASCq9+P/33a1dXtxCCt9Y4Pi3NSA0usffRNuJ+4L7zo7FiQD8PeL+8FjMi8PqFe
Rbh+v6jnZf4KHZ6YP3Xx18qpc45Q3FPP0Vl3ut9C9e9IQUzs6c8cXtb2kXTAFhawy69zQbfdFziP
1dBmXp9k/2p7yDK/7PAi/Od0fqMwpM1Oa7BX+UXKZ7keSCtIfHkfg8K280NdPvpIcYvxb12MPASX
IHqbgoPh+ioyvCxvgfualY96utoZXdDIp8bPUpyJmdFrxKCyKzC984QSdfkcu3QKPnVA6FPA+/i5
Og+x3rHCbYPxHxcRxPbW4xYT6Y8R1d5rrhFFpEFNvrld7xShlmz4/viUVwQ0umS0lv7Gsfeix0WD
TCrlVrZv9T93kuqbrD3p8Lm05+vk/s10eqjdGFyajiB1zyqTEE3PwkP/OXSFsQ8YlSlG63bM50zK
ANWM/pawqTxlH8nvG1a1kJs3ap5JUUCd+kbTLaddeTZkVNfDvwJZtaQzfGlO0vnJp3DTux8lB4Br
l3jKywQAWjK5G6jDbP7RS761ioVYgOWhHCTJQiC2DvcbP74zvNPfNJCSr+PHWxU3pRn7lVakhVHD
hLuQtM5OvLiCfvR5eNYZWd2rzymTbVX6xwSo+ue3tLur0yCxejp3AKnW4Hca5HbNX+bui9r1jqz5
ruQ8aIErlbUt7IchDh7XuLqOHeWDPldVJjephZKaX/pM32fsol4UnHjafaOae6fb+uzp7J/vQU+V
P/1Ed3qAph/tDFchDc/6PGGUhcfmzCVhG3C54Z9sELKkVG2GwEalepmmT0qVxPiQtt8oLTix071q
vj3YdPIv4Td/22gntH9w0pTE25IVvD/lod5PznffK+JpqQC7ZX9p5D8dcKeNcWfj3gS/1qdVmlPb
6BO6khuon/2qlJbYo4PYzYqKzWK4yPLXxSXztFU7IL/rSKTBIVwD9Pa/XURznnofhffuVv3XagtK
0YfE9757+ZsH4SUgoD4jzkfWn7MqWM2Rv0H5QSyvE4Vdj53FxZu/F/Fb7jo7rRD9rv8ZRCDpa7P8
xj2lP9hxnD+amE/NJ86P/npqMMIsrIe1+JvRoai25Wofp3C6avE693tRMKQQaVVaGwf+l1XHVt+0
x+n+K/Ceeop34dZyc+nbfe086JDw1lMQOiTKb7Fp7JBKJCPDoWiKg6YCb0bk59pPo7po/6LgwEX+
Lb0gMcDFo3VyoUU7INzSeQvDu8lyDkhCNzZLFKk1BNvyzWNnQQaQFLdVDMhGvxsqJoSmELF+MtE3
BT//rcTa+5KaCP++9V6Rs26K1oD4/HDG++m9si5OeJLlQVdU9PHZ4MiD9TkOfjW9qiD+tdrL/GMO
02SdOY3wKZ0tniLYAdoGrrDNXvDTZB0a0leokQKZG84Wwp/K+tc2d3b/GqBiba5OycNZ8kDb96JD
43VUt86C6NINLD3BdZK/HmxyRreAAqkqXoWGWiLWvesfU/FWzUEyLfdjn8LtM5Z9OMi8FrKGQkB1
tj0egCG9C0nCbZsXORER/BKp53k5THiqmygB9wUvPwc1f6F7VMMfl9XFjy9DYZ9aYIxqYQKiiUfW
7/RhPpjivrMumAZpQn6uw4sUnyXx7OuCKF3QtkhvTk64LO1VqwMLj0HPA1aV7NI5c51d/k6oUjt9
zKgIpaauaNlvub2b5jsm3Z6e4kPhHCgx81xamUkPzpZtX2IfybqjLt6nliYcW8FU/yvmr3jkJ0Ri
YHmfjftfr6ZD7i1bzz4R1I6Ai+d4jfSTtij6JOJRtGbrEIVMH8gut6b9SoOH6DFo+PTUVPN/Prq+
xa5IbdNXbF9ncIZ0g9nvnaT/ZOWkRnFdndMYVN+K7rEUJmvVXOt2gRzHBwnQQwdDsezcaTgPxAHy
+wgV206FGtBXjx4BUtqx8Mv1O5mSFtL7SZXZv5FCf+SaHTnGf+IMdxEobEOL8ySbAyqKczgux5Fa
CPsmYqLSB/E87hKUNT7y6fWfk7oPinw0spvZveKDN4x0Ht8C/Kdt3/jHfuFlD5f5FLXZpzbtp+9b
x3iddpGwr21L2SF99eBgG7HUjyCZO28yZ9D9PwEDooin8+yVT/SVbed52RcdHcFu2BIWJ3ZRap/G
yLrKKrvknrVvoPqJi55+lCX2WprnbLFh7SGnZjdZg+E08NYUMe596f1B5sIsQcEEt7HaFJWVkAD2
4ofIvXJxarz+r6kisXNbUkjiOj47XLgowRNbe5ve8nYr8dMJYb74/34X+TQOL8KfGJHXZuPGtzWu
/oQKepyLau8YvAThcl7X7Ij07bGO4YS8+NAoWsqRIw/OcNdIqLwGRl6ro0nTR7eYyHEixVGvw71e
5YUMeYp1m21qU4ECrExL6SXigN5ka/qIfPDOEA7WZMGH242biUtzrFysgIhw3OziZfVWL+WbQ9Se
cde3YR12MX/HRgqplyyJTbnzOTh62tPWZUWNQz1GFm8rMtKswLkOrTx6A+8p+sk5F4mKwh005Z/e
io5VO98pxyQtBsyBMioYTBpTqcN9R/N/FMo8g0N+zJM++1W69VYCQB16OclcYu25LbRzy2w3AMjT
xhEtLQpe/8HW3zoNDrFrHQvuk9wOdgH0MvVTgETUWXfrkxVwBQve3nFZL3nN9F5hkhuF8+jZ0078
rz6FGFB/2CIlS/JcHfthpC5mPGjbUBdChxRsXj4vp9Bt6eNpMC/e3h8+Oxcz8uafmO6p2QnPg7Nu
SX+7Fy0T2+TOLxPo0Rh2+8wCjLOBfExgtjXwO5jUj73Ez1SRd0kw0VjMDPejWr7vSO4QI4Eyxcw/
KMw8RkiKU6nQ9anfDIyPkgahxzyWp2qut7GqT7bdYP8sD71p/sAg11QP5xk/jbVXChLmJjB0G2LR
qcrYhrMhXTTdQxFTlk2SR15mxJK3lBWl3AaCvdQVxaWKZnpAskM6GYqGYwsJUb+rTXdpM87yaH3z
kblOIwNxT8Q6zVIQX9OtVDQGBrRtdUFMdKoWUvrx+qVxzkJCo3S7npAJadY6Wi+F90J31ZaWmAca
WupNiUFBquyj5+Elz540Lf3UeCHRn77saAQoX7zxvZrY8gas5o7AOsivkyOj716CsfpTLgLhH8XQ
QXM0MiPXn8lKd4x1OEZROzYozOTWQCelTn1V8GDdyJHM9MPjUXJ/9Lp7WJBIDjkvhdMkEZIH1KrY
ulGAr5zyaUHHEG9C1zNgsOAEKj836bgp0QQ1LTw2tgcKodA/Ej3echERl4jqGlS+2+UqOrogq0TA
7srJ7Kox3LiVdyDOf+sGzT1j5hkbMJsWQ/FoJRlZfJGLu10JzERYMUNckkUDEOZT6QczgLCgbJOg
xrE19ueYIsL2trPlFI9KZzj6TL1Ky1+y/imH8tZPZ4Zom5a7ic1wBY/tQiTOEUnYdg49T+Jvw4kp
MBc1ugLSc7EBknV858YRotp+Z9L2MrAQDm2dONa852Q43YTny6C2LkK8eK7fO12etSntBHHsw5qn
VCn58rkN0CSimGAzxNpW+s3ngF2NfQ2GxUMAWzr2XT+Bkkd80BqxFHcJxCwj2a3JNj/g29rNJZzv
yrcIIoqBaZumJiHOcO+l4UaLCOUATWi1wGNG1eaMDjwEi686D8wEwyrf54KeqZjLeTOgeEzUrTl5
TXcdkX/1OstEWAG4Rim3Autyp2yuXaxFebRFnpVk5rav94nXNFc7wobscLK0Q4MyyaVFV3x7OE2S
pfKT3IfstyNk0lylNoVctcDOPww/LYN4x+e11pkvtLsYoXbpau88cL3O8e4cMP+ezuJNNpFEnCn3
0vjrq1d6R6TcBwoyXsgIfoIPvuv45UxGHLS1M3ELGFrOx5w22GwUB+xUW4xmOyi5J3tkVIWBjLAO
EuzzFErrTzcjCI3g/Bx7ZeHAlSFyOON4S/Fl4jPD5dp6jj3Wt7k5jUzsNNAtZhsY4rUpjB4UXmg3
PMTmP5/ba+r40XBPDghy6eqd5HYUeB34U4cAhmJkFPazFaG7/28h+A91/RfPHgcs5mIfqfEYjp91
EOy9unyYAehGk0MHNzjAskuh+gNGf7idMRGmevD99uRo/HLtdHBF+Yw5HCAUXhbK/mQL9+T48W8v
Clo2K7w4efPSkld8I9c9OwaT4aUw8XjSEOUy9R9bZ9zir+dTDpKeQKSFHgdSEH4uFgj8OIT3zB5/
ZnSDSWr1pJwYAx/EP9i4MErxR9Wl11XjX5vHDEN+9ho35m6sNdZClP5BRwy5XvgVeVN7AFuGzyjw
EdIWWZRwC1wOPs5FVNY3JsUiaAALpJmpKAIDdkuKaKMJAU8QEsmJtRvBZq0ZoUf7TF0DHEDaEdUQ
IN5WUKu7fDRU+aBSS1lS3Xg93nSaSzjcUQ97IBDtEupFH+HWviPj7YOivBpQRum7uy4TH3Y27XWq
/Pt5boEPI2Iu2pidJtqGsMmpoJ9lImU37KNtdlsd5cIuj2nVZp0Qarjv65QN3Ll6XfHbetFPHK13
itTgjjIq3x+YC5vzrKodhX5kCVImT6/LTfnCzLtdItRnNxAITEkAxDiuAjMx68YLaL33QN5bixub
3vMRgDK7XYYWZpuCddVXC0IjCm77KmeUow2rFGRpyD7bIWfYG5e23Y6+Nwj7/VTDuA64zRuj2pOf
+4lL3EJvAoZuH3iFPIXVAwwfp0NYNwgqNfrysvHlTpOs8mwtmPdLfHb3bSdIKC4rDmbPfop5Qbta
Kqonoxs/NLlPTtR20Z6KwfEgixy/JwWb/8oh+s9WdnxvBz3kg0Os4fvqwV+5wXUYylC9tSg+Pkj1
qQ/zwm0wBxodtEAZ5JGUfExDOkM2fVvRTu3VD61A8oVmiARreraj8aRcB6LAXyy2neBTT35/MSr/
t1aDPmA+LHCUNwJznKokI1n6EDkOBtBszXmmvdxFfAeQ5xJlYUfvXafcT9z+0aPrL7JKtFHuwQfT
Tmifzw9OA+JQTWl5ntzg3MVYtnyF23p1Z+d/xXRH0+IjKjJwpGH1sbxhzjxCwY67vgpRKw0I9AxF
mNwL3opsCAsTXrUB7P6HRhsktSUdH14Uul+0/aHQmhDAZ90IyVdm6XkoWOplpQ1m1diFc8Jl/YwK
LT+VCkMBGEnRg8b25auutHqSQ4ByH7raPBQx+LETe4S8uHhznkpyOiLyTbL5ce6K8J+QATEmi5ZP
ykTpG5+juzqBn1IbM1gBSqflBc5/n2VU3YVLSAbEQK/M6Hqw2MTNyH+Rs657XfLt2TX5HliRvrSx
5gxV1AC4M5FGgMFyW9YBandGKuq1pyV/Ctex/a3WkR234DdH0J8rYlTXIUkkGIrd5bVCJbGbtf0i
zfzd2ao8N4FzJ4Oa5I48ZB4sm+qZwBvu2zHChRyQvvIYF12IA2+M96uanU945/gVObJ5JweGhoi2
IhQCp+dFDWraZ7TQXOxY6LdxcOGAY7liAgsx8SDIeuJZ8R8bYgp2re323zbiyEO/munYwJkStSpQ
kpdlCq+jMo8RffasbzEg1o8t/epl2IuimBoMp8K4qwu2DBwF/3sJGuIrOOSqssfj3Nv87938r7KJ
TrlFth29xXspot49BDNCEiaZrrLOiFZsoOoB+DrIJEeWA0QMOli/47W9yT7XJtjHhSyuyGPcLY0s
+txhXmU6a0ZzmlyJ+kNo/TaZCVNGHIEI2nH7Rr0Yw+pkcWJXuFrsTV36GOlKPPJoGAcfZUgwHtob
6dPNcfhfXKh6d/N+ER0w9dgTK9KV+amLbd0FBlgjY74u8ihxaD8EvuUwasjFe+G/4LByIcJbW+p7
V9sZx6m5UdIiw2AHzHAYpuKHePsCZfMMSNRUMT6FHhosJzwK8qOj0a1u+TSON0QkTFNfWMuFC3gg
GGLJ0dtGgKNlqZcHi3oqysGqsy5mqqmoh/cLEv3LkDkjjLtj11b/vHR9lZXBwnI3FeIxyomZxK9J
ekdsFhR/KGyOmWo52N3upWSqooQm52CVN8t0kAbNU2W8iOuJPhL2Uz890V14i6BwgjfLaDBOGgX3
wa2RvkpjbCGDWB7HUNK71E4Rcl0Ah61xqQ6NWWg10/BntTgtrkt3Os1vhA3k056Prk7FsPYcBqCx
zIe63UrKm+iJrLNvL87+Mq2sd45p2s8amMhf3rK6A/6mKZ0MjpT4g2WFG8OPynEn0/RX2X39bOso
/RkX4WRw42lxCtPoIeVGfJlnX118C3mhtOiAIkIy5nS5nR716uxMQJV7SkoYA64fYUet1TCdCISD
4M98gBFmoDJI7HyOHRLdtdC7QdXEHuCE7Y4eXqKEtG0A1yVb4EvK3lbYcwFeS+OieQTGojEty/d8
rdnJKvqcCiCuaa90eABXywkuM+kPqJ/YG661+pTqc493ZDsTYnbX+6iIXaa1NaK1HaE5oJOgtaka
LUZo0a+f1grr7c+WxzMR/F0MT8voFruJxCU0sawwxMGnAPsWenYF4NV5w9/5lmJCeNmQ9MpPDwNJ
UUBBZb/Xy0DWSB+lDCCzIxnEkV+NhTNTElEz6NF3wciOtY/+ApuMqzwVGHMR/vDm29UedSzvkJYY
iaC8N8otuJqouEQTTYOrzuj/bSUzc2aFXyumh21ta0p9KzpumOliMKsUN4ge6ybpioVIo5s8MI1x
46K565MhVxkaBvGUYRqh0rtDOqHVmG6Ausp2Z9dpqrbT2t118/hjE/49PQtmNNQIafmoZq8+DcqH
NsKo5IOr5/feiGoau6I7/0oudtLBPPc/iui+AbXiXTdLli1m/yqJU3jAOJvOU/gfMl5kBrInB9K2
XAuVLUHn3O/yo+kD9wl7g/4kNMhO5ptmfo7cv+PYlt6uqGeHMXAkpCwjAO0EhTCeohXhjU8E9GN/
E0CWLpBVyKazC0dMonXGnYwvC8eyP8SPfe0iZhycS12Z4eZD6pBZFj0QjrCw2HT1Z7TWxPhE3Rd7
rEaelFUdrz5zyqQohEygCohtisq8uiPTQMHRdlGSq6F66Fbxm+riNukG5h863+9uQQdl+vAhFpa5
S/MUP68TszeFdj+NOxLj/IwYBzHwbOCyArQC5jdG3Pjz2LKPXls6X6lJKbITGfH0SywfsVAGV6nJ
edjM8ZzDiLomeJfoYXfEAoAk0EZq3bk5GshopgJ3DEK2GAOasTp1HF9aIcr4qchi2Guf3roFCwmQ
EqyJIMIlM/GffkS6SaaF2AdB8ZCBc/faSTL3Mx1ZLIBd0jaHLKB28Yc+w2fSw557XwMXdtOjN1vX
RlX9e5oGJeqHHohATx73XqnhRIbpW7qDDYvsv80jJbRNKN/pMMnv/DzTbwEbCVu9Abr1cKtTGPu0
dO0zzqrXOsI+5WOZ5ELnJN2sff8xEpF5L0tmQV9YJB8VhPBUfjv/6T0Uqv9w47yuOATlg93V7312
s4ktIQRXM1tOiOqdOmZSlWTS6xWqIOK2iMAqNnIaf+tG/th+2QBPoRQSAaR0T2YV70qZ6SnpPIu4
BpvHND04Ba3TlHv5yPk9Ru95xD09MaEmfW81B1HovwEBJwdyN+LLMma3wpYYOYNfkvGmcqDEhX0p
IdiLlLXBc4/aaxHvF1PcOltTSs+BdfUpuo7K4ZeqX7mrq4kQhxXxdb2G/wqwuX3TFn+6rsFPsrAK
dbW1bkriXBK9hD1wwgr7EZGOsWuWXP7rpC2/iFS7CborcMqdr+DQ+uomoeqUo++F33FwuzSXbzwd
ds/0kjss+3ber4Syla+gHCyiXGOoFAbqO4s2n/rjzYZT7dPcAmYtI+OcKL2bmdtTN6j2egz4OTIU
4++sJOKkOvx7EyXuqLycUuzJftAIfygM2KS0fz462az/1bzf1c6KrI+ptv6ujQkPhM01e4L7iZgK
p+Bn8mrdJo07P8zTML0HTowMWgzopW65orIizJmtcXiF1X218Ulu69QKMSW5476vYfeZxHN8DvY7
eVqxOblLuqLtiX6miFuC/SfcTZKFet8T4nTyghUXcB0t8mFYgOT6MB74SwELlQddTvdWeZdXw9Oq
sPgxzLlMZlXvP8m8gaaQiw19yvC0qRpNCACeDFgpvhja9+S2GMYQWKV/W8QcPVk0He2nfJKXVGh3
x2TTA3/SUhEF9HFsQj+P930aq5/qFuaGGoWJcQqtR00O1TeBWuY6+v508dxBnTLm9y1oEMhlPIZH
4a/+1pL2yHpi6yvvWZvUPg8cWVrzUSBSupti0Z+KqIhOtaI0M/JLHKzz2IKkOT7ch2ke1Mz5Iicw
N9BL74YjYztSxJeA8FmIPW+nB9lQ0ycJOJR9hzq4bxu3/1PZw3DuVVw9DaZM71xvKj9udXy4eC2d
zFWx7KelgooiB+scQnEwHdKejgtFLWc/sP+tKNYsIuM2dktRgyxj6zThOT/6mat3AYBZUoZedwQ1
QcPg2pzpER8tzT33PDeF+NI2waxLUMxbl7yDrW2Vb9X/y7yQC2JlwMBHuY7emcICdouddO9Mzs+q
x0+x4Ly3S3v5G4HmXDyDhRtyvj1TplG9rDb6Ors25oqsW4wJ/hSo6EG+rkFBYIwAtvQtJGWWKP/r
fCrVfSavzRCP/m84BryYzNIJFcXLM0YuNzFwVxvcZs4Gfh/YVZ6LeLllDlldYiqaX0sEl9wA65zv
BlwAZAMxn40p/qEh65x9ZGJ6H23YVj0s3RE3NZoHpC4yGHccAeR/pF14UaHj/s4uLufBaFalsbDW
fcEQ/l359vy4kBi8bfOeHYCsn6s2zmNt+z8knFEEn4+QVgy6MZNDJchnuwXgmJAUTdP11ksXVsG2
EgbPTGEZaHo0+uJL6C5/Z9qIP2eXi7y0i0AdcUjOH0r65aHFV4PfD0cx4FDffqwhbrEG5cR2IMd0
rydH/Bbi2W+rYyqC+amviZncywzGsIszLgx3Uefes0riAWwL6yUjNzls9ac/9/aOfRK5Jg1DxQd1
YAtbCJZI6nk1LdMr0M4tbfUirAaAJUfyxNDN/g2Icm6s5g+xfNWWvtPXerA+nJjyJqTV05V0K/WG
Enq4h532MCFmwFlOlV5iPH1YB/vsH3gOJdNEReNlT9W/fiFNxKVRd6PZJP+07WqDZs2ALqsKrjxf
3b7svZ+6VwFGAi2PufRXwM8aX+c9+atjeF5abHxB7DScsNFw1WHmAMK7xUWh6zqTDDIf5CRmpE5l
8ypHjKVhTfOoKhdgKHtxJ4ZffE1p0kduXe7d1C0xgsoKkQfgy1TvlZxhDgLfRPfZUM7g1Y536X1s
kItMl+OKQv7Fh0hFiD/Ue6rV6IfChnB1qhWusxTt1o0th2qVmLRUEp539dpZ2zUM5xDYyUYEr5bO
24SRINapsgPkt0v0MRYA9JXrZdW28dZ3b/XglQid8kBR0wwd6IJKqaMn/jg6zpfEzUdKC2brzdAv
K3xo2anPlXJv5PVui6JAmtxN3E4TqxM63mPkqAks3vXvcypin1Kb8CYzoZwxGoqONLB1J/NBHco5
u/0P8Vs41uN/rgMMNwzYBFykaFt4BJmM2o93cq3qbypU1bXqStrBm7SeRTJ40IMqFM7D6ncRBm8V
7LuxjHY1e9xZdvkIIQhPNYiGcSF3gnvKueKn3g404T8jBRsWMN6Mhm8pCE81a72+EdfbHtd2dh4d
zxJJHJXjIx78Zt+5q0yWwTFHiIEq6YSf/ldPjCDAlwwQq2cf8MOi6Rg47Qt6zJO5QUaXkoB4qKPW
weoO4I6PHBlXFDn0gwVMccP8NZdD91A2MvhHmAChbwEIvyQccuUjQwCuprcO+RDmiWCG2CoDvyqM
I+8wIqNn8KoJkWHOzQY1VXD4w5c0i1NgaM/S7RiK7M0rIem4Pyzv3VaWPAVxN1zG4PZEcUscQPIg
yQdb7gvTOI+8DzdSCrBT5gClpKZRfTLJmDwh/TfM+KqHtZlvKG+9c+wi/zDhYp+lrdWr1N2CciiQ
qC4FDcmWBXVa+7aFqDPvCE4lJ5laAbI9VniyqlF/nbzov+dFmhcgek0zNw2efSa7+2Yy/2whsnum
CslzhcI5Vn2Pa2ptjrHo5se1a8QFdzBBezCTWzEGxM14WYOdEMfcFHHCdwoapJ16an0zKLu4AAqj
bNbZ1u2AW6cnOBil3zqjTyZkmQBjCm6bZbMQ77DPBl42ByR/6yibObPKbg8wR9qyAGqMmG7WzyrT
/tuQM7jRNkeU2zQKUiKjeF8Hvjza4FmbTseftErf8vFVQT6HsAEwqGPahr7bvRlTcUkxtsARkQaD
qd4cfMIWf3PUZZu6ndOjLTGTBhJp3kTWB9wAS45T0NDhiwpHuomLPYSZd9Azoa5EJLUPtxNsE2LC
3DTcvLuGZha8yC0BVlr9XWwEu0WQ3qcCa3u6NOVWET+FoCX/LZhfN8Ixn8uE5lip1Dvmc/3G1DQm
kW291B4D3EbOfv+RCdvcx31mX9em+PYp9eFDRll230aVvTdm5vmO8/mRDdLf0/I1fPZdDXjte2jn
OgcGLC9+5BrBG9NK+d5xl2xdGndO9uJbpyz1B8zLOeSQ7ZO6F4byTNgf2pJ8zVxYO2yTiFwj+z/2
WWAlz0LAYkbP3Vk8H0kuGOB63xGHqGUrnj1nes/KJr2PBq2ubdFMO7YkxH6zLF7gO3CTK0TDBWHH
+WbFJbVZVfFfLIv2MrWqvqDW4KMTpwQOkKGebvXoXOuqA28hxZfpIyP7kOnAr1/IKfOOem2cJwgi
ZN9Dg0htwriAkOf2PWROySCyjsEACtt7f4PZbu555ohfyPMfAjXQsxVe+xCmHoqJoqUZsyhGbzt4
IKogHzkLD0aboLPcDT31HwyG8TaNpLczeLIPU09dXdYr6NewBXN3mz7h26WZUA8eeY6ue1lthDde
jiQZWScKsbHFgoFqaWMI1Dq46/hcg6kAkcgXo/3HWmfdzia0+0A4qP0V3nTmhIDFt7eHEdIPFLrd
wL4Tk/WfU89qXwy+6QmH7dSuLJ3pTBbJTOlG+YXnOk2ktBH4uhG23qy393HcL5d89cEaJvKLSKSb
9r12bVYwInVDnX+RdCP3GaoLItAqc22blkVjjNE5WawC29zvmOttBBaxcOWhWIdwly21Gveo1eCs
WTMST1hski6yrkgZGE4zXmIss8s1WhrCvVI/zm9Hf/WYQwX8RyD/G8iV81QOsysuXdu6dHLWI/nn
sKqI/SHjhqNL1NmPM4z5UyGi6DHNERgrutseKGC8xVSlKuU+qkrA83JpW9TsSHlxI7F/5Te9uS4p
b0ciN3TntDH5gxNhEWxAlkk2IZfL7eofO4d5BdTG4wffDXVOwiThBP57T5HkMSfG5IBVFqe/yOxL
F1MmPXdkqIps9XcLU/rBcrEHDQ4gLppasfW97KtGb3lahaOu+RBk21IthFjqvkhmjuWkMrG4TA0N
dKFpPjJqnfdZjPFXuuB+FvnRezdq01fVrrg6TBNuA6Jy9+4y3ySafK/Sb/+UWYRYOLJ4oCfeKc8Z
vllvIVtXN9o5Vo88Vw7DX3eiIF4xMmNWQJ/PC0J40TxMmDqYewIfGLlOSUk1GEKI9I/r4i4AXWeI
lSEBTxl8yauHT37aDWuxfGL0GJJ4wPhM/OK0ScUt7txZGPvITKkhB5ly5rpijBzn8hx7hpTkRr80
PTCUrhlew9mCISY86uiGU3SdfbwCG4IB4ej6duCpKTPXQHwrWywXWbhkzU6mfE07+c0JTAx6I250
UVs+6yU1L4HULccSJSxJFKIcF7n7uZDCdvXNUjHkowGKmdwJqcyLt6YvSfJf0Xikocn3uQ2s74vU
Rvuxeu0BjQJTfhT/ZKH8Glk3d3J0isPaO+2lMz0FqXPIoNcpEmlzovC4+wpEAyCP9ltGOMUmXJD+
2iRuY71Zs61nhBNtStiGbdavBeiy5Y3Aqr10EtvjVzauofuC09N59mSJIMTj3ymLv4AHMWu1nLY1
XdRU02IHAi9KjytWA7TAKOtMB45npTAf5QTVa6ec2HVhHaVW+d/aEvAHYGZH1zLqHNNVs0WHgb66
IfvxXEtn5F61RsNXw0xLrmF1pSIY5co0BHt+SXSsBvEPdd8IxPssvtSeYunmnSF6vFvZwQsLKDeu
Ffd+Sqh4luJcJREqH89l1MptU7TZwWEJ2y/LBIhpslsuCLET0MxlT6h3Nux8b2gPZVQGL7Mn6pel
yAhYCLvyllvhbYIB52U2w/loRpTQDYd9rtw/Ey2cDwthtHvtOViQU5+Ly/P3s39K3R9iRaetPWlB
BJ/InJfM5MO7E1UoNTH6gKIPI0DSwE81WEgj/o+0M9ttHMnW9ats7OtNgEOQQV6cG8225VEpO503
RI6c55lPvz/WAbpsSkdC1aluNArIRoYiGLFixVr/oNZNeVsKJfwibJJkvTYsSiZNsy5TYGdZENfv
PUqTL1ntofDJBf7dDmCwRi3PRGTGUS/tQA1EotIR40VrcbSB/6WtZWzpCpAZl4hLovTT0xMM+2c0
p7VbxTLr725hmpPOWF8+tRr6IIodVUstzn9RZjB+t41GPKcrt7b0kPezjZTDqETAOuAUwJAR1sLl
ybnRGj/5bsWRsW66vv6aNrwqECUhye7snxoCkFjyusaGHALki22WFOurvnn2CxncZQ21Uw0IW2+0
E9XFgEzVqFr0btPo5/EOhqEeCuWp8O3kMbat4lmnokVdlbqwoQmYP9YIOrMfLEDzUYBrA5L70EM6
mW5sg3cgTbgGy4tOrnxVHx8ck1wC+iAFHxorQJ3WWd+F5GjIXjU6Nb+w/w3qPN3ZSi03sIuHLWqE
5a4tMCFQQW19j/WuGwFki2qXETFWYqyIp6KP9gMkZSCyGjbfIYL2boGjXxxT0TRAfdzzcEZqtoOZ
g0wV0S/TfpP7kKWZ8XQPl+VtpZBRjBhXrtGOxJu3wvr1xbXB5KK35j9p8M4R80e77aYxQpvWoOnv
lEw2W7cYawQ55PC9xE5iA2ueeIE4IOEfbis9g/o19gf0tERi0ROYOCfkBzuNhtOXvgZSrnbqeK9y
g6IIYYkt2rCICKvcv52mKw84QrUb3l76ritr/0eaa8qN4YbRcsz6H62JpWedJcGfFPE9cJB9tdHC
Lt90WFtvTKpdaxMIGjUnAxFMQYab4CCwEZh4gFY1B3JxrRLbeKDeGAb6tkfKezEY0LVbz6T9E7r1
ejQqCe4Ul42sbq2vZd5Rq5uC7QDJ76Y1FPfW7qmEL4K+/BYpwv4mhpKeYmbl2Q1iweXK0k2+B1oC
nveeNCASQdOla5oR7k6GcHFcjFXWqZqFd5CElF3ke+E68BqF4Oqla2MArlzo9p9aKKhCTXpgVHqQ
8PEjdE00NHXqsaBoiP4G/0qVgZ5npbx4aibuJmfxlx4RK5QX0CaBkAJ+oTG1Gzeik9dZuv1Mf4fr
zrbeSS30PQYCyp2FviBZCgWJpYEU8wrm8G/6dBOsCtexZaBKBJiqDLuPKGoQgoyc8CY2QXXHCKlZ
zt0k6QNTOoy/ylRBjzFzc4wEYeT4zqjdKVGev5kN0jMWRLR1w3Z6NMiBbkNEAZalBVIlDkPvXtKX
2ndsfS6pugMPAUsgjTBfajP0A33zB10i4wkW+k9AgNTmsE7ftp1VrwrPsLYO779bbCu0O1sfqg33
b76NR4JfWKYOBNCkA8wsgk0QVc47Pbl+wUNSXWAwBsDUwukCD7BqGZTUTNiASyTMKJgkYCxzFEQW
NGLCH1Rf0UWCHHBPjsh+NFTYaAoNwz7LwGIqqFgipi2mVE5+QSkAxgTaQUvbQQYRsos/sdQHf+tb
HT6xITZtoaX85JIPBBpjBKYuHMUmdKW3B/0KPnCkTqrgTb0qtUxsdDV5o/blrQuKisuh1RUyTiW4
o4rnrweFOnud5Oqf0XeOJVSYoxUrHCkXhepn2fTqPWTjckOWgycIFDiY9QaO32gbI2wBzg9jQ3tV
jl6695Pe3Hk6kBMPZYUSrQ9JJ/aBNqT9pnnIS/Msae90ld0xZmO+8sMRaS8fFmGqei8ok+zGQUJa
sQq6dvgPk4MNMXUweI26ksbbKIFqTWoAd6BS1HUVIxLsS7VbZmqq3lDsRaUiDvI7VRKHls5k0GN0
g3xUVJBCNSUh1MA44FEmt0mej4/VaLkvWlype3S6x2WgUR9wrCDbObQydsBvETrQSGc2iY5yQB+k
r1VKw5yA698YaClKgP8DWXOOuuWit2u56vC0WRtpEbyJdMA5hLohOE5q+be2YhpvwJ7MTTVlFW3b
5ttapwBNKUzcjfDKdyGaXJukB1sbBC36Gx2A4l4k2WsUyPRFMeHh8mYewHFRAI/i/Isz9PqGKIEe
HB2YXR2p8jn2lWwDnkO+AvRE2CO2aUsBUaDvmWnQWWnU9HGDFD2izBtc+aiX9jRNV/bUIrJGxxgR
dI2ANKdaAdajcqg72zV3AwDTySJVVY4iShCviP3yqCQ9Klk0DB+Qj2aJ6zx5RvcdkQ6BlGQ15tXK
NbscuXCVEnxUxns3zscvGQnY3vSDpwHxilWYNr8JKryRHa8hH0RP3sUJBYERslwT9M/CIlHEYYNK
MzpsFCU6SHpxe5OjFrh3E8o2ZUFRksUEiNwbGujiWt0iwP3Vt7kWFmnjI3oMLsyN21xdSTP6g/hn
xnZFrwDyaAFgCVAvMh3ac+913yGbfKuQu7jpRn94ramXr2jOtpvBQ8QuSGuHjMC37mmvZdvKbXma
wJ5GYQF/HQ/XpL+AWrCm0WZzKFosEZlxFlFEhzHJrWxpVFaB3jBXUNkn9s8IGch9YQc0ElvyWVUd
/XsedQWvE7BwL7kdJVu7dcTKHagPdRraH3lrhAfQf92yI6yRLAP7aTO7R6KTOmaVBiDEM1fuez2H
Pxvtx+K5UpE/QfZffTfzxvwR6JOUloQqZKG/sgz7oLrX3E4urSYaNunoWhtbdcq3sKuoJUiexiiQ
ox5v+v0eALr2k8MPB7VSexqGaf+OxLq4R8SRe5TXGMwdetFx6iR74KQJSVVG4oHvy08iMMkWkiSQ
NlRn6yOXfhfFqGzovYGMUukhJOVSSQkjN9hoRdDi9DqJXiLMmbGTouymNihltXnzGoD2elPJ14Dl
wj2VLdWqheNiXhTmjX+kMeySkcfRS4cLybPjgsKFr15/BfWtb1Be4z1iCXA3/E/42klD7EzgETdF
Q7FyGVGpARkfx8BjA4T190WUFtRLiuSGSDUedSNXbnWa+Nu4aAgvJCoanjjkkYKXYSjh4bnqdzRr
3irVe25Qekf6n+JS7Bzz7phJinoaFZzHopf2nQf+HJDGyNMUawy2Spb9DLU+XkdelOG+LidCOV6i
L86YqTd60mC6QKF2a+hR8EWfGGKq1Pw9xbLod2LQkVZBkT2oGdhTGrj92qn7+K5vh+xp7BOxUbBH
2yDUgpGBFb0GilFky2oXZhjBIBnnUKO1Ka3jorIyPVSUd4m9NsA/ihs/uYfOikBJ49IcyWsdykdI
EcJG+WeSSqlfg3aS27CROS27BGgJ0E9aACD7eiMY0eAvszWRJFjX2EowBK4Y7AXsZzHy3aSlUQK9
z9zxp5vFgi0woTvSoLj1Ki8E+aqg265OjaLQFs/mOBrrAYWmlSNqZ2sbfC6rRKBAddH4Qu/nldqy
+h0XJHNnhdmLWlTFhlrv/wXQwd1GmXmh9Q6mSFH/bnd2fg/tyf/JzdbfgwsBtYMwaEKNEoZVg48A
Wk9N8kRBeHhrM2IBXdhs18XyWBR9uSglf0mruT+NUdMLHHJ42qE9DZJADG8DT/CFafTBs0I/Zjsa
OqoGcc1u4aDdhQ3LgDQ8Di3wUhqOh0DPcLJkoQSV33nA6xeBRXqFM8y6qdx1CpW20xHAK2oEfx3q
mMtaPqFbXBwzgSzPwvd8787pI3ELmi9fWcNA51M1hvsiRNTeBfr+oKXUyDD8i7de47BhWukACaL/
TjsQg47BKfcFFecnmhnBEin3H9BYvDW60d6T5Rfarm8RkgtpIIIr0pNbSqvQcRM927YGMnNuU3qP
fWH9RJ0+vdWyFq6v0dnI7k8ddV5sD9hREZaBlxMveKhrfea+WBaISU/mCKam6DpGdDIpgZR0jXju
PPUSukGgUXYwOsSI6jC3H8q24vp0xJSeQQMJezWiYshXG1T4TFE0hDs2u7LGiDHYBTbQKl5t+iT3
nO4ajuOiSglWXe1ggxxATDHrvHoxB9vdEFFQg/HwagLMqMDMQTCT92rATWrnP7wpcU6Lov1t623z
M7EabxNjD4bKHKosvuK2WwqX6UFtBw8LGVHT2EJ3NgzB6UhDHShVo0HogjS5qyUUbDyKcZ3Q0RoQ
A5PUy/quklAHTEcMr5hm6RQWXXELJgequKW928hLhCGVJpQPaxMdt9pHr9t3tia+vQ9IeQVwtAB0
4IXXrTD9augN5lTRYqDFCuRqzYVvZsc5Ngup26P/hJpP7cQqPoqauM0B6G8so3VuimTMt4oGkqYZ
lXLHwSOZriiy16EMVp6e2Hcx+NgVWR3RqG6+5sAKdxXomZfCHrELbTBXRFQh3FCH7m6Q++S4yop0
fVDto6upLzI2u1WYDWI/SvOr3pqoycfcqnVKcwLEpf3SwK/bR3UCtLtmfxQmYO1YafwdXZUQDQcs
gQZHwI4twGLRY+WQUC0l51IM5GvpN93jjuWvusiAjIPeNk8aCNrVUA3E+yq70xyIA0YDfRRNzQY1
iDTdoa2lAgRvwl1qmsV38lWyHNCo6MJEcUMIFGp9g9YWGxedIAXcEk/X5IcQpYpuoF/szFAJ7tlX
xg2GbiOCUqOEV+hXePll6S9SIAizss7fMU+CSNwqjVxoPEyBLOowT0ogIJTzeJxLQyNWgjfqoxJ6
UgSPRgGO/mJwuAiBmlhZIySWVpSwrgK3eivLsnpWKzwgvcKOtt7QaytE18wVCN3vNP9pByK5uc+4
d9ZW7SG6nleIMUDYXoLrkbs4RFfAaByC/aB/a3pZ7Cu693COaP1UGkDmGID3osXhaNVp3Xf81dQt
5Ht7Yyei+Y27kXWrOSFdI0f9iVhfsilRXX1xOue7L22QbSWFAxpnvwD4amu6NrxPg7iihITWm513
wEFEg+VWa1HyU7OtKcjQNGjh6NaY7kYOEAQFTl8r4SnQ6B3cu7JezzjxuZHsGsXwnnSzTl4Ez0Uw
5HVPwZ7K9C2b6mdR05/Ik4x3g+1zEbmtuu50FUhppakLKZV01cPpXYghRaiQ9G3Zj3A0gQVm68bj
5kPbGm+OSVQocIJ+S+lOB01HHYYizlBjrYUaomNK6nlYXqz4FLzAfXVY23H6R8ducYXWU/yjHvLu
2ZSN8r3oqA8lulFDSBQvBYnlA401tKhUt/9GtvcO1Myi1gpDBmvUflU21Iu6FrRCGGa/mBxHmprQ
grpcjEw1XSg796vbPhZiUZVF+ewTdnZ+jlombjR0Juin6imMdlA4eKzQwNBhx0Vm+GDiNb/SEvi0
NNHzpezxUVno7uDegAbAFqqRA7Bi7jR1RImmwfUDsBSIpkqW463jtGgd+3b0VrsUrG2dZkMVcTWY
aoeNK0qKyzgIgTpT/UUov6yA5nTveFNSUY5iidaIiow/pJK+z3a0Z5RlFMGGbDVjWIOltmGXwKtQ
O9yIxhQipYM11KpuawPv5gqyejlgjkCP8Q4qymMYRfYRJFC4LNJCboG30AxA5AM+V+NjGjlMzRta
aEHWkAQAuYdJowI9lkq1N2uroOsA2oY+geCl0Qy5t7Zb+cdzmtajR9r303tfQdgKGhXUGnOVdQMd
xMIFtIw2Lip0oTU0txaQdY9UMPQiQPxFVOJCa9lkljRItTewR2/FHsPJhra/hik5IuEDDy2zpdlq
osqoTCW/wKmi964BpaVbCqrnSBqCXvPM2yr3KKkA2fhldX3zx7PQMRQI/ipx/tumMrsFiJNvcY4b
pl+X/IFuIFatQTvf1znnqEegLThJmaqE4mVgI+Wd+IgBqV8KtDQXWUmP0o5FtyosNdqWoHNvBOkV
vorkb4uKixcynIx2JZZQqJwieRbYkFkaR0clOLLKPW2s8dXCIeHA/xcLg9pX1kkTKGvR+AP8PtBI
ABPVX0oDIJOKXPErsoyA90Kk80gtWBpjEkUQLW1py7C58VPDvJMWIL4KYssNz9IWpkFY3UQNNR40
5e21TtMOIRFDohoSmre6FgUYifYbo4CfnNMfRbi+bRX9lSY2fEmh29vGktatcEkruSsgO2mGt86T
obxHRtxcl2NSoBqBUYAsA7huBLykN5ALMvlL3JJsMs8mURAq1GDQgmApygY9G8sE0ekhXWRrbbAF
P0MXAf47LMyy+xJ2bv2uI9qFxiqlpefCAGGGC7K5HHMX6WWD7VcGCLxgTvlq0wrfSPfRgdJAgjd5
k6gjYNdCAUNj8gDdUx1EiRjKGPjPqVeaNuKbR6LwtUgz5tPG6r7zU/PJT6jGKiDvX9Q8h7nWOw60
e8CtICJLCvImXV063/CxgH5LU9PurA4aJWrl72MzYSZ11GnVAIo5r8hmXdfBu+BOXMQtlQrq6pRh
obcgCtoJ1GkArAXogW9RtwMioSLQNqm0KgoJSKg6NFs1uEgkcs69iRcJgJi+fOUJrG1b+OIwpHFL
uS00jaMStqTEWtjvdG4vMLFK/yApbau7vgCNjBtZJPPnrIfa6wKpIhhRINP10l7Yccx5y20+WwLF
JnBMlPDNNHkDWf4qa4t40yZ4IAf4D1tOVP5Guhe4E0/fCk1ZK1qNyYDMGO7FC6eALTv4hHKlR7us
5ocuw0IxX0ZQUYDygvINjxh9a+dxd4h80+JKYdtVOl1UumcjjWTkZexAF3e6Dq6di1sDqmI0tFMp
YwmBUEJQpdl2rA37ZxbW+HLa9AY8F7jUZXP1U89z09ANRzcNWjOmrs484xvhCd7DQ/YMd/mLN+bL
TBu+XR7i1PWcIUyHTNrQLVOoM1t1qmCS1nGbPWvjfrBfIbZZEcRi+IqXxzn1iWcSmnR0oRGesar+
7//Kf35/CUjX/89/a/8TYDBhDomTPufhI1UFkXsrk8DZBO8FvMDLY02/+bO3+uex7M9jlfCPgsnt
8Hno31Pvj4O8q0NLWqMmHiegwe7AbV0eUTNOhxSqlJbBKXCA/U5f8sP0PCwpxZSPPGcdqgJA2pvx
GbYogLzfQF6XjULllHp998txDn1ExbC6Mucz35FDbRtSCM2gLTL7jnFPFYTmcvr8I86+tfDJUocL
bXV5mmc+IhQcncqKBpoSN8bPs6QLbiTo1qTPEqFsIH9R7qw9nsZxdnCdu8tjmacr+mms2d4PXUcf
DSwsnm2KSR1cOIH0hDZ8vTyKfnYYx3Ask7VzOAKfpwTEUnZqzTDc2lhCPCMxtrH+mDgnLL8U4otp
uOu2OfrmDf5WtICoZQpoLI9Odk/AClxeU48xcl39DTZ4l3/ayeGXuipV1lk3NHP67+df1sdFrSi+
o7+YbfW11I9Gav25PIJ2smmmIUCC6Bb3gcXF/HmIVgPKj2+R8cLTBQQBMhO6i4BIa2AS1P1UdEA5
XvWs9/E3jSJ8bxaHCYLlhfEWgybqKwl5GHnU9vLPOjm+knxCE5YmpaoBM5l+9YezVGR+yG8uqkNE
B33Tp5QcbHhl+D2M6pMTNYeqMlFignFOwpuQOf/z4TlEKgFXs4Q93xEUoXxQfnrJk5+yZjmidGfh
ovmQ67J+DHN8B9UxCOk3qOZNxXnYXx5+WvNPwYvZC/6RXJgq0X/22U1o3AM9+vLQa6/leCiQeMOQ
BjqeYzdrxbu5PNrJ9p9GQ2IfmqnOHfBXXPuw1jbtEmqtdonDIS1r6jWF+dvIkytLehI3plFsU6pY
+FkknvPgVKcAVDOzPAC3ddsAF/ffXYffZrMmKb08odNTYzmmSb3T5j5zDDm7Zyg+FoXd9eUB9OJL
aXm3nWncXx7i3JrRqabsowND0OZrVqZBP9phiaMJdLgXpGD0p0irEZQJUQ+/PNS5zSB1nelwTjVV
zIKgxzNKDY2sPtCHxsXY+AoWZtdZkK1repWx1B7RI19fHlM7t4SSkEBMEMI5SQlAvDb0ohk0oeZI
1m5tfEoE8R8EYzYe47cNokZh89QBjmod9DGCXeKITVHLl8u/5NxCf/gh2uy6qYuu9MmT60ONhoXV
Pg8Z5Mni7fIg56LNx0FmS1w0eQUCvKwPDd6YymM03JqSChqkE/WAr1+lfL083tnVNabz5hB3NTFN
+sOJg2RlRvnApFQK72X9HLru8v9vhFn8xPe11QSuFAdabB5ZNNTS3r1yzP5a+3mYYvdTpbdtiZHh
7Jw50lE7YQ7VoVKeKIln1PED7ckp3jUj3Ql3h7TBArOdK4Hk7Mf6MOp0Xj4sniurJMUuujqAFqSu
cpOKVxfFuxHhKB7mTbwoqA5fXk1t2gAnMzUNqRIlTcuY38MuSAckoPz6gPnGStVuEkzY3Kfc3SLN
kfg3bUD7SvkNXuLKXM9ulA/jTn/+Ya5egGRU7gWM64tH6iZvLj5zV+Z2krYSmLll0SOXqrDRi/g8
hmsD4Ag47ogot5QZEJZxnq3qSW/2miOXWvUnkz8071Fpj37+kPiby8Ofi262qtHQFYRqQtzn0amk
RnEEfvnQDGTNgH6yVSE8pEGkVi+TqTnox4N/UEZerpdHPre2H0ee7SPho6kR2xyRDD3nESOIJLty
sZ6mVpbDxOCoGY6Knt/sytMGYJoJ0loHDAoc69WuuL8Rk/11eR6n50GqaB3x9ei5cI/PgknTG2QL
ucl5KL7yxCJYY0RBmzjeJ9VuKB5s7drtMH2Tz6eBpEyFASM0gcOjOZtXGNI/BsPDrkRDJUTBvJG8
M0x9oaMoX5bXkrEzp+/TeNbsDuiBcXtAeOuD7724fKhAuVVzD2GGVW1jTVUizHBX9Le9duWSP/1+
n8fVP+/N1mxK+huEaeJbH7574d4vX9igl7/f6T5klOlVrCPpZBjW7PLJMpGpsGTrA3KSSz97GKsr
G+TsNOhB2Jqt8pqYJxA0SIyBJmd5kDAd0/G1JJslO1o3QBwvT+XsxgDqZjskLPrJvdbYaqGAKKoO
WkfFx/I2mgUZptRRi60bGmvx+M+vIBbPYVoUuHQO2WwrRjVku9AS6AXHuHeIDjnlFmGqrSFvI4nx
wqRDBRBbuTLu2SXljU9qZGFY9teL8kNcllSgEXTgfdBFqLaAfBbtQ5q82+bN5QU9zX441TzLHMMw
TbKFWXT0EK0YoJnxDIrITIS7xonlJurFlWHObUFd6pR+bDwrHH22BRXbbGiHGfXBgtuA2k63jYPR
+Reb4+Mgs9OUA22sFSymDgWPmAa8NB3JqnjP2k1eXsl+TksxXGgfx5rdaaUsaGaHkrHSJ9/9Alqa
htVmMsFW1IMq96SrWAMMsQoF3l0FyZXAcX49Hcpc0wvEMmefDYoE1cBSqw8mRdOxau6BVb1f3hnn
diC4b121TSGI/dOff9iBPiZKohJJc5CGv4xR/lWKB9kg8r+9PM65HUilztYFN4x98jiMC2nTb8qa
AyJOOCd7gIvRH2y6zeVhTtMAIPKOQ+AgCMLwn32wtusNz4OYeMhEvrTAgo7aTVfcyOBBx0o0v708
2l+Z6ewG05iV5eig9ICPzPYivEIZK+3IcBBBDO8YAlRLzRclehbyQfc2ZuZPDPNFHsolMukrYE9L
QXEajjBS9NSqL/+eMx9TM4SYHpTcAqTUnz8mIC1DhkE0HALzzvIVtFNpTTu34tpT8szHpGjH65vi
ncG3nO1LtefR2tb6eDAtFPB/DnBFwvBKzW76O+ZLa0pWF3KRyfN4NpeBXm/aB7l6EBVidvrBwz8x
DHdS3gZtf2XXnHmBSM0CLS4s3qpgLWfhvwQRnHlcDQdPQIdi9dJIUwEfGkgIwD/H3lzRqx9AdW7H
MLyyic4tJhmryc3KR6Oc/fmjAdk2ahAFAzKt4RrmrBsqa6X95xcNGfnfg8xWMx50RFgQLDo4nG8N
3g3SOrWJmK5x5bOdCVkMZDuQhB3TFvM2g6EjltxF7YCdPYRuvVrr7uofb3LSG2lSLSEVPrmq0bHs
JUCe7qDiaaNl6r2BklLcm2tqNVfi77n4r3OghEEtnjLQ/H5OECAHrV50B1gt+Jc74MKyjM6uSG3Y
0noSLFE2xKtKgdNXiNx5bqq++KJbaLT1JLJgrdW+/eeH/NNvmn3KwcRQFsOUjjspWNbJr1Z5KfQH
W/1+eZnPnYlP48wOOf7ySaFqZXcwaIT10bMawtgKFn3+VNjPrbLu6qOwrlX3tClizo69zjVBGmvz
kDPV6bR8uI9MjeyVfnl7iFDCQ9441ksYqSv6ZHm/lV68GEPazukXdGFKI7+ytGdijm6AUNBtm/Bp
y9lRVJy4cxRbNgfN+R4ihUShGABCmt255pVDP32kk2nS2uE5R3wjzH2eZgWKmSp92h5G/U8MLGkq
EuVAa5BWvPwZz0QXnXIphAKK0Kf3rjQQF8+gPB8aFEC5PLajhnmMce2JevakwOjg3qE0Kyl3f54Q
fdgRqNbQHOLyoJlrr70xwqOTb1t9T/d6XetbD/sb1E06GlqhfL08yzPX/nRI2S40NqmszOJ37hlp
hjxacdDhcTstEExEYYv+0PtgfuAbjtH68oBndgp3LJ8O6inMsHnJyqJZzR84+UFLAEW4O+HfKyUQ
awQIQDNc2ZbTr59tlk+DTbP/cCYK23ABCds5XlMABtLbttko1bMX/4r8o4wg0/TG8vL0zq3nx+nN
1jPmGDZgIvODm8Zf8c9eNL6+qavhFrtoIAjoMo7d4fKQZ06EIKjTJEFcQEXA7vMkDdAZaSO1/NA+
xv3rIG+0aOukx8uDnCsBfBplfu46B0aewSjDsOugbojgrcKupHH+lJSm4cAr/dbF90HEV77hmRWl
8cZ+wYhO09kzn6cHcX9U6jEuDjEYpUWpiNsMn+QQEgY6iKsSaFmkXOvjnrmLP405/fmHfRPZpuNA
vy8ORfLbVZTVpOJweT2vjTCL1okGOF3vmFU+IBuYYHybXhnh3DUEqgBjU9vgsOnzPjGCIgUScWzF
srqpKygoyjEGC+ZYT8J9TFoUQZ5M/dr+PzsvEnouA8umDT/7WpGuFHFjCzZjW38tjGzv5uHuXyzd
hyFm12uToSSQeuzEXBQ97SsPt886rK4ERu1M/AfA8PdMZic5Mym7GwnypA5yKQGSRN2IZAeGzSvd
CPCltt18PWLH6arRja00CxSA3+JA3cFOg1EHBxW12/fLMz93x3/4Tdo8RxyLJFDjiNV1AdlDs0Yg
wc29ZhVVQbfw83iER2e+RCzPGuk2ZL4DyC2NA9fTo3m7vfJrpm85i678Gsl/wJM4uMN8PiVOnmuj
nVgIuBrliwS0EgjwW2D2i0pbCx0QuXA2bW/edvwKHbU1btBtWajPl3/Hmfj36WfMPtSoRiNvHvZ5
1uxlC/sUVaS+BkEEXOHySOeP1N8znofayI261E25T4oMcpV2tLKHInkI1HuRw7HYdt6PwR+uXJjn
9+F/VtmaxSJPt+s8bqc7zNkb1UNic5U8XZ7XlRWcN9sxerCQdmUIsN9rvK2fTcubnHg3ZSc3l4f6
f2zhv6cz/ZYPoXXEE6fvCzM/+P5DjTWjOEr5OikPqLgqOvnPVj86w7fY3Arn2uc7u5Jo0dAutmmW
zWNTridhD+Y9Pxjlzm1bCLlbDyzZ5QmeXcsPg8zmV3URYmTTEdWqZ7Slpf+ue1uJdNLlYc6kUaaB
kqMNPMKgbqF/Xkbw4jXNe/I2G+Ok7k+Ubk3EDnT5DYj6laHOz+jvoWYhvYUBE3SmVxy8cDeIt7r9
2tBmq+SVxP7ajKav92Fj6AhfRykOY4euhtaHXD52DrCLKxsTpn8TMSwI6ELjn5OibtLlCjZq0zFG
Z8Mz9nZ6nxX3VnMFN3A2XFCVM0nKeM/TX/g8JXTknTh0u5wnxD5KfjTZNsYdJWhfavlsVuD8YwQp
rwx67mt9HHO2jElthWUVV9yOjntIapgBRbmJNYjQUTr8i7ghKBpSx6MPRVL/eX5aofa4LRvMz7L2
Zp6/aHa3RVh6Ddbl2uP9XGLxYSxntpaNFyDWGnLr472wUIvvFcjZy0fq/Mr9ZzbObOWaBJFjy5tm
o+6U5tWKnsr8R+A/Xh7lbF7xcSKzWxP5lKh1XCbSRBHObvCBolef8kCa3ynJk+iTDdWohS1/iB4/
hHvf+W2grGH+m2DIw8+QPG7RCJw3vVSQaDCZSmJ+0lKhmLytyx9url8JHmc/24dhZp8tCzR9sAy2
Y1U+lcGba16re1wbYBadggG5cD9mHh1odVn/trKvlz/Y2W0BwEIF7azR1Jj+/GNcgvuEmedIGo3m
V6+tO/M9IzbF8lrqfG2gWV7rtGmA7iBLBXURAdIvIv3SgqsbutfLEzq7YhxXYXKDmIYzO7VDV0dy
DNnnIyq+EJR4flxDTZzf5PzdtiMooLDBPi8ams1DEkcFr0Vo8wXgDKu7C6yHztc2WuAskG3B2PNF
1j9G8zZyYRLBxnb2VCiubL+TK9/muqevpkuTtqucX/n4WehdO1TZMcqVYOdnnnXnd1Le5IPlXAkf
2jSnT+nwX2OZDvexBNYwP1F9BEogzsbsmKBwHoZUPXv8pqoV8qNNtW/QgMkAskMmW2Z19AJeNYD0
pwXpXkQ58hv6sgoiStnqlSU4uVf5WRYnnDerMbWQZgekjJtxUPK2OHoVFDWrxrT8S0ZVSYP+Yl+p
mZ1s4dlY09b7cFbitrQLmSDAbNtvPhq08DWXfoi3DhyIy5v43If9OKtZsB5UKyqKoiuOlucixguj
sUvW3dWq6tnFs6n+c2OBDpgDSOy+T8wmK4pjKH4pOap72mPgeYthVHBmuwbsPjmYrB6aSmxTi387
qQQW0kUexxjyI5DbV7MO7uAmX9mk14aYhWNAjpZQZJcf3Tr7EcFmbfB6vPxlTjN8G+AubAlgCAYN
0nmFD1H8OIhkxDTGRxN+PUzRRQjdDjuL1Zjd4Jq1Cet6ZcT+toGQFZVXeg9nvtlUQbTBxlDPBCH6
eRNiAqKZiANNMpzutg115Cu6EbKowtOwQqU0q6IrqeuZVXUsFUaFsIFAGPPSO3xNU4TobB2b+hte
KevWuQZDmGLyLLYwgqNJKsXWKYIE4VGYc5maHQPoGgJZTCv4mZrIvcbY9SKZq9nr/hoq/8xh/jTm
bK9EfW3EgC+InRAma/EC0Q3p5KXZby9vmLPjYOBLfc+SXBnTn38IGgmiFPREm+xoUEnp+rFce2Hu
r7tctohDXX3OnIkcDv0oSxiAAwRV98/D+VUTx6g0RscRsW7LidcdVZQCcd/Lszq3J8AemBqIOr7c
/IGmw3VvAGKHxzwukXo3RX4rrfTa2+x0MiYXObwkXrMW5dFZ8wDGs67QmPGPdedvULVFx02sS629
EjZOrzaLC43WkgDLDdpntmal0WeWhFp9jJG4xT1wiL5JTNdMDJ42afzj8sqdnl+LyxPoPx1sir7z
akQrEdjpsCalDoAsSveaxXsUFxAX/ia798tDnX4khmLxgF5C8DqpCHgGknYV1cpjmGDbYCsW0gbI
yv/jQcBHTRewCoIIyMPnDVdRiEPZd/SPrtvpD2WfJmvTDvIr74rTnWDzAuOmgrGgWea82htEnQqH
0E6O6YClNtJoxoDgs35tmNM+AOvESIJoN6XD8zdf6gjdtexOP6AHux468y5piyV6ME/I+68t8F+K
4m7EgDs8tWZVEavLi3maWf41vkk2Q1vOFHNkT1qMXmgXiX7o0X7ITW1lGLt4GGDe4pmOCIN/3w57
1KBhKW1dACR9sLPqFyxYL/+Ok6D1188AEIY0BF37eRSJC59oHLb6QWa4zwB5q/x4JZsWIu7u8kjn
V3yi69lYBciTaoVZKJVt4+hzMBG4x09xkU3ytsEaB9kMcrW2yi3cWCQ2Gf/4jThN8sPIsyzeHVF/
iEehHyr1thzvO+/ODq6UYk627YS65KpmXhSydGsKBh+CPzRiww+MVByUsrvBD2kf/C9pZ9YbN7Jk
4V9EgPvyylq0S66SbMl+IeS2zX3f+evnS1/MHRVZKEI9aMBowICjkpkZGcuJczR4ZMppf/kjLt5P
YYaJHltmwAy4/OwOxlUgN4pc6c9G/r3VbwztT0Ol2HOeapQ3kXtH9vyz/p9xNlIfS3Zw/6gsziza
iOIkuRb6L1KfHY1muI1BXPz/bMzvfEbbz697bIyU+nt4l6185bstHD/5m2px9JAPoRVizN5mTQ2z
AH9jP48xA7qQLqfyRmsfG8FjB1+YX63EAgvfjz2BWiKBsjRTnjc4vGmo/QlJ02d1QtF7hCcOqVlU
y71H5q4/ffSIU0nriesZp2aFp0cPNakEIqfGe04M+Rc0Z9eQzF2PSfL78tFbnnDxPvNqgpMCWzxP
C7scxI+PrMBz4mePsZ7cq1oLy4izEoMuHdKpmVnUaxgB/L6qoz9nE6JJIVSJkD/6KBo0ax38swui
CcI+2YQc8/e5oQ8b5RFcun40/ZRj56GeUKmN1gYQz5jhHGhA94EPKUtkQp4UqtyE5rPvDTeS5TEZ
Ubpqt3LAlzVaMgSVQUddgK7ojs2g7bliJdME+vaZwcadDK9+dieXj9CUhEq8sbStzBti55/fLNak
kB0JBAvLPD16oyZLwQTu49mKgaa21QN8J7u6Sx+AFqxEH8vPyFWimA2ok3IP+K9TU3as+PDxN8VL
7hTvaLGhcSQqDfqPy6d86SgYKlQIcUR0iJr1zN21Tmr7kxxFL0P+YiPK0MB5CBehW9nWbhwyt5c+
vS6HMMTk7oLuVam3nK6rKuAMNsxcfullRbrNZdirOIs2j3FTNWuTKvPLpQBQtWzySRBtJOhzDIKp
jP0UFeX0YqOx8tQEA6VuKamvzFIG3J7AB7GyuqVBhceDig24B1ETmB0QqJtre0Ti6th0w4+yqNGK
laB0t/bp6pz+fOfoIn80Nb8A4BDCiqJNexyqHnoXyaVayzRODVfvH6W8aUJ/5dWa+3hhUMy6sjzm
VxY5y2gW9dT6VXQsfMv7odgD6K2gEDx5iTfeDVE53iZKn6ziIeY3AbuiIgnW6T/9itkRlYrIdtBb
iI7ocelPSjWanjs5aAWbfV/Rz3L+oKbXQoNslvdFl8MDlkkNmgkDFJt7qWqhYPcixNZjm1noCkqZ
lZBygYnmB5LbM82gk1aDpJsdaScp0ySCPe4IQV2JaHQCMZfZKCZisz2kfarQX7Gh7ErKob0ubSoB
iaIw4mF53zWQQb+7ZAL5I6G1k3m27EYJCmE9TF+/L1/1M9/x5GeqpzdPIcmA+JqfWY/BY6tnvyUd
avjOuvm0GZvRV5kEl8IKaeepGUR2ilzUbo96Xd8kLcg4hynsybq+bObMTWPiQmb4lNoNo6Az/x+V
1djkslEdM+N6CtFErI7oaW2c6OdlO3+bfR9LOOwuATwAc4c4ABjT7EpnmgdLktJkR34NQnENyuVK
ZiLpmSfqPpBCZ1NYCOAlHI87GBdgtE4GiFyoUES/CF+rZysYvmsexETTGEZP4Cv6FxSaoNbrfPup
RER3X0dcWxlSGNUdKs1au0FnNh7UsKhokIzgEGdPSS8hFeLbWXLs2v5GBxl9XTKlskVQ5u3ytzpn
iDTWwO0KmPx8FgHm3tRyUMU61kXWfZmyTL6DfGs8TEqxlhgst5/WADwDgK6Fd5gXUGDN0s2xRh7F
kB8RU7m24V0ZLEjYq3Z/eVFLP8uoA7Mo9F1koJ7zVgQiKKArurg7RvrvfPxeB7+K6mci/0iHP4ay
9mCdM0YNmdfKxLuTqp9enqGQEdekynq0LETSw+vKqW66qYIfninxcJ/b3y8vbrljYjxeBLnG3wxr
dotkhOmSWnFqpgONp0rytkMxfu0g4r5sZvl0qBSheDdkh3PI0Thdlj5RUJB8rzrK1X0dmNt+/NLa
92bx1JTNynadWxHTZRTuiC2WOOOs0L3WV9X6SEFX2016rrqBGJAV1IgrqzpzBm0ZoLFAbwoI8Oxe
IXedA83v22NPPeotQ1N3pwSvuddrW7X01/qZZ74hEaHMdCDVNb7lzJrZM1KTmrz3UknYGbqtdGur
1wGCB2tDPvPqmsIjJuYMqBniWhl+PN2tILICHXptIgt/lzTIrMCPe/k8iP0+9akqXhumH1MhP12+
mBEkgrmU9cfGTxkmi10rGh7lLrruRucptvIHU4OgUvblzx+Ov9O+OA6SKm0+M60isD4BMeuOkBy5
VvvWww/nj8rK6pbfj9RAJekmxzIEpdDp9xM5uV1kTnjsuvgutPw7xBZX0CLLU35qYvaWt3ltezUe
geI+WO8cdlPJegC2stIXVMX9P90okeXg0FWVKg/bdbqUthz0UUvq8JjAHQqKiNmOyUMAx5raR8vJ
b3TlzS/rba3CGwhfyD1iSOO7H0bZTxuMwt6JBct5r+hXlan7ouwHB0We6ds2s30I9vXPDsUL4hla
5BQZuZiw34jv9qEshYRMr4+THx7DKL3y9WpjK1fZNN509nBjqjuHXtLlk7yoa/61SDIIzIDztMiq
265MHDou0RFab2WjM0ORq/futhFU9HLR76zE7yHzd7RtZJujm/vaP1WpD6ifxN2uh5tjxSktyo5/
f5BNvcLSGbBalMymuiRcpYhwjKKvI3STZKhlfJcjxNE/BKjmJIq8a6qfjvnZGWZhmCADSgRySXNR
OQsmtZ9KK46PBs26qRheY+JwN+jtCrV57ZBpq+QSy9dSIwbUCcz+w/Ay221VLYo0ypToaDMTMNZ3
UxHDZ3fdBcZWH15be69LD34N4a96m9BizpQ3FM4QtBbk3sgKqOnb5cNw5lbymAKrdRjnoSsxc5xl
Fo2oe7TxsSkPMTQzdVuiHrvWOzrjXk6szB7TIjacmPJhfPRDY1eU78oq9GDRCmYrRZYH3SOrWfLa
9QaiH6akx8dwvO3RskRfEaom/rT06yyNtzGM7O1Bn94GNGovf8PlM6fRPBIlKvyNxc6e3uDMUAcD
zun4qDr3SGeHqHxaPHPyk+f4n34NMEWaTmAH5h146akpmks5iYURHZFeQqjtm4VoXH9zeTnLGIHy
P9qGdC1JEBl6P7WRVcyOT0qdHSfnqwGhYkic6g+jKwQnLltaDCSxaQ7RvQGqm8F5KMBOTRVp6oWW
7efHKAlq1+r170lgg+iA+LTIXso2vzapEsRacJUVjduUkOZq0a62vJU+/plbAOsvoQOjBIK1avY7
4niAXRo5mKOaFI+F5/0TO81NOoQrT+CZL0t4Z3NGuWnwQMzNdBpSjCXlCKe8rodd0z0gXLStcnPl
u55xMg5gO/47O2BdoVOAEGEUHc3mPhqCmww2wh7sKYpISnq0V2efztqjpU7zmQhMnjfK6o6WM/IB
0bGEeJmG3K0Vv6rDFyR2vOJGRYTr8rE5t1uQTgjcCrXaxSXwFblLhy6JjmNabDP7rs4Ok/p82ca5
rYLTSLyPMiWSeYGkrhH9DnJsFBYE+gBAve6FUhm8x9JKm3G5GmbSmQenMEBATgf/9A5ADO7gHrnS
alxdqdnXVlUYAvpzeTlLB3xqZFYRGE3EKZA140SYwybRXnTUPi5bWFvG7CHxBk+CGBoLSdcDJHxy
HPTwihVPe9aIyfyg6DobxPmn30oZ/alGUjE6WtJ+mhS3p2LuqG+XV3L2W30wop4aGVCsJHfCSB8h
BvSr8lYi1POL4MUAKyhYmWeP4RTpBmhmoh1JjTcVk5Y2GHf2Z2VDFu0G2NyA1v7XjjH7WIbaTSEM
4BGcrPCSCjXg8qZL7yVmc33rKlf2CQ3euFm5OOe+nklZnh4eOEic6unXG6vG8ptcio5ND3em96gE
/3x6e0SGYosAlqfDmeX/aUq9FvVm/+gryDgFd9ZkXl22sNwgRuOhYJFhTnAAWc42qARsHpVpnjxH
9jscN66B0JETrsELlh4GKxZIGkqBvNn2bB1Rlwy5lQTJc2xb3a8RdOxRL0EXGHXh7egjrdHnLJ20
GPjXoIKAZIYWuHa6MYNuSNJEnfbZQNgFZ43y81Vu/K5hi8u0t2pam9NeHgQyGhmoEMY4B/PkP4aq
MwJinDxX0ntYM2HRfLm8TcuwyzEoYIq8iQoe/3e6oKkoKj2L4XnOq+IRVvXfjhXd0pXa4oWQY4q2
l82JXT/NK8UouGjKwF5CcVWs90OeZkTiLCZmd8zygyb71c0QVo8wwv+mE/sHgZnbVm+CWyf47H2i
Mim6MgojsQaUbTO/GqgIYipDWR+BUCJ/1m7HwBk3K0sTLu1kbaJ+AugKshBqoMYcF0eL1Q5R1ZyO
6JFPN5JcFHu1VpOtV3c++qIIVgS1faXb7ZuaSP2vUp0iZNF7IRIXx6pyhE082+h6rOg7KDoCugo2
kvJ27FxVSH5uCrXKHoM6CH8VUuoMbqzLvbRHL3PatlZv3tqT1e27QM2uuNt0/sc8+UEAbD54kL5O
FMOm5tEanBqdPgvVGbtn8FBT6+YWEV/USspto42lsUEZ3U63WpZpG4ZD0300+tIBqQkNhV4luAI1
mWwLuWfcHPnveB/4of9THYL+4A3GD6lGcsAg9XUjuWunHbqA1KlU1C2RebqenGqKkHKJlHtG1SW3
qaYGCXJJt15ju8quGsTZr6s4apAlT+pDkY/TL1/Xurs86Mk9EOnc2KGCuoFUy/vKq4oNVZDyObUh
2anQkgcYr3T7KNURkE9VtLtAju/T3NSPg1ZMvav4hrcZx9x8MtFc/Aed8SHaoIdeHjgzsr/1zWoc
Xc+vnZc+GqJ9afk/UV9hjODySVk4LeE6qKyA1rQoj85THR/YQaHFxnSEpWWjVPtYejTUQzasQRoX
TMWA8ognATuJiSbx2J/etgHxyiA2I+84KJP/jq6yd0htC71USXtNuyDexFquMoVB0OSmrTTtRfnP
dSL1zgtQ8VTlTVdKvysDeMdov3z2I+AAyDVFc0XwGC0itkHylcHQj5PxO7E1V6hwIj7mNtbuXxiC
EYbeM/56kVh2ulKXiVfqx9h+7ocrzfs6jm+2Gq1s6uK9E51R3mxboT0hsESn39rshAotD9AxJ1AI
qtuIkktUfb28loW3FkYsIHsMLNJEn5+cMgb2UlWDdpwGbTshx5MPj6V+o7RfkUS7bOpvJ+XUncE5
D+qB4QiBVZ3HIEiDhYoCKeqxTZjaHv/EZX+lQ4QXxLeO/Uutb6Pyvpf9jYTWe4F+Y/OVcrhbmtVu
yo5K9tg3j1mJTthVuTqStXhF+Ax/yRM43Y7oY5x+a1luYcThl+PA5I0lJB/VBMWBFyW6TpJ6o47J
tpQeLHuPEMi26/dJYTPG8tujZ+fnP3IIu6vrVVLo5a1W+VTgbuniUFmY/6hABMM+rHsw2OfM6o/P
TVHAyNX8qIa1CP6cKfuvMZGhcuRO19/y0Hlhm5t0i/tH5I2u6koL0AxBT1j1V47c8lzDqvLBlnj1
PrzYuRcbVpRgK2jeNDYYUGGx9jyfswGsh1CXTaPhP7s7WRClCYKcxiHQB+aKIYjx+h0bdvlEn7Ui
Lg6gLtgV5qGOGem1ZzQTVtoE8I68jaP6pZWGlThgWYiFmZWg6r92ZrtjqZ1N+Uc2DqEtlKWpY6XK
TiufUSurkl3XtRtk29w6fdPsb59eISoDoL4FSTKMebMwR/LNEmG9Tj44GpiybhfBT49mzGUjixBY
oZP8wcgssGc8VmpkhEgO4QQ5oPcTpY2NZX5Ryn0UXtdrRNNnNu2jtfmmVZXVKXI+yIc+LJ+szHy3
eyRmq2BlUUvHerIoZ7ZnY0X1oh9Z1ISWvXcV1kc5fFDR67WRLr78/c6aEpArxSYDg1Hn9EJNqqT4
Ggq2BzP+M6avk5pu+6G7Cv0jWubXl22dcRTAMkmSqcLQcJuX5CiI14A+MvlA63mbIdQpfCSeQnn/
N3Z4xA3g8sQ0s4NnpXZWyGYjHxL/SrHQXop2gf6sRb8umzl7GGAI/l8zs6M36qPaqk0tH5Ap26RS
WCNbKbm94q8sZ9n+4oxTuSU7pprJ0MksK9ITsyrVtlQOTZ3dlYjhNi1BrGb1b1bZXZs2zYQpu/KG
5jVtrW2EcB3ubSeHwaYw412sN6gyZg6jdMM20Iis61BoB66UQM5tLiRCUInbIOsWU0xIGCdjlfmq
uO03EzTUo3nV9gzi9N1K1nbuytNtoW1Lbx083exzqG1taH4tc4zG6MZy0p2SCe5Ye9MrEKmMA70I
e43D+OzqPticXRMjZYwXKV75oCmmKzk3U3anaqVrVb8/f6Y+rm32vkWemY4JSluHMftGu9Ywfvj+
GvnD2lpm71un1E05etggbnlo+/GhVTxoT0gGvXBlq5bdAHF0P3w3/dS9pHFreWM3ygd5CGHofMrj
eyjlQtPZ2iMEOMgwkuZAz/mWD98KGYf9fPl7njsrBnNvRGh/0SwzV6DnyIxIIfb74CGOnqrmQepe
6uCFxv9Orl8vG1tC8FjtR2szjxCVmgflG9Zow9wak7MLARIMernB7e0Uubgpje46D4utXVUb2Z5+
DEOybUr/WtYUBn2n735lbxqk2FZ+l7gRp8Hzye+aOxD09JoACXr5YMW560AJ4N3E1mEsGbFJroPY
cWUl2nn9CiXluXP24WvMn5bAVsPQK7kzqj5ui0D/ZvYSepk1A3prMOWzLvKjrdmZ7hEUKDWbWMOT
4gdUnPcew1ioTt4rleeOPogsn0J/OB6NLNk3SfalHszbsYwBvVFU8En00XOOgnirQXUYRUO1KVP/
emUbhJNYbAOVOtwkWOdFktmHhVNHjjiMyW2eX1vINir6TVvdj1XkZql3j7zcJkXpXtDnXbZ99h4I
9JNIwWFWnvkvk+qIxOPLPUz+ODyJaQqTCLQNQ/NDG94Dpk4v21vmREwnwrJI7knDChTU6b0Pkpih
xiCVD5U5/qnsCYFG5Kzs8Gh7MnNlHTWdMNoP0ri/bFf4k9knxi7PPjeRwuh8bpIwG9Z3HbvMzWyU
8rX11hh61izMTlood5UVpxF3CRwFfXaQJJ8lKyGfBJ3Dn4J6QHQWTz+e6vt+kkYJMVmkbrtpF0Zr
nPVnQhdeabAi/CmGZsXff0ijms4I2tjRpkNW6j/iPtlKnfw7Wy10njUjGHLI2Ejf55lUVAVRk0IX
cZAcRLGv0FB0JxoUl7f83BvjAM4m1IPBFEj/bDGRrNVct3E8RKp67SE1HsbtU0tpsYusHfoUz4yh
XKV1+6fR6jsr0jddlW4apC8v/44z7o6fQVGHIJqBEG321AWK3lGhtsaDTsk62RX6zxp+8rRaGf44
l9CBfKe/QIddEx2Z072zzbpRTUcacXXdJrGi61JLN7l1F2vSnk6NOyqPpgdrv/FFtv75/BIp+ys8
6Ai4UFg6Na0myOaOraYf7P5p8t7N9ilRKJxGa9WrJfKDQ2PSqKXSQ+oKQ9CpobAPAPHksn7I1US+
qo0WWQz0tV068em95nfBzgNhdFWa+bta94pLAFBsaiohrhN07coBO3OKkZbjCIs5LEayZxvbNo1P
QaMwUFUp3hPdv7edHEissXJ+zjgWESjRc+e1X9JKmVHnmV0Y8HHtfotS+b1qjTef37+PJmZe2eqh
PpRQDj3kQW7fMdhcI4vGoG0NmsAt9GyN3/vclfg7wkgHgvMqz3wl9a7abOUMe42+Ze7B1ZCZZi5l
W0cr0w/n9oi2vswBICMARXx6YCSAHj4tff2goZM7QhWjKJTiri5/vjOPKBUu5j9E/iqQEadGQJno
TaZF+gGmlQ511ZRGom/8VLVvhf0lbtfIj85+PabYFZHGwlc3uwR5ZFcOmBn9AMqFnsw3s5O2YR8x
UbJy8sQ/NHs0Wdf/GZp9PFQajaRUMTTSf7uto+EJzWQwOkHyLeVt39qltnbDzx32v6KIYOf55+cK
Wu3kA9RUVfUQA55xQ0WbNk5Trk24nluYgP8IfQWgkfP+qBwWmjbUoXoAd7ULJ/PGSZytNkq4/6Da
a9an5664tkJNi92CRZvk9PSAqFXlTKMSqwdr9L1vUNlouyqvhML8qEsbx+iN68sn8tyxB6gPQA3p
VwG6OjVYyU6RNamsHhIl3ZbBFy/4rURr0KNz55BKsnD5MkNs815CZbUqIGmTVRUGUuTmVvPkvR4/
afVKnnLOEIEb4TGCdWCpZqupO9MZ7ZASQtspyQaNta9qr9auqlA41JDn23z+4wl8JAy3oi81B1Mo
ePVYcyTl0LVvVv/Dm/bVGjrsTBhM8ZO4G640wC3zA1EUEjKQEgciLZvxRjYT4zmSa2treKlyYwwO
sX5Z9uaWICmSkeEcrO3lNZ79pIARxBQH4Kp5oFfaduwFdqoeFL99KKv451AjaD40jKd13r/6oDzc
IsMQMgTix3yIKpMYoZFUjtQDQYtbq7+q7Hp0Xi4v6NyJhzfhvzZmVywdo6l2oOU51Ex7bwZjei3V
AYqovHv9/xmaOcUOYuBIMTkdFOauzADtWqnbhmtIMXGk567343JmT0oZDNGAso5y4IaHblVb1xDE
rlyrs58MyAbdM/HfHD2fOJkPewA21OQ2877neujK/Roj9ZqRWeGqaNREaTSPy2Q8yZUDZdNOD82V
G7s8zSSTzNozRobIygJfU6J/UjUDYaFWjP693ytfod2ixJjkR6cKV3zrcmuo0sAigC83gHTNMV3o
hjlFCQ7moKSD8lKETv9DGgJ9xcqZ7IVojxYqoBr+pCxwemmcjEGbphmVgzQgvk6gCwDnfRgs7ue3
0tAhVkyvqvC2Hp5GaNCm4lfSrsROZ74q5Bn0Nf7y3C0Uoad88qkEBsphVMa9X9e7Abp7tZJ2nrdS
EVp+Uvi0CG+BM//VM5tdXj/wkq5AuO+QRF+9INrUzZ/Ll3a5FAyQ2FoktSBl57wqVmvQs7Ok7qAl
+Z4jsSnzbS3tE3tlIWt2xN9/8HSFkTZKDEX6wcfTVRIsMsXeM67T1fbd8lqJBTG8Qy2D+GX+9jYK
qvFDrna0TLJt1cj/dK2g4VsD4K2ZERv3YT1qPMSjESndIWv0vVbFN0mR/7S15P3z2yPgXYJpCC6V
+dS9kvEST0XbHqLoYMEvlOepGxnjtq4+3yMQcgMCiQf+W0eW6nRBNFYbs0ERDS7qq8z40jnXpt+4
dvzS++9j9HZ5Wee+nkEALYIJoC1zkgQEjtSkLeP2EES6W8hHkRTbxe7zRgRnPIyYPBgLRV85kLqA
UenukBQvDTlbJj/pa1nUuWNtU0UR0BHk1OcuL6paRJEsq6daHt9ahf7o5Ma+6KptYdg3l5cjNuD0
4SOhtgz+E8HCIlSG4q8gakqGgz21rpXe9OEO+qut1r9Eq/Jc5/bno63ZU+5VTtNTjBwOes8gwrcq
B9sTvlxez/lPJ06A4DpjomN24BSfCaCGT6ejZKH43d9Om6U+yvWXy4bO+VBSJmoioq+yQJv0fusE
lVYPB/IlpuBKN1lj5j/7uT5YmH0uYyicOHKq4VBp/wz5rRfRtliTyDhTxWKUHfISSB6BNFMiPv1e
mddUdjJmw8GLXnPpW6reTrEJKZWAdESun2cbSb2t1PuqLa8uf8Dzpv8qrQoGEPCXp6Zt3w6izlL7
Q20Wb52l3TK89RwX5dNkazttMjdjqd0BM5Fdk0bCZFbf/9UPsAWnFO5pkXgUoEG6XuWs2PAGqH+U
rttW6b6UbuT21Y52bXHdKPe6thIGnjuhDDT91+osQkPrdaxTE6ujUbhld5DK7Rj+9Ne4JtfMzGo+
aPK2RjSa/aG038zse5Hvi/h2VQjgnPtgDhSEG5UL2hkz/16lU+5HY88eVlGxkYd660/JleTYu1D2
vwMpfb28Z+LMz90VRcC/rhfQ7jyP0rzSGgMYzQ4e+Fi1vBHyQ+1wo/RwV9A/S/IVb79cn5jbFSyk
FhzzC83XKTWmPtD67BBYo5uGiht331GSUZxtTrjx2bVBZ0lGxdAktYSlCF9nWHHQ9flBDuOt0t7W
05thFTyW7S7M9pK8xgp2bm0f7GmzAnZktkMxJHV+KNXOVRLHzY3wWU8dxZWL9NqH9PjTBVyiaxWg
AG8XedCceQJOe8fIdDk7RHLIEFOE64w2Y+LsL3/Hpd/EDK8zbxopPxDvU78idWNqp72UHWzVdp3e
+q1kQKoHr19rQZ3JGYQlokLF5FCyqlNL2qAmwRREOac/cZviRipvGC92ZXPYadK1ad7U6cvUKvyI
3FWHp+SzAtIK3ZaP9ucvhB62bTZh34yL90pX7lMvalzqVHu/yr7o2Ro72Zkva3EJREdPmJ13eDxP
sfw2jYqD0wZ7U652sfnUrR3L5cMKAwVflCeJ2hPEYacfNemLuiSkLw6R/95AndIMKxOJawbE338I
suWuNjrVxoBqvpb6H0d5vnz+lp73dAHiK37496O6C3qj6YvDmHpuZ1wN3taBY7V4u2zmzPWFlZmC
I71DoUsx+055n3Y5uMX8kMoVBJmVDq9aFhzgrHn1OvtN8pvjZYNnd9+mPM0sHQd+Tg5GIypPGlvJ
D0aHbo4zAMsufetOcqrPsi5yrgXQij6CmJwgHT/9go4XJynj8cXBL5TidhjT4Zi3wRoD3rlz8NGK
2McP+5QFYweKn3OQy9Jt3OsPRbsmC7g0YcJfbQNlpyECUcdsIbqWWH1J3fbgwA6koRkOjmqlarDc
FdGAZPBVDA5AfjPzQWMYNHLa9srBbuDnMHeRJe8zcw3YsTzTWDFRAOCwUWib9wlKNLpsTyrVQ2n1
bm7dSOOuGA/yGv/cWTN4bTDTKE8vGNog9rdGB436Q65k17KBL5385JEohgau/flGMXkcVFGk9DoU
J9psczqnhjYs95VDBhqnzxsaLagcFOlGWgNcntkj0PK2YA4SZYQ5CLyMWgPJ52g6wKLSml/0+McQ
ffvs5RTtDqIU+g8KH3C2mL/aAFJeUfeLbFjQyo013urDSuh6dh3cfBkWLDrs8+m9QEeky0wiAJCq
78bDYUDwwepe/sVKwA9woJnNXZB2FJrdSlHlyYcifWIKxOsgK18rtZ1dCM1Dml7kPUDjTq9+G9W8
mgalNlO99ePGNaanXl0btFnGqjhnWFVVMaEnIrpTI0ESMT+UALNl3lWPvkn1jZPeaCP0b0bpZmst
jjOuBk8J0RFd1zPZVO/HDjSUgFW8zthZvfM6tmvbfyZjowEqOigASQQCdhZZeR1jgGVayQdVHn9W
vbprUyMg+S2uE3KZwCiv7UHfmbm5U+lLVegAfzqCRBNXFC0FgRm401nKWDJKA3eUMx0q6asxPmjB
TdKtFETOfUeKLsSOAkPL3p3uWoPqpwR8dgL0Y91rXfPoOd3r5RN+xsuJSQDxuuFUmTo4NaF4iulX
iTBR/lRT5hocmDVHw/0XdSQ+F91wSkjQsC/IVxt2wShK8OuxnE9ukVm6K4/D1gy1cFMUw+ddENCf
vwTztDiAepwuyw4znsLSlA91Hm6MLnKT8NkLg+3lj7cMewTA6P+szNJnOw8lAxoN+ZBKxkOat26T
tVh7l8LmypS/Xja29BN/XyFK2QyjEdXN/ERTVX4VDsF0iFpoTyplo+jpTpVWIrmzVlSq5OLdQwdg
fq0CM7PTBMSS4kk+yJnpy9RnwJtzf8V/L+fWma4nrPpfS3PMUi6HY0GPE0uK6qbps2e9OukfI3yp
AYXILV3QQNtMxacDRzpFUIUKJ0g/eU5F4qnmQDdy4LyHFWWy0a2qL070z+WtWt7bUyOze2u0ZV1U
6QjGrZVvp6q/N1YZhpYmKJZTJxIRqYKCx+yAa13YF7ncVBSW74vxrpzWOJPOGWAEVEBAxCT0/MVQ
A0pDwWSUx2CMt7C7uUG9Ei0uXQ86CeA8hGYznZl5zm+2RV7KxZAeR+22sN+D8IVOMe2u68ubsTzR
pIiCz1e4HdQNxc/4EFonUQ8FuF5mR1GJt8MQzEWOcvnn8wTMEFVza/5CtcQL/MFMlXTWVNpydvQc
mZnpZJdEa7rFZ66MsCEIfAX9+2JQVFYREK8jJTvasuQq7bVhe1u/+B1F0S5FCDogNO0L2S1Wx/mW
jk4QvoCaYVSXCsMctKkHYeunPaQyZupslFz7Yfnx1WRkv+xSdR3/86ABAasD8QF2C4jJ/GToTVTn
de2lx043Xa3IXalkPu3TJIkKVhj1h16GgXgCydMdG/xEihiWyY5temd4aM2WqVv3j9DfX10+gWe+
Hm8ehx0JIQhB9Vlxq1f1jNLQGBybdHjrMmVLfwoKQQkq3m439NbrZXNnQiMecwaJycQBMS2Gqv18
wmDlFMfI/Olbm3SAJ6FJN3G3b+Qr39l7dbTLs0cPHaPLls/c6BPDs6tWmVY9WZpXHAepf2jMfmsN
2n2eejeAADaXTZ2Bg4pFwqUjGscg/GYRrZwHSalbcnHUAAH50aOtPujdQ1R8T1tnZ9rvpvOiMVXh
mc2mXetZL6NpES3BR0F6g4+c0yjSD/OVCrXPY6H/aqo7R7tHDmJnIQ9SXvv9tLbUM66YYizRGVVE
spB5qlOVzlD4Q18ck+mLBXNggfixjOibH8PXbPw2/Wu9hC0LJfgAyGb5xdF2ufN95XufOcSEOqgb
iXhXY4Dz9LaEBQR6utpXR8TTnxSYTF3Sr60XhHvV116Qtd63tfaGVDXdu9RNNXnXSfXeH70v6dik
REbZVgmBvVVa/n75py0+jwpMgZeQ9Aly/0VhYwi1EtnJoH4ODUDrQwlhwVpvf7HhoMgFc6tDCkVu
O38MjUwdlakyu2dkPuLsGS5/ubrqJbhpTTfTV+7vmfUIOSm+MiQk+gK7LtV90hFAI0+ffW+yetMq
+v7yF1suR/TXoI0m7Kf8PT9QuVFMkhIG1XPgPAwDj4d53+u/NOtunK6leu1lXHgFPB6eiJIN9W+m
fmc3VYIRubfzqHruA9NV0oZxlr1hffWklVrq4oQKOzAdCeQeaPh5tlToThT4Xls9y429HXL/qSzT
jaKkTFVl8Eis0UMs4goUi9ChBH3EsLZQGDm9EIlTQ4E0Df0zVTVX6X/7FsNMK0xyxMPiXp10mSio
6XRFqT1CfLtAapVVO3m9Z2rPYWd9U4M2e6ALlF0PoQ4dheWpRy9vyqfWVNON6lnaVYU6an7TU7R2
nSkd0o0zyCPqkY5ZXg1GmtyXTfOzti10NizGoDq6rjt9GMz3SQnCrxDmSymFp1bK3MRu1NDVe+0f
Ux+yL0NaajfwX1hwcTlDtI0qqdj1bSZdOZU5HIOhHY7S6JjvgtSwdNsE8q5GKRTAS/6fogz2rRWF
bhiSjJUlspWUQ6tN51sEY86g3IRe9DOS4mBfNIwFOXqc7DUlKH/Hg9LeD9UY3GUwnLtlpYY/giyo
WvhiILDfBQ0bnvj6fqpokG3KwPhRpQ2isIEVvlVlY8au5OfPit1/S/o6h5Niil9TdG22bQgXi5E4
2r5IoaPpFG+6DhlScu1WiXeFJ3EZmvgrfW//vh4leae10s+JodLK7ZpJDVzLt9M/0jgEbgtKf4fo
pvlYjMpXRs/jrxVAz2ulqNSNbbRWsvGTyYTxzQQEsGvdSMwhxY3z1hNa1zub4aErpWjf47J7VRxE
3ZR8VO9sh4/uZg4cFlVTDN+jIrcq18qNqXS9NP06FjlPARSu3s2oafUmVaP/oey7luzEAW2/iCqC
SK+EHbp359wvKre7LQQCCVAAvv6sPefWrXHP1LjOi59swwahsCK5TbkjskBaTS8qZORkd8SErtBe
05d07HGu6oKJ3aaRXH/CuPQFhfy8Qx/E+4BgVFX0bRgvxcRUnxboiH92Sjwvc/YSbtvaFIC//TuN
JsYCyBvkuN7KKn9DfX3RWwatWpIvciqN5w2fSQYUQTDKSjvT4Z5jJ3Yg+fQIkPg9DpY7NrRNWDnk
I/LZ/9KBmwoqk+UmnzenqzkzsbyaPWn2bhp+ITs3pbtRBxOs4TZ+TLgdTUkVSMoKEkMoF5nN0OuN
5gf+4ML1dUj0UMXSS5ZiDd19N/H3YIS9sdVqLrx2eHWB+rk0o4dEl4aUQ6c4UuaYKynhacFVk+1m
lUzH3DMJZOJcDbVQaFKofOD0l3pr+FioaHwi53rnwufU1knS8r1sNwaeRasqAA/2S3WLOnZd/yTW
hRW+7EiNks8XM3vRczKE8riu8+eY6NkWiWLDBaJ+vNLo+N2waEsrL0WX3CFekiYrQuhNpztU2kPA
NkLr0ztUBiNWVtaSc5i3GVbjVSfPwAh8vffATZuLFWEs5Ib6iP7d5mkrxljLCgHTXbnYPKlSwX8l
7ThU6dyiak1msShi1CaKXbbYDYMnDovQ+acW7TJDgcDHcTzOa08KaOqCMmnRdjiwEVItIckpDUR3
8JliJRgbXflrdxc2IMY1WT54H437RPSsdJTEZSOj2O3meYpJOa/ZZ7R5c39yqO3soIy/GtyAglcq
p6ew709r692JVCpvv1k19HD0+BY6SP5IF/EWZC2mGseRZFrF3L0qiHrcBWqV21NsJ1gxDLKMg8JT
0fO8hHh02JySGxX5DtlReeeeBr9n7qhjjx1crNjDCm7dq6bAKKwg8VB0Hov22UbZcdT9wOvWSw3d
Y2zedJO/1xQt2ybsXlMfhC5sdahYwA2Uc6pkGTUTQ79HR9tr+EbJzYRE2spZa1FyF7vLlSF+13L/
wMYA8acmLKYwfNpQwTYR8yVsEtjDsCzZz1Bn2W5pqP+TTki42tmJdjXiLfAl8IXdLC3q84BiJKwY
tJ9dTzzsedXJeHrJpmh91M34AdWyf9lrezsIvKRh6NfXMZYNZhk+NyVg1GCuN4fiT5QbJycWZ2KH
Bqvlh9ET3UcWFYC+tzxtQ/sWtFYds3CMT6FIEDU6YrDga/ZKG1taAE9CMavn8wrnIVrwZVh3SLdf
T15HveEySizCt0S/fYgklx5CSvNBP7oJyvMfRKPyo3OLqwwm+0I0JKlCgGCVSUbE5QGn3vxSJDIv
nCOoe84E0rEUvlfbClQjS0uP8N8NiDHbAotUkzb2ZmiHvB4uaj061+2WYaOFDmE15SGyvz293I0b
R08ynQ+RWd/kKrIq6cHyqnDrL9mGQgDXII4WEaSIphYfeYbtdaOaG51uYTXbKarRkZU9+Q6Tauws
UmuJ8t6wZvxaCed+qaU0VRYiAqHYLHSJxWB8pfYRozzYp1j6umoTYun26zr0GLANkwXZdISeI8NF
0Qz53ZqgAzacV8T2LV1Pq0jTpVr88dCmXrkJcIXBMBSc4Rb9CPHHTrhoL70orHmD4idusvYqwr8s
hBF7hfRrGuCdaIsbwyptHkA++LfhxIYSJCe+VmJHyDxa+AaKUejheYgDsVOrH9Yx72glCPpBK5pC
p4uT0VrEYrNFBMH6CfAu24tlQx6Jdr9WPMsSq60qMyAtt8mKgrLziarq88jVEXEw5PGQurdRBHwH
p/mtDEZaD16r3zAHujfRrWuF6VleyKyZ7zPYtjFNpLDN09R116FYt1feoA7vyjOBezc9CdGzMkUl
gF8EQOmAvk1T/zOYk3iXYHpAkxMPS7uEtFSe6Y4JOlv3eWo+SaTvfRc8h4qM1Zx72UOm2miXmSaZ
Sr6IsYxGioBuktBDEKFvmKpGogXN5yWBSeq0NgmkackwHzEhD8XQZrLu+JQ+Yh0br13UmYu4QwxN
F+LTMKFEhVqPPeXedcTsadi5yxw9dEXWLFlYd77e4IgexquEBuQtsu2LDrPm2elWFvGSjZeCYUsW
ti141RmbJpWO+GwWbOVus23MVe3ZJSpYGw2fs/ZTOOwRAIu2G9EXK/U/mdDdUFnlPxK9zMvBS2yn
byxBeOeMhLzCRtPFlId3mvT8BFVuDrBszFEBFJDNTkjzn04+T+8RnY8wSehCiySe3limb1U7yoOX
97wMu2aPvVoWL5AmL7u2oftpNvbYIbS7CrwlOULhp0tQJ2Mx+Rbta1xCYjcFWwu9J5braO2RjzWA
azdxf822iNWUNFO9eEjon/y5ytkPeCL60iCzs8YQgSIpiSquFFxwebbtsdT+itbgwymHIiM2gOkC
BoKMQtJm1UjjTxYNfrF1FFQbOHHkdfBzy0OPsx1vEC3n8CMSpdHUdmavIRo/R+ejIcA1X9PUit2i
OtiIw/kl6kZeijB529aYX3Q6vnFR2FRppn71csiuW+abT5Sz+yfELJnHLaN0HwjESsaea58GxKfW
PfXXA1OJy+uVCL+9gsFkLBCeyC59PHiI1NfkMkudzKtwMrEu4AHF5quDMqLO3QqcPMPyFg9GYvvm
wYo1Y+18VSvWvsIfo+aB+HpZS4+P0Q/j0ukt7OZ3aOF/OJack5+Qxt3b9q3J3CNd5XI/TjqOigaz
zMmftVXIhEmEj/nVIf0gw0r0uWRbtl+y1v7AFmKqcLSLi55wQEmtnsa6Yd5Yx1Ssdd6F7WUeNtNN
2Dv/dtYJ342JivEqkq4rW4aSiELxlT51WkGXRMNZpCdtUtSiMKT8bRVLvXDnhf4v2mh7I5CZPCVJ
X2P2xZHB5+MBZUdUlIMMMnRx9wzxo4PGHnVKJjydOW/2EpNS6QKRvhNvkpc4NsA1uXnN4k4D6cfw
UahkGA6QanO1S7C3LYWl7a4TI8IcefM46uhTdtjlybgto9isaCYyOE/k2688txozeYwZJ8Xdd3j9
dd9l3YsgUXbaVNjWSwuyBgEx+kEnG3bwEklrPIz1o0e8m3GyCIXLkTpt2WrKYR57hGqKHtJI9GM+
AsbN9D5YW96iXnywzLsM135o4OG2cOdicwo8RZtxxJYRBWLM+efWEC95s3hBb1TkMbuKNdCJdGbu
4PNFkqOywTUgSgsNrY1k2RPjH0QbR6ZusglnWLYCQgLLRK7HhGdV24ifYRtjOwuZ6HWQcweFtGsu
LANuXwQ4bD97RrIjjyhzlQqhw/GGBMo9MJbyIkfzWF8o0TUvS8KywksFngPw/p3AvwdVGkSyBrv/
I4m3zgdphi0wWbJbpWeFqqRmLMN542XH2kc/WJHDMQ0Pva+fJJiKC5Ir7PfYpos1h1+ZNn1/I/1+
KJeNTi9DMtxu6txD45u0hNkYX3Ujm2OAVQMdjAi1YaEO8TFHWQWeZriA9Naf7pEcGBYZoeNwxVwz
9teQ+dzrxH+HvXE2J8o0ye6o70Net/lGFHQUP/vYPPqReArHKcZ4Jfal8WP1lKG5SBVeuG4vipjl
2o7TKetZUkErDmWoyrN3y7cXkn0MzYCVUHnYBiax994OrV8grD/vCp6OYbPjqevvKZRuLwnD3RMp
0w+7mawwJLqDXSau11U9y9bwcmjxXSCT6Gu26CzsO/lC3ILACxQNFc0yyiJFvSHs8WIo5wi8vFly
/xEb4acmI/wFZp/0RxQ3zcWG7igso3MqCrFQeU1luJhSCpxhBdjiWlixngzUhv4OmZ30XmZDPlQw
YQ3qsBFzP6OCzJ14d1ZQiwTHuiaHQsM4+hXY9avT5tKOCK+Yk/7Hmm4PEshFhyOTQlelabKfER1I
0Y8wE9aIisOihDZGI4skA2OTpcOIDQa0jgCwtcQLh1EpPOZapmD4yXiMpf/hL/EHyU1bygETZNz7
H+EMUU2IqajYOB4G0u17IOFLg2c2Uv28gbUp1wyBR6kR9tdINhQwooyvXKd0Q17k1LCTHqy5QN+W
iYrOqRPdmFfyOQbx0oYWldEdS14WBUYx4OvtIpK0wuEehz2HRJMEhsfJpy+e4l6RxoLsN45q6XWL
EDjrsmYnW2pwa3y8S9yAhvpQnRlR2k7vkHOhmGHDJhsnVEzYzSqvlyzCb3CQ1nSbQFq928SPDp7f
V0h7BnuA6nK6adMzLoClx5YuJQ8bbbOnETbeQ+om3pZh43cniF3jJ9UhHbewCZoIxxle1ALbxuhN
JRE5biEKpCoqvXTcDbJP9taMu1gN/guOxK7qQaldY/Nt6rmXc77HRvuHkKgDPVjW0QKHKbjFGWYK
rIJ5kWsfiUdZvu3Vkr3i0dMCuxJwvBn2q+vmP0pB3KHjOP+n9tAEwS7nOr/wp9SVrUCU5LXW3URO
uURmr4l5eMHnbCoBtk8Vcfo5beLokHjhW97gWLXI/Kmx+GHIsC2SJj7R1n9wFNnrW8d+prN6w8Ys
rbcmyo9uwoEwB1expJ17UKzRup4mX5ST7yZRer4/VMhw4tWU4UijV/qRGkvL2BN9GRFx6EV4CMfk
IL21n5CbGCIBLNnqEdurPBGHaHrNooNOEGq8xl/hwqbdPKrgMmqQhFOYmH7FwD5+NKnGeXzwmUFJ
HwwPqxhucPZ8DmeGtDaLbByq5nbn8nQuOjOLE3Hkga+j/7Z6XF32fZoipI+qHzhRRReBsHM9NVty
TQlxd25itBoWk1R+2j72evvZMhnvLTxJazFHTXtqIWF+ajcjf4g5Xh4zkT8Nni8akIwJMDfBLYpp
Nq/sdJAfR+H1VQvhpSwo1pWfFIvIE7goGxy2tv2psEO4ZEvkX3GWjNWC6MDCxxxzuWUqvNFBT4DW
9J5fWEJhp8i81zx0twQ5//tpIK6WreYnF8LxQSEVKbgZfmXNOeNXIskja1Fwi/Bmhf1ylXH/g9IB
Untql4puPD2yGOkEFwvs/89kA+LVRi4LSjg74KFccI61SNPKypgF+oZM7QZJX6ywF0D7EtBTQF4m
sOoQza164gM7J4ekLzYPbWVFFtw7F6kvbkbbFxSz51Zgl/KqsCTsdYST7W7BaRDhRuG5YzFR6ucc
dWHh5vF+CnQI0whuAw22jdM4PA2PQ5csF1hpgfCvuVhOVvB0t1j1sbAOE1Jinbkzczi+jlDrQXk/
9TWbvPy6Tw3boTX0q0MCSdlCBZUWE+0XoIX5OxAAdDTrfn7ZwKveJAuCg8osoxt+GrYsF0k4ch/J
fzTdObq60jctzH1h9rzOE//KAXzeQon6kiAy6rCFa1Q2yD3FJNKspN5o8hIAuRMbJtcEXjqIyZvu
p5lCtGjm7YxwLWJbXiF+c0Xu7dx9pT6LC04dJsKcRe8a585Lb8vGT2rOr94nt7jvuVomuupyBE5W
hbmxNUVw1yNFS2UR2Pw+tA0tLZFpEUYSH+TQu0IQTsoFE89OE8l+tNQf71sVR18Z6dMX0MetKVzI
z6cLryMYSdGyYIbFOThSrj3w2QPX27oYuYkK4NTFFiXLnvj9egtJT3ZFHEzdax8jqBzzxL2ezhHm
rT9khcg9WwBnxofDIjhYApBiSTkGUfcHiuafpAncCZmPFIwz3f4Pa98osWVrGpniI4+vuqWK+z0B
yD1hI/nfXNA/aQzodKHzySJ0LYTQF/xOY+gkiGyvcsyPZOOnNR4exsjFN8pY8ocr/ctPiuDsO5sh
YS75Bw/EGsDsYZf5D0HwBTCudAsFDskhXfhT09i/XAkE2pkePtPf/zASOg7pH/QTCDheQ4SWjG6y
lyBHQsRacZykmoz+wYAXnZVev7M0UIeem+jg9oTk8bsYcIpSTIVyiB6CHAcB5sWi7LnIQMxO89XW
b2yBxEkhkAMYEgNJGaDuFJh2obdgvNwQoX8EtsnvAxAWBcMavcdGNr3GZ7Geon71vf2aIFkpAPx7
HS3vqzxxq5NDF8R6J3yGjvEJwhbuKzS00ridb/wtZfUS+x4Cp7rgvm0xvv973PzLM4bfEHoXhJqA
lv7ufsrhffKTbYoeMsBGuXhcQ1TEbnscFf77Ov8k+sNzaTUUPOTcEI/3+vsAXToEQhlOogeLFpjI
3Rro0rBzXmdsggGqs+VkzD7sj1hrcJb9g6Lhn1wslMwg+BGTAYUkSMXfL56uvhMJVfxxlO56CPqL
KPgDa/nPK6AiFjkM5854KOeT88j6m24IfVR0mdtheATXiFLQ9YIK84dX9V03BJEsAAFI0iCBOg/O
79J/GxA0dMAD/6hThAqGOGeGF555TmGzNea45WsFmA+LUnP473f3lxDib5/FmRvFN4iXB50Xvvrv
8f5oXI4CRpfocV0AL0Cf0JGC4Qz8lG9rtOcDYK2JymeuY/dF+9B8OZnkl4Ny9FefJz2iKXzkKBG5
60OaF16EKOIitgAiIw+vXo8zbbBVarL7BomZZW7C5iabZ9cXPNegwy5sVKauciPDUXR58jLEQQ9q
rnM+5XschNU+MBFIAmDPxxl4BVwr3QKSss87cQLl0Ny7PH6EvsGv/vvBRN++nvODCdECCQkzAs3g
QfsmCYoc55FChtIjrG2QSNOuu2ZpoJ4CLdmtH4/dhRdv8ANJ2v4v3Bp3Kr7ClhgLqnUp2tsjE1+o
sEvu+1nqPSaU8Ffi3BVdRX/wQ5dhavXaamw9dcy3OdgDEAcfmRrQ78EMLC+b1c5qwDoWdCcAvmYp
Vw6ivsRxYy5UZ/zPccSzMPRcwrQu0SWwkT+puL8tPufHANQXMkwUJKH/4LsES2ma5X1Go0eQtQXB
yWRZLkAc/ffD/qs75dsoRGz7WeiFkAEfX8Pvn1i/pXrpckYe0zWtpNjT+TXfW0y+5B14HViiSFbd
15kQQ+rO+pkEd0n6blFt4tk/iV7PmrJ/3AocS9CBwb2GT/73WwnzmUJ0KsljaOTVNIrakeYWHdRA
gWDLarZr5CiVMao3IxnUofxTxuO/DLuzXvT/X/7bZAPwwZiW4/J2BtraFaD1PXXJyJ/ihL9L0BAU
gHQtyITgRURWJdRLv//ObTY5SogDco2l+AaF2KA38a071e0iMba1a7ubMeOvi1cHc3frkz+FDH8P
fz0nFfyv1u6cykZARvx+A51D7C4QVXYTmk1fSZMHZej5ABWleuxHX1xByymPTduR82ocHjF2NMBc
fCIdggdi/2AywUpm81+bbuOqRZQcMMUF0rLJugPIrz+V83w3cP51xygchprkLPIEQfb7HfuT7Rao
4ZubWXtxzZdgvOfTslYWvvudxfJ/vapgQC7GkBZtk2QVjdxOARn3lf3kg+n+MEd9HyvnwBRs8/Hs
oiBCb+q3ryZqfTGJXvA7x8LhqFynr9KAx6Uw4CtQOfYnQ+e3hRAfBK4H+yCuiD0Uyb6NzTZU6yaN
bKEH/8wB7eV/Sgr6Ptl8v8C3BzyhiWseOC4wUXCT6VNg7ydb/2Gu+f6Bny8SRX/JAjGdQZj2+1uU
c9BM0G+wO+7Wy47La+JF+9QDHo+Mk5slCndBTCvK6W0agDAcsqf/voF/+5GwEcExgmUXc8y3H6l1
xgES+OxONKZiPNrP6Y1aX//7Iv82NP5+kfOr/NueJYVOJwr6gN2FK6pkeQspDgBL7w452v99oX/9
NXAswbOEXFrkHf5+IRO7HPB23twBn/5ouPxMEmgXcvuHFeKbHu6voYfvHfpmpI7E/9C6B8PiJB+i
5q7lvC9MYw+zAQDGgwclHE5f0a8x+NMM9W/XRIEtNs7IOjlvcX//aXg9EobatrnLk488PrT8secX
KIksRqTUuvT/aDA9/8QMSlU4H+DPhJH52ytj+cIHxyzGhRj2YJF+pFP3f9vJ/r9LQOeXEDQ5oev6
919kfWp7GEDZXbKue4BllxO0If89HlCKdv5f/r6CImcTPwWnYjhMcaXvlmyrgEqAUd1uvU3z3YxW
b7DtfcpwNA8mgGPdVFLUg/Xgbq+3bhgrrxWiknGuyw6bMqhWjS0XNS+FTij6vyxobFTTkmIbwN8C
/0G3qYDt+2BBWBciGswDMxFQDyOmA+/DrGZuJtdkdYiBW0xUacikruSS2YMI2HOkZvfSk2j5nPsW
e1IvhRUgtFN7nzRdX8/LSKrUzsDlYxQnopXiA+QXEI3I31RfGWkGFDMsPUUVmep3ME7L48iX5MDI
ZAttkq2Crrq/zPm61qMPcUA6Q9ZCxpbUppm8m2adURzPWYC4WAVUslHqymwy329Yq3ezMOkFtcAm
Azko8N1Q4EA26UOW6bt6a8fsDPlFHKdlL0CPUpLdZ1Nv7hxs3Tc5AZ5OCPslMx8gZzyJG7HEGlUa
TVJSH0HOrJM4XIBIwU7VD27RWzai4dva2kz6RxuBRCNxHwBJXYMKyYiykA0SzlOW+Nd9OPj3c0+Q
4BYdFTDedVjA89C+5qhqhxZiYkfENa0AVLsr7DyCHfy5mFTb7DOO+63iLYznSBdilWi5X7d+jKfp
Wq/Ozdy9DiBPKmY6dDDFg495EYfzgiRLGpw05/dw/0cQlywUIVT5RyQ7d1g7qywePYIFkW855AeP
mAYqlOYtXyew6ZBjvwYbzxxUHoSZcpq2N0S2x3OJ8Lb+xss8BPYis+cDXqOZVC4L83eeMf8t1Hqu
PTd5bemtafoUruHwQVHA8wgqS57gn4aVPcy/Jn/QL1sEQQWezwMGxlrTXn8hTsx72EDJ3GJ88Kes
lyQ7akj8znzYlFQk5lmBMRjKA5a6X43dkns3A3LkLAdon60M+p/Elhb42qHVAo5jv82gFQV78Jwj
D/6DK25L32swtU+h+0HnvL/DkcOrqBsbBsCxgdpnEelVNLoHLgB/SwQJAkQnhu1BZW14ODOH/NKy
49L30zVXmtSBbteyOQ+SNYb2Eo0It4pIi+fMf3bR2r4PLDM3TQShy4CH8dRiX5kcKRjRHVDX5GGl
ePZFEjbsLoU449oLBvYoRvUepqp/mVX41tEkRiMtdPGWbEAvHeTn4GpeN2+Jd3hJyw2ebf4SrTos
h6wLKnBBugK6Infd2GeV7Pw3AHtxDBndHBaSG8RHxwp/TDhQQjqRPxOwoPg++qHyWTTX6eLP6OIg
qPnL055dkVEb/NAM+RuIa17Wj7T9sGFTMjpAWvHFRLyBF+kQqOIQtT+GCn8xBpOYzGkLMVQ7l5nL
bbUlVFaxztudhiigHIA/l73Pg11kp/EYyZyAbmrSp5m0/oXlUFgKtjJQyBEpV4y5wm3I+oZjwC+3
cR4RFZNC1mGcByYlAYsGOhPsBofNhXTR+DJb4n0AzrXFRoDe9qmyZciFd5k03O03kfVlD2AeQknr
lzxuoTOezYD2Jk7mh1RAdhpSnu17gea1yaTLL6hI/MsJWWwfRnJxhCYiBv8joaEIO6i/14mtB0w8
fgnXs6uEb4NnCFZmWa5SzydIJruP2IOOvOATy8uonbazwtheRO0Y75XzUoQ7BvYlNB0Os0umAiTV
g4xnq8sOIcLqSrE04QsOUaiW6qbuMew1308c5zyb2ObSAh+5W6hRmL49kDQ5WmLawPjXpmvjnfC8
+R4cApLjxWwqozMAcgMCbk3WyVvr6eTCC7L8oFFGWEO50b2CYO8P7boGAKShGNTCh46eS3mRzAC5
aaeBFTdBJi51T8gJKrO28nyE0AUgZ1ua3zEvoFXYzp+Cwh7BHcr5iBAv2EaiPI95AA7hYaksRBY7
34N8yMuH7bpzKPDxMqh7unHEwgCu/GoewYVDRm6LUCArUmpImSdChxr6THioGtCVF9MYnjNlO32y
rTY7rjtztYWg73yZTXWk0r6G7mstyerJqolXcmDMD3Z0YHm9RHlfjiww71h1Rb02La+3pRdF6img
8dxra9VhTFtJkuMEy0a5JAToiyc6ENBBfjVaI8pkQu1QwgZaRAhcvp0yNt2rVvX7OcJ1UzPFO/RB
DHCVdcvzoEVajQ6qKNgy/GsIQSD9M61/7HKq98qbVd2kZrnINXe16G2ym8DdoMDDj49T5y+lN3XJ
kQDUeTAIpkATIKp6sDseq1Rh8MxdGtZpY5Nq6wGCeCsKKkrQF221RDPaNjUkzdAJkZNYM+8A7No7
xDQFWdyA1s0lfKq9w6yxet10AelzUENM292jz4PtI7B895MU6thPm3kaUYlYBWtG7iZIA2osZ+hZ
86z+0ZmzrDpbxyIPgF62sXb7AVVOU9XiaRVhzoY6FjMEZHBmH0VIowrS7fFSnZnwaM3R2IZRjG+a
6weyEP4TUUpthT4KewgRTwpZDfT8YPY+JTyoBfC/FtnJGGdLJ4NLfLMU4QxBuDsrqfcpKMNi1dl2
ANSDr4xmrGrBJ5ZQoW9FtAly1INn0UCEE/8FToCrK5oWgploTh66liEeBRwxmHkfgzbZmkpQKWtl
/ORCscjuxj5Oi8yG/RX4FlYms4LEWcY9AD9sq5oU0Ee0QDlL2fDWDf5WULKhOjI8S78RBLRzGUE7
jS+yYh2SGdYnGKFXFee1WqA7GcbkZ7bZn1O6pG/WwnFG0fNTtib095OVbQFdEJoQuKIHPSlyiaps
BoV5w/cQ6cnnbvNoGcZG7zuBZtl+hrppZOhP9vsm3cW+nPYDwLUTtgUYg6uVxWIggZikzWvAOufC
rzwugjSEJgxqkD2nEjglql0RqXZebVqNzMT2bBYAGEXuFyIhqe48fyqDHMwqsVyUCL9ycKx1S03n
mR+GuTG3G+jvg5zNfN1vwKk8qGWv8SGtkBcxdiPnzr+eBol6Lxt6uzbw3F46oAYrkL+06KEpqxDS
oXZtp6mujEnNwxqyLxHLUkTxzXhWoaF62L0kiJ9ZS7l503uUrvNtMJrukyjdveZbwuq4BQXm/OZn
F3QQa3kO6n+6RVBQ5FE5W+xlQ1SXHGRs8x1Uw36NOpMGkXLnYOstW2ooWpeS9tNUW0XAX3qJLrbR
kUMeQHouPPRgC4KMrMDKt1Ui96tZ8v4mI1uLpt8G8C1BAAtLVFYsfhjVjEivbiAMqpOYNT5EXiqM
9wSVP3Y3OTjzBrvQgjTshW2kKZjWEzh/1cQ16eF+aEhrTzHwTXHR5q1S2M0SD5pMbaqWTNFFPOXz
dc7STzd1rlASg55A+LmDxwVbU8eyA80d1h0U85Qc1ZP12lp9TP3QPDgZNLsUYYVvUQhBG3B//Zhq
T1zMs9xuE4/xpOhm9NtfTmyLkYk90LFs53nDfhvQ2M28YEJoQgRZmwR88TIDLhNrB3m+iLvbGXg7
HNkDFHBUiV2DKM3TsNjsCWpMqsrWKXOxgEBuC019B+8IajghJh/MLfHS/kFAc3ypRwuHcmv/h7Pz
6m2cScL1LyLAHG6pZMlji06Tboj5JjDnzF9/Hs7BOWtRhAgPsMAuMFiXutmhuuoNHpQHM+rRvddz
vBg74wCVSEAid+B40BBqLkYQUqMsdXdxVvh3mdVVWzUyJg/l+hTpKu/lzk0+94Uefmp94AAglLXN
OLTBmx82w75XdFg2KCjaSlGIr6acB47sCaC6tMDnPVQ0h6Qd+I5JUry2cYEp+gimx8rJ01ML7JbX
atbJr8cUu+n8i1CV1S4N9eRTigTCvRzo9YOvtN4djd/irMVl/2LohXcUy5ClQvMdjcrwD/+vcOt3
CuqoMntTQ2npYIFYOvLeKpwiL0jtS8mkOKl27s6PvJZ3SybYQmeEO0WuY+CNPDQS3+veFFeT93qp
iWeLjf1ai3q283032aZh528DMWmxuy3ae6Rp0v2gt8NzoCb1sxqh0qyMKgDwrqn2ZeRuzNA8guD9
HLmqsG1CqpOe3IGKTNL2Ue55MVUchxtRTau9LMfqfmorbpRK7A6+1kpboCy/3agEnqO3xSkrA+kx
k+n8x+Bje10Exjd2LXVks/4Eiar+Ead054FMKg/g5+hiG5CQo67Quav76ORDTAE04OfbaBQP/qRU
a6Xg10Z5PHWqbu5qNyxOwA69vaK5+FuM6HlZSitv6A4CP67L5F4xXQsXW3yuTTBNn6Q8jLZ5aFlU
LgOu9TKrXlUp/RUGtXkWFY453crJWzoYOIGgxMfBC8wfciklFM3cZivXZX3Wk1S9l1KrPhmN+Fs3
Mg7oppROYa/0dgXxwabEHu9HzW33PkWHDeAX1dbKbNjpDYg4VO71ndD30gG8NjC72Az/qHIjbzrF
A4GpR+EpyJpkHwGfRBVA83dVB9SCI1zYAUEMDoFWAQEQa7JQRLNOpmWWANU1eGGwwGw/ys0t+ojA
Yiw/PtKe1O77iSOAASlu6oGXf6uLcNghrO6CpmqTzSjG48mSh+gHpX59b5ZS/wl5iD9DGMVvqiIw
l1r0ubOQp84a92eDEsZLqYS5U8cu3bNelp1MNlqbfNTbtUjaHMjEJ+tyCU+oXO7AbGYKJuKjd2wC
ANayXginxkNXzKZkIj6KluJCL4JfFWN/7EuddHTxeNh51iCcVZwkIfWo2X3q5tlDq4bdUxLA+wCg
9DLWCa3DXEysF9dSzzi4Cm+ChQYlezUL7CK0fMePOuBXfv+QKVa2CVX3j5VGzT3Smf1Jbov0qHJl
bQLQt3ZGFR1xD7OLn1IZvHfG5AiEb0TjqE9w0igMoSGm6HimgWjaXVV6GzfQ8nulkMRDm4rmpsjN
dp/4brQpFO0zvHvzDlxd+idqIZ6NA2CvVvHjXaQhvNsPZXEGsAIdSbZGzc5yaXzW6VAc9UYKN6S8
4gEE1Z8yjqy7Vgb+23vYIfRBpdwX8ohHuyB98vMu2ZheLjoFWjxMIV48tSVY20CJfiRJFBxiXl/7
sIwbqgqQrCCNTBQ8IMyUm0vtRN20f8t6HSe6UeRJ2YfJ10gQyi9uH+gn6GP1IVAsjzdiLDgC+RSu
Va63NYuCulabSHdZ546PrWD0tp9p2XMR0L3g6ereYxQv75K8F+7U2gBWh0WGT3Zh+HvRK0GFxnEN
yjSxdmlFkuk1xW8THJMds8WB7eeAqkEW2UaPwPuY5/kTCfNoC/Qj7EJkRXmW1qH+3ksPZtPHn/yk
DD7fLuxN5cdZVQ+JduxYDISOQLzMypNu2dVC2eqiI5Tyd5nnNxWGFbmRhRATRENENgNHbqJclicz
kpQor3LNccXkjJxraENL+XN7GNeFccsSlYksjiQUHmrTv78rjDdqpoa6mGlOw/lQycaLFrcUJuPv
Bv7f9u1Y1wVkYk3G9Gjng1CYF5AHqizFmCNkXsf9XZS0p9FtnmASv4IZ/CkODbWYtXbtFZCA4ito
BZUSMqItoDFmc6jllhWn4D6ctDXA58quRhW1PGmufugyH+IL0Lchfe0VYdelAFZvj/i6RQaDHMY6
QIkJq2TNRW/CUS7FGgawM1LI9cgeUictO9vIT2MONhXUm1AnX0VXPSCnd8BEe6P2v2//hqtVxE+Q
6Gqak1vjRMq+/MKl0LulMFSqg+LAFrtuUpaVdbo0SjSoZQV1zMmHZq6iqLUe9WE3Hx0/brYJD7bQ
P/BmsIXglBYD5I/HYHjpxG+etivdO7dYKeNf925pFMBop32KQ6omzzdKC7u4hAA0OpIGKF7e+lNS
19+PPDhBTZzLcktT1Dt+eF4VWi9c2BJtHnku3uymHXeTKvZOLP+SlACq0MqHm+OI2I0iESbvODqa
7O+p1/Rub8oeeEuv6Hq+HO5SdQdAa0ObsavPwujAcf+mhfpO66ntVmsun1dtrCn0JFRiTqI99LMu
QyNem4lYvPaO0lif2yH9Gg36C1Wy7cfnUJ7EUHS0X+gpzbplySD5EWJRg1MVYrt1m6A8xlG8hkyc
/srFUc1gWBcquCgCAb66HExg4RrahsLg/MWh19m9Kv4WKe5qItWh4fn2kK5PnCkaRvHTyW1goDWL
hpQHS1XQBke0XswYxL4eH5riWy51VKdxRh1oolR7sVox81gcJK0sA+O4SeJvdtC1kMcigCuD4zcV
F0Wrv/YAwCKd4oTWHDBxXNl0C8fKJF2CrDetY0Wba2REYqHxdLMGx6AqGPnJp1Gp/iUESrnY36Bn
CvTm8rvlvD94PyuD01X5H7F0T3iiH25/ravrb/pY70LMFqAIr82LEaBwovqHlEp2kp77FCKrtr8d
Z2m2SOhQK1TQFaEfeDkUn4MkhEMwOH+LU56a2D2Fw5X7dWnpYaY5ycRxKJGazHatOKA0WyRg08sK
GqE9IDOzK3q4ZWloVRi745ALfyqL74deDt4yOFN71Nn/uz3UhYUINmpyMgUqxkaY/YhEQCcBWgpH
B69yQw9tEzEHGUizIlWbNloD7iyGI4qEXBVq83OwZVhRbZvoHQ6SNzsl+9o3FTog1aZqvqjZimvp
TNlkOpDhwnGZo8rGspnf5kap6IaU9Z3T9+JnWfP20PtKBAjMjsxsCKFUp9tAj39K45qC8GJkhLi4
wGmHi/NDpVOVvHQlCSwpGKiuMZDQQM8gPbrKJ6l9gkO5QV94d/tDXqVrjBZQj8GaRceFDGq2Zls8
PltUSBxVztBWGJJHPcmRQii2mVnrNgzvYpfI8hoUeimshjEWDlHAS1lGl2HVqmoQxbZ6R8PiCxIP
/psw9GVeWhKqfocsX/moC1cdLlzsTdr0nAbz9QpdFjYqmtxOyivMtHxECag01mup4MIJoAKenPQP
QTUA5r4cFiuUxrxc9c6oGtt+1M5SVB5vf7DlEBwv4ON1sqD5IYOMsRGVbe9EedY8DSalR73qvZfb
UZa+j8F7xwDur3G9zaIklltqmpD1DiuGptmdBs2jiE9502wa7a5vv90Ot3BCo+b4v3DTz3mXBEHP
agcM2HtH8mn6979N+RXJnv24poA5zf8sSQCDhDDXhP699qhqxNzyPS3tHWohz5qbc0YOyNeon41K
svGA31it8ZiAR9ncHt/ioc1yB1uL2NQEsL0cYAY7ETxwODhBBpTBFSgdQEjWKko7vwrrLeOB4in/
qcrKYlla9siEKxS5eftd5cyCYGl1FUi9o49v8EwpQv3JhV8rY5vO+tmkamBGEYFisSAINxubLgY0
vFCzdDzxrHFAykA9hPjcuDokZAhmiJqmd/CufPmP0B3BUdyOv7Ah0NuezktU4Bjj9O/v1o7aZWWs
BKLsFCn+I1QJvWANML4wjdiyymwF9hxvvdkhGbQqtfZAGh2r5GlTDI30VoBlQBFf0lYOqqVnDpD4
KemSQTfKf//93XCGrEpHKRNHp6apKAXfMNcZhWDvZ59V/xdqChT20ZAGfqOuPPAWtvxFYPlyHkMt
Urxea0anDL0XQTd2Pi4JnVPL1XYM7pp4Je9b2hLEwxMHIC7KaHNIIhLSCqlLNTq57P2nR+J/uZzv
KLdTH/UxRg/TA6IOP7GNQmKarvyHFw0OGhwFOMsjN2/NgO5tGgWDj0S3Q5ZvZ8WuNv/8QwDSNAoD
vEqoClzOplcFVWh2zeAknvC56ZF3QZZLW8kFpz8y23lAKf9/kLkgad2KoWh1Bc8BlwA85p7TCBKD
YP3qfYqmovgNTQCoFeYay2ZpQ0yVBpVUCSTu/J7L9KGOav9vRs2TLjb977FcPUrlmtH4Shxt9plM
36/UEZ0dRyMX6+X60aM7Ymv+B53KppwP9wnyLpB76A/+heq/23SWVxpegby049HcnmjZWni4vR4W
bjjuHAo0KjnlRKq5XA8Cva6sCnXeIFwAaQcpCd6rm586ufyHpT2V+qgIqWiAz68aoxUQ7q/6EekV
+q1ijW6Oqb19fDS8qABUTn69V+mBGbsuWD5PdBAB2VlheRe6UGItaWeGH39TTUh9LhhePBY39+W8
AQUidRUGFEZLsz1IsZwgaGCIKwSIpa/DZEmaSAXtGlSuJ3Ri3FEbnUEBpuIVm9gwdk12p9crx/vS
gv7LKjFJQa7tAeQq1TAVdXuH/oHdRj9S2olpcnf766wEme8a0E6V0uRTkMzb5MUXWKo22lP/EIQr
dypcIQE5zxAja0T+Az0d3u3lJhH+EMsu6pfbQRbudoOJouA3vaqvKlQyT7GQimDvmECSTtWYywfX
a1aO6oXH5UWQ2RLDLw11TvzznAQFnbj4ltLhyJVvfBkr+5dQdBMm3g8Pq3ki0altYo0GIMMQ4pkt
i+X9X1PvbHzIQ/2tBHH1D/OHHQRvHmrC+LJe7p48LtUyKlTKVBouadKxy5WVZSAtLjZaCpIqQqzh
Lr0MgfdIDpCSIWEWVHEVPHQ6Omlx9QX/hvrebQoaatSQeK4nOC41EFQwgVfsBA25Q4NgYOa329BI
1siFS9kMxD4M2snXOHCVy5/VZrEUCQ21mDwp/0uk4EHLGx/Ycx1sajBWtpWI7aFIk5W6yNKCfR92
tpYGL+/INvzBKbVuAzpht156XAwx1Yr5olQZ/+ZV7+4qwwqw1QRvy8jcjncs/ep0QDqkbyv9Xhyk
6l5oA+sRBByQy4A2WZ8KyS5MouJYWEWOykxWbIRGDb/dXmtLCwE6EpVkOJ1Qc2YzjuxZi4w9C0EC
KRKhRuoKb1nVray3pZMariimbjC2kbqeRSlM4F6txdkW99I2HQF8lMeqBhVprORWa4FmX9Iz07Ru
QwK5A+0/MUOWsjj3SQ+zxFK/3J66pcUKGY3Mg4yfbvcszekCb+ScowaaCsKD3A3oZAsHNcB2UKKU
FnfhF1EMvt+OudR44KKc3JrxioQbMQsqWkMolwN5QtSn2wwcb0U/1+pR6Io+G/G9kpH6s0/CUxuL
x7yWt7fjLy1jTnbcyrlAqGbPPmQQ9UWgNzI9jlJGewgZOnMAHHE7yNLEcs8C/FPorcrm7Pwzw8DI
MMsC4IQ850ERhPGTUnjuxlVq3hpRbOxCtYteKhRsVoa3GJnbkXwCqp85r+UpMcBx5pzXVHU3KVGU
FDZG+TVANNvSHclYSWAWNh8cIW5hGgMqT5rZx1RrHdkJ9Pcc4HWbsfwF3q72P9+ezIXXBu1Fsj6V
kwcN++k3vDt4arGNK1dtZUeNI2Pb4NTkIvQkdM290mt3pVZHm0mRAkR29PV25IW9CEMI7qZhYTBx
1YVTIlcKjd4XnVhsAhum6hGhDnfjW+ObriQfz9Sp+yIlT+FEnab0cphqZ8HIpJvsNJX+DC/1ZYIa
20ISngdzrY+0sEouYk3//m5KhQrou9xH5NHt9zj+LpX4v2yp2tOPS+Bb3Z7F6zxn8jCelPo1CqBX
0giSjCKOX4bGWQvAf3gnz/oaANBHJ3Pbh87tWAvdYgr1NEMm+hXP+/ksWvmgg4ZHfBDUk19CrhnP
jYfeFn602jFHclOvf0kTply4l8DbSv3r7R9wvSEu489m1oLNDKoQxRDBeivAfJfBqUmklRldDEJd
eaokUESfN1Bbq0uLMWKQUvBcNKBWEzsynm4P5G+/4fKRPzXegKzRFEBwZd6PyEZKiiHn6Jn3a7Ev
2wQl395TtBe/CcIvzDKo4Cx5toaq/tzkssJplge+LcSSixRrDkGhtqr7XjbKxy6kggZEMwy+NEJj
HhBBbu7VwPccHKKSIwZ8yUHzyuiQK/RZxIG6GgB6ucbptqlQY0iH/tRTz7/zSLzsiqrfcWjr+Edb
BN5TIis9koym9CUae+GLN2jiHjWO3Gl92IpNiWaZq8c+2nkjMp2hFG2MBOJ7FzVSemC/IZ+cjflj
CAQU1IaqvPWh9VJn9Z+gE2Rb8MUYIOEY1OOejN0/lsPgIY5rjvflYDZHZGIDKvptof/paWj8jmUE
k29/iaX9wxPEpEePqcPVKZRl/I6+8fSzKHYI+NyNxe88wUvWPXlAG2/Hur4dp/zuf7Fmy7cvajX2
SmINLbqAdLJ1eeVqvD5TFR0uPGDdqfBxbcxrqkLue5Z+lhDzfkKeEbqLVgivY6x0j1orxiuta1nm
LLtcxyoU6gm/QXOLXtPsLnabxmvHuEypERfFU5cPR8kEULxD53SE7WciOyal30wxj3bdGFWPRg3n
EAUS38aAXQTRmFWnyqysl4yla+5MPS72Q6mmFJhNY6MgOvFDo53xNDEFNhkS7R8+UVSd9w1dwYmN
q181XrgWVLCJ4dkQi81ICb9CFhYO/kc//BSFvIzrZ+GQTks/k0MsCc5Cey9Z/qYb15bx9aFFBMvA
vog61zVAy/e8ocdhOjorKL1pBhh2QKhd/+fj45ja+cAoSe+uZov3LSI1/Zic5TR+MMD2glO4HeH6
7oTNa3HHUPjHfny+ngJV9ANLQVRIkqvwoRVN/1UUWv8UaXr5SXXb7qgIomH3frcGcbvenFNkEAu6
jusMliiXtzYa8tAbwrI6I0Sy0etjCzjy9tiWIlCLYljkjoSaJceKJ6k4BWbVeSgfBURvldUhTAnh
5W7UZJ3EWMRJHX/XeTInoUkTeaaH8h2xdl7aaRu3hG62EePEsO68sQleO4MmqW6lKuLUkJQ3Vt0W
Mgj+IUA/rteEH5lrlZtadMtNNmhvTLmEOYMHjD/19WYvULp5ilrZ3CJzau4LKxYAuw/xlscakiqK
/OJ1tfZouppwFyKC69nw3ce3HoUsDFky2burQBnk8GURlhGxMLjv5KJ7SxA/tTsdzVc7rQT0xqtS
HLZpmRtrHYqFFUZnCYo/JyUlhDk0K0xqeMppKZ1LMUpOYqgC5mva9gnim7Rr9VgZ7KZKMOzT+ky8
A8ipn0IEO/dV5skkNoOGWLVV78tQUniOD+UOZqH36ulGsM+LGpfT24vm+kQnTwDZzmNDxHJo/jRO
w6HwWuQ9z5rSDttaKZRHWQ2GAzsj/YQPSqGsBFxYpfQ0AQeRlKggXmYPgohMwPNGGlG5rzxJQ/08
CunKLbXQDuNNMz3gJJ6JC+z9Ua/dAvXns59DU41Ftf+JwKp26EI8LacE815DPe0O0AtUWxXfDQ1b
mi2FyWLtl1zfXxQ2VNhCLASY1/Pzpoi7ocwloz37SPPvS8Ut3pS4RvrYyvLoWYl8+XXM9Z/D4Gb7
NgHd7+dYo8ILSQQ7s9w1E9almeEmpTRukCnwEWazL9aGQBNZ6M6hGjVb6GzxLjVb6i4lrH/SIzaF
bIEGNX2reQHDQ8+5rjTbc7lYP74Q6J0g5qVwM3Laz672EEvGAUpSfx7SxwkQJLT/3V7a13fWhGr9
/wGM6du8eyfpAz9djtL+bIrfk8DR/UOaPd8Ocf26nfDXAH8Ma/rC8yPXd+vRkiBVnEuE/lV4jQny
B0kjpr8K3fJ+6hW6rWVujZseKfARVajh46+JSTuC3QuoaoIWzmZRwUDJD2oFOZYOvI0FjU6axPZG
Wiu3h7qwdADy4ncy5X5TIW12gdGsr7NRCeqzJX+Wxp3m31f9m4z9lX8wo2pb6IegPsVJshL3+ry4
DDsboDDoTVJphA0VbTwmvq6dhgSlt9ujuz4GdQkxOTJiQIuoHk7//m6tJF7ZjyUk6fMQCcUmyoV2
E7Rp8iYkUbePXAift+MtjIqEja8G+Bxlm79577t4QZl3VaVPN+nwkqhfVO3H7b9//eyYEsL//f1Z
LlC3UpgmqiCduzgQna6sqweJZhiiIGKrwKnw5QAJQLFYSa+ut9xUkQRVb9Ks4NibhTXjVMiUIh3P
kYhQRBpHx1RGY1zXyrfb41sMhNAg5QIVkOkcNRnJsWCF0TCezTKHjyTftx5E4HBYdcZemEieEbzc
AE+R+87vx0YjnXDLihEF/c4c3ypKSHKQPqhwo1DQuj2q69yBdi9qAbR6eTGQLl6uQt/1q24iHDk6
SHlP+aO5T339VW+OAXQxozA/vLUuwmnyZbgejV+An27mCNqxM5FP7v+7PZ7rVX4ZYLYcQl0qalni
NT+04aGq93DhP7xvyVnIXgBw00m6Wgcw0WB5JVkA1rgTkePw4fgrne3lxt5VEe3/8Hguos2OQBXD
mgrdisAJ9G5nmOGjr61m8dcrG+TV9PhR8KdFUHFakO9OhiYF5VggIeiIhghI9lTmWOOt6aEtBpne
QBx6wJzn8kYiQnV477aBw6sVOODwKGXCI9XRYmXCFhb0hFyYQNp4I19VmNNgqADFSgEQvUMf3nvx
EVcAjKgov2zLtXL2WrAZWsIvWqUxKpGbXv1GDU9E+h4zDEpH4kbVfru4Q91eDcuT+L/BzbZPDocY
UzYGFyG64CIkR0cSaZqVIv3CHmIKuXcVbl8edbP1kKCn4nHWB06sl9Eb5jTlycAn6O32WJaioFRn
0ZQXsRKeA+pHxZ0swYLQSWTxSU6+1bH8+XaE64MU0NYEkuaCQMZwfjUYbVD0SctslfVrnd6jEgoZ
WbZ1XKsA9v7DunsfbPp07zYR+mtGhzZr4LjCS4+bRdjj85jaSR5ucYaEpbtSp1paCiTU4A1oGF3f
EkaWaqjVxL4zohGg0BfCcsIelTU80NIckqeQf+kAHGgUXQ6rGzxe363vO6F5sKyTJD4rUncQZFQt
wl+3P9fCZuLxCjONYt+C6GUW9p3vKoPnpDjx+G63R2roJPbVm5RjMqOIxyQq1wSKr2dxQllPZvYT
dEOaX+pyH5iCrgqNk0s6Rpe435pm++rJycrXuk72iEM/A4iIJMpXZAg1oRpOZbt1MsyHHunOtlue
TNhQ9pmB52jbrcRbQC1OAXkI0lYE+TaXg9RGsRXLHjZ+QFHLxfLCB/RU/wzwCMrPpdfvhHrc1NKH
c0xSCKDyIvUI0HbzHkDcQHdV8XJzUmO8K7P0jE3D7vYqWXgUTDFgUHEFQ6CaIxZNeTCCIejRGUhb
24P/jvSRlKOildkx1lgN4g4Bjjk9RpRqIqwcwH+rp5f1qElVnv/wyKZDNechWKZaF/i51w6sg4c+
8LdRaW4lPd1jzHrSUSW0LRjDhaLshhQdF69saltPBNxNQVbm+e88wMdLF7dF0a5sn6WljN4or8Op
GHRFXxOwlsxGraiBNyvCJtFC7d73TdofbvlB63eK40wCpwFETjLHq7JfaCpxRT+tckJlm/mR3WC1
JW3bNZ3M6xtiCjOBtqaqCjSey7PHN5sYVSS5chK9PwKUeZaEeOWqm9Lb+eekDMUFIXJAX5keoyQl
UTqTG8fV0EP3f/eYdozBj0w1DoX4JMWTwNLKRbE0qvchZxkdcsoWzjJS4yi5BF5Cek2U5h+24bsQ
+qzLnruN6uoho/LS34nyM5f/5e8D2WSlgdciVbj8MDULsFLFqHVaBPzCONqma0Kw13cBSLCpCQN+
CNHp+bUjVaWh+oXS8CwJ7hJVtOuyIaNrPyWx++Yr4Y9IUrYrB8t1qZmYwF4nAWFETOeVlcBTdR9X
NWJGB6v/GvuP4P0w4VGBJ3m7oP4WFeWdWh5uh13atjCLVKCwvPe4HmZzOQmoKSPLQS4/Y9aCp01v
58MKnHPxOngfZZY4mqbSSIMkss7NIf4RC6p6TFxPey2KUnjMRgkUNvqNdjD63wKr8s8yPoIrv2Hp
CpyOJai8NIhhelwO1NCiQBKsoXEQgURwb5eY0UGXj0q5AhhaWjqmoosoQk+6sHOQkoLexP9dOqKZ
nJouPlSyddYj+sT58Ohp8tlv1s7D6yRp6k3QnwSmBHnmqsQ5Zm6JJ2vuRAZaSu1TWB4bzH7FxkUW
da18vrBgJjF2qhAkEpyys3mscqQZW7cqHCtTd13eHkS5/5Tm6sePKWq1QOcpD1BcmScQhVk2bt4M
hdMi94BXZdjf3V74S2uSRAHxBWtSI7jCeVS+N5kb5YUjhc8xeGa6E3hxPuJGvomFh8KPcR74hrXr
yj6XpxLA7MznsUshhxtMnLKIy4XoRuagxFZZOUFLxVtObR2wXOGGO7//Urr3o3eQ3K+t/t3FElPE
2BhhICl8Mdu3EXtEiQdXXBmbTv3Txz2upaWdFw9qu4JLWfrI737jXCnCj5Uk10FKOk38hVKDUoR2
Jb7d/gBrMWZngkFT2i+VuoKs+iRn3xOlxqtw5aZY2IzMNcR9Ml8Vgsn07+9eRQJE1LYpwspBBq57
xCJSOGO2p+CmhAIajnvKFp+FtwElvX9ZXe8jz76ynEN71+ugcowEhRr1Ts0f0Tfa+bFsTy7v9T7K
ndH/entKF864SdmDBgOYeY262uVwO7zsuHbl3EH9chMU3ytFt3th3wa/bsdZmlaeE5IxoaQgUMw+
nQDKp6xcDhyE9G1NejYx1Eamp/zsZ8dg7RsunW7vg80GpQ4BLncNwaT8yUq+DcWdV/2qUA9QtZVs
bPpLs53J4cnzjwMB0OEcjIW4lWigegVDL/hSoIuOAeTteZMW8j282GDzooWAhJ4yWxWmhExxUum8
w7A02Adq+VK41RfFLx771tgYQWtXTfnJHQSU9IJ7LKt+Dbyf8EOyafnehZG1wbvgFCTlr1zVHSBA
T7d/4NIMoNo93SI8Snm5XS4g5If0vseA1jGQH5zAyXW0MgULXxMdDzgdgIMgl86TapyGcVouhRaq
JZp5g1a8mE1yV2CcZKDItR2qfnt7SAt7YhIOocIIoG8yKbgcUiWDrLDaoHPcEipR1Yz/dWZhbIIy
OvZV9+fjwSDLgbhGWG3CDF0GU5S8NhP8+xwEZc+Gnzw1ISi0MX7us7WH6NK4yBUNpA0gArCWLkOF
lWBW+pi0TqiGX7FC39Zh/Gr2Jtq2yj8cZtgi0NWF7E+OODe3sCCPIk/UdbCykMETm+6hF4sHSfHu
CqBJR27OfStFj1qIG2ScrKzJhXsC8tykSk+2ATdjWlHvznBAEGKZdEPnVGgAZ/4PUT274QqGYWky
uR9A+6ACx+tydqDlIywUC1gMWXB4RC0NaYroRxe1rxZ1tNtLZKmAwAHNKpmksq5FGtCmFQF4FaIz
GkXytbPwhY9Vwzt4CPzZWIinO15lw6keI33bQRvZJmlZPJW9Ja3sjIXNPplj0aIHQEMXcDaxKWoi
IGCBlksD+bdV20m5WxnrwkVxEWJ23vmIpxmgn0en9apNPXwRE2VvgGWZLEb9PQxWEDHP6MLvJyG8
QsH2vtrgbW2L2sFr+0MaO5mor/yohW8NmJ4THicFE6TobNiGmWYqXmtsHDn7lBjZXa1/LdD4rvr4
8+3hL4yeVjW4DOQHwH0Y0wd4t3IBAOhhHwscPR6auTVsqXKjBA9mdo8hzTbqV1qRC5cLjWPoSygG
Whql7ctwNbp6cBRQB/B6SUDXRzHuIh9HYXlE4BlgigDadUi8e29E8nSMCn9lE11vVOCKXB6QCABN
gf24jC+oWt0lbdY6iF1/6lvoLax0/BDMVSGz65UL+ACxKZryALOkeYegRe2ybCyldkJkywbtKdde
4+qP1n1NhjsRlWGvLlBCjjY5upnNUG4Ht9zFH69C0COlNkCbgu1zVVMlvU+FSVfiLBSdbZrFRtdW
qOYLEwrrG6KC/veTzt91aLlUfdPUxlnOEWFtyl2ayc9anH74HOCZyk0MQZmH8VXDV+waS83jwjgn
mraRElidfb1y6F3vBGSRwOnycoToARn7cmkglo9XjutbZ4D1D4MqRHYRYM2gC/rPwGzuSks4AuVb
CbqwSi6CzrYfpWAxq8rIOvcFkGhBxGP7cHuDXx8lsAUpxMp/pXCurnszEEQ3RXbx7Kdpaaeetk2y
1KlqZZIAXklOF2OhsfjX02k6tC+nUNIDvOmrTjhr1n9V801TXlr5mxCsFO4X5mySTPp/UeaEfxle
TFclRBlxYdHRyhbz4+05W4oAYYRWDsUusuBp0b87FKu4ziulzd1z7GdYkIsPXia93g4xneCXeTww
ROBeJvB6Wnv67MMj3FzIqW9Z5yKi34CX5ibRpZ2GjYoheygkV8lKWX7p2xhgaSyWFM5K85MXOQhk
SiXGJAnqpuqwOkc/VEmdwl/5PIsj+1+gvzWNd5M3Jn3ctD2BhOBZ7p78rNpC0ULt2DoL7hqocCEY
/WugQZwLNKjmF2XjYiImII99Vsy3sLgrAOj5/tcQExAt+/hGmkD2HEMYkgLqmi+KwhS88C/nRsHZ
I/mZpNkJsSUL6dvbS2Oh6jNhoWlJWX/1/OaprGzUSmzmnX7ukTlCije8j/z01Oj61o/6//quEyFN
KW+yhvWBnu5Wok/5/2xlwuRDWWeCz/HOnBbSu++X4CXq6i7cIsBKtlgiFhtvNcz8REccTlnBl8SV
ADtLS1hJ4Re+5UXg6YB+F5hnby8gqGuc+2bYiFGzqbmZ/Ryra0nlf69swIU9DticFy7KVQgwXT3y
9NL1JWT3WKZnXfheBGsoi6XhABCYuD6oeNKhuRxOmvZmRodNAJmn27n7pnmdrWn9XorTfRQV+9uf
bfpr86/2Ptrsq0Wha6KubApnT5ZgaHstDhjRfWl9nDpBNUVGQod2t4wkyuz1mKTok8TAvM95OR6b
vPoU0FeP4rWsfOHrAISZetz0aK/xFeJY4IaUmeYZdOOxzPJdkvgrmct1KooIBcgAeA1TS2O+y0YJ
9eHWr92zpQobS33L9adM3yuW48bf3eqxGte6WgsLAq9Kzntco+n/zl/DXL24NNeS5/Ql9g9Nje29
399hrSgo+dTUGFdW+MKSmBAqE29j+u850nZwE+Sv8BRAXgzfBX3It4Hb7sRarVaulgX+MVV2lgXS
p2BIrrJ6ecTawahAQGS9t6+M/BMM9bsGP5LElD/FqYFjS6JtqdhjF0BG7EvYvACiXwXDTinabBO8
/x3zqwe7ikYZW9dz0NOvzujza5iDKPKTZSH4nuNusCOTze/VngvDrLWvsafX9yOAZDsvB/mXWJgr
h+nSGns3MX/f2e+OtGIiyBm4rDvAYvYi8rZ1/ArM2/NwKQD/hPdSN65cvwv1u6nlwcMNFWXQd/Pm
R1ao+Hfqie9YZi2AnvhOn8k2pOKlp1lsq3lbHYwuyzeSWXj7JrJyW84CmMZN09pFmfRbscqLbeA1
wZa0Rd2GYRDf81op95b68WLw9FthxuBHik7jPOeuMUMbcrDSTmZ2T1rcPcMKPHtatLWsfCU3XdwN
70JNJ867TyG1nh4Jdeg7haFwNv7weeWj7H77FF5IsuDgwP6fRG4mHcbLIDq2QGJiSu650++reICV
6W6i8ClW15ryS2cJPVggUxRG0MWYjSZ18TOSTdc9a+6DYB07Kdxisgxf++yqawKPi7EYEAVRHhJg
iC8HFSi9mLalKjAo/8Hyqf/mT3k9QJbAQHiNqbM4gxMqcSp9gPuezWD+f0g7r924laZrXxEB5nBK
TlKckWzZlk8IB4k5Z17999AH7x5x+A9h/8CGT7zhmm5WV1dXrVqriEWLkyocwTpt8zDZ5qr71c+E
351X7P/hY3H1m6CjwW7Ns/ygLZBCVEX3mMByp3j3cjVsZe8+pvdy3dCS603E8ICoKFpfpBq5Wneq
1XbucRT8mzwJHxioPVSDt1LbWKjawUd4Zmf2obqG+qRrNe7R6K3PfhT86ALK441sbZVkfBAC2ckY
v8oqZVeL4r5Wkm/X17nkKOynwYAnu3rBf+9pQpwypMCNGkFkkne2kEN+KrzECFemn67bMi+hCCz2
zNhssZne15k86O7RSxlQi1GNJMIbv5FrbG4Vtw32RV7rjlIEoiMoEgI86DuixVYmIcKQ1WDLbY0i
C0WirTHI2e/AN74KaIOYrk6gHqt7V0cJ3hpi+V6T6nhT8tLY1bGAOLpIfzOj5u0IXB+2NtbWJuFa
Yc4k9Z71KHJv8qq07hIkpBwLuRWbzp/lpFHlHkrRbbgLVffRh+LXcQfJurO85AeSdOXd2NT1ZqzH
cN/1KMahUtfdFKmaPaLzUm3dFFVBM9HdhzKK3/sm2DVB0yBW3yWlI4Z6+yjUVe6U0WDYtPNdWPKr
+kZueB5TxlQHBLPiu3C0WrgWBsXJXDiTPT30UNP0kkPUBt8GofY3jLPyg/XxJzdoibAfsh0uBFe7
cVQtu606f6+OSS45St+9o/7Sba5/1oujQuOJ6hw4Q8LnZRFGcdm0psaoKZy69jtosKRZ8ZwpNH5I
EiYTTKBN3YLpAptFmDpknE+xXOEoBn5jj8hMCma5YkO6CGN/jEzzPxCUEsqmo3J224xuJVNECMlE
emaPGHJPdzyZ3VsTsp7d6HX+D/Yuts26zp0sCYddKsrlnlHU0NGkPPgl5jX6qgF6GtoYRYMtFNYa
l/vFaZ39xPlzq03ltKxi79RaxS/6z/W2aIYnQ5AexqJ0kPteuYCX9/2/LZntuy727ihFgXcyAn+r
mr4TdL+uO8/iijSe57yctUseGjlH8yv3BeGo618HS3Tq5E6TvM2YP4NVum5qcTGQikxN+2k4abYY
r1ODBHEZ7+SGw0ucqJ+Y3ttdN7F4FP4zMS9VQwepaI3Oc0Hz7630i6A7cfAvG3ZmYvaYg6a3DLtM
xAVMcN/V7wZFbwPUaPAtUI2/vQQndyN9gNqGvOXiuWXUOkQvdeUhbwRYJL2Vh/fafb++ZYsOcGZj
+mpnpy6nRaIpWQMHRi9skqG1pe5nVuZ21d71yhpj5+L3mTqNPHgIJPOXsGzEgWkwBnBiOnjjyd+7
RN4VovsP2ybxsOLlCBpHNpWPSxphwFWnkHUsE4SvRPVnFfQ/xN6/ub5zS4vBi5k6mWaDSIg+mmnJ
juW8p1jR5m3oDEJzkHp0fHJtbdeWAiMksRA4EYIBR84CI+KqIE4azmg7WI/ogxxQkL+FwHUjdqrz
D2tiVIcLZWI5mj/wiRLAg1ydQC+96v5v1zigHPUPJqivTz1SWWVw5+O2FYWk9gCEhGOVh/7NwLzi
XkcWcJ9WxdrTYgrHs2tLBk7KLcHtyJNt5gixyShpndGyl5rhU2Qlmt1k3rcxDT4RJ97Kkby8N6W1
2apFqyDk6SKBBLl42SNoJ45aVEtHKPe2nrgP097Wii+huy3GuxFc8/X9XDjADEhCP01ZnEb6/O2q
ma4ntJklHt3s3UsNuwxcu4NZUDHuCrCX141NPn2xowA8pp4SQ+Bzn3fFgSnWMJWOUdq5d4bCK2AI
2nhXSkDJVLRmh9SY1Bz1wFZDZL+vW184cRRYp/cU+3pZTgZFXXaRF0rHVqodUf5Wls+uL6ws8bKU
zHuAbJxblxc2Va6Zg3ph7ltBJUlHU37yR9luuls5E22v3YXGxnOR0z1Y0c/rK/vj9bONBelJV5nM
h5kYZVr6WRiuXXL/OC60o5pFxZYha+ZGFMHfBkUtHhKxUjbwN71EY1K2tlGO1b6t69QZx7p6M0uz
3+hBJj1auV/aVm40diTq9V4u/fK1Var6U4oQuq0UQ/TQFbVnR6ogP8sFcoiSRz4nDgmOWvTBUzno
r/1QJIfe6GVHFJt2R9aeOAbYoXiTxUG21UvR3wkjaqhVMSjQkVnQxfe8Oo7uKCCJXkJuUUj5Wu9n
wfHov0ySH2B+YPGaXVN14Y+M+LfmMUZCnteDpLwhU90XxzyH9rx4Bap2/YtcFuigFzi3OPsisSwI
WZUhjOjGFpJEpmOENJvcYFtbme0md/KwU3izydLPPtk2+t9fLkA4pgkpcuFLftm+MLxcFmLzWEz6
hYV+5wbV584MVk7UkrOrEHgBTwfYDBxn5ux+OSBIJ9DtjorMsZC4LSrIpghYQmbr/g85uk1VzQbW
cH13F07yB7OzyByMgRA0Y2EeEy/7pQzRz7YPtn3yDwkUbyICLguEKXkeroyABnU+yMYR3I6dy89t
8Dk21yDNC9czHU8gJ2DfFqgcRU6Z4ff0YNRW2aYDspSj7OTJjyrYXt80ddESE0IAULmIL1jltExp
0lD0jCO93HrXhxA/5ePYviiJBV5CD8pvhhoIO1eCkKvug26nMcx5CFED3g+QPNKWspDBdQVBue2C
tLiB6jd3GgVJ1Vzzo1s0EtNbPaDk2gmq7Iyg9V81PesdvcgRS6w5cE1f6buwMLWQN32XenamheVz
3Y76W4gc7V2vxSYKs1q0qxAUPpHraWDzXPPeDwQY1Myg3IWZ0T9KYxjcDBbKk33VBI816sc856TM
zitdeAjLxlxxuIVLmaD639ZNf38WX9WxFEZB4CMV3QvDFmp1X+rghavbfHzqkt31D7X4neAvw+mA
nVK++Wgsi/pOJ+zqxzZkaiw5JNkPFmh30vN1O1PQm10a4BSo+HEXUyObp9N0MMowrFT9OCIc7Uvf
rb/nrCAITop3VE3574L0rZMDjhZy0ceCWT89evSENaq3hfSFYULGdWGfR9Nrnty2JernVGvdIxOS
Tt62vwmGN1ll2orP7VLm9cq3WbM3c4S6TcSmQlT4KMTNo1Kq+9RrDp5MAQmK7ayu11oLUySbf6Pz
9c1eCaVreYpQDu7RrfPSGXkbP7m+8YZSNjqxQ2ntgjKGLFjyso1olO+tkL4yheEdRmOAPRJ2ypfr
PrMUeQ2iPdGDoIjbfPTNUAwrre9p4WnWsRPe2gZI199n+ODw/jMxue3ZWfNRojMSERO19aBIz3H9
nJkrUz9Lnj9VTKdaAj2budeoYWDqVhG4x6AvvocCJBOmERyu79RSQQruJYASTP2zV/OhTIa/qzHV
LffYQg/I1CfDrgeHEXkfXr4Qferstorx1SDcu9A55oN1owv1tjHcr3Gs7q//mMUFU6f586YFNTtz
oy5VxFbJYiqLvgTzVxh/rVDmvW5jyTUmdDNjsHTBLqhchLosPDWVORraBMlFvLNo1N4ekeH6B0OA
hXikU/HmeTZzkLrPTRSHcRAjeWgkZSdF8aM++itHHfbthcPH/OX/DM2yG0MVJa+rRqrrrRLcFbDM
72QziPdx537l7T7uRMqyoVAqD4ijFrtxUNybumnz7ehq+i71q3ILlRYKMFJb2E0eSTZzyL8UKs/7
GLqx23Q0mk3tUvUWZDfZgoVRt36QSCATrZbXZilgK9etV63LDCaLrWTjVxlla/KJfWyIwTYfkMgr
67jcFHJQOXEhMdwfUwpPrba9i4M+uLFqq8/s0lQL23AzfWMMY+m0waDt0jxLb2tPsXZqMKLsXvQx
eEIttYU+hocN/OE+yojYXlh1B9EPDZsm3PhiDgYXN8K7+74MtEMoQZWKPLlhd1UtPqsG1YyR8qpe
RcwWi8Oj6HoM1GnjS8L/9Vi1VrodjXHcV4n6aujxzzFSjZ3cCzq0GOG9KiZILkftViiU5BikZrHv
uj52lKJL7T5XGLocvfY+GEIByGo8OLHJLKTZeMOzWJB75DB/OmUeuhvdGPkLKiJbyF2aDZx92YuW
+uWmQSFo0+hZvC+bTHVg6ukdICX1oxAo+p65e33bmMxYAWDvN0GpWWhF5p+tyIShb8Txt1lfJgiO
1w0aTW5BG6LKqd54gfdgRHmwKYJ+tHtgKnasjG/FYIxO2UjitsvkAmhKWdtpRPpEo7F5bNNM3Ko9
vH7DJGwtJ2p7V3WBBDatafmR7nfUFeQXN2ylW6s0OsuBmKn9UaeepG1SRNY3GrOnVh3B5EmCuWNS
9D1p294GsZ+8e43wQ+7K9GGMSd9qKw2em0FgaqvpOodeJiINfm7Qos+tZ1Sufem2cz/1qWmdfAEh
uVGrXX7rYNwhSdxsPFReHM+iabLJmlG7j9IgeUh8cXTaJreQWM3rjZwm+YsvG8VpNNEjn1wpvek5
NbbY9SIPn4AkTQpz20AUmq4HksM7MRCBKpTRqxrX70ZZJo9m0ygO9Sz5XS08c6cmnrdHPqu7t0LF
3DSlmu96Ncs3cY1qFTD56hgXdcgp8vJdWlTtbQDlEgPvY5VudcTyNgapwV2lwTFIEZGF9kmwicX4
rSvdZt92fvAkhAiYwTnjvch6J03U7S31bA8+xhsji4Z9kpeFDbWkfyuFgnWQxVpzjNH3mViVzH1W
Sf0mk7p2W+SlSgMaEeEx7fybQKnyfTu+tyjU+/htRdlxowCsXSk7LOUlVBGhsyPbYQBkFuDFrjU6
PcvcY6ZnE79HU9hV6sOWLr5nbn2PNPvv60F4KTZObXBA5cxhXExF9eA+So9xr2PRWwelAHCS9dUh
K12igrwGM1m6vtC6AlYDpFolzfsY8ZsylNMwoMmfqM1WLqWnignMlR1csPGHagrUNp1E1AE/2hBE
acwTcwxPQVLZnUElZPh8fcsWvhEceRoQKNg96O7PcqfcK1HADhiczDXrNrC+gCwMx96pDWoy9a9/
sMWjEtqSifVi3mnvTcE09SELT21sQLm5408kEXbk4Zs0X7koF9d1ZmtylbOELUgVPe+I3ScFyBjs
2uG3sRXpbtR67MA7qNl5qH69vryFXGNis6fkMCUaF4VmQRw8pR7C8OSnwV5074cguw3c1+tGFlyc
mR8wHxyribZkdv3LVqCEJJAhM2Iw4RL8a/GX5HZb11oZDl8zNHM9sw1MM85xPUX6bZrfUkG13fKz
lq20Axe+04f1zPyPgSEpDVIRDx+/Z7Swc7h5EuYxNO+pkn/8w95RNgdWSwvqAoChDYme+oxNntCJ
GAC+J6H/GYYE/7moAnhGlHxNbHnBIxAx1Em0/9CMKLOPJTawF8OlG5462QU2FT6GpniD/NbKy2HN
zBRFznxdUlkUjPDsIcNKeUFLVb2vrJUDtVQ8ZDHEcwB+EzfZLMPNIMeuYS8NT0MuxdxrTHzKAcW0
WBuHhyZTWodrMAK0nqiJEzaJuFF7K9wkXpSt5NqLPoOwG5GEeqY5VxDrukiQw4719tVTEj3IzbMb
nZTgBuLjFUsL8Rdg6H+WZlGkTAR99Mo6RCaSqQlXVSMn4p6/7pbTRTF7TmOEHsDEqmRR2Pv4+YZW
aNwKTshTEpN19Y4v/BwbdzsBuSqvtZvkd7WmwbbgMVNHgO2bviedlo8m4dutpS4W/JPuqrewLX/q
O96bWrn2pRbtwHnP+NrExGrM9k9WYqZpVPhdxarcVOZbTZK8NqWxZmPyljPvT8LWSMeYG6zuS1tt
ISkIcp60K0WP6ZfOPhKl+ilwaFRrUCz5aMUzfNWLXSU4adpIx+Q9qosdShclWJvr3rBkCPUJmJPo
89GumS0n1OoiayQtQGby6CvvQvNe94ajDmtFqjU7s6KRXBpUXqGMJb7/TOPbLPhVthujXgMFL5yg
P501bkSuxIv8QmxKL1FHmOU6edi4lm9nyVoitrgSGH6neS2TysnsphqluBT1aPBPAcgrWxfzgxmm
L4ohHIT8rylFGDhCmfx/tmbXlTwUQVRyP53iFo0ja1IeygfB3ciaO26vO8JSwGVUb9LSJp+FxWty
/DPHFuLQqzW/9ZEwNDcWiXOQjW9mJdzKabbRfP9drsRtTw3Vdg1r27riW6S6f1/3+vAbpr0/+w1p
TYkZCkr/1Eqt7pSpua2C9IkXz9pbYdFPzhY7c/uxGkPTzUQikqnfxzXPnLEyhZUtXTRCxZziJWkA
agwfVyNZTSnKXumfEubpAcQF951nrRGfLbrjmZHpR5xtWcMItNR1jX8Si5Oi/PB1ZS/LiSPJn677
x1LcowM00U4yunJRx+bRKefeACtkrod2okmMkW6T7Nt1Iwt3E4o//xmZRYlMjKEFgPB2umq16iQG
t4JwL+SHKP7RFD/rdqVDubam2ZuqjorKCz3MZeJnFy5IQ9prykq2tLKkeSRPhDE1UedmSRpFLaE/
QJF3KMRma8bNQ6Umz2Wn7ijdrMT1aafmF8jZTs5JpfMCVEjVR5gVvntKY4fuyZJPYdrt+6qwwTpc
/3ArO/mH2ufMC61uaHQR/bCTNwj7TBh9IP+yC6FLs3IxrhmauXvXuD2xCUN69tv1n3ST6swaAdKi
jWncjgFm7t95p7w0Uq8OdYFLRFXtoH8qhq+p+/cPkUkI7X82pt9wtmEe5Oh1b7qw4VqZk7Zvo/a5
anbieBd779c/zUL6+sHSLKYqRuV1WuaRrnfbeoQVCTSxLLVOSKmq8sfddWtL4eh8XbMTDH5CiyXB
DE69dB+6P83wC8SaCNX++gczzH+TwCIZIOqz0Fo0jVkYI6pjcmKdOj+7y5AUKYTRCSP1xz+YYp6e
zuekIjEviniFV2hGawWnMdHprw1yfR/oY7NXm7Q7mUwEr5zcpVuD6pUhKxT3Lws9UVaroUh1/2T6
I8wTg9DZamqsHKNFI4xlk10yj4aI+kf3gyErLYeItE8tfoZQPKTtz+u7tniGzgzM/ACwdaaHJay7
gWccppG6yNI/oV6yvW5m0d0m+SkmUsB5zNPXUWuNjHkKXkzjb1kbnB7Jp1L/mo7iiqHF9cCtAJQE
RkA87uOGWZXi5VyL4QloAdqzVHAjydG6NST60npocQC1o6UL3mJ2I+VN37lR0gWnCnYjai0JkwKj
tmkq2b6+cdLSghSma0QksUEEzSU3lDDPZa/HrUu/3ftu+lmogKK1QpjQSqV4n0ENECGtm/r7Lh5R
axzsIjEeIrffM+y1N9aGspbuSYpZAP4g0ENHe/q9ZwHR8nU9ClzTO42iclSabtj4Lq+QSulu81rd
WE1+8tzmtWm7w/WdWIqPf2j9efzI8C/NDHeCiM6QxIgWR2WXdP1GyeRdLxsHWa4/ld0ar/+auZkj
jXLSm3mKOR88Q971u0gXNroiO1oyHOnpba6vbsmhoOKAHWiirmJU8uO2Rm3O+OUY+DyIwtdCiehV
R5RABVtr/potgw2CJZpXESgoHq8z360jLYECn5fxUNxF1Tff+nJ9KUseS+Wb7HMa0eC9+nEpcPom
nqkF0SktuMHU/k6VnnNzrYW7FBkn6nNY4sBt8Cz+aIXvQ4JrRtFJc3+m3rd+2F9fxVJidv7vz76/
10RhQpE4ggzjvoMxoAjfYubtveaOV2QurI3/Ln3/c3OzOAzryCC59bQctbLD6tVHd3HM9ka08nHW
tm328XWj8cugYllm/l6OKfjZ1+v7Jq1YmI/ZpuLUVsriCC5P61C3d5F1J7g3gvuSBb9DsXfa9Lku
fynWTSPtFEm4bde+3KX/TQzh04wHpRJUZGdLzIaQx6kxxqc8f22H51K5lbW/fv9y50O1NbVHuGjm
yO7QCzqrEIT4FMSVXQsps0/IQ6Vrr99LH0ReG9Q9OkFAui/ecrpX6GOk+TGV6afE3dKQfIqDpx6o
elLdqvXp+pdb2DeQSUQFqO0A4c8/nGEIY5CrYX4ymtvSt+ym8e1gWMmnF42AVIc2ixcqse7jsc2M
IBBQPsxOBpLUhyiI21c1CJsXtSuszfX1XB4pyiRUGaEjpjPCJOxHU5EEPwvqAfkp82AE1m+G4ZTR
VF6jtVlYkUoKwNUkorB0wcIKStgwih4V7VagxVxQbNakstxYo1TfXF/QoiUNzjWyqMnULJnWxDDR
FDg/TzLFnYhBVCgWnQ746nUz0758fJIi8nZmZjrgZze8awRMySuYifIvRdnTJbNsWTu64p0gnBSh
drph5ZVwGTKwCBMn+nLTZLQ6WxhMHmKWjGp6CsrfnjJuavPt+pIWXGGSKzNIV6bK9hymyIhkb8h1
Kxxl65MaMt6p/6yNwh677XU7Cwv5YGfm3WBarKSpsKPqnZ3Fr0W+YuAyK+FxAx0AMQfWRNLpj98m
9VBn6dBXpkhQ8GFMJ0eBsKokh+KfrZRrVecF0DT2aKbAyja9cuaBrs4qVSzkSTdYYli3BDyT7CRm
yOv8pTe+GTEkcOlnN1+jGFzcR0q20/klzP65Y85ccJSbxCqsiNGzCBpYeYLK/P1Z4oKgvUIPDvKL
eauDIBSFccDkVJyI0OJb/g0jNNWNlA5rckcLp5bDCuicxdAnmz990MvLfDUKeWl77WtdZ9tIse7Y
8ZXAurRl52ZmnlEnnVqPLWYKQX5tA/XT0Kx9lSXnk0kdmTRjXIDFfHS+qlHCLFM0H3GKaQRG3pSh
tQmz28wPbiTl0/WjtLht/xm7ELoXs9xKM4N66RhtfU/7yhC33Xbq29+bgTuIFxwFdWYuZidW7utU
zHoKzGr9bBnlHrSlAxRtJaQu7RzjavAJkePTLZrtXCAGbVtlfBxDBmJTMnnqJs+12N+ElrD1hXAt
cVjavEnfg6uC43sBGtWaMVYbucDnzCS09cY/yEL+YGprY2dLcZXiwdRimYL3HGI7BmZoDGaPR5TC
Juxcu1Gfms7fADZa2cFlSwQ9g+GNS8LmUY1RsTXQtvE6UkjRsgtK21lV7c3+y3WPuCRKwBWg4DFM
+H153s9jbOZmQw1GyzsNxNaU57VS7nTGwOxgBxljtQkoX2X/kEVglAEOcKI6Sd/0Rc8inpQLzBFm
jAxb1kOAqmta3PnmGunUklucG5k5eysOehjXGBmLz62BmK97Ywxr6cOiEeRAkKiViHbK7GEGq6Wc
WZAFnBolODb9cDPV31pm9Vc+0/TvzNIUtDNhQoOeixtxLv8oDHJhAjTHTi5UEGaizl64O0WITqPW
O8MwvTRUJ2sb+L2Z/XC7jR6H2+s/Yulcn/+GWdD1VS2wSoXfgP5QmL0KarozRn3DpL6N5MZ1W0v7
yk0IbwxowstCEOSUqH2EI+pOUvLU9fqDAH9eRXPiupmle4Rbl5jISBYsh9PPOHPEYuTekCjV0Tcf
ql0EneK7XGpwiV83s5BkagDXJ4otfXrBTzt7ZobJ+x7EHndJqRJwM2mf5jcW2jEemHMf6jot+9Ro
a0NSS0Hk3Ojscwm1nNQygjUncwIzpz5Fs9fCdx1f/JePxQt0WqAyAZlmAb9K3NTL/Ipyjpk9+AKv
RCsLnMBq/j5zJqP9n5052yXYhLFRWrqKcA5sYM3d+GvMSIvh0NImrAYUTHysiy8l9K5cjf6pF/W7
fMw/uYl5TBvBFlvvBPjwM0McVFj1U4Q6sRAWK0dsye2pGVNnh6tMluavedFsB1eM3Omb+Y88t08w
eO1dU1njVVy0Y0D2RpWVF/A8nABr66kcd5Bx5YNT9+99/Wbkaxp3C0bwaoalGHYEIDrPA7LQa1XE
VekmyRAmacLNWKEFF/U31w/Xgp9jRodtjYsZPrnZJ/PAJCeKzJ4FvcF0Qw/yS3c84clrfl83tLge
4EIgU8CIX8xqtLnfBVkNkGdiHfdaZV9LmiNX+kpvdtEM2DKkjCHAv5iikP0+rOWB9Al5etsYakZg
frXyX8syk6CxlP9ZmWF50q4rvCAKqOlrFVejZQs6UPd07RJeelNBr8+oGVPsVKfmg6hCCQS95yV3
CpuvlhDvitZ1YjXfwDJut4yjSNEnSS4Qnn66/rEWLqsPdmcXs4f2pabVPlglOst+5gPZf3Gzm3Rk
AsBfi+8L1wjFcHK1CYZwWWQe2n4UihYaXioW3+Mkdaqge/n79TCvR+uXP4GjzLy8qVEE1NVROEr1
txJuabE6DtZP2iUbIV4hJl84UAg+88WYwoIcfH6gCqPMzDYsvFPokQaaEMe427EJDsU4OtcXteDq
U5TTLboAIETV2aJUT+V9n6lgUYZqG43SoaF+aRXa9rqZP9x5s+zpg53ZVZjqdZNnnuKfwCk9uILm
QO6368VqHxTPgMv3ihQ7qts4LZ1nqjOHysydPlvrbi1kAR9+xeyarEM4WZif4PqCcVqtMyeJqDn2
d9H41XI7ZvvBOo7P15c+rezKyrUZYDWspGSUQjIPQ6/soHn0kCfqm/qhKeW9lnUnvV55yS4cBYM0
QATgrk2g0dkiuzQs6jQ3fYK+sonyalOtPVlWLMyXhD6Q0iq1RbYRPNBFtPX67fqeLXolhWFGBBmb
o0b3MVvLOwvuKQUqIHfYesqdEX9S1yjxF6LT9AhnpyipU/KZRd9CKAUoSxLSW93wDubgfsl79SVo
1druhlq9CQVv7aWyZJI8VyUBZRr3ogbUoU6TGz1ZjKWl3qM5WN7G51xMs2iFE7ajtbO6KHv/+60k
ZlmiRAnlkkunrFS5guIBo7D25OVPCm8/XW8lXi19L3j3IUmZQLb88fF7VRJ0DkxqeQBsf9aWgPbY
C7MOKyn8ktfxqWBjA/fNq27m10ZGvz8LUzIz8TUsb/1iDYu6tIqJE3HiG5imGmYGajChTQqx9rHQ
ARYOOd1QIO33TeeuDdQsxfczS/NiUzb6Su1lsL5NvfWxemqT2oEIzo61lR7L0p6BUUHyE5wK+Jv5
kgbR1duBg2R6WYT46mDe+YgHrtz0SyHuzMo8HiRabDXJ9FQ0zPhVVtrHrNEOCEZ98iLzwG3qWNHv
6169tIHAAXmIw1aIfNDM4fQxi+iMUCeWm9GWxMdEInoblW1K2783NJV/1Anhc0l01ApxF/YZhlwt
v3Uzz7V9VdgzgrDxsnGtjLawKmq29HYmOgXAHtPfnz1SPdgba7NFcj3zh9iu8Y1MRuTKa9/K6sf1
dS1lhTSppiQDslFqkTPPSMYwaly9Qv66de/NMnvTisbxmbIFY3HwvPHUluGtlavbOmvXMt/p355d
iee25+6vx32gehm2R0pbSn+f0PXpxLta6Lap9lqUEKB2Ky66cLYZw4LIlU4TK54PmFVpZ/WWWwJC
MDSHyGurnbaJrbUC5aIZGsETYxQhd17NYCawD8Ro5MGl6LdSI6FO7R581Vopvi8cOELUJJwwPVEo
fX10lKRo84pvSukpShyt2LvtAWxvq5t2luWgcI2VLHHh5jJ5PpIoklhIiJJ8tKckRSVWqRKRN2XO
EEaUeEEnygfD9w6lsXLkFl1TVyehGoMC5cUEW1a7ZRFaRXQSMw/W1tzxY8v2W8lBf9KWmZK1GggQ
3hJtLSf4A7qdOybl3inrhs+VPz6uk+er4VdyGp3oBhl3yBLEtl+W6l0d9z2QfhGFDyU3KfxlmePy
EmUEvYnsVuuGW1NP/uhK37tBGSID5xvhM6DACoSSbm2LzHzzjSG/bToVJmF6UH//ZDWnxjM828AE
LujDUtlsNLPKIwJi9DlTB9oyKnRU2VpPZimRPzc0j/V6lOUIBfFxCt3q7UwMbqoiuDeiBzGDd649
SGp+X3bpBlbzDdQbO0GLbyo4aK6Hr6Vzhudzh8Lsy1GYPVuUslBinDU5Ncl4WyLjBljNk39dN7J0
yuCakVX623Rq5uE4KFTFzyM3OZV9sWviZoumWofWT/9O+eq2K8XEHhJhDZm1MHABtzVpGGM38LZY
6uyw9XSPCzO0YmYrM0eBmNfTgRtHb1qQ2rVxC9ud1UIqGu+M4nfQ1yuOtPiBmfNlVJpXLrMy09af
XUK0DhFdDL3kpFiVDZj1AF/WjesX4P9i+aYjaY2m2rZq3o5y+zUd5DuzDx/guXy7vvtLl6FpTo1n
/G2iNv34O2o42pokSvnEBRAl1SrzreDV+TYAU2T7npL9vUuhxjUNZNLDIq7OYqqQoqdaWagR1X3q
0LtzAuNZaj//9aKmqo9pTYx0BIxZTcQS06QfegJ3FdK8og9o15PQDsR/SDutVNYX3BczQCanR+Al
ebnSwG2p9aB5QuU5kLStm9/X8XsRPzTJd+ijVq6IS6b/ibzwP3PzO8JtyrL0XMyZ8hNqamVxI0Ht
5scPmghrXv8QDMye/sjNxh6GT7X3PPT9JoXirfvRuu+pvhOs9+t7vbL+P+fs3JEVaBZKIYoBcCKp
MT7VJjQYT2327LlfYvH7dWMLuNmPy5+5j5FKVatbAdaY+xvGb6V3lw/fReEtN+8qt7YF9y7OKtuF
NzsLj3F9Q4HHTtWVNGfh0PARgGtQzKHka0x7crbmwdChLavi+BRpDWTNwk4T40NkyUf6nIfrK14I
wR9Mze7KBtIPTUwwJcZ3SVjBVnlT16/XbSzkHWT32hQF4eBGL+HjcmhR5kGqEYtyxLV8/bvVmZvh
PnYqb8XQ0mLodBFykd/hcTnbt9iqxjzL5AjElrqJvYdsuvlXOb8WrXBD03MlZ7uAbqlNFWqF2HFJ
ewkzyqITt/eqvuICS/fHpLMH/Q9jAgxvzjZNlOR2SD0jAo9o3jdScJOJLb340cmZ1edB48iFAE2b
J9lhkX4q9dSBoH1l7mfJD0EqIrY60adfIKwKFU2PrktiSAgacQeViLaFMgBm9wS+kFpv1wj4paXD
TuWXLjrJzyTq/tFTJmCHYvVJcgo7475LdNv0ksc48repatxN4FbRjzYpjwzfGG+VXL5pU4YV1faH
VoevtRw/NkG+zRX9QS/MlZi/1NHCowAggmliWGQ+7zc9tGRxcOMTsiW/9KKuuUlB0zXwXdx6kdgy
BqOi7ycOwT6Vwnu9KvaM1K0pFf8/fgYOMYHe2KbZgfWJQrlSaPFJGcIHAZI0MZb2ik9sCtMc4ib/
Ue/V59IYjlGSvuhDe3P9MC95P+1kTjJy0WDJZjlbkCVFUatRiv3CUerHFFShGOz+/4zMDnKlQsQj
xkF6arWfaX0Q2l+jvHKvLgWlaf6GoXUq8xdlvKIaLMPz9OQkU50Ui/tBsBxR7w9CfFuU+sp6Fr/a
ubVZxlC3Va8WqZGcDP87tRwgSeh4G6LdKmA+Q9/xSka3kltVfQBzuHKnLx2qc9uzOy0v1FxMZGyH
DUyl6qfW8h2Gg2wdd63Clwou5Otfb+npR3P+v72d6lln95dBgi3+H2nf1dy4rnT7i1DFHF5JKjnI
kjxje+aF5UkkSDBH4Nd/i75nn5EgXrF89rPLbCE1Gt2r14prJzuA9209NminUZ7VMV913dGBghOv
VqohPLS1Lkzz3N40LVCO42go10LmfV1ENptkjNlo+Y5+x9m72i3BAeY2DhIt2DN4teDClQY3lHZT
8gg+qhL1szAhypGrdy34hL1otHc0NILbszk3qKnC+PGCQUJCsses1m0FRYGxN099sSPNKUwW/Pzc
DoF7n/zJByeHFKSHI9WKuIeJPIrRzmUGZUeOCOaBfREHve5XmchOt0f1AeiRHunom/5rUzoRCett
QM1QBEY75prl0I207E008ZY16SpFG1aEl3iXsQAArnVRgZbVogGerXisInJwIDLJhA+2/LXTQs64
jR8A2t7lZhlgNH7cxr8SI11Rrbtvw9InWQUtoxa8me69Htq7yrBWSiYWVmr2lE+iP6Dfxs640lzX
AAKLehSDD5bpeKa+4zX3zJatLXJk9qppji35WbPWU5wl07MreGZZWkEdXALAk6DW3RG0gVZebX+J
xkPZHMKi9T+vnItHwvk4pbXLwsHSIg2AhKztn1uI9fVpupRcnw3Fz41IbssaUQKD1A1Sm1a6zRvL
62vTS63ao9TYWZkBHRvxhrT0V0Or1knmHJkJ0Jap+/GIFpHBerm9YadjdrVfz2ZYOoZ9ioSQw/Bz
bPpgti0SR0t0EEtraF16TauFmpLdYVaTovdD4wuHwFDEdjzt12nxE3I//25A0kXepK1ZQq2MHkh3
r2cRwsiFx9RcHg7bBPk/tNVMjV3TgM+ugQgsoLEAJd8hAgFkX7+FyRfE5kq4H9Vj3u8d80REA32x
r335mrHKY8XKAK2cAclw1m8K9qYWP9oRfHcLedcZ4tJp//79YVIMRbmdRRXHD0utfV9A5gzAiag+
KHynNTwodUAbikOn/RDlLyV/76t1HP5Jml3eL7xX/j97/J8fckWDBIByrlJW0gMTql8Raz+iAOdR
NV+bkLkSrYIOSTDEGHVAxnYDMnvfwM/labJVQ+XOJM2v23ti2mJXm9xBDRAId6S+5eCu52DOKDmQ
uQ2HQEK7A+BkO4CRpPm0xPfkQc4MSVtDQFdMqCNwU4bG73IkhZu8vu9AOnF7PHNHCtVM4JnB2Qop
+uluPduBY0LCOGa42PiHxPexsQa/NMHrAoKigUYbFi4hjmf31rlJ6RQLHke1qOGJWdP7tFu7zvcR
uYTWPaaQDRsVoHXSOBibt5GuAeryNTKurGHfFIhY3CWVuNlIDPyuE5cx6l/olrmcANUFgWY5Qcdy
8crLDTi0vGzYduWTCR3cvnw32rcxXahWzk76mU3JseRFE6oihU1zKCHK5Ph5+c21iCeaNlCN5y7a
3F7kuYAMocukxoKE51XnXtt0yWhzLHJd0k1fjcEQmkhSDY/WhO1Jte1tc3PxGKRPHRwPVKLQqXo5
pXlK8AJXcGa1pPHMfmMCK0zz9W0j89vozIp0+2ErGF2HnPyh7EuP8ZNh3edZukEjyFg/5/3JSJ5C
7QHsfaCg/VIWeIw2p7FdZ9nCc2/WRZ0PV9pBTadooPPCD4njd8KOvfkLPoHSt5SXoBB9qcxDyzdW
8h00tr1dehPmF1RWC7MxhS+yX4KeCX4HiuCAekizIdpckAKdNwc9PyrtV4U3ftJuk8T0wBfquyHI
XWzDs6xjEi+s9lwiHbH+BOECjhWsY5JpR5SCRmKCVrGhWrWG6pzann9PzDLzoB7+27IqtlJiNVyb
FhhaNZb8oVyrnzua/xiSZultNXu4sPWAp5lYL+XWKnsY7ayZ4Hi1Ua+qSDnE1AkIQmZap2tWp0HX
L4XqM725kB89synteHiWGqIpgB7airlH5WzVp9qK5eB+VviatH1gZMlTkzXvYxJulYIGah8GZUsf
el1bCLGXhi+thuX0Wj5MkacBOmbVBjja2qWgMrUoWw3OVilfb++82cN+NnQp6lNJn5Neg29RGrot
AW23nPgPt9n7bTNLw5IOmdPHg5J0UyxWb3PdDVj3UrZwK2HlRwqEyrHXbhucIpyrA3U2LumWMvOq
5dnUXkaj/Dms8l/ZOO7isPBy3oKRpDT8Lu9XyA0uHKdZu8haKTqAxriSpXeKQ/SBtejmPbRx96iy
5iFXym9o1l9lLL1XSL6jqYBc3P+AxHSBANYgi4SnGTbzpc8ubKsgag5os+amWyqKXYUicIsiWGku
iZHN7pgzU9NSn4UcRawWoRHjsOiMr3qVnFTRBX2SLRT45iI19BpNzanAsIJV/dJMNrbUqBSYSfPW
a+j9/5PZqZfKd9P+vtonZ2akfZLzTiuJCzNa2L6nxPgDdZKFkcxvib8jkddGj8JsEPBoaEx9jPX4
QSuhKQ0BPIgCK4A+svpVpHxVcFB43T4Ec4NDnQBqMeDgA6e/5EzagSRqLwBgAYJ7T6P6iB2ycI/P
De7chLRMkVVAmc7scI234b0buhNPNxj2+FPGO1810t9w4U8EhO63Rza3O8BsNWXS0a16JbFWRCAa
zWMAWEKKDIRoV7revRgs2gOpsTDCa1MaRBjBKI3M/ESgJJ3oHPQTJl7/4GoCyElP6PeJp7wJ7WNR
ONaC959JsMAYOpkBgwfHgSYXRQgEMt1kYnMBDwDEvX6B1N4THPyxxaYZXhW19MIKb2eLrhKyFNnP
DhTKfxaCEHdiQbk8cXbXCs0IS1C7WEPplwBl+MpQ6htEB7XqWaVdLlm8diUYLUoheCmhyqzJPTQj
VIaiUsMjqYLgMdgCQLiW4uG8kPybHdfE3QBGVaAlZX6AcBBhBe4LdGNykJV1Zr1iqnHHOvdB40vy
idfHASM6syVdp5ZFhGvW8MOpndwlJrlPMy2AauO6rMOAZtlKaatjnfULwNbZIcLvTztmItWWTqFI
rdJC/wQk4TsjqPMRCN1o8Fza3qUVyJ5un725VYOghgWu+ikRKL+hRTiWZpGjXUwrf7kgn25x0kEf
etvItesCtS+ecx+twcoVEE6rQ7WKGzzUTS5GJAmqFFzNS+wyc0a0CYw0kZZgD0qe2dY6PhgtLuvC
eQZszDOzJST/3FydW5Auy2Ew09DW4fsFusHyAgUlRB401Fe3Z2vWb4AlCZAQC4QE6Ee7PLsaNSMF
zMvIAxSJN7pBU79kNQ8sKNN0gzdox7Dd87HxVOPLbcvTAC7vTw0InL+GpSlER7XKhI54NdHrVZkZ
Xqx8i4FILgXo43EVWFAbvG1xfkr/WpSmlLRqVPcmLJbU/NJl9aaCMmGCttcFOzMv1MuhTWf9LNCJ
7QbIHg5DWbapoi9KkvtusVW1P3H8o2ZpULH7wXhBg6Bn6HcZmC2MDqze3c6On2+PeO50n82x3M1Y
2DU6alVUEmxIzXnKYJ60vLtLa7buKm1329bCerrSJUAh1uEO+pTSdPcqf0Au04UQQIgEjyW+2Uv4
6KV962qXc0ybPjIKE+8C4T6l9Lei1YAuYsOWPztwSYU52l7yCc31U11C2i6aloIjCrU4TRumWa0C
pXgd+zUtfw/uoXdw3YbfdPEIuh7PGtjCWV3Yv3J5TQUoMY0JhuyCgbY/lupu7I63F3E6dDcOpZwU
q+g/hxIhy0tqaDuw+G6TWPXGjgWdTRZOyrwb/e+JdCXnI9xRDw0HM9mrf8AW4vH+7fZ45m7V8wMg
ORknJmbi1qBmI7rlQascuFVHDXraoismvm+Is++M9jB0/wNGZXIBeFkhN4PxyZCIsS4Skk3M77oT
b1Lobgk12zR97w954YtynWp3LKJBm60T/d4ZFtL4s8uIThKICCLQvWJRF6oKpbYMDshV9iPUkMLU
L/izRb5wgGJuz/DssQdZALqmJ7S27GIMmypjQpHzC9HGpL6URe8JpYDs54Nm/LGL021rM1lbzOuZ
OcnLVGaWpGY+ce25zywHPAE05wbAHOWdov9q7Mcs2Q7VwjNs1oue2ZRcTVSAhqRAlgMcQfamch60
yvSa9tF0F2KxpamcTsvZtWEkeIxVGuzUY73qSg2yu/bK7t2Au2QHYZ0grlH3+pcTKh3BvDI6hWZI
YppCPOVQiY1y89jo9A7N2kGGx0upKBvUsLbqyIPbtmcPJzrgUAJDLH/VCJ8DZK6gxx2HM298O3+I
ULHOD2n8DMWrtRP+KD7PlYbNg5z/JLANmUE5VwrUlAaJNURtTqSui8x9H7IkQFLi9+1xzXo1JEYn
tDrY0hTpfijVAqKmEfx0S7JX6Hl6mRX9uG1idqucmZC2ikMS6LjmMGGa3NPpyRHOJoLQXNEe1eTF
GJdCmtkjcGZvuprOtmaS2iJqIOJ8qDSkAr7EA/EGd73Mzjp3xeENO90IUyuLIx01CJR1ccodeBM0
67idg4pnuUFO//bszblH4L4nSWjHnQBbl6MRXWknbU7Ac63knlZ3Kz58I1HjCUP302YhLprbDefG
pCuowAsl0RoYQ//EuqZPxOlWt4czawFPnknKFUUemXqrrUq3Zo6FWzRxvaxDm3294CXmthu6tKGS
iFQGsPPSjhZGb9UjR2cizX6XWekP0EtDt7OXYitAC0JPFupksws0SfrgRQLMqpxQgN7DQO0B9jhW
Jay+l6rhJ85boRobyIzfnr25rY0+gCnLBRIuEDxdboYq1AljKd6L1mCuSDsGwrDBbkP9avh129Lc
LILZAQEBlC3wQpUtofahdQpcrdabfjMkkI98zIv7sh6mVPY+jtOFZdNmLeIl/EHyBFZ8qdPCLVgY
ZkWSHhLeKQCXMRQnIgiS4vwhhT0OIigp2liRYX9VQVD4vc/R8hGbYbViYsAzLOqFP5ituoEK0LAi
aFD1AAMv0bPEhycK5S9PRAzRtqv+MgpeAPJblgHoNxqvIe6IioCuBIx0zre+DMXCHpnb9Uh/Q+4O
0tng7pNcUpm0nWmBX+JAYrBxKaDrwwJ+Pg8KMg4EN6iQI8C5ymzpuduNZVynaMOxmjulMksPPAzJ
QhFvbgsaDtoiJ+I8+0pszOC1EQFPgJYjJblTGPGyPl8BfOmJcklxfM7BQmkOECwbxGngPbzc7bYz
keLHZnJQjJJvR4sVICgIbU+xyyUR3I/3iPyYQL0f/Cyg5bBAKHFpS2e2lTJiACPdAtpoCuyebLT1
J9PIwSUVO4PjOXo+ouweditIrSLJMDbOG6b6m8Lb3Fd6owga9ALubNIb3qD3AmIiJRTFFLfeu4ZT
B7pC0IDW1sMbo0V6T+ua3wFUX3vImqdrIwcgznWKeBNypQ/RElkbTxVrvyk9j+/dsc8CPAMMKFJQ
4KeNznl0kFP0RezYhwxO24eK3hv6acZTreQCEhndG54r71zh6UmNgL1OUJO9546VrlqAG9GWiLCJ
pz8UXkWbViRTsxhq1DkXeA5q43Mf18m21zvtYbTNEDTn1PRALLcHT4q1hcyr6bVDwTybZdRre/ZN
cfn3GD1aPkpRYh2nL9n4xRHH4gBZ0tbeoJGWr9O6A3laLrw4TIZgQKkXVKZNj3ZC7heR6YcFWP5A
h74pIfEdVA2w13qhowfAwBO50FnhN1rr3DltBY+HlOo6KYtq6RjN7Tqw1CPvjlgPLW3SrmvGQulY
D7Q8s8JDZEePFo9XHVsqMM2dI6RQUcoC1AF3rnTVdkkRqZ3bAgA+AVly4KONIC7MNem2tz35R35P
3trnlibHexYPWWCODc2hgyUrekq6QfE6ou1CEHqanPqGlgTpRGAM7VzdFqvBbfexpr9a8ejrvNy2
LAvIoAXDsORJ5i5OdEVMYFU0jqOv7/J35brKIVXMGdhO3tvmOXKftHIdpqcIDaa3p2B2Sc8sSTPA
IoPGWjWwg2lwz8127TjBpf3bRuYXFKOZ3CLAcpIHaQSkmFjeoAUHD7xw7H27jDxq75DYWrA07cDr
Bf1rabptzhaUWEpNwwKWAL9SfHTL1H5CBZiuw4SuQ73OwKkG2tSoxIFRONJ1twc6N5suXs/YtBCb
vGr37AomurTHa0ugUU6DNWG8Fv3CjTm3Oc6NSEtWdExrWBRDq0ZTfPBVv2jMXYkM3IhDtIZLXNgh
M/iYidYUNM4aIEgm2qov55S1GGvLoOqXaG3v5TQcDm5Mil0BYfT7Av7fV2M+rmyiufdqp8TPTQXv
4ZfKODyigcRa61XC7ka8TjdtxJb0iWanHD2oIChDouTqJrR0iEBwt0oOoyt8phQBVYCyTr/eXti5
fQWpFjg9XIIQ55t+xdm+YnkIAdQaDxowhrFJnHf4guj2J3MEdLlbw3qKsq7fqAhkHiwrNxe21cyK
A5szyQKjKQsNWdL5ycKwBGPKxLkPykZP660HESa7MDe3VQKxEGNJ+GumRxItpnjRox0THUloAb0c
bqi7VLh9NKJmDKrPdLy34lcCmeek2aOCRiB03sRvlVt7dvVnMAafKndl/dPRnxHheTidUBehT6qz
1NQ97bTL043oA+RtH8p1E9X35c+CfAqJoyjk+1x97dNyZVVvnOqoNv8WjXEHAezbi3497ZhuY4p7
sLUmcpJLc2NlpYQYEDwv6WnIflTZN+Zi7dU0UNT326au99eFKVOK8MH0UhcWF3yfZiHKdms3WaWA
xDj21y46VDxAY/dtgzPZbxSzQc2OnA9eS1cFdFaYFZ7uhO+78cloQR+n7Qh/rZ192q4b45AZv9lw
5Ga74E2urwKQoUyagBOVrH7F+txTk8VlAjRV2ta+Ud1TOsGhN6R+WRjfRzAibZYLS5LbsizeIXhM
gCKEVJCnI+2+Ngflhx7VztcMtL1eKgrrrXbsZJex0tilhlUGHbq5v+ehqH+AvB5NBiZ+njLazbqd
VN1arvN1pjQvCL7NPeqXwhc0tVaAGdlfozD6lXa22flUmOFP4SocPCVjs3ZY1b3p1P6SdIXml42V
byLT6L9k6piMqyhx6VNdaNofOkR9s7VwbdwDDFh9JX1d+SVYGdbOEDoPNCvHU5VlNZ5tpD3GDnmJ
7dQ9jhrJVi4rlA3jI15xUZ7G+yGy6g0yumbqgVlJX9kZmix9iBT3u75JwdVixQRRe4eKPtOiyOuB
HdnofQqsWUdAKhUZ+rpswu4+i8dyl6hm7UVVL+7A3x7toGJR+Ilo4w0UIw2QAaHXpEF/z7pnlRZE
rRYeVHh/pJYA1tQMDu/YNo2v6RSM+Z2pQB65ZeGTpYuh8szB7H8MzsDuFLF26u5P6NbvBpAwAyVb
kegB5LazU5xY9X2j9MeYtMYmH6tul1jFuIKSgQEOi0mPuKm435dG69vo4nwK+7Led8hXfjM1Sn4V
gBWu6Zj0z4ZLyL1wK+FzvbW/V1bS+YS22ZNZ83qTWjxZ40naIOpmJvted6pzLBBV7NFP9kuYZrhu
BFN8xzLoOiurZqW5sb0W1Cx81w6Hu7BvQdKqZ+F2iN0SrwFqr1BlQi2+0EZfVdNkBwClha8MvV+P
2o+ucHJ07HARCNOJA8SarU9yFGn8rwpV/ZSM6Ulp7eyrKGrnlGpF8hijbdYrQEp/n9uR+tSHzNnQ
sM5QfgHdX6lG5WuVdd2GO8z2GTiINjYLzUdVj4AmBCwNRER4rnENYqwdWMTRPWO3nmoyG+LEuf6u
cJ38UVtEn26CDiIIHBu7Oku7VV8o+YZ2CiZ7yECe5QzJqnMUsnJ40a5tovaBZjbdzgoL9Y7oXb2x
I1YA44dnDeFq5VdN2Ptakmgby6gQimWOueDWltyL5LKNkJR2XafJE2C2a819q+jGjUYoqf687V7s
GYeNfJYKxAWoUScmpMu7wa5pNKb5SJ9GPbbeK9OG7hQdzeYu1K0OZwAv/84InZWttGKLWNGCqILm
BqVV1Xe2mrremKUkaPrvSHn4JrjIHsc6yXyt+1YaCti17XbVUTTgDKIVhzhThh9Ogx2jWXTdtIPm
gy5N89GjbTzlscU2TosILBkA/oeUdBNUNSse27DVT8gnVhuiiXDdh0YVjJoYDrQjJCgb9srdpt5S
E09MYiR20EOcKrDAA7NJsrL70bUsX2eW+5PnIHyNKhQtbEFdv3BD/ZFXeOfXrrPWzK45KRySEY7r
VMA3pFb/DKEmtkXzs7Wq0/ZP1oDZ36jRuKRzpdv0VlbjkiN17GcMG2I0HRN1EgWPq1DvPbuh7Z+W
qoanJP2wCRso1MYpKKor1tCnTO1KP2/i6jjkXPl0nAViTkS4AGxM/Ygy0qvJnKZHDYU+Md1+LMI4
Rx1Ye+F2dQcNm00Uh8fbu2juErbQBDuxgwEDBeDX5S5KxyrLc8WOn9TSLh4s2o4PFd7Eq8HstJXI
zeQuQpgGUetCc5/01nLvOxGTO+Q/w8+x1kFuGsI2eNo7CHUQ96H18/KnaCGILpukIgeierkIzKWM
1WUwBfghOJImJCI+jdQplMouvx/poSiGGk4lLh8Ze+q7tQ0fFPrNEp3IZUJxMgS+fbD8ojAAijyw
t10aivOhHFPLSA4V0r+/80WU3PT/f+OKj++DMAAkDMCmYwvLGhwc2N9RrWxUHdIdM7dusdeXyqPz
JiDz8WECrS2XQ2AmBDgS5qIsBOxOCHa/0Yu7pUhsZp4m4gML/hv5SkA4JSMFGNoHC7qa1tFFtncM
bu/t688jOwnQKcj8kHgFZfnl55ssGWN3qLrDUAjP+WIXnwMdTOtwaUDasEieEKZOBkbFQ4AHNdDP
DmA6C/DwwEJaUzPd5QB6t1LQFwFRAGQS6427JNt3PT8fPDToEAPzDYggpOmPqVoR1+zDJ4AKkDfl
S9zQ8nlDczgo8zQ849CjgVMw2T97sYJ0jfdDEZE9anzOL842KtuMiacuNWBd3rgTUTMCeQtqOEjY
IeI1tUs7IGsI9Vhh4TN6U8ELjU5/bm/aJUEBabamRiTAEhS874EEh8yK9AImhVWXhNnaM2veWPhK
dp9aa7S+YKYU3OOQt4DTcOTJMkeD4PYmp35wPXrM83Dh2SOdaBiYCBjwSMdNj5yenNKs6MB6I1TN
05qnL0qs71CyXEC5Xk0RGO+ge47GGRhRwCEoLYQLOXPCaHPU+7W9iZdQ0Eufl9a5SjLD6KfPO+iF
WiXp6pMrgBchjiyYYPAYxdGWFlglVdwOtdmfNEW8m6X5FlcLl7s8AOSHULIDpQ0enTgR8nkG9Ssk
I5O0OJaFB0CGE/7L78v+SCvRe0/xfcaOSJKE5eb2DF1uIdT+Jpg0pPsg/6SCmUDu8FBImDpiHN19
hSB8WCls3S4twuVZnkyAgRdFzen6/+D1vtxCeZeFKm97dy8Qn/6qRRA2q65f3x7HkhHprImMFQbi
PHdvcJ9VAVUDnfpmEvw7K5L3hmIMSyBE6+6B2RfDPtR8TfPSJTVvaSxwRyo8LKrOyGmhFCcHjKXC
tA5Uk+Qo4veUB12K3sVDyhfqipc71wGxFL4P/TcsydQVKXdxpArRK+QPqmPHQVCGoGnBOS19X1qR
qmGZWiluday+t6VvLHWILH1eWopyFIWdEfx8g69stinC4PZSyw2MV/MzrdLZVaeZxFYiHlZHVxyc
F1c9Rv3DQFGkRIbD741NUqwb1zNeBTndtrw0sukOPjPcmsZYlJ1RHYm5U8eg7BZGtvR9KYVVltkQ
I87FwogVtLCMpfaLpe9Lr2XkGwVRBFYmF3vDOClLSO2F78tZTdvtWruAoCAENgogz/cl+ZxP/M/K
owYOh4XChKwb0kTtiAQZqY6O81wVm9HYqM3P22ssuV3ZxMcT7myNHaOJW4580VEAyVRsoYVXf5L/
5sqEdLWieuviYQwToe1DmklTH7ol9pT5lfjvRMk1fDWpIzV3YcKKIP2Ex/f/5EL+fn+yfzZLoQqe
h7TF94d0W2er7vnfLYLkQlRiUDVFx9dRMDAOBFnvDZ97Dv3jZP+OQHIiQ5oxtNg61bH+oo3wF8Ht
EcwuwMR0CBQv+oNk/QqnIZBYsur66NpPxMoBuNneNnAZ7//n9wMsAVAIdHTQwnW5AuCX7Q2u6DgK
Gyf2B8sHfdlOLPG0X11401UEPS3EmiCaRfPdpRWzB9Y6tzBLhgqC13v9j2gD6+32SOamCi9fJNVQ
cZvIlS9tZBqY5xAg1EdiP/bOumRLeKolA5JbtfS2rYUFA27jd9V3Wi3h7OZmCQE4Hr94QF4DGDKz
jjCDojxm782wKsaNCqHdYgEcPjeKiaYO+Erwf6Cx7XKa4rLrq4gU5dG0f3qa++P2IswO4ezr0iKA
/ksfsp6VR+4EVrQLaeCaQdstvFlmrQDeML3tpoedfjmGHBojCA+i6shXMX1y4p9G+ia0BecxO1EQ
3UG2wwSyUsZV4jHZdmWplkcrvSvXurUQnc1dECgL//fzkvcWyBlyhSjlMY86L9GO8E+gkry9GjJe
/uOKgKg7KpzIOuPkSQ7QbjOhtV1YHGt725ab2N2ZzrqhHkVusF5lP9Sl7MfsqM4MSruLorAypWmL
Y6t5ffIUK35WLHisuXVB6gNK9WC0QzlQqnnaVj9AuzIuj84fWjzoxgIMf24EpoLQHBQmEyZUOuWK
mWUqiL3xeX3tWFsAaiN9YQSzJoBuxjnBAx+UeZfbtzHquHcqtTgWwq+SnwjRskWJ1Lkjgn6+f2zI
ucCpWpfj/BdHofuG8cqNoDJWob6UxpldDN0BNBIvDTxlpPPu1IzxmrrFMRuAtQqs19sb+HoUJrQT
bXSNIhWC/Ppk/iw+MICKSSs65kcVQg0UWg17NPKIpUFMS/o3NTvdgWBBwjMMl9OUs5NxEp1a1tyk
JD+iH8/MvJGumjfubpm2XQQBX88XTE0MOUDiqLjSpfMRheg76CDEcszubGU15As7a2a+Lj4vLYer
l02tcyQTlPKBVqiEbEh0V1oLSKLr/Xs5COmIoGADhndI+Ryr7C6COq2x64z32wsvs/xOa4LEP7Dm
4EvC12QQRRKZ3Gj0MD+m77b3u7eB+zo47K5JALW7M7r9iCq5+3Lb6DQ70j6YLIK8wwX7qWJK48qF
bYD7DftAc1+aLBBDQHoXjd+a74iFe/JqHyAZCWYAHFAdfgaIicuNPQniEhK72kkvjrl7+HN7IEtf
nxbw7Nj0NYBZcYKv12q7GtKAuO7qtoWrjSb9/unvZxbq0FJB7w4LtvqAWm1EUc6/T4PbRq6HManS
KBO/ESAZyBhfGkmLcAQCpYyfO/fVsr4mC41dS5+XltsQaZsOGj5fWysrWy8REs18HgqfOONgwtIg
iSVF1lVKSz0ezfBkiW03boDZ+PTsTAqiLuLdCcwt54ZpXkd9SNTwRG0P9PrOZ59mNgSBgI9DKQOM
tQjfLydfyysUF5XGPtXNYw283kL4Mzc7aMVCzhk7aYrXLz+fGnoSqXwMT110x9f1+Pm1RWwANwsQ
CbgG5CtWLQuzTAiLni29APVU4X36hCH2QMkOKFvokUBJ4vLn67HRjIzY5ERJ5EfFl+pz5UjcSZj+
MwNXKhmdpfK8dsgp4l4SbfLis2EOvg+magDrULqY6FAuBzBGSBvqbRE9uwB86BD68PiSKOLcEoOG
BwQdqI9grqa/n/mIUikTkCY25NREv9xHbbGh/9oHIT5DrWrqnUA+Va5cmKRtCS9NCqLVgEfrtPJ0
sXW1z2/UCyvSOVAJr9ta1+kzzVct96v88+fs4vvSW4ZxYF2aHt9v611Ld2T4l9+XVgG/HPEANegz
f7HjNcjobnuhmUUABwYoRBAyQ8vFkZwoNZ2wFaPOnos80CyP3YMOg1D/tpGrixlbFPBVwCum4jYM
Xe6kBrgUDtFS9qygnB06X8P8gUKCI1qXS3CGye1chAAAmqvQJkOHDDqnEQNcWsoomgPtpGueM2eP
loiUeIa78HidORbI/ONaMDXAGq6UkfNYEYpB1Pp5XY1vKXm7PVVzA4C4DdSsUJWZhBEvBxAXbTOQ
MmyeATmsrccs3rSfK+l9uCaguqGFgk5sV0fB+NJElBFXVHrePvMxUDq/Xeo2nZug8+9LsYWTcDCQ
Gvg+lPVY7hvdp+8GG7iCSSUApW74JmnLJsDDQCLAaJ7VNdH7gGlD8Nk1mAwAGgEsCd4u8gQJO0JD
V9XDwPjahhtNqUFtunCspXXWEaJeQIAkt5R2pmjV3oqfJg7VImvuEPufhD4ueD/peP/HDBATGImN
uZKuCbUzE7tPzfgJ4/Txsvca62vF0fg3nG7PmbToV4akRanSivBMNeInxHoJeLoZiAtuW5i+cHa0
PyygSgyego+KunzjucItmkQBSksQwBYdAcb/3KsJ8dDDFkBvyteW9NbmLOIcgl8clEcg9ZMOSsaR
qKRNicljjn0PTg37QZiKWKl55e7j0nJST2FN/CxazVwY7Nx0TicVophA/1/hpVVaMGL2KhBighcQ
BwEdZc4/Waf5mFGwywLIiZ8OidnpR5xd8CFNiAACNX7S+qfQoF6eLb0CpxhZXjMo85kTxxJeSXL/
RB6rvIgbEj9VutjHPP7KuqHfxsnwR9DhGMYmGgm1R1DFPTTx8Lusxq+398xHmCX9ALAFYIAIIz+4
qy6HCDnbxOgSGu5tUXDqxVbmbhqQRH81tQwSy0nEgoY67satuzGIOrN5qDPWrIZyaA79WCXfQLOs
Ptq6Ga4YJNd9YZXR10K1s8DtsTC1Go3rMFTcbR06Yg2Q7R9g4arHymXNLmqjsgYhg8rWqVn1p5wJ
6xiDL89XG8YfhlirnxHBY/NSewzQaYm+QeGm4zeOVTmGvLeP0BWK/oS1U3yJFKDRb0/OHAzx450M
slUkrK/SsIz3qeKEQt9rasU3yaBrXzPcFydbE9nOrUJAPtBwBEVWq1xHCbZfXFF3rQk1+rPwS6Zb
TVom14X2DOCXE8+xTFzDEZ2oPKPWvrRZGoL0lNjgT6eQuwUP6mBXKxuCanjWOw7fVLQtAjSOlnck
BGdCU0cnR42AcFL1ddrbxTEhqrLq0Yb07tQWmFS7yjXekKb45D2H3DVuCSSwgSBC1v8KKebkuCVC
o1P3XToGRdI8AE/+entipFtiMmHi9QnsBzo18BiSgkuuFyp3eWbvnVjrPLclMVBE4QA8cN8tmJI8
zmRqwn/C2QFugMyGZApwMjJgh/ZAvEdu5rHY6H5QApz/p0eEPYe71YQ6F25w6ULqNTSyAqrc7zsw
u/0fad/ZGzmubfuLBCiHrwqVXMGhbXf7i9DBrUAlUhJJ6dffJT+8e2yVUEKfOzMHmIMBehcpcnOH
tdcqa3wd/ppqa4je2bP3sRg4TdQcPxSz5i94RoGBt6oBABBpRAWUFPo0stVjh3707eUsGoLOI/Dg
E3/jnItCY10s1LETZ03rq30D9fgoZZB1aN30h4Yzu/IszO7J/1sXkJuYoEFmDKf61Z3pfeX0QKaI
M8cIhZnZW3dAB1/4ef6zRaXbMxkoCciKn1g4hAApowSCQ2Ggkjd72h2QIcuKSRiVzJf6vc2onxn/
VpP8WJkzoerBgYEJ93lQlzhO34qU8HPaehtjGPwBMGzTfr/9uZaWMilmImzXURiZ91MYaJYTaUHl
Ps2f9cQOC/5WFt//1cY0VoV0B39PBBizi9Rwlbg5s/uz19WHpmtPdvuI8fPbRqYP/clhYruQgHzI
9MBbmqAx/HoQNDGQvscg/tkEIzW3//aYUknHQ2zyqDCLlYB70RgKAcDEmsjU53U8NwVKUk1Kefa0
al8OJw9z+YOa+Wpn+Wq7srJ5z+tjaVO5bZLVQ+H4qnA1GlVBmCLPGBm6N3RkjK3bBIDJPYIzDmoe
zHs2CXlSeHLoDPF8e1+vDwhq+qiOT8h8HMd5fZ8Ko4uVshdwT1lQqWdmvpnjGiTx+hajUaFOHXVA
sPHuzeIuFxTrfZHXwzlnSnOPURoZDExloA5wdHFIASx7JaaZPBp2Se9MKAyv0UYtrBLP4aThjSwT
rZ9Zkik5S8ze6Ptzr+kvRaN+A6POu9HGK47j+kkBH8t/zMw7fabNRhACif4sSuevOoDuWOX/7H9h
As2GqQmEd3J+NIlGeQfRwv6cjG+d4W4G6oF2tQ3BMLvieq89PSwhacMrifaiN8f8JS2wHJrb9Gdi
DHcO5UnALRqkzDTCQrYrTf4PRz6739NwMwDWaGGiejJ9wc+huRc31HBke25qUW9gSQRqSdmD0BLn
zhO6jHpbDUxyAb9G7jO3Sg65bTUYu2PkaYBgeZTqmec3jT1GdW+bfsx5t799VxbcwpffOO3Yp99o
jrVWVJy3Z1aoEUkhLlOI6jCCSNjUqtehbKLb9pa+AOCWSLpAkjwJYny1h4TZ5ZjWa88J1VEUTpSd
TnkEhq5TV6wSMk8OdP4B0OBB0oAWAELTmYNlvVWptG7as6a/j+I9U747xjMf7jWouVSYZTqoRNlb
DCkA/SONleLu0s5+Nj5zEExXFC/taXtuqxbTU7r4SR3xLInqBWNl7wy+xnk2b9dNTldzUP3DVBKI
ctQ5WEKSSYzWaNtzoVbtNIem7YA9hQS9PjB0t/v8rimM/NLrYOfMmJUEHsOIuMW0PsBbuFZ5XvJP
yAZQ3QY4/zrM6WhRFjwduzMT4BluG+VCePEu0zXaiKUT9dnOLLKRGZ4BbA20HulJ6/NQKZQgL9Kg
q6oV77HkCqdiPbjypkx4ngi7SdG4ccy6c58qyS+Q9bY+IXn65/YNWdw3zLCBP8RGkD1vWdm8HaU9
aN0ZkLz7oRp2TiOjrE1XKqCLZjDeYyJRQKFv/nzADbduLBIsxq52vTM8Mc8JhBuvaTksfh4LZHIY
IkP0MXeCCuYSHW/ouzP10gbDcPUdKAg2lU4HX2XOimzmwqM8BYSQH9EnoM0cRODlxCtHmXdnp7RC
zIScoBJ/n0itDGIXhR4MemzUyv2j10pw+6MtBTwQYAGYBDEPgsb5dhIttrpB99qz6T2pyg7D57hi
VRgrJByqMFVemUjgcVYC7llx6+PGI5gHKxzad8iTZt60J7RwMGXYnkutCTE/zcGOAtWmSrES9IK9
LcDb6VbGa5zGSxdhKqchOAZ896pAT7x8FAqFWQ7HkhL7CSHSr5UNXTqf7qRejtAYVBbz+KplnZEW
uoENHfkYeaIaI8zgoPPQKYZf2Z0bJhjaDhKjKb7xqiijwXRGYAWYBvKoxvKproF1vGq6Q9mjQH77
1y0cajRcMCg+DRFCSnTy/Z9eTS01ZTdkpD1Xju5j2NQ3koOiH7j1etvOwkaj5+JOSRvGO67ngiyM
6mYcdrj6Kst3ja01vpbO7RcL+teVDCCxzEVRghtEbhqQyTl17/OsBG/SE9NAESZekDqCOWtc2cGF
1/GL3dnTXJaYJAZKDa9j80LNJHBbUOTuWvKYxy+393DJ0oTmRD4K/3MdccRV5bXTO2yRnxDwTOWZ
V++tOKvj421DSx/rk6E52stT2zQ3YxiSmCc3PY6h6rVKxeLn+mxj9rlQyC5LQ5mCiuY8IDZ06hjs
gGRTdi+jXoX4lAHR8s3grKxt4TbipZi6+Hj5rgVddCtWelActBBYKoeor80ummhyjxgNblZOxpIp
kDVbkw8HLG8eo2eNLLxag3PxPHJ0UnOXxkdmrQRna0Zm+1iVAtiKRLRnNE6h5fraOj8zUNbdPhBL
J+/zSmZn3HZaT+UuYuvU3SdTB8DemfqzZXwz/xGhPr0D0HP4z55Ny/3kj7gxKjpamngH4uFOTaxH
hxi/bi9myeV9NjH9908mZGGVoOnEYmwk8kn1KzO0QAfpxhpB8NItAvkWSjsTYueqaaJ31ElpgRNO
8sE6JBhPDqUy1tHt1Sx9GsimYbATPJtTYfrrakqCQMfOpjSkKL1HzsAYx4hag23BcMMuq+ih4yN7
vW10aQs/G50dulTkqYwrnGytOKJ7khpoCByV6vm2lYWlOSYgHyhc4d28Au2xlLgJhOn7czbU44M+
UrlTi9rdu6BhD7k7dA+516+xXC3lHoA3TxQMYOnEns7OOscQVz1oOB6j8mC3P5lj3zFMOkIiOQDz
2JbaPLTSU5zmpziWIRtX0tiF+wz5O9RvAXGBk5+3SOveA/FP3rFza1S+SEyoXb/oxoqRhZ2FEfyD
1wTQ/TniHcKRKi1pyc6p5h2yBBQYDTsCgefz4tDw1ad51nebLjVm8D84nkBjhc7H1zNqZqIrSZKz
MyvzB6uIVV/P2Zan5KfVouVVE5L5CTefS858ZqeBLGm+uX2WFi7jVFqaeCUQwF8RtPEijdlQevTc
FPmbR39kol/jpVwIYT+bmM+ZIe8EuXvr0DPRdo3bnfLBhtjvkz7mfmN3j6a58hGXTgombaZPCEyj
NqeYMApQbyamSc9Z1fy0e/nMATRRJMKe21u3cNlx9/DnI3zF7O/86/XS0tnY2fSs5SaS71PZf+u7
Bzv7cdvMwnKAyp6Qh5No8JV4ENhxG3VAt/NcFtahVdpg7CHFS9ZwjgtfCXE4kHboWuCOz3cNLEOk
okWion0g35vU/BF33p+ud49lqcT+gEqXr+E/rYQC11anlhmoJ5FYAU8zB5dlTucNshnUswUZrXDs
RzekuuLbiQkpS5IEQwy6VW1Yq0d+rOZr3WiyCwAPylTAFl5FcqLC29QU6hkKMoUPWagmGNK4C3tZ
nCECH5HS3Pai+61n9XdEuT8ZGzeNgrqSNlaBUrRxOGrWRg7ueewV30v1h9Yw7/PY2OWufGi4h3Og
t6dipDxUjf4ZSl3fZJIEetJsa5dHmk6fSNWoYJAFEWYioxilww4cVEZvvzBo3KE8gBnZunupmL0j
wgpsxQi0TrsjnG/xKqz0DvRpnGO+ISjleNBymgiLr/JqjI3lNhHquWlSchmJ2x9E3eqnSmp8l6S6
9pgBe8B9kGLVFyDUfitKx56GhHi2b/fb2D6NbyLtmyJUMpecvNiuQrtxf7OGoczb9UN0+1YAw3X1
i211Iv9HfAAfejVx71AypEPdWqfKtcuAZm5k5cP3th8DQxMR9FozX6NJSGN7Y1fGBgyNB4sZUAOh
1R7Vil92F+PFYjEG2dy9NPNdVbE9/qiwhqqoSuoAhMWIGYZOh3jy+Fy5pA8HiYyJuclF7TpyAA0j
BGAL810f3Luk1h1/1Nl93yTHsvAeaM2SO1mzU5/WqEJnNLJrEJLl2TY3hv5vYlBQJcV5G7I+q/3G
qWy/isVWNu5rlXc5OurynMpK+ERrI0Ur7vTp1csMavgiNYnfe2O7pxmEskthYgzILUQkvcwIM0JC
3VH+uk0eSPC+uVkFPrg6SDuF+g4H+TjY4DOfDFm3iVF/pn6cFj+kax951b1mlheKyt2bDb1YWnuy
8jw0jPSx69K9jNW92Xl3cWYFWd4eIDz1Cj7ifWraOxDTQXKpD8d2DIkoNoCcn0rZ7vKafnNihmHH
5DimxaZGrWvsftS1ForWirijnCAhC68mvMgSzX2VDLt6cL5pdvxYpJzvhMfUkIz2MWEYgc6o+AnG
6dfaECHqr2e71CMqPDCnFeeKiHRfKjw0uCsjPcUpcHWMrlm/IAh9UJOuDyovT4Jq9BJfDkW6qTVA
6j0lO49GjgqmyB8z2YZGZ/5SKsvZmBAZDlFsSn0hqjcjcdiBZvnW7qFIjgKE3YBWzhhC0hfm1krK
vYlJ+rCFMksA/j+Uhtz4Z56l7FAwTwsdqvoY7hGhCxCMDz7DNOiT5k12UCywY2sFUeZeX2hQRqGC
OSGcJ3yS9zW2ADKpiYGask42cyoAvcCSo7v9U9XSSEuNwANVmOH1JBzVUWw8LdM3eoNxUaYqv/V2
iBqjD2OSlhHQNv7IObpenj1d/D1XyCNmZL/3koUgjxP7URYFDmiSHvOOgLhPdjRqWrAOkpE+y1oY
e1vJAxYrP1TaPAhFBfeoeCxH40EZKogPmMdMCHKSOi8hJj082l4V8d7c6rg/fWN+j0nx5pXpa5GU
lg/uMy3QGIND9OTPKudvltYddbU5DaYWZrw5OUWzT8QYkNQzfBfk3UOXvaFCCjdtWccMvZbNkCQ1
mBX1Y5dq4PE2v6mDBVdAA5MbgcrYxkw58ka06lOu3cWmvsvy8UkrDMsXuXdEIeLptje7jjvxsdAe
hrI0mldX1aa0cFHGzLh9sjqewBfQxm/64bHXs8daVfzYtldil49q5Vd/D4sYCgD+HLgY/PvseOCt
71rZWyfVa9UzlphAq0Xor4NSV0MA5kp4fcsINXUTo5sxhBfO9L2a5WrEyr8AxG4rSFUpkB6T75SG
HTzCqe5bdNINap9LlYHVzw4rY+BRXdIxhKbi+EJyrT0S6P5ub+/edRAxQQ3R/7HQAgLx7CzrIkBe
l5yM2skbK9D/pqkbH4ZKdk+CeBRDM1kMpvZ06E5VO9T/HD9P2pioegN9OBG0TNHbp6RZZbQhFtgj
TwTh0z2q8WQDLUOxEgPa0xK+fi54BbCZgSUHrGBXeBxXR4XT6WNxSiEPcaQGo89O2ZX7vqMg0UAi
vQU9YPqMrpxyD7VO+1cBpMZBS3soySSqcYCmITtYSuu+gIrUOrKsIxu3awrTt5wUWDtJs8YHuSDw
61UhI5JYv2qmJ0/9UDck0Js2uZe5yh+nebLIKhKwdKNKq77ojaH+bmOolZi8g+OH67jXrBFoHkiB
/IhVq9t4teM9u7GOAHlQKlQUqDg6Yxsfzbbhd9RNs5OiZDREkavbDRrIf3gfd2AP1rK7vpXQgtCJ
c9/yePgWx7Z45lWDY4aw6F3TW1C/4jIHGag/Y5+mtlKCBgIsCnnMWYTBJmMLIau1qs91RA68gwVW
NsDLJ2LrWdomeEY6qmpYkCdKnxJT8bU+eVVtSKTePtnXKQYsofsPxrwPvNfsZCP91xoxbZ1jZD5U
1reF8aOb6kzW8z8bAmLXmpoME/vSHM/eaLIfu1rjJ2I5/E9WquOWQMb2kuWGHmmoX681ja49ngvg
yDSwhYweA3rTyj/fG2s0hxJ39MRbW9+PfTZuq6ahf8rUk09Gp+aBIwWgoLeXeR0zTk0N6MVNrMoQ
Apl+1SerRixJT5WCnyyT0YgNqrrhzvCPvCdI62EFWFr3o00EpN5XK5bBeuipNPykgVLxnsqBIGVI
tGjojbWG5Uf/Z+YYUEdFnWsqzABjMXvmiaolQFsSfkpHnp95aYLKBcTYl96mLcgcR+M3Gbrx5DhW
cmbjqPzMU5LtIDUkAMIoqx/d6GaHGJ4gauJ0DKoOyAyl6PNHj3sIKmstRq4CiUmjGkffLi29D5Ku
LKICqny+LFJQCMsOIlW0phvJCzcUbEyOcCJ90Hid6uMyil0q299dY3JAkRS4mb6m0SBBCKNKxEy8
gdSRUUFmBHffH2wZsRSU+cIlGTybTHygYIImt5KNKS2UfgrH22dGh4s3pnqoU7D79BWEN+3cLF4B
F37XZGe9e3K0g7bpuqgztf6gayKOsrSj27yi5KJWPdqgPUpN72OcKKfC7fTCN7QcNMw2a8VDl8ei
Wsl1F9wG1Mog3Yx0FzSY82PRlIk+qkA7nsxOjU+irts3Avbro9bVw0o6N331+amY8JuGMWkjXj0X
I4sxFMmJOLVKX21G8K5dSAw2Q6pAyRw87UYUd3VxdPQifsd7nP4XK50EgwDRQksGxbqvF4C0RAEs
jomTqw2/WQ8It51D8TYp1iiSFvwjcviJfhBtRBQnp8jg033O4lQFIBGe2LaboJXnNgPKpnlykzS6
7TgWNhRhNKqesDTxis0cB8lNgRqQy09G231nehpRiwcuNcIKsXRp0c0oMCFaGuFtswuRDcblMcCJ
MakJHD8dqU/rc1tHcTM9EyfMG5367G+dPafdvkiBfcA0RW39vG1uaTsnSgacHA9l0PkqQdlNPaUw
+EmMD6jt+p1zV5mvmvLntpmlVVnT4UTtGsLtc16oAROjrnRifrJrJ4gTs/TLofzuSPJbJWY3EZO/
jKBnXvH9S4ubOENdG0wjAInNPmFaCGCncz6euhQdteQyWm+JRoKxXJsZujIEwB6CUGdq2OBMzl0y
8KSeTQXNL6Z3hGpm3H2v0L5z1kLC+RWHFfCaAH2GuiB2cXY0tBh4c2Jb2YXz75IIQC00zOw56Iqv
jQUurQetQQ/QUvA3XNF45aQxUQ+Ms0tuGQetSLcmr/2+qA+F7e5un4wrF4lFeUCQIOAB+hcgvq/n
fdAbPcbcW3phSrWhDvk2IL2323EFGfNRmv3iHyc7E1nfhKwAHny2edJTkaBK6AR6RhkaDTSsUI95
ysgp7h8B1867pwYc7EpV+Ll8BDX8ylG8Cn4+zAMXPKEUr1FrbleTslO77EKFMxWCnhqpvPVqG+Zx
cxiBEv8vdhXe6f+bm6KiT14EcJmmSC3QcxPdwqgfCTQQeK5Bna9Cq9maZluqmlKU1sCzSyVa3zEO
Xrty4BfOBnyFAaJq0Cza+HJfV5Gk6D6ZAqugmRl4pRaU5ktZ729v1cKXQVfaBGYbCHfgOWdOAgdD
pQhv8kujIhFRULe+qxKT//Qa2w7zwkFcBLmHFS+/uDIQe4JZFVUAQPi/rkyUbjIKDRcMAzaB7tJg
8PZpWqw8ygvX2FGBZplgqnDt8667bVGlkcmID2Skfm8+VPIlbyfpjZUtvPLueD5gZcLN4H9XGbFZ
pnqRWQ65dB84BVeqm66JvVAV5rMLz+gLiGwGZt5Y29vfbj4oBfAMLAOuBMpsFenyPOxQKAXkhOfF
xaBpBFa6LfodG+gpvkm93fO6eWeWdSL2GJq0Our939vmry8Aam0mVoB2goW/ZxWVSldLs7Gz+oLq
v/XYUVr9lETna59xyQx+90faBGj6vOvEe6+gI6uai5mDIC0XJgvVRqyBeBf20gLEFBo0NmrsGDWa
5TCG1HPCNNZc1KI4x6oObYI0qr0XI3+ucvPojlqYajaQb6gWd+XKhbhaI8bc0IbHX8DZXU+8DcJ2
R5pr46Vtubdvc6XdeBWkIW9/sMlhfHkEZlamX/HJLSqTkF3pToLM8TYb0Gca87Ac3IiW+7rYmmPn
42W4bfLqDsIkEnlgXlCvmrjLv5qk0Pe1Sr1SLw6X8bFCUnUpZZyHeiGgsGiw/OG/sAfaD5T4MEGK
6uJXe55XtWPO4vEiWZkForEipyqPXpP/7gGfvG3ryotNa/tka7adXl0ZRuyl6gWyMxfXaLecSZCy
aNF/Ywb+H8xkGImddwyVJkETB5f4UtBB90fWBYV0K58ysfJqLnwrDNgBYwpeavRF5yhdU1IM9caD
cjH049i8EnY2up9tnq5s2zWuAhNOKnwytMsAVQEE6+s3MmhHKFqNykWtwfNjSH8kQEOOd5UF0fUS
Cnlcq0LGpHVMlbjdcTRZIpcra0WtK7c9/Qx4bUCMwPd3pa6hyKHGaGupXMZe89UkSuqIZzEkNp4q
wv1mTeFq4bTAHJ5Z4Nkh2DYfOvFoplhm3Ct4aM8K+a7b2/afcQAfK/qPiVnxzM1qHHiGjeWk9oGI
wWBm4evi5fZ5XNo3vKYATyDhRilk5ihNtS6VUnHjS2f8Tt0i0Lx70e015c4boKyQrKlvTrdo5rSm
whJqyHhpwLwzC1CqPNWNxNPjixh/ZJBzo2xNJVFbOvifTUwr/uQXB4U3vZ7DRIO63dEujReCgRGR
g55AKZpy1w7S80lXM+ZbxnivewnxZT/8NKQVQuAniGPjsc5sKH27fbNyW5aODYqFINxzHQiIzAe/
mJE3ZhLH8aUY72rM+Uu0jLy1qgLK6gu7DHc5uWhQnYKk7OsW8BRULi26HBddutplKFDBqzgUwxqB
zmHrolZUyuZ3kzvehruG+F7btI5aaTh7jkpEiFD8h5b30BrLkz8tYoVQazE8qwIHE1jUy0NeWvxQ
w8RBR0NrR1W93ycVV1Dw4ihldbrDt4ra1lutxP1IMADe+67a276JSe89ZM/yED2AzB8mZBCxNQ1q
pw0NdDNT/djK3hxua5HseYWimmWHLVqPhY2Oadu7SmhmJsZyAqoB16w+CvSW3IHXQcJk6jejF5Rq
AUGtPFH8Iakdv2NQfc650M8G5BV9omut32hGAxF0yY4i18qjLhyxUzGnsc09uz5mnVcGAGwpJ6XK
vtPKaR2/dmX5veUSJUGZFXWIeuiAkcGBKVs6Nl3EjdyKOpI29yCsMnYYanFeyyQ1tuj3GOHQZ91B
sDg7VLVdYAhE6Q6Kq+S+WmbDXQsCrUuaOmgM8gaYEbBpbDGa/pJm0LOMhRNHg+5UB3Ns8x3xLLbt
S7WJvBQQxBRpc9gakMEEuUdxAeA2DrLYKgKEb9jP0u7CSsEbExNuRMw2qo3AxNGmc6DIMrrQ35Iy
Ece6S81DZqAGlfQa2Uk9biJUmlHXBkG4j3FmDyJ2Ug8Hz4QARyNlKDG5BOEYZzg2A+vxgXpxjF0C
VkRT2FtQ1/TfXGWqleZOfGFOHm8EEv5L6ziZb2WgTy9QLMdoMXqepqq4G9OKz0bcFVEbE2DFAFaA
7KeqPt/2dUueAbUvxBETndUVcLeA8BvvYtu9QLEjcFLgc4RWhoAFveS9/nrb1pJfnfh7ALFCfn6F
Es1cq8ETnMQXT1auj0t6ZxbkpOgS/Xu3BiqVhFrhrQz0Td5z7l1Rx5vkiTD5Dv7er/ce7dLCGy0J
2ZeyOCRGui1oHlaedQ8OjBqES/bu9iKX/AyCbORkKJMCVDmLz1xH5CNHLfrijeU75P4ilmcrAzNL
S0JfB/NxU73tCmE1IIftuSHiC6Rhg85Uj04NOUntD7W6KFW8f0Vd483FnD3QOngPkT7PnieAX+O8
rDUPCm8Y1cBoGLHyTTGuoX+WnoHPZmZPVJ4LDlqM0buMziXTqa+IPd7MlSrN0gn8ZOQDYfHpHWz6
fJTchRGj3wrnQdSPdgllv9SAYvzf1lqpSa0saZ5wjXansKwdYI17z4aSbzt7uIvhYW6fuKUrDB5W
cyKWRIF+bgZjvo3pjpNeWRIHXI3BfH1w6zwAwOu2oYXsCl0wkNWilgz5jfkoXQwqlapxoI2tAGYh
/mZ4mYzswOLIy/B6AmEHoMP/zeK09E/fCxppeR+nsOi1dNPUGEZvHqT1Bq1yX9S7VG+AJFyr5C2e
kU+rnJ13W+D1ZwNsUrMMSFXiQXqxPYCzmnLTFjQQ0vzXMs50w5AZYzpxYhyaUwoMaHOpSZrGF7xZ
I8RuEwvopPhHnv2+vZuLB8VDGWOqZkB0bnbFBt4lBKVYaJu3digBdKPNW+K1m7hbQSpdlxqwIkBP
0V6Bf0UZbO50LbMwGJf2BUPal4qa29K1v1EhsYnWY5sPEdrPhT+pCoJrJt16ufHn9lIXrh7qemgI
T+pPiCdmIbxCRGJpWWlftAF8NiVP6mAYcwC1qDJGt00teGOYAjZZtfGCAvP69YwS0qp9jfT1Yiuv
o9wlApERsXcZlEb/fQALiJhpVdMYH4qz88essD0K0iRmg7vMCtLYDUk8bBUnPvIYsIWCrE7DLO4j
dhE9fTRAUF//ujhN6xLZjZ19yTPXL5Txm6moJ+lZf2/v4aKZqU2ARhXa7HMXpjZDjgJZbF90kyq+
ounfe93otrVuNbv/whKYitHwAzwePMlfFyRUStp60O1Lm3e+Exsbb3A2YlWQYGlBYDuZWougskBr
6qsZ6JG1Te2mgNf17aVVde4bALBvuJkm29sLAhUC/qxZhIOrZkDCC3CBa6n0CfKnZpawLswFffyg
OD0I2WLNzxIGYOvZ4jyAkLGCsmVKWUTtDEVwry58hTXvpcrrV6BLJfX1jmk7TN0ZPrVKBnSfZj5Q
kog7BGpyo9A6C+28FEFSiGb0UdPvAsusrRC/6n0gGhrTGuNPCa9lCBhvtRe0b/ZZWth+6zEbArSJ
d0xpjAoIRC0C4B8wgQnqcHpOFM+41+MUUM6kHAJwcoEIMx6tbax36SWuobo1iC6JQDjMQquveZRA
eyNIAFx6BGO+vadADvlMNXnY1Gni21ZdBaPZj6ckF78qyIwAM+gkBwGsXtDiPQYIT4VcsCnJAWMj
TtBok+5rwrxtQ1Xj1PEW4s+Uf0uEKreyRgs4sXL3zgUkYZuCiDwA/E3eJQXpGr9KgLDLk91obnJ0
7GqN3lnIpjMfyMwqyjB8hXTFdQ4NKuc7NEf5Ngdg4E5rRvUyOObwUDLhfQNtvn7XJpYaKYpaQdSA
qL4pDfVQ2tJ5r2IsiDBjPKRAOoQFlGQPEAT+wPR53wiDmDigr+22qOJm4wICEji80fb4t9E3SJ8E
fQONhMLoKiAjjcSHw0h8w20BHU7ACp93k5Cz2elh4SAEd2II7+DyVIFW512oAe/+t5eOsq3izA5U
I3MPJWZ1T5xa5gH8ouJsS8ANErBmHCnDIHNs5sqOcKG9kFQFx6VuSAndBFd7rgoWrzw1S94XVUOQ
/cAzXrfTRR73RWYXFora9Q9bxGMQ13Lw40x9sViLACVPVsKthfgAzRCQTgE4APDdvEsrLLcxy9aG
4nU6RlXxrPTvXDZA1mJyWfxq2tWRoivYL5z+Z4OzIMhIoRqvAHoFvOaFlT+k8auKz1m6s4wHFMT8
Vh0DvoY2WchiQHOFSzhVtQFBmj1qWd5jcMyKIZ2jdyGHT/5XdT3MwwLciWwCfw4KFle9e5JAr0Xi
dF+48UeLIZg+gkjZXhvo+WBSnDtHy9bQ75gmCq4oV6XeI0oBpuVCKkvZQKS83rEG1BZKX/+SfW/e
QVvZeC1MOw8GEOQFllBZWLAcEBviNCFW0D7kZef+e2qAQAxT6KhIoSEz74oDYFpUkkw/izp/AXFI
jpAYyiMDhMMrwaW5dF4RXaLRimEjdA1mDYoEFS2SjqN7gfYLDVMBbDiEbF7VvtADNXP+AEBbhrFe
QqERJExAwORk21X5NFEOspfRM5Oz3UPcAZVQsDBmdbZh2qgcM4R3KCqDD4cPxNuUJVH3ipsbvkMZ
CnkQi0chxZNBnZXavm4w/IOaiX2X2K299TKZRACfVi8Zxv4jW1H6jZns1LKzMNiLWlPYVzX+P7IY
FGeIBHYLsDKUdCRKI9KM4MmA8lNBHWAClQ/Xw+H/W3CkuQyThLff15Xtm4+62VI3hiLW3IsjLIxq
x6+CQ0PR1hPftZ0tG3igVSCSvW10KXyYmLigEY2o6Aq1Uxu13WE0BEb5cBya+sWm9rckB9nHbTuL
1/yTnWnxn/IrL1GprEZAyQTS4CHLfBNClLdNLCQd3uelzI6f7hUYVkFwdwFngF7ctRZOufmUIgS4
bWdlyz6moT4txQFouDIZlpLQF1DA40V8rvn9bRsfYduVN/nPfs3TCgquzALxjntp6jy0supbYSu+
brbnvs3+kMp+wmopJiHNHTGyU56rvlV34WA1K6/e8mLhfNCgw6TbPL9S2mpADte6F64UgYLxiRJD
RyBZiVbWu/T0ANY1QZVBZIyS3dfzYcm0IoUi3ItK4jDGgHVRWz7XzJ05GD+YZf7pcoz2jGIPnfr9
bdtLSwTRvonDg/ngK34xndVjWXuNe7GrsypKrPCxat9u29AWjQAagnzYcYD6np1/S/Ea5nYDKk70
nCs/Srf3W7mznKNKzm4c9SgMCW8neog+Wae+OUnS+b1YyVWv+SHwFOIV/N9fMbsitARYXo6oe6nl
WYVkdJ66gWJGpMaoqxtU6bsWY4J4JeVauvqfjM5lEojUgQWAD704ZX0Rhf3SFu7KlVxeGNBseGGR
oVwBG2iZmlxPc+eSS3KhdLhzG0ICs/4fzs5rR25lSddPRIDe3LJYpp2qKamlVt8QsvTe8+nno86Z
2V0soghtYF0sQJCiMpkmMuI3xRmS3qsWJt95KCHf7/2MZHNjVv823pd7dX5PIrY312GXeyQwRK/W
pJwUplVKcdegb7szJq++M1u1PellEe50089eknD0znhOxnvw8hlipRD1ZM/PbKEQftadzxeIu84J
fS84SZ1sHDAF7p1kNNJ9Ycnfx7HS6QXhE9NaeoRQryh+6XSNbiuYyEM8moPtZUqV2r0M8O32+lVW
1y/ldFAq9JmRD7jcn5lZ01IPDOMsxxwz7R+9FrLHrtflkyEX0iGP0njX5tDSyiknvWoq3P1SOed1
NFqsZyF10SgXjmnQdm4PrZImxGRA6opDbR/VLczk0Ustm3Kzd/JJLnYon4r3w+BVR4n34Q58obCj
Y1je86xSHy2EhO0IrYFnz2vzfSGUymOp0QxJ9LH8YlUb23d1CVM2Q9BnptrLi9HD4qunikvxHCI1
oWjtXv9Hv7G/SSrliP+LMP+Cd5dK2KjZqEmkwWIbOmlcO0IKay7baFGsjgONFgP2yVyyWux/LQjQ
N8SQ+GwW5Wc5ze8nQ94Isb4V/xNj2f4sekmuslYzzjkuUEmrU33Tp98mKqn2EHdnVYr2wyDcZ122
n4ItvvtaDoA7xP8O0FpU49RGtdKIrXMekBH1lVdDd3MqDEgn3t4PaxM5K9CA9COtvlISQwgcBG+c
m2ep8uDQWsixCfHG1bsaA0F11tvce1nit4Ui8AO9UwwKSLKt5xAchU7eIrWsvWrn+2iu9s2Z+2JF
iKWImkkeWGdfPFnyDyA6GMDfq9V0iv2NlbF2hLwLtWQNBqMixBSGrfPoP0lGZtet3Sif/ovvQmEb
lNS8pZbVsNIScxN1ZOtsiOMzXYrnsTHc2yFWZwy/JQB7YC6v2nxeIfWSnnqQIkqIRnFisbz6RHSk
NBd3VdXKR0NGrOJ20NW5w5OOIjM1bqAbl8dDpzV+piQzEwM5g057yLuHwdy4p//mlMt7jJOBDgHz
R8FysRb8ptFgI9f0QDLKZKX1oxql10kDKdvkH40mpjTruaLZnKnIuZJQAQxT0AuefNybJqpzymsq
xneNEnV2qZaPgfkn6EKQ0MrWdb+2M4BXzXrs9Ii4jy5ngzxqrAqlsc5RPpU/rLJJDmVkyne353zt
PfY+yvxN3h3JqWrm4AqYDi1Q7XYy4Ok9W9MpS9Ds0JFt2Fi6qwcnYCbg+Pi2qFetjJ4MpQSJRh7q
ySUXJ9AUHWlGJ9AMqNUAKm0zqeuHDOr+UZJL847Zrj7fHvPa4n7/G+bz9d2YKXDVZti15llrup0c
TQFf0poNHGAqym6ilc7teGvrmk4fcBxkM6nOLNd1jn6gUCTmWS3rfRYhOu55ToWf1u0w63NL3Zr8
F4tjHruX42pECiSdR5zBzz742uhBecgfGktJ7E4Jntvc+J7nw1vjaTu1TjcmdV6Oy31lvgu+6ASI
DcTJ3ApBPkzmU1RFd1aUbtxHa0BAuk/w5gA70HFYHhBxqQpZjKzSWROfrSx3Ju++H5B3Osc5Fed0
L7f93pOtnaT7x0byd7fnd+3aJfOVZzoEJ+Jyei2zqXnfEx1I0UGZ0j+GVR0mzXPSpNx6Ga+9FN/H
WsxmrAN0zzv0BKqJujLl02Pjq5/lbPrcNOgw+EN+VxTtwRjE49Qo9cZKul6waL+wP7GrY5xXNS4q
TlRmhp7spviVNT2qSidN+P2vs0kM0kwDnPaMl1m8FfVRzpFG6fSzEgjfMrlBDDl/FOT6odSLjTPu
er/PUjazzxX2w8hwzn/+br8LdQ/FWW1pKaZHGsPQIt+GQrG74kExt/b69Ta4jLUYVplPYdT5dPjk
bNYLqB1ty/Hy+sS+jLC4wAJUQYdAZzRR7QaGkzXNrub1QRFWb39v1izWxkOxAhEuLiLQm4szZUqM
JjCGSD93kfRYetZx6jcODkwFro4OCIOINXM+0eG+Kov4Aq+6Rh39Zz2HU3KITSU7pXLROg3XRb0b
tFa78xVz2qdyX33ujS5wIoBPd0UNFriz/Ol5EErtTkRt+TnLiuDgm7H6NQqjATO4Zjyyhfqv4Pq0
j6QX8amTvORUKHpnTxNgtlKsI6cKAdahIiFrewjD5T6mAPYJ0Wq+oReoR29AgLFsyg412aQ7JZmc
OKYOPUmpA3Of1UZ0UCCT2pMYB/cxqv8B5Ow2vsez6ltV6X8Moj/UUiI+N3oF1U2OrT3YrG9TKTbH
Kok6J6ji4lFo1ekweLH6AAFY62yv7BS76fLxnAy6f9bSGjYe6JAdRjDKQQuiH8NYg1XKA2nnF+iR
qKUnfLDGrH+MrTDeU4zp6I3FxcHqRdXBqghnZOTOPykwge0yQYYlH1rPlsMg2FtepCCaKRcfvTZI
d5BjjS+eoOcHL2pS+NCacMzRXHsoykhHLWeQ70pDfS0oatG4NFUbpT3fpUrQ7QSfZqZUg2IxKyl9
QCX3h99LgZPVApXKdvptbfkAXB/NrCBgVTPvCb2BZX+l7cBpBhUSDJHX2LlIP9X0d4WR2/G/U2gQ
ZaSKZsy6iRRClmhmC8mEcVAa/1mOpJMV0dEMvIfCLByaTrYQiU6d9m6lq9/jJn3yEvGfOx2X4RcX
Q+u3bThQ73/WR/PbpMlftKA59p28cQOsHZlwXGdEHKzeK9tSo9FDVUWj/9nrtIOVxA+A8wG2wk8a
62Mmdf/8agLuMRMb4SlTOlxe7I1RS1ovaf6zEQSHFGajV/sPibGFRVq712YxLLD7ILuuEPx+I+oo
hOr+szpIrZ1nwSO76dy3+uH23bZ2aGJECSyTNy3c08Wh2UVBqqBK651zM/+pajDxG8nbSIbWYszc
SHBHpJVXnNOqkVOxtWrhLI/UzBVY3cnG03wlnwTV9J8Qf//83b0ptalajRoMhE4vdFS1rc7O0/jk
N9aLXLauXhlOW493+sDpI2zJM61taYtuKdc1ojFXxc44mkwtNArvPBjJIUq+F1QUk/F7NG3M42oc
ChyYU8yU5GVyHjaD0orpBPM/G+nnv+AJY7fGRzV7vb0mVkBcYFdEZCQMPNcpFS9eAVhQWSY9f+HM
3pKZUoSUMgHNbKhq/lOrxMjg1amJDE9Tn8DUS07WD+aJTn3o3P4l8koGgaQRhYPZAwf80+KX5GrV
KwNUpPPY0C6UQ33a5ZrV7bQMwckokZLXscc4AHVgjNN0o9hVnRcdi1DUOOS94FfDLXcYYh/8YF1G
4D3a5KgU0zez8oFQ0X0+aHE8os0n+PukaP+ElvYQdtrvNm7Vp6mWW6eLwpRqJ/6Nt4e2ssEZ2dxZ
kfD/gmx1mempJc3DCCu4s2AkgBaUvZ8Yrpjlp9thrrUAeQRw4QCrg6GjIyF2Gaf3i6RPhEA4e6gv
Zhj+Dipl4FwxntNJ25lNhi6PYFeoUSO6dFSN9rnTzIeR5oevZ3e61u6EoDqaQ/8kmTVSiuFJgn12
+0euHOG482CD8VfACvWHy9+YVFo/FqIknMf2oycCFkkcWSzpQGuHdPx4O9baisLHibYLzFmy+kWG
rccqoP8w8Z/DwrPz8qdg6k4QH9vwOAryTt8ybFmdf14OOqqps63G8hLm+Y5VsdwL537QJMwUsJAJ
NAWyZxEB95nAPqSNJbsTZdFHzzAbuIpG4viN98oTwUdFU/H26ezjq3uJ93NIIEYUqdrZvSE0B6Xs
jAfUb/xPtydpbXHCzJnvBPQ4kPW+/CAl94zcJxYHgPnio8CkQJJB821/O8rKeSbxcENVZCanXlF8
G1Mr9SHLIOXV6BSSWqdoOUPI9qpUApKAYtzteGvLjAcJZwlvxfluvRzVlPg92V8unAXaNQW1lN76
k8QfmhIKtbixzNZj8fSfhey5GBbLDJHF1KpzxibMCWqLV2LaOjkyNoUk2Og22reHtraqAYH/X7j5
z9/df4may4WWMLQp0mxfOlrwcQzrSyO7YSVDIfn3DcuxAsJ3fnrPb+/LcBryZBWMSu+M1dRJ8MO3
zlOOvRDuqzo8Fsm0kXNJ8793WbEBTAyOh/yEVNZYIq+MRlRqaaZWjLX6SzYcFP+mo9Zx0O/Zt0Fs
o3S8E3p9L6bWJzkq38S0szUp4eA2vgx9/1gWxckTw43ax8qszyBnRAw4w6E+zonPu1nXx0EWw5zb
afIOHQ65SXkvdK0dB8Fp8NMdcN2Nz7yyqi4Czvv2XUBpjLoY4KJ3NgVkr2LrPssYt8UtNY7OJEgb
n3kF9UA4Skh/PTH5hxffGSigl8Wo4ZzHThtpf7VPypQdxPpNx7zcLnfK2B8VrzsVk3qM5TQi89I3
DonVOYZNq2CxQyKw3Eij0ASmimcuShGerQof2uHYFQe9OVvW1yTbOPdW1xl8CqqcYCuuMrmqQCAO
8BfrWswcNdH2pvToD79yjHo9oPmpufP0jaROXf2ms0cRpKGZrLs4KaQOr8c2r7xzoH/MB6CEOtKX
DbwUVbKNxjWGVwxYBTWw+buo6Vl2B9CwQAG/lvKdkNW7+C+RhYxweooN0bH83qZD+yEy9WM+nJqq
2iHPuas12R68k9DLu0jFTO0hFEcOQPBwzTlP4Dp4R1P7EJGh+/2HMPyueSctvtPl74L1ddTupvIu
oPl9+9SS1j4uywslJiqVTMBiPWNATOIGM/nsD291t0/Hc4Y8mRFMtjT91MfMbqWTrHfPgvYh6yPQ
9QFv1nEvWwOIS3xOxAhZoy3dGnnti8w/CTXpv6rEi3vCU5NRl1J4T7qPkGnjDO1Xy/RsMPYwCZX9
OEGmlA4FWLfiTZE5aJHtVctvAnBMTZv2avTDr5EfBRs2DW6H9Y2aIV82a5f+8aJHK1cdr9x6Ba8A
Avi9GkkNq3ZG0i+2auOVRhtFmkVHqrWzqNgHLJnS/5P1kyNL90L/JVMbkuevTfGUA/mLlX3Ha08O
jop4SNWIp7Ni1+mbpme25z1IQnKEOToZn4vu2KnnOndr60uvnqbhrWuSOz37lZbQJkPzVAR3G8tC
vj7u54evBbiX0gW6gpfHnGlOWRPUnkrXQ7K74INQ36fxw1i5oDpInL405W81vKNqGW+KNM4rbnHT
gKgnV5sdX/HyWaxItY47hK9L7Rzp6pM1BEdNp2iBfMTtIa48iWfgPjCuuTpz5b9ggN6wirLSzqYc
Ibj62Ej/7JTMffk+wuJuGvx26uq6BR6tur5W25Hy9fYQVvYudSx5RtjiNYD5x+VHstpR6fys1JFI
UZ/UoQXqY75EQ/EZtrkzGv5p0Op040Ja+zq8Y1Ch0wEpXz0HjV7upS7i63RRzbFcG9WnvANRmnXq
FmHwKhRLD/T1/Pjk7qE2cjm8SOfNFJZt4iK4WmVf9O4wtRtszq0Q8zZ4d5vLei50XVEmbpCN3R28
F8qgbZCcc9ncapNcHWmMBsTg/OSBv3cFK5j8PIt8jFpcsUdFvW+OYhQZNvxu+OlQsFo/O95eHVe5
/RxwxuVTlaGCtczYpL7UEBApYjcOvwY64rXfqzpB8Pt0O8zauCBvzPpzCG2D5bucQh8ZxrRtrdil
C1XhBZ8eCrMGbNb/JBs+aY3x53a8tU8GuwfYNunBdU+4nJTe9yw9dutRb2wxiD/XvnouZPVfa6dM
HyAQHowcgfRCF6svAZQtWdMUuwn8wwr5leJn2Xy9PZarDbyIsVh+kR8GauSJsUuO/wvv26+Tot/T
56JVg1eCn3+A57yleLEeE20N+KqUA5e31ESdbswHNeYkD+06+KT3hdMobxTu1O7BrLeK7aufC8mH
/x9uiX0S4BVDWFFit+98J53Q2u3Knb+1KNbWOq1HfGNBvaHPs7iuenP0JLQsCjeujeCj6k/a16gM
EHH+HHqchbe/2mowwEy0dWfZu2URcNQyP+HlBd2rqpxcpcaZh3ezdDF6zBuX1FooDJmpu6FbKdOm
v9xciVooIb7xhdvWHBP9lzGHczL9JIu8PaS1RUEHV2FHceRevZVTLW9jRRFyF8sS6SDEor8TJu1g
RtIvXY4+kdA8io3a/PtEcnLA1ENul3veWlyQbTUoWRtVmYvpLCiOxhcejbgabfS/BccfI3kj3t/U
4SK1mKGKc/NQnyXvripP2iiFutAFmYuRXkTDaYiEXU9PY0dnzzSK5yoQ9lHeIy9svTSpsMeU8pzE
o4bKRB335bOsUeksQinCrU5uP+cTVLTWRLjBlju/+MRulyZ7NBPljjiDrReo5BRdKj4WihY6RamL
+yILK1vnr9x5GRb2et2GD34Qebuh6uPnutR9u8EjzrhrvS76CusN0Gi+w8DFSXjY6xO0J54onZ0k
Q0Ke61unQBSnx6rzhTv61J7D5EVnTLoy6aD0EM4kL/Jt6kseDjBl+tabrXQWS+nNzL1vRSiM9QGK
DQ31MBb3vWDArTDMGhmU1FAzGFzmHwnj3S+KIMq2NfjooJBZf9YLjAcTiCWuKAVW4kQ6/AVvCqq7
SFJGO5B86R6RfO+7FcsyAG7oEzshDuVdombafZpg26DXEGYlYLAf0mFUnD6Pe3ybUoN56auND79y
CIFzoTOFChoVGn1e/u+ueRzLktkVJHPj6ndavHn9B6/496P8IsTiBDJjCSFlnRBF+F1XwrvEOppI
/Q8WfWj/0AZb+JKVHQu4BCEtegOz+sDi6gjSycxkIcxcWAh2M4EOrkFDpp1Tdeci+ClEGy+CtSkk
2UT2kmuectriOqx8fNgw1oncvi/3Ztu7UluC3DeOtw+itTAawE5qtbzFKTpcfqmgteTBCnpu3W4q
jmZe11Q1Im8Pd1L8LxbF+1CLL1Z6SaQN5Ri7jPjZ6AOolHdT9/H2eOYjbHniaHRyKNPNs/a39PBu
5RUDSnLoS8UuBLdfk4BApCf1G3O2cklgM0mrEmVjJJyWCF+tMbM01tTU9VErD6c3KX4K+/uO7Xt7
LCvfhjoUHwW0GJW25XMj6qe28rD6c5NxsLGahL5BS2+jQrwSBGIeSEbU/HDmXib9XdAoqTGmqZtO
PmpL2Rle0ckb5Ld/HgthaK6BXIe+uexBcLEhdK6GqRsorUvdzO57+VRo4+F2mHkNLT4/77M55Z+1
xa5a1T7AxFQR/QpmeG/LFij5PtqrEuryZx0OvNf1tpdsvGlWlsMM9xVZdbwMr5QmSrWVkijxCtdK
xk9dsR/DiK61YCKEt789upXFTUmQs2BWtUAYfZGdqG2ZqjoyqG4dVn+UmgtRzjZqcyuD4dKcvVxI
EFTISJfnATJfbdBAenf7oL6Lhf6FJA97n/BEfr7xrVZGw4NJVdDPoyt1BSwSwioNwGLnrqrn1Dlp
FAjWuEUuXB3PLPeEbD1q3cvsOzVaIde9nPGo5X6q67daVQ9tk+69Iv33dYDuMw44Gotv7rlcTp2M
C0Ec5IynzLrww1DLv4XQC5+b2Md1SkGS/PZiWLmQSK446JhEOknLxZDXYzcgs5C7fZJJT1NjBDs5
7iy0yFtjJ7VNAEs7NN8SJZS3Wi8rZwahyehwXeTkWD7VKsp+luWFhSvUr8LQOEb+sYFlf3t8a8vj
fZDFYg+ECSCyRhBdgX7YfYw3Wwurw5CNOUWxZlPQRQQDY24E6KbcbTv9URuLe4StQdFtVdhXP9S7
MPNA311JcUdKjuhETlkFI87uOJH/DkOLOt0HVfoWBt/+i3lD2w+eBBJnpGCX4TJ0oXNRYlR92OyA
b9hy/el2hNUBvYuwmDcv13g+1GLuSpl5slDck1AYAW8wGM+qGdlh+no73up3Aq0DnIa6OXImlyNC
KiLyRczK3EmO4HpNf8a+BJ3uCRsp17xBF5cHV+1/4ixSrnAo80Ir29w15HzEX6vT91I9lrtsaMGj
Go2A6Vef/vv9y604V6hmZ6SrfoA2ADVpKl6CEQDI7jdOpuGWGPLquN6FmM/IdwuwSKdUQJytcPMc
WzHNDREx1PVfQfxLipzbn2ot1Fwj4pmO/j3/cxkq8/CAQvcic9vA2sl58uSluYPTRg3XDieGVFM3
Tom1tUGaTCkC2R5O3sU3UzJBTNTRyFw5lzBICXlOYoQXb9E9tsIsNtXAWSQFBuMS5F88WG2l/Klt
pUirc/duKIttRa1mLCvVJAYyXzVyX1rihl1pN6jZ6ltW8Gv34vt5WxxKgg/h2E8YkMW3UasvSN87
nZxzLW4kFGvHOG62kA8gDsHsW2T9opwiaIJyqCtn2gOIqkclCDZCrH0c0BQK8h3aTGBcTJzh6yOV
PdZAbOW2Mp4n4UtrbSQrWzHmP3+3h7RRV7NA0vg4IbSxCbXrrrM3JX/XvsrM6pLxxkavaYn96qhJ
lbo+pK40yDRAz1VTOEr6M9/i0q6d4PrsiDGnyQBy56X4bjRqMPiDUeS5K2AHGxSndnpTyvsu6BxD
8R213rrL/+Y+y6OVDzQbB9HDMJYDA3uVgLROcneItOnBELRpFwmV4oiDJBwjEw0BvetePBEZ2kLW
xj1SPdG+61vRrnKMj6VSH3ejolSAoYV8F8pWfu/BWtw4vdY+MqKPoC7m9/AVMhTV2b4fG4vDJPsS
y4U96a9yu3Her079uxiLxTqB//ZTi/1QW8W9IfdIZk8vuazcl1HhYNKHKmoUb4BJVseFsgYJm4pn
4nKDoA4GV7QkM4UYvSu7u6D7QfvlvziJZzWz/w2yOFEGpOiNcaRKi27iThVCu9Qqu44+375gVodi
aSIPLhg4VzAcQ5BmjwSd6csfkHc5TjLJLtJPt6OsHcVcyPTp5yoWj5PL/REVpdL2o5G7VgePKfzs
5cfUquyx/Bwkv26HWhsQ+x2sOqqtFq3fy1BGpiVG7Cm52/jJo2/KB6n374TA3MDtzLO/3IA8GeeH
FmKF1rI5ZXgYJOrdlLmiWoAqEIVnwTR/3B7KyuN7fmVBh6SVy3+LU8XKIwFjCYHOVPGn906Nbu0s
AY3d7C4sAgdwQTluLOyV8/Ii4rzZ3p1jcUy+GDNx7oDqVqw8lT6IFR6SOkCP22Nb+Uyw9mZBUAv4
3tUWQjg4FcOYrlsjIHIcHSpsh1Nz4yJbHQ56wXOnbYa2LZadkqbBZOAe58r+q5YWR5QVoxpVsrzf
/xejAb6NUgTQamyELuetrXii5q0Ru6rw1dCBnpivTfl2O8baYOaEHcrHLNa3fF3pOZbWZqXO3WRA
t2iJ4DjpiHFht+PGuru20kabDI956kpoqMDgXOQYQtR0U9VWiWupYf1c6u1bmXpZjlhDBEALR6Zn
dH3PYRIeBDdCmVBItEPOZbXzgkI4NZOEe5ckxnurmWq7LGDQxNqUvabeGJ76SY7/JEpQHixkZ7Ff
qZT7rvPHozkJ1V4rtNox0A07IdA3uF5dZHbV98MxFtTI4St3LgSi/qkDKYg3cS//ypNGeNCBRILn
qxXrp1i06rCTM7N1lLaVnWkq+z+NGlU7pRj739Ukhi9+qkU//Ty3TrkXSvcakv2O2SbdEZD1S9Rl
IP/9yT+Fgj4dxTxQDw3CHrtOwBBRzjG7kjyaZkkcZr9xcJwVEWG5+rPVK23fLfPI688OVYy/RxWO
3jSf/nJp6dSnMrVmaXlj/nvSpH1TJV/7QHpM8Re/vcKuGafg86i3zKhd3s5XSwwP7qlMpDZ209mC
vA5qLh361bsqB7rQN/d+PjwMlfg2euZjEk9HOLCvYhRvPBvXRjwXaeeSz+xqsHiCiHFWiSmEexcw
pzuE0UnsyKm1vD6ZQMlvD/k6e5hH/J9Y8uXsakPu0dmiu9tOFe7fjaNPd/HUHIrqo1nB7N06KK6v
DeLxuKImKCPEujzS+7Yy1LagYZ523qHwpcdO1o+3h7QaggccywaQwVUBWoorqzG1DtiEyD7wf9eY
8d6OsPaBAAbBu4ZDQoKyOFZ9oZJzraOVgvTLOcGbU4pizw6N6HNlGhv37GosSoDU6wH5sQkuP1Av
yhamzV7kRrB079IKNdHKqAenM4bMCayy2KgCrs3erIbNW4Fs6KrDqrelHuVIorvq4BsHH4LgvpW9
fiNpvc6HMPfi7kbbDHIWufHlqPJEUuOwzegSZTKA4y9a+cOcDhIVOR9MyO2vtRrLQAaONg77WlvE
qptKb7QmiCmIpN1nnUfxTiNpzqFRed4RmTHjx4Sc/cYmnr/LZX7ECN9FXWwsi/tC8tKI+z0YTvPB
v9OVVtqJppJvjG81EqQUILdrCrY+ZhxxHfngQfJv2QBKrf8o6xul6JUYLHN0HEyYDBCaFqtQHHMR
ak8ZuUWPuXkjfi3G5En22430a+0ApsfGmqAlSmVnedgPY1pPMsYZLnCy8TGRhU+WpKWHigsL3Cj3
vTHkPypB0570ru/opDcZau2J/lhAWN7yrVzZCiwaoA3U8KgSLt+YmTCWZj+ooTuAZugGLIV77+X2
2lw5foFjU4Oc34jX5a2xr6RyFKzQTZQvuh44iageg/qxjCxHwsy32NKSWfuOpNPWrBoBqGxZ4w8K
PekyI+U08aqPqVZ9wHfohFji6+1hrRxakMhF7icKNCtFNEizbQPyxa286uR34luQe3cWSN6wVb/d
DrX6kZB+wjEJjCFVwsuTpEwM9MkKZhDJ3NwZBYVkPUqsjT22FWUe8Lt3Qdp0VV6bRuhOBv6Y4vCs
5f7GQb8WYhYLJHul8Hj1EOXxGDUDhi9uNwmHDkU0CEsbiLhrUqICRggEAAcvfAQg+pfDqIp6TPC9
DNxAKp08tXZxLe0EFOXzZDjrgQCLrx1+I3X/5KvDS1FsPejW9jcdHngBYBBWaKxs1aQZ29J3/Vg+
a91z0fzIhBZpyz62G5jukaIds0ba4zx90H3pUyz9F1/y/S9YslwHTfRKNeMX1Lr6LObeSxdaG0f/
+ihn00xySRiDS76gHqI5BE3Bd4XUyr7JBpqnwyh1J8FshEdEG/2jqpFF54YHeskicQ9QpAECDwIo
Vqpqf3uHrOx5sllqonNfD9uTxf3XF7lciYMWuI30nKSvWvnbzzfemdfcYcWEqM4LHZggneSljH+O
EjqXUBa67JFflOB+BniUx83vpmwPKEs9YEj+osRyawcNwuW3x7eycRAtgzqMyzyP9+WdYcZt1tRC
F7oIlnu7WBkwWU/Srb7AVpT5z9+dAE2kKlnREwUpNlulit5u8g9WLgMGMrMqKTnrPDwvQyDXmVsG
voQ8cMsa0e9RCD9hh1M9TFMQn8ZCGs8WmsGOYgxbL5+VAxugAaZtVHRI/Jb121KdIgtJ99AVyvZe
H5r7xJw+y3334o/qvzrizEvlXah5Ft5NpDfQ6s1qQtEA8+yuDYoPMiKoO1OMgn/P01kVsBBohs38
4MWEeiGkZaudQndUjkk+fDCVRylpd2W9pQCwNn3vAy2SPUWc1Co3CVQlLx6y2EL9sckGIGRbde+1
vQyimXLy/3MDXUweVZFCisYicFtN8h1j8ouXwdf6R70CQHZ7W62eYuBxrRmCQB9kWeQtxqKOClxO
3bEWMPzKaMANMa6PhtcMBcBCyQ5wHxn00CGV7xwtwmqsiEX9t9K3Wz5Uq+Oeby1cQmitL7dGnEUd
SpKm7+qD+SAlKG12nhMkGy/H1c9owPOWSSd4KliXSzNIiyzAfipwxbz5aUb5cZys33FJRaepNzLd
1QGhSgcDA5wPAP/LULNGmNabUeBKoMX3fTkW51YrcRWEN7xxPq4dK/NTdcbozhDrxaU/CgiWjyHf
ERmh4VwndAW08lmr9dHxB0l+qvxSdZSqHLeyjXnVL55AUB/BF81FwbmAczlGC3sw5ASHgB5N9lwE
Fsrwmt0koz0WINapcyUGthoG6q87zCqwm60O3oilwu11vPZR6RKhQAeuHMmhRbO/8CrDk80kdYf2
mPdQWnVc5MY7pY82NsxqIERU6H5wgKJAdTlcHpJjhRtR6iZBd6zLV0Rxban5gtbV7QGtLR2cUWZl
YIn9qS3OAF+OhbHD/M5V4Ph51OXo7ws0E25HWRsNQhzsf4zfZhbPYjRDXuFf26cudk52pSHrP3yP
UNPKhF+3A60Ox8QudD7UZhPgy0AeFd1KL+vEbaUWS9Iq/ZArzVurxRs5ylocYkAv4H1JkrXYBlE4
KNZgQEbKpprcS/FLW7Hy45TWL7cHtHpwvo+0+ECUf7vKkobElZTygFGBjUbFYy/gEZpod2GoO7ov
HvAU+DTpml0k4YuaS59u/4a1bGV+fbEaqYKZy6qRX0c17MMpcVFDeAOc94wc6uF2iL/P3+X2Brss
/+1pzTW9yw8noQWVjWGWulapfVbLCfGL0OlLhhfnO8424AZqbRv98KjQc4gH6z7NoztgbM7tH7L6
YcmXZu0daknLU9uMJjm1wP65uVw2Ti2UCD6YkFyD/6LQQs2S6vDcWeNKXGzwOI3DsG3Z4P0QR58z
LfQPCG74qe21UFtvD2pejVeTC0h3BsRRMV3iXqqo1btM9oEEF9Mvo7i3ADOm2b0yafu+bva3g63O
oEm1itQMmZNlwVmy/GaAKpWxWs7AbWzcQxNji7Z0LRf/91/nbuUiQtBhKcXaWLnhi0mdubUKXNfK
p7PmmUczjHCv6A4qAmaFPdo45KqyI0/CEzJn+BcFqG4FW5a+85mynF0NcPLcf6PEs1QjRFCv6MFs
gipKgBNhudnsAmUqDpKZmY5hdCnqyiXCQJn1AnZ2S5dq7dvO1GgYSCiEXhXTUlRk/EwqM9dMmpM1
St/KHDGNkdxuP2BoAn1xSyVk7QNT7eHBT7NWvXoiRWLfxV4N8HsUHtOixnLwVZW///siAidtWaQz
mN7o84XyLq/H2VAIElz/XHRcjmWTHntR+jAlW3JGa9kM/Gzc1BAPM6mbXYYJPYmMybKAl0vfLLTZ
Pf+3WHd2YLy2emq30lafdu0kRXiZRy2lfrisi+spTU10OVUzdo0Ssg8u40U5bSQOGyGWJQlqHVPs
m7S5s6BJ78ahTD7Igd9vRFl9oyPnT4mMAgybfHEBYqk+VmJFW0kLU+Pb6A3hSQiFFDm/rj8NsRcf
uzSQ7lAe9mhohOoha8dkq3WythIN3hTsOQmY6vIW9jvowI3ecQsLE6KJ2WuM61+WDBuDXdvglDln
uCqV2yvjokTJYTfj9OV26qMJTh+4866j8s6REgiPVoRVkbRxH64lTO9DLta/T4YT5hY944YbwcyH
XVrdybllK93p9kZbvXjfR1p8yEltaJylDY3w0DhlVXzKVH3fptGhDbX7HgqTnWDYZkJVsYTma5bp
TmYKn1sv2kjw19YtxWtSHUQDqRwol1vR8A2cIXsyKnVASC3pcTabNsa6FgKICTU07tsVC5USRcoi
pSEL2iv4bHqp92Aa2CvfntG1MwUT+fm2BboNYOtyIF2ObvhowhQe8EgK/Bc1ok7wlGuPDaqchvDx
drS14/9/SLu2Jjd1ZvuLqAKJ6yu2x547nslMLi9U9iRBgATijvj1Z5Gqs7eNVaaS7yUvU5W2RKvV
6l691qzJYoOgFh2OJY4hMaekGQU6bNSFPqrsg4PgwS3L+WOS0/uA92upvK7sCxzQfxbnXT4JzYHR
OI6bodumsuaxl4JtCrO+g14wkCeiuwe56o3Ru6HCDGLoezaU7do1mhLth8T8q4+BFpQHlymG01MM
01kVwmjyQvjHBCnv67uqCyzACv1rYHEvOG3eGlmNXU0FmLAhYnjbmfyD2mvge90xBxAQ7UQoAs3j
Wud7yUcUApmBvl5iGlboTN2LBS1BmvPvdups/2JNaJ+A3w5H7OLJ4hfM60xwYB/xDHz0lP0ptcXW
o8WP62a0DnliZj4eJ+6Rj74SboOtc9w4ZAmBOCRQfYmxy/MCOhA3161pP9SJtcWFapmFMTo2FjWT
9LCWhZKBIt1dAQtdtwK9wfM1dYiAgoO+8mhgJh55ev1ceis9UW3U+HchznKAU9aibiH/g9hEu4eR
WRBAqra1cI7Uip+9ZHhtyBqiW+t8IDzE5C1GvC/YaCHJ0wUlAyNELwmKC3F/m5jOYewAHqqL2+vf
SesVJ7YW0b1iPnq8Ara8OMjCio3btrYf+sm/zRGFezWtZVraxTlom6C44eDfRRQWfiuVWQN7x/o7
DoCIVJvaM1B3+ItCwDycMwMKMe+0ZBzzchcgH4aMrg6+m8YLlR999n5977TRDhPqQPeB2AV1y3Pv
KxPK+2ReSiuSn9DQ2JWG83HdhMb78LQHYzuI9lH2XT4QgZuITQN3+jzGe4vfQSBQ1NZhNTgvzeg/
eoXxrjLIWFy3qsmrzqzO3/AkVJTo37leAqwBGlhPwI7dwVc3ttOBPHv6RUbjuwGa+pKtwUU0pxnM
XOiMYioSeo7L/SykM/TczzHp69/XMg9BF+yiY3h9bRr/s/G8/z0hDQzYcjoWUFmICWRo94PQBglc
gpEJdlAp7shqDQ6sNQWcg4UqnjtP5J5vYypGWRGovh29mWCqSLYN+WWOSTiSNQojnZvMlJk+6q/I
+5csg3Ge1WbBuhQNg/JIuXswW4zsqAAzGtLYkSzdZ0Oz4v26r4XvjqWh9HRZfJo47VECkOmRZDwa
A3I/NPXboNbihS6tARYU6Ew8BCHtskQ6C3+oPCiSj0fDuc0d50baTyPZNLUPosi7PviU1F8m8KxS
e+Va1kRG8MngGY1+Kl67y7xXFIEcspwOwLDx0Bk+OL0Xxu1QHGSyEoM1X88jIPZEGMEj84LB2hM9
LcwkGYCzPxrdvcpAbTd9I3VUqc9mWW2uHwDNd4M1NCUw544QvCzQUAExt96g/VEE7NHI3KgpnLe0
7XfXzWiCI7wC8FXkUKAjJotMbaycyTH6tj9y3oeKvQdrKCLNrp0ZmNd5EqSy2BeJNw1AypafzAG0
HbyFpz+5Jt/5xb0s1ngINP5wZm8RFNu4ZYPjjv0xMLxQETy/cDfiF9zkbYQJ++u7p/lIwHrN6Dkg
/MGDslhcEkAWwK/K/kiHJ6sV22p6T8haRUITn0Azjn4RKKPpZbuNCMz42DXpjrG77UtMX9hOONc4
lb9GfaAZ5AGrMvrBIKpDceViwF7lXFiWIO3Rt3tA16D3V30p4n9i8j7wt7wO39kBTxMvYj8Nf8Pc
GwBWnORwfU8vl4u7GgQ2Mzsm6pPW4gPKJmAof7L2aOM3cPs2Y7uphXjOSsJ48elwdYLfCEtFMxqs
Q7Pfnvili+6+IEELfb+6NG+gX1CGILazHySe1yuB4+KMwdTMjAd4JSbkwBl/bkolnNlJJY0o9Tq2
66y+vOeFsUZQplsQ8lDQPAAaiOr74hrrRZ53A16PR78bj4C13HsD3VsN/1OXx2J8TBZgrn9mYFia
SSEzKoaUxBFStyjohyfUM8OgcFbC34UXzGZA2O7MiDxy0TORRHqGoEYc0bFGoBg2Tps+AZi+mbJi
xeEuIgZMYdroN60bMrgLOpua23GfB8mxKArzlQf8F6Tw6LYabRX6zEUzPQ7WJk51LoGEF4BG4PJQ
ep5TuxPvs9FjdiurTo6ZGv1d0HvudkqKePeHR2leGeRjoB7jovm7vBsDK1V56znJMSC/GvVdyW/S
/DYW//yxFZBjAEEOpAw4U5bITA6Zgqz1OQPcaB5G2LQtMDlOuW2ztUzt4i6Z884TS/Ounuxal075
aAKZcmwgCQNwzrEnKgudHrg1J73JiPcqJPlxfXWXDcTZKEpRAMnNzPPLDq/0J6shtZcc2zEH3Cdw
Z2CcK3eNbTivqUGGsFEy26RWgalHE/rI5czEzTmIVTue1vxPE+P552CyE2MR4Be7AIIEWV4IZjbJ
sQyAwi1eMOMZUvsrDX5dX7cmnABEg6YzkHNAMy8fgFariDVCFfBouTH40lNh7cG4kmwKmbY3101d
vGPmJZ2YWoTilvtu0EuVHCcFZlylik05cfBrAZHE62kzQbZ1mqBT29crzXutP/kow+N6BTfA0nNF
JhUZbMOIcgeUw1Mqf+HZM784ngFBfweL8TcfHfGVD6jdWJT9UbWC/BbevedOPFZZIQZbJseUVnsx
SCDuq20MCd7rm6oJoLMEgQ1sKWgJL4AmsqTCrlyWHDlw3JtJNdZTrqCu1FVKgWE59ffX7ek+4lwI
waMQAEdUU8+XVc68Zu6EWAORSbDbgr4CmFFVPvXdozHusmpXWBhNrKpxrQKv208Qcv5mvQNPwBKy
UGDskTBuJUdaxHum0jysXHAW28lfbOjc0Z5hzZASWAJokBagwpAn7FhBAblKPhrvMXCg9fTp+j5q
bgYs5j8z8211EuNaZIDGKA3sIzMgaMvz7xC3WrlctVs2l6Dn7UIxfwEW4L450N4HgKv1293kPdZo
ZItuDfCnXcmJlcXToqp41ym0s4+0rFWUTzW/LXw0tK/v19paFn7XxNYkexVjLQmYRRXkZfsSiWOL
1/V1Q/rloMmJ0It62PJBZmMsEI+l+fuPwXEwnb3FmpV4pFsLJkPRwwE2GHTRi7VUuZdNDXCzkY/8
J7SaQuzYoJ69kZgrHqBbDDqovvt7LXhfnnsZhGV8Bk6FOOIJewXtVKQSshIQtIvBtMY894Wu/nIx
rEMwMNoyjkStgm1jqx8DVck9xsHWtCl1oQ4przcj9WeS68WRyWcMOZEsjpqGg8Kf1M6+hAKlQnDd
uNz3V64r3cJwzaPfjS40buHFV6pH3tOuRmStx5tWQCHSPfSoBVz3Np0RoHgwRAQlHRCfLO5Ehdwb
OLokOXZ5QTYibqqdPbpj6HSFv/vfTC0uJE8ZuROXaXI0EWg8Djj8T7O8vW5D52+4ZWdNFCiVAPN1
7m+yp46YpItR3cDcZF26KdfEn3VOcGph4QRuUlskGXGXT/nNOFibdJI7iD1s6LgSB3RfBucTLAXz
y/HiYh06p4d6tYOXiTS28USeePtWpmsAHV1qgika4JvwEEa2N/+Kk2ugwxLaNC2QmhQS0h8Qs3P3
iQeZHaWMBgtkas/TfgACYvDFSitZu0K8GsAHDfDkxY2aZ1CAHerciKTnAqlZmvEdz0p6EE3MV86S
7qvN9D4zmxVShyUxPmQcZdHLyYic0dkO5hcbz600/wp3+fPzhEexj/odnpUYPVxceWSyRkyIgHhB
YQrbmNQmnuhzOfy47uazk51BmcAbf2plceUNgNKbyjY8IPzouwjETQm1wDQo+SYRAyj+h5VVae2B
xAKdE9BLXOBhKhPw79ot/Sh24pugA0F4n4fFjN2HcvYtaVEpur5AzTlGfgc6HnAUAsa7HE1wPIMW
jNV+5GXDdxWIramqz9dNaLwPkQ1jqPPEDnoMi/Ba4Xy1/lR6kRc/EvYKxp++WkFH6bYNI7XztYRS
7kXFv4mHSWVFFkSuUWZhwa0ng2HGo7PFZ8eLe7yn1vhef1etlp5xanLe2JPz3BBagaQjDaKhG/YG
b/aJU+6Y8J8GtIUshp5/5u9Z1r53ffNsTuNukPzFVewhI/zWARMw5gxWcoBLDBK8FcOOFvAiYPuD
Ay1+08gmCq4aRLIheZVGehxEvst6cdfG03bs5U8LvAPoiAxbyujKSdHEN+Lg5YX45uGGW2btI0zF
GD4NIgoI0t5243bTEi73rE4w4yygRywhsYrZwTUim8tGxbxq/M9AkME65EXOV53x3Pfd2Agi6C/Z
DxPe6IexEeZjCgrTh75yMojM5OwBdNryRYBfYNeiu3ILiM/P635+WWydfwgEJ+CHKL0j+p3/kNH1
0jat8zhyU3Bo1Hljh8kkIR+bKeuQenn/TVQ8D90h7p7rhtUPRY1J1AIsYp/ihpTQjMqKTSzHam/h
M44hq43qEcN0+ZfrP1T7qU5+5+JAdpYE9DyNgwjVaQY+KanCEnf5W6sw4SVbl+2HxnS2ASvXvpUu
FJzu0OLQWBVY7qsujaMWlNY+u+OYkjDy7fXlzf/JxcnEJ0duAj5eYBnPP0PuQWVzYEkQ1dS+CSAv
PqZrb3H9Ov41sYSpDDLpCmQLfjRM+btAM9iC4MIwrCYNOjtgTkJeD95VVLfnv58EmWLwDddtWRD1
yQtQ5yFKmDdJ9/PP9wuRGWPY6JVeSkplpLP5ZCGSFdD7o/lMyv1y3YLO4UAnhlOBxxb0chZ3tRcU
hVPzwMdEqAe2DxlmwTer+wFk+Q5OtvHS3XV72m3DCwWoESgQXMxkZoEdx9lgBhH3bWeHoWyJDKEG
CszL+FrMnQ/L0tuAn/vX1uLQQ6IykbU1BNFo+z8dFjxg/u3RDhQkjCRaHc5xaMB4HpNwKM3DrCKo
ehKNHvnzvGueu0D8sSDkiGfMuaf0rAFVvVL4iOCMqUObU+cDWgHAZMpcfExWtqYD//vavlg4xtCR
ILnzRM4CA1QkaZtn4FiKms4bboGTeJ8ksTZAvvLHPuflzmxyta0r13mDMCS95eC1xEwdMK89pv6j
lPXFLM7UH9gkur0NraGbhnazcGowbILWsW+GnMXbsq/IA4JlGaKhxg7XHUWXN8xNODAdzoNUy+wn
aw3V1pMXRznN9tQ9OM7BMasdpAYwArcSljSZMe7l/2zNh+TkLFsDtHrQC4ujpPTki2/x+NCphP3w
WdluZF+tzTjo6tzEA6mJP6MFZr35c4N+M1pAI9pxZKSJenXLNn9QHghfB1ymG1qz7/0Uu4+GcrzI
9wr/H2WYZhIK0+qP4DBYm4HVxQCkZ0AGgV4Szc/FpTP5ZdY6FTMiZpTfqhhiX7LYtSWoM8HFE9ZC
/krjNSiB1iaK3S4AT/O1s7gJvJ4UrWyx5YPxwOptZ3+WldgYPTL575X5x7yWuP4x32uiDIw3FogT
z/dborKTeDGciU7RRD6yPgt98jeXm4+OoAvZYyg6+4sbFFNcEndNFkdspL/81HtGFW7FUXXR89TE
/PcTR62GIYtFAhPKeg6cu2TY2110/dytmZjP5YmJpKNp5nlJHKH7c5c08bepMJ88019592pTQ39W
Xcc0yhwcFw7Q4eODgEDGUV0UT8yWYQXWuX4cX3FTtWHl47LrJvGzm8Zt0jUbLq2Vm08XYE5+gLsI
kqN0DODG8ANEgXdJUt2PhfMwFPSVJ+MWWshrxVNd7jOPg4KZEMjxC76OPAB8oYT+E6RavBsOfLVy
14S6dIcKeCc8MGb+HbxUz7/dBEpPCKn4MJG6HBltRt9QWSM3ptdad0mXtwe8NrNtXwFQdt1r5q+1
vHEwHoYThlQCSOeFZcq9TDAf2WPRZ19QHjraGd3KEXidvNwFSpCN4U1h0awh8XWRG2VVlDUwlRZc
zLg2LZ2o102oreaqP3CDImjhHsNwtmFu6rip/+IuRx6GAQ4UUlwUDM932GoRubMUz7iUfkrSXyx4
4smnWr5d302dawbQSAHyCZ0OyEmcW/F6K+N8IH6EpuDOQiAeyuehfMsqEVrWCiGV9iBiLAVZAgay
UQZbfLp69Ciu2jkDNJPbMre2JG3vAN57a0rjxQ+Ge8sWL1beu9uyJV/MYm0oTOc6p/YXWVrdUN7C
r/yob2XI/Tcx7YPaC/v+SUJbmQ3HQf24vr2/iT+W3oq57HnAEC9CpNbn+xvjA6Ztwf3IMKsUQsA1
0D5JOaUvUAmxfwRExM9W1uM9KNOYPbaemvZNHWcokeQdVGrZl14NOTjpaPXs4um662U2PQsWY4aC
s88lOJv20EqokWcO4wqURusagPzNECWAGZb1974KINjtJX7kdNUNKmD7IYbaa7m3Mc4HkHx4fad0
MQtXGVD4ICEHnfLivmElrayeF35UBfQ2rps3TDN8XDehO8GnJua/n9w3DYEUWeWlfmTHMsTgAtLB
jR3ft+On63Z091qAXAuiKa47V/DO7SQd6MzBMwA7hpdtuOsY+zorxp0MDH573ZT2GwHDAL4GfCCA
Xc5NZbRvDZQP/IjI5lF24gYJ1l3P2cuk+G0/rtH+XY5FIbvBVCBGucD4AeKphT3HqE0nbWuE/U7l
PxWqapvSg3BUOJqDsbfagNxNeBNP6KRirqFqIa9Z5CgEh1WGqUHWSMj2Um6uBBbthqPtCVSZg5/m
LEIlN8rG7V0U/iZi34A548aV23ptpEgXvYCaxwgv6i4YLV02iGRZkMaaAuTJ1vjsZOwHxaSIy8EY
mhqgGEYL1BPNDkxEL1VBH8ppDXKpK+yhdQDWDDzSwQG+VJcifT5WsnRRhnb90KOPlGebpn3FzDQa
pP1N5WDCtvA2prdy42rOzZndRdicyJhIg4N1sfTUP0GpvkjLP4zQDwxbmq0xDWm+JSpnAG1gZhc4
iuUE5VS7CjMKqOjLRL46EHhWjtmEjSkO10+OdlF4t0LfceZ5WOZkgEqMpfJQ04din3vLMlWHE5vi
re0N78GYuSsHlWgSJqBuTEw1zewVF+xNSUU6r/MEggJQkJ8chyXPnHTWiyeo9SudgnY7k8t/bisQ
pE8lIXUI4qz0EUVGfN6+sepb2aX+o5/SYZulXnJbMbPbSKMZQlnb3SapzDFs69zbsKYeHpgzWcfR
rpOwF22z8YI4+FIVSAXxsuPYztTaXd9PTST6PeiBsXN0hy9JR5FiGG1q+1E34Cf09/Y0hKMN5upf
EFq7bkrnIrMsJ1oVYHW+gOcGdEqE2+Z+lPaQ1qqwUbvc+/MYDgEijCSjb4++0vKwl7jT4wqT6pEP
YZ4kGG9E9ew0/sqlp920mcXPnWvmFzSqtRl3UEXJfDwW63Bg9iFO7CdgNG9Ynhqh5RkrTq+NYTOk
b9Z1QMd2eadPfmo3oJSca3DGtz6lr24q78dcHNVEIPchGC6RODRrY5dm9gsPipWcQnPLQw7hP/vz
KTm5gvMizs0UpDzR2HZ3fZ7ct463MnqkO9jAK868P8DYX7A6DEk71RYOVBQ3BbkzAlK/jmWHcXk3
928pG+2VPdV6I+ZMMWuKiAVk1vmSlICWZEUqVMDoY9Y8ZfYxE9+vO7x2105MLBKX2CriEmMYKACb
wIeDfpqtPJG1BgBapUCVgllgGXRT0ve2xdC2scwnJwfgMVmTqdak3njIAGYDiI2GhJP4E2nLCqk3
N59E/E7AZgJ2vgpKrar8Mkz/dGtuoIu36GiCLAENbw0LpxGU5iiQExSZuEEd44EY4q4U/hjSGjIK
bR47OwPtqT//UqdW540+8e+gLphoDHQdRmF9gqjXl06iZnndhnYrwZoOamdAc50l12AR21kqAJmJ
7Knb5PEA7aYsNKavoj129kvXZFs1/kXEJeC1AJfGLPS87HRUbTMAgmv6UZJl/wSd9VqbwRSyeI2I
WRcPkdmAsgAyN+AGm/9+sn2OSG2ZA7sQDan8oI68LfqcbTzq/rQytAxjaZv765updZOZ0HAe8Jtr
hOcWJV5t8M0erXYvHoHYbtU2iP10R1kmNiZYeHcJkq6tsuNqd92yJk6B1wR69Jj9mJ+Gi8cw8PUU
TA2JF/X9uAd/azhazq4YgUdeCYiaAIUJBw+JK3oDSF4XMbdGS3qYMuJEtjNEFc0/DUb9qeVrkxeX
3DOAvKPahLE+NHgur0wDOiVSJoMdWZMwn8Z4Cr76BW/C1q76mdWdbb3BrR/8Ajc3FYUJbLUV7CFv
le79zkcwqGmxrwJ3fAiG1fkh3SbglQTgC+Bd81jA+XdGB6gyJ6+1o2TwX43KPDig5ocIQLw24aBx
YSj0zDg/TJTNdADnhgQ3Mxm7hR1R6A/DSOgAvFYjU7HSvUfWpLt0TgTyDWAdUJJCz2fhRBOH+KJQ
wo6IEZG62FKMVPr220Rerzur5pjgXYXaK6jKZqTI4mD6ftHYCauciASvzBMhMR8n8y23H0rjvjO+
Xjem+1Z4x0FgDRydlzhWyfLSrQLuRE4y9BtjBlI7aQfOq8r7C8AknrL/mVo8bfzYdAkm2J0oG19t
+QJt4pVgrXWHmW17rpNeRjSUMHt/qAM7GrgPrJ+v0i2XprrNPAtaSb3jPcy4m5WgpjUazAklBlIR
WxY+6Are+WBiw4k3yTbmyS63d0jNH9rihWUrV4POM2YFVTRYkJADc3/u7w4KD0Xe+E5UkOKXzeSm
8Irbvrbebb/9robiU1yRNVlnnYMgfcWAHhg6wXOx8EYod6ghEPBGTEFvKhFZ5EC9YnvdCzU5EUqP
6BfgCkCKvsTSFrEokqFybExoPsk+Dd01kTXNPQ4DmAVFYwJsAxfsf1ZaexPKzVEHog4ljNBIvW3f
/Oq9p75AWy7ZB+OX62sic6dhUY7Emwlv6xl+OI/JnX8tmXZNJ8BCG0FXun2exp7dpSx397YFfkpH
ov7rusCcTNlkbqbebe5rv2ue6lKRDcuzn9KTY5RjlNplNyVa+EgUY28vhwbofAECyBDwcwzIX//R
2g8xE9TMdUjrojJo91mBHjBiXFJlYSZQebQhg7JiRHdk5pb5XH5E7rScqSJmSQyv6uxoMj8rgpPq
BWFf/UNqwBSsfuV86lYEAAS40YBSwxDcwn8bzkRikNSJDJm+1ZB05+YaxkZ3MZyaWFz6jI1mazSx
HeU1mcKgN26YiwCARGCX9GLlqOgqU4B0gDMAw/YUeJvFNUSpweMENY8oaRJ3Uyq+pUZ7z7JiN3T0
m8HpYyqqHSnS924qVt4u2pUiFCBRw5WLk7pw6UkY1lCbsF229baux2ZnYDouKm1ruHG4qlYCni74
4KVuzgUqqIX4i48nHbttuZw8VPStsEvoflAEUJZxxUd0yApcGRiVRcEInJ1kYceaoMdjZ9hTLhzu
QO4xE1E1KfcZstx2NvcL6L4xlRJhyrJq38Rmtg1cEYeDx4xNZQq+h/wzu/Fyb9jkwMlubVDUfXHr
OjuqbkStsIzzu1JBoCipgEWm4Mb+WnIW314/vrrvAyQgciIkWeC9XjQ/MyAgmcUbPwoq48hi9zV2
5CEBTDcja92WNVMLN/RobLBcSMBYRYlRPWc7+RJa73ghqX/+YlHITeZqF8E1u7hhVdFXQH6iPNRl
zl2FAUnT23Wt8zgmxkr2rrtf8cr719K85pMnEaifqTlCaSpq2u9FYYV98OHb4xYzKyFtfmR8d31h
utB0am7hdX7MyrSw0a/iLgHF2RzhD9ctaM/PfwtacgUDM9p7jMGCDN5G55uZ2qHH17pJOtgLqDb/
3bZlrVxUtV83ChBq2oy4quSbbU9fMr9+6MEDa/rtq+1XP2Vs7KHMtIP01WNJ1jgY9AtFkMc9C1DW
soTIQUDZ+mT0UMkOnrLK2ydB8lUOf6zrjWcXZlb+NTN/0RMHSXJGbcC+UMgGyUMekA/bCm4Ahljx
Q+1qICf0u1RJL0abrWCUxDc6L0qTz2X6TSa/eLrSxtEeXxS5f4vOosu08L2MeYXLejQcmfHolJjA
cYCdyT4R/um6B+qqoBi9+M/Q4srIZddiVBO1/1jV26oZN74fb5r+uYIAJlGfwQjbdl7YgN9Mrcli
a88Xcgxn7gvCKxYhinIMuieJh22Mva8y6z9DIGnlCOuXhxbK74okGhz03COchkmLcuJGifk1SdgY
GrJqN1CO4KGbNgA+g4HMU8+iNG57yJCNQK9e32BdZovHBwbUUbQEfmWxyFiahQcpPS8aiAkRSbOX
/7SGXXwuW294MQKz+15MybDLVNOGaRZPKxmBthKBAzEDPyHmdVHO5OiCkExIL7JG946V+R4wh20b
dxuL1J8Cz9srpj5kkv2gY3MLvPYx4/2dL3oMnvd3ovN/Xd+O2W+XSTeQR8Hv6uoMQTv/HsOQTF1f
xm40GV0SZqztH5IyFZGZNeqlYYG9T4j8C6zDbxFUTGUh9Fwg7TBPXnDgAt2IgDIK3G8SQCC7C7Oi
f5n6ydwpUt4kVndg41+gnSBRAtgRwJSgT1+OoSaBn5r1hMJWW3xr7Q80pl0ACNzgoJyVmKQbv4Ap
kGPj+TSPzy+eM2bMp4l3lht5XAoZCiP1t5aqgd1MG/l9YtU7roA8JJXZ7AZm8jvwMvKHwWnksRv6
/rbNmDpUKZUbZSh3V3H3eP3T66LmyQ9cJj8uywyXdPgKimZ3bQl1y6IJpfvnA6b4wNaMNXDxWl2+
6nhjmzGjiM2g5fnW2PFd7JZfYhDXXF+Mzo8RU4A2CEATeiEQwdEKcw0XF1oAGgjRSAwNqKfajT+s
YvhCa7mGMdPFylN75PzceG3gtMZoIbOfzC006Z/iaq38q/0+QMbizgF4GU29cxO9oqlyChxNmfuh
W353rWpD7P31fdPda2DqgHuCzRJqk4twaOfgVE3SBi8GeVtCmmcs6kOVGWCtXYODaJeD2ResB0PA
FyQEYmoHJZwBnXo6fkiFeuDkvaImvLKgFTNLknYw5WVjVcOMZauostMDXrk76q7d09rvjwGa3z2j
WYbh/OOkRT7WKSbaIysefya8fCDcXulHal165jeZqdQuZyITPBQSvIiQxwdik080BLewZICz+Mmd
jbGc646g2TfcihQVK8gkojM1/5qTVA0cO5Yl51xe8FdeDCHp8a5bwymuGVkkN2aSdz3PUGMnTOzt
aa96NK+DlSRe82kADsarFEVGZOzLwCvcwieNBBYmMPs3MN1Bh4Ct8SCu2FjGzjjBcGc9AXYyFvFr
0qoHP5/ern8QTaKCyXIPGTTSJYBJFxGmgkiztEThRr0sb6DZd983w8tYiG1PgYn3p++Abn/FfNTK
vaXxOkSCGcPjIm5fYEFSC7PtDRSLIzGYt3j52SEm1x4t1d1Q1h7oJFeA1rp7cg49YNSbBSbRczp3
vIrlZmf4pRvFgrzY5DMgGcmDy6dt5bnsJTYTdtdyBnRf0GGOW1iREPlNDJHSHbO5+b3LTXEL1N7a
F9a5KrqlOA045JACXhxwUneVJOjWRMS9N+KvI3THKVsbOdBuNnQuHeiszIj5RY7AMgoGoRZcCBbQ
RDP6bD+Z/G0qvHd8hTunpStHQ+dTQAmj7D6XEzFSdb7XqnKMDAmWEzVctGHj+tt0ar4CZrkrfqtp
Gj8tP3cwf7CWBWiuGeS8/xle7GYwBHjrEoVKPHiLhrzb9A5Y5cjH4Mfb68dGdzKB8MHJhythKG2x
RLchba+6gUa2V/ubBm3MvQNKqhX5Jt168LL10HhGo/RiIy2/GyzelySSeLCM1Lv1BQF9p9FsEd3W
XHGOioscHaUc4HNnMa75xjn/ahnavSOwySRqFE2ASQDROvU+V135FVyoNOQuZMZqvBqub6TOV2ZS
dNSbgYi+ZCrK7WS085Giry7vK3PY+RJgBZp9B0fksIE+9hcaGDTsONiBr1vWfUI082b4m4dy+TIi
AOqWYyggoZHZdZ+YCO7zSaxEHd3pxisbQsczRSm03s+3tEghssB8RqOiOYD+KYyNbce+Xl+G7rPN
PMMoks5qC8t7CGMdKNEGpY0aC55UoTWIDwEl55AUbvGLgNrrwDEEuo1LEMhct6xdHcIW/AV49ou7
vCgbh0rToJHVjP036dfjuw/l160kwxpTpNbU71YRegWYnV9EMD65inhGZUdxXj6mvjjkFruLy2yl
/KI3g+8EmA5UjZZHwMq8phzdGi2Q+rFSd1383bfe/mLTwAOJbBt4C4AFzl3CN4q0KbOARn1Zvzv2
cAjS+EfV+f+bmd/tipM8a0JlNh5ql0YCwrXbkkCXSUGJG09DtibarLtd0Cv7/xX9rkOemGqsvEtN
lQD0kLoVCfGcMA7CK+2darp8Ywp0IwY6rj3udZ8KMC0Qr6CKhfxj/vuJVdmp1B6Fibb/xL8McfVE
udg5YOP68891ambxOnKtRDCnpHakDFF9ylM73TpCGF+HyerWTM2p1jIAAxmL9ytCBWRUF4+k0TIF
pSxxIlQ17LBP7f6mydJmU3kO78I0ycoHMSl1UxZVufWb2N1IaYybBhyPyGoUcAJ5mx9a0EvuxsRy
unAwTb5vurHckNJs7nywpIWZ2w7h5HXpnVtWxwxg6mczq3Pw/TjxIQFG6MbEDOhWlV0ocol7wLUQ
tmr3I24oJD+cqY03w1C6Ia5AHgbD0G0GRpKfhiAkTEvzm2OYxhdkfWRnMNU8NGpEuxIVb8DSbUBu
URWzwtwx6asTJ1aYpSzd2kXf3tZOmd6Yfbz2ZNfdoTjQKI6gj+1cNLHLKh0buwX8IDCDLaUY6oG6
jqGAws/XRH91JwGvdfSrgE4HiHBxtnkWTBn3ED7Kvn0AFCmSZZyAtct5LnofQjfO2lyf7grDKxel
VKDyIWa+OASd3SZNZ9g0woPru+epGzxB/rx8M7Np/WticQCCNIn7nlNcYZa1VZbzEozWoYbq6PVz
prvF5vF+PNnB8AqI1vlxnsp8NIrOoxH4M95bS95N9bR3hQ3QAYOKI8bpQp6vwQ802wdSYHQWYRnp
x7IqCX5PKCi7kkbK9TeDn4Z1nK4kGRrvQ4ZhOuDOgW4xIsn5usox7oxy9Gnk+sFHQlrztaNC7oQ0
7J09WO5KwqhdEUq+6FIgkbugJhvaph+7Hhgvj2a7mDjbql9JabQLOrEw/4KTuDtA7i8YOCx0LH4p
nODQGey+7qCy1BV/LLaC6xGJE7CQAF7BKxZ909xVyOMJEgyVxd8TFy3gcZCf/REH+Lr3zedkEXnR
yobvgTcZ0jxL6AOYqoaaxzGNhlb+NGKLhf5EWShI/VeW8K1xWHFmMTZ6vn0gku1s6Onakd2073aW
73xRoH3ur7zAfqtLLFc08wChxQJ25gtYvU2muk3dgUTtaPJQmULdY2DN2fl+00Vp6zjbouzMMGgm
+kLTpvvkmKMKKa5sqFjVGfixXa/Ca7g1/AfI0KSHLJ0ZW9K4vyFOO37h/uhuxqzx/4+089qNHEvC
9BMRoDe3ZFrZTJVU7oYo1/Te8+n3Y+1iWskkklAvGjNooAFF8tg4Eb95UPKSDoIpIIKuyJEjeW7+
ifGM7pORE0MNKs0ZlMI/1K0L7QJD0WQnu2p670bUUW0jh65j+Kp+wOakfIZdFd9bnutvhugw1s2x
BD1pehsz3gDz3Xt9vOlRQBOc3nM3qW7eh16hPnJr8JxN8nIjQmV58dG4czJBLO8ls9XOcBa8f7gt
za1mhdWuDLtxVw5msEvbrAIEKXZO3nFHNnoROOCFjH+GzAhwDgxlW84bYaOqVb9VXDPeUUgKXoxI
8A6xVMfbuhXXnKiWthdlvok6j+YbON/L9ZF4qhLkPDtPqO7apfRimo9J+j2KXm8v+LUws5vKHYqx
VwbCtFJpa/KLYjz1HLGS56/srIUr0QKUOSkvgIzjDXT5PZBYU8MPcvkUoik3FMk+a6RDbkLWycbC
zl1tf/vDlg5ArBYRWMeCULpqNGGEHBRaqsjwzOtNrwVPVRiuFEyXemuT5Sm6+LjictPPbl3YdVXd
FJV0GgJde3V7y9saWSa+xX3ZbbJcjz7jkahvxFzNX1th8I5pLg9OKDfuJklIgUo/KN/SQrQeoUQF
b7cHYGnAIRpZ1NhJsrh5Lge8HFvF68JROvlKtA+sxNyIcvMou2Vvh3lyX5erdYOlIUd9DrkrYHUT
NfwyopmA7hNKHrl6SsfY+OlHsvPxb4J3iImlTsZ/xXdPDKtWA+yVT0J/CrPvkmc6OX3TUb1rujUF
2SUgF6Y9/wabZSJll/YDvVsZTwWMy4QBfX6hkF2+TJNBxw/iTqvT9JCFQ05pC0yXNOXFtz94aUhp
Zk2UQwkA5vw+anU1Tzw5U0C8FP80SvvcZGviFkvrBCQSAtiQRjFFmM3aWCRSj8u7zGPDPQzmJheN
Q5a+DeVZENfwGctjSlOOJzUlTmRPLpdI1g6oEMWJcsrlekuS/AoJaQdbdU/j8CA17XOIqLGqJ55D
u3rlqFsi7BKWTjwCnbzrtdmE9nUV6UFGBqsUUYlvi3pf++Ze5pIP0ageq0izpSgHf2oK3+Re023f
8va8tno7mTgJt2d2eShAtdH+gON95Uwp+03jj1ytJz26K2l5uxrHoPcTLOrGRZxOlqKNnz8G4s/b
cZcOfJU6MsRlVAfQq7icASmLLFUA0HTSw0a3uyBR9/UgITIkCjCTzXpNf2NaPvP8gzcD6pcqVSm2
02W8IjHGMh1lmcqXtvExKkk80Wmj7e2vWooCdh1pM9q+11y+wcsTuXcT7VT7P7GkctAI20jjypUy
XVHzT8EKdtokMvDu+dAZeen5gB21kx+++fnWr7YIsEZh5wQ9UsZ5vTGBNNz+rqXZooUowmvgCL+6
NbnBgr63Wr5L5AkeFBTOfeUwduE3QY1XrrOls+ZdrHknE2BCOPBS106RKCFBFWwBrN/+mr87bD6C
yIZMxVYEUHjlXS6GqjeKODFHKkRdqj/XqQEvFnSuZsvC2OR4GzW/vDZPD6MrjnYy6J4TdOFdpD12
iorgQoeNhaMXifaE+S8cTbl1VYd3SFnY2SCFJw1Ti+eKYuQWliNFkWCotlGrlLXtSmTaXLn6r0E0
/OPot6zEYYiC3dDr+tdchD7uJdbgaOqQbVulkF/yNmxtT87LzjYy98nidMib3PG8vVDvY0Ns/viY
IpzlMfgta6X32U+ldKu1PdL+Oc6vZjzE9yQNkd2NWbeT+7G1Le6ug+iG8cqeXlr9sP0B6JOMUD2f
7bEkbKyukHtqU6On2bHcx0CJho2o+Cs7YGk5cgnp1LHpIFHhuJw/ISdZ0yjTnyzoZy9KjCVF27nh
j9HzvNeiHP8D74DWClcF/0BMmz+a4Xtrg6TiwoIuCJbdtVluu67MVt5IS1+FUObU84CpdFVyIIdC
yx+cx0nwoB4Lqv8IF2Aves0DJfvN7S2wGIsyJak9VxHn7+UIKv2ARA+FzJPQmqVDMSK5CyS33I9x
SzlORoX042UbiikKuuESn3BVCAhbqetTtdfA95mbshLAJujHEJXl29817dzLnS1R+QfXRRY8uQTM
vksS+rqLY4gJseIZR6uhU+PTwx1GQNhxbfb3Qd81mzLvtO3twAsIPyLTe6Cywg+4OiI1PS7Awoca
Ved2n4mq0xWC7ZYGt1lVPyQ4BLEzRBshDsuR2vSnMH5caZDIrBDKBlCeryB2wOOFJux09SSW+VHh
drVx8duVafLJLeqVz5122HycJylpmT4PQJ25qCzEZF9NfJo8vdI5k3t86Ek7a1yzzb6+6qYe3P/C
WLOCS5CI8JjGXAV+GtfGvtDcBAldKf3c+6l88gI5oiAc18FxzPLhHyPt/beVaV38UDJpMhVYadeZ
bxIW/5f45sqvTf0ZghPYQIhAtu4lTjIMDgbKdkDhIOTybaVdo/v2U7gmBr2wrIEsw2/QTKCb2pzg
kBUaGlsGQlcBN0+s/BwPwneELzHtQtalXXsjL3wzjEywJCwiVK7mx51QplosR3DbvcLd5O4+NfNd
5worW/U64eeP8y4EdEG7kFCXR5BZp3BTzSY5m0F7hLfsqNIpiM9kV4447lamcfpjs/V6EWyWc0td
pwpSXSfnJvvFSNsVuAOleAwG706ne+fFVNfaIZ8qSHbVWmuUw6XTAQAYg4kCEfXdubVRr4ZJltf4
KInFTnPfZPNBKwBUHyadnto/5upWCx7VNaX+xSGeitcyhTfu5Wmi39VGcaVSGhkTnHMoPLb66Ljp
K44ABxEtnt5bAdAsLBq2BzAqtOzVa/hRWVJuDnqTCQTdLNU4ndTcYd9uz+NSEMqhU9aGlh597MsP
ygOtHEK4N2fwVJuwezNhw5G23Q6yNGrvg0x357tRK8ykj9xBjZEea5ws+l31FgnYryDc6+bK9yyu
i/expt/yLpY4WLjVBcQyx4Jul7gVqFHCQLcHRMH9ZtjVZvND9oqNZw0nIaZB9f/3rbNM2AB8a6mh
Hp+HKnAivDXK+iEv915xUMOVPXidcqBlr6qmgREO22B+ZcQB0AO5U2IkcCihKk+l4XTSTtNXwlw/
Hy7CzK+MJJYyiWufJeLLthUWdi2vPFAWFyFuefgb0Jm/ekoGsuAnfiEzZv33WkHoyfwpiyt9k4UY
ECvhI059winM5bpQqiKDExjH5zbNHQPJsnR8tfwPowsmJ9J/g8x2E6BVUQSPEZ+z7CkKfvfyXbbW
nVla4MSg1IGGH95mc+R5GSN6HBU508HzR2u+Zu5d7d2nvEwa/adufKvFgyBuRH97e10vXJhclyRi
9E9Ib+faArWZB5U7oP3N20MejoZ6rLofpZVvAkC+1bjy8FlIU4g2JdKT/Q6mXJezRSW1SmKDgUQK
/yCl39XwswWBOG9/a+mXOLxL3f+yPN4FnM1cP5gtnfIwPqPbvc3zH1V1TDGHvD2GS2uQ6qZGJ3dK
BPTZORhZ+dSObKOz1n9p/W9C9sesV5p3ayFmx49ewdtEJjE6j9XWsyREzo918B/SmUlNhIfVpPZF
6/NydhR9kBJeJcU5NaudNIib3Lwv5HpltBaON442dMRQqJr4NbM10ApuDpK4KnHDbTeKeojox5TB
b9xjbs/KYhwLwWpqiJCV59UfX+iKPkspi6pWadeDZZtBs0m9wa6Er7cjLUwOjCEOOOB+kCrnSFxF
q5PQbcTyXKTRJg9/BJQi61ReGbeFAiTeaO/CzAau6FPZ9OuOD5LyjR+GFM0yIIWt4ynbaGgOKMva
XaHYw8ftTy4DzzbRUAqYkyA/f47HyOn0p0SV7VQ+/odBVDEwQqNxysKmo+PdBW8UmqdnI9NVtv1d
G3T7sX9zy5WDfOHOw6ASKi8VuskWZ5ZF4DqtWL3B2uui4Whp8YYG50p6txZitlM5TZUmsAiBafEv
IJK/ZSpXHx4qKh9T5VQGGnPFkRsDuUnM3C/OQxgfyip5kodip5prSfHfx9LsLXARZzbvcSxTq+MG
x4g7Gu5oFf4uW8NApyVRHiIjkI4j2u2OUgfGdtA6145cw3ysVeOP0oraufBE7YCkePs2elFmh0KK
vEuhhttON/4IedjA2h60TSnmk+BeEh9L1fsTNrwtRlV41YtCdSoFO5GqNz8HbctpZKifRjFU9kJh
WAcESd3XMRPlR9Pz48+qlAaOXlm4FGgDFflBxti9KVLHKFzXlkoxcEKpsZzUGrODr6flrvCx8K08
Uz0MSTHSU9Z6h9qmd5ABlmyaVMvgKwf+axZG1XFM8LvzO0n9bKm4hQMpM17jxqj2uBI1X9oibRxX
15ut55cW/9USn32Ii/emlEPONCXviyV6Ov1oBHFtlb4QDb7pX71QjbdZsPWzO8Qnojug/hpQXQt3
lUxN76K4AMwFY9/ujVC0tV4W9kGki44xlMFmSGUw4XEBNrBR1xzYFnL7i7mfzrx321H30nC0Uua+
CP+k3hbLH1uEX5R3R99au3cWchDeQn9VZtiZVxUhz6gksQjd/CxXsqMP50L4ooyhDXbpGFoP0hpW
dGGHUlijcYae0gJcOrdUTBtUNTuHpbEJpeAprNfAh8shKFECfTGAKc9GLxljpEiMKD93xdjuAjUU
dnUampvb58DCDYeWNwI2CI5SXZoXBvxAEhqxgQ/oVbW2CYwME9Aa64zMFR54QqxEW1oRSH6ASwEl
h3z67JtUdmyAKw3RMKga5UOEPmctnt0kdPBUXDniloMBvqaIA+tsjtJXg1Sp4jLOz2lxjOM3jSzE
s2jqFqVdmauE+ymxmR901AL/F22azneLXTB7D5saonUASXx3tD1hU5vfzOLs6Z+K5JuHimu7Joy4
tOppsIEYATyPYNysrCP5HZCdzsrOaooSQ3ssm8R2VcGp+0PQ7xO9dG6vloUshdqchbsKgzrppV9+
5ODKxigNbnquRm8rDA893gXyWnN6Jcgc+FV7Zd0IPUH8SrxXvfDYCdJj4Y4fR+cBkvj3Y+YSCVJR
9xm659nZyL610XM19nbB62hNO1Cdcqr5yuDFQm5PnXySD5wNmu95AtdLdk7U0Ti4KnaUBTV/Jy1w
Q9CUXtiPWiBsZORp6W4VgY1oQmL3gS7d1XpZn8M6CQ5K3QQPCRpuTuOL432P/ut2RITjpU6U0Olz
RXWCQaTajofnRvbq2MmwPnnra83ap0E32nJRcAUU+Y+8Dv60TRruu95qtoJoJhuvMD2ntLRiI2oI
H+UDpV2KnyaCqHLqSLzFbEnuzqpbD3aalqZdJe2aBOeCNNME8kPSEfQ9VYv5eZdHXuJJsZGeQeCB
+UoCf58PAfragQ5et3eH7kmKMnNbNOK3sI0SpMv1s+iH8WZy/bWlNBWO4HL8TZKan0RVjTZK44Ub
AVLofes1b0acrRV0FlQ2Ln/z7NUmyUmlSYmWnkH77NNG+GLV/r1bSF8sIdiVSuuk5WBban8AJ/MQ
usDMxrWcd+maeD9s89VluVGFjUh6FsdvgnCn4Gr+8T3PowSFRt5b1+Bc3TKTOic1OmdFutHGxzx5
abSPk9T40++CzAYyawbTBCWSnpPue9gckePaNsWD6mc70EUrH7SACbkMNhsy00pE2UJs8awO3yvh
Hj0eJxI+p/2UJ71l1rOoZbtK/adFhxgGUujtbg/o4oyByebORYcR+tPleTCOmak2ps75ZrxF7TfL
WHmgLN17dC7ooEI7pj88uxQsP/YQMeHv5+ZzO967yM+F2WfMM/o2WRnKpfsH5DwK0WTu6E/NRlJt
ZCVVI+4fYyrbZt6mF1+97q4afmX1IdG+rwzcQmMBmhNKjwiVQhicn6TFGESgZ5m42K1bW+9yuXVC
TNUO/DYMLXoABL4G7WRMU3/XK2a1IVXscKPvdWgMQnywBFOy0SQIdmaX+Hc6Lo27SDNjB1x67Ah+
rvrIR+n5S1HUw5ukc8uFoWU8VdgZvIhV8QrHJEIup/6pDXHzmsSB8Zrq+LzwrO6PvRQYTqBVaYGw
r5ltGs/qfpVBWDupWLj7QXdxPq/bzC7zMX1N5K76OHSEHABSMmYmpKVUyS6XFj1ovZaFpjgTyoHC
O6RvlfXmqtnKvF8vYdYu0B4YZ8wFQoSXcbKA+yvT4+Csxv94SWJb3odf8pcBZmu4Nwa9tLw0OA/B
Fz3/py1LR1wDFi6wgqcgaDlACQYeNUc2DOHg50Ih+CQALS8TGlLRodAfw/TYuG8Jz9Ias1nre+P/
afTfgvUnDQ5+s4vKauVAmLKmywRhwoLjcMNmNckgZ7uoM+N0rJH+OXd+uitq0Y6wiTC1H426bYyz
Lp7i7OX2TpqO06uIdB1pCqIFS9X2cv6aDBB21SlEFO/Mkb6L3XaoQX39cBS6jarIP1CHYCleRhFV
V4x4d5AjdgqQ7nsr/GR0h6QpVhL961MI09N3cWapt6QIZptOFm+x8J3yjCNYZ9nKNroVkPB8l7MV
eZ3r8/Uy3OwRI5teL1se4UTlaxKeXH8/JN+Qgg2VYWWbXWfCE7mY97oOHuUazyzVZSCkaQ/W2NN3
TaS9oHV7ELI1OcbrDyIMnWHozKC1OcYv5ykPNXEco1rCVyM9uEm9F8r8t4Tgc4faXlE1K8t98asQ
f6S/Dmj46mE75v2QDJg7nRKhvdMC1zZT0RbFX7cX3/Wi4P2NHAzkaQ6oq82tKQXKGj6bp/T7+7Do
XiqjjLkZxl+dq92n4/jJ9Ndu3uttRUxEpqe5mgDoswXv+60FwSAWT2KS+/YYJXhJG7+VojuUSrT2
fLk+gwk26S9ShUBLY767sHIavKFsxFPaf3aTbwkosNsjuDRP7wPMtlUWSGY+BgQwh303GZgLCIKv
OfktByG7RIuJKvvcLVg2w2TUa0s8DWq6KcbaGYUXtdr8hy+hX4CjBZXbK1yJZsiFgkSvePKDQLfR
+NP3oAZgxiJzsbK4F2dlyr7AjGJRM6dw0LOQvbEwWXZi/skPs0+aFK/d8n+tzy6Pb6YeMB5VIYAW
V+0PRey6CI1PvkcPPRRUOOR88aEoqjcBEQtDGlXHK6s/kCxy2/eDQ6tnBzomdkU/Ti/y7e3RXfrk
CcsMUoCjnkm8PD6Q4DTaxtWkU6j4ycHstWRT5MaaGNLCW2tScOcopNRBR2Zee/AFLfR8JRBPAXbm
0qdUj/Y+sFz5SQ6yhwkAodXupo17Jxuf226lDb10RAJJwnsYqRREX2ZHJMXnLI+lcTxFPa40Nt3q
0tGEqPncczzvWllMj5oytCs3zdJ5gq6sNPG4RITkZuWWlGpz1UjswC5FfgEawPioVeS8Wa01d6T4
zYqO1lI8xBhEXg1gI8l5L2cyGNBSLL1KPFWSvk9q81Clx1jfhe7h4yvmfRz5Ms4AI03LhmL6Lvfr
GJUHBJY/3w6xNGGASNna6iRRMM/tisjVR0saRiCQ2V7zw0dNdBFObvvHWNbuoUZHK3f14ti9Czj9
93f1v9iXQt8UCZhWX7X2DgX3TT68turHG8UcVJT6aLFO4Ng5zTjIg8DTxmlNdLkDaTGHoh1GP2+P
3sKp/D7IXHoIlF9phD5Bsk7q4W+r2zwxGrhiazDK5UCTzaMBkAkQ3OWohXrvRsl0iVn1oRJ+u/V9
2b3e/paFiSF9QkeFNArB4vmiziT8cARBHiEPPZbVV7RaIl8DTfhyO8zClwDQnEp8wPmm0/DySyps
JoZKV8eTgkthkHSPde9ui3LNtX4pDAZoXGN//dDnElq6YEWeb4a8CXJ/J5TtKUFGFuj8yg5dDMOh
o6NxxbjNmXtDZ1DQbjoGrZX3g9Duorz+ilL6CrRi6VDXVci3IB+QMKEicjlqyOdEpZ567BrLcm1X
FgZHiYMjL+xdVCm1jUDhIfWko56PD2mZ/Splq7Kb0Pt0e/IWTgt+BrNH4wju5fyg7XV/oJwSjqcY
sbAu9p8ELfnchPoXxfV5gw1fb4dbAOpAqkcrnGscCYsrAawWcLIL+Hs8aV0o78ZcCn83pdUeArp+
G7/o2+1gjbGDtWr8tWygE2au2tGUMSBJ3f4pS7uDzJ9+OQcKiqyzCfCQCRaF6ZdMOqklKjWDa8GK
iBwjPN2OtIA94KOViXYGNGSi7FzO9aDRBq5ibTzJetY8+l70JRJ6DELGqPH3sQ4uClNZ/U4s1cqp
YexuGsFYs2FayFVoXZCcgZ1EA3jOrcOCPTeSRhpPfeVvFTM/18qa8dLiiL4LMf2EdxdB2oVpWim4
X5Nc2nr/qFrCpvQihKTXCpkLT5wJ+w5RCBjMpAJ0GckKybpaORhOUpxTAvsexOK2kD4lngdD+kVq
z7cncCEcE8jEQU4G+jCH1dJNg5+d1uRcRbUv5RICb7uxzFdZa5EcKZxW9ja3Iy7MFqk0SHBp0qAg
qbr8wKjNsWDQEI5Mx98RZYNAWas7L0aYJBbJXnkpzoFEUoruoZlmxmmMv1XCHyv/eEY1OXT87+/P
FkNeNJLuWylKy2brdOK2QqgF39t8+DBihAf1ZIkJHEqaEDCXI1W4jZyqJjqeYm1+8RP5YLjNj9uT
sXAlXISYrbZwkEW8FwXE6izjW9FGOy9tB/oy/eHDcTiMkMzgf7QY5zVlHWp0WrUayyynuhsWjl8+
KO3rR4OgzguaVKcXzfE7P/ZGHWcilOWlUwXckxLVNpOjvefrK9Nyfa8QBm0kPFOBqoFXvJwWk2Jw
VkrQiYcefydhpxvnRHqoo70svt3+oOtT5zLSbKH5tS5GWUkkof9kFXeJDK81OGfxx2ttl3Fmh3iu
h0KSxZZ8kvTOUZXnpojtvIaZkmI9gb/G9uOfRbozHW8g8K5gHaYFoCdGzfpkGB4uHj6OUo+tIdny
uJK+XR8EdEv+DTTHLWZDHpviFMg15W3ffC8pw97+lKW1QDllot9OQpTzVKcDMASbCk5Ljp/TqEah
LYfdz7yOdkEb/ZTH7uvteAtfNOEe/sJUFCg1s5tdKNDuaaS+Pxmd8TvWk2NjrIkhXB8JkxACmTvP
f272eQhXHSqpUTJKUN5P00+ptm7aaH/7MxbSBkRMeO6jBDOlvfOjLY4VN25aHlZ5/jhowy6iiyKm
OgbWR6959LK7uE2Oefbhg3uSTkFQD2YOAp3mbJ3TDTX9XubVUEWW44/tr65Qt2KqfodOuJIYLY0i
Mn1QjiiDXStK4IOTSGKTkWtbh7T900lPgv/59iAurAVm6N8Q0+nxLicJ0fKiWFGQZtfCJuqGx6qK
Vjo2iyEoRVH/pJ9wpXpeCIlUREJAShu2mO5m9ZMsdisxrjMQJgWVHgwSeC6w6C4/A7CdMvYVnyF0
Fpq+8XNSmI6etN9juFMIzLR2UBUrB8P0Ny9rbehhUtRSTRolMraxlzFzWsVyqQn1CUtz/DNx6wil
zE7r4akI5SfTK3Q7klQbsY2VNu7CgEK8IVXmRQnD96rZ2ftl5jdpw9EHxtBHeG2tcLfwDOHbFFqq
MEVIyufZcCYKFLUEvzkpYPKabCdW+qMoHMoantZ4kGp/g4r+3jPHndWv9XKXhpWDUKdgyNtvjnce
FDCelhE3p1EHvzJhO+Pi428bpo0PRDEPxYUr3XHspTHujngjF4m5q1mVUqMfFc/cjPHKIlk422lw
8YpCYZeG/vz96AFT7ZIkbU9d9TI5O0T5D08g+3e9XZB/u72XF44LZCyoRFLPnuDis3NdVRNdTWsm
TfaNg97XmZOE2W90O1YO3qU4kOgA5LDhJlPLy4XfRUHSplXVnJohPvVecHaL8sUw13pcS/sLKX1Z
Q/VQ4uk9/5wsiKUucJuTmJ6y8B+1/eIpR6l5yDXHDL8b6e726E3bdb6dmSMqKGT8IB7nGZmglClQ
5AZ35NBOfdRtfyUjJYW1fGwBZDIpW/8baNre745cq5vkCKspUPKk4Emrpv3DOLoHRc/fCqWxRa9+
VqNsl4DdcdT4dwi2l0lwbn/uQoGFn4E6z+R1N+ECppX77mdUYm6OtcgpkspwIOv6sQtS3veiU2o6
7Zx6UyfJF1GMHqo2xfFNrA6Bqbze/hGLY84m5CUHyvQq88k7ySqzJmTFNqqdxAezPRsG5KQ1LOvf
pX81ucgEsTvQtL/KR1pE4nrBZWtonQHpMr3Phv41x0OzilB0EAd9k4TqJki/mLX3s0fsLNMSg1wy
dUrR/AWjYCNn/VNjek+GFO1zJX42EmlbiWvwiaWtNQn2Tq07qM7ze6xJPYoxAQMS64eseIhAUJjR
WqF44f5AboDyksZS51KefsS7mR8R5nS1NBpOWRQ4BQk7LYTb87qwdSeDeC4QCCuTwvhlBPjiXi4W
XQ9XUnEMILVDca6HX4r26os/3eHeLD7dDrj4Se8Czu5iL88svCRIaQvhQahk21xzJ1o4x8mSILuC
RSPxm+vzenJtZkYhtielDL8Ko7WrxxoxODD/UVZBWtb8lcfuwtZ4H/Bv8vtuklQ1iOqglFoMXCCY
9zvgn0iYfBI/zv2a0r//fdjfTOBdnD6LYKzExIlM61EczLvSR/baKne3J2jtc+TLFVFKnZym3dji
MhzZjfykl69p+603trfDLOwfurg6+JWpoA9A/jJMhhYOwN2mP6k4mVdyb8dUvKqVe3ZpsVH+1iZX
FE1HbuIyiK4O/2+xpSCPq+glyz5eHICkSc8Uud8F6H1q1ppg+ll30jVkYtTA8fTBjowXccR/o1n5
mqUhQ+yL/ATsHOIg015+twA6FBFVHT2OUzN+yyM0Gh8Qerg9K0vHwbsQczIwLVHI22bbncYq2ANs
7GswF06Z3cf5g64H8MpWlsHSansfcJY6lKkqVdFIQL39kcT3XfCQFd9iaSUPXx45+gIIWVFYm5uV
4iynpiMt95MAeWBIaSL6E6t1jdK4OHq0eHljgA29YiskeYDbh1d2p6IUu/uobYtHC3kVx8XW+t7o
EWpIGrE9GNVgHfxo0FYOoqWvJE/Atxs3PQCW01i/Wx9VBi6IFox4krJvAw63kvXJooV5e4UsveUn
uQK0Cyb0z5USjul2g5uPjcQ79OBphY0Mato8DPGvAau7TP+hmqltBGtF3oVnI3uMsiS5+YLSb6Gq
fWMqAI4a6RsKPNscY9RcvrfSjVtKzgTIvP2ZS2MJ7V5EW4j/v3q5ZYo/6LE8iqcaAKjDQRI/9bra
Po+5IKyM6N930izlmZAgUFyAZwMenH7L+3kT6DKJPSUYsx12VfUciGee+rsMTWOt3NTS6ECBsZWu
sksoN4K4M8Q7XUBNbJui0qNKP/MOW+xfYkObPzoWxZoJpLS0rmEYMR6ThefVG9PMrSEtFTAFo7p3
a8PJXOlZQaiLfBh0/IMa7PVqQ1cVgO4PTT1GxTlyY0ftOdGVMxZleuFv8nhNbn3BXdZCm47tzAt4
QYq3MlI3MmNRnNJzNXmwAtOGHS8K3TnJfgppeIaIV0DfS4yHHumS7OfoJ3RzWjsfy72rWHcN2mVC
6W3N8LlrwrNZSY5XdStnz/L0MnxTARnS1PyxV0Wp26YS01vAcjd9exifxPplLIqdRNaamzz+3K3V
/5NoOzV9SJS7PD35PeLFcYqaYLktY93RjB4AuGuPAl8Vnj+81mk/kf9NJRkaKNMt+m79uaXZocFn
0u2qMPMbMtl78FKl2OrpsFYLXtjGPGTAGFAZoGQxf8qEXitoZcWU5UKVP0RVMuz6sB3utKGtHISL
qlczavKXUrCE4+2PXIz8F+HOc5vS7bTG332kJkeaFNISO3WmvGl0ESOFp2p4Sktv1wE3HcuVXX11
sU3kKrSYWJlw5Vn8l/GGUVA7MZKoOWUadNMm8m0ab42jjW5wAHC/xtK9OrBm8eaHP+pZVWd19amb
xJWh/dmp6D/GPIxXPuwqv54CTdU0HoJsvzk+PTZlcKZd35ykotWdSvfMewrXim0KwZvcQt8HSrzW
g1n4OIWnJ049PIQY09nkVboSIxYwlidj9LHfLuKXNB8lR7Fc6evtZbIwbZN8Fl4opKWYIs/SUjPR
6b4FKZFc/Uda6c+QeI9uF2/buFkTiV34KhV4Bg0yLmb6sbOvSoNRMrxCK06Jes4a2NVH0Xi9/Tkr
IeZvExBNBkJKhJCEu8rz7EJ66tYQZ4sxENZEx5OaMdfY5UpPKJ36QeHmpypAF7LVkpbbOY6fEnc0
Pr72qE2DbIN5yqjNZydxcx6relierDbREjurpR75+kKG2E3OmNV+fNCbMVjpI1wXYP4eixMfg/Kx
deVDiuR5EyheXgItuauHU+7e58azIb1V2bNKba3+GgXPbnFM1tSOVEbuIjGY4sqkBUDEWI3zN9LY
xN0gyFl5gikYHUPBGB0kNYSVVOc6o9MkCBR/XWbZYVcMoMJI+r7Tx+zkNfVrLMlfWllyUKHeuHG0
obuCoG2Tb6RCGxzLF1deHNerR/6rYUyNF3QAG+9y9Uhua0S92CXYR7WbSPRAvYp23awsnOuRvIgy
3weqkmToEGAPZaXiW8er1h3XmPLTD72crMsQs23gazq0j05KTnqC/vxLg+49+OS92jw23vfcPxkf
bggxVYASSE95CyIINyuDlmGm6ooQJade2pSyYY/+2nvm+qi/jDCN6rs7M5HbltZgkpwwYt71MYsi
8Q95aOwl3X0YhuTl9mG1MEloF048Brrs5Lyzs9cPGh1HqiE51RkKJkrkRNJaKXUak9kkAT0m18Gd
B/LT/PIS3czswr7niyL3vreCr96YPLhas4kS8V6oYV3r8V6VmjtfErbS2Dt9gV2VXq9kXFfJCFP3
/mfMBlYx0srKMCQ8jVobOUHQP3vZsK2yem9AfAHZ8Ccox2+3R/eaKvU3qMb1ZqDwdIUMzny1MoWq
TZDbxY/Sig9+FTxA+tuVcniP4OdWa1FQ9QdbQvZJqUYn6kMqySESFqIjltG2AM+2cvYs7H4JWSZk
ntBVhcw02/1NY1X6KIvxCcdjWy1OkOo22CCvRFnYmkSZ9H9QIUNWcLawaiMTusEw4lMaPAwmbMpn
P3zxU5SGy8iuu5fyw+bh01CTHKEhOOHU5g0RQDbCmLRhcirTZ6OtkFTdoVViB/5jOWkp5iLPjuhw
e34Xh5J9I0LxBZ83h3sKQja2Yc1xoBSHJt4OEkqf7spbZiXGHGHhZXGT1Drf5U+29rilDsH3YFzT
AVmIQkN28rIFajG97i6PHXOkwKInRnry0i998SVK3iL57cODdRFi+gnvTrZ60rcVS0L48gMy9gdV
+yGEzcppc51LAsp89x2zlDxr5VCCwvR/SLuy5bZ1ZftFrOI8vHKQLNtxFFOO47ygMh3OI0hw+Pq7
6HPujgixhJJ3nlKlMppAA41GD2uVx0557eRirxUAlY4nL8oEnQ3vpp4zaytJi705m46emNqclUZ5
NOfey7LfVl64tRG7JN6B1DKw8p9Wg0d6qXv20OxLM3fNYl8OxJurz8D89XLc+fKjXMyuKT02M6Ai
qzeAKHoDs1zHye6mDLSOauOO9E9eHlQQwCTdCSgSu9kJ0FbrOuof8LG4Zfaa0wmNtCXejn5jKX4E
9DAwhO1t47fMvmaA/snS50n+OeJ90lUqchovTvxJVkQ318ZVgqOAM7ikAZDb4PSbsFEleVHWS5bB
VKuAGqnguG1LWLrtVPjwFyncygC1kWlk9VFVRlBPoYrOCa7v0Y1LYnmW/yOBm4NsGv2oq5AAlMAH
PLvciOxxPbpmvZOkIXD6nx+Qh15gsDvgQQICqvUmUjI5l2RVrVD9UXh1lAM+/Sibu3ogvio9RDcX
hgItG6Yf9UCI/oPUlvOXDDxM9G4g1XGctQe9+q4xbXd9QpsqQtgfHWMArUfB1npC3SR3wPOosAmM
b3r+s8oE/srG+TbQ7bY8RoAjdhFv1fJ+BoW4CgWh563qnxP1a94gmCTq0BfJ4RQD5r00yYhSH4lS
BInV75v+gdhoaBeZEawHZ0UwHwDRQx24jd8pqc6siFIkmhNVmA8gx3d1MfvAMjwwagtu42XfXhPD
7etyrgs7AbjWUSJ7uwYlWOl36fwBIZjD4kniKsQeWOt+6QOTqe7UR7tsfeagfb/r9m2aCLbYsvT8
XJCRR6OgCt4xQNGsxQBUkth6ljRHYtZu1n+2Y8AM3rcTwJlFT/mtXWBACvoFET276J2zTKJlxMib
42SD3VcF8mOJJEbKnAPAIgT+6dbJQQ8MHGUDKA0XJfaTmTZMj7LmaHcvMuy7ITqaW+t2LmD5gLOt
NsdghZtJ2qCGX/Jt9qCkbzp4eZo/tba/bgQ2JaFLeak/XZpDuI3QEDYV0RQ3x0hDEL0b5LskJz5w
zRDMRv5gjk/X5W2qyQLdCEJ+8F/4aK9kxrlcsbIBfdOvUv6lyBVesz+V6Nd1MReXAxqUFuoDVUEQ
FWXW3CFqOpQyGYCJPc6K/WiVigsiM0rycCD9Ps6lh1SzBd6M8u7drTY7ZMInQ0ACiMHIBnB+WW73
01xjfkc1RcOk0pqKV1Egd1amVewbFpmBlJeRF/ekPJDJAnzR1FavdkHYw5AOgPHpZ+ce3G7JTi+i
2WdwW7wyQ6eI5uTpDviIHWo4GH51mGeOpeXrNH/NogGMQ7EpofnCZqAblTQQZKRqyGorCuhMOzQD
t0OALr3mPjfT2Rs7hbn9OClA62CmO3dx+YhwrBSoSdI/dWlhveW46oIUtJ5T16lejA1YZzsK+BBq
d26bh9X4qAzZc1tZh9c4mGPzYFuNlz9LBykfvpiSekiYmgcgep+DemYo/VDk2rVQP+b1qlF4iVzn
7gxL4mcxvtdJZeCVqVbt9S19luvxT8ra3iUFbby0nmRXVfG4jouKuujZ0vYpmus9Ng8vmiR1vtRo
KHpxaL2jbO4xs0j1kq41vEo26EEHclFWzuYukWYbXaUUTFA9GTxZif5YXT76zVTmgVR1pVsXmoQM
ZEzcLiHtTmLAdFdH/GD0UurTeKrcSWs1t64BrzaaqPKpZOcPsJtKtykmfYeuOLBo2Xp8GFI4IW1E
dF/LNNVF6wLobXNl2tdD3u5kfYrdWE1UbzTixJMZWDmkJjEAEjDnd3U/E1czMMPUhAeYmXnul/jk
b4ZlxPd9wcDi2Tv9LtE06TPKzfDKIPaM+qYkjV0pMcc9dbo2kEeTPTg0rnHETM1N01m/S6eWBohR
okqmytPkSBvt1zQa8hvS9N2hSUH5Ew8guRzxWhS4g5e1YjgcMJgWwv049xexOtaAg0kdzexoTc3B
7h5U5BWix6RKPECOyFW5o+03o30Z0seifzBHURD2wmIvlYQaCgNQhQd6CT6xgrBGOTKqFkdiHXst
cRmayK9bnAvDtpbwjv11ZrJHu+ryTkPMIlLvY+BrNnHsJrLmVyC+ui7pwkHgJHEmm04aG7UEc4ml
GU0dZqAbFZ4oouKqzQmhkQyI4QjpXjC7ynjKgggSUYEUhQ1q9aMdnyv5dy9qKt3UDNKUMNa2uVTw
rK86nUSUzsCNP/ZRmJZPmLtAMe/YMpxdRu0JHJ2l8nypsl9LmNEQRxgoUo4xbR+NsXFBFv6lZm/U
MB8Nw3DTSvpSm9qDlT7V1h5QrvuOdM9Ts5dl8JUhtwHHzy3MFMaHfCpax08p4O3wfCxjME3XiTtP
mT8ApQCQo649vvXF70GR3UEfvRk3XHlfsyjo7dwFxl+UPUWDgTs2d3VyipCLJs1nNTZcne4TgIfW
uvGsjFRw+i4ueazaQo6B2g50A9l8nU855YiXpWN5pPVvres8VL0GZP4ZoQlUSO23tTvPZXH6tLqo
gVUaEJ3oH9VedidY4ykV6RQqu1Dp2YS46z2WdLBNVRBCjVcrD6klCAZubcrzSSxn4+wwy52S4KbF
+OjndPvkhzOebj/D5wI4xzgvR7PtJ+zJ3iJe3dXIRso+lX5el3LJ5LlW/Hvlwtk8GqfoAQywlB2P
aud1IMND0AtMmb2Dnac0QPxGfAA8gJZcIJwpGX5lw1GPFFL6aVr8ROrlF8mnN4BBizS4uU0WmAlU
JgBdkS/9L/Tari0HCxCRp7n4UmtvrXprNG6ZPEwXgo3Aibvw0otqjnsdCFvAD0BgidSu7nSuUolK
RDf3CoAKcKvgGY2k/XqvdI3eZ5aUlsfEjoN6PGhmKXAt1S1TjEjHPyLUtQjaR3iK9El5xLPG9Glr
Tgeb6rrbqsgEATo63muAQRtKKfW6uR4+gXm4uDOmgfpq2oLreUptd1bi71aGAujZQNNhQ2OAYOYR
4IISoIJNzZgEcF/NwBpQCTraZPKtQe9dx4ZdI4qVfeQAn82I85VH0D0lkI6NiRDzQD/39NbH+qJ8
dPYj2vse0OcOmMWyfMxQsHtMjR/dBGbn6iCruUAx26r/RwifNmPAKqXIlCFPoWQKYoNgGop0JhBy
mV59nwqi5UtaAq9CrkuhzKqhmahUHDNSPSQF8TN9DmYtfS4axTfGPABz7H1GZMtT5zGITbwH9Cq4
bkk2jysw4f//G7hNbml915MabFl589mMU1iRlwEZ5utCNpfTee+cR4AFLXfrbU4ilJlMZlkeDYJX
Dm5DzbiZnnxZyzMRnGHX80yVMtaWRxnO/Qg4TGLd4/AKJrK5WmdSlvv4zOwCV4R1NcNEwF/ogTDN
Y4kDbu/d9eXatApnUrgt7sxtB9bvqgQ61mvmoARDv3eqUxYL7kKBGD6pUdoFTApozI9A5XgaK9Wd
o9TV1Z+jJqgjEKifL5TAzpeaQcd8Wo1gtRJE2qVf15dMoBiDM6QJQX0GrTGXVqkDlhl3KQDii9QW
YH5siwERLaqbEKDmO3AKiFmgL0tUmn6a5wjUlSd0Kl+fyrZa/spYVvNsj5nZ0GlkbsojU0037T5J
kuVF+RTogyjftK2Xv5K4Y5l0ZlRPMWZD5rdUll67GW/O65MRiVgmezaZyHLaSeohoprmAcm/+rmr
LIETvByHC5/R+TsN7hlQKpOT6yZkgLv3JWqPmjUEo/6G6AdLdM9JY08bBOXvWzoCjJGO/hEU5l60
dpMS2B+Zih2dKXtS5a6aPDllEOUiGLttOchKoDsPyT/+dVs7Q+SYpQ13GOGevi+Qpmegjn2sE0E1
ypaeFsSc/xfErWGjS11v1CYstPzYWtQrJ1FD49bROZPAP6NJK6O/QoWEzvolq69a89AywUZYPpLf
COciuLtMTZSiRpQL+7nasYK5auM8Urxxe+kNOApe0/++fXMvlfWIei5FPDa3uWe8SJmFoN+RsVcD
5NR6KWg03XrewdFBmykaM9GDxl03DuskoOoU1bFUAKBj7Fn8I2aZ3zs/S3AdXJ/M5uIBrGR5UAPw
gQ+s4qnazE5lFkewwvtEi7y8PpblzwkNvNJwJ+zq3twO4I1EpRfyFOjSXBsGvQfBW2I4xbFKJreK
nmWpdCsRLrtICLer1cR2JHTYohxhal8Yo0/5ZHgKyMOvL92WAYIPDzReHa02F3htRK1ADaIV5TGf
0l2GKGH1GyVXqHyowMheeNQogykjAqGbpuFMKLf5gJ7YtirLkPp2jvFU+FPk1wCyMDRR3evmIgL7
EU2JaFi56DptHYcRtmyMTnkyKAIL+6QXWJ/NuQCxAMEoB4BdvJkb9a7qahklZCXerMR5bJvOTYrP
tn26rqhNK4eiXBRiIyJl8dlxOZoIGiT74lg3yuOoTyfJngS+zuZqocQbiTGgSlzAqAKnItErCcVG
zPkpp18HMN10r9dnsbXdUJAJgFhULwJNj/N1pFjOTTvCfTd18sGkAwrrHd9Rvk7Gf6rhJW6ejD79
wGY7F6mtTyvieFKXopnnmETNIwOQqjmDGdRW7tsxfbk+u60FxMWKdAs2A3pAl9mfewzAvGNgsIWL
nSAs3/zQqOZKN5dF4rWAqihk9UFYhlPLCbE1Opm0whLapPoi1+YhstEcdX0iF0inIEzElQ1Lipp/
lMTz8YNRciZHG5LuUzMon9U62k0kOilauc+zH0UECN/0mDvLS1y5l6SvhvaGLEfs9sAvE3zIsiHO
78XlQ1APgnAJYLoBmLYs+dmS5gmtlNGy+0+kcb4UsvOjK0nvZgnR3T5L90ABOoy6flek0d5q5J9a
jJp9YzZ7gWPL79v3z0AiUsO9CH5PvgbRpk6D8CE+Q4nYDtXGe0b12O+m4WWsY4RNM1kPbACtudps
i4ou3t8Y6zVAK6QOpGFATDkLgcF6DSIAsYAlr28/zUhr74EuU9xbtAT5LEABrITsJVP6CrZ4+1M9
0XuSGt9bjf3Ro/a3MvYvLEI0NXFIKNsJSGrUQn4iALjetUgNBCD3eEaVvuoDC6BEgmr2gXx9iA3g
+Y/jrrLme82Zn2ApPIsSP+8TxF3Gct+b3fKfzkWv5kMzV5Wb1NYfEPk9GkxJfXCopZ4dJbu5NvYJ
8owsAwozbaKdnMoHR8Upl/uwUK3Yk1DmFCl95l/fNtxBRMc4yiVRFQHTjx0MtL/1iukD4ixqHNFw
KPcgDsjV/SAqS+Xs/n9FgHAY8EXoiL24OJ1oJEyXIKKyfbPz5cifpSATVYlxVv9CCndTFuqotb0u
tWGhf0u1z04R3L5Q4DFCOhrclxvtqVlVzMiR0XAaal/SdkiHulTkY2xp40wI36CqMG2kU27RMK4/
z8beYT5Vnq/Pg/MA39cJjX9ohn9HYeO9TQK8spGlZRcmgy91gdF6yCLrqT/EflILHlDb0/kri/PM
5NGO87YturBF6a8KSKndrexg/HT4E5+SZsS/qgs15REUSQD40529sMBeMBGTuxnrTk16FA91YSzd
O46P6gNk0q/rZWv/nunF5A7iaDaopwesbWjrOyQDqYjYTDT+MsWz66Htx24mtMEUxteReGhS+8D3
L41veMgAJYzv5pDSGB3IjUbDIn2Nd2n99QPDIwsGOghAhl00H7ejnPZsUGioj67WeKrgVGyuztnw
3Orr6qzZ84jhZVUKkoPUF7vbvx/pDPRnL51XF12wGi7nTKNFH8526h4J0o/Xx98ysvB1ADaATPll
G6Y8AT0e5JN9CBPsgovBmTxVBa99L5CzsVDIkwAUAH36qA10OJ9KSkcgGxTdFJrRbxS0lD9ungaq
E1BchDSnDOxD7qC1qTkBwsIaQzn32bCbi0M375kkmMTGYi3Fs3iEgMYWuP5cSL7SZYBfd8kU9sW+
mgMAmxBynwqe9ZsrdSaE80XkTGfKIKdT2MDpfKlmUQ5mwyatJqGuD3TCSJoZUTmFKT0MkYe2Ai3f
f0AbZ1PgtDHVUWcwrcAU0l+Lo/IoGV4ClKrrUkQLxZ29dJSmuTGhjZjejUg3U4FHKtI2Z/n0blQi
NL5godD4gqgH+zQ7j44I8WN7Fti1y4MNaOGclEplZJLjagpRoqQglyOqxRSNv8zyzH6j80NJUAYz
hcoM4qi7NBfY7+3t9Pf7uVANye1Cs5R2CqM5IMquQR95vbuu6E0RIBFCFS4whVC8up6CZkdFjvK5
MQSKiFYHQ+KaSnBdxOYqnYngVqnR2rGgqIgMi/YJ8J9z8/zvxudWKW61zIgHTMHpPYv5OA+3j7/0
0luo6nUWwtP1Eim0Rp3c0MmhMjxQWfIoAGyvS9jw/1BEg5S6DfQHJNY5JXSGgRKPOFVChwZDeWen
92p0n+s7hwQqEcja0gbw83DvAVgLEIGcrCIZJrAcR2rY6zLKrQOzTf3rs9k62+cSOH0D5IQRVEqq
4TD40VO6G0H2JVDJ8pFnb8rFw8Th0lBqjRok8OFxKhkAqDKbla6EcuGj2qPM7tLo7vosttYJ4KF4
HwGLAwXQ3DpZhOjjbMRzWKmSW2SlCxSKD0jAdnonZUHX7cW1LdXxjJKKEO3fbtyl7u/bx0ccZ2li
x42KnMl63yZkedV09RSi+pFoqPgM/t343Ap1+TSnjQO3Q4v2nYzKS8E+2tAAsOdkQOzjjQpUZ259
0pzOvaH0LBxQOVq48Sz4/uX7uE2E7n4ZFwPyoAvQ3Hp9ZG1Ci67ejGFS+OBKpfqzooXXl0gkgjsK
bZtkVtRDBIgOE2A+KMiMC86zSARn/VCXDFasGSI0aTclDyN1lVogYksRS6UbUmEwHHhHrBcqLuZq
ciAl1Pep7NvS7ecAvuU/w/MlH7FqlbWsYfjhq60/ddntl+hqeM7n082uGEmP4Y0uSKWH0vLKQWAr
NizeSoS6XiC5ipgs49UbRl/bzp0rJAzRmfaB43C+TJzNm0H2h+Ljdgx7C6WRIMJO/1zfrAI186As
iRJTZi3nQR+/Sz/z8j8fGN5SYLsRCVyop9eLFIMO1qbVOITIN+U9dVPyAacVpch/JSwTPHPHVB0N
97SEhKT21IOWBR+ZwHJFAw5keWqthy8mFZBeMR3Cem48OSk80Xt0OaoXBgkwyP8TYHHnrLFzZuvo
LAht6ykHj4fGfDSL+9LoVraAI2pD1/D1gIsNWoaF0JE7FAkiws4oK3VYqu70uxKYPdHonCKMdgSq
yYjR697r4bd+wGKsvn6xiWeKlihtirnB+M3sdYUbiR7UGzYVnC7gNoFVgjJ4H4nEBeuYQkDDZr8l
zaMK4MPs582bCSIA5oq0OaDdea6kHKkW0KHmdZg/SjNKzm63qavhOf3KVqolgEuoQ3lyGfvGetFL
d0vFOAJI5uE+WPho1iroB1nRJUmrwkl/cuiRtKbg0tk4DOhpQF4SiSgAs/JdVOVENWbkahsmVfUw
JumuS6mbGSilpXag1iLMrA0TDrQ3HD0LDfQ4D9w1iocW2vXisQ2Z/SxVxANdgd/LoXVbGdPiuAJy
BB7fgtS0oF+tly1PpDqqQfUbJv+J0KDzSxPpZWPZUEWA/uMFFgc5fk4vxWADM7cpmjBrAQKQ7Hpw
1LZ7WrmW+Xp9B28ckgViHGjFC/O6ynf/A9nBGgcSNaExhjZSbcTtjf11ERubDM0S8P9QZI9+Jh5+
El1tZjZbah3qtk/svbDtQzA+H9pPOhVHBO20YW5/0jWfjn+uf//Gpjr/foc7hTEDSKsZ6aB07Jb3
u2r7WfZYMIGDI5LC3UtRzKohSjRIQcVDfNBVn3QeEQFiidZq+f3M5iIi1Px3LnWM3nZk2wQWSzQL
7mQkkkn1SsMsZnqfsEBq7iPJnUWbVjQL7ngQQjq5kSHFivZF7qm1f13jm8fv747lG2NaWs8mKzB+
BmYj+VGVnhN5l6YguRQcjevLheg+p45KISQtcQVWRRCXXkcfs7dO9LbYXi2EPoASCUQ5Pi+lxKbT
DI1Th+jdA+i4sBhge7X+Gd/kJlHG2mAaLYHO9a9z/ADAwjK+q6KHTsQ/s2mrMI3/TYR3dxyLtH3P
zDpkqp8BQDRx0dF4XfPbCvkrYpnr2fmwaMRycHfVIVX24KGTnZeSBNmNLMjv9wd67hDLRAcGuGm5
/QvIbODVoCEh1FEqmHxJ+94T7ODFyeScUERV/krg5mETQ02LCDbRaA9OfwcSeKM+ZdKuiYNIeZhE
TQWbW+xMHJeO1Fjr9KY14MCY7lS7TKR50ficT13nQBtPUDMTNtn+tZsEp1CwWLwXh2BaJk8KFitW
fN10W1Tp/AHRq1U9Rt5HInfnmtG42yS3EoYKD0zFUGN3BD9w/OX6Ft48JX91oXEXSZMrOjX7qQ6l
fIfWQUP+PLLDdRECdfCBuwxMiXHaY8GqdnKfWToKvMbt8XUNfDporYDNWp9CY6wcUFwvt0h7N6VH
9AV+5Pv/js/dUkwpaF9WGH8ydkZyKER1Gdsq+Ds+d/osB48+O1u+PwpSA7g5bnQjGMb/TAigjtC4
uUAocktUWko8WMA1DGn0zaw8yXzIst31VdqexV8RnJWamhJdL++uoeMCn2QoUMj6AUUDmNHA23Wp
0uVBD0arqOo+HXEYQLU57mVLUCaxZc7Px9fWG6kBzsKY2KwOTWNXli7JdqoVFO3r9YVa1Mkb23Mp
nC5A3xVnSg/rp0qvzbRPC2TCdonizyLG3MWMXhPEacSyeqOoOggCOHGceSS7R1+TOvqDfLRFSFei
peP2sDJGCEgyWoeozJoSpHzu5vFTNn7gJXW+dNzFUfYy1aYcG4ACNgjocRNeOB+40lEM+V60hhw+
/zyoehKNymJw20N0J6MYEk1agobKLXt1LoKz6VI5zSqYRevQLvZK92TrH7BX5+Nz23geu7FPY4xv
hdrsKm/Xt6/o67nt2yMXjngbLoyiAh53UIqs+ZYdOf96btcasdmnACqvw6g6FtlXOXmWREjjoilw
mzUBSF/ZTthG47SLNG8I/90Kce5HRVG7ZkXYQj2wCzqUELYCAduH7f/3KILzazsV1XWvRcudrSpf
Rh1UwLsx/qykX//NNJByW0shuC/mqoAU4DxY2p12IxHp+530V9GA4FuPr5gJUDxquAVqg/TqAdQP
H/h+TVvYvBdMBP7Om+1u6NgIk1SMvjKjLeUjlmKBAUAR/QLIceEWpICvQRFiqBRe2rq5uQeYJ3Bb
rs9i8zjAEIHUFmk9BN7WqwT4zjwhM46D7MDhdGfy2t5Ynv1fRZyJ4BRdWIzkiLDjnvg1F2735/oE
Ng/b2eicmslCDz5OiId00XMD/nnBWRANr63Xp5VavVFLOE+StS+1O6EDvnnWzj6fM3ek09Q2sXCY
S3Nv76q3L5rowS3SMLePopoVjbkEpIzcm9InxHEqkcHYXiQQA4A1DVhR/JNFnjqEow1MAjGpbPAy
0Tt4cwrGEhJcWEsRPl8rQRu6JqeshodM0CaxM+m36QMlDOggQA3UwpG8NGmtRZQp6UqDDQVitcqd
A84CnQo26tYkziVwG7UiczE6PSvCWftPVD3pzUGTRVjsF4pAYSAitIDzMzRUY7wDTZwFDEBC1BgS
ACNfugy4Aa92SW81SpwA7vZUi1RVpLSqX9SUuNlwjynsxgHwmTefOxQeoo0efKeAVUQomFM5CC8s
VsVD9aLN5QFYT1kvC7zxjbUC+BdSCvDFkDXhe9ZsyY7ilMT1SykBvwmN0iLTenG00UkKenKUHaI1
BUkxznR0GesqVHxULwYuUPmL6yvJrVcoJODALV13qGbA23S9aaU+KyWHOOlLbBwmv6oON5pW5KqA
pIlCBpQpoRaU82OoWfSzGdHqZUL/KBAsokSwmy5VAJYf9NTgFrWRXOATPuOQ1F1bW/VLYbqgNGpE
ObdLDQBkENDFKDCwcR54qDcpLlN0VXX9C/hD5Xpntncgc7Hbm2cB/sYlJo9TJzsyH3E0YJrmljTA
CWo7w3cCpaW6f6sm1iI4RdtyLA0KSupORvxcjKEIeOhSD+vhOdNEpGxqugjD14+pXrh5JgLI3hAA
NicHFCIIMeogLllvVL0EncLYNfaJsCaYniKqBzcv0EoAZ5fA3NozcFbZpxkATtSO3FHQCXi5lXDC
zmbAnYVWQzGimWEGY0V9BLTcX06B7sa5ulnTi7FAgRXgXoE8xKMrTONQTWjdLF7UfROPvi7fXAFl
I8KLRCFcSoBJ4kJdq0KbVHluByd7QTWFa98xWRRFubjn3gXAmcTDAY15PH+XaRCSab2UvRj5Z6SJ
U+V70ofXtX2pjAUHFzedaS5JPN7ulVSpisxm2Us5db4BCEHd6wDq44h67S637VoOdy5SheSTE0EO
MRy3/pGkjnt9IiIBnDJscCHWdIKAeiTBNOqektwaDECPAAgUYJxAOIZbiDsYWdRok8LM4YRC3L5q
fHsWleJe6BsSALeM7bLYWHTlrTdUYTvVaOfDeNJ7v4v8yAqGdn/jMq1F8NgmcAbS0kwhQtlpxmdH
VM11sZ244TnrmnbEiuwBwxPlvv8PIMtcu76vRGm8C10vUmD6cGXL6MXjqwFyIwM43QQpyb0k5+6A
cqXrq7Q1jcVTwqMXJuSiDmAEyhFNtJmdpi/MPDDyQqbXPr55P6kotIJfg3ZeJM/5YHszK60cN5Ma
Gq/gAJRF4M2Xi7Qefvn9zIGdBwWdijWG14YxaOV93DU37yVIQCmDJqPiCpXXnCFHGUPTV7Gqhgl1
meVls3+rFlB+AxXAOiHmcAEmgqo9EtXwSsKpCLrmLn+gzR3aOq8L2VgmxBAXai5UyiCPyk+im8vS
KTUjrJLYa9UvY3O8LuByL+HrdRXBB3hoKFfiIqFza7VjQ2IzpPGXgc1u9b1FuL02TtfFbMwDF8TS
B6SjUF15x4Q8U7ehzZZV5ZIRMmenSp4mmIVoeG4Wmeo0eK1geCp/MeTOzeZbY0CACgHkxJJCQ5fU
BRlJ2zhJKxNihGZbub+trBAc6UvbiuJDBGUWYlZwYvJ6zhwCEKw+N8NsfGkTgsI3xXes24806CiX
XQs+uUUT6zPnFHNWS9VohoC4dR1glEa/b9YyGvPhhCPOseCrLGo60/KklmAUHRor1JVdH/u6qH1p
Q814PWD1ZUA1oHiMu4FKVR60eKitsEB6HI/7IA1unQD64ADZg+QWhFyQkpjAYcxHNFmEGvFp6TW5
AAXvcgKr8S/uNwKLl4M2PZSVh+5PXu2uf/7lYdacJYq4nGMVDFXc+pfOQK3OVEg4FIkL+psnZ6RP
Fvtu6Tdv17UgbifprR0zU4WgNAqqe2kMRIhtWzMBy5emqgu1+kV5/YgGeRY1eXTSndID2rqpv0TM
VaiIrH5DISDzweMRDfM4Gvy561CWpKR6HZ1m3SvJQ6wLHNjt8RfWT/APAmmZW6i8HtWG9l10wpM6
Y3epqHj8cnzkEuHgg6QS5wG++PrEOUXqSKWj2GHnIzPXifS8Oby9wMcs5ZSgLl0P30VJ3TA1ccKo
tHdm5+wEFmn5+1VmEc8SXJ3/jL9sgzODYYKhiZbgJAinGU3APuk/ybdb7rUI7gY1przQlAwiwAkm
dW6t3ho7wRQAIYTQEmrTAceorqcwJlnejlMmhTZ9RvTBKRPBWdvQAaKUaDZBJ/aCZ885rcRillNL
BgntrylaNeX45g4NlOAqcABQTIyXL6gH1jNYIDItw+pISO8r3QGS5Y0sqqDJWgtYZnim5bYYG9oS
SkIlzfZRb91XbGcUfqv6ptrdEc0WmMGtFdNRigvYFDTgo854La8fm7JNCshL8y9a9WgKIgSbwzs4
dIiZadZF6xV4YBLERmuC9ta30tmhpOoDGgd1xoJLpYArgdf4kCi0Me2ShC1DlHrXqDc7Mzr6pGWk
nBbQsIuHXKL3U29Sxwg1cI0oHgDtr19DWwsERvElrgF4azAOrdd/jNtq6AEVFLbUl3/JohqUzeHN
BahJR5j9IlrJ6q63miEzQ4V1Hq12Q24JJrBhlmDv0L63xLFAHM5toLpWkhrlyVigefabukHLTACO
mQ+s0pkQzjDpcpHrA4MQ3XQQyfpSJLe2aeDYnc+Cc4rrtLSzKIKAfgLjAxCjb3+trwVw7phMqyZN
lmVCRbnvfLKc292xpQ5dxSFDWBpvae76kcGKoMfE0kKtmg8gCg7mWvBw2ND0SgKnaVVnPVnQEUIi
vU4U3NV3gq20sVnRKavj8QBiOLScclpWaYIOBZmYYR0/6p91drstMvBGRzsuKtwRneGyuoVJycjU
0gyH9Kv9WdJeb96jeK4BSkjFS3qx4uuTHFdKVQ49NAxwXu17Mv28Pvyyutz1b4HcEm9zCz7rxc0T
aU6RLwz1ofndNJingDm8Bmtr5Ygi9xtqBlvjgtftAPkTEdH1PGa1laUmm51wiF4b0wj0ur7Lo5t9
PX0lhFusSJPnNFqElMbnapeLQGyXncItFnpM0ACywJKZwHZazyEb2mxOeuKEC+iU5fw0zWeSH7Sv
qXJzFhaopdA2arZBnaMBY3MtSTZB1wKrCJeGTfsWXp/SaruCqvvr2r88GoYFVjh0MaFFB34Hd7rR
tBm3Opm6U2xS93kA58zt4+u4feD+2sj+8a9FwOcbc8WK7lRqv4u9Uf+6fXh0Ry8xPiBhoStxvUp9
FVnjWNr05IxHO/aU6l+Oz1lXUs+V1lKMH9me9XIz/I5jogd+WXd8P7xKzvANzjzOI3Gil0k+tMaO
3nz3oCcaS4+3Cdia4VyuF8cpCNJ9VtKe2J1lFgHghINbV//dP4KbpCuIZvCZAUmdCMJMRXOyVLA8
BzK5+aW+Hp/zYTo5MokO+jJUr2efCjcpG4GAS9uHxDdi6UCcxPLAjVmvUAxQDblkOT3R4S3TNW+S
wH+JxEDRiAKVl+cMkha6cwW1rkiOLr+fud9O28aDUXc4Z2zfOG4jar4Rjc+d44QyKQGLSXcCBfdo
ucnvWzW9/nxup46G3Vv5QLuT1EWe8X0yRIWCG9+P3PcCM4jCkIV3d70+5kDrhthydyrK2G0PCnDg
bp4BLBxeJMiJYqvyJSdVCeqweaL5KS2+dUHJ3m4e3sIxcJawHhSsces/m/ZkFnWdnnrbp2hTF5jp
5c/X9w7wMM+G59Y/iSTc3BWG93Pje3Mo+3/5+dxtkxdUI9KA8VWUkv+o7Xh3fXm2vt9wcPebCxAH
oj1r9U6Tos6zlKWnPA70aa+QYBQxm2zsIFvDE90EwQUgJ/jGTJ1VORAp4/QkDzJYiA4tO12fw6UA
UDYiKImgHtKhcCPXcxgoQV2fZJQnln0hrt7d7AWvh1/En1mIKclSFExheJAS7YwRyM4KkHxBpvrv
ZsFtVBxAWiFEVp4at0r9WcTDtWzE9UZdz4LbqDPJBvjDGD7XJ9fQv0rB1H8DG+rNpxlxGBuwb/Aj
0SLL9xYj5Y6i6CQfT20FDr0c9G+34owBKgMxaNTXIXRxmd6rctMyenXsT6an919yNbxZC0DiQIge
OGlwh/lHFZWAjMcKeQAFwmNVOF4clbfrefGEkXgD1QvSDNyJTsq4nSbqTKckuY/2sXNz+AIACmfD
c45XnI5RHDEMr5qvfXEyg9vWB3F/FUUHqPIAzDk8bs510XP48UWjzadGORxz5e7W0TEywHTfMyTI
T3KPhN62ZsD+JsNz/K2yg6gR1LrxZwBX/Gp4ztjFqIJK/4+0L+2REwm2/UVI7MtXilp6sd1Qbbft
L8grJMm+w69/J/vq3ikSVCn8ZjTySJYiilwiYzlxAjM0hkCbQBrTflV1TylO8d6kJ6+Gs0dUjmsl
MqCm1w8lZhmJZknz9o6XzxkkuK6R0xDIzx0UMqanJhX4p/yjAAXAlOB0Ah6zMQlCCWks9+PQB0r1
qjieLeMa+Lt3+lYFX+uJtFiiNTI8gaK6dXWIBc/yxhIxAgXwTGAKEHLD3BYkjtZVVMv6oJPPdv7s
7E39sxVCJQr5R1bqAdxg+SZ0Uq0ULYn7AEke9GEl7v7lQY3tHZEJfkh4pkv5akRSWwPPQJCAPJ44
1M1+3V9/ZmVunwN8ADK0CPsYETJK6NwCtaRvMKlgbAKjfJBCAFgxl/MBrwGVXu8r2tgJDLRlzWRw
v9YE2UCspLjRGFFITDeMPEXwOIvEs7+/eZwxNAv8SSXED+mbNHzX92K639fp5udzrzKdSJ8PA+TL
8jelDpLg/ups3DTgR5D8QhIQiR6ds9aZlmlIcmYYN16dlP53mh6LTsTds2H1Fjq4s1QYGHSACbxd
oMReiMG96dGpMHt1/40D1wqOrAkoK8pW3I1IknZ0JhVLpPqWctzNS4N9wGgDmyF8UbFy+ChhJq1h
jrVaB+1JCl+dUrAPG8cIiWwcUGTk0YTB+6ixqmSV3lR1kPYHI/WM4XB/n7fkI2MOcwqLAbeIe/Sz
obfkqqdNoJOn5NJlD/9/4rljFCaNUWgNxE/Gq5G9VYJC5MavZ5B9ll5DwQV2b3nJpoxILZHkJqg1
z06OkSWI9gXy+QRk1Ug5iUPIH6inh+4gMKYbFwCFCpSBAUQHFzGfp9XsMSVZKeUBHS8dfYhKzFDy
JxH798ZHsHIII9VBLGLxQPrZzstowKCeoCTPin2iInTyhqlYyOf2uOol+MMF5CeVrzofquSjTQUL
JfoEbp+1CoO2NQIVMsZtfzJr7/4pXb854IPGawaMPkzearQQxnuqcWtqY0B0V9W/IXUqq8co/jn/
vq9n/RnQg6cNdkLTWFi4PK7tTDLLAHNzUCQXcqT1bicV7d1gvAWgHuRScJCW4hu1Iphn2czB2P2N
L/VemBD4JwBbVGDiwNCEs8SZirE3eipHTh804CHQ3vLdJfP/UYDOGFTk4cWvLHXfAyZrpEMwNL9V
6/fOMZNsdhT2GEsDtC3AVLz4GhyoWSVN8OGj8EDP6JMX2NL1RYACrD7CQIwPQ31kuf6DRSNU/asx
MKjhRnVgy9cw2wtJxleAlpZVv0BbBYvH1URS4BcTC2POgxYMZZh+0QrC2LVNAq0TYy7HRWA0nNwZ
nbs0BuAvMwPjuZG/2GV6pE5xNJS3+1fhneFx6edBDwaTIIkKLwNvz3Kx5lAP27giVlDHgfILrdCS
fqr/9tNvtPpcokIQOGzcPGhjfUSo6a2LCkMeI/qcoK2L0TQeFBjgev97NhTgY5CYR0LSQl6b2/s5
cuxCHvM2SBXT/YDZK/8kH+kqZMMwjZd/p3vwf9Rx3LYB4CYH9Qh2G8HhZcaB2w9WrkXGDQPm0bnK
uUljIVsEMOs2MGOM5SafWvKpKZ7szxjUQkUsrJuLdaOLO2N5JsVOF0KXVCDGIgep2gs2wC1BPwhg
DOhmAaMvT4k21mkGl69GGPSjNc+Rdd6/23AnYU4cQBrREbI8vNHQxlKUUOa5up11NJvdfg1+/o18
boEKJZ6NLky6IJ+fMI04tQT15/cqF7/bQAchvw3PYD1/zuilYQZLcRc4YKnN9aOcXBp/Qr9jK7+Z
6cFJH/L0sfxZVYdyOgyhl2TXev4AFxR45vtLqbCLfu+nMIN0EygVheN0qqR1wWSVbiV97KXvE/me
SB9pylg4jDaY408qeb2vdsNW46SjPQUgBfhfFvdWRlqp1RmNcV+/Nt9R/kCR4r6CrTOO+iIiD/QU
sLO+/KxhTPJKLec6wNApqTxLe0EWOOGYHgjPCuku+C48xq9RQpLFk9UGYRG6o+XF9V4EG9OAUiPA
03hoADZnS3izMSngTFGv2l1ArfHyTTLH/e4KnCE2Gg54UUQ23Aopw1jrczH2Af0rxSdZ1Aq7sQHM
TUHcB5gFA30tf349tmGvlQjMyBfl5/xj7+6yAjuoxWCJgTbi8SE0Ayp8DnsaWPTURJdI9Jysj+dC
Pj8ZY8wmMzKmhgaTfaiLh1E9W6K8+3p9oAL9UwwCiWIyH3xE2mgpWT3RoP+d2CdHEZiwzS+4Ec+Z
yAYtSU46D1ghxe1zd0CD1l7eS/SNoosGW4uMEcqufAVNV3tdTfQKX1B6UeiB7zQMLzR0y353GLhU
xJmoTjWqXC+hSFd8u/zQPOw/TJinA6guGpCQxOZcunGo+0pt0/fD1NGTiOaU3aOlgcWvNzUEHYBs
IAXC3bN6aAGYM2oaSNohNc7SR+0HWG1yEXPO1obDmsK/BhszShWcB2QSvSpT3UqCafQsx1MxOrc/
3V+ozS/5TwXPGp4USqb2ppkEUX7Ebheqb5NDHx5Toe1be8FYsxtNnHeahFM4gAkxCRzFbZNT2p8m
cE51gmd46wreauHuSF02lZ33dhK0xB0GF2Pv7q/X5legSx9dz0g5Y8jf0gRS2R4k2YxpEM4HTXGb
0c2zB6MI7mvZ+gq0UzEOXdkAAIkztLpCO20yyjywNPRHnvr9VQWcT8ZchrsBBCzfsEpSndpmguBf
DY+1dbJF4zY3fj+DEFh4RDUgwvmUvJo1qIskTRao8a8fRvJz9+ospDPtN68omesaiJ06C2L1hVrB
/rIXfvPNj+cWXxuRAavhygTO/OYczfTz/V+/canRVoPGJvALI+/P88MPoD6JprZJAqODFX+VjNe9
iCYY8YUG7gNmIAfUpmIa9GOmH4e3+x+wtbk4O6qBkgJwO3wJPploZoxznAR1cgpdpHXui1+vD+v+
QgTL4FjIAXM3zGya3MwjGD2tvsTlw1w8yaK+1A0HGTqAUYAHBvA06O+WJwiPT4eecNii9mvSYXCn
l1fnsT3Zp8E6NG+EuOr+xPxSI2eXtHGY22GExp41d3jldLEwMVTEa7reGh21bNTB3vmSAVlcfpek
10UXEynFuxS7SvgSxt79zdlUgEnhGsD+GPnG9+rP4eDYOoixA6l8DB3Js/PufF/D+kHCJwAJjJOF
/C3mzy4/YbQmFfNizDToWi/V04OdPJft45yQg0P2fwxaDZFgYOUxoJI5VU40YyihNERB8bHWjqUl
eFo31gowGwz0Q3IEeQzeW5aSKpnKXo6DvHkoDiXd7eIgkEBPGCqTrCWJfyNyfSaKDOr7oBp+pGjo
ERjZjWu4EM8ewhsjC5amMm5KiKfkECbOITEHzxQFFOvX1EZPG6D5BnIwSCWxw3CjBJWyPrSbvrjK
ulfkpTflsWckl1bd7RUs9XChqT7SMpM66LHq61C60/D7/qFdbzViOtR7MCdIQ4aPj0wdM0uR8Kbk
2v4yzae5FbgDG8uEg4osGI4qg6hyB7VLrEHuUcJFktv+ZsrTKXmR4vpsatW3+9+x3nSEYHA30KSH
Ews6vOV+RBW1J5J1YdBIL3l3iuaTud81QICBBkALyWiEqvy3qIXmYFqyFF2j8Vj+LESwj42dWIjn
7Kye61WhOhAvVW/2z7IVJD3X1gnobKQ7bXQZIAXBlybzusnVWm3SKxiINA1U8V+d9GoSL9xvPADV
RgDPig+4Gzr3HQaqfNZgtNm1xMwmw5Rca+9UP7RJoE8CfgjMOZJWBnfBe10jZqfb+fUT2tHdEXxH
98/Sxk4s5HN3u3QwGTktw/yqz0d9uOSDYCtE8rk7jSroAOA+fr86Xuh4sgVuyIZ4VK7ghWjAhgE1
ybkIIOTM60wp06vkuMUv82334iykczea6o1dZGaeXoFUBYVso+9+HNCmgt4I1rWloszNLX5fDVh5
h6TXGaihxJtESOoNQ7GQzy2+poQtTY04vVr6se5P83wQTn0XqeD8wHGWhhYzxNOrigl+mOBsn5W9
ZFzongebBPP/2OxuGL6lueu6ONXUssIq1b5ZPVTDae8uL+WzT7x53gxjjIppLNJrOF/A6SbMma+X
aCmfu8JFlFRz5+CMRplXal7vfEz3MlliiWAc2OOD6W5A6HMHKQ+NQZuAagkQ7CJ1XIhGEK6vGeQj
lkY/D+if4Mgsl8iKoyKLssgM1PpjeTFF6Lb1ywlfGMlQpEPRf4GbvBSfVmk3Kl04BakX/yzjU58f
JsfbvctsyjxahJD5Q/WNM9UZ+p6dxujlgJYv43jUnN2GFLi2G/nco1yBLFNNJciPtaBsX1RNIH+1
RsB5oulMRTUX4C1M0FyuUaz0mFIbq10gY3hiobtGHbuy9SXqf99fp009SNsD3QyaLFPnblutdaNk
y8AmEWCSmt7LKq/USxGabnUn8BXoSFaZf4F+Sd4tDsfOqrKkQIo9PyOJGVueJhr2ujqzUAEqGuRl
GF0CWsWXC5b0dmrag45CR3jO2suX+8u0IR2gJPADggoNyBKeBtJu0MAgTdkUTI/IkUXV8f9LPE9c
KvV936QzxA/2s3Lukr2vMkNL/vfr+Rp0koeaWfcQ30qn6Gjop3/59UjwoeGcATO4pU/TEkVOU52C
/lkpLn30cF/8xuFhaNj/E889y6lqhn1oQfxEjzaGGSUfiIjjeGN7EemwnnO41+xaLw+PKZGJJEUl
B6QJ3exxckTVv41vgAJ0ReKmYY4Kn55pi1EthymWg9wI3UjS3DHDEJ1BFLptfQe0wMFgsS1y4Mvv
MBzEU7hrcpCZXjl6tqg6v/UZt/KZ/pu3c+xlp4xHyG/kTxl5yYvTTATVsk0VqMyj2KzBJvHVMlUt
o0qm4Yxc8ZEMD5HmVpmgzLGpAn3DaHVCn4HNB4axkce6Us1zQPKzGh16etk9th6lZsZ+xtqpLFhx
nu6uDk0MYKfmHCi1Z/6eRRRrG/uMaqKGciWQnshJc1eCFBiBR6QaAI/qMKeeubclDD9/IZ97PavR
brHRjRXQ7IgZvJjIogvet/UeoHoCNcgw4LSCsW95kuo51duyJ3qg6bGbhyedHEPz133DsV6lpQ7+
tA5dVdeo1wQK8ZyPcbXb7EE8C5gRsKFDlW+RtFFaL4rR0gJzlB6bQ1FRQWlx8/cjAwZHA415CE2W
ayTpRZ23kakHEV5kWw265B++AGVRACNQ20X2mDPcTSEPrdwNSqBVr6P00p/vr//WHoOVBx1hSIUx
8pbl75+bztYiB+JJ8lLN7pRhhLl/X8XWEjGsE/BbMHjAuS9VpOaYZMlQqwBMXuTpaX7ZKx4gNJTu
YSoYqy6ferHM2TYb5Et8OakPLhVS9pr4eYuSJWhCbuVzJ7RUepI0CeRP1d9Bs4662h6n9MFue8F1
W6/TUhG/TlWo6eUARRrmcffgmSazu3+pYOhsdKyxQgrv4lFnGPSQhIZfWWBva1tX/hcFKPEx1hnU
LHnaHEkap5miDdB36vgguxJoSXZ/AaQyPhUMIACYgjNJjpLEhtKbsl9FeKJdRxHctvV1gP97I5/b
7DhqR7MaIV/qDprj6fRA3u5/wcZxWmjgdtki1CFRCw2YKq5gvGvvRr8SEeBh4yjh6YGfrSIyUdEs
trxyPZ422e4G2besT2n8Sf6HVWLFBpM1iiGLzq0SNCZmVBHFt+xLpHrl7Dqv91dpax9uNXCrBF5g
HeOgY8VvLeI6+aUJUfn5cV/H1iLd6mA7deMogRVzzrMZOqjuWpOXiYBzm9+A5xPIUmQKV5Y7muCG
gRVY8Wf9h54+O4Cy9QJHbPMT0DDBPAy8bzyBRBYNhdPHueKXae/2F1vf78Sgzn2jgAtx1VymRtY2
ij8Yb92pbQQA383fj7cBU7PhIYG7f7kF0zCT2igdxe/jox15WfwP5gIV0f+VzwOUo3yuppCaik+U
c0Ieqv2+PJYHeUINDwSg4nzIiSAhjfoQo29687Pdvn6+f0C3TAX4eBg9H3LNQAwvV6eV81mLK032
J8PNOnAZuyDC6kXN+ZtaFOTLVWQW2EALTgsy5mZKZ9lvp1M+vJSDV1QX4WSRrZ0GtwCg7piMh8oV
52fYtCPmMMmyXzdH+phIx/tLxZaCe6RZNzUwfCiBIjjk7jKlvdNITiL7BEMvi5P8txzPk3YylNdI
lJvcuNZI60ENcnrwiXnaELMc4jrMYtnvo7OZeEZ82D3pnRF63Kpgi3ljmdJcGgZ1wteE9NpgHK2I
rm9jyxlVJQyThT80ns5DyitQWTra7NtW6UpF62Jm5Kg8UyLYla2lutXD/n7xHUOeOFSffUk/xs3B
yc6FiFGcnRt+49FgCkoSJKMRVHMOwQgvp2h1Z/Yj5WEaH9GO038ZREzTm9+BWjTcSxYJrYLRujVj
q5dnf1LOdX2u83O5PzXG+vVAMo2efTRt8LGW7PSSrYN/3TcPSUoPAKPu9y7RiwP4L+iSEKrwzXth
E5U9/L/Jn9sDnD/q3b+AG0cKeKV3VmCb3UBuH7pQpXgqZM1vzFNr/7LKGDmBk4ikeWO3kfXG4CBw
D6LozcMHeySZ5ooqmp+kz1lbe/VEgCT7mxfOYYgEkd3WFyFRhvgRsdeGba9VPU7TUfftpDnqxiNm
mGudm+4eHIDLjh6N/9PD5xUbRueLCdq6P9gfLVK53e6GNU4B5wyWUosoVYMCmT4Cs5Emgq3fuB04
VAoOFWvOhUu4vOWZEWoFZo4YftE+V+qlyp+Vdidfw/saITP3HrgAPMMZkoFG8dzKpeETvTkq9uCN
/+Do4CP+08A9IBmxW2KaheGnyet4HEWMGRvvE2oRwDoAXM7gtZx4oswxyUtF900MoQifdPLomKeE
PoE1QBiwbu7HjS7uqZ2aUe9RkdL9vFPdVD3YpddZ/xBKLj6I2/Suq6ekeVfSHv7I+3O9MLIgtkJH
C7wSUGksj5Q1laPklKXuS9WlTC6X+7ZqwxdBTxyqHQBKgfqLT0hQzUyzTIlwIVJX+pGJkK5b638r
ntvrvOjMiVRE93sds64Obf1s64JiAfOLuVdv8QXcFttRFg59hi+I8jMSyEXuxdoll44AbhTuaO73
onGxAfvDRrB/OdteOM1Q0pHq/sho6o6kE1jazf0AMySDZKEywUerBR2BNTRm3Tfic5m6jog8eGtD
gDzGiQJxPWpcnPXAjIfKTstS9bXh1OUnrXKpiJV967G4VcHteRoPQ4oai+rH6EuavVF9LOID3d1J
BksOl5NBPAFnWrHuDmEkmYUSqb6RHeK3XvSGb+0DPGhNQ+naRicSt07DLBWKrjUqAtZnq/xoiBjZ
t15veM0IAYD0QmKZk98ahplkHX5+Z3yL7c9pdgrRVtV/1pyv9y/41m6wThjm6TCry4U0lYpc+NxL
yE/UD8Q5lvOD3jwoIjKHrUt4q4W7Fkre2ElW4HOIc5jHU/QEWu3BOpPQ1f6G4T88sgySgiwqAsJV
W3hUoWA1SSm2vj7Wv/PkIgTob+0+KzJjThKiAofngc+MdC4cdrh6IyAYmyyaELe5KQAmvlNG4RJy
NivrJ63skefGF3jRB0k+1B9GEehi66YzmpD/1cG9ShYoIyXJMVg8/j0eT61y6fq/98/W5jIB94KE
DvvX5HY96SqSaUao+Kr0YiWPmESyVz5mYSFZDmcarhRIAJZPX9jImEo/GHCki9Stfwyy6BauPwCg
XRD9weACeoGpXksFs6wi3pfgQ49Pc2m6ebsbqMhaoNDlwyDoDGHLJXVCZRpriRow54l8tEd6iGfB
87c2JKAUAIgQYEh4hivugigEdTftMt2vWm+m39B6jmqzHH3XNG//ZrDSi4p2EvQG8haxqacYU1ta
3Q8/jOZjmD/8i3hkB9GcCWwkn80eW7XpjQQPn0yfejCENtd/kA+fGXVOZMwRvS63us5BmyMRVBSa
6ZD251b178tfXzesC0JvRr7EsJacmxZb6WgnTmygnoCo9QLyIipypjZOKyMKYZElehpWI5IAsSkj
Q5dk/xTq8rkgexmEEdoxLxBjEcCRjjohd52Ncq6lIofF0Jvp+LGrxuP9Jdr4/YyEDwYJc38w4ZN7
ihQ9TwoyUM2X7G+931X7dxjui4VdACgVLiF31wAjyNjQUs0HfXA5fNH35+GRj/hP/io4jdLcMmtb
84f471Q8J2PhOuN5/xLBIDEOW6BqATrjTqkBXhtDGTSf4gCR740u8l/XxxSpAuRW4DzhEuCsLhXI
7Qhu2TLpfSk9ZWjVIy6JBIZiSwU4bfBqgqlCW2VXGqOl6G+VWr+aL7Hlp/SiifiQN1VYGAMDWmS0
xPBouaYjGMCt662vpAcd0x4V17AFX7F+omHj3nuIAbtYQ2zqmKpjWFmDH43f0T03Jo/lfLD3FwnB
SsE4uxlhgQ2oynI71KkwYnkyB9/BQIG4JG68u6oABYwk14THD0+Tu3NOpiUoakejX35Nws+6CLKw
9vuW4rnzihnoqt0XEC+XwPrHnhUBLKe6g6m6be1mTu/JkgANs94Ylv+HAWF1+rUV0eqYKKYUFT4m
BDuD6urJkUTaodw7JBg+Od4iNMcwvmREAtzWAJmUd72u5H7hmsC1O0Js+/rlhnC4/miyx0SDFfMp
0JL5mMxT7sfo8j6af53JVZWjaMjX+qowLe9VN4w0WM3gQlUmnkkPLRSITFerYlcU77GFWAbgCw18
H1xB+9QAtX3ug8QKDESJiL5nUz4oUABbAcoK1AfLOxI3WtOVqE/66BbMDlq0++GGlcI0aHAosewK
79eMmHeiGTHNfWm4Wolv5UchDG3rC9ib/U7YxxoGl1+gY3RI1oEmyy/m3H2YYpFjsLXHbPQTptCh
UUzhM2qYKZ7YzRQ1fpwecqu+tMp0qfaDb2DUb5RwMcvc0a4hI5TksidVbhjsffkwvgCcfShcYDfg
Ri3XqJm0rg/brPYNl4xHXfL+QTxjy0CRCs44v8uxA0rpMJ9K5Lki4Ibfim//IJ/1+8JzRVWB5/es
pTAZkxryw/JLdpaTz/vFIxZCLQHAVNREuEhoKsoqyTH8zCedN73mg7tbPLKg8M1ghjDHgEc+6Wao
YECc2vry97F5HPPdsCTWifmfeO7XzxXWKyYQ35le/DLLu50miIdrBjAvCLJWURwa4JPWAlODH33X
u28amP/vr87G9QL5EqpRgIIDrs3vbVLaUhVPaefLUu3KCELTwrNEGZQNGwElgPEgT4OsE48Ht4gs
oeEm6/zMKA/0GBJRfX7j3XxnnwXCDbMc0dmzvGBFAV6azghbfzKfxvKRjE8TG3EnuGdbawWMBFwz
UAHbSGIutTgtyGkSCWs1zZkb5X8a9Y8qiQhGttbqRonNeR098hqF2WOtGuNrdehywV3e+AYGgWVx
BNDP4KBdfsOIEk7dyUrjS+E5UQ/1vP/FWchn+m9KwUop21lhQD56kiXnddAOs4iedMO3gNOHni0k
yQDH5LdBjTNHGW3a+g12uFYmT1e/Nnkw5kHUvd2/HRubwfoYQOGG5weGlXsX5KZWujEva/+r4vjp
JFirtXTW/syQQ+hkxIB3Ll7pMFetVYms+/VJay5hKyD43hCP1wapPlQ2wafEz21RZtUo43zU/KiM
3LpO3N08ECx2APYMlIBoUVrXgmXJGhNjQnom+vPYx7/3rr0JmgkIdwAnWWOG0r5qFSXpDX/6kDYf
w1IQUa9NBlprkQVFHwmUrEZvJ7nRED1XVL+p3dg41I4X1hejEzj0G3sARkMGoIPvggeUM0y2HYHZ
MGwk33Lz+i0Ov9xfo/VtRpERMZAMilVwb6+w50NsV0pV2j7p288daIjyWgNYUvp8X83WV9yq4Xw8
khr6lFkVBs+phavMbj/ujuSwEazyBKg+ThM/L74zW7RiKthrvf6lYrqH4PezVV568Qy2jeQP87QR
lHBGKdQS1cwL1fCz9FfUnsqvcvE8qid5PpHx7+6lwn4zuA14aQAA5VQpNuat00pDquwoR4+7h7hi
sgfuGigT0I5pYvADhxKfDS2ee1ky/Vx1k/LSiiKqjZ1eyOdMkk3kZJIVYvnKtQ6pa0edwN/YUIDk
HpwZILUR4arcByRUypqprGS/eUz6l3DaDSAwF+K539+rGDMo0Ub2qWuFLoDiu3d3IZ67CKWG0d7Z
CPHE8JL4QERQ0g2jhNm5NqwqwlksEXd60IgUJiEFIEzO/xbqcxg/hNLJqQXXYWMPFlrYr7h5o+XJ
Ag1KBWSbZvwp5Bcanu6v0vorLISyyEfiSzAbg79uHZVkPQWwzR9SoFyOVQcYkjuLQme2FstLDS1I
eWIeM8uU8DaDDEk3Y4bL5FvOOZs/SdOnTtQ0sV4oVgkHoSJSJaB642PPmaogJEyaIvhk17oLu7L7
MqCRDr+dJe6ZseDcC0AZUSh34iIwwty1FeruL9EgmwTqVvAdwWMFg8typ9XaSLLMJnnQpaAOOcW7
D9JCPO/X07DC42pBfKx+ZlQY8ev9g7S1/gaqxUjyIUDEZL7lzydjTZTEVrIA1ECu2ilusRuRgHGS
pvFewoIDxlMpqVGW1lOUZQF1m/BrUex+1pDTAZ4Q8+0wNRkB3PL3z3JeWvYoV4Gag0C3cdHb691f
ofXLBg2MPhd+DJ5O3kHN9VFplUKpwJV1iGW3cJ4SxZWz5zzBENTd1Thk7lHPRY0D2Va4TMuv6Vop
n+VsrgKvcT46jtd1B9NVxt13AlpwHViHD55RnpghAyVwEw2YaaBnshfOzqHZ31C31MD5ZKOdIqge
oSHt8sNAZG+ozvd3ZW0AoQEFDgYnhFuvsnN9Y2AdMK7TwpHLoKKPWYEU7qXpHlsR3GV9O+AuYfPf
mdhQoOPMeDQ1ZjnjjgRNW6LFxEU7q8CQb2lAVegd8Pfea738DitO4tGJ7CrQyOe8eNnNQQmGPbAb
oWKDKjiiRs78SWExKykhWTCFL2NyyPffbshHysfCgYL7zeOBSlSDLCcNUwxbB6eYobmtdNm90Zi2
Dm8GjR9sJ7hgXTHIbE4t4+LST6X0wawfAbhNK4HXsXGcWOYTvcRo0GTDApbbEJpKmtpDnweSS+s/
f6jzSzT/dMOMIAOEqTQMtw9jyx1YiuTxaLQw5JJBn5PB8KRB9yrMJBhlNxndqvl6f902DtZCH/dF
aVyFfZ1AXx9PR1Nvj7Ko+LT2DpD2xg2EowlXeTXJspeTeaQjCBzD6mSHsavbbqULrvnWV7ByvgUe
SgZF4bzBCJTZeR4qRdBN31X1zyxCcGx9AxKuGMQJn5AlbJb7rqSW1aW2CpLLq9a6Tv1EUv/+Pmyd
LGajgAXDQ40VW2qoKPC+NYhmgyI76vmLlFxRblQEx3dzmcBPDzuC5DfqKUsl6Pou7ayleVA5f7Jr
lwjO0tYqscI7zu8Wms1OY5BOzUYWlPMfzfmsVF/U6e/9ZdpSgWzT/7QMKqtWkCKJ+3Sqwiyo+mfb
Ovejp4YCT4TZuqU3iwoNUk0wJQxVw7f/OlWrgXo5TwMn82V8QvK5VDV3wn9y+Hr/azb2A7gmjHHC
jqABZXXZxwwPeW/AaFlvJhpQBfuxKR5zItBhhLQN8lvL7Q6nOaxbAgbE9JV0B+EAp429AHANNgqe
MzCqPJYm12MplKuiCFrVS0PPsLxpd6+JinYf1PiRd8f/If20/IIos/t4hpLrMH5CjsqdlFNdH/X4
LEe7IwAosBi5EhwGls9ki3njKWhjOXR13ZVXLcsO5zKigru3Olbv8t+jSdDVrQjJzUma1NhuIV8B
dfHkgbPLa3411Y+4+LnzVLGlQokCQSsuIz5q+SUpTVptzPX6agIkecxEo1lXpwpNB5i6CyQBawBf
dYSonTTUmlnU17y+SPKjsreKw2h4UaoG9JlNOOGhyU1Gw15P4/paa3+jo5YLDMjWr0c7NpB+Blxn
hKzLxZmH3LSpqdZXR/V+tbv5j/Djb6VzflTZZWZnEa2+VtmPg6kJgpjVheOkM9/h5ojqSRv1GOlQ
X78nUyB9H7ovew8OUC5IwaL5Ed12KBAt5SPb5BR91NVXhRwLchQxka+Xfimeu2GjLKdNnkJ81zyT
8nMq4kjZkA8QJ8pn6OuCI8BPKBrmiNIxS8brYA2eUdSe+rZ7fTCxDm4G2tXBPcVDv6KwSWOTdMM1
dtwm/hBL++WjisgmXOJlW1NzmopZTTZ6uq7tqXFKpHdFKT92uBdPGzigYEtRv0cWBYhjboPnjKaT
asXG1aHfjeRK0C4mn0So4/UpRVYU/C64xJsMoEY4oZWM6Ncm0LTRa5vsGIvY5je2eqGDc2T61moR
BUAHIapHhi+VJgpN2V3ilwpFah1ZJxZ28SG2XnRdRhRoKGMv0z7CmpzS/I88PaCxksr9w/2TtbFm
cDTAsADoAMO9sr+/udky+F7THExhV3uWL1T2QIWIwenn/UrAmAIWTTaHF3qWSspSV8JomLSr1b/N
1rHXLsVuvm2UfBG24NFGc/MagoKxl6EVZVTDFfSU5BK17v1P2Nh3lLlQ8AWkEP/wcaSBTLgWN7l2
zaRjYxyU3USgrC6BOhfLGWA6K3/DMyqHDm0c+9oaP4cfcZMKfv/GPt/K54sGZmNhMgyytde07Nm4
Ch1Mi6aIv3tjkRZKOKdJqaPJjnMowazoyrxIgmO0JR7vJrhr4Foio8n+/uasqkkzA95pWghQHv9E
tuAmrKUDIY9ADoy+YA9CeXwpHWNTNUkjnXZt6yfpwc4u9w/Q2gIuxXNrU+hUV5sY4uXy2bEe+vlh
mM4W3Q0dQMfk7Vdw9inN5qFMpVa75vOveXwlP+9/hWiRODuulk0Z4XXQrmV7yT7kmmCHNxcJ9ggZ
fdg+pGSXewDMQ26S0sCvl082dafS1f8Uzt6aOJYIISjQwRgAj5idM3lhqcS0TPDYZaPuOlPh5pXg
sm2tEmDIGBGK7CUiUvaZNwcVHEJ5RhLHuGJIjEswX2D3WDn2CTcKrKUCMynmpAR04NppvTvYXii3
gqBh6xMQq2NGj4biDXQtNUhVryGFqerXLyVmapuhKK+xJR+FDwb2R258lUgGQz4lWtmZ16FID3Xr
WoMk2AS2Bst3FH4ABl4iBkV6H8Prll/QUT3GO91a1374OEeekz0M5zpw8v03YqGGc42lLKGRY0NN
STzdi3YPj4TLhBoaol0kTYBn5/bBnsMJncatfo2bY9MfW1Ev9Pvbu1wm5JXQOocbAXofnKrlMml2
7uS5LYdX5VNjGa6aR25o/Cr1zw4pDlJ5UDq3dPZWaIFFxe1jBKRQrPJJrbAzC9say/AaR9E5lKST
v9dKMUgKa8NAZQS4C+7+FVnrNAC+kNductv2KJmCRM368EI+fEzmawK0wxOcUMOMs06j5DXBPCMw
/u2/HJCP8RSgpmR/8tkypys7OQWU46qotWtlZ0D//mGBbhRwp6oJR72cKigo5VPzKqu7jQf8GMTn
SLy+N39y4uW+BU1AGUlXpBRpCciloAq1Xn/Ixw4ATMg8Sj45Q5VIaoshlK6Z9ZQr50HUe7t2ljBM
9f1SMJTcynSoUotEnWLQV3t+yJ3XxDzl0+5HaKmCMxv5WBly10KFIXlI8GXR7iuG2VosFmUgEVwB
7pGLAOmkRm7TV11+yB4LEWHGxg4AhaIj24NOBQRVnDfTD3E6ZLOUvOa/4vaQ7abHQ7CAxxmvD7p4
wOjErQ6tMjWrJoe+YkILWiCKt73HfymeS6qrfW22Vg/xWf5kdx9qS3D+10/PQr7NuTFgDbRpr0O+
0h1KKwMxg0sLl5L6QOxU4FdunFUEVEiaoNCIGgefOhkT04xTJ8tfLfNz0fXuOJ6VWfA9a7eM4e/+
08FOw40/U2UN8AMldEjHcgBf4VGJEjc87t6UhRLuxNog+g/TEEoKNO3PydOc778SSObi4cG8HBSV
+W7eoQnNPAzT/PVLM30Yk70oPyRwIRO5YAVjL1ZYQpr29RjlsXXN6M+2OGi7p7NAPgCoaGzDXqDi
xO1BWvQpOvJC8zrKHnkQDpTauNAL8dzqUwnjPjGf2rz2ZDyl5FrQSXCINjUAgYeKPp58nffHUpWY
cz8PWKDa+n+kfWmP3LjO9S8y4H35atfW3UlKPclkmS9GZpJrS953y7/+PeoH752yyijBfZF0I0AA
0VpIUeThYUhBZOFMCgkbqoCEBi4dFDQJ3gHJKLEYzUn1xvc+g25xbI5udopVnQA3NAHVFfCL8VR/
U7m1JlTUsc2qG/3PgGRGNvtUaS910kb57oIFE6kHxGVA4Y2+Aci/r+XUBc2p5Q/+54TVL/FzoXRh
NkzUSoBkYVMzTVs+zv7n7D8lPfb05NDIyw+equBTWjCgswXmFU9qJOCRr5H5RBIzGAvwaVlfqPPy
/VyVH7Lvu8zG/wlAOQ0SJ0ii3N1Eedf1YNIfrC/6mBw89HUezcP/JsFc70VX9EB3pJgCii+0c/yO
CZioWcCDDq4M/BnpMkpLPLSqzsDwtnamLL3sc1bFAiE4LWha8dDCEsmazZBKSd3Z/mKZ/wl+JtbX
x6sjbzC6myM0Db40OExC8ySlC/RuKNqkYq9peqiNsHVfrewwWYrgjKTaKCzDSxG1OyKICKifDIrs
Kqvzk6lJUZv8ZLRfWPt1tnau05sIcTtgxXzwm0kqlxlTA6/MT17j9uQbn0tGHi+UZP/EFDwYPxBu
oHJY6Pb6GJXorc2DJYlJw5LQsL+YO7t6vgmAyw0gO5Jk4CyUJpCX5aCZnR2QYjrqJ2887v9++Kyo
GQaEXXBsr7/f8GuPG4kTkHz89GF09jUfe/t4pL4RuhLtYu/worNulYZeeQF6duFm+DYVihfPxjEF
gz0CuOKIQtGs9dczV2MWT6fktXPCmP1juZEZhG2i8Oq3paC/N5xWxDXk13qRAIa1zHrympjPFhr/
OVFannvV83lDGQSiDPEfZNiROJZVzhrrZkSalOStE3IL8JannVwDYjvwgANCGFYJZ0nmyzf8uF9a
pGJJ30d2e1F27tpYKBS8IMwKpwMuvhxsLXTqZ7zXcVYrMIpNoR4816DBnnZCgDAP7DoQTcAQulgo
Xzq0c+47idkmAVn+6bNr/nUYd59bCBCMvxZIeQAVkKxr4vhl6yS+T8rkA0hn3X1e5dv3A5eDpRL9
//Cv9bE1tA5hjNz0iaed+EeHKczqvU0SG426fFQ4IfojR/naeXKdJfAXMhhPrvlhqU57bQY2AGS2
oh09+kdY0t1WdknnBuW8kH74NLOnVEW1t/X9N+PL7cqn2NN8g2L84JrH0bzTocTq4w+yluCEF4UK
sss6ez5i0XO8EAQpQ0t/Rs6SMxVB69YcboVIR7RzCmdywXVJMrCIaeHOWNLdHKQtCBbqdmhJvxDP
juwKZVo/9m8x8lUo2/VR0oEM7/qEcq/hblZrCym6v0hn/Xw8+r2pQ2GTwCkJNlaEm6Wvx1MisGg5
OMQIrkZH2vKF0y+PRWysv6BBQAkbkoeoxZNUTK81ENvYjUPQKSzMn9Pk1+PxxSfeBFjFBqBoVwCV
cDnD1EnWOjezBdD+2CNm+WvpzwXlIWgwQnQ8C3XjAO9YEffemo84sj5mBeMtZ8l43PeipMAlsK8R
n56Zq2o+rJIgbfnY5lk6oZyKJLisCz/svC+Pl+z+dgDaH8ElWA6woN31O6v8oPRrRMdIVThHNzhN
Ng2RsgmTYScDl4VLCL3tsFxAboANwxNfchPZ4GjRV07eYJGuDKKUh1qnCuDfnWAhAeB/lJ7hKXSX
2J0dzY9z2phkqF7s3+b0Yuxswvg2BwAf8Rf3qQCKrueguaOPPuKGTYo8HIunwt9rxJEDwsqI1m2i
oZQcbZ0MDc/U2JyJWx5L7SXrPz/e7Y0VwqhgVMT9tpG6H3Km2cVQc6Ln6Pr80e6etXSv740poDIC
0XQIEBiB9RK5SZXbZZ0sBN16L1ZxQLr9HYsEz1Wg7Dx0VtMlK67TzPer2OSkLMClUtOI2Xv1WvhL
SCbClAjyazmpmAdz5baeNRMrKcKirMJ3nCNAi4BChC1Ey2+ZQsLvGyPoncUkftGhH9ZZU1GISTEH
cVBXAqRdaG0rH0AHZBIU9ISGdUqHp6lOIsZ+DOa+rNz/iQLyG3hmERWQWxrqC+IFLC8t4rn/uPHP
bP9uC037/8ObUoB3zoLF52WO4cPaZOGS7761gWNC4ETwJqGGBHRf6wOLfpUOKFV0TlBvFtdhpri0
N1RO5AbQHEaU0N+1SmrbmSJWxhZidN/dKXT7s7WTX0rswEqEuERuLKvdue48dsVCqHewf7bGsWgv
nYqs/e4mehMCpmUU5+NJLZPSdUZhWt0CIdZycHhU7o1e/d8k/h1fCv3EXAMRdVLDAaxPY3BOjNPU
X8xZEZje3o1/pUgGvOt9PpQjpFgoGLZC+t1SzWNTAgolASsDmeIdQDEuO3AUDx4nTvWxHKO5I1R1
z21tBU4rotMIWcIMSsqd9T7lXLPhxjphH1YqPMLWDG6Hl4Mbfu8GxYjh08E7mL/H1xHVKY/vIfGF
K0cNhwkdUKEQCBCIGuv1ieUd4D+coRgWlUK0jpKnZY7cnZ0l39TCRlk4SAhBz39Xzqh7GvpUUx0n
qjtpx3k57p8Doj8icwZ81B0CO4Oz0yGIw0ngnZl2WPKPiX+JVWq3tRnCHQD9KlwnANbWK+UscZWW
NuWETS/p96E56Ok75iGa6aH0BXFjwNbXEpJmTGO/XRaSx9fKfvVzPZxYpKlQd+JWlrf8RozMvlGg
oCPWTOxGaRzAm9ku36ru2XAOhYnmrpfHW7Nx+8EVRATcR/ZJnLD1lFqfTsEQ4yHmaK+wJQU/1e0L
glCuKuaxoYki1IUoHbqiI94laWKnGzzj3qCTavkSLydneno8kc3xkZMQpxgKL/sJdZUUxjg3BumC
aOZho8q+q8aXvl9vl6QcrNwgZsCiDMWlze4nN/LKAvOKeDgSdjjA663Q+9Qscm7pRE+z0DwswU4g
pNBygGoE0SuA8+j9KR3f2u+mokA2hPgfObNC9EpTOIMbtkpQvSIFBTfknip1KDO91MSrfqnCaYrc
r1pwRHHg443eUHNUBiHmjkCfyN5I95Lllb7Xenjajw18WhOUh7YejqmqF+vWfsPjRPgA/LKgf5Wc
KTOLbS9eOiih1UdB0EXl3iAadgMPPBEBRA05ADXr7W4T2yn12oUrAl4354XNKnT79gz+FSCdWMtd
EEjqrYXYzcmdnvvf+/dBoPPRfxVZeASv198/t5PX89hYCPvB9WffIrGKO2tzAqJ3OYo8EXCR/ajA
m9KFBcMC1/9XXYYOOOQeT+FegIUifsA6Bd01IJeSxlVgpnMMyt1rZTzTFxrv3uH18NLrC6S7rrGU
GL784FdRQKPHX3+vCKiMxLK8JSaQXJbU2SuZXemF41yNBi32Th69tLuzK6BFuxEhI1+tLm7LtIaI
4DRkp72lUzBIAgeJAk94mSCjk9/wRpWUVgNdvxrjqT46ieJuuzdHsKOifhsiYDBkFlYvARjVSAz/
asyfB1xojdOhiORiq9yCjWMkmD7g2gDHIdITa03oGE0azRj9K9X/Gl9K//vefRYxGjTQFeVCIgu4
Hj7JjX7UiqW4jlWoO2PodVbYKlJE91MAWYlgmwI0S1wTsjJX3LEzq8qvnEbVK6eHx1MQn7j2aNbD
C/E3zy5m9FM6ORg+dn4s9Kj1H45T/Nr0Z9afjZ04Z5wqJLk8wQaB+Aq8WcmlAZugx/y+6q61eei0
c1UpjtX9WglwsHhMoCodKXLJaqR2bXZ533TX/teYhzs5J9++Hg6SSDYCZXmXcgyyvGnYknXXOdQm
HjKURz7ei3uPD2WQYITBu2sreJ2ipD4Ho7lx5VUb9WnYBsOhSo4deo3qx8eiNlYKogRYFL/FzNbb
3iG20i2WbVwt9yl3X42deBQxIlwlEWBEBhsIJ+nULgHVlga1E1cT3a11E81SVV397m0sztGbVwb3
GBEuSffijndWG1vW1XZOS/3MlxOnp92LBBHwWaHjsOJyOmehWMC8c60rG89VeuCqyPvGFMTdiT2A
Kb/P8DtZUpjolT5fl/ZJC06J9cFSxejuDe0bJQo4/eArIUAk+UrZwhJDLyEClXQx/LGLt0TBtF/t
BO/Kf4VIam06KLSdUdF41QLQZ4VMVaNyv07Ipblo64sCa0B45XIwviyLk8XmcNWMg1EfeH6aVWV6
96qHU4iErID6bYD/HRu1HRP4Ia9Q7DGLyiJCBAe9HYaddWFQDPRzQ25QMF0jMCv7lrqRUns0muEa
2xVQi98KFdv8vUHHlQTPGO9GIM2Bsllrtu9rRpZlPQT8Gf9pFJHPz2gZWEZWeW6n3W4UKnDB/QFX
HISRd02BBNeStniZeUV3N9ac00BxOd2fXlHhi2A/6FLAjCdbkXrKisqDUb9O3QfGToDQGd2J/71X
y4UQHC4smWgDJS2YqY2pWxapeU3NQ2OFw34tFwTCoOxCwSEILWTqUfRNSpYS+n/lOkioXwrz4Kmg
QhsKcitC1vIu0avOAWfxNUOOMImoCbyQ4m5SiZBWiQPVVgYFRFjzS/bXyJ5aVYepewm4ihw4/Mga
wbDLHu040KUqmqAiw/KXmz9V1agmilLJkGYBcvk5d0ytIqX2MS8vNgqkrW+Pj5NwKdcOFQ4sIPSC
jwMuoXwvjcNIaUK9lPDiUPlk7NDqJhrg4navPPnzsaz7W9xDghD5F5gUOCZyiMge06Gz25GS3nr6
7MS7zTr6hAsqHOAhgbSSS1hpPZip7cSUOHDS5yjwvj/++o3NWI0veWt6Zc0IeWD8pHjS2aXWz7Ta
baDEFNCuDJEbUQsvFvDGu/UdDbcf1SnR3enAKz/i/zyew9YOALrlILODsA2ujrUAM+ZGiZspJfEz
/5Hv95dFvdu/owv7ePP5pt5XFEDxlFiaHX6qG5VS39966/GlHeiXgk9GgK+ng0iWH83qr0z/OSbX
/Tf4WpBQmpuJLHZZ+LUQdJ20f/yTlv/837ZBcgaZVnqU2Ri/tMJmjFSkxRsnVTTKQWkjXFbEz6Rd
NuJSb5ogSIiWHLS//e6sfBBvnCPUJsFy4FUs1FkyTFnh9xpd2pwYTvJnYT0ZiDHvXiIRf0e1L95d
qDiQzpJlaZNG7SohMX1OnoNZoWn3SwRfHOlshKqRgURKZ73DgGy3OqrceqI5RwO9W8YuAy38ce8c
1kKkVfJTr8UtlPckyD+M5sdBEba53wTxnnhDPQMqiRTheg59VsQVwHMD0ZePhvNc7mSChe+H8TEu
HAHo9B2mNM91p3ERaSesfQ2ieGeR79vwgooG0AhP/JHeXJPrpYbO9IE4+TX9Oe9kHr8bXrKlKXcM
NgTLQOL8wPqfWbcXGYnVQaoD2EKYakQIpNW3SzAT9os7kMwew/zkAOX5+PRsHdEbAYF0RP3Rq7wk
twdSuQdmHkz/bLfnxyK2TtCtCOmAal5C9Xm2BmL39Gh22qH+/b8JMNdHFHc9TbMGc+i9v52/Y+s9
w6MdggARIF0j415Ar9drizMPJLkYZhYOvoqsZHOBEJFD9EfEOeTiBXcCYqUZoAJ6/Ik+6/W+Qs+3
Myp4rj20KgIaTJe2OACmvTXKYCDBhYIDdFj2x6Xh1mFwAGpQgAFrt15/vUnNgfe8gZP65LEvfqOI
9m2cUdB1ixypAU8Yvt16/M6vxt4d+o7U3bHWDpV36bPj7iMkWuKgTkgY6juXJc2btgQJZUfsEiGm
F6P+9Xj8+0cbUlkCbA4YCmyo3Cu0R1h3SgyrJrZ90t2wcD/Q4GxQRfXF1kLhRgY1kC8Y/ORXW402
m0XTTDVph6ivn/LlGO9PvWMigLGhlF5k3uU0Ssz0XF/8ABPhYW1EmarqeWuh8Ka1AfQD8h/X/3qv
gxYv2xj1MMRKf4LANirxUGDOwWp3+6ioXnRA9oUQsji3kuE263n2p7nrSNxrIci1VUnxDZ1GahE7
AZYyvHrkSsOs0G10h2WcjN9N44WqWJo2hwd2ynQF3hKsYetlEnSToEKrOMk/pO5fnv3t8XHdHB7G
SFAbonJbZpqakf7w0fZiJuByizRALDqVl70pAW8ovEJwN6NZ9noCaaIbiDFYI7EtpAnqOlSFSbYE
oBQWGUsQb4gS7rWAxKzTbHC1Aeiyln8Iqt1wI2AIQZuIbleC0Ug+P1bs1Mzu/IEs9bFkp0k72MNp
/yYAQAh8GSIwwvZJM+h4EXN9GUmHHt/HGr/2j49EE0LSDh7lOKXr8bMqn/BQHGZim6+u88dOynRx
7aCgELEdQcIPPZNuhbHtSt602kiS3j38rbUqbNzWBiMPKhJAqAdDkHL9+VU95MmysAlQkJ9jdjFT
hduyYUzRYUyk5HBEkfKTDhCNjVn3u2AkfPhgti8WvQ7d6/4duBEhK4GWtm3AM4goAxbaaRH6Cud9
w5paglVZlDsDsyuH2SquGdrcu4CsxSe/+MTNT9Nw0RUhka2FQkUyYpGIi9wXVSeZO8xzP3AymK9o
PtbRc7s/6oLUK8gMkHgAzSeeguu9NlreoGq440Sjf2rRMH9+vA9iK9fhKUAbRLwoEC1tEddZDz8P
3eS7s7mQpj11bQTOjdj4kMEmDWGRfZj0w2NxGyfXBmMP4mCwT+D0kyIMVofEaWHH8FfbMXJAGExV
WIqNLbFh9QA6AXPFPTQ1DSzkzDxYp0Tzo8b8mGuf9LbaPw3g10S5img0c1frOVkdzGOXjaAc/5mH
1fh99yqthpc2hc2lx7ycorcJEGvducrfYaBAfAJaaNgpwELkopt2HmeHVkFPAFpjJ2Nnqb6wf6vh
hW7ehHc8xi3a1Bg+QUmEfh2dnZS3dwKkY5TXLvXqPO4JXfyQ/1iUTVo2ThFCz3iQIJAKCysX8+o2
fOJpTifiptHsh6x86ef9rv0bGzset8g2OHIQiaON2sQzdyRtTc8lMg3LdKze8YBz8HiAigMAdP9+
4JR61KHJTBqUkoZlqTCyG+q8Gl666JLezvkSaBMxkkNVRu9RMwSRgAoRvBt3eIp8BApxMjNc0319
MPCjuIS2dlmU5oHeRpgK2eP20mpBGNKZCTDNPdpeFtFi7fc08PQUlecAzohw0loVxnSOM29aZoI8
fnjEO3L/+CCswMUAQDCcYflRMvqJPYxuPxNzjgZU/6WKU7pxjYrCRfG09dBqwZO+Hy/GZe7ieIKm
RX/rP7sxrFUttzcOEZKt6K8gqI1R0SsdIhCfjDogwRPp89NSnHc2mIGtwDsBrhgCkQIiJburWaBZ
8Szc7Yn+1o1wdvZH5dcCpCUqhr53gAKGP//KzZd0ftp7GWB4FLaL97Ngr5SWpzSM2eoyOHveFIeL
/c10FFt8rwVrAZI3OYwoII2BLiZ2e5rHY8uus6lwKO+3WIhA7eIbDgT9X9ZaMNG08fvWH0nWfEq0
q6O4jjdmAAoNhJGAWBekYdIStS3o4py2G0ihV0evoGcdPzMvjrt3AlSGqKCCVwyVkIv9At5RUMcb
Pemv7hwcTX3/swcMPTcCpGXqmamXdm5BAFhoJz8OU0ux1xsbAS8StFuI+UPT5GJSO/a7NA6Yfy3c
OqwKK8p1RSBmSwLQdTirIHBD2lbaC4sGk66Bj1sgJ0SucFQkFlTjS6fV06rYCUYWXG0e9fmh+7Z7
j+EP/fv51vqkUt0bJ95j+KmO5qIE4day22KDvN0DklLAC9CFT0zwxjlqkh4Mq6iav7ag60dnrXBQ
tbveXKIbCZJBalteTY0JCWn5unz1VFQbG9qGjjsin42bU7zP1xPoM7PlgZMF1yU/JQwN7J7o/lsN
vJsiXS4Ka8GFIR2iOWVZ1yGkeAXIPnT0Kgy+7t9mAewBVNMQ7a4lDzWwKtwVQ+xdp6iav/SJ4lV1
f2tifW6GlxS5dqbFMUcMX3KK5jeX1DnVzVPm7z9KqMcCrgf0nlgnGTZLE8vKJ7uIr3oVmfSTU/7c
vUqr8SVlQDd23RiA8rguVhQ0J2u/+wiHR9S8vgFm76A2drlozbS08dWb/2BhwV4ff/7GQV0NL5kK
luCRU44YHlC3YQj95aCiFdrQtJUEaYFydECxlwESmsgfjrlxejyBzeE9JBjQ30bEYaR34IiHNCu9
Pr4Wjh4+2dn+Sh/UeIFhAw1ckGW7M0WzXWjUGqb4enCLIfLB1bL/+2/HlywFr1NHT/0xvjLwMCYv
1vIOS2ejpBzeEbhBAMiUAlXIyWjZCIaYa6n99NOfKjD01gG6Gf6Oh7Gzu3jKYIaM+SV3/k6cv01N
cSFvWApBtQDWojeQrzwD09UqbhtYIqs/usfxki8v3Pu1fxtwHSPOCQ4vVHFKIaQmTgbAY3EfoM4Y
HnZYLyqC/o2D6qBqHfzvb0w5cp6wGjI/acvRvQ4fffOzM/x4PIGNRQKdAzCFYI9COkzOsiUlmj/Q
PvWu41w+p/Yl/RRUp6TYSewtXgooFcRrU5jT++cgMpF2O1QQMxjn5DgM58ez2DhNq+GlS2Hp3IrF
LYbXrm7w1Q/96etjAWKAdSwPD03Am4Qqg/dChv01gYVOIq2vXU2ahzHx+yu8r6kPkXzef/Egl4fA
PB4kcAPkyi7NnbK8s0GzwO0mTPooCxQ7vrFWgg5GqDUcJWAk1j7GEOQerewiuCb5wQnCkh8NrtiO
jTO7EiEO3Y0f5pWN6dC6hCP5mrrniZ0eb8bG8Ahc4MkPMDfykbKbR6tlhvGF7e6/d2D1xmlV7MHG
EgVIyYusMwqj7uJHCVyMWu/LlIBRyNYuaI+rWQo3ZmsOiF6g4AcBABDCSeZ1nNhUTpYFjNDz4p2G
8rJ/id769SD5DxSS/GxrjLmbp6BIyeS/zBEzn94xPJBNIvkvoNySE4noEZ3toU2J5/2eexYGXx6P
v7UBGPe/40uXf1UCo9UUGL+28RKJijzqdvIYC4uEbCMWHj4qorQyO5jHFz2ZuiW+dqUZOfmlKlWn
aGuLbyVIWqDFsxPXiL5cx4GM/Mh8hU1SjS8Zvb7NWJq7GF//XbCDM77jCN1+vuQhcd0FDrnF8GUM
Lz6y6/3XM/YAnhfC/IhfyKwEkwPwrrXoMepWnqlZhnn/VDl9NHuKV7NYZsl0I2EBmirBmgdfXlqm
ZtBLxsD0cx3H0F5eT9Fo/vX4tN5tBDLOohcDDAaQNncpVc3Hs60zFu2a51G1hHW2dyek8SWLbXO4
kNTB+Nrn+aUijz/+TtUE5Bg5eeDlEc3Ge2dtqy1O/cLPbO3qG9o5mZ+c7IxCI8WFoBIiVvDmQtDo
uNR642jX2v+TZ6h+/1TUe02SmAeaM+LyFOF4Oe9iW3iSeHYLB+A8O19LQ7HHmzNAgRKqApGPvEtL
pfAlUZreJsTOzjHaSZjHpD4+3om7g4quCyjdBxkZbgQ4ZZK9SHpLTzu7d67MsA6dcUqryC1YZKj6
0W1MBY8eARpCN0sBxFhvRj7YQTW3qAh1/EtlvFTlyVe1A9yYykqEZDtqoN6KvIIIzQgtgITn5xRN
sn7tXi/kkUDb8EZPhT1Zz4MtdZZNFBWnfoa2QxfWRFUWBvXuohJROCbowcAfLuJ6koIUKOxqs6n1
r171ZWzPLI2CVBF421quWxGSegxFV3lGUvuo+PhW5ZdmCEJdP0+W4oBt2Ckb8CfEWIFrAOmZPBNn
YIwPiX9Noxa1NwEYFh7vyNbJAtcwmKRQyoCntfj/GzUv4qG3wT/iX5s8tLMDyy66ivFsa6luRUhK
YgUgNLSFiM54zZLQ06OYfUi+P57H5kIh4wMmDfAX3dkSJ2fcXpjuXVvnDy0m7B37ELhAiSHtAG2X
cVAVt/wKMaf4mqL3jR7V9V4UEQjzEAJFmZiosburJvHKzG+DjrqoUTrrSICyo6YiGtnY6ZUIaRvG
ZgAtPYeIoTr5pRmaiRaWuz0QKDd6WADNIFifAedaH6fciyvDSikjATJjzy1TOAYbuywYVg0oNmrj
wdixHn40aw6cjMNI4Ufuwd3t/om8DOjh0bwPJUp3r5TC0FI35QYlXRK1KYJYp92HdDW+pGyzUfcd
erFR4n1j9mnW9t+neOs6eGgBMCl85PXqmAWYOYKlo2Q+cfuzrv+x/+sBcrNQ8YtDCiHr4WPP4vo4
B4zYwScHbThUXt/GAQW8ACwvqCOBb+ZLn6/5AOplhsnIUBMrPo81odN+pwYmAgTx0GOwU8ms23aa
9rZZYwoZ/d7bR4ZW6fq33auExDbe6njuolRPDi95ixe35tIx0trHJZxshSESJ3zlGiNZdTu8dCHE
6dj1U9Iz0i2hH/9V01Nan+JYYU1VUqR7mnJQ6Adxw8iiPTs1emV+qTosVfSepUIrLizURllP0FZa
UqUGI158sPhR280i+bZW/44vrVWfpnhEeDojJvb5wNvDOz4fMAMb6XrhOknajHi90S3NCH3QfvMx
XHbnG8TnQx2QCcB7HTqx1rfaTJ0kKIoMFPGh5byWtuIZsWFMhTuJrl4IKeG1JX1/US1puWRBRuwz
Kq6XTFGxsnWGRJBV9PbA9sqlnnWXNsGcmDlpnZ92FU2nwDy5qs7rhghbyPoAx1s0r0I0FFmB9SLl
2RSbDYcUEXtrP8/s4LKXPDno3UGDJzv1S8i1qLdU5TKbiwc4N2QGIjsnhVMAcUFHq2mB3O5D/GVq
95ty0NED04qQhyA6lvYGfXVcNBafcsISoOpOlP69++yCCRoQR2w8vlU+Wzxx+sW3KCXx8If9o2n2
VpoA7X47vLQ6WcbLiQUYPq1DZtNDOg/7lU9wDAMJhbsI2ifpdt26dDIMRknTwMpqX/TdbCmYAgoC
cJsC+AaqKOlglV1e9Etvp6KEoot6FSB34/yshhf/f+N3ey6fEzQIQnGpfzDgaij2V5wPSS1wS6O+
RGSDUDQmDV+lvHC6CSWfaI7K+/M4mGHAvHD/IQLmE4uDvBkeXJIQj4JZum8yUWD9n3Q6JLrCgmxN
Ao1oRLwV1+ldbcME3tYuZz7WqDxW+SGojihkeccUbkRIu5yWxZL3OUQEzTFBx5vDe4YXLGAwEcIv
W+9yWc3gRm4ZI7n7lHlnTTH8hokNkNn47/CSlfAS02hbI4WvkRwpvTT1x6ABg+DpHZNAYhfFt4Bq
3FXisIRS15srRjTgiOKMHXpVQEscFPm0AnrwXwlinjfKYGhWWdQDesR4VR1OP9pid2EalPlWgBQ/
cXkLQmktYwRtK8rLqAI4bH8/8NuCpRBKJw0fsN61kk6jRPMuLkB1Ksa0zfHBZ4biakDecKmu14fm
edvxBJ/PppMehLzcf9tAyf4dX8i/Wf+WLnbFYxzT7CuQsd5u1KdYfYBX3LeWUneAtC71etp2BSM8
+2b3Z96/R4lvxpfughk+d9ZrNT5/iZLxFfN4hwLcjC8tvzl3teun8Ib9CY1vj++5ClB5Jq4zvDxx
na1XP0nqKSl9+JF8uvzod9MPYfFvR5cWxyqbdhzjGUf/u8UPlqov8JaNvh1eWhuba3WbZJyhTO9U
dgdeInX/4/Hyb1k5ONloOozQi2CFX68PuMGLaWqAngsyO6y/eC9DEc0tV1xmIr4p2yDAwqG8gm3q
LueQVfrc9+BJIHGC0l7nU+9d0uwyVX/UQQBK8t2lvmJbbsRJ4dbWbWeOZBAjBv3TZaHR//F40bb2
BaEMgaYAsx+CrutFo1o7Of3YpSRzD2NzXth5UN0+ChFyLY5eg0Ct90TGr/xhVF+75J85+PV4FluG
TzCsoFIWsLe7DlBlrTGn4HgCAYyLB2/W7o/iojDm3/Elw5cDQR5bDsbvgs8sBvHyf3T9HzdTBPdU
sxALeWNeEbr3kz4tM7BUX/kHp/8fJyHdPhqvR8/sMYl5iKYsrOI/HH5WegFbWnizVG8PsZtJGB5d
+pzlGYnriM+HJL0ky8lI3nETIbWIcDeCQKKb+Xqp0twztcmsMmI5Z/ta2IrhxVLISn47vGRqiy5o
G9PD8EX1kzmn7HebHWPjTNMfe88t6I3emFkRC0VuS9K+lAd5MS6IbGQVACdhoI8Ka3W/G2BBAYgf
mE1UJeLmXq8TTu3spX6fE2rCY6Lfu/7Y6s9zriJku9dxuBzgnHJFDALOn6Qgtlf3ky44lMCPHFao
zt1NywES3lsBkm5MNi+tqoQAtBkP3RzV6rsRxngkOqI3GoK6aL4mLxUz/LFf0qIgL7z+s52+7N5p
eGXINCFPDbopuWJQK93Waf00J9nF+URViax7y4HUDOpy8Q5FYSJYzNbbPJtBMTcJrYmGHh/zH36/
P4yxFiBdQ9U4eZPbQ4DPDl17mIfj4+XZOKerCUiKUGqzpy81xi/r77PzPBURKseY83m/FEDhRD9I
5PsQ+14vE2VzD2o01hBY8foyWk9tcsnqy2MhW3sB5wwpd1EIf0e6XLdGbAQotCPOP03w1Tb/fDy8
+Ma1aUJd3c3w0k4ME9Wr2XBrUudjVHVRMRz8WNV6emsOAiCN2hDAyYGiXS9UUTeOw2hWkyp7Iaam
yM5sTeF2dHEYbq6Iwl1y18kweu88t7RGj7c6bCcFBmVjCgg14OPxmhZ1wNIN4Wg89jxkX4mtv9Yl
UfHsqYaXbggNlajoWoXhY2x0TVT6trFE8JbfCOAFhknO5zZdWfYJCL9INhfhbIF17aoV+7VBOJYG
IPCizaFcx+drbpnlwD4Ss/6wLH9o5XCmQ3XRp05xCW2t1a0gab+9gvkaCpEAsIho1oflrLrlNlYL
iDKU9QNwhCi1JW3GCMJfdLHjALqYP3TvBB4/WxUo2zBQyLsiDIoANey4XNxfIfudlXWsXbPsW+t8
DOJjl55LVTOUjZXC9QkLLhAcqBWRruuMJayz0J2JDG5U/JhV/Y2EbZBsx2p4Sa07R8+CoAXSBUka
MApXZ41+09NwqI9x9NhKbU4EdYPQPvEYk8Oulldpc94K6FF7srIorxUmZHN8bDZ67aFDOxITaxNi
zb4xOBOC3u0/+nym9WH/5wsoMPovIGgG0M56+NhzunYoe5AqVi+8vagaA219PbLSQK+jOBRdOqXh
AU40qtwDu+XYP/9musJ53R4d8B8wRiPUJOdr/KS2OmNGRJq7h278qKlC6lvaBuTBf8eX1r5E99UG
tEsp2hp9OWnpN3d/vFgkaMB+h5oyREQD6ZhOZVBbXozVh/kKPw2pKn1/792L8VGMhZMjSh8lZ0Mv
9Nymjch/98/u+NE3DpYdxsGB/tp/iiAIJbSI1sDKio26uec0K7XaucE86g/Z6Id02F0DjB0GBx5+
RNAMVF1rARW6vPPamFEv2KZHH4UQzFbo8ZbZEw1A4ckI0yqnr5LO8Du/5wkJjMjyinAMMwCnlcTR
YsVlwwTaRgQh4ISjzE+aSA2KcHNeeohBuxPr4kwn2/iQM+IOgIdEcfsO63ErTj4AbpOy1OsSYuVR
nR+03Z1usC/w/xAHB5AdyTNpfHRsmKfMw4VXuT/68Q9uX/YfLIQc4FyCbQahXmm5XJM6rHKalIDv
3Ndf+Lg/Do6HBKpe0Pb9rfeJdKEOc+3VaPML89pfluzJe9r9/dAGcJkAZA5ueJkisjBsAFwA/yGa
f0nSs+qtuHHN4crB5QBIJ2LJMoUjz6x6wrWUEKO85g0Y54+JcQiyL810nlRNuTZsCWTBiiP5Clic
XIY/m1qapYGTkAU9Rtkpzz7q9cW+eu/wDFZyJM9AG4zEjoUPZQWvSx3Vxd+Pt0Q1D8lW5dSqBGUL
dpwePfPSulFXRuPvYD/2CGcKp1Yw5whItTQPpwS7EJoOgOqXod2lU4eq6ryticA9E1ARFEeg697a
JqJ5UqeNXZ6SKvTmFxq82M2BVd8Ur4utIwayJ+DC8eYWpLZrKfUU2NOiowhjdH9R75gUkZUdgjI0
82hW1elv3OewiHgGoPIFARYZrjWgaCgY+gQZZu1ZO/q+Qhk3rnO0mhd0p6BtgUJKO9KYfdNy106I
hzbJaR8mZmTth5AIR0fQkaCxCBqUSDd6ErhjkhcBojeGGSVh5hmKe2pjjVYCpCdGgKCjM+o+JZOj
R8l8qMZ37AIkgAAATIOeDjT6eseXOom1KrEpaVkZanoZ/nqsgFszwLGFu4YM8D2yM4fBDJK8BFCB
JmHFz7O+m74oQJxfwOjhkAArJG8CsL1upQlUoeVdOjDPqDiktmYAVxk3n0jyIzS7XiG3bJKx1pwC
+an+PKXaJd2PrhWgy38lmGsJ3lwPy/D/SLuuHslxnfuLBNhykl/tSp2qyxN6Z+fFmLROcs7+9d9R
X9y7ZZVRhvvD7vQ8NEa0EkmRh4cWJPDcqZWnVj9u3wNgdvHcBqQGRMzSMS3A1ppqzE/Bv0Cdkuz4
mke4cNdgKxC0BrXaO//pfAIt7zLD8C2EY4tnv7L3qRYcWL3du0ERIN70ouIAfADShZ6SwUh9nyUX
NT3otrPKuLmwzxhaEAAArYWAr7TPWqtNHULK/DJ0h8lTu+36aDa8EH/lNZcqSlZzJeIXUn9uCwdN
0abNPAai04bgPkGqCK6anElNBtS4NczmF1T2Fs5qa/AFp3k2vHRMQ71pKop+0ZcyPkV8p7CXGrVu
a4/IhbME3hPRoA5FK7BBwhBerZOoUW+0hiaXItwp/KGvUFzwgZMkaiPwiETXZTDpzkUo4NnWe9VK
gNKOrOeArySklg4S/DSUYwq6apiG+fCExS2CjCgaKovWGc4JwML37/PSRgjMnajVBzRILlrodDvT
q4Knl6h71sd9Zhy78Btcmw9IgfmE1gPpGfpbzqehKv5Ei9jHaRpRtfA2gXhjIrVT618/Ige2Gq3Y
AHKSWY15OCInFRj8Yg+fteFToDlK5dJkZTYLSEmYBpStIpkjahhkM1FzleQ9gDaXtjpEpQOsxISa
JXaMEpS/OR31uHlqPhAiREYdyRfRRw00eNJRQC/HttemHBAx4ibHnO7vL93SSUMwFXhuPMfRMEhS
WTbXg5qaeCiDnMNJi5ey3v4iEw2egcUUuR0ktOdnoMmbIWYaIG40e0q7v6zNRM3QWFgZOAew3bfM
K6wbp2CwRUike2jB1pQf0+3gHoiAzYPewLYjYDGfQkd4bLCoQMyr3cFskM3tH8QU/h1fhkHng98p
1pRGF7XundE/Tc0nbTOpGGQABChK7EWwwpa2waQhBysEtsGwo1PhhFP4gX3G5QMiA3QHaEYveYEa
7eJWp4CTkgbFPSe9W/FAFt4VouqawQt5L3mUdAniXpT4TRlduuk5fUMn3q52FG1fsWfTOmy/E3iF
gXAanSNNOP7z/Q4Q/e/6Gogco0rcASlJv1yZzNKtA4s8jhLcWgBAJUekL9pY7XRRxpI9NOci/n8O
L62VXZE4isTwJP0+Rj/8NX95ycDCsopsMKpDoZrmC9QrGddatcKdY7vIcNPODdemcCsCay8Yg0Ha
gPZccgomoL7Rjy3U3uQ/luQhM52hX9Hnwg2Yh9YgAmltwA0B7wEP93wWWRAXXVe0eBmZTwV1mxzN
EI+huTO2o/dmguSX/aiFSggUGe63se/ZWzn8vn9eF9fq34nIdikYbZaB1gd32zyFwDeCO0Db3Rch
dvRmrVCXhtJAUO7dMEMNcaN3LOMR/MLC7e0fxVrp0qIAXAnwKoK/9CZaFPodcugDUAxx65Lc8dnK
lVhco6vxJYeNKE08AkQSXVrmBv0nZCa3RwZRNAZvEEcWT2E8A+bHqQ5TrN1oYQaRuc/9XYECiu2b
IGLmoOoW5aZy6qiIeJOW4KC6fLGnr7H1dn90YQHkLYbuBhoGOhZE7NJ18K2uCINmQumek5PT2LuW
4Q5rT5ilbUYpLt7xoN4x0EVwvkg5fBljyIbwUqrfmqd2/H1/DkvDI0mIlCdccrhp0hzakXVl6SNU
kGc7NHlZK7daOkQA0qEwEwBHeBuSEc0HTkpwHqGWn5zKJHYYWnb2mznAUC9xLUSoravXy2hVUeKn
EILiUnYY1h5HS0sEgCaQ4kA2ivZu8+ELDt6DpjHRCWr8Cx6l//X+DtyaaYr61f8NL7sBXA11Ywox
/Bg9lsOjbxws49AVey36lUUrocal7UCeE2AMAbzGts+nElIFdFo+Snwq65euf7fbP8bmfjjYaeF3
40rgDQNLPRehckLD2AhB3aAd4m63xoZ7uxkYHugk8CvBBt34AQUftXE0+HSuwEuUq/9o/uf727Eo
AAWboh+U6NopeWUFYOlGkcTTOR9c0/4Uku34KtSmIdGCMKkoU5O13ljahZmzNnoFraxDQCsXrrW3
uDXTGBa97xB7QkYEnATzLaB+UCT5OIWvtN+BdTcx9hOIX9AfeS17u7BWggBJNEkD6AOdruaCVDZq
fdCO2rngIGdJ88d2s4sMThb4qcA1IjKBEzsXQMssSYIxsM7Zs2q8Znyl2Gfp+6+Hl65D2pMhqjVi
npvukfNTNqz4S7fXbf75svZDAxPVmvD5tDhk3W9i/1NvbokDCYIBFCFdGDjwXM9XyDc74GOnxDxb
1qfkoapWVkiaAYhMEBBCmBqRLbyBUIozH77MrWaiZtOf0WjbAcvWbpiCvW783nTn3qWg1ShcAMGS
Dp6ZuRQdbRW12iz6sx5ZzvTm13QleLM0jWsB0o0wx7LVOwoBylsIJIyOlPBaQxPp0t3MQTqqCMSO
nE8QEZwUMGmS3+7kI/j+8/5KSS7Hf6QgcWPjQYrnqZztzJSG+XkLKVPnEPs4OI15MNdW613HXTk2
71KQYUHwAQw2iEBIu242rCoTNe3OWX2q2SFCJWt36sPQsfhTYhwH+23cyF94I1JYySsbHpEiLbQg
787ji5bv+41EZzfDSza819u4pCzpznXgNdNrslGpv4+PCKoIOyFZj9Kj+ecXYOpQwzZtzwVrnLDY
tdrGqNZ/JAi7Kjwd7L50hKfEGoESSNpz7XBmgWeLbFNW/xEg8pwwrTB/MtSn6f06pZbSnVP66HcP
iX1osuP90yvp2xsRkrJqK0CM4lbtzk392I2njWSnGB5oOkT8YCngUN2gZYeMRGrWDMO5aB7j6MCm
w9bPB24cShDgdySbNUPeZEAZbNzw8Rz8KLQT21jzKD4fbceA1wNx9EJ9dEuRk+djW58r+uxHz9HK
198qKEQfAFUSBXGIyZqSgipHo2sK3tfnKdxFlovzUxtuUL/EzbZCbDEPRF0F7hBV0lDp0i53dhUB
7lGVZ99rjBe2FukX/3yunNCS8j08ijmgPkC6CGPW9nSKy/IckX1fPnXdj9pyjH6/da/hdOCioRYb
bscNkycfpr4kGVfOhbrTv3bq5psgcrBABEJl4L7JTiDRW7RR56n5MrJvFfu21nL+9qKJnvZgG0G2
BWFwGTSUZrnaozmO8aIT+7ua53+F3cr63O4C6rxwB1BCCHqWm2hTRGvWsXYcX9IJPK2vXfoQa096
s+J+3M4DUpAchBGCCEV+r5RWVxYBy8aXuPRQ5rdm6JYmAbANfEsksoFakN7WWkxTawi04UUdPjN6
yCoHtIL9dsWKp/uVFOnAkjJMxlyhw4uS/xODZyl/UtYIYG79m7kI6W4PlA1GQiEisYFYEClC0q8k
2G7VhxCBWhZE5t79grmFaxLdV5sUIqy6cMxk14Y/ysatKwcF2vev3sKu4GknMMtISALDIL7kyhXg
eV7pbQEwZQBOjRrd1XRIycLK9Yc1jruFSeGKw+PECaAomZJEtSoPNQMsqC+h7/iITgQ71nlj/Npl
h/tzWtigmSDJ/wCPl2E12jTgupxy8ge1WeHGpgBQu4JZ5b9zgbs+XzZAmDtwiWMu0ehO8ZeiPJRr
1/H+LBCMmosowAI9FMADvyTpfuqOOfmurGn3mxuv6sjggsQI8Si8YOXNbztj6s3SjF/H9Mk6FNPK
KV4YHiOjjw4KUZB7kbHeJLHCViMMj2/+t2++rbGh3yyQQDIgEIiCIJDnwMrOF0gZNc5aJcpfFa8e
XFTGBWukxosScC0Qs8OrDGHBuYQqDnwtVIP8dRgO2e+h/WMyb+NRhd8POAbIZIATu02fJoZJ8EJr
yGvEH2P2SP2v7VqF380uzEXINRYcjrKhV71gQj302SFZyzvfaBCMDzg29BQCUFAl0iIlFdfHelTQ
vCJ4nR6++E/a2rt4aQYCPISTKkqqZdRHwaM26Ti4pel3VjjZ/v4WrI0uOZqVZk85yTG6mXOXxgje
tCv34EbxYYUEwlR4UAhHybzSTar1sN4gpFfT17x/SFE4NTwX/Y6uAYhuzqsQhOiy4CKBvyDHokC8
3VCLD/brOLmg80CahWyEgcJlRntJIGaRXUN8FuZpfiXQyjUhmuLbr0WlOJTto7bc+jQCwk1HxgtF
NJgDulnNJZCWkzioO+M1KP/pgl3Q7Ozyz+Ytn4mQVWvBG22wIcJ4rhl3omEj6aZYJUAJYBZQeoRo
s1zW6adTwFpiGK+wQEG3qwzHMLcaOQEENNE7Ga0O4K/JnrnRJ5QPPnquGMzJlc4tLXSCXuttvHCg
BFk5HHNQDCDCLN3tRsm0DuFGhr1wieLqkaN/2r4VUODwzRHRFDRf891W/EbpLH8CrSfaP3WHZq3e
fEE7AbAsGD0BbcT1k87rVI7+qHLDei2Z2yGm0pzzckfXXpMLN1w0FEUvZhE0uCEnteqQIPeSsdf2
LZ+KnWm6VglKt2wXf2S5rgSJ6V65a3FhmF3bp+x10l1EPQa2XRnOJiJtR1iZdRc1GP9bO+bOGOTO
/e1eOlAA4YKhEbxxUIbSzVN1tKYLEtEpqN4p6afgW5N9YIXEWwwpF9H1W3ab6rKtYUVU67XustOk
NQfb3N2fw4LBELTloJgUXhOU+nwPaBJGNE1s9loE+UGrf/gBW1mlRQnv1aN4r6I/hyTBrs0xUA2w
KCMz75DKmYAs/sAcriTQ+RyQcrF4FfSYQ+rWkVN+QDnhPgsTAefyppNlCFBYkvoTe02Uh6H7U0Un
uhGj8q5iRZki9Czi5micPZ+BaTZtbBiwdWQ8KPplXPPM3tMds9AHFKygGwYCA1CYG04mpQCZKw1r
+zVL3Up1e9An6w/l6Cb6Z4Tmy7+V/FBoThO5Ct1Pm8M6EA7pKJCkiIHhr/nswtD3GxoT8zUcnuqv
WrONsOR98a6Hl7Zf8Xk1xSGG18vEORj4sfV4vWeRBKW1gpsoa/VqNJrRstAgJ3Fi44FuLKPC52N4
9G/CAqFt+g0aI9YmSstgNF8nu3FiHjrJ7+3fj1gIUBJo3yz4debLH/vwQEYD1XOWg46mDgBlH1ig
93Z47y0KkLqdCyhGXtToqOy/+nyvJS/JxjpYsUICZPAeFIQSlHkAgGCJOtS/+K9t+ok5Wfpp8/oA
GCZ6HkKRA/wpHc9+muo2owl57eqd9WKspfJu9R++Hi8J0coUQXIZX4wiCDoBMERegel3RDvociXV
eWuGIAAPO2imdxSz5Neg9VEZBypaB3XFi8mQ2g6cctx8x4CwR2AQ64Owyk3oNG6zskYpAXkdxnMc
n8qVI3rr2GB4WB9E0hCGgJadnyBjJCBiiNC+QVFfx9aNv7f90yoxmgSXeD9GoKwAZgj+k0AVz4Vo
vWrHdVGjxVJ2LMMXlTmJ7Rx1I3SUjc2PhSicWVhuBLSBXpHnU/VIaYds8PF2cabm3KbfNh/Z2fjS
VLhVp9ZoYvwpd5BcS9dK9BfOLEraAeoRyKFbTHxdjX3VBUx/NX3wW78U3ubPRwQFMRpUt6NwWEbE
17qZDUODFwXtUsex6rWM6tLnC+57UDXjVFlyMZmWoVdLDZX4mtZOc0p/feDrr0YX0q/c1qqqba1t
MHpRfsnomYF+/b6AmwsN3AKceyTnoTJuQ00dSYKk5RX3OHD12WB5xohyy34jTyPCHKjlREYY7N9I
6oAqZD6PkMS1YsUk9xr6rJJn+3J/FjebIA0vefdFErVZVAaFVzp9vLOa3f3hlxbp+utllynOa0IR
6/DY97ykbtwBdLM1HSXNQMosx0bFW1PMYIr2pD5o/88FkvR2H+tVCvLQwmuVEzmra32bxT+fuXz4
esDQ4Vsg3gePT1ogpVfDDrVThdeQ6Zinj0N/KNJvcf4pG04GPYKG+nh/R26UOCwoMiI4SYhvoVmO
NJ+hmnK/bIfMy+xD/BmG+k+29qJb2HS0EgTVGpQGlKwMYqjTJIvBMZV5o54iSHqqOCq305Xrt3Bw
NRFvQq4WqOibFNgIChfN7MLCGw0Hns3OGvP9/ZValIAyBLwbKdjGZYeY+Kw3tbDMPcM/BORPb62A
9dbGlxyyuNCTJhvy3NMTzaHDn2RauXxLAtA9EIA6FMnAqZRUR4tu13mrkNizNBfxIL7mci/tszhE
osUyUMqy/YwSRSVZPcUeslJAFBCyL7WtXhNOK3qwgqkMYBXcDul6RIUZKRaaX3pNsLcRTEbZ8Uba
CqFg4WwgPySQyqDikjRg2TF7qjol8epsH2unyXRQKuX/3H6WkFtDW3OU4QldPtfiIKxQM0ONuUcN
ZKFQH7Byq5e2GmoClkLEIdCecj5+bHUD12CiYYTa5z9prW71LDWBQBeJbCECU5iPH6qa3ytFlXpp
+OB/tsbtVwEUaOLZjn0WgMP58PloTLVaEu5Zwdc+8R2t2Nj0SOwy4DMgYQUAY8FXsotCiUiYZV5U
ukb7Zo5bnyfz8WWSySKNxtTvML5u723wq2zf3+vPl9t1B3biG8qI4a0nxOCaeEVTiGskWSGRkEUl
kUAP33Cq1CMPqjApuDeZYKYv2gdNe8WNqIzoQSGbn1pYqmth0lllPQc7qp1zb1SfWOZo9PP9u7Zg
4QBZEFMB/zRejNL4epIOJoiNuNAZeVI7bZw7qbrLD/fFLFw5IUDQQAK9cIOsj/UMK6bmlQdqlTTb
V/kH7A/y5Ai2Aw2GYys3lkmtuGJWnpeeVrwqumNkK+u0sOmAC4kKeUBJoASl50mU21qSNLTwDLpL
P30a3qpht1YXtbRI0BoIUMPDQfhSuthWpuplPEDGkBZuiz9b3yh4mqDOEYxJqEW8LZIZayxcpsSV
N4bcHXfD+JEJiO5HopKFgYNGOkwKgdYwhrDyXhKr3HH82X6KkLWB5cGVuC3/4GpuW31aYYHApNI2
4UFTH+5LWLgOeL39K0FS3Y1VqhUD24I3BdwJLLpDenlPup/55hAy9kK02QZs1QQoXY5ghdE0VuOg
l17wowxPdvGB+wanErYThGHgKhDH+epBZ5EuUEbTLL06fxtLl1pr7szSWb0WIG113CdFG2oQoKdH
VTn6W7FO8F4QAjJQIw8li1zj/PsZLybak77wtNYtLGdYqwpY+PzZ+NJV04Z69NUQ44+Vo/SO+vX+
MVpw9mbDC/FXy5+3E80rgmNkVSfCHB/xhs2YPLFC6LcMQDrKoZBAm4tQQT9sRpQVXpw8T6d2jTJ7
cQZXw0v7ayplSFvTxPA1aKqUfa3u+ypZuW2Lu3AlRHpeqWbaDSgzKrwsPTA4rKf7u7AyvMxUCh+m
L3lsFZ6ZuUm+Xni9ND4eVUiPQmEbN0HioQoZopRx4dnNvswduhkrhy3G0Ahj4PkJ5IC0xVGadmka
sNxL0UPp76J2khVHe2mT8U4w0XsKQURQE8zPkNElZReYQ+71feqUx9Z/DNoVZ3VNhHSOojJXC9JA
hB0Rx3wMvsTFRrI+4a0iFSCIX/AfzKZ02Sq1J77WGZmXDruicgLV2X6McMtE+3dUioHpYL5KtR9F
4KdIUs8nnyLjwV/jx16wOTACCGggPoZMPpN2QUv72o5qM/WU6djwwmnD3Kn48ff9WSxtBLAtFH0c
8G6AkZ7PwmwLhagKyTyFeqREl05ciDWrsyZD2olUpR3v0ZPIq76l1rlKd125/WmFXlnC0xMc0Mg+
zGcRgwJINVuEyIbhre/O2soiiaWWXHsQGkOninjP7Qu6QCdblUxJ7mnqLkVqOjwo4VFDybK637wb
iARgBnhk4RktF7JWeZD5RLMSL2l+8XhfqofEWpnLwmbgLAkWfBEVuOmfFVCzCKYw4B5ajU5kp4Wv
Sv/n/iwWlguwbdTViV5jt3kgTtOsthOaeOP4Je4Ab3EylLXel7FwO+AkCRpl5JAZmCHmO17HesKj
sEFQozwqxDkPxNlKeCA0CLK5iMyITthgvpVuYD5xSys5ZKRFvT8rWbWy2+Lcz48VkkDvHbSA/BJk
KfM5GDkq0zt0Xvb8o98i9LPZjArOSnBzQImLvqCSs9SFJIuaXou9CWCKx2ot3nB7kJDHheoD6Aup
n5tEe9KNvm33ceLp9JgweMN7c62YZEEEBhZECgj3QJi0yf3AtLEK7ciL6EGdOhD+0Z2+1it8YRdm
QsTvr5yyQEQoYzTF89IfOgN3Ybw5qQtiaVQfgnACqF2EaCR3BgGVto44hYA3Wn8l0ef7N2Hp++FV
4jZgD/CGlk4Ro11jIi8QwQ4lrnmiSPXdF7C0CwKHJajssN/yVWN1lBl5xCIPDzdL2Vn5ua/d+yIW
53AlQnzC1R5UQxUoQWlho5MT1c7GdpcPjpKo8kCM0gA/rLQFtaF1fpn62IJsn1a7eOUFfavwGFB9
MNYi9HPL+RFoNQWlCSNgqTlR84myzzaIvocnS9v8foMgYSGEew+IhrROQHw0ttB7XvglB0fYz+27
cD26ZEW5jS7UaCoXwnF18+wZvv398RcOEgLE8DTE20T0/pjvcmDqZd9XNPAU+3kgLykiDvbKTiyL
EK0PURkB6yZd5pCZpcU1M/Ai41Cnj5P2SPyVWSycVSBDEUgXEStcCskqNCyMEy1hoce6yB3+mqJw
5TIszuFKgHShSTVOOpophF4xPavJc1TAK9v8jkYwCaEYBBGRe4B7Od+JVul9VakL6Iyp3PeN6qTl
l/t7vbhKKLsGCAtu001GYDJyjcSZDqXRHrPPSXPaPjxQGiKnK6AmcqgYfdOaOMtJ6Pn8WNHTuI2I
D5Yf+XQ8sXDD8IiGAZqvzxjwJJ0KDF/b5/6rX37glIJ22xLZEriVcglEHOasmMCTB41aOIkWOsHf
5QdUquh0rYjnCaK4MhiHsrZXk4xyT0lOlu5aG7tZvC+RYEIUZe9gX5StAqiLM0TUu9SrxsNE3Yg9
gKRO38go+B8pok4PTG9g8JHvc6foWZYGCvdibWdVbmM7fv5jbIYVE7d0WlELK0jj4WvctDdIpipo
zCZLPbU+2ueGf+A4XQ8v3ejUt3yjHbDfnWo6PXCn7V/3r8OtNwyICZKU6LEDQrwbYFdhTkHTDWnm
aexIk70aHqh91DbS7LxvhmjtC4Uh1KucYdK1Lg5B2YtV4i43/kEt3Qe2QRg3UMEiSXabwuoQ9SmN
hHut+hAFT8ZmGIKIPpvIvSEGDYdbutXWFEbqlBrci3zfHYvA7dfyoEvn6FqC+P2VHzMGdRaC1g9p
E9tBhUJjbLf/mAHy6XDpRfmONL7h1wxkrcjxTeyF79rhA2YBGArkuVERBKy0ZBZoOk5TNKVI46LK
U9uF6eaoD4hBURNuaFB6wJhKLxJQgAUpzzE+4p+0P9a/6Uf0hejlAtssClZlAKUZ8oLF9oC0m+0U
4THJD6Hp1NsziZgHQg2CEgrNBeSDBGxlT1iJ5J5NviUXln/gNosXJ/SeQGPLxTpD1rDUHGssk+bS
4aT3Tm/sy2lzzASTAC8X1kr0SJN9gEDLG5OWKffY8KBGJ77ixSypJChtEAFgpdAaRbpsflHULY8w
fJO6k/EQc6dLT1P2ESmCLxdpb5wqOXxF/MiOEguYgGR0c5TqTw76/IZremnBIwMhISI/KKkHdt2k
82sdDHpkpAwBjVI7TtOZ2OdoraB3QXPoClSHIP9VUTMuLVfRtDxD8/TE4xxtzbtxZZ3WhpcUB5j8
ioT6GH6KUB7yWG7H4SB6iCI/mAeGykg5sdR04cgzPY29BjCZ0c1WSvGWPv96eMmAtsCy1oOJ4YN0
z+Ovg7Wxg4gwbQD3gGlexX1D4ZG0/CrNC6ZHceRNSL1NZ2378gvOE008S4AFlfNW3YR2kFlLB49W
B/Z3tLHRsvh6XDO8qxBoEKFD6ettu6Fj2bWdV+VOmx/0NRDUwvmfjS+dnhpBMEMX47P0Z0B2g7K3
gt/3PZiFHYYXj1AViiYQE5MZ3iK77TlyAugSXX02jmr35f7w4oBIobbZ8JLlaVtF91MLw4/cSZNj
jOpEsMQYLpqKlZshy9gN0MmKTiiIGd5w4RGWxFQpgtYLw8yJ9F/T2/25LC3V1fjyUhUZ6fQh4K3X
XGp1l6whupc2+3p4aal6rUiToMHna8ZDFD9Nw2NdrvgBC7YBqEm83dD6Ez69HFit60FpLFS9epH6
mEYu1045uPC2v4DAcYNyAdQnwt+7eSPaGiqDSWDX2HPLKfPSiTbXaCNBfy1BWipgMnK7FBLCwokb
0HXvtu60YF4TQSUKwiQY6rndIZlV5kpMay96AyHCkP+4P/ztTmN4AThAvYyAA0ifT0tedYUSNx6N
T3rkoo56O6YOYSrUO+BJBbJAWDUpWNLFzYinT0ku5tHuIidFLef9OdxcBiEARI2CDAHvUNnhK/xA
QXexxL/w5zxw6WayAml4cZKvHPqyzNKxMzA8mBQRxnVi8jswtsbpJRnSGtVtZCSNH/sXv9UckEM7
Pd1qfiABgRiUusJtFXxl81nYWh0QLWjtSz7+8Nk+DdfKEG5OEgSIUIwIcYust3SSMo0M4A7L7Yuu
vqhK7pZ4IfabgzIQAlJ2NBxHoQkCG9Jt0CYVDee7MPR2ev1Lq3/dP0g3OgmGB6FbgbgWRVhyVr2P
YpMioxF4Iw3cCO4qSNyU8SWy1ooRFtYKE0BxF+hwAViS+XrQKKTHnYAgahyM7ly1P5tuJTq2JELD
UuElRBENkFPfk04abSzDwONoR2Ke0Z496Q73l2tJBNCsQCEIBhIkK+dHShvyxBzVCLPw9+YPPzkY
fz4gAKVeiAKAM+6GhjXtM4PmJSGXUD0n/AlKsF67eOLAzJwCbDlSAv8TIXmVE5veCxIDL7XdPHks
urPNH2vN0dE7EPQCay+iBVUFceLJKLosgtZ0vmSZxgaKCZFL6uQlaswHvtVcYD4oZRdXAw4UXvFz
AdQnFQrnawjIf6vFr3G7qkW4WxwpPErBRi15mUai8EY1ObnookeFmjtGvHJul1YIPizUuAAvgb9g
PoG6ySdWxpiAFu4t8OJu7CkFI4cFuhpf2oG6m0KUoTTkYgfPVu1Y5df7Z3bt++VLURikydEP7ZL2
O7sDwyX7+76A97bl8pG9noF0ZCu/tptaSIiYq6aOGjnxG/mleeSX+v6nIzuiO9U/WuGMkeNrpzXq
X7EFNx8AmAiascFNv0EokAh8tpHfERirPeCiYJtS13igFjQxgLoIQSH6gVCsbNKHsPdNPkT+JeWO
RfchO+SdO1kr4Y8lKUiYaqJMW6RyxF5eWXZzqhWKzhWwidOpYKfS/Jn+0jZy9IsDh7MsOIJw5eHI
SQfOV8GOl0eqfSm1R5D42HQlsLw4CZQs4EgAZ4GLOZ9EHFf6ZBsTJvF10riT6z8ixVmrul041aJA
UsAuRWteOZNA8k6NQZ3gX1BXpX4vkpU5LA4PlQilAtNuyE6uQQqe5TXcH5Y8mRc12Rr0xRYg/YQM
ObKOcKKV+RI1gZ9NZdz70Ck7xXATsrt/JRc//713J3K86JYmxYaU3CRRbTD/ojSJk4epsxlSKzLK
CmKjNvS68K/mE8jivtHaCNdh3KvaA8tX3mJL3389vHRELTsJp0LF8PVZ6T5X4cryL+iL2ddLCiv0
sxoF+YF/ibKjr+381l3tsr0oQvQJBBM5gGyyK2LXmZYFnWWDTGLHyKlju1rf7qIjaPOvCGkWWdNU
TV1DRBgee82N1rCES/cYbhRuF0ouQJgl+c9pYsbD0HX+pQdmOoAPcqim7+Uab9yiFKSHkPoVFegy
Dl+LUzuzlNK/kNYNX1PdqT+na/yyi5shyHFN8E1BlPj9lVqNk3pIAGq0L03ktOORTK5GVvwQodQk
E4RO3sKxBb7yticQcoJqTGKNwQT95Kh1ok7huwWKw/tyxdwu3Y1rSdK20EDpza6HpI7uVOZW259l
s4lIqiPpK5M0QHNfYvajL79tDjpCcdjvD2NcDMCOpENLEg477pvs0idOgE5im6Hm0vjCvb7a6q4h
IPQgGF/NvvlZ6kTxmr+2dJj+nQESOnMJoHoI+r5g7GLmZ808Gv5e8T9ws9+5aBiK2mCuxRG4mkRV
54hGTTG7GO1jD5Ctf9huHlDQIZqfwA1A+Hc+fuTr8Mq7hF2S9DFOHpK1AMXiEQXOD8lxEB4CoDUf
PyBE4yEQEpfBeqji7XTRYo9RjCJa6Ij4inQDiBXEdVxz+2Kx1jk3xcYepsJBwrYKZ98EPOumW1Kq
N12pVLhhynfUjaZrgesFjYfPRkWNoMZFcFxa/ZS1ujn6unVhvVvl6Xmf44e11vJpYQ8Q7hXxDyTs
wKgoLZIyxprahap16V0l+Mb4981HCPlS0U1PBEDA8zDfYl50OimxTRdtOFBzr2z3v9AdCSsE6APA
QHI7xXAYBjsLEbvpUvDlj63zz/3Pf8+dSPoaiTNRXYYOoKIJ9fz7R0KqvGeDfemzoxk8tv9Y2ZOq
7yPmVOO+/+mP+yJ3ubUjK9p7QXugaRwSnHgUg89Pxl32VtRZZWiwC8ue9ORoVg+c7+/PbcEUIVeH
kBdwVAhMyRFUn5f+SAcdMKTpoaLuEO4a44h6GPQAuC9o6YiByQX2Dj0skHCWHP2paxS/K6rQo8zt
QSJtrLyGFsdHuYQOPaUBQC+pkYwZdcVHQP/0/Inwnb1WjLFwEUEoC6gZisPwopMZOGArKrXsevPi
o0NWrsYPyjA9tPoz/0AMBBFzuIJYIyCf5IlERqkrudIYlzY2naJxbPDSbN4KxDlRw41dh26RgxSD
nrTNhNKTS9w/VdoD3UzKgDywqLtFaBBhc/ycX5eoVAGfHyLj0mm7ZDzmzef73y/UhXQdZ+NLWx0H
SUGNCeMr/T7/ntbJvq7iPWNgqbZbZ2t3ZKHhgSTB6wtPVFDlyjixhprJBEiGftHh2Z6y5Hh/NguX
HO9G0T1OMPbfwNBaoOy0IbD0S0F3oHYrqRPZKyZ84ZKDEg+BYTTwQY2pfPd0o9Mqq+/1CxuAcnca
7WRbbmg5nb67P5eFSyg4hXE9wHwJHI5kRyi3WkvpJ/2iTK/MehjWYAxL44u+uQBOgukU/Zilk5Vn
mgr6MutilhefvHBv++cLriOwTIBNBP75fPih1KyQg2Tpoo/HcpetUYIunVuBWAHCHXGCm7QqDWpq
R2HJLnW/T7Od8pB+IyDcqV2AuT4wkX8lyUQNakYHkscVu4zGLiocshYVWjqzgEGhhlXU1iOvN18o
Q/HT0R7hE+bJaTQPtP+Lry3W4lZfiZB88yAe4wrdDRgikZ+s5qe+1rl9cQqCz+W9f/BNizEzVJO2
iCJ2yfyXKX2IdDfeXIsLxSGaQv5XhHRaaaKaUd5ABMBoRncMyxWw25JJAlYFjhvgbrcQYhRkMLhd
sXVpS6c0duY3Di8kXzlKS7oDdHgoq8f/ABJLkyAjCF4GJYEDiuZf2hPqS5LQ1fXTxE/bzyxcOEAz
kYtBWl2yGvHkl2Y5EhPvjKPmI1y6+8j4cNHfGyIDajU/s2GiJgSVxzDgKUzSTluLci3dblFCgVYf
iPre5C7gQDYog2QmnDU39nd1eejNPapzafW0GpVd2hRUy+DUggkbiQxxuK/efGWTIbAAzpqL2jnU
cFmyJ+S5GtyCrpjapSMmWH9h+pBevw240Fip6mBklyI/6WgI9RSBvGaN3mdBCOJ3wISKGCG8XEmb
mJERtHqFq87DrzR7a6zPTfa2ucgIT0u0DEL+VaRlwK06XzJiVm2MnJZ1GbBkQCWu3MUFdcXAkIcb
D1yrhbKK+fBBUCoT6yrzMg5ONu5ycyXIubRG8NYYbqGoPpHJyYFOG/qKtebFjIF/I45WH1SUV651
jBdaVXKtgA5UBU0UnlJAJMynUZQsn+IChzhIHlm6Y2gKUCRubLkji52oc6tpe/QCbwKwXghqZLD/
SXufYtOixhpw660dOG02kzJjya6Hl6zI0CRWpigY3mi/DY+K9WmzToFBF73TNHiIIEWfLxfL8q4C
NY55Sa0nOz+vFg8snqqr8YUeuLrnfVQXY+1jfP5A1UO51ixqaXhgpAUdlSi0kPMiSdbrJm+ZAZX1
Fiuefdy+OlfDyyUufZlmPS0xfKwkbhWBUmvlzbd0KVCXCJg0yjiQJJEeAk0YVFNQEO1C0yOfDn15
ovVpO/kLzpDAAYN4GwhaXIr5JuRjPlRFWOnCcJQgXFhDbi54IgJuJzir8QK/SUiGptJOYca0S9G4
IRhOIzNyLHPFjC8JgRWHLhckdvA+55OYap+LN9P/UfdlS5Ljxpa/Iut39uW+jF3pgWRE5J6MrKz1
hVZLFncQJMAF/Ij5qfmxOaiWriKQtORE6WmktpaVshJObA5fjh+HZd7sNPsqz+7LakMFrooAEx/q
XOHJQI2ci8iz3O6CKXeSLIhq975vd7m5v/xEwYWBCR6Awx1B+HMRi5aZ1VjMVuI2T8gOO8PlDgA6
XSHVKTt2GSCkPx8/0EBwgo6MVuKNYedpu9QxNmYgR1AULIrVfGyBbDMMfOW5BArPfzEFNlv7xMud
/YGVEBQNZUzJbtkqcF653/DDUG8JlQ62NkOZTpW1jRHQ2UxmMwI8KLQr5/JQwqkEU7kbTa95aA+m
m4kzvpv5e2erSH5tBqizRCkBXA144soMtMasBMxCzMC56fb8ws6z0rWHSQB0Dor9f7HCne+GaDxG
XT3Decoj5Pmu6qa63KqFBISNIAPANVV5aLQV48hKKxHmjdm/ZIRuXOy1FToVoBge9dRYvKIQoE9x
euOKjfO6cqllVTMSDLh0Uj+dr5DWNo7RGcJMGv/WXK4zfsPGDdNmbQanIhS9QUeDLs6EU6q37/l9
XSQX64yzGShv6DIQ2lnBZCb58MnyPl0e1jwbXbFfnI4aI+I3ZmJ+cGYeu5kV/2efr9wAyx5qgXJB
bMB8BfKiECrwN04QOjlKjlCw2CFTomxxZWZV5iGcRo2diLMtdgK5farGQ+4OOBXYSa/bNPUTrfOS
zE7SsTs9P7btLeuvisb/DU0EHSchouCnfMUpVNGu9srMcpLaitw5pPrGRV67CA6CQpJlBnRy6us2
dqysuok5SUMfPP5+WdCB4XJ7STqQiD9JZx6lKOcb0XFajozVEGG/M+/GcuMirG6E7HWD9DxiNrZy
VO0O/TTdDBvR1uH81GUxKXcbh3VVBKJzgGPLELahXGWW9rkNcJWTuOnOa4BXxyPdlN9H+vXtS7G6
GSdylKmgbtNqWyAVk2DaF3YI2o7sN+ChqKVFVg/VoiAvVtG0plF0qABfIGLJQrt9koEJgNXensea
6oPXIFn0YXa8Qh2buuDmQhH7de097d6lv+E1wkz69/jm+Yny2mmubC+1k1zc4R8N4WtzHxQbu741
C8W2zO3FtricReNG5GnwNhZpbbNhfSN3K3lyEPE4n8QM/23RHUxi4eHsPnPyPu82RKzOwIevglaq
2ArVU2mZO/NG9E7ipM/OvTV9/o1tPhleeaMth+ujP2N4wwiNW3OL3mT16xFaggrHZgPDdb5A9iKC
1rFbB9iba7u/KrciW+vjI3AG+kgfmS9lf02XUFiyUBziptWysM9efmN5kFb91/hS/omXy0xBdFCp
YfXRevw+aDe8xNXzczK8/PnJ8Fzn5tTbGH786IvQ0Q/1vKG41yR4cEJ1FMgBIqmCGAvBWLosOKHU
v6bGwaLVYaB0Q8jaLpwKUXa5TIWTORaEuOS2i6p5w5BZnQOygr5EkyJFqwxPiZeCe4Q6ieU/mu0d
MyNh7y7fZ/k+g78Gve0h63wjQNeBtODkO0nvX7sRbX9nBshzIUwGpCd6uJwPnxoLq4RL3UQnsSje
F+3DcjFpsUR1AyaB/DUCva9ydVY9eLyllZuU/MYPbi5vmSnHR1oWZZbwGBATO58CeGAtXjh4dPQu
Gux4vJjHThlfuQqL2VcZMTG+A/tifHDM47DVIun1OZK5Obz9wLYhz6XCeWpn9o2qgTW56GHqAAXv
ljt2cdka0uOnQpR1WuoGWJMaQsr+0DRRttVW7/VdOx9fWSe/oI2VyvH1n2P/rmLvLr0IwLOBOA1e
DzgEED083+apqKy6XLiVcHZd+FeXv8cYHuEFsAcB6/yK0pk1Wt6XDcJiqR/rZI4IE/FvTOBEgvIk
j9qYj1bmWUn+LFB4b17/Z8MrD07K/zWBcinDmUY12YJAyBU+d0rOl0g5QC01Sk9fXAuRkTyqu73B
djMyHF+98XLvCpJk8BBhH+y3GgCgoq1yMjZ24gTf/OvcuBhaheFlk0yZicVpUo5Sg2ZhXZ+PuG7f
iQ3D6OnynYA7IrEcYOzQ1bRDFnRFkw7ESWY90cqPxlbsc+2iyTw1aGABDkNW/PwmVBPzSgaNnkzZ
NQlZe/lBwrCSZBYPgmQ/OB9eF9TW/AUAKiscuy6k0+XgRSR34Q/iPZPE3Wo4r0NLBDq0GjoidB++
iy0KqhVdKsOpsm5Wliyp4D9eoA10RQRIcdLQHGNifQnG54s3+EyE8mi2TVNmzgQRzl5rEqvfaMuz
cs8Qb5ahWuwyzGtFUcgimAJNYpujlu9Agag1kfbVy++5dblGReIVT7J8mpHOUK/BLITWZAx8VGj1
FHrDxjRWjinwhaAORA0JfGeVfQ+mnz+7TtMc8+mG7ryLyV+RW3XhdqBhHvz+V/z4fWt0NKsznKI5
0gc9dPIhenubV06SrOaHPwvbQqIYzy9CrffjNBZWfczHqDSiqoiXrav82vcHPOpEhPJmVp1Omq6B
iLSO0RoYIW0HfZi2kKqrUkDH5iBhLEO3SoTBagKOUmMD5K95XHhRWezRg87Y2m9Dxq2V9wGVW0jt
ycsBScpkCLw1alMkuyk/uN6dHoS4gszY50XkBbe+95mVG0dMXrTXEsF9hWQT0omv4A9oPu2lsl8F
43W4mGGAKuo5MkU4DTtu7lN7q+58ZSXRIRPKRb7jOBjKkaicoDKA/KyOZh2zIkqnQ7lE7sWMiUjr
AsmIHB2Su6h5VjQwulr1XVtqFch6fxr6ewPUm1v1Pytn+0yEomPI1KLPcgsRbb8fiu9ls9Pn7xdf
H0+38Q5B2SOZoiYaNWMEV6w/o1mJc0vSw2jrIdkq51udxokMxSRpasYqPiw42XVEaMjbmOiXawEA
vCWbOJK9smvduRYgRlX4OcA8xzl/qgky+++mrbDZ2qkCiEeivGULYZV5nU/CBPwTrZoCLRqKa7O7
asfHdL64jTCOFRI2sEtgQstOueczQde9EcG7sTo6aEA+XjX6ht2zthmn4yvvCYoFJ2cqRXV0vbgc
Hpoi3kS9rIgAEgWmiYTcI7Ks3IzGHdwsdVh3NPhNZ1zZ3bXIL458SCQjPGKJt0beVNlvm3NwArm8
P7YfdB3P4jFFTPbtm7HyMqKkD/gg0K1JjJCyUGVftIU5pu2xvy6zuzLYmMHW8EpUQrA8o3MBWvTe
+XoXkG9vf/zKYcWigDxE1m3CwFI0x0wLl1ZN1h4XtmuaMK/ucxGVF7cIAmxOcqzAsYcXgIfr/Kw6
I65c3oDGf/jggMal2rjUa0vkAfuArLsUpJYB96Vf80I3yLFsIuFG+Zavt3JOg9PxlatWtLRltY3x
bT8ql1g0kbnVXmdtH05FKCs0m61d66lFjhMigNZVXd7UVbxMG3nGVSkoyUZBELDcr1qvgJ0p7cDi
T45LHZVmZNBDNYSOt3v7TK0uFyoEAAED0wcqds53202RoJsH7DZrdsDsBN2+ZRuBrrWJ+LhtqAqx
LSRZlGuNhlMMjgdDS8Li0Z4PVrTMh77cQHO8PlamYcnCI+S7QMGqJn51k+ej1hflsfUjxPXFuHFs
X6/T+fhykidRWWQ9eD4TjG864eLvg3kXkIuVB0TAKcBSIY9jqYnN2SlJpQXgzM65FzMQWuaXhxyx
y3AKfvUbBz+qstmNS3WAXkhx7PzbojwQElfNBnHc2jqdilDuxphpFXySpjiOQ2S2UeXsssud2PNZ
KOdJACLHrRyzcNmeN7tmiz5+Ywq+omb9jiLvUmP8oYt0caitG/tyJSWngMOKqlobbS6V0xRYI0uJ
kebHxYwHc+/nsbtl2azNwkORGpgW8GKgiuL8wGrpOAnKQbDnTzFKOcf0XV8eLtUdsJpORMg7eXIn
vH4cvarKi2OLhcquB36lXe6lnYuQszwRkeY267UeIgrvkwEoGLnyush1NiaypjxOJ6Jsh2zlkMEf
x1qlOzZddfr+NxYKzF+y2hwWuVqSgxC5QBWQBTSBft2VO0oOm1Tvq1M4EaHshVX6fGS1mR89HgL1
55Ort6ewOr6sV4NLASCY6pEzzag6Xrj5MXNDTY/Yllkgl/jcn8RGn4yvfH8g41JjjvGH4CFrwpI8
+AAObyFIVy/FiRTlOBGEBoseYf6jU+/N8raCjvKPby/U1kSUszQJ7vZ9AzJ575MPqLsfBeUNmTaE
bO2GomXR28/IkR7Oj7PYp96u3NJPW+MrKna0gC5zZzm+FfmAm1Ubr8TG+GoCWytI4Bcexgd/Jnup
t8LlW8MrvorFS6/vSxwmBCa6T+6GGb41uvI+mBW3fGi+/Mj5jdPtx60e7asnSDL4IYYH/ID6SvOJ
+Z6wRH4E65PTHZrioRhCYn18+5yuzuJEinKE5in3JrOHTqr8yGmu0iB+e/zVq3YyvnKEGFjS2swD
goot12NSNtfzFh3CigQ4QchRwFuRhpOyyx2vAHafs+zI27BDMQk9zHwjyrWySCg7BUM9Kgyg81So
ghh5YdN8ACdamoaB96PT5/2lywR8FpxegLURhEDPK+WB67pmEVWqJ4575WaRRx74sLETrychRcDC
t1E4/dr+drPcaieLGAkxIy+zdzzfMgQ2JKhJo8WvS9b8klB8Dtxo2vIg1sYHVbB0htCjHbbx+SJV
ltU7ZZsbScCu+fJItwhONsb3lE0oiasNS4pNYO4YktijlzO5IVvkIuUFxN8KrNZxR8dA5MFIKvtd
UXyv4Zu+fYxWZwDKVWTiUfn/SmegzQuAnRpWyHZZzFMROVs1lK+1kqwChamKKLPMAitrZBbDqA/z
COi0FXUfNANUuEm31X9qbRqILSFFhUf6NdNMFUzZqDPdSAqggrLnESQnl6/TqQBlFj5NxxGIEiPx
yrtivv2dfT4dXnkaetvJKnSTMZIlDac83uKp31oe5R50y+iMrY7hNe9qpNetvvEmrO4xOC8A9QfI
HJ1Szu/ZQGdSNYNtJNSO0OaNBY+BcWdebm3jJJ1IURYJfaFQU4nK6CToSnC8FvHPy/cYrCBopw2I
FrgVFCOv5Qt4Gzp/SXyfxEVG4otNYaRZwAwG6DE67Vi6ugumlnYTYHmJ6aA9dBDpyxYj9No+o14S
Kg/BH3DNyJ+feD3WImhh+EJPalRDO/SQG1vhjBUJuGDwDBFOBEeEGuSrAHkpPK2ygN39lAUv9ZYN
8/ptBu4IyGDZiEgeJ2WNkL02WvCQLEmBbqn80f0EpNbbu7wmASQw0BKSHRNszedrRI3e9oVf6Mmi
3esLi7yljHq6EbpaWSZJQACCK/QwQQMQ9SjNZLE4aEuTtH3QxUP98vYc1oaXdw05DkkEor6b+RLM
6WDUSxJYUTaH9VYCZW18WfcOywLlka+qPKtpQZXEIgR4csbswdM3rKMVdQHSMbSTRz5L8gN751tg
Ll4ekLQXya3pfdxHWna5OgIHH6AQ8jUAREtZ/aGzF04qLhJ+laFWIX9YzIci31+8B5KbDdtsAzSC
TgTnk0DkZPa6UQA4DVaz57J//zvDAyoqLwK4S9Q1srPB1SrQo5DmCwG/e3A5JlvW+cFPQDGq9BkU
bZpX/iT0Aij8HpCF7NBs3AC5xud+uQ+zAgXIIEaBunvVZ2Iae8J67iVtFhY4RkdSxm+v0JYExVEY
isxkEAFagHRnGDu9j9nGOVqXgCQfUnz4r4p6sVLLaSWTVJKzGxhgbXVnbjFYrFwFLNO/RchPONHY
Gul0wYTwEjIHYaPJq2xXX8j7t5dq5T6fSZFfcSLFqX1z6RdMpNCvvPpgboVH5GF8tdngv0NeDBk4
EHOfjx+4LZn5WHuJk3912xt/PtDiq/25X7ZCrOuCoDrgu0EFqTebs9ksxrEFgZeB7PRVmsd2tU+/
BcPu7QVb3RboJ9mSTZK1KZfbDBxNwO9yE835VmsR8x8rEGf8xq5ATSF7DGAYPC3lrZvbrPaZALuB
1oaii7P08gsCtlzU0v/iXnxVVNgtQWHMYgRVa3Bwmuvhh5ddbtGgqRx8XCSaZLsodZlsNvIJfb2T
AXTc34tiYxdeH1v0L4NvIjuYgexKHd6d8HjYc2kmbI6EFQYXt0kD6sXBMwq0E4KT6Bt0fmwNq7VZ
WdtzUjpP+d7On94+RPLXz2+F7LgHLlg8c1CCap0Tp4yaeYbhvY/VcNfn9/XlFQvnEpR753hDMzep
NSdpVYUDfye21NPKDhggdgHiP8D/vKIt0HPfKyyTiKQsRES5G46ZdX35Kp2KUNR4k/loYN9BhAXd
x5cYPEFevQWn+tWPW90L4FkwGUCqsePKVmetsMxxmOdkZNdgXSFWSDpw3B0yLfKM0BG7wY3drdj0
yurBk9BhxUIlgnZQecOzsW+qnnM9Ccwp8tkQT1uLtyYBERoXBgKyQq+mVWklnljSLonFs9CJePrj
4s2BEQsTSna7gsJTgn2ti9apLk1F0hb3eleFc1uGY3FxUFeWDmNw6BGEslRujCmd/QrkKyKp0ea8
7Jeo2VLnK8t0JkE5Y4ItWjkakND5kf952CKCe/1awGWEmgP2U8LMVFvHSl1hDyIf0FV4Ch12J7TD
PIVWsKEOV8Xg5cNtkVUlqjoEOymIAaxqSEjxHk3uo3q4EQMiNjUL3971teUCoxL+g+Al9l1ZLhDy
FV5J6wm87h+1KvSMjQ2Xp0a5jHAu8G6ASgZ0FipadmGjMQ12OSTFTzdj9/136wuf2vvue3T5PGCN
ePCHgXF8Rd/F27KpLTrzpBpjHtrdxn6sLZPsU4mLgW3HQ37+fLjwhM0J+KZkqfL4JTMubiqE/o4A
fmFsRx4tNZ4P0FngELcSia3fE+NgfL14dVCnDNtWMscC9ave7dwEHRE156RoWUg/OuLymBkKocFg
CN5NJP9ecXHA5QCAOdPnxLF3fRDPW5RdK++rDbtJ9isy4WN7yuvX2b0j5sAdk8wLwgfffJ8bG07M
yg7juwGZkmybCMIqr4bpAn8ysH5M0BFpce5S9nz5FuBRQgITGD/gU5UHIshpr9dTPyVDjtOPFmf/
2fDKDve+NZTtwqakm+PFi6qtC/DaGpeMQP/+fEVP6AVDkGPC+L69n3iYkoNh3FC6my43+88EqeUZ
U9+6RmlDkMXivg5r/xgINLbFG35xmQkEScgosCYoNFWJ17uxSmuEjCCojRdmHwJtun57T9YOLSr3
8WYjvAWUnHKkHFHBKJiRMmjTd4Z+Y83xeHlWIkCqHcEh+c/rGJo7d8RtmKknBPjteNAv1Rt4elDx
Bs9C9rFA/49ztQd0bWnTsuHobHJritufb6/Pq0dOIhQlugWUrXhLVQ7PNqiHBlgInhjzHbONUENj
u/Y92wJTv7rZihjlanizx0dzhhiLOLFuV2hF+vniiUA3eRJ0ibcB1fXny2RmnQhQRNnD5tgt/rWz
XLHxaq6/vS3l9TzQxAtHFhoQQRY0uj2XklMLxO612SS5FYHBJtSMi5GvOEZ4gpAGlJAjUCqdS1gC
2jGfQ0L7s7+tL0XfKYMrn19yn/iVwOCVeSuMeEyf3l6e16fp/OOVJxpoy7lihdEkmn/TPQv3qkED
PXr1tpBXV/rXJHyJcQ7wb5X2O3MDLXOY1SSld5P1dyK/dZ0Ni2llm+UrhJiHrHgEr9L5JjASEHSe
yJtEB2gjHMvd2zNYGV7mklF5ZUuaILUet1hsrzImhySDfvWChuRvj76yCWejK69c1/f9jJmRxBnC
3Ioz7QrE280Wu+LKLshIO/BxYGOWWPDzJcpmXLjWK2jSGs9jeljSj+jF/PZEVpbpTIRymgaO3iV+
X9PE8L+Z5l1P4rfHX1mos/Gl/JMw3ch7neoVxp/0+3o6ZP61AOPHVuOP1VlIulZkxNHuQE0eCNPK
yjGjNBn4XemF3N+YhVSdZ9a9bBvuIi4Ohw7QBzWFo5WssvXUpUnlhoMbseWKGCEtP2pttGwFoNZk
YcnACIFCeNiBytHC/5/ToiNgSXZCg8ZTswMGzAK2BrzMxUbW4pW1g3khAgLWF8kkiJfvfHe6NG31
VIcs5101xXSMsnafDtfL/Pz2KXi1P9IrQiURckd4PsDxcy5nqOY8XcalAcNPDGeYX6zQlfGVh2mh
bWoTgfH1coyXRQuN9tIL/0sC4o4geEf9imrWlrrfOaMLhTiwfTceM+eqTMN6i+pvdZ1QAwm2Wcnh
qSYwAOedeNUEdbJ80spo3OLgfqVPMAn4wKgcA4wHPrBytHR7Mvog5STJg8Pk7wRDhmFjndZmgNgN
KniQRkJRpCLCzRuWmtMMEShaWUK6BeB5pU/kFE7GV06SY1d25o0TSeY+9senFtzJ/TNzrt4+r6sL
9W8pv2oMT7QWJcvkNhqkVF3Euqex+5DaG1dvYyK/onsnIizuTK63QET30/DDqr3ThtjcIkPYEqI8
IL5XtU4tsBt1GhbW3ige6z5y9W//2Wopb8iClgF5MA1EtnZyyshuQ20r2Lm+IbgVIKf6BYc5VyBI
WJopyQ2STHnkt5E2h60evz2L1ZOLOkH04kFs8FVceOa60KpxxMkt4qoIMyP8jfF/USWj5hhqXbkZ
pB+4Obc5gV4fw0cdYbW3x5e/f/ZGyZtxMr5yM8o05SVlFUkoPp4cZn+fxtNwY2z4AKvLdCJGUbW6
lU7tkGEaQ/MtLe+c4Ofb01gdH8FTBOfx1KIp2flOm5lwUjOnsKyWGGyq01bB0upJQuQDugn+MOzb
8/HFsFCTZVgm8Jyh3KAYD1tIhi0JyqXL9KVgwiAkQRnR/CPv9/xiLhtsNQxCFKWBmBKE68oezMKd
h6l1SRI4N7PAM7RRfSPXWD1KsskmcpLwiFEMdb5G02SgjbyD22Z6tyWLnSLUvmYH66tpbgBX1jb7
VJD8+akSLEo6lSYEoQFIDr6QZXf5YUIGAZFl2B4Ig8itOhkfwZDKaEkgXcmQZu+9+sfb46/dudPx
pf49Gb9qXFDmkRR2DYJpWkSaaA72VfdIq9+ZCLAfyBiiZvOVPxa4ZVaLVjQJ1aKP1VYsau3ESlQs
2AVdrJLqik2FtxhdzhuYHWb+zoEN7W5s9JYERfnpo+ichUJChYbHoPMa7vz00sCmvBS414htyvaw
askY2FTbVDOmBnn0m6r5SsdL/VWMjzoCSVCJdBsqxs732s2GoapRhphUobkcHGv/9lFauwoIw4Ed
WRZgv2Jr5c1oFhzmE8hmnp3h8WKSe3y91KgI2kh4lRqjGxvA9AeQ2SSsDps5rLYgsWuffzq+chO0
mdZlneGAoprEJ6F7aaEbkh0u6hmh69AMDqFlRakSozdY7k78PtfQmNf/hgKZjSsmv/BU6akSFKVn
leA3M5BZua+mK50+uMH7/g5t2C/bZSw/AoDyItuAV+G8nh+iYEgXy1/q/p59aLIbK/urTva/vs//
K3tpk78+l/3jv/Hn7y0VfZHlXPnjP+6L733L2p/8v+Wv/c9fO/+lf3x5IX1B1L9y9hsY+J+C46/8
69kfdoQXXByHl148vbCh5r9GxyfKv/n/+sO/vfwa5VnQl7//8b0dCJejZUVL/vjnj65//P0PWHYn
SyzH/+cPH742+L274ttLXyDc+9dg//MbL18Z//sfmvenbE7oAK6AzFyAUBCeuunl148M408ExS2U
GSDmi8CBrL4mbc/zv//h/4k2DQCDArgKZw9YMvwWawf5I/tPGZT8ldxHkgZV28Ef/5r72fb8e7v+
RgYEEgvC2d//QOLu7NTBxcONx3hg8rdlxzCVT8wXtT0YfIl6Znnt3tPcgEVV7btalHbFzENu6gMa
kUxkRCDUS80s7EqzwsMfUCe08467e9+a+n3jpmkD333R0SSKIKUaTkvK9LhaaD7H3lLpdyTLvSp0
W294ys3GrUIBuz3bB0OGp0uzih6FkS0whQy19fBttaoN4lE2xgjTzNde5jT1gogOWXPb5n3bh0ON
Om99GmYd4QkPDYiH2kDRo8fQKy5qTC24ndBn+2Ntce1jw5F2QpgyK5/9tG5eXNJ6175GvAEIMX3X
TLS8mq16FiglRkGAy/lSxIKm5TvEj8jzVFCmhVDN02de1ebNWNEiDd1yoOg7nXrjl6ywhyyyZ1EN
h7RAZnOXCtKDJ4O1wc+UWeP72dMc57btJns/TMClh+3iFm5UtCZa/CDrlhUh15n/zmNtkYU5mVMz
1hqrfxKVbn0lLKDXDM+wfuMI0X6tZhPdZZuq1u4IaksRBAQ29+NcD+g0XLAaLooAarkPLRSZeCDU
scbbrOvRgYcP5vC5NLPptup64kaakftLjCgcTRbQLZOwbZZpQAudoTyU1Jv8iDIjtkpnekoX7t9m
i8c/d6Cu6qJy9I06ZH5RmGHqcx+dhIoFitdCze69U2XGQxcUnhU56PdEQ1vU/aNrLehrP5UWv7XQ
VOeTZ5IelD8199qbEZN7x+0GBmXHrSZHB12KyJOR1/BPTZsypHUmNj/WGMINfYfZL+4cfCXCKg20
eC05iVDQPWWoV6zdx4kGYN5IjZ49z36w/Bh1MR/TwbeHQ9M6QXNbZJTTA5LN2c71sy6yaI/OxnZT
1NZT6hTkBdR37Y8c8IP0GoQh7gHlCnkTc1eUj5rbZsOuF2afR6y0Z/Oqrmq0myd1meP8pe69tdCB
XAuq9eZuqDPXCsXkiI9BMTo09GkhSKSj1d1H4WeozDY7zeR7E9nj94znfb/PELl+bvjst3vqzL0V
0VkTn40FPQZQ3Vuh6KbSe/pgmW0xYcda7LdOjPbRaVKKYg3SNWzn5Iv/RehMDyKc82raVYCWjvfC
GC2wxBReb4ZDZQgWjt3Q+QhjVHW+lxEBlEhOw7j3SwwMwqoAnAc5RY/mCE+7X0Xg7MiDUKDpkh3q
g1fUcVexKgv1xkufZ0tvQNZTmtYeaWzRhXo2oF0BDxotmuYWTe07xoEO4oNjtnuhTcGn1qzQjTkX
ZECXD2NCvcbUsae2F8Z9TwLvc2pyBKJIEKR1pFe9NuzTlM4/e7TNYXGz1KD2dcxGS1inozYP/E5D
xG0kDyJKSMfCVmsNN+aLsWSRwTXta5lbdkQ6k6NhaQUETbQ4aDnhdz4aWKaApwZXtKo0EgnZzy3s
7OFqyaeliXvbbelem5b2ORCgDNgJm1F2Y/VG+dNlffpYAhxsRw2CmiIKgrnWnwIzy7/6qQntE4Ka
k7Vh7uvoTiVZAeqQjlXBnkZeDcWetz4dEp6b9kMnoKePvlsVfRT0wheRB73i70abpXu+2IALVV7f
6SHL65JEnc/6T02T9TcumwTuTkumRzF0+kPRk77f+VrukHBBjee3dKD88zgHDPd1wPZj19oprmRx
KaLKk/7dH4Xm7aZZBN1TYZpVH5e5vnyo61H/1JQ1lOuYDkH7rkMBcsFx0dA94HFCi3bx2Gi8Fvt6
6uoizkyvGWIUfhrLntVL40czr4PHPtW80olQikjZjmQ+qvotrc1atKlkRY7csFfWUc3GUtwtTiqA
jGI9vaeMuH4EyJ/5hbVYq1jjpdPeeJpOP1CRky7KOoeOe0uz0BCjajt/yCNr5EYWiqU3QDniaI0W
N8xLRWiw2dOvvQxQmX3b1yxmnuDVNQ2q9nMf5DoIyESh35JiJkacs6LHZU1981mUo9tcldBb90Kw
bEnI4k/9IWjH6oAsCfHDkhK8eTrAadm+b6v5yUVrWTQl0pESlep8Sv1b1AOa86PHeapfgxS5CMZo
YIQ+OsvST/u8JrYeD8BtJRo2so7cESpN0BIdwfKCDcNBM9rx6pexcpHB9khfyDvev7zw+6/0/weL
DLlBmDH/9S+755VN9n/+d/3yt2veDn070DPL7K/f/Ms2Q43Bn6A4AuBZds4BEhMG+V+mGXgZ/wRw
DvhCgIRgKUuj7Z+Wme38CbMLST0HIWzZ1xcG9L8sM/tPlC7At5FeGvxA/SLLDJjoM8sMwyBGhw+A
DShp3UzVVKeiIX2r1e773jF+kLHWQhcN1aK+BNdQuwTmznTLn3lH0uvK9x4Wo1n2ad7ccb21wsIY
74dc2D8muwPnR7EENe6geZxSszuiT0D30Ah/vvbmnj+lpUkOtlU7j3rZOI/1mAWhvTR3bKzwmNUz
i5dBZLssCMQtKjO/17p19GiZxw3pPjXohbg3PW7Hnp79EEaRRbOW+mHg03eNyK5Z6X/Gg3Ok1C6u
TJcByAInMGq8xQ+dxjpmdfltaOsvaZPOIUqIykif/Oe+9VhoGBoJYRp0YVqDEBi1djU0RfklqJYP
Zpe9N/PmS5sFc+iBOhsPwNfc8K7R8uLnkLZdWOr2Q7Fke1Oz+mur5TCFTPZRoBsTuupR41PTVd9g
IT0zYV9RLdBC3YTwmbkPqa3d4F3TdhahFnRcfpsPrI014MritOv12ChBJlAYCznoHDTLQ46vKw1v
DudZ/5Bm+My6SZ8Ht3ZDQ0PrKmJhsTpS/0xNqsc80D/oTS8OAg0bIkMYfOdl+Ndklz88jXUoV8C8
9a6gj7C23SiFDRb3yPSyBYau4HoNLdPmPzJkWcK5IMOVDQKTLxN10k9Z6eX7QR+HpB7rPBlrasdZ
q8XUoE3YzvUUBwNlEesz+ybgS38ddHaBBENFd8jWOKBEhHxv0ek312mNTwPFCSi8bInspab7bulZ
7OrFD622j4Gn3RgTJu3lBZg52/wn0fKfhZX9LOhkRqNF7lox+3FFsURoUcvCoh9SdD4W2lUxavMO
x6SIeJDpV9lEn7yKgMOVGs4VlLYVDn0Z4NTa3Q161/kx7kIeIjZ+z+tCQJkSO27NsQszU3wY/dw+
jK3mh6MxgkmMC7SfI3q1J6yA8S9MFmY5DliWssOiTx9SrcaLysY8BlXkkdnIcoJLzTpkuvugsdF5
KKjdfSeoIgmp35dhRu1jjkYwOzS4P1Zt+WMq5w9lh++uaLvc00mb3zdDV4YwcrQwG0QfWQt5dt1R
Wn5a8X+Z+7buOnGl21+kPQQIAa+she92LnacdF4YuXQESNxBCP36M9fevTux0t7+rKcz+i2dyHKh
UpWqZs15ARrDJh/q/m03Re9kPSIqmA1fEcIH8zFjWuWdKB/KsflK7HDfrfj60F+NcjnM2eHfNu+G
WSM1it+RoIO4VLo0eTNW15scoNyjbzVXN0EdAF1lIRFUNvCkpE/ig+xw2OcFpzM28TkL+ypvehzd
OMB5JGQTN1mbXmYdxeHu0QeKkvqdbfhdiK8JdfLhEzGhyomGJErUxxf90t/TDp/P2P7zONtHkewq
h4DTY7ngnOxbt+akTZdjvXQ3aurYWS3WGlMrHY4dOwlSz+heB3U6P8wQBS3AbFI+DAvulwbcnzn6
kYUiU1Ez/O4TXW9Fqm7sgP0me/YwhwAhaJwnDBbdjRa/E93w06uqHQ7zRu1FIJbtmCBVPPRx84MM
6+2o+vkYhaI9jCYEdSktSb5MpAYl1Vh+/vf9188tz1mnkgLPL36AHl+aq9I+Er6HB7qUfRHjIx0A
WRwOQYBvPCqTHVBAiw9c1V/nkL2jJDY5akf9m67t2CG1iTnSGhkXBFZJQQmd8ThVw6El+CL9FBic
KC3DU14Bk/QB/r/oF3WJt1UHDWpcHsk4fUK56RNpZ5onK658pGPp0ezdfTINYx4ZNr+Xpw/Zxvws
piYsCDRxjrhTHyXH6enm9KHUiAJINXEUuunTWiFSDOUXtPZ/tPE2XfYKuVIy6KX499pdFMojtfGl
XpOHUlpRTCuVeLvLr7tW9Dj3LVIl0et8U+NwVm1dlWNI5byr9seybn6EM/hUbUmDq0xvt2MAWMIm
4LIKFC+HvlI34y5vxhb/HmHvLpu326gsTWEnhKWUNZ87Nn2a1ja8WtIqyCmxj8PM68OgcRBRQ98P
0baO1aHDyOB01mWkGc+ahHQ7Hl92us1WibNGd5pvqGEejE7voiF6pzf4HRXDfdZ2n0fSfGjGcsVd
gLMgx0wckxWflpVjlAcbrqLYSnaUit8FQqgLZbvlPpJDUoToah1Cgm8ZIhyYdf6kxk1ebUHzfQhU
lI9oqx22leyHjYfRlYp1fSFCBk4y4BAeTuxfB71FmCOw7N0WSYwNKZJdAsdYCN3N4GcY8G1L/tAr
2uZGDbAxwXnBO/CH1d098v23JpafDbZ12AX+chPXXwVKJwcRdjfNuD+Shd/pfhzPm1AnF3WqdI72
uzwuAg8Dq7JD3cASC0ooGTTwjkokl12mPuMcfOoMDjWKQg9Zm30rSfUdgxemCEOL27veUFfZbfm+
PPVv5f4o1PCpxHAVHqPNdBt1o84B0UJQ5uRPRBoMF/f1DwI5jjOoN0YIgu3ngJRX+8DVYavEd7Db
wfQ9xw00VH1edyEBT+38yaD4ktcCewxgZrClZpck2R9Nv5VXMtV90Zu2eQfeToTSQFxzWpEHJMiy
mNiELcTyuzLix27E2bKI73LFLTP01QoCLNVfoIaDJweoq/J0Q6zbarxdUeEx54zasBjjBHqoIz4s
AlaF07KxY9tvMBJpfmQ1vG0i+HbBhhhYc/gMRuS/6ohctZhIP+BR+7DGuMrXNUsBZj4ZhONyXhuc
/WCo5UG0Wy4AAoOua5rmFIS2OWo/sGCl+6NeBMf5pn0/HRgePLeTDthjUMEaYsGlG28DGBlZX3+N
I0Tehai3eGSwI5CRhynCr541GaotxDzKesUDU+LnD5DvzkNZPlSMvoMexJxndhoK0KjXBzsm0fmk
7HAnlmDOJ1VVb1TWmavTTYmXiHmsu7T8MmmOX0bNn0753Vy386GWWweG30AWFLkV+KyQ1Awhrpyw
HrOzBCzdx37GPVvSskORkIoiVOpmboMv/S7jY6P7z21fr2fIm8+XbQkL3YnvtZxx/HBdYf4dVxVJ
RDEKZI6gO+ov4p1Pt7RPojNQ1IdFxbL5nES4IVFz6vJwwNHEo1jlDcPdTfSk77ZxWHId03e0Sc4i
EQY3dQKvgS4WegF4kK/b8FZv2N9OVYVqWS9zW2sEgxl3ZF3B3DSqv04trh3VIvCaJSZ5v+Nfpguu
MxHwOVdJda9JuJ7tEw6qZEYfwlN84ZH4DmmPz2IDhFqfUuxKtRxM5fVwwJUlj1WXgSXZtNuxKtOH
tIqQTqMCiX5jcCkmVCsh8W2/llOo8ybayVeB7vyRDWBcnQkcXZXMXP77MqxZlRaiDK/aKv6xdHor
mp6Bd3RBHjSUywWk8ObzDMzvRa0BqMpilZ3pBScY/J/7tegQ304Xi9jw/UcjdiTUyYOdkS8bC2Wk
EZXLYw2UwHGcEImaxsCMkkdXtKqW/3QiXvXy/L+1Cp79W/8/dgtOOPrnX6Zvv6Cks3x52mA4/ZP/
PEmT5F+Yy8Q0EsQ3AGBC8f+/T1JO/3V6BEIDPMFAFxp0eHf+9SSNkn9BOfrET4UyPuiyT0jTv56k
YfQvzEmip4q24WnaEP/rv4/m/0Oz4GmLjYTo2+FJDJUrPFR/aTIHja0ktx0vehBkHFRWgU/Fqle1
H38u7vTtOESEjSyxeEDaRzSvPoTsdZCwn0ufesK/7HvpIyabrI0LFiM1NQ3yv6yx/D/n+EnH69cW
ynNWOf35L6vLMqgBROl5kXLzZmDZdYS6+wuQmufWdlqB+45ph0oLXqyafG5NfBA0e4nD/bm1nUZm
tQFLWq4kLvqQ3Ssjv8zb6vktHWiLYGRk1rS8SGxND3IrUeqP1etGoH5+TnjNrwYHTSfZWIiTUg6L
Ooikv2x3yo+/uONfZ/7/8DVRu3m6+BAnu+7LuEimViCdi3+M0fo6vdW/d+4SvGQZ6uno1IB+dWbk
YFtijmtH/IzuAh6TcEL1filZka09eacXml6ydl1ex6b0c++Of86i4tCfW+Mibtc/wGOa8yH64Gdz
xz/7DfWEdsDSSbs3ebyMNy2YzP3WdrxTTapTNpzjYhjEkNsQr/xpWv70W9xxz7JZTTmVPb5n0H1v
1HhTt+Nbv6Ud78QpyQACx50l9rEoVYrR7ZdwKiez/sQZ/PySjndaNnAMMDVxgSo2XsJRZd8IZN3X
uH5fhVT5+RMcD62iijTBXscgr0aRnZJrsX33MQvi2VP3tGzK7EaruAg2fjXF+ssg/spHXnmPQ2Lu
6dJaV2MMAZW4yFq6XbZpKa/XIHwBbPvPl+1vgGf0CsfyNDBT6IjdcNtetONS+JnEcUy7bTHtT37P
tIRaengl6faf5sCrTeI4ZlCuNQ0J6jEj4emVQFXyRxYlr6Pq+O8pAd7rqcFZHGo6oIRahOX+ka3T
Hccsq59NHMcMebvuJa33gtDwu90yzO+T1+FPf27b8cxK7l1sVrEXWwqi11gPGXQd2OsGCX6u7jhn
lw58FHo2hYr52xLvJFu/pAj13Bl0vJJ0ix2j3bCiHsIPW8y+12X6Em/QM2u7uomKyQg1vtUUULy9
Ziq+0/J1Et9/W8Sl+2wtX4mqN7BIoCOfA1t8p7bsu9c5cYcpdkgBgbtvY0UHgFMOZBrgdOsXv7Ud
vwRsthp5bVD/adl8GJPsB2ntC3IEz5nbccx52qCosOi9mOj250DmRxG9alj3p7VPP/GXbLZlJrBZ
A2ujY3q39usdFZBr9bOI45VBEzE0WCdTjHJp0Vvl68Ma9sIrD4cC9tOd82knoRwGU2xR+k3F7L5V
2auQnT+N4jjl1MeoW27rjk7bjgZRFVx1EDo9+FnFcUttgzoKdG+Kct3Ogzl8P3fm6LV04kRLCfIP
smbDXkQkfBelVc7Lyu90u7JyqoztCOQFAlqy7nkd1zfVWgnPfTsPzUZMJY+HaS9QOvvUcXUdtK+j
P/r7U7q8BiLNQAx1OiWyI+qYaTxk0y6e/E64C/MuQWUK0A82ngoNVE0FEu2m0X6u+RtjWodKmxxx
UPRKLusuQpfPM4dwxwqhD6EZCXDAMV2oi6kzQE4o6ZXKYnr0qWM2Mu5GEi0IacPyiaLsm6+UvjAo
8MxF6JIEq9FWE0twpfSTEYcuiY62lp5BzR3mHHvIu40Dghrfh/eLqD6houyXoLgsME0w6bKCnYsI
yex7Mtf6Y6Mmv+vKlWEeo0iyFFrkRVV2D7Hh722l/C4rl13SNGjIJ6I9xXnZ5uBX+5PFfp+SO/GS
dYYvQCSYItmiqzZjOZoqD173oEtQVZ3mA9dQmmKOuxhisO1DJa3n2qeT+UvAFDIeSFDDIn1a20It
wUGpvj3z27gTMZEJohuaSeQ+U/KjMUuQq0V3nos7frkB6ylFVOMMhlrkXHRfwBT2zm/jTsSswrHa
RgqLV8FyC4RnEc/1H35LO/EyW2mkqrTBEbTAAm/ZNzRw/BwnduJl1cdzgg7RXjSJpscSE7j5SOr3
Xvt26U9AkTUsMV4PRdrt7yX6ozl0Wl5F+fB3VHNHQibVhiAnRmjA2OJ4ZmK+AQizET+nP+Gjfj3i
CV0gEFbiiC8VRbdyW9VxJ13tFx5iJ5dNZEOioRltsQHX8ocKluxLWW4vUcM8EyDcYZyGm6BN5xg9
5j7+QHnzPln83Cd2fHOJgrUxIkZVGY3OeqsBVoiIX7UNg2NPTT5PaqSThVFCoE66vT62U/fC2+H0
1X4v/0Du9unSJASEsabjjh5eXQyaFugxfd3a9hjU9dHvqDsuymol533tbWHG6iyIxRlIQP3OInNc
lMclxgQIdi/CAT3GYf2woaLitW134lOYUCSD7fciWQdSMGkNGonkT7/FnZwWMO2dy36yRR8tj820
fR4Hv4ePSxBbJgpQhjDCPb6p70DQ/4m3bJP77dpxzoqm8dQYawpAzf7ow/Itrb76rezEzd02hma2
RGhrlrdz032sgMv2W9rxTAgVg7bC4r6axawxCDnHx33yrImdhoJ+vQwjG6m92eCZtt7vRTfc0yX1
SwqZ45kJ+PExfkH2ohvaC9bx+5kNfpcVcz2yHXiKGwVAh4Ugwyr5BjyL574jxyc1wPQYJYdPjmN4
BRoPwOI9U3CXR6+yS5BNMd2L2OqPSJqv+ML8TolLbwKYTbpldMCHbJP7RvAvFnzUnms7EZPXqLMl
NTfFRMyaQ4RkArSAffA63i5xnrANk5IOYREP5tqk9J3NVq/CPbQnnx7uHTj3mjKcwDYaHsg4y0Ks
OvY0iuOWTS9GNphwL3YQnqZBeEHE8t7PJI5T8iUF9qTF0kEXfqqZuU9ZS3O/tR2vBE6IyTCG64Ae
GxAP1B+TdP3ot7bjlprOoGPbdzwe6v2bGuwfKVGjXxB2YeMAptezkahTZ7t804tW5zsePl77Po0l
/noJKowydmHZh4iU6qwr9cUQvSQBcIqH/5CeuLy+PJWdHbhFetKo6GutwSc8BRcJpkMALj/ELPV0
I1cFPpx2ReYelc4kUn9s4XpULzL8ntzln34HJ2qWSyiptTiOFA9vbtgHy9NPfpZ3PDShs9kTBvNg
IPe9NB0Q15nn0o5/Cr5qTK6iWijo+gbEa0cF3Jffrh3/bFi9z3ONXQ8AhZ+Auagv9X5lMZe5FxzN
81zJxhbgcDDHBiwzl11P9hey5ec+peOhahY6VcmEG5Hsyx+Nmebbtqxnv7D8O38GRvwTgQdnx4Nv
YmlEzjT/4mVzl+qKAd87LKdMeWjbdyuQk0AcZn73losEMiADMTxDOxN1TqB7T4BDCnCj38ad4Dkv
pAEUEs27RCe34YkLLIr84psrcRCpsOSYFEPvTpU3YO8f8mmWfneiq6G9KY552axCQqvuu3T80i6Z
X8XDVY1FvJ/LJBK2WLYuPW/Xrrku+WJfsMnpUvqHy8pluQzZ1tEIg6jFUlcYb8GMBEZrY7u8B5dS
VR39vqkTRPeh75IlRVuzHIMu17T/tu613+XicmQtlLdAYqO+HNLlvAnSszB6qUT2jG1cNFBXgTLS
9oih6dz0lzFA7BBizxMONLOXXVxE0NpPmB/YG5Rqe3lfheSD3dPvfkufAuwvhckkkSZgVYfmT7fG
lyyCJCaphTn3W91x0pWWTAwKNWZVzX9mdTwdgJT3bIJTJ36yTc2kzPBQoRWQ16XtPgjavHDcn7nQ
6enPfzEL5tCiXe2nk1hn7zY1nZeGe7Z/XNJyQ0TX7xzXS0bIaWCdfwN7W+2XPlMnhoZNqDCNiI23
1V5Bmao5AzzZDwzIXZG5ZV37QOwoYJdNFAP+vpyPM4ax/c6KE0Mrki26kjgr3bLpw9y2uAEi4nUQ
MW/59Hs2W7JjWAuXY5yO18OefgyG1HPp9OnS4P+dkCJWuHf34AuZyF2zv44N578FW9CCPF16noOl
1xx31kb3C9FBMB1E6D7WBhr46dIbxShIm+AQhnQ4jNkKjorm0W9pxy+5wlhNrZFqWbJUB+hfNUcb
Vl7F9994chcZbSZCy7qYSonZ6Pluiv1uWdDxPzWJUFWsug7WHnnzNUCiEtD4nZ9JHK8Eki6tsxG7
Hqry3OBjqpRc+i3txMxAdnvfJ5spgh1o6H29BsLBK+xAieKpQTCTaJKmC+CRDMPCs7xbm+zMa9cu
Eqgv53pN984WCYlAv1RH1zpRftt2oUBk6gGKrCEoY0Z9aE15P1f9vd+2HYcs2xmc7AF8vQRw9iIp
bXWZri+RR/5zzPmNYRqii8kygAmiaGNyPuzZxUhE4bdvxyXHoTfZVOHi3pgZ7vRWh5dqNH5XSerE
ysqCUQVSIqZYd4IJ0nav8q7r/fw9dZwSDwgyVkmKNH8MbunUXZf95GkUxylNhW7vOEVI2yIwFwE/
/yPBVLGfwR2vTJuIN8uIMzhs8d1Sz9cZAA3/e+nw5H6/p+Jx6rhlRNOKLwPKhjGXwubZqqCi3QV1
dgU+0vleM0VvE2tSzP/uB76r7TZIV/uxYuF2Pa4CM9tgMOHhmTYR6G2M7obbLdzmNxHloOyYFlpe
ojhevds3SnovZGvsYoyyBNPHtkKvh2/lDYYer0QWvPAZT2f4H8zhYozQQR7GhcLUKZmbx4ngOszn
8cQ1FHb98MIPecY3XTbUfoHuHWhY8UOS6CPIXa/jobv439/zuaWdSByWmk9A6umiCdRjOC2XpVz8
JkMwZPj0Bt9BTDqoqNWFzb4OI3+3WL93bOzCjLYA/WlMug3F3gZFvW8gA248DeK4vDIT5h8CMxRJ
J2+GMUIFm/ulJi7IiOi64yW4kYqN8PYYjnUNcpzNLzi4KKMqWeAvsx2KMplHjAqnCuPrm98AEXg+
nn7KutrEIhdYZaRte2ZLcaSpDF/IYU9n7R98yAUahQrD2GWLr2mAQH8PnpqP6bIfZJictWrKvBqn
sQs4AqPO2AN6ORR2W2pabOWS3aEAOr1OI+DvbNlFHZV7VndzOA4Y4lh2kH9hWD8DUdrRy01d4FGf
NTOTMYZj5xJ0yypZzntVP/it7bqp3aGVIrFzupJzScOzrnmdrM5Po5xunV8eslZvQW1GEKmA0yXv
1/mKjIMXnAR5/NOlWyLqYAREpWjUHIOIYMpYlRvAav2M4oTncopJj41DuKpL2HFDJRusCCAK81vd
CdBjLfjScmC6o337GDYmr0DM9UKEfuZG546rWmk7NaOyWlg63QTVhPloyj577dsFH2GkPz4JtmBS
Sa5NocH0dFAm9lzcecoyKsd9mbq4AGUe+AVrezvFvd87xQUfgdPF6CSFUbbJfpt1d5nUqd/F6yKP
RhaNUqYWU1CEYOwaclj5Nr9SS+1vD/oNedRGaqpnrF6HsiB7c1VH2wvX7jMHxYUd9XVpk2bdYwyF
ph8rzm9S4zcoCxGFp84ZzEliWIl50ypb57wS2Z9lgkjtdwgd12wwzQa2SOybruIyWZJbHXn6pYs7
mspglpHE2GY0haQYm/ZQJaAO8Nu345hMjcva6oEXs7XpBa3D+w08k35GcTFH0oYGsIwGiw/D46qD
j7b7i37tlRNW6F4+/Zh6DEE8PgBEZrf6YeTBQWR+vY7YJXSta67BZIBzwjsQYO6anbFY+ZX0oNny
dN/MQjKknTG7hRlie4hm+SHs+eT3MZkTNGMrQPFRJjiEgt6BwunMgpnV65ywk7/+EjQ3BIc4Hi0v
DMpYl8u0MCBTq9DvlmWOa+JjUg1VkLgwpX5EZf/jMPEPfht3HLPS8R7GEGwpzJaAPQdMIfWU+MVj
F3eUpmowO1O8qPvhmu7jtRoTT3s7frntadPMzYYB9iQQhZ7ku0WFrxO0+Pv+dnFHQoLmVvewibTk
uk40lDYZ9XvW/gY8ojGg6Cs2TlMLSiRU3Pee+M2Bg97v6SlMatEyWxswh5r1wJPuLm77t17nJHIc
c1lj3gqQyxZk629KC3aSxA/ADI3Zp7uuiCw5qPMxDQrvBGsdAzst6Ej99u045iKUmisGk4CN6LFc
6Xk4tX4l2sjxSj6s+84iCJZhPKfLFwJiqKH3Swgjxy2TlYZy07BJugOo2zb0EdzAwyc/mziZbLnN
Kahn8S0no8ACJBXNp2HxPOCOZ6YgVdRGYuiejOltC2a1zZOJIHaRRxQDeH3bal60a3/eNDXELF/S
Ezodh394zrrAI1InlABlfaIKGBKwQoKtEOOmfeVXYHbBR0JUK1i+8Dl3tpzFhqqCiMBvQDF2AUeG
BKD03rF3Rh7DBSxTGVn9Oo9x6PhmAAB9vSg8uPeSfTES5WXdZn4Y+jh0fDNOF7plp6OygvT4oa5j
fk7Bp3b0OuWh654h7BwTMDQEgbmLmLq1ng2U0HHOwACPASfiBZnWK7tvF+Xykjzlc+fQcU1QTPdz
1Ky8YCq81aEogEvztIfjmBRdtjo91U5AwtNfhNFcn01m9HuXuICj3oRLONuKFyoU1+XaPMhd+RX3
XLxRK7o6SJYa+X1M3kRS7nkjxXzwOiQu4Ah042MPVnUwytS2Ps9mcblPU+Jn8cCJmbpPDAkHWLzj
Rh3a3tRf95pkftmVizmq+gnXOAPpyzBUySGO5vYtem+l5wc9HdBfEtqhD0wlKKweNHt8VqLc92aF
1tpXP7M7vlmumm0rcAygDIjCw5zKE33/7Fc3cIFH5W4qM69YXPblN5MEUGDYrOd5cfxzCNGnqgWe
bGG/mXyjssNYYfzSq+10q/5DFHIRR4aB226qcCG2LKpubd0IDPu2UaRzw/Xgl8m52KMR7LP4HTBx
KsvqrhqnkyqEX+vNRR3xRrYIFqdbAJTSh3YSGpyV++s0r/5Oy10iojAEQ7OFdAegQUgPJZSKDqux
zK+8Rx1nHTosvkCYsZBTfAWhogcDJW6v0+7CjmQLItsphlkizdldxdvhcZFbde+3uuOpDcasMiVx
JKM0/kN39nzoZr96rYs7aohC0tKBJmyZ1v6gQNyXxwPkAfw27oTRxAzQDolgFgzPmgM4ftd849bT
5o6jTr3Si8FMeLGWa3wcThz5LLWV3+1InVhKpi5MasitFFUT3yCPueCxH44MKj1PL1611WSLFDYe
n6oqQSVndPYDv64kc8mINiMmCL2gpso5y2tmwxyzhqXXBwVW9+nWmbKl7CBvWGSCiWMZBl9U79eH
A9fg07UbwyvLDd7k5a6vA3CzQf7GKzlnmZPjViRe/zoqWXtmdPSDav3e54hDoO/prkHmLEgZYteS
Q7wITObfuhSszH6LO0F0FNGgYwWdkHixl1kNAGnA+h//e+1/jkSQkXq68ZjsbQtIMziUTFU9DrYr
bxCd6rNeaz9+EpY5HmpAsc/TDraZGYbnQ5ksV9m0TF5ZI3ORSGlmeN11FJZfyzsJ2jfDU6/8grlI
pGqUYUQsloY4MObe0q9N+zopvv+GOOYCkYIEMLgajM4oHtIT7frHBHI7XqkLczmJKBtktyboSpAZ
DPabselZLDs//hPmKixWYOKoToqnoFhPH02HQkhGEz+CH1ATPD2NnYjBRI6WZ1GrXV32IbCveMvM
fkfFRSNlTcna8HS1ZHX0RchtwghjOHou7jjpBj7dvl6wePVv4vroOpUvQcue8VGXmGioVyFAzcoK
IaMoAel0OH8zYODt82hZAs9L/Tc5WVOOZTjjp2yiaW6mjmiokCk/ghhIEz/9sj2ECCD3hkNpoh0c
yppvEPeJX8h0nzGQCyHqAVWHEAYuyI3o7v1efUsaflQzZy+sf7rFf0/XISv6dPMqGVCWL0+bF+s9
H8ZLGviNZkCU/enSjJWkFfpUWxzCKe/H8LJJs9kvcLhcRZMIyh3yRXGxDN1t1tuLKkrf/e+48ZxJ
HE8FyLsdDMe+666JAKqCuArqgF6lRZAFPzXK2APquHeo5ZYArBVtR686Yv1AVdCwfLp4E4zLsvX4
mGvf3y5B94arzG/Uk7kgIhoyTXpGQAeX1XeciYvEj2iOuQgisKhbukBYoSApe7/G7W0KJTbPY+L4
ZhiIdGYMZWJTDUnerONHs69+yT+0Qp+a25AJEoUNTKK3/b5aqsusH/yKlsyFDcWMDONOsPHZ2Lyc
2nvSS7/z7SKGgoCBmmPDbZh04Qkba88IaAT9IrQLGIpY2QmdcFakKUinOCUFxHSs39d0uYqCajRp
2eGkTGX1Trfrm6EKPng5PXf8Ei9n1scT/BJghPc7pXMBXveXypbPXOIuZgjk/YAjALCCInH4EcLp
OWbhztvJ+sVn7iS6QGdXeppAEMqrZQfnQre8H6JN+qWK3Mlxl3E8sebjiy7KsCOErwDYgjSpV7mF
uaghwmkn6ck0rRzfx1F0CeUKvzeRCxqCKMA2yhIuJOVQ5k0VvxUaEhRe58VlLMoEEuh6w+tZj+oK
YpqPkAbw6pT/pmFNDDDLElq0xdpmAwSetuFgEu3n/C5qqIOU0hRMyOWgyXQcl/567yK/T+lChjhk
CqMhQaoS9RaSG3MjD028/+lnb8c/VVMmNIuw7zCTt2L81LHo3m9lJ2hKTrVtTm+4tF6OSR9bwBw3
P0Q8aHufhggKfaMkQJ2iGAJy23aPhg0Pftt23BJ3LIWocoSVM/61mZI/N5t89VvaCZo6UAyyQFga
w2lZHslFF9qTooy5gCGVRmskenbKxZP36EKdQUDSb1KPuYihVWte9XOIi1B3FNgeGUIgzPq5pYsZ
qjKtDV9hFRHTA+uWN9Bi9bvAXcTQEtYTVNoCVlhugc1epnezWfxuQRcwBFGSKUoj2Ltemj0foOKz
R33rF+1dyBBLVwn58FPkgVDyu0ZG6iHdl9J3ecc1iZbBUg6wS9NGENgJb6H9VXidcZeqaNJibQNg
H3Cf7H0AQZ6pvU43wAb94oOLG5ozAio4Rlmx2+2OzdUxq1K/e9blKwomZmUaTWjJraSHQnb1rYr2
Ry+zuLAhG2fop0aweBtWdxoS69dp0HO/o+jihvQY0IwabHzlyd1C0nuQj/t9Thc1FKsypNMKYDOU
gjXNFzGul01impfGj05h5h+eyS50KOa7iHkJ6Fcy60cVthU60K3nWXHBQ5YDOt1WQCOaMi3GSNyV
mx9tG3NJi0D8Sjo2ojc8jDq84mtJDwFr9xfc/5m81kUPLYTLZRsm4ATDih2yZoj+FGHd13m2VJXn
l3UiaLVOIHSCJghYALY0H5Mt1yTpX/gFnvusThCl1W7x1gQKgqqR3UJI1uYYOPEb92SRE0f7dAfP
yArzoHx2vcvoawbNN7+duziiOeBNXUMrEupsUwqN7vRyanp99LoFXCQRRf+zzRSS233mR12VzYFJ
rv1uRhdHFENOI63oacJBBvWQN3ONeaRVbH63o4skaudZt2M4QvIBiuFUtPfW+o3yMBdINOiAbGDT
QSuxTCEgX7d9Xu5+/KrMBRLJVokAly4AOdm+HFJlISaZ1r5f1Imk3FCjtwRCGDwREEzP3lDu1zCH
BvPTFDcYUR6WMkC5jCuR42B+3xbPo+K4ZwsNSSk2wEPaJhsht9fIQgni1wCFbtjTje+Cj5lJE9ws
bKvyiNbXZFn9aDqYCybqlEx2EVBedCCavmOdWIuJi8nP+108URDOaxSbAKuHEG2mtb7rx+m9l/O7
cCLbmWYAkzIHSm43Vwk0V/Pa1JNfDuDiica4ipqoPaXo07ewyT6p1E97hLlYotF0XIzjCZW8l18U
r2aUzio/MirmEhjh7dmOtleomQkLoGxS79MN4Sb74Gdzxz2zgbRyQn8I44EAs9AlvgB3x+DnRS6W
aODQd+vK8dRCiM5BWFqsL05QPhM/A8dByyHtFLpmeISucXlr2+VrGpXS71XkIokWJBcyWJGLRusI
Zdl+/TH3i/VCP0CN+Knzj3oWSzlJFFnWrC4aPjZAb0CA0ut7uiAiORo5ZSlW76AJLBu25xv0i/2+
528YoqXqd/yH0pMNFoiqR39ElfZCyzAXQdT3q8z4igfdsNBrOYZfUiE9LX5KIn9B4wWQBMriUx0x
KMu3p6V5vJ35mft0PH9ZOhPQ515G3OSLyY7p0NwKNvhVP134kIo6TuItxdO81MvBIBXKFB09j0n4
dN9Q1l5HO2LOppPN27Ibb7eX3nHPZOYuZ5EQc8ZtY5GZ1xEtIE8Xf11ngmqOrbbswc/qbvzsS0oI
nlgFIA+X5RxJqBUrr3do5CKICN3a4f9x9mVNcttY1n+lw+/sAQiCACLG/UAys7L2RaWSSi8MSS5x
A1cQBMlfPyfVnvlUlNv1KcMOK8qqJJMgcHFx71mqOscbzavxXlcrPQMcqnkjvz02N38+zbEtgqip
ew4HXRzOdTqXV003pI98mACwBNHCg1ez9sWVFgH9NnchO604xbbIorFOp7KfMhytTX21HmswKbTZ
3ogJx7D1V08Uvp5JQ8jg0VZgWwV5mDzWA6/9XankAE7oDDW5Xe9mWPU2A2xs4zQVAQQPmWdOmggw
KH5983aplSmkx6AWnAl4launfuTsjXcV/IcnO/7/H9Y2KUApnmq8q84PP7TDWMFkPj1N+pltxY+Y
HXSgspTtZuPgdSwCP9HKipOWN9sCkNBY94plwSTmJbkNutU/hEsfnBSY2BZ6BHXmOVUjvnq/DOdT
B7xnSk/aeNkWdzTPTdB4tDx2fFBgwnR198AL6zcEEf7D4ttCj0LY8KquNHI3g9jQ7ApJ5XtStWj5
TmMBS05smaTfi0Yv6HvYWg4nbW1si0sipp3hFYkSjrIBh1lI4KmrlDaGnDZRf8ImoR8JIw+sgrCc
uqjpqIs8Wp0WD7fQpFWZkYgUPt6sq/3HKbDlbTENZXnaTN2Ck1hBssorMJlEmMcmk2tkOnpaq4xt
sUl+N/ouyzAw2rkyWXJ20WX5adUEVLJfh4cw9JSWCy5OVdnviVd/HtflNNwQ26KTcMbyhsk7BrZc
pme6eTKsbU5Kh9gWkzQBVgLnemwHqTL3bVXXt7Qi9CQhR7aFJJljcC8yDRtTMiH3DOWnIw/n77f9
v04t2BaRNLd00RVRwPflvf0CI6KSREjMe5aMnV7e/f1N/kPU38KSTNXlFfEwOpU3PyGBHiPa0IfT
rr3BJREDGtEyISyTcKjiugAwudH8xNm+BSaFpFbtbBA8Q86yqIXu5X7w6/KNwf9P47LZamdWF+EI
CytkLu6Ln1ZXUEl/I35R+r048RdZxBaclCm5kmxCIRrMEJleZSY0Y1TI0vciO9pMRMVQhw9FZqs8
pmHL20PTsrntzvxptNMadcsKZVXAVcqF4v/NwNqXAc3PCyuWb0vRCBUB01olWabs+dSO/rLPuVeN
Sbc0wIguMB63EL+2EPHizmugfGILEaVhVz+1axnKnXLFXCflOqVV7Nsm/cKnpWuSoqrc+5l0VXYN
UJiwUSr7vI+XZbIPbplW8c2v6jSHrE9ZDRdNW7vbBWZrwU2ZVzK8gsTQml2tPBzlZeU1eQZz0XVo
ntATEu5ycWXb1pGjfEzXSA5DN8OemsCmTcxjDTE/2PLIeQ/D47UCarGlgHUxnY4HmGdWxVnrUJb4
YBZ/UWfwLNd+PJghzd7DXa+/q1uk47er5FpHFQub4kKRoCQ3TTlQFqsONcYrr81rd8eHvplZlEOs
hGNa0VahVKXhoVnHutJsurKDmotPjvq0O8+WKrQU1J5wKO49Bu+Tq9xfLbRwqCWivbeBzTo00yjA
s5Fv3UTvB0sac448K5NRPbfSwIdFL+senp+wQk74kGqzC/Ks5Z/GxnO9iIbS+npJDBFGSuhQV8ZB
h97Wlfrquj6l36B/P/SPTACPctVp7ppbLxCeuhycp+pbK9cJL0BOMFqP4KU7NTwGiXpZj18SzZU6
FsCa549TaXl7m5VclkEc9DBC6qJ6pO14BYX3UD5V/oB2gDXVmuaHkmCUgdwvsr3M17TtohDYm4fM
cupux7rG0VA0+VTGrnaN+UO1Lh3sbuwbKK6zoTeXwJ/KkSHngVAhAQl1nt41aYlqL6RzNH3Uac78
pGszmQymI2XirTXFW+cBgXdaE7R5TFZXriia1+NNL/z+JpuKAEJ1Wa2e00B22UUoxYD826TZsOKB
vFIjI++DNg5lfRyc7qzFKNCEUTeYZKx48YGsbWvOmKq9C9SJBg/Fs7wmu2Xogjva1/R8lBPr46Zu
Sz+iS23FvmVZJSMVwOQ3kr2Gc6EKeNpG06RRMdQQ3X+ui8YtkcxkRqPaQxehMmQ4k7Au2EMYSzyD
kItOWjesbdzkY6GTIHXDElFZd2dD59hHN4QLjwzvugrw0UK6BA60mT3reMD+KMbJgz9lGb4Tg2pb
ePWWa5pwEWTtoe071M6nYc0iMnH1yBZukkaFbt4biFDkN3OmvL0Hvf3mHKAv89z3NLsobJ5/9iuK
b1VVEGGLtQsdOx9VWrQPnQdjpTinUDpJVl33KqJdrYb7fpHVvW7BXo4Gl9K7Oa1knpiSEJmEWpbw
06rb81at3X3aeUihF+6lUzI25kGbPjwsAr5HycyEG/Ze3Szdfhzo4nbIaXgVQQDBvgxZw8g1yas2
j4AL6MvLrLbobLSg7bjzpqzaeEg93RzYmjZmR1u2mGtgNc8b6YYXumYYnTorE+NNWYY407PzqqXj
U5MH+HXUkfsxLlG9v8/BkZaRTxZ+N0+9qC7gisPRoc1Kw/csmOW7qqeVvQxMB4JG3nau2lu7Ft5V
q0trDnABmS8bDRPbSHbQyomnjPnuzmcllNtYv+p9PSzzDD9esqzvu0bOZwKV66siyMsmoQy0Tx7g
qHml1lCTeA6XFhy2tjJXOnRh821wuhH7jFsxR6qSgx95bVPM973KUaHO2FrjvwF4pOjLVJLuqONp
lSx1MwGnMatifWh57lgCcVfwnYgd1ocA2i0ehP9VVz1bNUJ2GT5lE0uKJnfXKTCXaDvKcdY7t/hs
iWUBgZ6osmFlzwqt4TgacTbpiIF/e0lZzvZTXQ5PaoHDnFsGORz6CjjLi2FZluHO1U2XohMA6GV4
37VLaa+xF6X82oxqeb+ojhZ7bwUd9qyUHpjwcdUzmFXBOiT8lonQgNWrCEtB0ioqdaEtJNPOG2im
VlVUZj3rEjtCm+h6nApVwKyHkvISM6q/zmVRgGzs6gw9MRio7JY+p+6+OXpX3TJetiy2VUc/BQJ6
YCiy1Bnkyo9qFu9lJ/pcX7JMCp5A3I+kBbQQRpoUgKnvxjb7Vnbe+IQy6pqAIoCJnivVx56AwhiS
tkDca3QSPoSmnb6qVc99REsrVJyqlJ93Beug5+7m68AQ+1CUYEzE7QChtq4q2aWZpqmJAtfWlzhH
Z/EIclNMO03OA9Ooy7ldR5I4GcJfTuKXyufO5N2nAKzKu6rt8rmMgrQL2yRoMe8fANsxwWFgK2mi
WRiS70tdqTIunZ540vs2fKapClHv9MZ5jbGqAy9qfdvTJywqmyazqrz+KtNrDmGzcm33lUmL4Azg
l7KLMPXMpQ4M1LXJSsvznMHWNfakhTc5BNHEoc3LdYwhEDDkB1kpcQ1vr95GbeHp+YznZRFcsGKi
nY2HeVhGFw1kMey2q3IRxK6BjUyiKp3d6x4e5UlnSPGY+YPREUkdG2NT6jFqLEyaoiEMK3fjlUrY
uDCqOm8bXdeXsxCrPhtF5ZkH36erjQGSQBOGZUhBMrkUbC9l57WHoiwFzuM2qCOor/xR06lp9gPn
pUkUz+hFNbdlcSbhKtLvWkeKRIfSxCyYkE6ZircfJnjOTtFosAdEC9XPWg7qsgBPN4LC511Z9bAX
LVjpI9KD2FAl+Uyl2fvIOKIZizGN2EKxSU9EljezzuuoIJUjcGieDmOV+XvhqIhYS1mEO7XJoNLb
2RYflw5mrmzm7DAXk8TZuAvRiWQj9jEblNBF9Waghe9HYmt+kdqcZ/E0d8Zej+uQTnFoMtjcdH3u
hXvW9SD9ZSBe+TZCEpO5c0oa0cd6rMsqmv11rvadDMf+hk25tfE41iw7tGsFpde5ULm4GAXykajv
u8l+W3zNVRSsGoZrkzbaJSZ1Uid9n/kkLihyB6hiz2T4IPPUM0lPZWqTNoN9Ir7QbB5RveiKeIUk
8NUArbfpwHg6/eGshGpIG6SkiF2F2XQZil7doE62pmceR3J1plvDl0c1DJpjLvuOxE02LvVdn0/s
Y8c7H2tk8VpkKCr1+lhCWLNGt9Jvi8QYCG+dMQ/c8D1LVUDP4dCnVYKzYJY9ZGCkkJta8VVESAey
Q91Qz8cI1P54I32S1knuXKriTiv6wQpvrlARKcKqOXgW3odRUyBvjRUvanaj0TfO46owYENMs6lu
J39EcyoPQK2PwhUAqgNXeaUv+1zSR1RMJxEjbjZnwqfytpwXMiZl2BXmYaWDe8D3Jl+YTCFV14KK
XpyTFTryEaQ35fR1nRbp7+CxjOrJXI9uSUpRGPEEymc4HEK8/UrEg6Aq+2LrEX6Va4HeWZTNjXrk
sp1LSNXmIdl5sCot4sUbSbPPGmiGJnYY7XIJ5R87xEHW+H2iLfTFYiT95KrImnlC9mt0c1lDfegD
9CskidrOQhGw78YZco+imz8rv5lpjta/c83BTAjQB6PHpt2ZoQJnCd91UnD9LnkOyBq23p1lvadv
Ecer+V1rwfy4XJfcKyJ/Xqr6fJ658pNBwEknSWEuLxM6+kEQrzTsg0PhfIl4M/k5hJTHcRkPdA0h
OelKeNI+4Z0zfgl/53p46RpsoWc8DNb+c+WD9BGzkGbz3cLzhd6zybP5DuItqUyaktT7EByMj61P
x5ucYe9PfNpbjtNCPQKVzkD1THTQp2uimtbaQ2fmkiUyKBvvXOXAQN0jEWU2hv1hMbyX9dp11xU0
uJBxTc2MA2k+DnuCK9806YoEs65zpt+XPq/tVdlAJPmjBwf69uPk1yS8pfPo5GGhkj1OjLMO80x3
t+008OIwwHWFJ0iraRX3UGFvdrNVjR8Dkk7UC2NAfLVRQVcHMNZivStPhOl4EXQoRser7nWHFdO1
a9SXXAFXKQCEEheY9QrjD1kV77Ygaerdwa0H6UCZelhBeNllHmqQXPCe9mwhi0NBG5JUEQ1HS4Ai
D4bHYNQhJh3YvHP73LW2dF8VpAHTr2OV0vUPNWHmmm++j4VKjg56esARVckwja32iY0W0c5sZ/qj
cVdRKHdpKzOUiZ6xe0XVkOFwmxVj8Tmow/DjDFulY620y0gIE2+BFYDavcv2tsaeuSTMw58ppNkr
6+bLNHB9u9xR+A7mS6wmVk1dgliQN3ipVkKoosShqU380uD0MuaLD7E0dIbUDuKrpkpYUS0mhjq9
TyLgI7IOUWGGdsOEw/bTVIEKjNIgCGO1SJA2EkhwhyIFRDOSk16Cj9QvmUCm0VIvDnJdZLcTdSx7
QZjtm8QpzKV9bnshzyWfOmjgczUP6lnlg28ebI4KwUPTik7HhodNhlNGZmHvqhmCn0AcTXec0qxQ
gN2MbL3Gaw2LyxUeGu/8JizKMzqxqb/1DKN+MiHClBdt27t3sKWEj2bX2Dy474pqQnaKWgF5sZwF
dCcICF8HQE2mNR6Qck/vzGLIFPG1rvXFYlw6neWGMjQfVv8b8BaORK7N5s8E0O530mYWIH2vMwP0
Ji1rEt3aoLsUzhUvTbOkpouMD8UnpPBthVlIYTxX7Z0mosRTSiiwm+6m7mR7wCK0H3OiUxmxycqD
H67yW0kEjqsh0YLHC0rYZseqQujrEW+lK6Oqt6gdRstYtzpaS8fwJuzK7+BJDCrSsgZzRPB6E2fG
YEp83vt3oRr95pKhicKQ+2B7izLd8AGwOm19CMIabHrwI1Rs7/dQutypzmfV15lmjd1B7dEEMJ3L
qcLaQoIdd92AavfoEUD+Z675ra9gOnbH4TbSxgzFwSZecUjWSbGOJr9c54IbxDedswgQVlB3C5w/
x3MGWe3rxdqsjOBQ5OSVCZYBZyivZYWJ4PUZfuDayD/Y7JHxmVBj5ttcgB+1R6kNUp9+y1M8wtxw
+DMBM5THIezB73GJnl9N0pMj4hClFkMObS+ovNZ9WR1I6GrYWFvZhiyGogB9ogSVp2iGAMC7igpU
ZWC0keKkOYetPMd+A5JXAAjLOeqdbQi7qYop1HNAjI+J1w8FGrgIc5DfmGYcA8KOBEmftkAX2Trr
08uBNiv8oalI/RhHPPng8l6JiCgnm7iTpvgYQqrqfGzTwY8zv5bvUyuBYe07lT/2WR9+qKyoeExJ
VXwGKWd9JyHejy/psKHj5BOoaMqZuguntPgkiNU08VzVnOMmyx1bmLdDYK3uq6wcfSRLs6tjm0pz
xrN5JOd1uQDXGkhMjbirOGwkygmmOvsVaUC2h8Rxl2Gfs3AycilC5oU3uDZ/lx3hmJ+6qkOa46M+
HnwDWTLL39UAPaNwTrFLoV4jcXQoUhTabio16iuzcLIrrQdxlQLD0e+GoazkA6RKiYuF5yPqpti1
GpugqcnTZLBI7ntMMI+ilObpIeIzqkjxOuc1pIBRHYk4zNor1d74XCzvnV/ZQ6YlWS7HrG2Gr2Ym
KTaLehyzC28xNbhpRBZMTVEJosPdTBjTsar6uo9Aq/S8O9Yv+fXIcknibOzE+SpnLz03zQxV5rZK
s+J9ncHT7C6VReAjR6XTHNsiy+6J8OHmo4ytb7iZGGwhdNou1zMO1eesd/3lkvqBjXF2gvYLT7GR
jjiSVXdNEMgvtNa6SCqBzCRqeaHeMXg+XqBB2UFcyE4DssypmJ9Qo2mQQXugH+JoU7bjpTeIEO2y
wS0fSOvceeoNK4u0Ssubbmrrb5oK0TeoQ1BEi3TRa31ZTzjwXU6DVGVkV2rneKlmnPN5oz1I9nC8
szNZ6snkEcRNivSd4FknL73SKy50V2kXD0E1exd+am2H0RTjC6zdqizidsxFRNdg6c8CSP88WznP
U4w8Lr0tfOdfBam6tzYHpA8yZHJOEDbXa8OKzr/SaD2+gN4s7iVo4c+LxOHiosmpTg8D1YSfkSBc
7BnMN4YxGntXPHCQxu6DMc37aEjF8gwymfjoN665qEbW7Egz7ZcctRbefHUMSyIKjHEfCSqdETAL
yNbQQ0XkbMlNhvPlLUP9Gz5MBo3b3YT06Smn63zeY++8B7PBeOd1OKNEqsPU3UNyYr2YjOBFtKRK
X2Td2dduddG4wDVrDohLxNmoQPiPw2MlOKdl9s7XWf6RSkyuQhYNECUBt2dw9ANZagCorIvHusKr
KGEOc7Nk2r8Js3X5nKLI977mqbldOjXSg2rokyJLtLjhG8+mx1VrisLymGUXJV+rDiU/nl/yPs/P
8WK8qDOwvgC6wdVLMprB1RGGn79PvXWekhDJ8xBbTxdAcKDG9o2tkP3CamCoQcNfTz0oHJpvC2Xl
rcfK2mDXWTITUUxbrFOz6PuSuHnarx0Lql1eLKi7TiTon+GtQXzs3IyhOl9791R54zllZIThRuqa
rwFflxe5TB1BAXLhPbaEWn5roE/1R8CnEh8N+6mKU8TdFHUPlOZRicz9d36GAjWIT84+935T+5Fr
GCjmehjGNGmVKIfIz3g6Izlc5is7z0UZc9TnH4FNYDP0Ubwmw6HUuE8oEXbNfgp7+YKF5R/CcL1p
PFbfqJJW12wdpioKO2Zv+1Bl1wjX4ktVwyL6jV74f2rnbLqXUNsdTccLgJXF5J+DUbjEDHCV07q6
YgMv0gSlDb9q0MfHFPcmpFva955Pa6JtkH9Z0RX9VKLNhXLKoZwQjqjvTkO4sa3rA8xBmCeh5L2b
ZhrPi7xps+Ak/CnbcrYFBf2xZcfvvRLwFAoULNbUnKaWh+D8uhs9BqYVrQbMWq/MRRIgUbqkp/V0
t7TtdiUIWiVo295oHmGtddsKHCRPeptb1na9NiEKFPWRqVB5kCWVuyK1b2Fnv4Nk/6KtuKVtr8U4
lsUUgIhboz5ysBlxIvJU7gVnNeotdw3qEUvUKjTzY5kX4r0HMZMpoRyi3FFfV7lNLPQYjp/Xtb93
XeqfJqcNQ+nXL6yfgqI1MA3ezfMxUnVwDi9W653ERWBb3jdl7ZKnSNh20Nqk8lCEZL3wDabfSbhH
tiV+A61eorUCSKVz4QNJr3xVfjxtQmyW97KUKOrlK1BXgYnWLLzzQv+0mLdlfKONCcJHg6iUZemX
ztXPdJBvAfv+QzzdUr5tI3TKclybZ+kHI9e4FKdZ8LEt4bswhebljCWSe80nXqNjmk2fThrsrUkE
AFgLgzIABM0aODlwFzK0219Ou/YGGMjGPleoP4CUXfsvK1p5qqfzaVFjS/hGkxKEmP5IzxTeF5jE
jQnNdHAaCG3rEoEz9FwzDoIm1G/KpESp5gnN2v60bYBvNl4WLChVm+MktDS9oiiKdWw99eKbfTdH
vuDqqgUY05qbcCljvzMnycewrVEEtCLR4glBngrG+QlFbDio5x9OmykbOK8c0ZX1wObZpcPC7ooq
DyK3Zva0gLKlfaMBH6o1z8Gy99A0dL13Lsr8NAUmtuV9c0eICkkH4S6GLgC6ZNgvUME5aVy2vO8p
m1OxQr4L0Dv1NPXofqIUfOK1N6uznqHMj54K9vTBP2hhd7qhp+09W973FK59KiS+NroGe9eUn1TV
fj5tRDab5gD5zJAfhfUEs2vsWLUcCmPW5LSrb5amXABhyVLIO5ZWGRiGDwmFKcUbO+YR4/UXqciW
9s1RMYRkL7gw2lmcUjKWwkh1IDMAPqwDAgEF1LLqDnVI5z8ttP7rlY+J+dd/4+evbYfqFLyZNj/+
67Gt8e9/Hz/zf7/z+hP/Ontpbz7XL2b7S68+g+v+ed/k8/j51Q8wCgZK9h6wg+XhxcAF8fv1s5f2
+Jv/v3/5j5fvV3lcupfff/va2mY8Xi0r2ua3P//q/I/ff/OPq/i/frz+n395fIDff3t6aV4Af9CY
Vf++3P995uWzGX//zePqn5KEIdJkShjxIVbx2z/cy/e/EuyfDOJYDNqhgnP53fG2Abo7//03yv8Z
ChTPlVABIeH31W5a1BR+/438M0QPGp9RBB8KUWAXv/3v17v79+v/9xvBcPz58z8aW9+1OGmb3397
nUVwHnKBKoOv0PEgUOnYbvlHuIS3VguOlC0Kg19gDvnDcPzF9Y+ngf83CX+6/jb5HF0AGMTiUnTu
D6jtFeRTVt0VOXwYOrSeydPf380/5mzb24VChuJY1gZSdrMthZIULS3LNKlgD2flIzBEceGuaj0d
cv9LNguwq+sdlvOndf58BDI300MwfQjQaZ6CC2/9vFTv3fyY2cdSvOX1/J3M9dOXkxxwDl8qhOvN
l1vzoZchqMbAk3nRyD8IARwHvZyXd1Jl0fFc38hLOr6xjb7GsOINhExIAt1OdAQwobZY9MXzbeaB
g5O0fWYSQYt1iGSN/WMZp/Xr34//9l4CDuQBDQXDDPUD+f109AORAfyScWhHIMfyVUzXxi3sMxTE
/YehLOq7E24VwpQ3xLLiP7Fn2gKAbjWVMtE9asTwDBrLGL1QHYUo/L3/+3ttF8nxsTjxMZBKSh9L
9fUJSiB42GAQIgnGlt8qw1P4ein9S6B9zo93CTFz0ZpkWNZbGhbkreacUSKAcbDrWeqEOGvEqt7Y
cn6ahd9vIxF4IERFQzR+Xj8MSjEMeCsfzS0zh/s8YOyDW3XGYvQt04uiHnzUZQFyS/pK8sQPpfqK
lqb3a4Jyfz6tktBOhUgwjr2bLVDYvA+qdkEnzVvDBMozqHAZ4FN+8c1JwqWvEFx9SAWFW0KS4fkg
mtSyxJqhOIOVnB+1rvs1djWeRQZgV/oyhHQ3A8x9s7AzB+haHoo5mXtC4gH92yjP1Vv+lD8tLtyF
+ljMIqQCRtfHUPvD4gqBVC75FM5J46i6yHv0pyyq9ziQFG/xt74T2n8MVccn+vFeRw7WD/dSSqua
StxrGcqI5dVDLUXcm/FgbQrREQP52PpDi45TDyAE6MIHzDM4yYR7OtsDDd1BaLgYz+tnlCMSAThV
ydCSZIy+n8tfDQTHr4oqK1fYzLjaxjfYm7LS+fiqrCnb/SjZRyZzLypKdKR/dTLhTgFeNcPSUdi7
Xw9KNUq0aVs2Jymrw+sKgNgrj7O3mFTHfHg79Jis2I/xLAoaaK/v0gJRB32aYE4KOQkQbQq3125C
kXxZp6iTOX+DXLW9nzwuPjwTI8gAYO6yiQdopgW59folyfoSCJXmMGTB3ufuou3FGxnpNo4C2M1Y
KJSiShIFJZzXj+aVvCOjGV1Cp9qLKFxO3gFYSt46fv3FbQJOMD0Z3hFi3GYEs46ltBPrkgR5fS77
ziXLRD/KGVCjvJvAEKSxV13k3XvAj8/mMYBU4XtR93GOolvkgRgk5CVX/cfV7S36HjS/1IM7oNmX
1N41fO7QmwSWR3kRKz+rHB0K82V0z5Q+zxyNp+4cmktnK/nDd2VEvA+CAfcejjvhZgA//mjH7hP2
jj0foNz1a/MTwxtCbiEIsdNLIbfsr7YMFKTd8bh1C1foucqCT239ayaIWGAEsMoAHU1EIl8E24Sx
pKEdfTQvk2CpyX4apnuh2/mXShb/exPsVFDtQk66LfoBdTsYLzAu4WOzHHG2KOuP8tcIJv++C8aL
HnNpiiz9mEz+EORCBWyu8EuXVNqwK8C2lxgYm7fkx18fw/68CzJrgkSbMX8rq8TAUAC+e3IJMBE2
Gp1W7xQrR3RLV3TFsoLF1TL7bxTQt2n38S1RQdHIhv6WwLp+/WhpBqxErTEVJiPbCzEMn/sGrRdA
hjwPVKZeVWhe5lWiU3AofnkW4tbINxW2Kv6TVgpntdfUVYNR5axKxsFLk8WF/uHX74JYElCChzxm
068fkAEtStbBm5Kja8e+5NpeUOw3bxQWvkt1/BiMj+MI/T6hkLLDnXNL+/U0wASgsLukDHwWNbrj
cb/42R3UcOVFlS4yyqu53puw8fErjO5AEDHPataHYHIM0wldgFLXj50TuyKgb5SXvycW268Xoq2J
8yVWI90SsTLfwsIN+0RCmcl8qDsMzRdopnS3Q9EeY1GVPoTQCTysOCtlUUMzA9W9mg8x6GE+wMGr
3/ziCQADpnzFEYmOfcZwK64G1kfYSWptIpwNDvXCBNDpIt9r695avtt86HirI1IPIQKHZH/b+gM+
x9lsHNE48YAvimXbzveQoWDtgbSpmXZ/P+GOe9ProUYcElRShfmAjHUTLHgnM6j0TTaBoj2N/BS8
r7FYqsMUdk2cdk0Bvjs55LP/0BEyv5HG/vSoFFwNwYEgwR/HZfV6to9DOkhLyj6BysmaxQKWdyEg
opP2z1yObt8bz7pNCbA1U5/4jDAcEXDTzQZKqA6ZXkiXLGV/q73xI6R2QXkTyyfwRd4S2/4pVFEE
Ku4T4Hexp7BtZ8AD42QepKiStBQjhG286bqxqz0PRzM9GKBNsZ05fZaW2Vsmgj9F5u93PuY/GF4s
9E0+pz0FuAng6Um4oNrpe93VYLssXrv806A68P6a7I33+FNmgjsiVRXUV4iQ0Px//R4LZmbUc8AO
HPuBxB3AD9EIyZ3k76fq5vUBb4B4gBQAS5Dhn+9Fkh/2tZpbqkexdglKIZxd1bLQ5iH8H+bOazly
Jdmyv9I272iDFq8AUjCTWpMvMEpoHQAC+Pq7ss4dm2LyWNHqbazbuktHAhnCw3372og6jAAqtudu
6kTmzQ8nztEUZVBgEcyYw5iuS3bj66NVVhNXrujKkAJj/5YWIt+AE0KPNKAle/nzAx69xsNYFtJb
LuKcbHCnjsYaCb8jI9fKUIhUu4qyJrpNl/Lv3FmtX6NohwSdbhPwcPX/+kTRMgur6acyNDoj3yxa
kr10Bn5ff36Wb++N+eDRSuyYjqWxZx4t7VRir1IvvDerAQSwLo2+eqD9qSnWQ9f+ZBB1nB/juq9y
C+bYZJapPNLRBJwXfSjQNJRh6riGe+I0JjmAKjagArmdVZhX6pxaAEKrdl7si2bqqqelcZXRb61h
zmgDrWoR6Clti89lV3SvSpxX2QdNAN1ZXSTVtEqqVKAFNOF0ZCGsRxBs40LDYRhnuXf151f3bRrw
MC5JS74jUpjacZDTTl6qLA0Pgz7MC+qCtpoyq6MfIo1vq8lga+K2pxNGsXC/RYmz146z0hUhEjbd
9kuqUsh8ucC4gVBb5Vnj9LH+Lv7la9I0i1PGoZfKY884mhRwQ0exWFWJmtVtV1PmzQft309ESM1g
Bv92pv0axtZ4NJ3n4257tI5ybRqi0YvLsJWL61duEp9PLiotdWyXnTa5zU1bLKg0E7SR/SCTlXB7
3Iu0lqa5to+3izdrD3/7nWrEygT9pq2zJR939ZeuMNMyS8rQKwii0gx+UqZ0xt/tw/88OFHjQZnJ
+XbsOSrlnJZlyygZGvwbN0mSyylTfgLVfJ+ffHUmWiaPLD49DUevV+ldpTI6swibVF/26aAMGz3V
/s4Oi22KuUJEQMMUcaBOtPp1m8qT2lKKxkNzO43Z2pWTTgeqMv9dVP/PKDwJKRYGso5BZYsyzi1R
ZMGa1orP2lCnVR+3yU8eFkdH8q9hXN4V3wyZD66XXx+GcxOC02GYoq+VK4U6FW06SxtqIhEbMlL5
iQMj+YcV/n0L1th5CVbJqdHppB69QbQ7cZ1yZobuoelJy6W6NXNFCZasK2//dnqzgRBDEu/wlMzy
r8+XW1Zv6Z5MQvKIXIy0qq1Os6XIfzLT/f5IzAWbJU1wbVocLF/HmfrZBAZDCrKKc/uxmbgEtD6K
T91eASjTjY8/P9b3r00nca0fbrcW177jxyq0zu45rhmuHp1dxy5hredp9iq/qSJzQ98nQnS+2s3f
Dsvc5zA7VAFI8x6T3LIZ8xplLhR6B6p2Wtlar7Qbq1XqCzF0tG1r7FlZGJdl90PO8bByv26cDEye
1wOnRKbpGHkvO5pPpJoo7JRTtE9qpzzJnTjbLBJ3pJh+141S5Mp5qyHrUMtq+uG5vx9JZHgwKVI9
UiQqh/nXb5dqIo7ghRIFjooRma+jOijXaP+zkU44g1Roo7ujFv75ZetHc+pbqfDwqX4LK9WqGEql
plR4f7H4pf/+nPqXqX8R++eJf375sbnbfT6+727+POov0vdvr/rbqIep99uoSxlFVslbDp9b//6q
9m/pX/If+cnrx2nsy8PPPzarp4eX8/39+enL3efN3f79avJ/+By/jAv/9DmONnNdmkK3Dp+j9h/v
r+jr85/vH+/3rx8pP3zkv8+lv/i3rxfXJxfPtyexf3LtX55cX5+cnl9fnwbnq9PN9cnm+np3+NFq
t1vtn2/OT4PdzS54ujkPbm72F1fB7nN/c767Cvf7zx9ipV9T8g+f/1iSxs0SLeXA5z97Pnu82m3P
ni+e94+Pm83t/uwx9len16erze50dX19cX2xvjh8xN3VzdX+ZnW++2G//RWf/+mzHN2l67TOm974
9S5fD18r7/L19fbjMvZvgb3zGq8/blPeZeqn/JAGMv9683H7weu9lYfZ9sCffGj8y6fE/3x5Ov98
f3q5SvzdyxXf/tPlJ9/+1c3n/ed77cf85/7q875lwj5enZ4+vbzvP28S/+r9h/f7i77+p2c6WpNm
LnTOTp4pXJ+F27Pw8P9r31+drNebwA/8VcBP/G24/WFZGoeX9aeBD0HebwukiWtZpJGMQp6QaXj1
/rl/vSh53lfUDv71Oe+q8k+fdvcvly/nP3yT/7on2L+VtI++ybxYKtWZKGmzMF9rVuZ16r++Xr6c
Xr48XZ6/36j+/ftPU/lbceq4YnH0xCmdWBS7uznUTrtL62K4r866R+/dPJc0PT10++x+vlzOk5fl
M730dtGqC6efnvv4pR9/hKNzfJJtoRSQQsL63rhRr50L87z+tDfxzrgi6z9duoOv3KmXuFG0J/3W
uDBuzb+rFhMpcQboBy0PwhHXO0YYu6Nal6YdRUFkucpKGXJalrJM/jC7jvb8f0bhf3XNIHfNCf91
cnmZgGIn9Yi2m3GZTjtEJqYvEs4BkK+c88Gfd/tvw3EJ1lXnoI04hJnHovh4OLSKuAuNldOiboYy
uy8M1dzqrfg7FThRM8c2yBqH+hCVfU09Wq5KPwxdl0Rg5cH4r92FwjB9Q9MPr+9bXHQYhao+cQKZ
hG+CWtr521rxDDcYp7a6ptU5fW652z1pqWnSYu3NlY/Cx779y7fIqFw4fmUKCVCO3yLSCM/oBh3Y
TSSrXQUChn5WLb+aui5e/3moQxz52+ZzeI06cRfzjySaox8ntOyUX8JVzAkS3enuHU+X45U9FDAh
fZxS1PiMBKNjbkQmgAPR8gl5+2/zJ+SADsl56nz8S84x4bzozY5CdmEFxsTNR6Hh9tD6Wor7unXN
lz8/7WFVHz2twwSl3eqQWNOPjaVmZcjKGvpBkGRDs6Nfrz7TTaBBfx7l2yLgiVjPlNkO9zruCV/X
XDaPValQ1gnKGhLWSgHiWK5iimxqACLI+ale8304khoq4i+da8JhWXwdTkIrWWIuK0E22OM+y/U+
iCAAXDilWa7+9skY6pA7R4ZENeXYuxH/0yopZsGTKa06h6PVmk9zq1jNuh105Yc9+vuX9XWww+//
di7iu5BHppjNIJ7Gad3QLueLqi1/CMX/7e1RB+X6iEKIZXf4/d9GYROGeqaPZjCUjlMEmeic6zhx
3FOjc62ftL//OhjbvsP9kUTrrxj1t8GWtEAmM/D+EjSda1r01RXsWOVUn+2fmOHfrhgWyVzuVhD8
GAs5wtfnWqK5z/SMoUDN9VdgP9xwcXN1N2DtG3Z1Vf6wjP/l2yJ5rFIG0E2HYunRexy8sTNoUzED
XHid27FU463nlPUPS+tfR7FNiw2LgPdbvazXvKaestwM0tTMLqqs0E/KIcuu/jzN/3UUiq9ogihR
km39+u5kInQa9AqmORAEP++rZKNNy7z68yj/8g2ZBtYNGpuvoREHfB2Ff3rBkVs1wCTFzjvfYLMa
7BhFYdsTB+lV/5Ovxr/MPmQVKoVyCm+UQo8GbIC5KdR2EYphO1gBgesd5PMUhD6ochLw/Pnxvh+d
moliSzXZmdgrjgu86QgNoIU6FliS/nMbIX3mV+PkncVTk4Wd7V2Mkxr/EFSRZT08xZc93kWI59Aq
TEKNVMxxUUiM2aIvuT5ST2zFbaNF7bQVRipO0RUacEQaqwV1p/fKk1HVxZlqlxOF17lxV6WyZM46
96rO8Z1apNdxZswejf0a/Zm08C/B0FnuFOANV95g19gavp1BOwiE3RnFmoyBaIIRq5GbiKVg+ZbA
uhAeUtEF8APo5Gts26KeAsPjTm+t/qkU2ZIGWtw0YzAIkHaxs0RI+oRpvpn85bO8MeGt5IaT1X7h
Ol4SmjFdzcDDHDGuE3q2b8tx1E665CD1qq243qnAGD48xdNOqtKIxCZvo+zUSmcQ+fzci4Okt7IL
NHW4/MTtVGw7uu9j8IKq/VrT2z76w0Dlzhd9Xp/2TUdHe5K2irOeO0dv6UTP4qc2UpshtGIIUj6I
DmM/2+pcQC0ZXAoTONeDXJiz+gHiShTzjqLhltwjcDT6mAu/5HjEmUbRtGvk7dmM1Jfj3ifISx8t
3cWIlYJOPa/pae7fY02pM9qN+vzWcwtjPqkq4T502BFfIa00c79MFfN2NOr0QUK5SfdDY4NazEZn
7PyWVv9tES+55+uQ9pZAj6Dk+GrTKpdWv2SPsUYEBxSshmfW2r1LZTazpEBDdKBHsVims6W3y3bj
iDiC01gYE+ZLMs5TUEzNtAWz1knfTUxjWsV2kj7Nmp08QQJRbL/rsTo/UXKXdTwg+0IHXw2nxPm8
tLnv6jPVamXnRypYTyWeRLkyMsd9yVSzgDQXx04ZQF8zjaDoU7jTwizEq9NMVsIj5+bD2M3dyzT3
1hkYT/u5Rdbk7OuxSSZ/GJ32MgeZqfulZ48aBEDRX8eRMsWBbka4SOj93EiM/JxIgx/ULlnozGPp
rsa+MU6sFFpJKLgdIKRSAWAEcc5ggYGh20k/NOVrrsvi0pvG+n1ICu8hAVIEbpR62z5uuvJZox/v
ARmFcpfSePUWVyhh/WipXRghxNHtynFG9SQ5QNMDm57LeWUOFbRJ1RgMGYC+VC+Et4B26i1Du4W5
NEKeqjxx2Y9p4wQEeK69brW6JzsJB2dPb4f6mSgH1ThWYr3q29M/VE0jvhnZ4W/H2ZsfFRdQiA/z
YB78YpYT1BjTFVOQOK2+0ufMKtckKuMMGpanNbzEZHksqPxN63lR+o2nzwq2XmbuVESqQyOCyTSX
e4Tp7T4mcZmuFKMx32dnrLPA0aSTb+FPAI0AJxYFHbGbyX0hmqWPw453rSTeMuxUKhcPFC4Wa13R
TnzW1oX9rFSZFCcI16o9fVRNGs62Ia5S1y3MdR+J+CRf2gwSo6TWEshCHfI1BBLQUJNORLFe+qU4
653R+gCqJq/ttoKh5mZjp/sdr6D3zVJ0aqjrS3GrtG5yr4ymeaFPvc6inMsxRkNYCjsQReo+L5ps
z8uM9ejPRRl7KwQrtQWCUSt3oyGlEzS9MoMPMHQ2KsORTuYLO+o6P63HKgs18taorolDeHcWBg/j
Ek9AaLJF3nMI2c5m6AHg+lJTKrkG/4Wzqa6XslpLF7sJfYZtEU6DZd0O2kj3TgOrovel6IbzHvSN
5AvpqzxodCc2A4Cbfe6bLHotmJoFwcxUtpoauq3o9o6axPA+Lbf0nSIRT0Pf95eL0cRXdVUpzzo5
38/FznC2aWUxUOwBcxEycfIc37W+m4MU1+iPNG1Nw+/qpUguWhVZPuX/eb7JyhIxoGiy+K2Z0vKz
YWrNId265rjV5gSUnUxsj+cW470uhn4XW4peYCsms1uz7e0XAvg2XRtDOZ0j/dI+I1lCos28A5dw
nuuXqWVR+0Pe489W1o3cDtyoGz+f8uI5KdpJRdnoOZuY3k87TI22LnciTYc349Aq5DeLIl/JeEh1
jcfzfAat0Yt4dSWz1l6adm2X6LRWkTzQbDQo6KPvKt6Ub/QyHa8SqFNXiGSUl1nFJ/Jw336e6mjk
jCgN7b4a3XJA15IOFJbtBXylTCWluMSClhlA+0L6UdCotzOqcngjmBK32D0w2WwXjJEKsfEtSQxO
BDlNHQu00NqX2B5ntkZgYE1g4TjG0VwVKdtyn1TBqNKoF3A/ju7bRcVVZb9UKefwRoi8vDJUrD1X
NeDDKmxk0WRBnnn5ZWf24h26QATPTPRvSZdHRTBUfHHMNyav33S6uOVgs1+9xLAGtm9N3sejARKy
sJtubXASVYETW+WnIjv72YNoPK7jvAGXaAxmA9PSUMZnLU+NJQAAhEfaaC50pWAJcpo7GdTUBOqg
8Od66ng7ztS73Dny/C5fIIDhRqikGRId04x8tWXnC7ArHO6LRDpT0ER8UmBPUZ6srUJKvlK4tO1u
SubW8lXZVEs4E8zCCbBjCK+us5ijv+Qao3opcLY1nJ9yCtjfrfvIXax5ayvDcKMraJhXuJXVagDx
xVjo8qnj1o+mKIZ91Pbjs+G2PAVueABg27l0+sAcpVez6ZruQ99D5sHIMvG6cABZBAoQsX7mz+lY
isAkHlFRInjDncwX571HptOFSuxqMPrQ7UjcGCf3rZgq/aFtpbM3xzl7pgjSgceKlzc51c2bkmg4
kpFzGYHxJlGkbTj3s7O2UqIhaLImV/xuTpLzyEwJgXR9SOd1lEMvXeupnakh5Lf8FuqtVMOxUxqL
SGDKM1+B6Pk6iEJ/beA0D2Gfd1nPi5cum05hPqi0N4x+L+Atbux8xN7a6uMIJXeRy8RHpKsBqksJ
+DKedsIU4g3PZ9MBHd7myjof67p+8rh/paHC+VKHKtL/mxTaOu42VpzwlxLA1oGR8u43ohrjj8lV
O2T2i6vgdT+U5SNhJ7UaLgjFsulFzooBradrp05Up9FWjnDIQw8CUO8P9ZDMK2mYjcJsdru3bLTU
YY3ko1jgpDUAZRLASQeQW6lku5FinxlCtfEUojO2UYfERF9YO2pWPQ9dZEBfhx6uN4zFbsoSIKDK
0HjXbgMzbWVOonIeZVvGt4DUOxA7M1roOKwbzONOKKcry72rdK19IZB3LCdNBbV3h1cG8vc8HYgu
AkBzerFXCrtW8LaqQfrJUZ3zqwSTqF2cKbMIY0NV1N1IrK3vrBJe7LuZEGSOvtYpeRGUZAWL1VCX
wxxUYAPnzTS4KfJv9BhetFJU3CLCZGzGdGfmNLA9xcvSRHJLTb89cIqMaPZ2aC/L/hRUMoEf24k5
3ECabYa9HJPZvDIE56Tq4xiod/hu06Wwnut48u4ghaE0nqzR9bYTW4R5bRDyRMGEHCS7qZu4K+9c
6E40VWuOmscPDnAhKNVO6qqPWQV4X2WdDEXK4WlxZeBPWu5Jb7Zji7FIIrA/jZGLYgsN7JCcW5Vp
AYyUzvIJ0krA0hwG1jp1OC43Xck+fau1fHGnw1Im9g6EUTdu4C1Faji39O7eaVq+LJdmQgYQ7Hoh
MUTzcZ13wdbHlZOMH24UVYOfpc1UrVtYfSodKiJR7h0doMBFS09FuXK6eLCW0G6sSN1xGTa89TjE
ffosGuRIJTER1xYtcEyaIANrjrv7esLEld51tGC3bmwoAzvHNAIbgz0ib4BQNia0LNBc7AbgpR/7
QWNpwTPScmihS0ekZ1uHC1kv2NKMRsYMzNeXnjTNoBBOeU7Uar5GdNGfNzCU2FzpNCvaNTCpcdmL
iBzCp6d6c7EywENi5lVVnXtW26UYrxu3sIyN6NLiEDX27XhPU5dzOP6nspgfZk2MlfAdZ4i6C9Aj
VId9MOh1F0A87rjyeWkt3rE0zQnVBMorMhIwwesM2XaA4UBxUo/puJzomWLpnFlaD9UoUdqqWKcJ
/pynXp+kPR12mTNeavT2dsRN5vDkjPRUXRgdRQFAQ506vNNRhgMNKMLxQWY6W7TrTGYbmm4H5AgY
o3eNHkGrVsac2nWQzHSDrFo1m6rNAKEZWqQpHG4UkNU7db3ITjr4VKTShf7ZRUDbVnq7jM5nVDta
dC57hfBunBfjLpJjOgXgMed5PYg8ja9LvXQw0IBcq+xJuNPrpZaGWkKgNzOJJj0b9VvBl1itJwJJ
LYyirFJfNa8w7a3TxpMh6JEUDpj1VtbF1dy7Gvg/qxflWQ4LMD2jGxwx56zq+bgSyrQ0N9QpZPs0
KIaV74ExZuJuMusKcHiecH/zi6TttI2HZjg9wfCBfS41JkNZi6lrPiNL9o+aA0/ChzQ2OCf2bMWl
r8a6lW3HeIqvPS/p4bKa6ESCVsWBYB8rLST0FO+Xyh/Iee9Q/4BG9sqBaxSZNEW7BK82z4CE4GfS
zQOPyVcrWHPhADhl4ld4xJNC1KzWYo5TTnovswkyLD1Lu6CW8/gKVrXyLnMk39FrumhVssu4WbrA
qiFGP8icpMY+zdS5Ok2MXrfORz74cq6Y+jSdwdG0uH2CyxgqqJCJWcCwRLK/bVTJ/O+nxrQvk9I6
4KVkJg2H2G6Jy3trSJTmecla+ZHKybKqbRUxzrUDyxeSHujxclVqpbpz3G5h4yIGcue7ITHq9nOO
VSOPt6nweu0SymN5r41MF0CnanRpNhV39RT05mpoMhrIeGHZZ8yS8lZZnbnGOqlk0/lOIsBk8uju
vlAzV+y9TuX6XhieucPgLPOgq1vDqW11YB5FX7nVCjwYKHFUgfqnmDRUtiQYOBnwXWnfrBG0cmD0
jrzMHITNrJ5invzaziOLjF0dJ2v+PUTPuhJbj1xx62WzDLK40ww9WVbl7Jpl4LZtDwLREubpnMW1
AXmw1vtNf2i89LmAFMOmV1g86BMdPVnB2XI+ly7bjLOOn8hgN+NpPWhu4YM+HJ45m8vJX7Qp6lcz
mRTFl3mW750q7dJwSL18WqV60660doQt3KcVrOPssM47te2I2TLHS9eIYeYwpXf0ljoFWQTChuha
JAX5usSaAKFm7Ty+2RMOttKJqyJQRrlcN6KcybGpWnvmdJhZBN6iWw8C9wuL6zJa7FaW2hKIVE9f
WpwI+nWbjhJ0nltUzXmnqHCuQWRLNfajIp3fHaen2YHoJLKzQLGt/AXQqAW6J8J/zpODp64sNRtv
yJC02srMtO6mcI3FDEsdMHEwac1wvyiQNf1qorMjnNAzPwHxw9fXnky4kXOa95D1jEb9xBMVgIrU
qFkE86SKZZspGmlXpcuaD764Ajo0fGnYfPRtPONCopAYMLtp9Om9zx61tNSbwNEFh2fsNdVz3Wu5
sW5GBYcl3R6Vp6laMgU2dJ1r2lZYg66tZiMmCsm4JALb7CtN80c5arxiyKFksKu6eXWMrC7DSIkS
vLgkLAQ97bnD1sOjNiW4r6Xc1/nAhkJgnnBluKOhGHs2tycZGgJtYeZiI5PeqmkHrl8I07UCfR4/
Eyz9imBu8qXZeFlsvndGDDKuYO5cGBF0Xd8mMiZ76QqQ/CQjh/2MFdi7AhtO+hNE9lttQucr89kg
vgCb62yLQfWWwBrKRtvpxZRUoTfF9Xslcqfmstqlj5AUnJz7DkF/qGRwUDmLzbleJZ03PmEUrR2Y
iB7xhpnSdOKOtNThL7hfjM6ARh7FWQqGQiN3xsaC9QhRR/0kda2rAzNSGoonaRFzPzMEnFVsouwl
xECFzVaTRLU+69iFhW5OFsnMDh5gQCdmCmwTF6x3CSDK9sfI9Ep29Qz6OeZrxiXBENFs4UZy8QkO
+482lYxs1mUMEcDl3Eaj3CGQE0KL85PcnBTXt8sU5+uuidJPpRx0K8CQxXqUuZf2YYSPJYsdArES
DrVGgrhtxy45H+GQ5quILW0Cd1iA7RSlCzgy7xqduCtvmlNixTYJknJ0tSBT++XBNFoqsc7cDbBB
2fS4ZIqhHcKYXla4i7N0PuIhAvCKpqvUt55FLXVvdh09tmlc9y/z0gP3dEbMGgJhioSoQhi98HOK
axPdiRPuAQmZFjIyllncNGoxl+eKkrj5Sk+89JnJWGAkwZGrhTaXoo2RNBluRa0tlJVLor9i4yCG
oF1Ai/XQqZsy3kxe3SyrKHKjbj30Jshaioogl2MBwt7PjLZKOOKcka2o8khZDLLDKkZzau3c60pd
9dtYdKaPTqaQ4UAprVpB90xF6HgCGlSdm0m3VaLK9E6GWrE+hlQo3NwTElWh5wJ8n4Qub7yy3JGG
avEr6Wok5m16oA/XXldo0EOtWQ/VUSu7VaN74xzqQ91Fod6aYxS6+QI0fbTm9LMcWzcNpFyM5AQu
vhXbIbeVUd50Ud7DLUV1TdqoN5zzyOUGE6BAVz/cMgJd3RAu7ptSlf3GWAS2Plj/ILUThj5ei8Ex
7lgenQhgwFmneVdrgGFhDp/TX08eAwfkkQKXoq5qK2viUJtSlg9ZL9DhsPGZC676FNGsmq68eiYl
hJF03gS9lxXFJtUkfxt6qUNNZMnIhGu1Y0m/S1JVCd0iIrVLtkS56bIyjTnca/VNA6Tk+gqZmeRk
mQQ+D+kBQ+DrY9VcSExBlzOKvurAjWGY0Urpo7fPFmAR+3IiIA+4/KrVthFWGQdzVbNXxW7v3rmN
p3D8EU+l4YI4XMTXFDaS8rLjtnGeOkT/oWMqZIqiuX5rFAxxglK0xafXtsutRZVq8YeqNzRya2lx
Cq5aQ+IrzQN+w0oeyehBWMiHrto6EQR2DjReMjmluYdoOQB9Zc8nQFJlku87UbTeqnRtwl5LOjt2
zuWxtWhkhunWwGwgxpvGDSlVZQtQekj8WnodiStl6pJ/ZPt/hb85S9/oCKw/xTHc5gsP52L86NCg
fvzn7KXp/7MeqvcXAXnm+O/8fwjEod3yt0LeAbjzBYhzmr7OH7/DcH79+X9gOLr1X2p62kELg2LJ
4Yf/l4Xj/ZdfRPXg0brEb7G+/s9//heFYxj/RVtCu7iKwJfaN1XJ/yXhaN5/6cSDyGEdmmwPv/s3
IJyv5VSHJB15I5v+dNU1bfqnjoq2/WyUfdJhbyZHAMme6OWwoq8lvXRIIN04nS1/0BB/Lac6aC7I
h9BtZfMIKJGOORxWX1k5NBjS+rKgoKmZStjryutYddEPIp1/hCn/r6jpGMiB0NPTLoNqADGScySi
pdGiIGZGRLU0REHaqmjsKFFvGs9QjJnLd4vBCpUMXde0VexJNVuS0C3VnF2VZL29jGRP04RbnBZE
EH63MwZ9LmWKqX83elMGNbXPeGtXtYqpsG0053ioUBWlYoSLR23lN4NwLWVduBKfNWXgunKKk1vR
nlD/mQosrZrBW9VKqdVvUutI5Vv15MQb21lsvhGd+227rdLeitckM/oiJO8ZCRwc3JkArHRL8zzC
la2/rG0USdz9mjk/Y4OVbwOWHPsuXRrnpcxkbZ65S+xcxqCez5rZSd9oMhlTyCeH0NvS+2YG7uB4
i2mT9o17YfkLljf1BSmt6KxeJCh0n0iop+1XCN5lSK2C25M/adhEnVol0XMAmh97FQ0bD2ppi8Rg
YHuY3m9xPOJEUymJMAKimzJrIf/QjRVKEDc60ELcQrS9m7SyodvnYE9HmicnZ1ewLyOvn0MVe6Pl
wBt3K1NirFLmILRF6uYp5+CAsuGxTbKpPbNipapuMSSi79qvassaPT9r1VG9dyaZ9zP1DoNqJ7Tq
iGzXyp2saRFreFO10vm2VCq403OkGOTie7wFPGOVq323mLusVJLGuRCitcv+KlXK1qG5BWHMAGoc
Pjt2IqVpzhS36sRylktHtFqVh6nAMaG8WAZnUK+jHhHOQ5x52cI9p0n0OKS+MPUvRaXUWJp5gorF
FQ+ge1qIh+5gVUEOe6FrA6tJ6mLgqp3QO0Ui1prba8cY+vLyUMW9iISl9OteI3kccpZ0D22Ms9mm
HfsZ9GGn10rI92hXGEAMnkW+qksAQ6cFXeqLsLNyOxJcuoEEXR+vJ6fs3pas6ZeVaIZs3CxqY8T3
Q1cerub8a+qI2H7EMfJCkWqKkY9OSdxXeNc4T1QZwVCLKAJPFqQgrW+TEat9k+S1t4k8fD8MYDdl
qLYxBbOqdI0LJye77gvMBPIQo4fBeJ80a2pIWZVWfa4h4jNOi5EqzD7F2JMSS0OrrBOo5pLIG+wL
+34bte3hjxbSwGGAVQEzRMlVTI9kMtkW1Hsr0sPcznN1m80g0/0UR6/mQ60LM99aNRHAnpJaPAU9
ofkrCkkLqQB9ZyepaEx1h/3cSBW7QMEZLztYuoUYVpjC9B2GDLhJDuM6kgKHrnVtSYsKYD6W48ZC
w0KUHSWNtul7shK+GBo0ekYyN1t97m3Tn2180MMoJe3nJ3pC9WRolKr2qXD3+bocBzWYuoycgwvz
Q13HopKl36QT10hDETm5EK/x+i39k9MtNQs9PotYyO7GavVBu4mlyfRdKUVhZvd1HUl7axCyygTD
qMpqsydZKQo9JI1HU8cZVaWIUrJclHSLBMoi2MfihM9ip3iTGBlpkNMqw2zkRNHdot1gS5C8V7So
E3EvOJJT5M9bXAI8eunIYhZGKGt1uUm1YqT2YjcUgVu3avf5Il3uYwtp4NXBVRnjCg6EMsy1dJA3
zMrJwUbYSsy7SdEliQhNcEWiPClpR6yeUKQ1Zb75H/bOY0duLFvX73LnLNCbaZCMiExlypX8hFCp
VPTe84nOe5wXO99OVXdnMHiCyALu4AJ30I0CBGkFt117rd80FW/Y5esMqEp5HyDjjvuNZE9z+Y2m
4ayqX2k6hXDGgQazm3Hgyau4oJNLu46Gv192i92Pf4Z1UbQ1IFU9CMr2j6E2glgLXW0eJH38c8Kb
J68/PiUF/zcypepn8XvX/PzZkSr9P5AfmSDl/ne9QERc/0DHL36eIYm/8StB0rXfdMjwwDKQigB9
pJGE/BIL1JXfACWRmwBcIz2ybFKnf2kFqr9ZaAtiSS8okxC/wWj/K0OSf3MUw4IgjQAWOifosf1j
qUALvDnITbCOBv+S7iBQdgk4c0oppKZpqYdaGcWdZmJ5ZeXODqDyEjz3dxQbxCFoCXJBeZWq1Em8
OONMFNzv5ocwbKNP0Mv2pHKQvrvAeaHD+ISfF6IDIq25UvZgOwI6GE3hpNjpNN+jZua+qQIb7H6P
X8ic4oJBl6MhI4Qb7IZVlwyeow+47Dhmqxy6oS8+FPMYm34uG0r5CFhJ1e7rVKZ3qoUUyo+U/UH2
xEWJiAHy/s5yaIp+ar3JUPs7yl5BfF6WqT9RZcZJiJe0MmO0E0zU0r2K66Dw5D4w3sdRJoMScdA1
cikYYbBT6Xr4DoMMzkS5Hyze0HFhKr4ZTNoP3Vla+6xPHa3OQGtAq/CGnQ8gh5I3Qak3PLVNXJRG
4OrvDXpK8RsZaPEnTouA+pOZpB+HIedoxW+sfE3RGExIF9Z9caRUxau3pj+OgmIv047TabGmh4aC
y3hIg4HyTLJAM8JTzZYrH3y9oteHeJIp4E9BFHziEhxs11CpWp4qzMQqfCOw7wDobzaZj8dpMbyS
jBj7jg4MbOHiLRTeNSrZycNokFl810vDyT2Tjk7xqWiwIGqSRa/PTWnNb4NYzpuD0ozcjZkzk+xa
KmT2AwpT9XckApzvbeVMHwub2v4AS46udNhl38JBzb7FYAJ+0HDR/oLFaxRfJStYaozjqOr5SgHU
/oySO/e+keDWjEWZMuKOagNEPFcqhcb3jtnhmGyo2ZAcwprCyis5QdTikCtTlXooJvbqN5Rw9MIr
Vc5TPq/TQ1/nqlZPslNXoz/zNkp4sfaO6hoypfe7xgyG+EjtTrZcDTcbmXJeqIxf7N7uFOARaVGd
68pM3gDfHn4Jy/z/4/n/sNdvnc+/9//9X39evF+f/sLf71ddPEUF3pYnFCwAmzfkr+NZ4aC14ciw
sC2YF5Dp/308m85vvPKg8sPThGtiPnvAGsZvGtmPkCe0YYnrmv2S4/mSiiFekUggmLAg+Mdg0Kwp
v32GKLwzOrorVdMsklaMT1Or9WyAblh+m8mfSd1Fx1Y2kmAHq3v5lP0VmmtJsaGf8xt0gal9hktX
MX5yaKvQLGjQxslVvXqMhzb27GqX7b4diivIthlMBvQyFJAompILPtq26GLmKZXOuK5qTxrIrJ7N
/Ntfz+P/XRr311fR3tVMlSsZFM+K8YnOe9poIF5cJQZ+NFJc9PRan3cgx5c457+jIFQHdUDltlsr
VGKaFSZBVRputZgOSOM5oH8qwy7BhOquKSJMpLGuGpUdptVmWEow5AxUY54yjedT1tdYKCZJjZwV
Vhs0K/WmwBsyK48cjZJbjrHlYhDa70Tdmj2HiYM7TdwrCLmTjRWG2kSNOwrQoTxjxNzHVBh5Rdzd
nj0xO/8peTyNK+UVDS1apHBgr62yFc5IXLdyU3drUIAYGeZmdEqWtH5nNunk6SpXckTR1HfsZuK9
0Gr+7fiX+cWv+BSVOAoEr8ZApfliTxRxlNDaY16HqUleQQgAE9k2WmfsxLmsW/0rDhmhrCL7o6/l
kwa5n5wwSeA/LRlgmU6TwbmZ7UNVRA1EjcjeodVsTCHC1OhQoe5rcnKtxxUbVSBaOAKnUN/OJuQa
+mvm/NHoaKjfHsLNUEJsEB1ASnI2ie3zNZoJjdyKQro7jfWPrKkAKNpZ946rby8d3FosGoFQ4gbi
wYRdRgqGxGlRAmEQZ7vy6d3RWDHzUHlEQ6T9kE/yZAPYqaJPMu6XDzRgc+/2p25sR5WUX0PNxoCq
sTa+saRCSSSevmhQqtIHJ+hjF42d+a7u8uljFYFClcww35GP27gxWKHQLFEfwnx0Td4DTAAoRmV8
y1gxac/QrqESYRw5bqT7tEKupCe3O1Z93Px1+3O3ZlYDEMOTxOI6VVdHa44PFeA5W3fVAuxkpvTG
CREMg3aAI+2M7OZHChkd5OIQR1mvV6WFYdEogQ7LgsoMMvvJ3WROyh9VO5ggRhb1DTWJ+FNMSr13
gWx8pXiOQZLkuSHjKXi5qgTHKJQrAzPJKMnONN1AXStO6sdKGe3sSkX8W6vjTmgAIudOuQ3l09W2
xOXNSkH6wHYDawmuL6MzZeBxREcMQOicPWRBjFhcW5u/a/AKfSWx/pTkqNw5dZ90YK5+B8MM75PD
gbrH5TfLtjMMS8TviACuu1EQfRysAoB3BJQUqLDsJZGRu7qTfEtAV4NUlH/eXlob5yHJGeci/FeU
NZ8Y689yka5HIA9ci+6CFKa2KoH80dI+Opo6wKJUa6KXX2kagie8VEVqqK05eUBnnUE3RtYXUKOj
HFeaJxth7IeyZO8s5Y1TiqcC2xWKgkj1xHp79mnLIDWyEeS6mwVZ6JbWQFdcV+bxd3PsmzvsJJDY
pyn8E5pH9qYZcuPl5zFsMyHzRnvEka3Vejb1WLgUwmszwyrwBjJkMMVmc48zdvLyT0W/lowYTxOB
UFsdEFUFfE7G4NoVDNk3lVZT9gs1tHgbR/WzUFdd9JNDP9U7+4BBfe3fXkT69W56Hn4tlkFfVArL
WdK4scWSDeX0WLfzHhvx8tB/ytFNZpJUiI6MLK/pxLI5I0U+a5VfZEp8yENZeWVQqxad8/mY0eMF
iWymO5Kml4fS30E1po+0litnrZmjwZsKR4VbjuJ0cwLuEZ7TKM7dzErkna1xuV6fQlHIwY3BpnaF
SMEqBZLVMJATq0fUsaKXkahpeIRn/x1WWnBsB75Wh47pmTjiYoEa7ZkqbYyuLW43WMAmbyzx7nu+
W6RekYGf6p0fGErHcTRrB3zD2/teNhrqDqPiN0arvb29cLaCivchS1c4cyirT1awWphVJWn8UUny
u6wYM19u9cTHXTL9y0Jb7Z219OPOlF5ecU/jTHNGFlJxKmKC+ipPChKaeylMAl+q4b+kcAfPcTWb
rlwvFooYgoTqIBV7DDGv3Ll3Lk/bX6HZnqA1SJzowYqf9uxI6gN8WvJpaPwcFL/bSVL40FWOgy6S
pQhkqLxzv2x9qoL0EvkgH3ylTAoKMElUdWx8RcaQdaKBcW8ZI6WayTQfsjKDnNZpUvO+Amays5o3
P9Uia+GJS/IrHv/PPzWLJEwxI6Z2tsYEWB7MCZqA0ycccS0/mae9oX1ScfrPVfr32AqFJ8oHBqf+
6gyUBxXAcaiDZalASxc5LZwKP3YFUM9SfSzxDbUFcwk+4KI70c+osJ23ScCVrgXa7CvDaGU7s73K
Mn79JFEt1ShAI7y7FqtMJaRmlqVtfCsfP7K/7KMTUmIIE6MD0gzFYGpU8yEJNc0HuDUdknHUjjb6
8jvXw8YhJhQZcbzighDZ6+VcWHGu6UOmt2BI9ZTI83KfjtiOKGYZ72yuy6vg1ycjyEBRB5VhsorV
tEsQhCKE9TofnWnnUR/V8kQXrPty+9zYWlwG2rCaqBCJZ8jlBylcddFslp3vQI3z1BiB+EyelY9y
D0tjkovkZbnp35+FgCqtZfp+VAEuAwovYSuW686fmqw49os83QNTGO9GWlynl3+bSXYEisNWUaxZ
reMagOKc9ExWlkHerACNnZeimw86xU4vnLv6eDve1uJA0ZcWFp8HAWl1JrXNnI+lZrZ+jR/NsbeM
7lyZTgVDKUh3zoSt44i0T5jdCMjIWh5Hn2SqJxEeb11pql5rLMWHsrXTN5keQsIlYXcTBTPkQzdR
W7/9lU/1vPXxgLgA+iBINVM6EsPw7OhFltUyZzNufTs3oX8AWvCnWO1dKKTdUZWk/kM8t8GPOY7a
cwTOXz53NBCPUlda0SEKsuBNF8mti004dgeQVCg06VIU3OlK17hmZs32zk7aSAd4hIHVMVkN7Cix
05794EBtg1qFQOiPRao8Ovb0MCFB8dYpiugNqg/Rh6ZMIV3G7VwcUXFx9g4vsaQvBwyZeCpeloK4
IoZcq3WBteVMETPg8IpgfWVRH5j+UCdG6MVSaSr0b1voDlLQOt+rRjI9GuAQ2W09sU9OVjQfcZ3W
Pu1MoniWrX4TvTtHF0k9CcPTgftsTPSqqofOSisfWGV3tKIeZAky2PdyEMQw0BrpMMYj4LtUzex3
1aIHbyMpjL/e/hXXqxjwFdZD1FnI7fnvy4kZ9EoD3NlS+DCwFjTq1HEZKO2ktr10X5elfV6yNjwo
c1PsbNXVc1EcQ4hXcIoLwSdqrGtT3oV6iqX3EqEdyzxXsOpPXFyydqqrsPrLwhrorjXH8NXkBFXk
a4OpvlFiefx4ewCuTwz0i+g40j1F2+eq5xjBY1/KAjyzJlXQjTOV7t6kIHMwl/PdPwnFUeoI0zVt
vQjZzSXUKkKli9790dBU8oO2wX+eXWnubLiteTWpKKGRbNhAb1cbbkxxYMB3p/IRcUIWYQZu37mm
pI7UBR3thx03xbfAaofcVWuHPuftL92cW+5NjmJHJQ2xV1fMhIv6nDoRjcA0Ul8FZmS7sOpkt426
xZflsILDAb82nCEnFEtj3OvFnkHC9bXqUGomI2ZqxdW6yhOgR9QWeOMKn0W7eB1Ww0iyFJnqq8WQ
y7OSpS9PEoXRFF0dxptw63frACIICJ6U+4nZQHmppQH9hQm+cWdhThGHylTuDPP1i4OIwB8tca7i
xrWa5ECrrDEOUIgaqDV5Pdf345zkFlW7NniVVJSDB0jo/2DfqiwoCs7E5YW3unwGhDdsFa6Zb9HX
PiG/lT5O4EuOk+E07ySjt+5rZ8gUD35j60EmTF+bXTT+eXuFbWxb7j2hrkytCbjE6ke0tlo4bdiV
fqMPyh8zpkInJATyo2o0zcfboTYWktAHRl+ZmiWdvNUoL7JC7QVSqj+kfQiZw0FXTVhAaJ3ceEab
LHva0Vu7R2ScvHJEyQcZoctDuc3UMpxBCvlUhAfDk0Tf3bOD9ENgSMF8kDN9+FZzotJDpyR0ag0T
RKQWBtae4c/GKGui6IQ+DHVMY218wZ8MUmbEtc8JDuc6cxqaYZOueFqA/IN3e5w3VjOfii4fevhU
/q3VHb3Y2lCXPboX6dwZj32ea28XczTOqeO84woI/UGK5fPtmGLuVnewhky3gacau9Zcg2MNQwKH
P/OBYVorb8fBCOAbaPmP21E2DmOqPMQQj3Qq3qsvS0p+uTEbiDQ5gETnTkvvcfpq3cUiOYP+yp8d
kqnPqtNiR8k/WL4kw5wQ9KI0+6oZpZkNegoW2bcWtA+AwAZ3QFwHtRR9Uk5mVKLxcftzNzYMuYRo
aVJ5ZwWvP7cbrLLRAspMVt4fojmBGAMDozkMmWm9G1D32HllbCxTtiUAcp3SM/4zq9smG+RFzmcq
gZUFYjFPHft1Ny7F+woLqy8v/zbxAOZaYY0yrpdbU6tapZJSi0RSE+Ihdaoc0EOSXikx6iC4ORQ7
OYPY6qsFiv2Egow3uuhU1Ve3GPNkJVDtWl9NospNdDYFz9IZEpkWmV5nlghzwqXikukCZHnm2dqp
am3/AJv3DYVD1tDqg43BgoVj8AP6JSi+NUHWP6i1QAthPPsABBHxionMHWv68kvSqJ9fPtxoIVIG
oZ1KqrKKnvSgdkf0VnxSjOXQBXYdHdqKBvUwqNM9h/2ept915UV0ODX2KKUe/mNtKWjl1NoMI3M8
e0mtc5yKLGWaFE+Wpg9Ae7W7AXaVi64PHE2A3J/mXordZHIqr0ZpYse/9ep44sfQ3QXELzD8AFwv
V5ucIt7i6J3jxfXYPTZTYnizHejH24O8FYUHI0eghqgAr+fLKBCnizkdTSHCky1HZF8XrB2bvTbV
1SbFaYI7VDgv8ATDAvAySsk3qkuoqt4EsMHN5ya/UxoD3m2khefbH3QdCrQktRQuEYA3WHhdhqqA
NkclHi8eJL/i68jO+GjPreWONczBF4cSIrx0bcm1ZbAil6EcqNwU36Ce1UG4zAdw0n2HN2BYoK9U
6tim3A4n1vvFcUDZng6Q6J4iZUjH+jKc0dg2j0Jd85rZ/EPKg8E3xrk6NgPELlRa9nQ0rzY/kWik
iXc7xRROoMtwCk7K8JcnaIBBFHngDOvXSVJ0b2Sgy49y2aJGVDt55AVttJyHBpTbzsl+XXUU38o0
GqA0kW5cO1xYVYlprd6rwnorb11YkubsWsGkf44Gu0/cHFDjZ3DQsMzKvB5SEEHJTEI8KTnCD2mD
TNrtGRCX12oGaMABYxHSszQ5VxM+QitOlSzXPBuXwm92hbFkA0byrRpm72epXX4HT9L9jCbF2Flp
G1NPGqpQC0aXk3KhmKtn5YK8NbHHqGlJZWU834+ZZnrISHWvEhPVAggV5s7Zc52FcuSDkZVpqQIw
o7lwGdC0xsXqJH3xln6ewJsr4GbcfBG22lnWt8mhNSoemFMwqoNnhZWSnZw4oNVSG7G1cw9s7Gh+
C2gQhDSwKV3br85Kr+YFZ7OnznNyhzspMoEy4mHs725ngre+G1ywTveKzhVlkdUMq2qhNKGMCJdG
i85P7GjwgboOr+ZBL465Q0lvkIbCX5YRuv2A9TR6qXti2BuTTU4K3lvw5URj53LsB0kurKHQZq+3
lPquxHfFQ2Qm9quaN/XYZ+HOubKx0akm0reHjYY/9BpJVFVW1y6lgRYYDw/QA1H9qCBFeN9Cg/s5
pUU++mnuFHAZzGl0gyC0rZ1h3/hikAsi0aEqTYVOu/ziJIipqC4sb6pi6b0qdyrk8Xb5WEzq8nMs
nTLe2U8bG9nkoUF5glqMcuVWOOZo5ziIQnmpJI/RfRpq0b2WS6khVAvqxqUZZCOqA9MqBiIX9HtV
+I0h58HB3YGbGRwNAKAX+zlKDKACdgS6x6bbK2dLR5mmycxTZfZoTQWGhTJCpQanWh0WN5ujf3BL
kloAIuZRALZgfaDoWdIATGwWbxx79ZD0SnoolRDVOC3a00LfyKqwaaQOBG6MU0VbZ5FI9WQQdWyk
o/qiCb20gss2svYf7KgJDviDWV9b/JI83Jvtc5qh+0J2pRivUQ5Fwd/ooh3J4evJ5zJDCxQkIrbH
5DyXgz9T4lOwxTE8A1XUxxD9rzO5bIN0I3pTMGIqt4+QQqI+vTcU18kW9SgKvlxrdNJQuL2MnGpk
05MzGR56ETFW2cZwL7Eld0zErncTyY9AHYvVhaLy6gyLkcbRqlg3YFbp6u92WKunpI50D6q+7uFF
m4U72/f6gCYcySp8E1ovMHkvP0uKWsDOGmT6YYHPVSC94GsIlSBEtVTH2zfwZigqepT3LFgv67tg
zHpbQnzE9LiGFRdIPPumjSzXRtVk51jcHEbyDg4kB1rKE5Hk2Z27hE0sKVFgeGWqPUx9Eh5jlEn8
wQ4Gt4qTeCfc1qokqwMJTMNM1AouB1FWES7CMNjklqurD+CBsyNbt3I7tU3ew5REv1XRglNpFsnO
Ybj5oUjp88iiNg0s8DIykn9ZoQ0jYxorjTtUWgrwMpIfi67NzrRM9hoym/FoyWCnLoy31g11xS4D
pIEU03Nob54tc8w/OKHBiy4Lijszrpo/b6+Z68OWcprY7EB7sN8SPPbnyRMtlbpwSuJp5SgdVQEn
imajeRiXXD+GTmrCkalMfBAd9EAQaNhJY7c+l+YnxS3Oeyojq+0I5TDX0ozhVavZOeNqpJ1mXdDs
OiSMlinc65GL6bpMUnHFwpoB2xmB2lpX/6t5TPVwaEzPTHP8O7iAsgMmWuGrMesCD7kQ6xiiJbtz
BmxG5RVnUg2kL78uc2mLQzHYLk0P2KV+74QammIJ2VNlz8EZb9f6NFadenz5zMKOE8gMHn0Q+S9n
VkGdzalHtEhaO0BirVfi5tgCTNHxbh/Mv1I5zAdXVtBpkeq4gFbdWNGH2z9ha3aBAVIh5RplLFfJ
WhfNsJQi1fBkaMj35aQN8LRxeKukpfN6KGb/YDVRguJBxj1CDXx1TDgTUjM5FUVPUrX5h5wnyhHM
Z/lVAV6vHRDfTv+4/YEbJy4VL8ACojxgAh+7HOM0kyvUEjUNXRRF42ac46NBzuuHVv/jdqSNoaRK
oFFmp+LDTbK6RhJkWDOlXCyvAmudtMX3cjFiP46THPUqc6+FvxEN4LWwNMSyGq/NVc5Zppk0LbFs
QbXTKGFpVCOsHmWSGm1Kr+2iYSfruI7HEQRFBrC+KBk4q3hNHUS5KSHQMs1KdrS4oV0UnCU3T5LR
nYJh2MkCnlChl+eACWSH9i7JPW8ZVDIujr0qG+xFk3ktNMWs/pj02P5hL23+Lh8H+bW8aPo3jOKH
t1GUhHdx1dfpCQWE6Cjn8fjAQ0Cmv1C0LkpK9mcyWJ66t2dbzOb65/G8wSwBA2Gbmbj8eShQ0BYv
cJAy1cw8szMRtJyz8e52lK1RZ6fA9qRcKxL+yyhtOUwQMtBDjZOxPFVtGd9ZufUht5z2rpO6nRV8
fQjSieOGwQcdWxW6J5fRNFp+pI5t4KVTO7gqRtOoO5Qa2oFIW6CMgFZ7VOyhSa83KNUgEgdmmRuO
3XMZVNeSNonMBVqhnCEBipinm6ShfiTPeHGXhtyOtJkcBTicqLFdhioHBw2KquVhjL7wPfYT1kE3
69JfsgqS4ghZdUGRaWehbHwfCiZ4ndITE7iX1TpOpmii2WbGYO0MAC5y3rvhaPW/513X7RAjrjMF
cAC0gniCUnAFxn75fY49hEYfItk3mF3sZsgRHWtpzL8qOQ4IqCYo2nEegw4l+qVrHxtDrna+dWvT
GlzbgFR4HvIfq13Bc9Acx7GIfauYyp+ViabxOC595g60q07oZlZc3vocca+rzQ+5L0q/LcISY+Jy
BrzQcf04o95/nMMxekSlcA8g/ZSGrratQYUEdC07VziaXw5RmWVaEE5S5E/DnKESp2jxfaxW0psk
RtrPbcesgvmbq2+XUa1eB80YP+JWEp+QTFQfaw2RUidxQgAXgFUnuQlQECua/o0qRYgbGJKmoryi
0daspWlvbMXsrX666INBk6CyTi9stTsrHbRPHnSR38sFcrtydod8HWoQiLK7hQU0KMpbjC/6Sj2M
Vtph5ZlL0BZ6+3VWqKEPiKTayfmvTifOP/iFtAVpqvP/q8xUgMeKMVqwYBqt6C4s0nY4jDoFxdRp
tfeGHOTHFx6HBGQLcSnQxxLVnsvZQ06rlPpJQqsQ6aAzAg/afdWrk2dlRXlXDVG6k61c7V1IcIQB
uEtFDatW8efP3lAWRvA6ohKGq8fjeKwhsoBUAJqwjPbkvfjTSK+JAlFBAxq3GksyYQn56kJ3h7E2
mgMuGstfzlJmKMdJI/60TrsTUIzVxXISDUdyMM57ED1kRpffJvEua/OqhgBidRg8ow14p+t9//72
Z10dSfzjbDiKgTiQ4XcurpxnI6jhp0FBSnAv4nHxy0btfWUuMr/KLSxF7LH1snwu30eqNHh2mO9B
zK9r8MS3nkS44A3QJ1qtmEjCrgaRHOLD7vHQLwhfOUuHrr2BN0glSdrks22C9hgro/LBacf5MbWq
+hymwejeHoqtARdIWaiVFDdoaF8ORQX+QbFCaDCh6uRuXSmWhx9R+/I9KSTKbMvWBFNtTd6S6whF
H6vEAKsPh2PvFNVBArx4sKvB8dJSe3EDTgww7zUVpjGLSUh/PJ/gGaaINQFndjX6CXdjERYPfT1k
O2N3lZmIKLwbBMiNA3CdfSpjDkBkxGaLIzb408Z2wh2LrqBGQ89EQoZS1d/OgI12SM4bBxw4XJ75
lBfgqa+d0BMSQEWfES6Mlc780qoF1huI4SAorddK4ndas1cg2o7IXqHAR0V7jbNr1HrALxAGT41v
JapUJT4cYY17EKqNbpcE3c7AXi9KjWuQ9xiVZPgf685mrlrpohbEU3GyO8G86+7oNho75/b19BGF
FiMgFYfca82o0Z0gjKhRQ4tawvSN2tiJrzXO/HpEox/k5iw5yaGUW2MHSHg9mCReGi8ktgLnzxpG
x0uITd2zF3SIhWckzZOzLo+2H9uB/Mqws2nnM8UOvjxSiadTphFqM7QDVtcFTffcqVoH9HSHSqhu
TcUduhiW7ygTGVFA4bQ0MI4oc32P4rZxzhEadoktphKo3upwmUNdGgFUI7GppgGKLKPlTp2h+k1r
5d4MNvkQKkNzzPtp9JB7mo6SKWnvZQMI7+1TTnzjegzYFKS7MEDItFfnQTcAd0KUDDkHZUBftkZB
VlY66940sDa5HWprellX1ObJ5hBxWIVq4xCNqQDliLDvDM+qcFFqlFk6o0OEX0Lbvcy+HNAv9zP6
3+QDgMfE4/TyqGszTRmFD6Crs7D8UMoZQDQBH3pmFa5sO+88gbeGEtwIOxPdGRQBVnPam8j8YJRg
uKkt9wdFTjKktezB7xV1rze/dQwIAjf1bzihQB0uPy1updTUCkI1Vtj7DomcpxX2i8FVDCDQBaqI
pLCUiFf7IxznMApqnLVG2L6HIMrMQ6Sjw94EyR/WYL1MK+LXfIE/Al5Fl4hBFOvnWe4R0PlUK/wO
XUTmajKqRDllaSG5kty09y0Ub7dVCnMnZbxOeCjl8W14QsIZoTV1GVSpZjrAFgaUQagAj8bMqH87
zVN/lq2RB0dRTs1bW6rzT3oqVVhxyNOX27tCTNV6A0IhJsfgwoTHvcq4UHTBvQkIGGLjc+ThkwU7
vq/jkyI5zgfevBWPl8KBl1+N725H3lqvFGzJcLguUadaTS/ajAUSTYy3nWGuBIhNfUzS+U3faoN3
O9IT0X79kXR8UXLA+5Vi8Sp5LTJDTk05ZCu2zhgd1LAwIUyGvf3naAdm7al5hv1ELQUmsktaaMiH
OY+L1/I0lF+QXMe3Qc+rSj9oU6GEfjlVFs+nuEPqfOpLFBKdKBtH1waS97mNTeWvjJJz5xa1mrdn
wP5pC0mxwL6QLl3yE+X56XtqTkVzoAUAdsNAixiTtmWodnANG4tL0IN4A3EikHGtVjSGIEs5LJDE
6wmKUJSa5kFzsg51bUSPI8Su3Nkxa/z+UA7JumIPMKRsxac6rxso9bCt1hvY0VoHIxRbQ/RFxvVP
Q8P7gAaW/GPMlBYzmaTpf+8UkKi4C6QMR4i+uOZGzqzopypqauOUdn3w1oiFJrlKSRskcpPVi5tW
Fh4tuYH5UEjTBeZRlI97WcjG+qQpDM7pSduA58Dl1kxmxPyjhmzOkvTJwwMx+32chBcQd5N/e4Fu
hYKtw2XBdgDhvToFtKyvKoVdyJIBasms0aRR2oWrIut2CrMbuZUgBv071OoWLHRxxMVCXNvolVeD
WmVfFkoI5oFHX5QJ7+DpPBnlspPrbIY1RK2JB7JKUnc5mAi5IaYS84V2jdndQddbXfAm+zI+yFVf
fXGcWPIDvbF34m6MLH1TVUHIBTIWWcZl3MjGiCTi97hyg/1HWmI1UnV2/RCo8o8XzyFXFI9+kjmB
ZFydMSklKGeZMd3F5jH/mlUI4zl6jaSfoafO59uxNu7fi1ir1ALJuqEIexLkqM3k3weUcL4h22ru
HJubY4cwFIUTMkW0my/HTpdLe8xUfAs49PA0nWrnfV+qxX1cBnsMqa1QCELS1IJ9ANtitSqTaYrZ
zZQzeiXs3oR5M/pI70OVyoo/bw/dxkIkl6ABQuuOt+EaZzrk1jSqUcALZm5AO6FkcZRsLCnSaghP
aVIr7+cpN77eDro1X8DZxLqgmcXD93IkKRvgDNfHuivHA+YOSZF9lGA6f7wdZWsQeVOTRFDXZc5W
80WJtDfnmk9rm0b9GjbFz6pQrfdmnf6Dpc6nkJigPEUVazVbmjWASR0mDf3jgYLnMqKYP0/wcpYl
kO5e/lGk0PDnOIp5s6xiVZqam6hna24H/tQDqN7BEV8+TFmgebcjbU0S+TOaLhqcb9o0l5MUzcpo
1OhFukqbTMcFc5yT1QUvxjZSrhN8XVjWDBJL/jJKVRj2aCKH4Vpd8weJHt6nZGA+tit0M8yhOv+D
jxLlT1J18dJcfZQpObNe2T0lCaqhD0Xf8sAKMgvXs9txtrYV7P1/xxFr81nyLO4bFfMyzdVGWFmo
vlYHVa97UD/Ockyr2b5vm7z/dDuoyF9WaR1vHV7OdA9U1BlWQakjpsacL+zl1FJRFA3a+PMQz92x
jizrMehbI375G5KWF6hYknWDrF38omefmShpm/QyK1/pbBx40sSVq+6PIY0WF3qyuvOi21qRonwN
sAmlH3MN7m6KIdEmGSH1boEH4NSJddaGQD7dHsWtqRO8MpmaGTWrqzaXkhR53KmaC5IpxjeRahyu
to1XzBFmNYH9anSCv26HvP4wqiwqhR0AkKZwSVgPY6dWysgmyHgbeI5Rme/J/OwPt6NcP21ELQc5
YYiZoryyOg/bHEvPCJYtBBIrO0WVqZ8HbP/eFXVQuSE41wPdSyEdn/T+7cjXQ0pkRDKpJXNoQRi7
/D69b+ioN3xfkVvDI+4D8WfwzP2rsqtRMAqz9oiZsb3Tzrs+/ikiiaqjANHCvxKD/mxtUtlss4hd
iErIEKKC0qFt2NHdz7O43zlVrjeeCAWWk/P2qV52GUqJQxPJHkLNpYnltRM7bsAl6k1J92OWgj2w
2FY4jkwHdh6izOyEy3CdgdmMubDP06GvXYHJw88nxYcHpv9H3CmlnTru1vIUR4qgQpKLrGHRsYJI
EDobnNEhCsiOljvojQfqzs22tUjAYlCQeirYrEtfSYMaHqxDUCZOG7/m2TuepDHhRFnGDp/E2vZg
yxXe7ZW58Wl0i1AUERxHUBLrlUmxvIOJzczhpv4qUzOMu4ZWc29H2ViKPDdtGvX0H+n4rfIdvbZw
j8yI0uczKFsLm4BYN9s3SH6lL37PkOuI0gl/lyrquueGf0Y/mDmbXMW8wiPTSg52ZC+es1Sli/tS
704Y7L74GoD1zOSIBIhkax0Uq9YYRz9uO8yHvyppaN/Tyyo+S9Io4RGQpzsrRUzK5T0nKLKgLGhN
0ctcQ3gtA3OlfJlRA7Pn8a2ejJMPz9hykYYJ3QxdZRfOe34/hVH+3o7UPdXG69mEE0ECIdOcgbUq
XGueHyxZNGTYg+KBgQLu+M02A7n2Cjhx/lLOYb8ztJvBRMmCCUVcfc0CzMdlkvulgARcI9xVx7P+
0CyzeeKhquxcfNf0ByRodPuJNU/ZFH2Gyw8rJEvN8IPIvWjMBjg/w4SLuYpEd9LPrzD8Sh+MCRGk
KTLgAkvTgz7YzdvbO+V6PxKXNpW4oRCPWQMMQNBIprYghoMO73Qnx0rlh3j/Hv9BFHHPknWSA+pi
0J9dDTzIWaOZnXuj2nfnmFQXBAU1v9tRro9pkaTAoBFFPb5KvYyidc0kpQUlNK2lzK3Fy3CndkN4
H5sjcm9K2bU7E7g1eJxhGimSAWVyDf0O9RaRZGAD3lJrzftOSc3HobLbF192fBHYD3AqqlC4XA1e
nlgI3C7YBdZpqp+jCdZ/tpQTYmcTCu5KuBfv+l64jLe67XBPRi3EIJ41S48ZWKjPKLPO59goE5ia
9rfOiZydTXc1czCJ6XkJ8BzFuit+hIyxMd53yL1OKt51Q9I77qhbzVkXsHMlLvcw+1ebnHjwAShE
2eiGXumpWVGxtPgMsFKkKD5GTUXDRwPGwK/sdi68tQMCgoPEwlHraZFAmV5lgRPHY4mSb+5h+Iz9
pz5O4RfW0vTGWvoB7bo4xyI2mHGbzHFnqjGL+i7HiYpuPqYyD90SqR8XVUNZdE7QxE0xLkbyC6M9
bFXy76h98PvzvPw851p7VsxmfodTYnmSsIjThc3LTo9yc+Q4s2i8cMPSJb3cY0WFzvPEdvLifDIf
RtnqfWPgxWO3rbSzKK7WoRg4woDDEDqjawBCP1naNPL89jJz/maMdvEd76P5VCRdBGS+bpPB1bN4
T/puK6pAgsGA5H9X3L/CicgpNcwQS0mZfWeZKsgP/0Paee3KbTRd+4oIMIdTDmdmB+UtWbZOCMmB
ObOZrv57WgfvL3KIIbZ+wPaJYNU0u7u6wqq1LMVHhDm6FL2igtFHm/S+59r7qhRMmDuGvhGg38Zz
LVkqwsZW8iC3ICJrU30OuhHJ+Lovj0Dcu6Zo9IApg0yQ3G69gePSodYEMiDoQX6h+Wk1pywZQ/T7
tPm1/pgNhFIPcnewAbL4tDYVu9Fojq6ZB/1YuFeHblowWP1wVrI4vhheEf5x/yvevqfSIJBFk/kD
WCC2sAsUosidwawE2hSliFSYlXcB5Jw/iVap3ozR0j0rU9rByptV/yReqyPfmFYHL+rOAcIKmA+G
1mg7bDlbEKEuq6p0s6AbEidoE6MKlsmsfQv2i3de6KFSVZjlgdGdXcV1EhNSWefh28JauqJnUtE1
swASw+QcpuH4edGcjsYLCIn7X3nXFEUq8JoMdxCXrXe1KRlVnkdMRa0aoTWVR5fB1cW7zmrz1zsb
oDqSVlTOOt0056EfHEyjVDA1IFlWhYt7UZoGHTzElQ5KHTchLtGPJLMD0gu9MyncelVRkUp8UpjB
/UK2pUaZdUXsqj0hNOb9bVvNdB40uFNbiVSATeooLdr7qICyJUcXqQRFibX5hojIVknMA8Rccn8Q
CtSttaqftDoUByvdeWuBkwJ4kE0CnMDGgy9OGjeFJfJgMQaV8bG2fsnDxeHzIgSqFQio3j8ve/eB
4inRnw2khbLLemmGoEBiZ1MeZJFePxWO1ZyrWi8vUP3QSNOKwk/jtDlwPXIRq4xFbucvRjePbkJV
bmih0Qym0IB4SxT5/MIst32tEAt6zAwjvniZo1VSdCj76/6Cd21TygJzwdsPPHK9YFeb5n7QF9IV
pJCfl1LtfSJD66R2RnxCmeg7ctHak5jsI8Te3iGifCz5cKFsBWeyNuzNZekqSZIHyHMjHknu+yVV
bcS8VTCn99e4a4po7eczKZma1qaoaiFJrpY54wTax6VQnZdqcMbTgtb8a6tK7KThgY8lN5G8/ZtF
8dEmk1G9DBXfIjkt3aKcxwlEZjo57eX+ovY2jolRZt4J9oAibm5GSU0wtVXcDRyh5eNcpC0KpXnx
qWla5WrUjCvzSCqnWG+nL/ct771c1CEhe8W8w9icdE+/JEigTeEnHC083aJoge6lxqVp1e7Rne34
JNppjn00pL4OTVy1vi4b6YOCDtT9X7F3U2mVM12FW+DV3qx/RmFb1k2yoDdT1KH1GJI+E9XzJi+/
a25kBLRzjpjcblIotlciTOgYEfez8vXC60Qvhggd0aBPmP2czE58hO7HPSio7e0sAykwFsk6BgOf
ays9o/ZT3HkZ7lVM70uT/XTnKbzwWn5zQqteTk3v1O9mGxaLg4+697Awocc8F10d3rDNAsdygL2o
LfLAHPS2Ppl9Mp6nLoseLCtrv6Z97X53vWiKfbSs51O3uKhM39/WPYcvx+9BYcDqQVSyWbzImhj2
0SyweeROpM8gQ2KRBqNK9SYtzaNp/z3fIF9Qondw1FT11/bSxlWTxCMAcmdvCTR01y/1DF+/G2L+
9Utj9Iekn+oQ13Zrqp2cLqlQFq29RPe9yrWZ4w+7h9wu5zPSn+bBObpdGv5VsnfSOqO6uO3m22ar
LWEUZcEwjZ+ithNPvUqgmYPh+XB/ZXuWgGLIRcGQRC14/RFzyevlmV0WFGktrqPKZQccPyATPJgH
5+OWMUAiPviHjrR8prd+z+tKk2JwQcSqJNNfepcNDSLvCXxTbTcuLzOdvX/GKZ9OnSeSS2JbAmax
0vZ1WhgXFMyrA29464f4MZIgFZfI5OUWSJirKJn3S4YfVpL8M/J7Y3bKrc58sEfKVX5Y1N2XCHXT
6OA07dqlwiIVJoAbbFu9Qqfv3w9pFkCA+vekKMkZ9IHzRliUwsm25wABUePl9fvM1AZVAsn7d4Oy
9+h7mUVToV43ajlzgmN2cdJRfTsbKGr8hileNejx8ALkSesjtYwi4i9lm1tQjRfLTRZuTGMjZdIe
CVDduhxdSm1LaB1+Dxj82lQH96glTEyNqLr6Q8age0+MGzRRhCjuIo5aGXu3Rb5agGyAgwLZXNtr
E1voZd5wW0rrfey21Ym3vLy4fbw83v+IeysjUeB0SJDmzXuFho3hMqOWUZRIJCUR8wpLU6D9myTd
S5+P5QGETv7ydSArYSJEzUxikFVuN83U50hxKicNbK1pLoOjdO8bt9VfC4XEA4B8kXz/cpB926XX
9Ioaf1GnAWymg0/lwz5bGa0ugc853/+Aewv61ZTcyl8inTIx+zLuMeUCOXif9ehSwuA9/MZVJo+i
CQmOn2l1Y21l4inUIuRv4ArLpmev7N23YQubqDVM4Q+nZLy57qujccKdsyGFRiT1Cn6L67w2GnVl
ofLcJwFdtH/CkNIN2AAHEQzmzOZQPWry7nzJnxzbAEpJ+uGWWZsLIaNCdNBM4ABoEOSO7ekDJJev
Ez4DlQye7GchjGifZsX2ALaeXphxgxVR1EMLQDisTg2Ewt+mWJneAS496kjs3GXmEagrEIly07a1
MIj3EJqPDXkWp/bE0Jd1suPY8ef0kHNk7wvy4FFYoJ7J67dxU/TtK+bY2LDGa9pgiLQ+KNz4qFm9
977KEiZTVIQpBLqbZMmIM4a88bdBPoaqj2yJ9rcWolLqh4lkVcmlSgzCBEE8eeo1gi3pBPNJfi1F
WZ7Gwhbf79/AvQ8s0QgqJ5Ssatt1MhkxHy2lTeBjV5L32pKHb/F3cBOp0RH6cedFdeiO0qikS8kU
6OZGdChf2cVSJwE6KblvOE0LFkf0PeDldoCaSAsBHnnLw2sXKKfWeEth5Ca5uKk76nTwXDVjzqpN
vLM+idbPJnyBlSbpQXZ6e+UNpoel5LOEzZLxr+8gKH6nVrMkCYppzOHUb4YzeDV0WiqG+T0NJt37
S7s9sYD3ZFGVOh+L3KZoDAODEuvh0l8gh/tKmbc4MymoXO9buT0hUCY5pEncC7rLWySHyCY7Z5w9
DqZ+NIKiSRs4sjrkdRB+8e+b2lsQ46rkZHBV3RK1jyUkc6WmRAHBugLojWHkkQp/cN+KvMjrVxQL
FISZNucUcprX2wTLKB3BIZ6CEiqqj2rrpRfbgm+qJS28ZvxvvhMp5ceumY9AMTsHhPebwiKBkOw2
bTIUhsudyUMwNuDxRcal98SlM7r533JJUYoos/ng7O/ao2L6c6SCK7AJ8hBcCjurx17YFjPIqSo/
FaqIHj29ma92jrs72MDbK07eQJBH6xWuRvZw/WnzuodXqCA47tImvNZM6EJruuinMIFqnj6V+WQk
Ij2IV/aMMpeKDyOph1xMHuBfgoghMwjKp2kKGI4vz3omnLPToW+l2UJ5Y+tR9TFB2Owgpti5FUCD
/59R+el/MarqLfAIsA80Qe3wVDWL+0z/aTy1fR59un9ed9dHhA6vPzfjZgy5z/J2HGrOK5q48w9N
G1HMcBOlvCT6rARdwVEqK+fVA2OkgMwecuUpQ0PqutlKEy6haorzKcgsxlNouM3BBAP5E+GnR2kP
NfH7q9z7oLR9mQT8SdGy3cVaLB6CWeWEvv3cnIhy+rMJ8+RpdFLnct/UjgMgq/tJAEjLi7dovXdh
qHRDJeop6GjbPC9QKpzb0GCuKE1TTXuAAke5hppavq2MMTywvePi6OzJRhgVGOohm3OT6VMqGm8Z
ee/Glw4VpfdTY6af7y9w51sin8y0MbRMxBrbSggBk1ai3zoGIjYkraJIrjzvdZAlc3OQkuwcTub7
aFdKxwbTwCac8ZIsmysP7+mWNObbbFgoRqrlU2HR6svrtPtDKYb8wOjO+uA1oHon/ajGg7vewFlV
FqoyyRjY3uT5cZmrAczq3UPqjJ1//1PK/Vg/FkxvMxrOUDqVF8gU1qZsqws1b2TAnxOZfFPAwJ1M
ZqM+UcArgpSa/0FRadceYE1AOOCOKHys7c2ALeqxJR4yZ8t9KvIpeRvnUc2I8RQVPxpPFAcGbw8k
C6QtK/nZyJe3zabOjZtx0pYh0Fp0USKkcZ6TbuoPXqIdKzDOSWyRZAICRrxeVqGGg42yjgigj0ge
JALiSWv1o0n7nY9HvYbpRVA4nMptrWgZjE5ovKqoR4LS9IsBVZ9wjLKvSiuS50Vrw4MCwM6y5JCU
5IagNMU7u15WZY1VQj9XBF5lqtfaGZRzfDxXf3vHCFvpQcCLI+1sAcqLq2eNZy8i6K0u+RC1ffik
tHOCZx41KsnC+QB7SXuwY3vfEs4JwhQ4nGRWuV5akiiCeMUSwJkK9wd8v/kpYjLmIZ4h2k6H6Yjd
5vZOk3xRcpTknIwHbFGandcw8VUXAxJQxXTW46R5ak0ODIXbIwTvzq7RWgFERamNGcztwPAsUg/E
T8mRL4fmqUkN7ZrFpCT3PcfOgrjFIMEkmzNr2hz5xUqV1tVY0BTm+Qc9bftzalYoC8ZHpKq3loCK
ALNmhh6EjLn1GfSpYqdPK2IRV23fm51qffaKYtH9ZGy8+GBZPyfF1x4Raz93CYJkXPDm9YRla0gQ
zJsCkcTVAPt3KZH5S+I6PlQWpFcLDZYHERXzcLWIaSD4mRML4qgyVUlha9XK/RBZ4r/7RbG6U+b1
1ZdxnOe/FbdLPs+xOfxN3OqB0WsgQHuYqS4bfj7qxhLc36Dba8UEILUF2DEkTcYWIDIMxZgZUdIH
SUSpxo+novqS0TGK/AKCEh9adWawvPHgXt2yHVCbpDDELAHErBz5zePl4XG7Iq77YGC+6+sULgps
x4O1aOdaiLm/JmK0L6YU2L20I/Pm9hwa/ylOW9v+ksWmd+DCbu85dNvkjhK9Aav6Vqt7ihkAGGku
BBW0sc8dmfJ5jvL8ZAxZ/5wlTnTw3uzZox0NYISuOGdWXs5fAmcTmfdMS3uCr8LSTwWcuGevYeg2
BjbpCzSzDgL128tOhRstcrISHMzNg9oNdFTyirgycZIGmEPLDSyzo2h5z4p0lTRrabfjqterQvwT
hDY4zGAoU+9aIX97oRvVHpzY24suiYgklyEPNvHIJjgYllarIqRlg0h3kzMlt/ajGTaZr3IHXw0M
kaaIUZkCpwe8hQ+kMzj23GsI/1EUQ3K6GL8VDkKshOTTgx1W0R/3L+Pe0mCmgHAJmkvJiL7+gDX0
akwyERfX5uSeWsjIU18vKyjKDDv/+/W2ZCDC8aNuT8lmbatTasGBgZlq7sz4mdcvPFN8yt4Oylwe
aUrtOBkOBLGqVGoiUNisq52mEk8QkbypQn1QJs/xQz2u/Br80WMzW9NJJ00/31/gDoIAAhOCY3io
eRgAla9XGGrN5PWq9NFTIwAqJvFLkY3iFJfcL3e2xMMMNdijjjbcqWvU5dLNg/bn/R8hbazfCQm6
o3QLXAtu1i2KYfIib1lydlQ0ArK+URKP8BSM7o/7dvZODoEyRF1yKA1qvPVa3dxxBPxcZCALdeKC
bqKf126NbGw9HXzXPd8FzRB2eGZJUzemaCPMozKHUJpxD/0UDrlLnUJhkLrts52Nw1/3VybP4eYL
ElXCEiMDPwMU4Xply5QlSMbKPLW0NORCwWmKxKsbf1gW7WHukSWOY+H5g7EcEaztHFsZg5GB4AFY
8Sb6A6Oh6UWbEVJES4aCuJH3YE5o2Rt6r/xJo7D0J6eervcXvLOVK6ub72vk0bwsIzUHA+qfh8zN
52ctiqZT7YkjOpf9BcpKtCQN5disvy2LVhp1xr9NapRcJtOeAbRUlDcEzzHS6eOzm2lHEhfyL91u
qESjgiimsW5t0ZJOWE2QcWhw/mWqDQSujd6F49K+urXL60o/UgZXJAtbUtJ8GlUoZBNePC/6s89T
51O+OOGlNQRjqfc37Gf6u10RpT7q3sRSKCHKz/zLaw6DQbj0FTgZu3OL91aci8chCk0AxEn1Tpsm
5Z9+bvtA75zuCUbo6pMxZv1ywjlkn5JhiT/qof1PFJvhiXCj+49eKyXY3JpRg4vEUbdx7z4xSUee
RuMbba9NOTSMRjgJa55PPV4ksRS84HkLuLICZBTA4VydI1EuZ/r6ysFrenvaqDPjDFVcMu2P7Wkb
7d7qM8eBvkqtk9lv3Kz+qJZqM/pU7ZMP2jK72qNg3Cc6MHx7o6jJqKRw1EWRgdiiGIbBADIyUwHu
Z9u+LH3jPZPi5/4yhOGrnSOm5BwfhM60krZk1XavhvY04a3SWSmZ33WGOlDa0X5vKVXT+VlnHNEV
7S5OJouAQwDHbCnIVaVpIWwRvK29NQbAjOxLgYaGn+it9nD/oN8eHRZHXxXeHiDlHJ7NOQ+Fnprw
HwVF75iXXl+yfzOldN+j1Nud64FhP6tnEFRVsyOI/u2bg2V8FB06KigUUNaWjchoGtvjNs/1Mp28
bArfVAVvXByOEOWUWd2+3F/qrkE0lmhdU/YCsro2SPzazF4iA2bXaZ4dRvj8vEqrU9FO+iVOAAff
tydfsbULcSn60MZClUWmsZtPG5kaKi81nrhAB/0paY3xydPg35kRfArgZcpfKsAc12qoF99c2u+v
tm46sqhu8AOAQW+y2UjPG0FjkCTQNukrRwmVW98oXLyX1/anjPmOCyNm5ds0Ef1Z05v8cv8H7Bzi
1Q/YvrRjo2jF6PRB39DJo0cChqQvhjedNR0NOt0+P4QT9K/4vQBaaUGvd3bSMsdDTEgEyF13ATSQ
UIC4/RESYW9BeDsuJOVEOGG3B3YcLbseGhE0Ni37cMbRzKFACj71Xq2eQSWCUjr9CQIVSbS+XlDC
H9aaKUSgZqikhpqZ+eUIP2E9F+opVg45pPaWxighIQMrI9rbBGRD2U61VasisLKofHAVHGncV8vb
GqTm6f6xuGWjlmvjQP7sg6JItTkXfaZUAnAJpUUKKSpxF41sP5sV5wd9LW/xkf+1Lggtz+V11lWE
xGPod967IrYK2m0CkiHQEpo4U2auXrI5tN/UEYnA9f7P3P0iUrIR2j2DErn881/ef9puFIPyXgR6
0rcPYoCbamrjz0mUewduaaduQmyIYiyz/qABqVSvTU2DG3mNprPZVd1d2q5ClU6holu3KXq8ZYke
nF6LC3I5E9dWdU8uZLlPTGu1B1uz4yD5IcQP1NvIArbPTjMzgSvgpgsqkXsRLmOxfBjb7BOprcGo
YuS8OsPhibP5wqQAxKvbrmqM/ltdpNEYTHEiHh13oF45DBTdrFA5WNuOM2ZmAOg5noK0cdvuUIsK
PN48DkFpGwgQMB72uKRFGqAw0gdMFSaME6jDQ7PES2AUyRHocuc4UeemGodtmcptDr2wmaJNKpdu
SxKpT25u/CgQ3fljaA/v144vJIcD/8gFoxK8RWI3Zl2XahJC3FzWxln0Wf15CZvkgA9gdz1gzCky
o5tER3h9Zq0mN2MS0iFop2J5SpdxPMd5olE0VeqDnduJUKjVwILBqAv47m341TheWdCBGQLLjosv
YunKpzz0jE+anun+UCNJVSba5Be9+fqqFPhuSinUpTRQdt7GBzgKJwqw+QC3R6MFTNsQ5jZVep7j
3jiIFXadAOMfkh0GOA9Of/1B4TMWXW/R+Wt7r7moWhFdizKtzlMWv/SVlX0YLL1/gzMqgsFeMl94
bnUVJEQHX3vPBxBRM1vOmDIwyY0z0oTrNm6Vj0E1w43n50s3IjWh5dPXuDTBSscz9GH3Xe1ODgEQ
mtFhBijp7Rqbu2HOup0vKU1dr+kTOv6DgSCV7Ty7M+o6E8pjJyWEL+q+0b1rIjeWRjgMq2TL6+89
M0UodEvwvUmd/NyelE/GXKUf7lvZuyYE1fIAEYUxRL624qRGYpkt6ndGH1nnMBwqH/K65t2kV0fD
5btfkXPDO0K1CGDD2pQXzalA0WsI0DSGPlELma5NxFCdIYH8F1av4Uuumkd5/976eLBAUnBiXB6v
tVGz0CxhV9UYwMkxcShFVwWqsPV3IreOpBb2FkihW+V0yi7Dtm+Xt0uoj/GMy9GG2H20rT5JPjWQ
RltfjEm+UlEFQa6lj/lRZ2jvTgA8pRaAS+P12ISX4zKbZg/HQlCrcNJHxO9BPXTiIhJtPIMpPCLn
OLK3Cd1DLZyMOsVeUvdpoDZDfM6btrqos+deosE4YhXb20UGWUAS8h+5netdlFRCg5irIVDAsH1F
ag9NbBGaiAK0VXLQJTmytTmmxsTkf6YDAwCCop/H2fKeypkiWDXHR/D8XVPUimktg3GlhbheVtQb
DfyQAACMurC+9AL1lXgo1POk2K8f36PDC2KDtptMp7fViGzwlLHSOZuV0npX2O3cq9525cnjelzu
u5Q9xwUVDsKIxNBkPZvDwQPklpY+DAEzVKZ2LvmegxxAOPLKe4eQRIDTDjMTuOuN64qzhEq76RKV
mnby0VRym66ClT7Vjhl1vuiWo/u9t11SsJUxSNJWZp3W2+UiCw9XTQRglgjtotrCvDQlMmzhJPSD
oseuKYlvQKh1Z0aEzm5U6ktIoKvO5TlDLPQzB0NQDrDSA1N72wU6lxYJlVGSxs1nbENXR/s3GQIv
HLrHkrTuRVEOBQp2FwSM3OYZpeu7BStBzrW4MQxCQcUAxTW1C3Sv7EFUflLV2cGbtueHQZn9z9Zm
n3qjMtzUAcAA0UB+ZYrJfXaUyf3e58x0KmrsBClTZb9x6unXQbAAvJxSpwwSf0nH8rTuG5Hioqhq
VP8WWsvwVtS74UFUsPsdf07gyplm4DZrM1aep6IcOfQMN6fpo5ZH5pMbmVxiES5NcP8m7xpjBEti
NSQGefOstEC8qmiuyQmGzgx9o7bip7lvlflqanh5/zesAQiAnxJ6IkS410vT4K5Shyz9CUOp3tnh
iCLIZDxF+SFt1966+HYI2QDSkyMBa0uhljqawngd2KE8CtQlbB9RAfkSD5VygEvfSw3IPUghSdOh
sd+EH/bStHaZ8AVr1Ky+KhOkAk6lZ5LyOjkPfa/65aTkp2XKv97/mNqed5QhMiKNSLZz69ZrjGxP
yYqRLKtPzOXZHhH3rqy5uqZigNRdKNY1L8zpQ1MPyZ9QJ4XPrZ4mywma7uxcxVV3tdPI+KaGorDf
5HZc/iuMYf7v/o/c3QfZFsCH07DcHmaIx+tU83j/PHW0XtJ4BF2bK9E/3pAeCZbsfQ4aM6AsAEzK
NsT6c1glM6mNw6NUhh78tPiHi93NkPrrYB8Q7jqap95bmoS2EOmCTAByurbXl1rCUzLxtGczRGKl
nX41Jfl51bu/kwQyTEjfTOaeMF2uTXF1Y/qTLM1uUlQY5kzQt4u9eHyhra+ov3FL5VPhwgTEZNc2
/aqkriBTGIR+Who+wD/QP5R6YpzQM4zP94/H3p6BgpN5F6gV8KbrhQ2DE0fmSIF4kA38SEe7eirN
mUw6yhDU9ob8232De5tGUZOqAXAtEoaNvxvMpneNJAUq2ZnKY5Tr8EGXQ7xwSfvw4JHae3ZhnYPg
gMKBTE3WiyOZd6rZxFY1mMOnLLN7JSAdHJzT/TXt2JFtVqbGmF6kHbV5lxy9m8sCstrAGo340Srm
5pyHTfHXb1gBCAAMhzzrpr3KRE8xFFFCMbLouuoyVLH+GCX66F3//+xszjoVHJCJPIEB0KzJn92p
BroVJwetu5/yYpvGCIVmqp0SQUEQuzl5luklg4b+a1DrRjw/2Xk1aX5V57ilocmzP9U+qb6Pc9WK
B6PKNZIRETPYb4Iq+Y6WlW6c1dnqHjU1UmL4eRw9o0LqDr3PjFb/rS01TfH7AvqlDwuy3tG7oc1K
6ftmY/CHsDSWk2BuNqO2kJqPbkf+cG6rbPncznkbHsR/O7dMjvfBCkMWQqlsU9cZrY4xyQHZ3rCE
DtctkvmlrSL3QR29xDc6rbu8fguJATksPzHk285BFpamV8P/EECEC1/4OKqt7/R1fZQT70SB1OOY
pCV+pgq2LTfoXVOkQ63S3Wlbps90oP6EaGqAAEd/UWrCl55c6OB87ngQRjccGs5UHUnqNm4f0H3L
JCUfUymFeqHtpn3q6kLzLX1pDg7p3sWWvJU0emBAIPRcOxCRU0pB8rrnjGYWVa8i+2rQBz4IYPas
yMK/5OGUI3zy9PwS1taKPuhKVNKka1TlT+CkY+qPlMSD+4dir7ooYxVa9ZLEm5dzbcfy+szsdLeH
bToRauB4lXinp5P2jxVq5fzYhCOEhE3bRePbsS37F5Ta5x+pbSva2dQyVE3u/569fSRmo5aDqhHD
B5tLAUyxTsGK4mcMClZLpOkPwGD/K7X+CBG9Zwn+N2BacqCCwbj1wptRndRwQQ7dpQz216DR3YJS
Npv8EAHRg7d770rIvSRxoB7GNPHaVjZFWd4ZShdoneJob/XIcUAwDqlSnUyobLNPXqq4uQ/Z3/Tj
/veUf/PWoVI3xcvQRuGF2ESjc5e3nYaibRBbKuoic58jsIMaz3vNi+wTk+jzb2wgDVAmax2aoYzH
r5caW4prKspA7JDjfBVHcaBShs6/tvX64Ozuro2oUg7sU4Lbkizk6Fub2Wj1QdWb/SNyTfYptOLh
Oti1eLQk5/H9b7l7YkDvwvwGUoD+xnppLaVgwll8jNkN4XNcKYZfJJ72ZMTaUWdjb2k0lKUQOpUj
4DNrUwPcRP0AUwBzw511FcOcnuLaSS5OF/Z/KNg/CFZ23QD4LPi9CfsII+UP+sXdEPKNsJoy+lDQ
2TkVg3A9v5+m53oql8gfi276Ui7m/LflIMvnG2JKr7Rno4+2kZVHt2XvO//6WzY3k8pcZ0ZU4IOB
bwMVPiObkARbUKDE0W88G/g84C0/uRK2wI84NgbkcJiegaVNnBKz1ABtpt2laSfzfP/07Dl0+H/l
JZQqX9vnXlPHFGI0ct94VrJTpuvjG4qu6p/3rez10AFKSwIGSikSBrXZSNdsu0mZBPOvlWOf01Gb
L0biNgF4f4aMbXd8Yxlp9SYugeN1jTXPPuWuqb+0mXCYYaDIcgXrXX0uQ8t67MmXD+Lvn7QMW5cE
OhaEMESfnPHNU61DmFjCLMbEkt72/1ZL6rw11XmeriX3mAHaDhnkInM6LnIduu+i3Oz/jk0juyC3
m35PakMroMSdXONgg/aOHf1KMkeN/SF/XH+5soYdSKPcDfS0dZJTM4buA5hM61vHZO2BK9m735IT
gNyAhw5c5NpWmwpYHqZZBMkwTi8ZiiSn0g1DRMCUxW+SxPx4/1jsrI2BJtDCUBAw+nZzvdtqWYjW
WJvSzHNQehMpv2E3tn7WjMnNDtzJTvUFWmgGunEnNGa306YmZK7j4DJtlIau6dsC5vTSHB1/bOry
LWhe/ZJk6l/6NHYHsdnuOiV/G5V2nvYtEMfpKiZEcwaQKESOgamn6dXNANerg3tEsrADOJcz5hIa
TfoFe/lmD0tmk2ZDa7jQpZE8NLPQ/dKphe+lyBcrveuctLAbP0YKrkQZE3QFjPnVsk1YpknJXC/M
bsxcbd12CLwp7mluCeFpl9izvwvRlecOjouDE7u/XHIyIBlScmKrreu4aQPqnjrrsGjKe6uMrE8M
eblP3ogqihq3mb8ssxMU0MT7jjE7ZzcNj16GnTiKCOp/v2GLZnWZ0CD1gCq+1rv2z0ml62yjJfIC
oUH5NE6J97FLi+wgT9tx3MShdJ+5NuQ027vahV6sFAX4kKEbRh9KDf05JEQ9sLLjEeToAj0pqgVS
m2XtESIIWPvcxoqGYsPnKE6r9NSYvfNuGWf1HMaUYg52dHddbKQUZGRl23BGVZNOhJ3KxzTjefEL
r1UrX48989/X+x4ml/9nZxPLMBMYI5JMsZEWR30ZpyI8NzXQmrEYmwMY+O6SdGA8CJWQCG6Dzzpe
8mFxBFvVVCPC5UgfmU1yVNLcO4Vwq0Ifw1FEQGRTQbINmCnrlK0SJiF9pIcyzjWns5jbJohxtQ/F
bB9NW+15NkJcqnIMSsP7sDHq2hVMnOJnybYqn9QZsureQmoMgYT4wHvvHkVZJADTLDXYNw+0toCL
6HsaU3YFz3mJQrLmLy7ujYm6PIjKrnv5jRMi6YcMpkyA8W8C69GFIzqaCI2MxmDCPF1ojypO9MXu
8uz6O6YIw0hOgBdvZ660eXGVWTbdtC7LGOydq6BxU/fsVEZ58Bn3dgyFKljU+ZdatHwkfwmpzRaW
eE2Rzqqpmj9Es0TfkOuw3oylFn6+v6q9cy+jdjkEDgPJ9r11p6h3xCj7RWrqfmZGOv9DgZzgdxZE
yYsMFuI3cvT1gnpVYYCk58GjTKdcUO5o/DFr64exVI9em70jyMwICGXIHOBm3JyICAWSSXN5x+tc
RBd41JWHvE2zz4sh2gsUXOGB49i70uAAWJQkqeEzrpfWMmseoURAHmBOTVAL1XsfR9Pku1Q4zkls
xOjvLuGP+7u2d0DYL8qdwIwIWDb3zE6Vup7QPwmiInM/M8c/Ivot6udwhC39vqm9gOwXU9vkgzw5
a7KasorqxsV0SeJEeZdXjlL7NqqZJ6e3ireTU4J/xN15wX3je5vJuwlNKbEDNfHNuVnqNDFr6nKB
1AV6S2b5PrdaNVD1eXmb6PGRtvreZQC1xQSBrOqAXV/vpW41MYyvI5BvU2UEyLQQT+/UI96m3c0j
i5MTY3jKbfTXIN/UFBnlIytZojNSZ+V5jOuGUnTYHdy7vcPJoZTcc9QdAIytFxSHMDUh7sXhXMQM
Emeez2meln7fWvrFyAxkO2K4p+9v2u5XBJ5GPwRwE9DYtdFML/Q06qgLAtDLrnWPzgQzH0cttD0r
+GHOPjVIsB2boxFC82HYSU77YipqwAIIyMx9WJzvr2Vvr4hZYSYBXk5aLA/oL554Wpi0tQZOfwoJ
59ckLSefqZ058p3M/p2oSk6gMQTK86LdwF9h18+FTfHCqV3rklpVweiMezTWtXelCEhxjwbDykQh
6xVJufY0FioTQErfQ6VuymjAKq51kRWPjlNFB1d4rz5EKAAuRkISsLl5zGjaqcArGI5EGhkkZrJ4
11xJ7DemssTnMQSnbyy1dWmWlAZLZpfI0ZnhddHnI5H4vZXTT5b6HRDB0Shar7wfh1HPnZHkzrTE
P4aZp6cCQAvyZuhMaFFq/nX/7OzaI7OiVIyKMbD/tb3JQUND9NjrlLh9sOOw8xF96Z7HxlxOgzGP
B/DpvRtBE1SiJCBLuFVKT8LZ9Uam1+Kp9S6R12VfRvRSfyMMgpuPeAuOQELKzaq0PI8NbWLgqQ51
xS+1NApmxSWOVbzfmFhjAIeJNY6P5DnZOJKqxS2i482MnN2HfmqFld9o4fA5n8f5oGey4yhpHNAi
B6EDWee2zN5lHfUwT7KGxZZ9MdKu9Oe8Hi8QorVMLjjuiQ7sESPhnlG4D0lw4OaX4gPrAzKEIsld
rR/hWVDSb3rqGg9VO4iTm0XKD1tbuqsXCuPglOx4NBp5AAppYpP/bxvmNSgH+ndMAA5KwrAWfFqn
Kq3rEwnd9/vn/+Y8UjKS843gDmiaM423Xp49II2eJHENaXLeneYOQEBFc/XTfSs3t0xa4X1j14Ag
0f9ZW4mzpqRgn2NlEOOTDYLmXYkayIUY8VM8KK+mMZfmIF4wdEpUMotbm4tyY2yHOqmDKnbdq6KK
NlAGM0V7VTOu91d2s1PMyxAhQDaFC+FV2EYjM03LsOrroPEm8WR6xRJ0c1o8w6p1FJ/Lv2pVWJVc
gHwRJqdITSEdXa9K7aPCKSJiENjP4HIR84g2YZleEsaDriFIXh+WluaxptTtj970as4+aZ7UELJT
5sUoM67NF9B4VUkHyKeA2OhMvaz5VBdyfJSILGjLhl5Xy096/efV6I9KnD6PwXbNtdqiHFZETSAl
jU4d4+aXSkG+00jC6PIbpki9Aa5RAOf4rNdnLzy6nWXUgbM4y7VLdRyLTcxet8588Nze+BQ+JeED
nJKUyKXuztqUlKiyAXHUgepFsktvhN1felyKyY9qU/lYGb31kfGL+Mv9Fe7cdYAXEiIgk0kQsGuz
DT+lHSOtDiatgotgHogvoqr/je8ol0XOwwMOLHptZbSmiAz4/zj7st24ca7bJxKgWdStpKqyy/Ps
5IbISJGiKA6ipqf/V+XmfHaMGH2ARqOBpC1XicPea68B60RNozokWRA3hJOoGmdW7v4/PtCJFoAj
DEDp+9xathZBmVJ8oDgs9H3SY5MCVMthK/Tv53y0yQE7gauJmw7W6O8/0gjAu5WphpEX73fEiN+L
L9umn8rPpkgfPekkwoM5Hz4QEP23Xx78hMsAaMnQ4GYhZwQ8lcqIMrycRKb/6x2DRYhpFd4RqA4n
cujbRzEskmAuAJBkms/VMM3hgWyIM4bltjz/9/f3wfGPaQg07VgU0MK8l1RiCfAJPuWqYUPuTeVW
GYqrGFXeOXgHZDqZU3T9J+/so2diRgBq18nr96+ZPELgEo5PiJxTN/MdR5ZSJdyyVVE0xgdFyGeD
8Y/29P8+712dsEiKtzkhAjTzEW5rPQa1WOL1nHiawJOhbQ/adJ9ZGp2Ww/srAZAGVn+EK++vKBKF
+zpzoVFNHCi1AzYe1hLIysWykPxktw0akAwLlJmE1cmCadC/3+vfnxmq0VNOCNpIyN2Ld5+54JnN
tcU5pmAsdi7ZljTzCIXHxOT4EHazOS9ibJh/P/TvLXKSqgJvQKsM1dx7q7synlNMZeDEgH8nGEqo
4Lign6hiWEH856MMaxb/ANuApRIe93aL+AEFGlY0hqtyyZ7dtKzVktH+obeF/mSL/PlZb18lbD+h
JMEMD+wKKI/fPktkuQw2fDLwL7eRI1PCEVGpYOi+yEUN0P8hEbg2rmdj7ZfIXYFcjiu3g9Asxo3F
+BdadmlfFXrTd9a0/cO/v/W/7w402CgQcWRA7ELeb2EzDYBD0hxfRZCIBwG0rg6Rq/L076f8vWkx
egIxAjZLgAvgIvX2S0A45ChbghJHhDGk4TzIKlZM5aPv9Gs8j+STceJHHwoPRM8O1ABE6dNS+x/g
YFtzmxpAng3Jx3Rvofo2N2FL8s/cDD/6WCfJLNSdcCz5C+5cplRtWDwGcmMDq7GxlV0FZimrVOnY
tfPBZxD/n7Lz/WpCQw9XbhCDsHzfrVy4N4XA4LByiWjZ+cKW4bpEU/g4BpDaIKBRp4/FSqEWpFPh
rqgv/ZcuL11Du3J4EYrkF25k5CKcFPq5pDTzuTZtisRcwe6ljjjGWOZTAs5pif/1SyMk9wTSwsrh
vdSjoGiYk5RbCG5HVVRB2YV3ZovlMUHA5nVZjOGlytbkdY2C8pPW8qM3BMbCiZGG6g9+rm9Xwgp3
rYVMiYFcM/3tF1Zel5tRO07SZwui72fo4kePA80IOltMHk9M5bePSxQvaWi5a1akEf1UQbaceSRd
wO8hIZXv08/wnQ/OzD+WZQUOTFQx76F9rvJUjVNgYcYRT9ftaKMKKGp6rsn8mbvwB3cCHnVq89AC
oPl6t6fCtB3DDoE4jcvstO2J8XqnQjQJR2awgWXiSOMY558g/H/Pr+HqBQoobiN4mQE7end+2gHx
sraDCGBDeiqcr4QDqz0CvbESktEnRL6JCGl+Gj6QQEWjDsDnSnRlUyY/M1L/+1bGrwLv6NOc93RB
vEM9laOSuCG2TTh7/yp8Cg910i+XNppbuKv55BlWBArREPHM71fV+f2/T9EP9hHuKpyeIXBXTNxO
q+9/jrXSbRR6a+cay9buVSNmoypa3p6bImA14WJ7XLWfz/RQfDaH+GCdgZ8LsunpPeCKftdhQDeY
RePiXaNJUDQmn9ltHLL2AjwGeffvD/nhozB8w2j7BFm+p/OMEERjmjLA9EUhs7jfWFp5EPjqnoPl
/e9HfbBbgfucHGbICSN9PzAdfARpPkw3Gh8igOawBXYecTVnIHlG49rvXNx+1vf++5HgUb19hUQk
yF+CsyeykgvMTHNCOZrDLA9qvgXr5eSy5b/Kc7F//t+HBEfh7RNNka8iCKhtGNm2huUWs6Jx3S6z
LvnsiPjww502KmbBf7yu3j5qDlzEadrBn7Wbkhdeenm5TTpAGPXKoRySZX777xf40YZAngjQbfSk
OJfefTbd5jrcOLxL29jzig5qOC8n/ovH3N5C+bweC5eV1zA/+Cwq8IMCA8gFuKSnWA7MrN4VyLA2
cC7h1jbUd/kBTY6tYaf135tGiNEAyJwoQqcB+7sjdzW9T3J03Q0L9bdBye0qiSIKleY67v79RX6w
6ZDXhwEqAK8YBL93n8c5PWxsQlOVU2RKwofPNPOMiAi43X7GBfrgEEUJhI+FCR+UyO8n+ekaxRBQ
RH1jk8S7eomEubAeqj9YAQXuSOCd9dxOszqqVHWXwoNs9+/P+tGNcpK0obtCSY7P/O5G2UgxFeoP
Y8FDGwUV3c9pAqhngiE92AS4TdTmZMdQDVVqzMsDyvbPogs/2ClQUaKBRUmC3+EvIzERrsvIEdae
9rPc5yKdb2ZTgqC87HhfyrN/f+IPVusfEBMac2wV8CTf7ku4oLuFdjhu4FnRXsghb58m7/gnT/lg
M+IpfzCoMEPb/e6OkD5qCxQg+EwIDf4yhV1elUlvrspC64sOeQf3qGA0asDts3PnoyWFAg8ycxwG
MLt6X+QtZG1nGwISYFF21lpNGiUwW2JczGeOuwBDtihuli0Z9gVZ5PO/v96PXiYUxphunQZswDPf
fr2x6CTVKRACESUbjpzi1aA83ktPfodBG3+Cf3y0VTH6wXkHBiOK2ncvE/yetFUch8KGZbNUg1Pu
GKuOX28YAnyyVf5+pZjF4ymYvsQowt5rYgdSWjEZGLCVM13v2jyjdY8EjQpcvuwAx3bdME5lTSh+
kX9/p3/zoVFCg8IE+AMeQSCjvnunhjLnW6ZdU2QM0X5dm/Fd7AOLgxbJ37IK1zg9K7Y52xXBRMwu
LNbu4NDWdPtuaNMqHI0VVZD3CTwBA6h+pnQev33yS56+67eNDTjAQCoQfQ4AEeXR2zdPciYGPsM0
1C5svYi3003ku6Hy46Lge0XGyy2/x4y/KVk6t1W45NkZT+xn2tm/S3P8GlABYfUBHcBk5O2vAUeJ
XDPm4Xo1JPn5GExfmEOC1zqlch/B8nQn6PYZdPr3oodC+6QXOdlSQYpz+vP/qUXZFg+cUQedE+pv
sQu2ZYoqCefM8ADqOjwgy9Gu4vDvL/zvtY/aN8XIDmQfTNHed3OgmhWJ9Oi3PYJHagwiWb1MOb1x
QmafQAh/KAxv322BVhU9xcnoG4ORd+/Wr9gSZQ8HKhqMKQKMDO23ytGkjKtIt/Nx5DAjPyAR0qCR
nsGQqSeVL983G0zJrkwEPF3CLSNXxFvb1wHYjV/m2CKQIiAreYbzrV73bMTKrJwK3c0wSfJZd/j3
O8K7yfCFwT/iNOV8d6uD7ztQKbAovUAvlM55UYMrFfxmQyshmJz6x//8etCdoIQA2nVyOXx3ECIw
GT++6GxTiJTlcMDU5d0Gk8NHm8342j552N+HE6hsaAwx0sHBi/94uwJ1J0S22gK55jIczFUXJzT7
MnczEuvhnNFDgeBINlcBEnghL5QBsiaz3gu6LzBDF3s5n0ypVyv1S4xxoquGIY/bioRDe8V6DsDc
Ty0FehJs14kHT6hqS10+GQ3xdgUwDdkLdCbFLViP7ePmNx1XYQHf+T0VWXtTUOIvZxKErBkG1EOV
ka3dmk4mharBK3TDLiI6Q14xBeOvngOfZcgrR9rf2QTt11ovel75fmuV0BWDbpYd+05iPNgNMCqv
S7mEUIXBBq68QKwLE4jH5mLaj4Eh/iIwyxieF5L79LaMRxbvjC3hdpuwkN4mSxfpM5iTIQpDRdIW
QMZy8nXT8D76z/0VCBEAXsDBBmSFccTbNwTaadzGOVBsVvCyYkhir7OJ9TBMLsudXNti98mSwM97
u2UhP4J38B9yxEnH8PZ5yEnJIwfSd7MBbXx1qdG7EX5Lt2qGn/y/H/X31kJvih4V9kloANARv30U
7P+ZgczTNPFs+gMlUXtRrIjhRO+4XkCC8lkD/mfk9fazYa6HVYWD73TTvEd6knFNQIYCr3elWbBc
r7HdXmLhuT90+B8uVZLQ7w7eu6xBBUvZrVyHtK8HwDRbXeS0pE8DWeYnXNV8qDoMg+lFam30c9DG
mgqXi3nxwFJu+TIAPWk528g1TJ7R6JuJzed9IOAah24rXmrb5SasxpiXLczsyuy5cAl7zZCs/Wgi
q2iV5X2mdz2TC6s2KGaebdv7oQZBRv9Qydw/hEIFX8YJlDlYSczkuXUwuKksZ+4cg1y5NVx5e8dE
EP4CAx2W3bqkYquKVaFgP72Nl9in/hl+b/lRui7+tU5IKmnydOPfUd9ZvYsWRLtUWiKs92ZrSY8x
iTDFXTtJ94xkoq2vSEBdX2s3cnXRdxF52iCxY9fKtWFW9Vin+mHz7QzFuS+MB8XGpaNsYhaq7Jb2
8AyvS5Rd2HiwCThKUi7PydhmYx0kZnoNbM8dBFqWr/sBWwDWm3ANAnCFhMqu8WCX9UA1aHcnu1PQ
dBpRfz3DnimsvIJpXRVNQEz3A7CJRx8ItK8KcSFjndN0FZWfLLvYfDnMt37Zgh1jmIl9sr7f37Qn
k3RUshiaY+9CuvFufc/YZuAIgwW25FYfo7GUl9CLiKK2K/7gk4e9709ODytw1aJ4gR4GXMm3m2kc
oaJYfRYh9zSU9SJ9sSfUf0b4+YsLdxpvwPwRZfofAC9L3j4G0/jUQMoX1pFQbbBThC0XQJroLmM4
dysbl8sDZZm/yCfjYJcrSTpXkoSBqCMVmc/4rihl3zcu+I1O3/OJlX1yBX9P1oRxYMyXtUDWhEJZ
91h4GUwY6mWlhTN5zrOXmSHaNnXpSQcYGbgnsDlT2xkMVAScTRXOeTAL4gAJ73q0+nlB2HsC7tTc
glPB1Nw2cWm7onLaW3FGEdEAZEuPYVzbHAnWdzoTXbIbXNy3FV04jXZdnxd758ae7aKW+ls7OYa/
LdvTkVNKV5GZDGwP5uI21UiRXFXls6n4PYfcqEOZTFzuRFBGdzgpCrWT41LesJHOX62O0pNEjmb8
YAY2vsoQutR6SgNsb7Dz8IXPLHcwYsmH9JvRExie3Dh/TSX09BXc7uf8XCjB6Y7GOvjSDSy/LmAk
hmBiaGDLBhQZbDOBMhR7kAEE36UmHi5E2y7TZRp68jpYk64IoLH9uWs3x+pua024Dy1ZvmDyN56v
dhHghXQ0evQpGbMq8AOcHTs23GCCNIhmYRvS4AwhHYWDBRmSmsWFuIIIHKsKk7T1ETL44oiQAJR1
cJLGJKUfqCcVMpKAXY9wy/YHtFQw3Ozkul0w2SsQyBF/Uhew2PmKfYDfMAYn4OhDnzGIaHukoGgZ
DPPesHSFSo0s4iFnmG42U5cZ9GItUhorW9hON3Tq21umUK3ce2Ls11aE8H1mCCB8wnhPkWqh8fxF
wVkyaFS8qJ9h6Lb8bIBV8VZ3QU9eF85sgErHsa4GCyJ7BUi7PkxyJNctQexrvQZj+WPDL/+wWI2Q
Brhv5F/GIRJ9HQZp+RQuG213DoRL3axqiwqwh2gMV16eaCQXzIyO9VpQduMj1cb1MkJTVCGomAlQ
c5KFV32+lu556In7OQUyXHfgx+tr0Mwwekh4lF32m4m7pvSmTyproPgFOTEIg6Z0g9jbPoA9lIUL
RLLHYLH4qUa5/kLzXuBHm9gn47kkGWTZm4z8bzQTyu5asmxPGTQs61ORMCSWInY9cDVXdg4u59Vm
pi5aIkQz8SK/g10Lf/CQRmYXWYdvr0LffBLRWcfhOqpy3h+wf9i9TSaC+DBlt1HgLhynS1gx9+Ux
Y+kw1xNf8mV3Ut611TwKqXbKYNCB1Jt1Ss6VW9Qr0m/dUpmiCA6tGJEVAFua9jtfFL0eZmIkko50
+JqpeCyqPknYnZ8RrgzpQ5w2GQvQDgbwKrlNg0zGdd6uya/JymKsUg/dTrXAnOU6bonFEu0m+cCg
P44P8JWSF91ESXZZRBTkSLamOjxHGkaa1UJ0PBMVU4WK6wyJspenAeLXPlhi7NWlE/eKnmC1pduW
R4rANAp2L8t11dNunupyAf1qSWJtUH9EKUJwBijMrnM0QuyMTlzfQI+ff9NqLmw1bohsqU/hVHYP
6xo/VYnFojqmIuluWZAylOOJ18VL2Qmyn0IM2ZrOrXmd0i6cbjyNJb+LkedraifsIOFEi/lthZYo
Ik0wTst9kcSWNDCcISMcXPXyUGDgoOoxaSm4OYzIAePUHA+OFsHlPrCqTWtBaLtduHS28thvqfgR
ULSr51KwYd0h1KcN94bArrQGo7koG4qvbKvIsjCEQ63BfI+4UzbsxpR31/AiB58kbhGedoT+NNf8
IKge2mpgW9lfTSxnvzGhKIodGP1rsg9SD0uBQq7ht2XGcLeCl8mcNTbqkp/otFEDDatIDhuc2PP6
5Ft4Cy+SntZG0xHUnGIuwPWOhQTCmGZjeAyCoWTYilsy12KDaOcqxrKDPTkomPe6jYubqYjSr4yX
Mz/btJ7zW2iDvdyboWz7vZImvFu7bFtPVpXqpphbvBOjlxaBKFxuWNax1Ocizvpv4clYpkYgqb9L
JwTVHxBeq5bjOi3KV8HQR89bb0cczfHSHic4emaYU8TDK7C6dIKXlJqfuxVe5tW8FeOIzDfkQs82
wXYZoEgx+z7tyN1kI+RwLdFYZA3IxBvZBY628DxQMzd14BT5bRefWRAPjHrGtgynCtkugTyfYxr+
EOlm9HHzfXSH/IzE74Qb8mMHQz19wGzREXxJg72neY6qMbRxvt3NVrCLAKUpKgqK18IcrLPPC6bl
Y8CD0OEidP03vkxDXGmjw+9Q2/K4onQdryzFMm/mBXZeR3hYuQESgDTj+6wty7N8mTbIlxBOaysH
ng/dt/M4lbW2KI29gpCkAT3Ophdla0c4yAu9GBC9THeCxcr1q5lOnPAyGseXdFjHG9lGa1jl1sLO
sfM01Mch0nD1RrAY/4LqMkXOfFQOQ11MIC0fZz61vE4R/61RFUTBEeVpBlEVVv0mD0jcGzrId9Fc
wg5wHWAonwmdIvF5TJ6tNTgL+eb5T9B3WVwFJpXs3Hi+xtWQTFLdUoPXcj5sU2yuBIGxydOGkptf
DpiktBWmKluJnEslTuyXNrrptqgvqzzpKZzasK2nmk2RTNARjASqXrmttsqnFUMfP8fDDoy0zQHl
cG49o6lY20YWQ/8cSiFo1ZlB37igK775tMdfEznL4AS02PVGC8gkasZwUu01L0VZgU0gXngg9J3G
DHLcTV1ULHvYp87xfhu7UdS4nCg87gsN1ciQz7Go0YLbvdRsBfjA4jasJrJgdViXzVc6MttUkXSJ
5ssoWtAhnnQoaZ1pQ+/DGE1VFTFN74Mg8qpmoNN8W5goE2hiQwrbdx3iNa2htdeRGcLiMHPL7VFn
UFG8cM5RwRXCZy9OhMFYI8qyeCUbUI8mziRco4oYdpeV4pJdwdqdkgrgsZ+vsjb1RbXhp4IpOAC3
KMc4kNUyxAkAD8aDdG38QDBsJzoUaNoR1ol71OKT16yPl5vCrwLRXjTMb9FQkXMX+zmoFZ72E2Gl
DC7HDLYcLpGJ3KciXjSoTnRcD3orC8Qviyz7FgI2LyuqLf0BNkHPUMt2YftQdNolO50n+kVEhewr
kU7RZZlPG95NHyXPLdAFWJoFXXAGR6KAND6e0uSAA91cFifbhMqsUfgLaEGGTMrFox6YCW3MIlE7
hQlt6dlCZh7WwmStrXU2Z6KBf0X0E1KF4PRKWIT1GyVd09GE+D0sXdR9MmQMuaFrvGrwZ7jZqhgi
9q8QyeLy6FwKpnQkkXiAq0INbT0wQeaLBKeUuCCTWAZsaAfaCWzziuPWg5VdrbOxdI99aU3d5+N2
lSoX04Z4JteKgyqHy7VILVAN0MxADZ+8bg8eymUPQYbBoByMiOlAmSfTGY+DqNhHg4pfMgUM+AC/
H+wEs4ThHXoj3u2KSJHysu2Qw1iFVM5XMsm67lxGuLEqnXA4zlKMTB5CZ6Nx1/ot/IZwNRvuKYut
PQg5m5ciXDBHQgPBbrMZXVRtWpi/VVk5a4SpuhXzgjFErhLLFTmivE6gTwdO2h+AWgV5YzAuDWHQ
nmADK8T8LXsMa4K2yk9ebcjzQU42OrkhR56iiV2VouEAVIUMBFA+MqhRauRpuEdaZvh+HByGXh2D
wQ9WaLvCMcK3BFWlyr52Lh5NLREKhBMJaxv3ObCTS7sYWKe50IGmFWNSFQCiKMxadfHortQiu6ky
fbGBqQcZM/zdLBZvnW8yS/YpA3xQ0awEexzvHjIuPJmB5jpr/90JniucP335LHJPIpSRNqW8QkxO
Lg40n0H7w1hHE9RiyOCsOlCcn1A9p6jW0nwilZlZ8kMr2IdVMeKi3J4ERotHopYS4wykpBdVlk3L
BD2fBq7fl4Xc+SLp3G4AwzCrQEqHkqSHngdnWlkic8RuQe8OErYkxy1ZBD4G7KaiQ591fVonEJ5s
1ZaobquhU1yiOlF+us22dga7FGSLX4axXKIt4MWlHQziUmJFVIF7EI5UtxRn+RefjbhGBNblVnVb
vl3ieEBtnQwW9QlSfeNfqmvpne2VeXVbH/SXSTetAczlsgWyywT2NSf1Cq1FWXRP4bSupp7oHOcY
KZHyQrA1u8MbiZLaohfYQ38RF8hPmZZnJlaQXDqQ16I6nWgi6iVjxUW8cJDEob/RV9m84oa3nCgO
ZRvGog2d81Si4tJBI5Dvvdals/nvPNuy8iLTY/vcImwEb99Py6uHLwdi78bA/hzSEphWNKXFeTSk
U1wTlyS3SxKtCnCfkZdLFzpQOrtWP6YDQ605MYHXPI/ISqpzg9z5yiZxP9Zq0fQiNvChq+dOjEnD
l7aX9cRM+zDBO9iA9WrBd+El9+2Fbv1MEVaTz0MFUHOEy+CSbbvJtelwhJ989qsteNo1fNToxfNo
ZsXZCkXY0Diej3NluzJ42lRshzoDWjgc4h6ZM3nse1JlKoeyFn8DkFgfoh1wUz/4aiumRWDblZo3
WJ7pd9x/9FsbiIJVdtEekeE41HsEvNPxZ2ZGH18V/SbdLinH/NeCEQnSQjct0U6jOq1cJ7ho5lIA
busQBKRxd/f4K1uCFLKfUbDFP7xhWMahECevAugBHMYjfP21Ut4emRhzDccSGMPUEwCxFxukIFgi
Ab7HRgtVgIPR+fQpTFryu4jWDFkW0UjaRkyLKy7nPh3vlM/bL/Bqy2XD0SV0FVBbtx03ROv9gv//
eE5QdpW1lKH8EYVdOOMS5sAUvCX+IdYzZ2djCILlGaHJjA0YLup3P8ez2HWozjqgoCp5XZScvvlC
DEGNWJNQA4HpSyAwcrbL2Un0pqtMb6mpsimdTO2JL+4Cm2FEApfoFFRYCi87MDZd4XHykegKYhaw
OZVhSVHBh4j/lkgQaE/XJWy4FTjoP0cEGX33wrUd2qhOyQZkKd81a5RAEoipz/B9pIjva2gkxaFd
2sk0qMykAKbozfVc0BQvo5g08KBiijFKwDc+70MzZa+hnjAgyEsB+82ED8VQCRwzameXMPtt8hw9
xcRP4064MKD3FhzcZiyvbq565eZnaFAYrxmKqIdg0cGI4mAJzgyGM6SC/s3ibp48JrMdbCyqhM6I
sXUo859NbxKktS+T/xkoZq6l4exH3w30ZVk5/+pRMQOnhvHzk4ng0FxTxbanFbHlcdWmAWStMiVr
lbCNsTqWCPQu0J/xKuIsvrIr+hwoTyHf3K1LxA4TYpbv7TqM9yvhgFycdqJDQ21wK1qAz74JWlwQ
Ncy89SMpEKVapWxY7nBcA0cQSzB/00E6/DZ6HjSUS7yw9bSlnao2GPfdwckreaCedufoCPzvbBuT
+xYb6NeiB5D2JOCTAW1/CNi2bJMcSiET5nNFYZtLqhB9KKLs05U8GXSHU9UCcvgWRW5oGzBaCrEz
OkcJDotjh6lKttlbYDmrRH09iqnGQEbZuwxtKD8m5QaBgIj75Ittc3Xr43j6Vna6my7NKsmMseRc
ZFVocqYvuW2J2qEFhwX2Us5Dw50ph/MOY4OfHDD/RYnkR3WEpWRxB5Oyk70cRo66TtctCncQAupL
MgbjYzcH2w9YTKpHTWnR7ZVSQIw9ZrdXhdsGhpSmHBbBYGx1rnJeZS99v3jabIZofcK33D0iwSjG
rGmg7BmOX70f074NqjymOMAX3GGYiYVDENY9zum7LcJVDW3zCDASVLgMzk5hNAAZFUzdR7n16xGw
RvqwoUzGmG9Cx7wDg9TwigFz3wAzyuV86gGS1pKHDmvGBsDt+x4pd5Wwq4rqlgSl3K1jsvS19RJ+
ZzFYdTfSJmY9Y2XZkesUM8PfsLHZnga4s/l6Xk8ldLt25JzRfhYo00Iz32ELABUyI/fXjglla1xY
c1/LEn64ddfZ5ClLB4wrRmRCnAYugYouTZuMxxYIBq1mC63uYbVsMzvKVSHRS0cLppzzpn/M68Kf
wMkdTAP3PSYa2mZIDHDWpygGMDj/Ted5uVzNtP2UHc7Rq3CIZmxLqL/HA8rf6ZhtQ+zOViODs3wN
mcckKPd03wNhVQeHmuVbuSxoYhO9xXtNE9M3fWrEHUJig5u00OmDw/CUV97kxR3kyv0Xw+eA71RX
ZLpyQYwfuazIH6/zbFLoCeeUAgNYVlwXFg1jVic4vLumHemJauzGU3CkWsevKGTFS+sJLsOCBpph
0xMMrjgs2c4AimweGtcEu6LrBNqsYg01nBdDBZ+MzqA4KDP+gyZT5qpxAiNrZ6aFSYxgYtdXUK0P
SwWNRvyEkiS/T+VSuNpLshzZoKOy0kUWnMtpHdOLOQdlfvK952dyjdunfgOCdNnC2tHsGVx5Oer7
CW1Jmujsy4Zmpd1lQLdxJQjX4S4pCC3rFbP+J7gCZWIP9dmQNV6upt2Dl8fuQJGSyE+JgErpISoP
oM77L5lZiiu7BB2mal0cnoPcLwaMlCw2QteX3WWEAdZYxVPHb4M4wn1u/eTETo2KfmMg/OnKTBan
IWKaoQkjcoOiJEQJ9UDXKULpKFU37vKJupdNKpBercZRUcFg0T5BuBj8EFgAP0ZQGdoaQwr6mnax
uHEjqoZ6m02CgTi8XQ5+swD3Wq6V3005cwg2nHp5lMoHbB+FLjgSnHb5DkYpqWrcVFB11jm59XWO
kIS+0jzHbeNcFl2m6eiLHfwJUG+h/YWEOS54uy9tzIa6tSY634DQY6AwGH8QGIVllW8XlKt5P80E
6LoZFYCzPMXljCMWFQYDna/E8bNiOlyKq8IOJUqibIt/9iBhfB9SeL3WXSQj1AEjPC1KxnFSezjE
15i3uaIqB2pv5n7jUYOd0Rfw8ViR6ZeWfk0PeSRDhsah3V7GJJvDulvzIWnGAGAPKojIi7oYlvRl
kCBxX7SIWYorC2bJ1RqsZVSbso9upu3UWuLwydoLkEuHR4oIkBOLJI7uMxTPrsIMDXPcXnZHTDlI
W8N7LHgoDKxEahKJ+Eaiw1F3NO63nz1YDuR8SJV/Ipyz29yQPWc6dGdLEAEW63MbAxBI1y4Fv6As
r8ZynV8xqyD6DOqo/gJNkPkZSIaTAWmq+D+6Pohvt3lzJerJaQQ5FC3Ajcb9g0QqsgG0pagcgOYU
qUSb2SXt7tRkTw3THWlwsLISqM3szdkAdhdgIy0xAFoR/S4vrUxaHJbpLK7XlC5fDO7q+wQvh4O8
Nca/B9Ki0j155l2OSTlAFh33ww2o/xqlq1goIPIEfxZyhGRV/8fceS23ja17/lVO9T16kMOps/cF
SJBUtKIt+wYl2TJyXohvNM8xLzY/qHtOixAtHvlqdlftarclLmJhhS/8A+rD4L2m1ElJQS2WuYul
hQ4vNusAAfJir7Xep6hPTd/4Zg4WYYNa+9F3wBCoPgl0PmPXQqTDuaCjS7XPznUqU/jYGPJ6ZIUa
HN8pPgEJwJL6U5gHmewWJtJh2LqbIvCKvBJ3uoM32FlLR6PxxhTiHCmwCTu3NKcSZxBsrx+BjyTl
ZpTIqz1URrls1DoMpq1Dtf0eerQ214sNspWxo9e0GylXta5oElhkYa0EgIoCK9NdCuA2xR+Ju4Pr
wQxyT59ypAWJ9JR0E00J2EdPtltHrlyt6kdj02kiky4zis5415ZJKsrnMqzr8HII7B6PgiZKiHIw
rNRGTtFITVQvTQcJxEkXgOGsL9uIfvS4Mhutau+rtqqmLVFLGUhu7GuAmZwBtCb6dGoo3api0G1U
59UETJQbZCbnoGdVSh7faIFZdb4rIyuaIh06Vtqdjr9uflnl0iBTfOHS0XeNbEKmwj9TJbLOZUn6
IodZn53EQ19Z8+9lUXEWIlbR3ppKNxFfSfZkF89WEanEM/T7GEOUDtQFty0koye1n3pZ2RlDovYX
lU71nFZB2eU/0a7upmJF/5jka1OXZuD/9J3JwiIaddn0rMlxwP2S4LAiftgKd+elbBe+uRrQmh8+
02ep5busM5MuXvmOmSlfC6k0ZHOTpjQHd77SdXSRG22ypx/SUMwIHmK48DEHK5tsGaamjRjMjtsj
VyImBA+aLslsbsVCIt/Bl9oXCOHbtd6g+FTkTUzVhVYKKg8JswNbomktY9cZUyvdZoZaEGm0fWlY
Xxq/q0cwzUKu2FIGQAv7yaw003pqTTuxxDaiQRqErj6YcdlQdYr07KG0uWV+OKSrvjfYgxadDVGU
ik/GWKGHvYLthsp3aA2+dTbUcDS2kdZ12blMVq5vbWWIei+lZj5dmyXfv3Blmx4Bqv049f0IomBI
78xQloZv/jhwbdAkGZ1dzfrm0UwlcbbUw9vuRBEdV2Yoq/RQKKn19ekoteg4m42VdLsm6/EMEXka
9VyVbRNfgoAKq03RW21xWk/yFHudkWnJt6ZO/IrctrFrj3KnLu9qsCWTG+fEr2tNGjOLJgYFltVo
6Ln9kLBjbpAGjIfzZjRIYSaZ+9UTg0AWAYnn8Su2IeFzPUxKfWJyCCTrQU/8r1JQF7IbSF1/j9hm
oG4G2cFAvsi01oU9n2KmxPWne4iZJcW3oEl8iwRLc4ZdUPJDK+6N0T8J2C4/WqOKjbUMuHncgsRU
7mEcUVcyKNY7butQe3Nh0UhXtFCDdJ3Y8fRtrKziBjq0cjfagWyRJTWR11RhlNM9IEZ0wwqirUvv
JLzIybevbNQ7QC7rTWa4vumH30QTNMqqM2rRuVlZjg+ZOo09gWwny2ulVavvIzrkD32bDKcS2tYp
OJjCPGkbNO7JzExP0tgXmFkmJ1ocV4AExHRO/6dLvSLo9LOC3dO7k9rStylHHydePeqT89TCDLPX
BZ2HQCvLzO1CtRT05zJAGCWFn6dsUoa7sigtSqZW2uXrKgXPvp5CWr43MSfinSzVDcVopEzxgzCs
cKShoYE6SBUTlEfI7N5FFXSSdVJ09QNAI/vGTzIl2QS5b1k3BebeXyqMK0Ho6IPxwym6ZKQAYzTk
0aOR5SujHxKvDpxh1nZILHSZg4SyWj/gdnveCKXf+X5aZSed3Ie7HvRycWHAXcIWIjK4vp06p36B
qhyNGjQnqff0qhyew1k30lXZ+nFAvbnBp5eLP6fjWfkWGv6GVX+rAu4mbxgzABwx+Tq3ceLgcNtO
/rijlBXo68ZusvAM+JSU4WAYZakX+VN7P4EPaDxyx/EpM5XwO9r1tu0SYDanWlDqymasquhbLXrw
yXYYxlei1CN6lqpdAFQcJ0F7Raj1GfkSOSvK+87FzGcIVkpmhmIFtIcGDF1V2ryiyzE7KDP8VV2M
RRsuqy7VJbfyJ3EbhqTDrpwU6OVbRDr1Wh/G4UrEWlcyJYMhuyEn0OQGtZVy4ikOCKugazjOHQc1
9a1CGfMLHX0gD12CGPWKZUmxOp6i8iwA76h4HVydjsNtNh80pqj6mlSafic7g5+6HPusG7UZhXou
lXUduTItoIcgaMyUHK8Bw100Na1knVrUcD9SkL2wqCNJLB6nuTaaYJphfoZ6UQS1eYWoDjqvWcHx
7UpTYo9eGI3jVQQK91aLqio7qx2zCD1f7+JgVYEzEJ5v+IFNe4fwYmPXNMLnigFF/M5og5LKpWJU
G0XN4mzTlrpDyYfUj5KrGLpVOyrtt5xbV1+lCgo4X2BT5NO6koG5UWULrcCTQydCDd3SmjP6JmPx
oMSTHXmTLtmPVtHY2qqq8qHz2NbIJsRZnmHePjSOflLJhbjoBnysVgggUVO3syw/VQuJgnWokMNt
CA3Uz5XR1c+cnvSzkkiea0PUsWUSz0GxV3WM3fN9HNfTLgY9kVJxlejGggRK7uuwNu6UAWXiM4Wb
7nrKFJNI4H085hsIGcBwFJVs9I5korml3FGeirElnKLqWsb1JhtC46SLj46yBNqj8ovQEcLfqNI5
qB0tQO+kJ5WZTbm9KksqzlbK2zcKBZhTAoxjGLVgFSFCfuTR3kDx5kFfkJ+QL6kfzn//CmnfBgp3
kI8stY6P8BlCycVtgZ/ANqNr//Gh8EUGl4tuFPfJkpuF9o6SjklprUoFKIFmR2IbmEm7DZUqP6JS
sgTQzoLJsxH7iwMEKnQLMF7YlzkbrrNXflzmbuJjjZBYWbRlLyRgNfOnD6+PGRqM6TSiZmAAF28u
GcvJBzTigBgY1ZN06oYTmxP0yPwdeiiwy7BXVeRP36wPSOyZlQyxswKsh6NsD9Zb86Ekp51Bozeu
jSPAyQNLQ8GoXSWChxdBb35/aahgwZsGav/KMaunSJeTddCDJo/a4pgiyIH9hXuZjEwVJzqLcYEH
hQxXlZUUOStKH/UtEADrIiXePTJ/b8Qy5lXhwMhjQZjIKSwZuaVRG6SFvCZJULH389a4UHuf2rOK
/5zVUAzoKrtbKbVhrSpfJoerQLtgDKVtQdLoc2ux9VSQMrcfXz6OAeJb5wKFT7NAspPnWZA0mOim
Bji/ihwAK2C1NO2jXiUK1K55mdqU8bB81hYDqXEIjxuXUzi6Vqe7TeCDKuvlUv0y9eUxFc+3ywf3
FYSjZuAtR6ez2INSqDT0TsjnpTAZnmig0N1Ee7t6gGYXHTOWXtI15iebmbqmNkvR84T7azWOG8Wn
z0H1y1Lsi9LKHyva1BtCnO+UwjIM+ACRJEHXHyHyvD2zGXcW6WBPzoDmxbjmYNcS0T17xOiMTYld
16pqdWuTOWW5lgJzXMlKpmzeXy8HHxabYtYMWgHQb/YfFkjJoFcJjSVBZQMmO0B3kH7jZig60xV6
UnmqUoEnzdtjJr8H3+nsITKzay34P/sj53qFQVA2OCtfm7LPqZTlN6OWUlfthz779P5Tvj0UIPCi
gjxfiVxRS+2YSGvisqscxsoDeyv3Y7VVJjoJ749y6IkM0luIRZwJylJ7gBzdp6ZqcagORg1fuKBz
1ebZ2Qg6/sildGitGCq8L6ik1twN2p+8KXGaykKNaeWA2bocxOhf6iCAviqoMcjelOt+7xIXxIb3
/iMemkjE8HBBw0YREu08Ba+ueCmWKYa2pLlTr2bfUjUwsnXqCK1fvz/OG7w5exBapQWd06CRqC3u
i0ZS8EMYTQciAURBFGHZcbFQ1rQnIE+CYMB3pjV+1EAhL3vN/qg/5XwEcLQbyMDoKKQu/d7bTqU/
S3d55SOcvdIRcHdj1cJwro+dnS+LY3J8h1YOAo6zKqtGEX+pthkiwRGPkFhXdit3G9xgrn38gtZ5
ZNpHLq5jIy0mFi3RKRorJjYwC8NLMwUTiDjx11lV6ifvv8ODQ83GrCqiFUiPLTY4tS0/qH3dWelS
pD8hU4H9uRaVn8soPGZM/jacmf20/xlqcRkRdJgtXSdn1YUO2tUqJqIBxTQPY28DWCaGku8/2vLU
VMEEzhRuONyz4LOxGI98B2G3Nmm9XuqVLdyjAWzW6GwSFcSgpg3dxgqo52hj2hw5yZaT+jIyIkEw
Cudbd8lcjNUWRqOqtp7dJPbPrCick4T+L2L5SnFkDx4aCvlEmbMZ6UFDX5wxJmL86SjkFspsZ/8E
WK+vIEXcia6WjmUOy/c3PxVksVkpGMVgbt79YyVN21qNArCskjZc0H5RPtdZX7t0Ksyb1E6PceKW
pyfDzdRcdGJALqJ+uXgyRbSYodhO5w1SBFLStLfGC3UCJgUd1KLge9DKO/LmlkfaPCjHCXGZPud+
ziIwjYyuElYBPtOm43muSkay6xAiua9hCm+IOAyPik9xGraV/RiOQ3/74SVLSMNbJGPSeObFxu8C
Omr1mAkvG2uxFcmmKG60LGivstA2PPquBZiR4thDH1hD8PLZIrPhqgVnav/Fdi0BPoMIL6ljmjam
Kk0rIlTzZ1BHoAnef8RDr3Xm4uv2rIbLYtofrGqBhhCbCc9AeXHlZGZ/WdRhc+UrY7gRFWgzqSzk
I69VObB2FebVYkHJGH4shcvTyArkICkFePRavVSp4dKCsU3xlIrC2VVd399Z4ZScxqJRrysljj4b
dDq8Cr5uhScOfTPfySLKVJA2PL/wNVfBUfxYBH3wWwJRm3UEAZkul/xA3o6VdAw0WYaeVwl7clkl
xq5OpWZXm0b6/f138RLsvKaBzsvdgvECHx0kg/wmvGuALNbj0HohJLEryx+se+G03W1ftNplpFIG
VkkZ7pyG+m5aDfmZNlEmhNbknyVR2uw6q+idzZEvNS/yN1+K9BPHe0STgVjsr5CaIqg6Gx15SWlm
Z5Tlso2FD/rOCqJkXTbjtCoaYVw08lR6RlqA7+ale1XbkunLfnEkXjy0XnGksQm9odzpS20ekP2B
X6i0oKc+zM4AlItNKezukxQaT0kZWPSghurIcj00JhoQhMOIyHKBLW4uxDjlSeoD4UEZikHEqN3c
qhLWdTzaXeLS3KPokPm6deQyOTgudgKzhiWwhaVvmkKXfAopxnk5yg/0F0Q+C8u2WJPSbQnh0Upy
uImTSj/yyg+Oi+ThfPDB7F6+8UKEQ9QaufBkNdV2VpyYJlBjEZ/50MDXXTEqNE1gmR05iuZpXC40
dhu3GoLZyDrOl8GrOLkH8tuqGhQQpDS7+ygamrXamsb9++v5wJWC/w88cvY0KpJLYQHwpakhnKnx
zLqIPQcZohP4AoAsmuAnPOZu1aiDuiJa0JBibbUj8d2BqYW+ibQUpwpwvmUoQugw1okSspTS2DyL
TeD0NtZNW4LWxhO5Cryvao4p6Bw4xxiUoguBwkxrX6xfLjeEaB2usbalx4yUChf2SNE9sfxoZRl9
9/E9ivaROt/bGDHLy2vTbmZBZtMWnp6O0lljNvV1CNq32MiQJqOVnIpgMzrWePX+mz00txQDiPKY
WBV35v31I6BSGCDshSe1k9iOhZLthFHKHrRb+0oFww5zsB6vf2NQnYrH7FI0h9P7g5ZZE8mpwWVt
JmFxNsAid2vbkL4HZTls5Vy9xGt3TI7slAMRApEBS1hlHlUU+vcHHf3YMlPdF17hZw2lcK29FaMN
yVZzarip7z/hgbgd1wvIzKza2StoGY4IYIVt1xODjZCNNXhlp0Y/abcSfU5XQOdeaWh4b0Qy1Q/v
j/ymYMh9SKMUP9lZSWt2wd1/Tjmf1EAbHfBGFA/oYozVZUWT8iekjHETlhpmqVpZG9/t0i8hs4Nb
BuwhqfJpihf4PT2b/qxU+zxcg3qCQ/D+tzu0q7ip2VjUMskrFi/B6HpZ4uTmXrQBs9nYp8MqCswL
Ouey6wfdR6X+XiaDEjeFWsI0jDT2J2MMbcWqKrKYEAClawjkDFTqldtIFerHL4BZNRgwKYZsMuYy
+0PRUdKaEKKY54M73xIFf87Z5VsOGNIZpzY+OWqWeB+fTuxxEcJDYh+HnsVGgutWmAC7W8/ICsoH
St5+6qN89Bwf4ImOJdzN++MdOi0Q3bMdjfjOxixq/xntXJ6Kbsw7r9N9eTeErQKpvhH30CIVVKkz
/9IsiuRYKeHQokHmFJMXNDBnGcX9UbsodPoAnoFH8VtbmU4F8iyNpDXAQWnWKNCOvMkDJ4UGbFjX
eJ+YhSzHK21OYNrSvWeMQXJRGlH9pVb1cUuJLfn6/oQeHApGIwpt2KdhgLT/aIqFXI0VMJRVZeNJ
MJqQEqUWMHhUVPm398c6MI06zGvub5qBs87f/lh5oUNIgTvhJVXgb3Kzf870SN1hpgZiGdD2kbV5
4NGQ1kTxlxYw+hLLJIkee0tjWO69hvPKA/SXbIE86KDNzWOK4i8Kb4soaA6B8EhD8ova8uLMM0NQ
ZWY0DJ6Iw3FnaCgZVJHUXmNOjBJuLxqSUTm/itpGPm1K6DZG40yf5L4NvkVIYz/B9NZRPdDqXTd7
tVia4d8Gft1e2qSApyyFeJfDadkFQSKOSZW9SMa9+fJzykoJ0njrgDUpGiabQOM8o24K0EM+vCxD
HYwzTOzyLwUgDwLYcQgeHK7ik6KK0CABRSQ9C62I4IggEtCs318qB64vegM00hTCHIsW1/5SkaUC
kdSapaKYQgKHlNmzElOHQgtgL2Qrkt0kOQ2Ey0I7ks4dGplKPWVtOhOoFi1PGKPFHT4MBi+WrR94
UejE6pO4hGVueIpQ0y9m00Vu3zjtkSDzwHKlIUKXiWyN5aqq+48cQAbLRakMHirpIcgzM3FxEdQ8
o8IP7/3ZPXCKor89j0NlHK2TxTNqIg00bsIBHQd/xu3rfbYFxDO4ZTuAexynemdVanfkAQ9s//mQ
wZ2CmEBWlxX1UTHaOikgu5cjaicyYFlg3Eh47KZ+yDkBkPsoV+8/6Js5ZTUTWxpzp4Li3jI5ARtQ
KIPdjuy+qLlslDDfqoXeb0FZfrRLqDIUCxbVCgIY+41ZXRmnnRlbaGPMeMxTqHiRm3Q2ECTq20di
mENPheqUxhu0TYOgYn+l5Eo5xrYpjR70YOr1Wa23KwNUSwiCqU+PrJX5Bt87HBAUpEyJfjrlVjC5
i51oQ5sBJIuUQgSS+hJwdmxCiSsQZfnwq+LsIddRmT/+t3goJUAIIai00Us7tBF0KGDwYXACDpyi
enx/qDfLf9ZINImKObHJOl50Ll+lrGbiIEswl89hsVY70Tal10C2XItWGjcUwscvspL2H73T50Gp
pc/SsiQBS5+sEL08uKsKqCSQbWhpqNFNPlLBswS42fef78D6YCgNT4L54QiT9teHCQ1OAdA4A6AE
PrZGQ4seLTrQ8o71V3fuf30f/jN4Lq7+WgjNv/+LP38vyhG5r1As/vjvi+h7XTTFT/Ff86/994/t
/9K/P5XP+a2on5/FxWO5/Mm9X+Tz/x5//Sge9/4AOwLK0HX7XI83zw2knpdB+KbzT/5P//I/nl8+
BeH153/98b1oczF/WhAV+R9//9XJj3/9AQPj1azPn//3X14+Zvze1//zv7Pnt7/w/NiIf/1h6H+y
PUmjbaSMiRdny4j+ef4bXfkTJIo8e6DLNv83Xy95UYvwX3/MP9QU7cu/qn+SLtBIImsgSaEn+P+e
c++N/POG/gP9oKsiykUzf/E5p3m1hSmbkOsAw+IzwcG8zXaRVjEiAzEDDI9CaasBzCyvpkQPo3UZ
CAe2NFBy1OTcoGqk6Fw1gsygdJRNn6zJQioCPGECRlKHAr1VtbyC4xlP2LClGJsqawvc2leqaxrw
jzAYvyRtYn2FADlFK8lPii82Xn4wQXq8mks3rgr4bas2KIT9TXRaAdrXr20Or1VdG7Ar104yjnwI
JIXuXjGDAiRoCtmqBMZVx9JPBBd1cB56F6JR68qAPNF2TaRYVcAgRypMMaTqJTBnWlkk57Yft9qm
avLwnPaOBLOe7CSEhyDjOAZFKYYhD/S7uTJkpEMJf8NQw+hwqo3xtByrpHi0hWxHiFeaGjyQ3Ipo
wCrg+qkXWImhrkYutFDdxhiw++dhKwTa3L5M+2Ft0LV99DmgZWjxkTEA0asp/OKuaURSHp7FNUjx
z7lmV923cWiG+r5OwO0BCR4ySHN97mex64SQetYQx0MNOarR1MbLKa3U8NqZfOfbAEmvPPEBMIQX
Q1SYwCZ7jvIYUSZDgle/CXiEWF3FfBjoUMTmETTZZjYaXms/KLNgAwe6UjFzRbyIlQHqsqyD7NaB
sgyD0AWAW0xwktVpgkbyU46k0Qhn5fgWOSMlL8PwXur9zKy2UxwKB1aJluVWB3pSDJo4T6si4U9Q
L/zku9ql3bAzyjgH7J4JyIO72LTr6CfAD0lF6ijItxOUzXBlzABFBFHEY26Z8cogMc/XABh9Cahr
nJ5VuCjGJ4VI6+zCCnsZ9C2o6QdMbmoN3t9klqd5nynBrglVJDEKKKArlPnSa/SSm7XQneq6JMFJ
XTMsIlQHelO51rjkToSKQXVlZ+09JGPnQchZ+RSb8Se1RtNIRvlwdM1E07GMq7Pvqh3YAKm1VkdI
AdPDB62KovrTEOvpQykP8m1FLQFbttL5OqFfdQHq3IKbXirgJSrDKWqXg2nTR9KtVnaoblRFejZG
qYkW1GiIbzi7lddp2OvfVB2oIQx5HcdP4KbBWkknbYPkGy5vEixFmM/RWQIHY9NAvtTQZDjxQzxk
8wYyJQwBcO+Z8XPSYQSh7mism0m+Qzus8exWNc9NgUhYpqv1TWDnNx2ika6a6sPPAsjmGem7CnPG
p3xg6omnx9CZb5usQZXGGWAmurKKuJDrJ3FmetDVZPPMKmANrZChiJPTyogs5yyKCJrWdt0LNKEc
v0kuUyCydIzNMsweWAdx/4NCHYiVrOl9+RK6QoqyHmpZ5ld0SqjCxeNgRasWXSGDrvfk5+t8SiHL
TIOPEJvEpWV9ciRhmZ4q+gqxpikJfyaQ2jpX8s3ypjM75wqGZP1kKwnCXCFSm+HKHoQq+KSouHck
uza3sSqh54PoEXxrx8nw+KrlDhatmogJd8sRqZSrphcArItYEc1KDmT1oVe6GkKLolW1q/Yl5Cna
f4m1QQ8gyh8RB0vq04TcNt5JSNYoXmpafrbJpjBAgANGb9h90aCBDdsgAd6y0togDs+r0i7klT/U
zSRgpFVm+gy2WI2v9LIqId6i5VDLu6mqUXyjKoP7mUOJKT2rc5ExOwCL4S3B+3CKIzHaIoIHBMC7
Aso7ew2irv3SIHwVOMWkpqMdV77rWPGIJ3idbFuo2g+dFqNUoFtBtn11p/59l72+uxbB58uABNUq
lg7Uu7kK9yOZkKJ+YoDCcWtYdeEqt2K5WJdlLY4kfQfHmbM9GsY0bZYADqMHtG1pcJIAQldPSEmP
T0oddkeykUXc+fI0oChIK2cohWou4rIpGLrU7Gsf/RFH22lZHG2cIs1vGjNBVK5MmovRZxe+P4VL
a4WXUbEDN9EXo0PzEou8btCkfe7YLAkfhR404oQ0aKi/yfTFdAvgRgshf0vWJiVuAfvBk4tSS+E4
69bn97/HIih9+RozvlgjEOEsXlaFHeCplAkMH6264IsN9/Ocux1BFnusj4S/b1+mKtP0o8YOegTt
b+Kq1w9sc1BHhTJhng24+M6YfGUzNXS/Pvo8NCtIIfAcAm8H92J/lNxCQG1qCt81HTYgJaZmPUf2
56MYjgkNH3igWWQYDBxmtPR81P2hptGIsaOZRXxrvzizR+VH2KsftGTl/bBECBMhbdPhByu9P0iK
GKqAfYlCk+QTbQW676+Eb4srmDEU6N+fvOVBQokMsARQKfY1tcAl4MZycOXWc+SgQnxuEToJkzN8
dtnmUteeFrn848PDEU3TkACXooIXXqwISyDtVDboOqWxFH3B4Vk7w/lGPasR7L3UxlE/YpD1dqNT
6JfJFCF9zSnAor4STH0sV81oubBjTZfG2SNY8RJNNOVyNGsUEbrsyIhvdxcjguXlnmSzvsH5QN3T
oi5nRPRVi81kVYM7N2dWtZxUHz7FGGpe+vTzZ6OdebW+ugQg4jVdGqN8RNA6bJKkx7vXUNs7y66L
TQDq495qem06smIOPSCIl9nXAMQ3aND9UWsTx8vRQBjNVpRuK5VQeNUyqTZNmTa/cemQKc3VR9J1
XuT+UFbANiZWnPWFgvYskmZRtKrpdh9bky93KX16ULqEImSC+6PkAljbYGWsecQJnpI6kbaOgoiO
gJn8KTMkf/P+eAcOERNc+XyZmqC5X7p2r14bsjRmFzgy6iRj9SDJHeIeQRIdOXrfviU0sLljeE1z
bXEZICCej3yh3jvICcXIZsptKxK0S3M0UKGWVN36488EipQiP8IqnCOLfQa/m5uGUpybmA1acjiH
eb40HauAvd3NXNV4K8+1UnL5ZSs1amHbWghGu0oPA1DNqf65aPkld7o69Ke14yClMppVLx9Z8gfH
5XjExRLaDw2h/RUCyUypxzbhREY26S4tqbrnqVNc57UhviOj191KRXQMWXZomQAhgWjEfUMZbrHP
9MgZLXwrHVdENeV2pC61J/T08yNv7tBCocitKZQj8KZYcn9SQiHFAKVPsynUTmhz/eAwLVCNGPwj
s3hwpLkgS+OdluGy6tzFcj1WNYohhaw0X0mn6xIXjEbfGZ2ChPz7C3J5r3GJWjDCCHOIkdkKi1c2
mEHdKiYSQMg9bdV0MhE5tb4jItcghlAeYVG8fVU69XQubfTZNZAMi1cVW0XtT1IO7bjv5JU8+MVa
MgrnyCMt4W0EBvMwQFVlota5mL6/DGHxD2mYWzbi2ahUrluzd0oXreV2XJtSAS+oG23mNO6s8AHM
Bo4aFW61LXzm0EJKge1hrAALo27SBjSkjyykg5MwHzcycwDdYfHtDDJNH5EZx7VKswJD38obelnH
UNBvt6IBS43+Aecm63IJ3bDL3g/tWaQtRG/nvJjG4iqQEaFU7Ka8HS1RPUT0PI8wH94+Gk1Z0Ipw
LBDJ5/n2J76XAOx1EFndhmndhrPRROOk4ZHbbr5nXhcHQWnMVEYZTAS9bfvFc+fVvWClJWqdQ2O6
iCrV32HqJpIbzUpEq0jNKmTEfNWQLsMqzvRzw4i0D5oWcWjP/9ARenE8hse2/5TW1EQZmnKMX2b1
eYuIUuTqtTLshnxMUN8THzW1fhmRLQp4gJiWXs1ik7YOKmyzrCA63qGe3+sgUZEcKNpAP6HT2TtH
Lvo3rxFQFRguMHLQNwGsq/sPqJYaeHKQ9a4ienXt+EiFFMVwLFN+s0LnUea2ISRYLt6lz0paIwRd
hhoSLknSbLS8UEB6IzGlFCoqkklW/qh8hBTfP+7e5pbISMJU48wjxMMabBnETMKvOz2w3cRBRSJX
hofIVD7njnWJ98edkXVPuh+udKu7C3GjPzb6fL3vL11zzh8oDhFrgw5cbBABagxfq9RwB8moPUmX
p5MwiFs8BIzhyqwoo1mViK9xLOi3UoOGFm2yvtJ/vD8Ji/dLIAzOaf4ahKYqUoKLOYhRds0diF2r
2ELNvxS9WFELH1YfH2WG2czpJp3pZRsuTYJxQr8vWxlDNa6iCn0Re0qOkY3nROjVjOqsH/SKQPnB
zYOStHTTjXK15yDCx8uZOifY5L7pPMYOcHrPztEF3AmnTIq1bxp9vBlTvys3ZtfY1RGcyOLKnr/F
TIYi8CG7IJqc1/qrI8lQgxKgbCngHAfSDfdHNwtVm4OK4ntLofb9mX07Gjcc/TiAgDo47mU+Y1Io
C/IBCVsR0IxIeAGg2pO4RcbFQiB2/f5oL4tyf4r1GaRLA3IGMVE72H84FN5woFHKbiVrtoRukdI5
eY8QeGP1206OB3HaIlOvrhulNse7yuELeSZisNLWdDDMutRrZ4r7dUt/xHys6d9ba71r8FW31EC5
68wiQxcKh23HvE4JfboTwyp74zTGYcrZmL4yiRC2I434Bz+W9fjx5fH+7sf9XbFbNAAXf3y/07fX
Ifxl5/D/w34g++HVm37TD7x4TB+jJnp+3UJ8+ZW/OoIw+P9UqUbx7qkWwebnFPmrI+g4fwKFAuc7
ZzBzZsb58XdH0PpTs0BLybT5qRkCneeA+7tDKP85e05RXjA58YFFgzr6UI9w/xBDf46aD1HGEgmS
E7SlE1LaJ5Iooh1eTlbl+pKU3VhoN5yhP4ZQSk7j7wv69+U6w+Q6Rje1Sk6mwFauh0kqTjVL1OdS
jLIZOtQGChxaRhAfCqFegO+0H8u26U9COaPY6NsItoxKjf6L3kciOumtcDi2webz9p8N9s+jLNJ2
J2vmskWL0XqKKjjifnb53OCY0aEOLQEkMNjZ0Qr8GUqe+Cwb50FdVupq9glDJihsy+ciimxsD0wa
nG01xDZCquhpu7mjphc+2k1fe8m2L51htL/xrtNtGGm5udLKIXvExxmHeQBK1ddx7nS0lix9aTtb
P5/CxDoS+O+f0v/9hMsyVg+MDPvC2DhJQie1EOGexHdVzzPk0mlePMVakX4xpgm9PvRwUFDL/NL6
GEzjn7EXtxxi3qLCZmiC8zdJV1jSK18rp/EfuqGqjlEK9rOof8ZYnPtISA6G2fQTi0sbvlvamD9F
tSTfWrQdz5wiGtIjl+oCtvfPSIsQMMfoG18AXTuJmL2fFmLFN7Vfy/eiVu0GLUhr3M3e8Xgvy710
jQWg9SkhNQUWVwfyve1U8r3StfZTjzPGzq4S1MttOos0sUu0nF2MJkZPL2wFQeWoP/fRyz7WivnF
hrUX10chhxgZRZ2gWWpsc2fCCEI+Ukv81UfP//3VtdvWfa36qAttR1SVgzDfKcnHUtZ/5nsRqSWi
zvW+bwUagdUnRQ5vMNI5Eg3+6lsvwmsnrMAzaBXfGonSDB9SrfjrTtuDuPy6CfXPl15Ulyx9DCia
8clJGm1CYgMSJO/VHfH3bfk/+ejlWQUPQNezQmxViQajZuJbccxS+xfzYc2Hx6u3mNAymyy7F4T/
8iYZY8+OxyPb5lcfvTgDwHlEGQygZutU2nWoxs9wnn9vQqzF1m9KhEPxZhBbqOFPRRpjNlMdSafn
nXHgXliW0fKht3Eompc1ihOumU8IeGVq2twNVR78/K33uUxih5aOFF60sE1D5GVdA8WHR83ps/Xv
ffz8Ql690zTuFKourMRsdEiUh7pz+0opfvO1LjYn7cFUV5JEbEt0sSa790RdbX/viy82Z5PqWdOV
pdg2g7wOAC8j6Vvd/t5nL7ZnQydVSYdYoDHY3GalscZYbfN7H73Ynkga5n2HePVWG6x1IQerRqqP
TPa8oA+sxiXMcZKiTsPKj0Ml6ccviC4oOx/N/8/4k+BTHhjxDYDHY9SuX2zYJWG3RmkhCSd2VQ9k
alICjN6PaZv86qMXG1Zv4ZioQcAUobGb9/pWAU32W7O/pCR0bFC1dGpKpmi32yYA1/I3P3lxeWal
r6tRDXFP1qzPQu4eAIkeYZ3+InZZsvXG/8vZmTU5ijNf/xMpgn25BWy8lGvpWrqnb4heqkEgQEIC
CT79/3gi3nl7eNrlGN92dLhskFKpzJO/U3lFGCku87Cq/S2uffAh6ItuD98IWNWFMMS57eGsNmvt
THQC3xQxeJ5BVi58lFVD8t+qDf8ceWt4VQVDx9aL8VYdUb0ExbvuyONt33u1W4sY6rPZgWRfOMMM
vy3zuZ1gnXjbh6/2K4eHUisUHgqDTQmvec4AE7rpo9cKchD8usrmQuaDD68bCgogTCuW8ko0uLCL
1gAme6wwKBcGMg+W6Nhg9pCRa/X7Sx+92qCmR9vdZ+eFgiHgNAhAXu3VtdvApQ8/74LfDqRKg47e
9wobKZ7SKBgz+L/dloWuC/qyrEo9TaPMfbt9i4X3nRf/zdv2n9W9rvQI6TvdYozMHR+a0QiIROca
zefSA1ltSxiV9R5cNzGdS8iGO39F8zXwy6VPXh2hUL11VSURs1CB26P6uJHzpytL+8KNeQ2Qg7eo
azpMLueoV7pZDx/qBLD0JQV3lD1Zsxvfwd5RxCmdBMxmmqr2Hmwp6l2oSgvGAfPUjKj5lv6XMTLR
X1WL2THWBkC5gpfw2KO3DSUg5eG3qpjJJ9hVBDsClvGrJXuVxrB9YH4jMmPH035xFclKTKltBzjm
5eMkqh2vKFqqFCSwnxh+a7cSwuCddsI5MwTVVoJKXpS4GpxbW9bjO2V+BNlsJDG7VnMnfDFB12+K
mFmfyBzAesKKiPrkqLFWCWwE9W0ZzlosYAFHO8QTDitV+mnBoL4bgtuCw99Oxb9tMtna7eAW2Ak8
BhS3tz5ZxbXRrwuLag1gcxdNAn1ergXdNw7LAjgkXVlUf85v1uPckGkUioMOni8wHQL4dfxehdZt
z3otUbLBYg6aEHqPukHX0waVOomL8fm2L77KDULVmUViViJ3++LYe/TQO8VtZ/a59vd7tFyAEZbQ
k2KNjNqk0kNRubFBXL/ti69CTwX2aTdW2MXh4mzqYD4usrhxBa5ij8SpFKPuh5c5YuyV2KlTmtvO
VW+VD1RuYyCdd2Q+ltHGmCDT7NrhtOpO/RPn1+oyyHgngYaRzE08V9+KhcGi2Zu9DNrh+IUhFmAC
fomme/gwyUNb4zaFObhrMqkLW8td3b8NphSWcaoRrytbHy1MF2wIaH+3nY7u6gpeS955IeqbSLvj
zDd3mt+4cdeIFpy5FbyXbLwQyXb90qVxeW2s+dIjWWULdNSND7YxeNEefbE6myVwPLnxgay2bdFa
zYhu9fmzyQOlVg55+m2hbA2QaSDVM3XRyxx+bY+snzboPtW3ZazuatO2mPew/fPXNpOAs/HBFu83
RYM1ThCztMuifI3nEZtMOS0c3K7tq0uvcbVlYcbQFWilSpiCn0Q5pK6QV0LYeSH84VK8bjvaNiFg
D3tq7xbhtFFBRDJ/lu22Cl3zAD1yeUW7e+EXrJXBGD9c/Ar2nNib0gXgeHoCn//aK12NU/8TdtaK
YId0fIS3KvbmsgSbJjTLBrWVAvU9CmcfrtrUweTrYeiG8GAmM2xH3wN0HsKbXxhKCW47bNYYIG5c
r51deExiQ5wqq2NJQa/+xksPcL2T4QKgewsn2cKCR9OqR25XVy7Qf+sh/rAI1jK7shkHNGhxjind
ACyGIiC77w386EnQFFuK7pmVLAEX8J89d440jB8EzOz2EZXxswim4a+ZBt1B8Bhep1YQP4YYV0Iu
i0chSiPQb2U92Oulc3c2HDm2IYT4N+25NYkYIxGOCFt8cwxhZEhnk/HmB76KEyDasxHNHqwpFW3m
+CtK3Td+6dXZPtOqUYGPoNwq1yTTjOlhR6krNddL62QVKuyS4DGEDa5DMjjBhubZg3PHjV98ddmH
CxHD6CXW4DAzmPaqLg9k8POmN3keyfw9U2OlcDD5hhWDMHeA66lK28pcmxS/8FDs1dnt+ZUvMNY1
7QfR9y+QdzqYq7L0lX3/98f8Yf+sVROAcrY1ek7jXsSjB/RiMyfTSP6aQW7ZSjj7HWyDOhEGs6zj
2Drygbp+n1p9bKWj081H9FDGvapptLPh83OcXIiVoP+o4XHk2rflk2t5MO6COjob8e1nPri5hSUI
4SxMhT5+eefKxp8ewDoVGHQRBPDAy+clNIdp8OFHRBR/UH4E61S43SxJDILDlTPr0l87v+Xfbmct
1Odyri0nH2I53mvg7e9iQ73TDE3gCeOi5zagDq/hhC6tnVUcmGHgRjBYpnIv7KODM04xFCB4Qx8/
ufMT+tOTW8WCAk3FYMJ4wR7+XDwXlrL25WQNMLmq9PeP/8SlH7CKCJU1ENlNkZ0Piy8S1TY/Ma9w
W7T5+x7w26vwdTAykARRMqrmXyXlX4q+udJyv/C116gFwif47na4psDqOLLenfm2x7EWjfnx3KP/
F2Gtdu1XZDnNfUR5dNvzsM5L9rfnAVkctJNydPMOO1cpyIvAOb8xC7TWKUCrfTShcANpe35EWRde
b9Ft9/u1VLteuoFPPvTgpFPOeXogJM8T9W9sRq0JDLFjikDNC5ZJ6dxrXBwywefgyhZa0c/+yf7W
BKCBwdyXWLWbuyyu92GAC2UUjeUGWFj70DA4DbeVoj9gpmuehQho3g0ROcYdJ1ujNdlIGAAfcFQW
1/LRS0t3taldaXWlht9erijkMNDpYb6/+m/iuf//a1fbuWwdnBxOLffVAPBsUpXT+BTCmP4t8ih7
/ThkXIiw1uqgh6l1D7MfEIc6x2K58AX7dM7hPnnurDcezCwhsXCG54//2J+fFoRV/94zPpzDYZhd
umcf19d60Xmhmisf/efbDQYr/v3RnfEFmpWBk2OHx0DP1F7iWPW9vdBy00WI5Lf9gtWudx0YODHp
OTlzvV+W3+7QPrspCkJh/O9fAPNjXcOIfsht3lrwo7WLzI/lf5Py/7+1hLnif3/6MMN+sBlGkQcE
JdSpgUjX2n78TP58sP2PeY6tRyeeeSRyAKWiZ89IePZ2gfsNw/nkxse+OpkLRy0zgE1DHkdTv7eM
WDbaDq8NlvxdEPjfoxnTW/9+OJgdZ4vTLCLvDWyIYNoWkNe2ZwxICgI9UlU7w1tcUPcRVz56RyaY
SycwbnfhuOm5jwP4HV3is2U+cxjlLxsoz+0MWP39CI/5B+Qn3Ra1w3YfIVMEEqfatqAypmhNi5TV
qiq3o9dV2yWY3TvIUudTF8T91mtN/1n6c5XWUD58thrb2oZxE4jk47d2aS+ugguHsaqY63LIBZzy
cidujkXl3KY0wYzfvx8ohqfoUlVG5JCb1ImGl3LiFLAK//ir/51t/+F9rTV6o44rTDRX/R694ODQ
QBG6qWE7cpwHTG6wmSFYxpXdLYlfLhg7gHOA80TKbtnAx1Iei74kS+Yg7e7uIAfFzHbl2hJq7K7b
1kFn3abk+Z9pgUUzeGXDji0X8nz0wNY08SX/b7Nk/2zoNX9I0ZrrSgGL4oqafqpIPB5t0lwr4vz5
WMDkyL9fIICaUpG2dPKQxgaT3dx9hF8O/B5FET9Bjhi+ugbYuo/f54UAspbbQaqODqeOlz3DO/mM
sX19hC+0ebQgUcw//hPnY+BPK+a8C37L1ixASDhl9rKvG+IdlQ69t9Yx9Yu0PLbn2uDePzlwNrLL
+soivfQEVyErhHPjpKht7eWwNED7NVqWCVAy7uYs6TzMbb+8AKsPlMbHv/DvwvuffuIqiNWjtABE
D5a974NDnRTd4CWRtuhe6CmuM3Tjio3NnPJAXXTQxgkmmRx+oikHwDVvvcU7ho3qNzQuGFA1rMPD
qN+1AIAmYXRqN1bTtn+VAAwlPQGrbwq50FvLk/LO0Mq8wSImeHAmKOxT2bLhMR6K8kH1kJMOBYu2
yNua0wxYgEyWAVPvgGBquF+DphLP4ABWlH4FGazPXBB9TjUrrrLaL735VZzrCcz6POh+9izC7kuX
uCl/DWSB7aLXVuQrdlG57wbbyjQdnXfPbegp0At8G3ncvBEd8McKp1kSFJ46WwkB0eaVMUmLpqp+
qbG9NgR3IRyvkbk173FzC3BrD873avQOTx3wOvuP18aF5GgtV6wsFNYjaGn3oyjnk2si91S6nvrK
vQ6VU9A/bjum1+PWGISwSF2Yca8NjI1DUZhsRinpSp5x4RGt5Yu+qns5GjbuS9uD9yZ8nmAR5sPE
+LYYsdYwatg9x/0ox31vE2fG5L1n3Ss+NE/VvJiU9W6/MUs8o1rlzNdO4XPm+4dNu9Y0cq1cUXbj
uO9I2Hx3wU7kidPDkdL0cA1vWxb/aCTwSykRbXGcYTX937gX/5wf4SoiFlBnFoBAzHtuAXIlghMZ
xTUCxd+k4D/9rFXwi9tWwNa4GvewES/GNLbq6agKwX54fGy3JSw8TDZacZGB52zlTRv4J7DO9Deg
vaBR+HjRX1ouq3gYI6vzImp1OXbqF9CFTYau2DUC+IU+xP9YLMVFNLmlCNVeCxc1Y7c51mE5OBmP
bDQiAJplu2Cgw7GYQApDqwhYKreHZqrr+gakA7jIf/wrL+VCaycOJIxwmGV2l7etIhvI9+1dNIgZ
WSukGNmMMZJd19d8Y6HFfGf8qkgmuKRuZdU7OdT18BHXZQvbZnxN9MxVBpySTlg4l1d6hxcO97UW
04Vmr+NUd3kZDWVSuqrJOjLLRAOBdeVNr6ao/1nLawmmkoo7c0envS6QKkeFBHSKwZQSowSd8NGP
mKKDO0MmAVeK2Wz0VCNDr4C52vSywksZJ/d5MBDYXBsguLQB1hQi1mAcTAIntp8EXd6HIK7eMIYE
xO84GJ15Zf8JJl1t1jDsDkCnOFBSuvUHsLTAzL+yNC6cfGuJZycbFHqGat4P6out5bYp5tTjcxaF
3x0V5lp1Vzp+F1KdtVGrnAoJD1jP3jULya1lHLeMN9beroISZLiKbuBIX14J0peW0ypslUtYBTyS
9s5pZrUV0aIPbCE4vUdQOD/eUhdOyzWdYVlalPY8wL8M4MlpiWm+RDnRW+tDyIAGY7H5+M9ciE9r
GegSoqijlr7N69lNQzOmvLwWfy999CrngY+0CciEj57AT4/tvYluvNP8z4z+CGP4RXss96J+2Atp
mmyKF/fKir2wkNY6UAhtRTvRmeUAbHIN4Mh5AosOg3ePWv+8KxnQKps25D8/fgOX4sZaGQq2Ggcg
TLAczdsgl80U/iyMHt4CwA3gHdQUeWzBcJtqCjkF/uewZ8atc1jdyWyqWlpgJFtcixkXVrZ/fii/
XVEAD4wAoBowRe3RJFQLogTLTHGtlXJBsAPzrn9/vpYziHhwlMwtgMi2oK8h7XajYYoT08I+K+WG
8twau+KR4BLcwDtomH5VAti2K2/371btH7KCteqUzdAgoBarc6b7rIPFHAgXUyJD0PALuBkED6xk
m0F0D66e99AYbtAV28bNAp1CkTlh+QuVVjhuk6OyQNIvQUPE9GQhT5i6zJw6OPiiuVLcv7QQzxvr
t3cBUHPJArtnOQAqVtaAmoJRR+p3qJpR2Idby3wfAUNyrbd96bjw3X//PWq5U8OXgeWxxyKZjf5o
/XC02/8gS6lwg4RWPy1U7P8AQGP5aWvbLhJe1UYe7EkOV8L43+qFP72fVcbEIq9qa8uf8hn+QE7i
R2V9YKyrs2Ly6++49pQ5ZrbtPeRq2RKPWRcuuY7R2K7AlN2Fzci7TDFpEuI59UZoWO4FI53LxCtr
se1c7r6GfnweIMNVtDFjUSUi5uINuLziuZ4tlNIsY7/7vTIi+3iLX9pUq0jI+7InQC6PufCQw4Oe
JTZ1XwOsOku1+/hPXDgu1uJUQYB5GwC+zQMx0awCpWu/+Ky5C01l3ZOI0yvR6rz2/vB21kpVWGlb
XVNUY96U/jc1e+Vf1Ijo9aYfsdaqAr5fc3cIp9xqXXooVbeIxA/7MceADnv05KzuP/5Dl37FKsqZ
FiCZCh3QPA7lFoiETDb1bQfqWrkad+2wFDXwmBTmN82E4+Ka7filL31eXb+Fg9qD4xbQLionVjjd
xdV5ChnubvnHj+TCGl0rVz29oD5oNToXNrHzcYATAeucfttPw7Wh3wup4BpsMSCsR6ao8CdK2T7U
LQ+37iigDpfLstzBVtE/WF7RpiBn6isv+tKvWgUTQqTLVUAwFrVEHOq7wJbJhPnmY9lR8enjJ3dh
6631rThG4NdBCpWzJSx2C2P+ifp9aQFZ7ZNd04bBNdnDpdNzLXeVdlmUcsRI8DDJM0MWRlowJaPm
6OFitZmLIczGrt+hR3GI+OdqETfWVNZS1wKOcEUcDi2UHMba07mTu86Xy217Zi11LTwtBQpOHbaj
uF8E+1Zb87ePX86FTbPWunbEp0HQTV2uS+niyDcWoBvDtRdy6dNX2UwpeB+AtI7bvW/zdGBwdNas
+vzxV7+wdt3zv/+23/vaKjStcGel5RSeFo9aaSk9/1k0rn0FwxL8fTn9QzxfK19DonGXCHBxr+0W
/RHA/MYqhdXLvOV10Oyr2C7fCoCGNhYonvfc5vWxKUeRjA4GNTJbK/0Z5Ahg4l/dQx2iquqSh74Z
AT6CtcxXK2rUNmzi1km6RjWJS0m0ZdpS7/VSLfdtoXEtCEf6zeIwGhYBQFuJtOPlHcMWaHnRGgti
46KO0CXwW8aMiMtGkgmfTD/ruYbLLbxNAJB3zZNTEoI6MBDqEm5AOzUUc52WvRBJBexcXo5O8zzK
EEFAsmUnUXqU4jPIjxYIvbp6iMwA/0b4485Jo3y6E56Y7AR11+W+WzwbC/JlWmaLJXbroG0PpuTw
mcYjHRO7mJvjCPdgDiJ7bVm4pZVkV6F+fY+7T5cWY9C8sr4v7oErNM+d1QG6NXlel4zW7G0qCHfL
xNKT9exI02YRNI2vaOdXedzXBL+1bazHwHHgj9NXXv3QAnt08gHA2BUSfiMJAH5der7TR+hFAncB
qod0jqDaDzLxe+LuYr0Ue1QVQoDVG7oDdNrMaVfK+Z01lXOgLfPA+K7I6CdWTXUExlsbB0++iNtE
G9WiZ7R04pEBnfqjGO362FrnZLjFqMPJaK8v00ZM1avvtqzeItiZDhIBJ0CqAwBRFjACswFStTFP
IxuwkFqK+AsJWXAcaw+YZzOSFKg3zZMGxDInkW2oNrHfuNmoq36HWlmTRcLVL7Utmm5rfI7+QYv5
KJ+iWSMwpteJozcwl+exhm0QeoicdwntisVNCvidN5k/jrTd1rBA1i+jsj2dkAjYMSw0A800rAr7
1K3k/HJuEH5yUOgMj1qO9vwEbyDnHTj86FtbKmTcXUj8PS610z0LrQp/FWyRnFQTszc+tDd1MoW4
qo+GlCItK3+wUxE2tp3BeYh+BdaJsSQEhO2VCOKfInvxdt0c8JfFSAuuHX6c2mbqUx5NVpWgEh9s
IaU/++4Go/JyjRvvN9sppEimegamtx10kPWLEl3CBtgNprCNt/zUp5GXyEFymkzYEy16Hq2/i4yQ
MHIi9lEt7jC5icNL36RUDe2dxpxU2nODa87AUbrLqAEx8hcHRLpCIYWPSWAaU+2qZW6yQnrjjisQ
otK67IZtTOxyQt95MjWF9SmdAIuyulTWmm95EJn7emR0Bx+1KuPNGG/bACBNNbpztPfQwY4yJogd
JNFUE57YLKIP1LfCU+wJN+FxIOGYSOCwNff0PGMUT2xn/Jgdx8osfFs0tqRwk2joD2qBT3bfcUxU
g8xPpu+0NEuXh7WETaqOmh8Mw7oHJgKHnvp56oYjSG7CepMq/mW1ddVmHU4JcHGmwlSZhEfEg+ln
sNz17LwLgG4eBg8GAb7j1Kn2gxZQ/7lc2mRyyGwn9UgF+qqYJH+rVTM8oJ4H64E4GH5OZaQAsUXL
/lmTmL34gJjl4IrqPlUtkA0Ky6CFWHG2930dsHObTBz80QwCkHlXJEA445MXCuoQlpep7kqQQHeO
mO0XtO+jh55PclO2s/k0ebivoazahE+Qnw4pQMEOyVjcVFnfB/ED3K6Q10nBMynMcGA2HdKQjgJ5
dShOGJVmWWfM9EwHu0q1t1hPqMSGG4riXeJxAswjmUiQkRnvIIBYGd6dWoDGb6p3SzCyjUDWf2cg
4/2Angbpb1m13+0+RAywqFcnmNftwPR3cWG22+lBwCJuW8D0o80oKxH7wybCpGa5wHmP8OEwgLW2
wUs3x1jz5snydLeBiQTfDmCf15DSe7ZJmna4d1GvCn1xVnyGDb/TkNwEDED/pt5HNe6OmFjv3E23
LJaTjM1U3A1eNP2Mp2rI4DOAoC38MtNlYWWi9sI2USCR6Y2JwLQl0g/S0jLTg7SGcef0vHvua/ho
JD4iv0oq47nbHt4eJuUYqYH9omIw8VJL8zmC+8uLgMGNwNcC4d/to8pPyqXqXiuuOvQ8ERETWhbV
o2IYj0ogVak32FBzBqDMsFnkQu+NMaJMULUMX30dDr+mCfUYtKkhoyVL4e3BUvQTx6c45CCoJ8+e
YLj7FT4LvzmjPLubSNLs+6Zb0gXG9ycBXv1drzh9U1FrcGhNRKSAfPav1lDwQzRHPs8sZ5EIi2Pr
mbTvHcGScYQqC9GSUXi7lFX16DtN0GcjrYmGZwcxj16l0WMDio8lGN2E/XTZeGmnHXkPN+jwZA34
xpXB0ZmWzOtOS8NxoNe+hNHN4mJ+orDh2mCTaV8BEsUTC1ZXyACouyExH04ShZDEw6iVSYaJd13a
CavJSVBHX6FegWIk9Icfc+Q1J3AKgCUEF/BAxqb8FheFm8dxbb+IZZ422i91hDHCGrMMoAWWCeBq
zrs1hOVhdirnvfJMv/OQV3xSOqCZx4SXxczp0YeY3NwEIVdbFvXdK3qAQx4Uyt0VDRFbr7ejvOvq
6AjPvDKJQolj21A3VUjeUCCB26jtsB6+7aIT0VMcL/6Ueb2HtRFUTcx2YOM1wFU1kSY/A4gLMxOX
RuX1WROXeP4QZRS52JMp4ZbiRgX/ZqCDPZbVpJ4FikCvCKmOwmFndybj8LMQCeIiwi+jzWPVvze+
K3bthNNnsqRKYuXUd7VyVeaSsu6yMC6Du8YY7WJypTDP8Mkd3NSTCO5s8MSBCqafZsewrVNXZbHp
ShO9j3bjbkYrKKKDhiPOseuRkyUIUqJMB9qP6NYPHtjyMYgdTwougg20B4H10MDV4TvhknxRUoSf
lAz7rW2cYD9IggHhjjjHscCcfKLpjH4jZKHDmwe+V4QiYYwUy7XN/BUkJjRVltiETTr43fS1duJy
Y8IKXj1dU4sgmUOXixQcKR+ZgCceSzarYtNPo58PPJ4xBT2IowXy944OTfNgUPLttqXnkXxxyKAT
jX48T6u+MPkYBs0hGKa3sY/c7NzunVCkDPu7zofLQUJV53+H1xlEt67Vez9VKUo3BajWtxPf78et
ZeMmSG0dnQiy+dfWw0jVaDndq/BIO24HryR82wgApcoipAkdZ3ABRIWR5sSc6aWJhJsIzsKIY9xa
SjDGUuPR3smqsaijg4FrXP1zRLa9RX6FKlnPenLUAWn9BByDek56DHbD7sdbYOhE+jiX2F196rh1
3eaKuHEKd1K73YyxXS9QgtHqFMaDyWv0jbBA6wog7Nid/APEjd0P0DdRAww4+U5dQ6qsZOCqJoQU
0wnYJ5IBBNxMKRJPShOX2CJtgTyBxUvE5AY2z4tMaMFwkcFAnNA43XwZoDlfTRvM+kK1Cmte+7Vc
PP9nyQFli1WkzlJWoR8BsYxfazE7baYMjASgcZuTpfcsjHijPHzwZsTyRXmQixoIIkMWooqrpqC7
c4jtfrZmNWYhYh2U+so6CbzZKIELAlDfdeMynqJPi+HQDhWPdJwa2LqUzgx9nRu15S5utf3QsQoW
KEu0LUFzfweEVeR6NsU98k/spKGGL24zv4P6Z+JPEKcH3s7lEjZFvJTBt7kY+ZjO3NhOrmrPgtM1
JyJKl6W28fgs2tzXlHNMp6LLrrEl/dDaVh2m6ntcvXexwQhZRboSEhm4G0wJ7oGLg2ytssm9GVVb
3pcMyHAfFKvNjPxJb+JY+FDzYbpZbeWojk4biiHHzN3yAx6Ai9h+fEcFmf9cHf7TDXJVNT6b6whs
kmo3C4IfNi+wN+rQfr6nAx231A7nzaic8eA7VfR11LV0U9GP0x69FLV1K4o7j8S2D8MFxllCSA6A
63myHx6SaHKwqu0TAfJqi6uNmXDbmMsaq7WZw2EL5w92wgPR1s6B/0+buvC6Ar5A2dMdBvRgJxoy
1qJpAv7oximAsdhieKB+hJEY/94QtzjFXHskIX2PRKGS3tkapXAglHLVMr44fde8VYUpm4zBNyjr
cQJ85dLEIyR0i953jWihkIy8L0XrWU/YeONdJ3E3SCjcppHaGY1NODnR3WiCZgEOEWWi1EcUBUNu
Dub6UOmFILjbDQ7GALXspnbZExQQ8SuDI+oLQYR50UFR7WBSvpwdqzzIQUPgVerMLnwsrjAQ+9YZ
qhMUC+cMlLciSPVS4Rk35//boxvxRQTc7VKAiM2vgfnxL5AeNfxvWBDcOdQLw1OBeZNjr235FcND
Dpizce/tZ9+ZP42Vg+ADs7iKJ3Hsm2LjwpX5m1svzo711PoLgFP2JfahNh906FRbTpvuFXZG9ldn
cnBnpSHdwuFWPHgIdDSD7Xd05oXbuoE4EvxnqLIOg4jgYiTkUg/otin91kV9/KR8d37DFfmt0JhT
zsqwaX7EYvL3IlLuaxuN3j08o1i2UHfGK2Q9k8jJvQCag4EXL3oO/DKNEI9PhsHOCvsCZtkJkrEB
ya729qKMXZY6EJ8w+EhxVMlbSx0juIg+W4E7ZHBsECeGO4qEdYld+6kSuOZnveeeqxuTZWBu1pSB
tdXx1B2hcUOHCEnBX76q6s9z1NY2TMyC8GvBXOWmMyohP1EU6HEbpijW7dGNgJSnjRl5C4nyWYKX
FkKxy63zlQ/ORfXR8aYmd1EQn7NxtIpXouBbtQe4b7wH/NXXySzg45l2YIbgugzo/YxYWLcjFG2u
+VJYPnsStLGPPWuHg2nw3+BD5YsHggmm4xjZuLs7VIbtJmxH76sIbfjQOljkThKWpLyvFGnw7mtT
HP1FwGuM+N6j65nGT4dm0lATguv5ABXS8KwYsXeD7Zi7El59D+B10VeohKMRB0qPDcaJPe91TcKt
9EL6NFDkhtmE2+1fALOx+zAAy7NB7ofChYy+h7run61aF6kzzexr2LnjkAD51b1gHIVvQFcdMhVQ
d0wGSPcAjUJVl2LCQ9ZF0ureg3EaKflTBBnlD4w6FUd00mkNvHkn72AEYh+mWbRITTnbgcU7p2ji
Rz/iIi5efMEVqgF8iTdjNbv7hsKDJIVrtf1iRm98UDZd3hBShyQEBPQLoAPhF5zO8g0o50Vk5z7P
Y9yRQqLZpJ17Etcwn+WVxSUM1BaVTQAT7whuc85mxLEbY/S1q7631ii28MwVW0RyW2c2XNpI0pad
88st5fQGkaTvZkLY0ZvxoMBKJcfAMTCv03e/Zj58yaEW2LSyntukD8X82YSElFCIoURDKi/+HC/C
vEfCxgV/QtKWLnNp38MTzflprEkms6owOc6CaOq2Cu1RFwc2rvqhKeJX6lH/Rzwqdjwbi1PAXET3
0juN99q7I0POZIb7kI/xs8cnjW+iafzdl36fDUNED8Oiwi0GH5EC15GHQtfQseLdh1PNAkCZVtse
inK2n2qcqRvud55J0E4NPmFGFakCUHjml6lIsOO2HHFXaLyNQAn8RJqBvdaGhkPmzIq+eai01xuE
wfmOAJZVINd0URyBhSBG7pVLBe4UZJQkEb1jcApa3Chc/FoLk+EwtRm20LtHp7qyKM05rl5yM6FS
8DrExtnV1TkHgaGjm0ZOh6uWX8wuRRpB6zuntJd3JTz/rZHCR6GnO1uvNrV89mSLCFct9oz/ahfm
tWpJeZJCLSfjFRjADQ2b95PbAieKvtaMgVzkHhkeEX9AwQbOnDrw6wQMnZBnwRSwYAMGivvSMoMD
TrfU4KTyVft/lJ3JctxKlqZfpS33qIYDjsmsshYYYiIjgrNIbmCUKMExz+PT1xd5s80ye1Vldje6
ksgQA+F+zj+KMJvrhNALaGK+Ehq2s2FP2y6tVXzCulX9dMbcDoRe6d0dh+GqmFhpTwpj4Iv9mlcU
/OV9Yh7cShueK2owax+JiXuYbW/ZUKPX5kMu5bZDEiSvFVVYx6LpwafqWum2r6+deK8NRDw+qSfg
Wbm3+isWvQBfQnxwMMkfTWUaT1OT5/dVWvfk6+nlMaf3Et5NpffbOtuHVcXEi1d5Aduk58d1kjqF
TXpz7SZdHNTQNDlgpnS+ihbens9AsUagACuKiQEl8OC2LPfLVmzMD3XNceNCXKUjM0OSes5pI9g9
mDXZhd1MJShr2PYs7LJ5JaGbSzO33Nhf7VR9ZvZIZaU18iCPo5HUV4pkgRfUWOqYym2R7nqzddMj
QSnVhUsN46dgvgGAg1rOIkstnqLjtDC+aAorT63uyhN5SuOJXruWsX1LigAI3XyvXL5ATYENawyT
bGi1jkX1Yq2WckdCAnN0ac5hMm3lpSqZHBzhGK8p0SUApI0hCIQ3Ku/Y8my+lxap6Zwjbn/R8laT
/lS3+S5HI/y7iDv7KaX1NdI3sT1SkukcWcpSHmexLrxH1rYekbMuN2H4hLgknyWdiS7WR9a29tI1
oorGeUt2rdaL76md04dMc+fTalMiGzZDMl1zPqMfHZBxsFHheHLQj+02c6yOsizGlZMKH+iibwQ9
dS77O67ro14Wpk8cmn4YCFhm2dWHaGgHiwl3wsRoWvNuXNt0T2SC92PkNT13tds/ewa1aA6Z9e8V
vMuB0Jc2shfODTfvvtwsd1+LVqekTRVNGyLnkHGQ6Up/6rtWv9TeJgLVuN2JG5tbrfcMho+2kGMd
ysaYvzZLaA9d2qxpVODuiWoviUOYkTQN1JJ6H9QC2XGw6Yl0GXFlHNmAgGXoTHNrPKV2Nowv69SN
rB+xvjnRujrOMbaydQ21xlKGr/Qhkb6DYJORsZZttnetRVAbVo3Lcewq+nFEWQvzJOeh+6odqTXP
DmWYezVSQVr+460v5yqxw6VoC+65Si2Tr6RgSZnWSXseE52mSmjHWtJyaZpjtIxIASKzkKxb+pAe
emsYI1fE8rlWoF9iU+3m69JL73PXq3aTC5/h23MuXOYPCyxhQ9fmg8XXH2Ytpl1sTNqZSUA8L5Vr
BSsQW0QjwBIxno2hCxZwLh2l369NKgOWQ+99dBKH1Pt1OqQluLXTZctBAkYCEaTlLwzoTqCqqnwq
xta9Fu7Q7sVW5j9W9sSeea1rXilF6h9y2pB/OAZ4j0YexL407O6H61nPGnP8zuiVdWxEijhGcJec
5NJOX23LHO202UUpz/g0Bo4c0CotyMSkPselhtVp53WnbdP63tkIDmQDyugnnJpXin83wx96F4pl
nIyj7IzkFW7GexVDU+16DFJ7zHeYv5xmlWdYA3RYNgmwlJlM5fqYW538TgbZvluu3dW+NqiN25tg
5Kg0qEzbZtyN2ZLUvwHeuauWdbTqyBwhCtJutK52dXsuOkAQzbfXtK3DgWiRawXzcaYpILWimm6G
x7UbXBf0T2tPjjJ0EBxUMxyCiVhOm2YYJ9bq8YJrUt17Pcoe9FVLBcTjaR2ZKHP+IFLdfYImiO9K
rExsTYlwn+pl9o7SIgC+ELn6US3G8kElcB/15tYBz4lxN2UGDcVkxi2veFt7H9RBvdVa155GTUwR
VxAWhaaXpxKI55v/14fgIOVDYZfe2W5VH8pOtSFh9Nl3ktASmQo7C53EJYRgTJKj4rndD2aODwZy
NffttLFO5jSqu1YvPca82Cn8Ykm3c1NygARq9ZqLAyC9+VxzOdgqb0nUQKmV0UJeBBEIm0l57AQw
0etN+ZXGSj813bAcqs6z76u1EfdZl+I36dzp6BKL/ZxaKWkqjoJE4L7s8o+mSRw4yDxujiPtgjnY
QTxDTjBQPMK1kcxJYTThsd0s/abMehYZiIQdUILzZXXaGG1z7Tws6BY9NGc0Nd+i9buZMMWs+k57
zYEP4lhXKq4+aAp2DxrK4VCBnG3+JlpcmKtTpITeZZMmMPwZ3if4i31OHAprKf2Gjo8XmJpsbmuE
bL2+7oFG8h+15ylet9t24UzFMumwpbPX8tx8J0mPh2IrMrRIPMJix7OYIrcrgUEkytMiYHxe3trk
xiGqZNNOntIZnuS89o8uP71r02hp1Grrup/lqL5YurPX0VT5u7uM6S9hxRxNAOVzWFGRGwByL9WZ
Zt2Wh6fYptCjtvpsG1UWbVVqEJI7xM/rtGCZbhi7/QQEcj+sjYzkuvIBQ+sQciGlBy/X7D88gtWx
3CqkX6OHcZDn4S4BFo1mWra1YM7pP5XxemvVMIb7Xom+5mKGMwjSzev2jKGfbJ3TLaxnU0yOjn7a
jJSW8Rg4K3HrlWFPy4IeMPJcZgMfzUHE9UGJknr0nFKeS0chTevX5SjOrFzFfhtKb4c6U5xIqVk/
1156n46x3LrT7TIljZoeF0Ebwbp8mN7m2ZHGP+6aOuQHsThVkZma86WbDYyYZm8Ux5z7wo3KpBwe
3YQhRBfjGKnE8p4yLJLHWZrcFfQgnCWxMXckZ3bnmZrGE0xd+dpaC7tFjqsQjtfeGeJ2Y5BS5HdK
CfrDFPH1eVpzhrcQ/ca27o11TvaGW+hvCdcufL4l8EkQykM9nADO96EW5k8a25PvnCARchebDArQ
qZIDLaXLsQTVbv1KYygb3UzsgOLFw6Sq1Gd4qkLB9XTCdq0OC/+YB6+oGgbFKU/36xibdxn7IzK8
ghWpXArvZHWcZZDxyXEFAHvQ0O8ZvtZuzWeV5/pjMsTiRN6xOFIwPZxjKtOulpV130VVz9l936wT
qgR7kIfB7Oy3fCyHD0ll3M+5y/rdYCV4aN1h/VFlULh3o/BSsSvXXk98BGjTmcMd5ERKLuYMQcLC
+/GxGORO7PvYErwfvNpuZ6H2/z2tPeFyY1ohR2z55BSedYvtLrz5pSw9WryqxasOGlGbwDzl9LQp
h0pBoLmOTuWJREbbcu+GfBTHTtZaFJP6fYKFmj9MJy52jYYFd6ApBpxAart4QGoZkwP3i5oEyPNO
eF0EHVaHdmPEfxYr9iKiN9Lf9eYCIstMq0HZJsq461wYwdJP4241J/lLmlN1MIdiPMtqSpitm9r8
rDPLiCpo1gcx2xUOs64zLhVAzUF3DI3G+2m5sBU0hHZJ0G7VecMV7SetGe6qtW8jCUM85aurHbpU
s/ejSOZ7PZloX59FZQa0b+dXPHvJGKVUhPFYUZ7SAKVDEPtlWdeNv+jDNN7aCKHGysasf3D84Vzm
CjuWdrF1QdwAYZAlWD+juhChtRkNPQ6pxsrcumbAPW+/IpuQNkXo9g3RWqEjVl79c+zJ8skCj720
ZaNH+bZZj6aXZfAORXJiAExPUHIq4t3LX20iBIcd/bJPq8x7HoCiXJ84/Pojc6gHPCny720cbuWC
nRWMcI/4tLZCPGlYpZ5yq06/k6qUdy2ui185xW5IMZbNeh4q8m1rIMqdK1fXB9KLvwnw+Jk43RC1
+sTcW44QeIwR0aD6GHS9NG8f3nGv4ymGgoPf79Ip3/FUgwBmZR/SL2Ts2JHZ27KsWhnlquQN8Z7n
Bos7wOXH2fxCZvLyQHAt1uPCQvLSjYV+IIHLCA2XtBONDxGqDdj7fe7MQ+jlZXHpNDu5zxw3f1pI
JwWFt2UGb7hMd5MaxHNKIHgcqFJaQSvA79PMTV/SspzpfLdv2uEGPH7h+HiyjQXMpkq2SC156R46
HQCX6piGg5Ms7d/Cdp3jJCqNXq+NrKq71ctjv+b83zCdN31Y5cBe4ZyDvwixEvBDNMFw4LBTOmub
XhLhGWvTuaxsAmz72U50fGqG82rDFr4iLYkv7AXGFLRK+xFrw7wz40o7APbNBzNWpulPW5udMuBI
Lo7aW94oa89/KIQJx7oR3bkg1uNedI51cSuccUFhDEWU2Ems+XDsKD2rvE9zv7HT/JND1e6fjDEu
03C2M29PFXOvh0TlVubPqku6sNBrCNKKXNxhM3oAsYmEq6AsmlkPu6H+Sen6JP0cumFvmVv8Ys9I
o66DhrtETHPav5jkAng7xfiWBbjXsmo/NavF37nVxiXPfI/ljwPuH1KEUE3IGvjXhYPrJdy4W/rD
4BROdozKwy+BIOcqNBvUpebjSRgG3fMpex3f/G0gM+9MgGbmd1Kbggrjpo/b1vFrLtcAFXh7XFDR
3tmwZLzTwjKh+OV81jpLBYPT21bU0iNXHrY4j/M7htUlnwOSRJw4Od7esELzYz6wISwZGzQ7DWEE
eeuCvUuRnFvLiasnYab1a9w2hQqdTnlViEsF/5Cqs67wPeIMvpm1Rp0Jo6Nb3BgBCuArcyDmyYlZ
Xs3SMfnj3cwQtCp71YKNmX6kCQgbmpGV8etcremMTse25r2tL9V8Sto8qf2ENDntswafOXQGlDb3
8PSNjkc6H1UGO+Arr9EY+8rUyrjxknEI+DlJuYeCcH61q+7qEfm4OfCCURfbXhjo9LdOjTJMt864
btBCoCi50lffbhIZDVJ2d4uV21+G1UMKVZpbGb65UWQRoyh6zNfYfunLGoWJQtRkWmIJnXlcT6WL
Q1p6N+1HDXoYUG6bM+3L3lK8ddgFWCxJTisSXex11y4gmVRWlYDa8bSjnB2PBR5CdDbV/MEb5u66
sTNP5c0s1SKY/TmvA4Y8E8jsEjuzjA+Mu4selXJqP0BPh9/gvNVHmtjWM9WTneFn6KruoHSQxeU9
p3ajWVvYjQkDOspeq7gU6bL8aeXiHWpAGbBx8i5+pvrGsN8bidp3vaGfMW/1YQ9Ix6XsJt4+48H+
9Ei8bIPJ02SYxc34iecuvyokXc88yurSF7n+YUy1S4fcspyN2Fqvwlxs6gXmtQvppGIXaVf72dV6
LeDmsP/Q2L3tZFa33L21/rLV27jj878Epp0Z95Lx9rccbsiS4+rlj8ZdRx4qWGt+tKCrTlK5J0q9
pl9ankJG92qAZQYicIYcRjmum/qAaKb9mpDh3Gl9NtxJV/2Bg6I9nuQH4UNzJu8YjKRCzZK5RTCk
OV0IeuZYX431IPODVhF9QIWlJSFPO1/Ndsk/QjR3YATeqTMoK92V08zwotyaUvfJSpI7vCvb9+yq
FRZS4LMBUn/uKe26L7EGfFujVn5IqEaCudOmm4IJe4IvYGjuOh6RHUN0Gk2a5j3yAfSe6qaIr+1I
xeTIgLdbVlGFRbcCX5PLXXhoPhK2b0IlnBcva7KHhq7Yr1krQEC3uIb/iYf6sWA/kcGMQc78y/Lw
vyqie6lL/vvPfyuT+6//pPfnF76KDq3R8F/73/Xlq/zd//9/6N/+DgV3//y+t9q3f/tFVA3odR7H
39369LuHPfzH109+17c/+T/9zf/z+x9f5WVtfv/9b7/qsRpuXy0BR/y3NjmM2f/3X7/8P//a7fX/
/W9+PfTzV4UA+q8vdvz++99u8YV/1c8ZHlVypuvSDk8wMDwxfOxf9XP00nk0MDPCOI4w5D9aZv9Z
P6cJ5z8cx6Vi05G6rSOwQcn8z/45zbD/g95mXafzUlIB6mKI+3+v7eEvAvivWkB+FP/89b/2IBF7
8u9qacvGXuM59KNapi0sXubt9/9F2DyDQ+vdUKLn6zZMPJ3Z9flPjfK03JeFmPVA2nnShw4Mp3vV
Vh31GjBU744Pc5OlKU8/mruwZj+FFuSHoJ/TEsGP7yXouHYTFdtWpHCWj/fJmOTeCWCscH1Gl354
dWhL1I+AGcmPdBTszfaGNOTszUnxpc8by2k1KbR2JUW8X6ZZMvkob3xALiC/YGMVYqU+f0+d2toR
9MTOkqv8Q06VhbU6Ln9SgZwG25K6+FuL7KIlXvoeL7HwHTHooVV45g+tsorPtEejJtuxeEA0/g8B
7xDBYpT8BIiP8dETqAcXLWIa0Kqsp8w5oFe8azlMhgPdOY6afGGwaq9dqcUlKso6eRyXxL0rvdTa
b/a2XBgyQDy2bED9gfQ5YkwzLyi2e3oc2sX+1tv+w4PCCBy9Qj5Ex85Dn8wcbc4c4/uQW4WjIGOw
lGO7sN/m5QQHyualW3yKmXdq99o7cfpTVOi7QGVerKZSR4DJ5MVLmqZgY3OTg2nP5JqsqfuaTgz4
fgdRFQG5/+nc5qNEfhOsIzgjb+146oXNGbGCbJrKs46aLYo9lAgjuTnvNPx6qsYrwK2YiF2tFVqo
7Mra1fHY3iFrKyFLSy3czL5/zYdWXFUszqwdIOe3jha6q73QWNLkbVs7UC8wOspG44nSgYlGG61D
GC5oNISx6QtF/oa2jD5YYx04GZCT4rUBXQi7ufb9tJwgTm+rwbZJv248dRxjjDIezN2zZ08q8HqB
wUtm8FqVXe89pbZdq0YEd6tunWKGSCixad2ZuRGxWwONzf3FRrTqg6Gk/pJn+8RpxLE3Vyd0J/Nc
dWgFbAiWexKELwiWzDtdUXmYFYw1qu9QlpCrco6NuXmh9a68xAxv35vc7AEh4AhxM6TTfsGBHsVS
tW92RV8C0u4mQBeofvV9CWyO/h8pW22FQ0VuWQvlEayIMzp+bA+p6fbHvjQAbbWtPdHZnO66srzf
qBw+VAloCNw+e3syQ2plRp6gQTAa3gSkJ77LHIzkj+vTpn2az5TqX6TliqdWm419liXt3kjXVyMF
iZQcHCiParWGhVudxtISd5tGDW5liM/ZlNlxKM3kKc68eQUnwmBVN3aO86JZrm61qAjKKQt1bbIC
vLp7pJ8lA7QFxN1m5jnG/nntyWG6VBrrYULL2d3G9AFRy5b9zeLBRKJTZIlMNr1rU+XshNO/i04k
EdQK5egwPudMJEPgmPZbQmHycpckXpEEs5dRCLnw1p8SXYMl9Nq1Oa6JfKnitrspHjpnF4/J8o7l
mnEwXSNq7HjLFaqoTxeMgdBW/hodeuDzckGWvTG2MV0jvNatqws/5Ke5AlIDlA5icmxYI7suO8L0
tKEdJ8UPEjLNUzsLeZcvWh5QnWCeahGDE3TfxpT/ZGF0Htp1JP8LbwwEzYr2oq/q/g0AGSCoo+C4
g83JS7TPVZJU/pBr8/iTpVdNtw+YNUDu1mSTUvkAshf2iSUO3qRXXzk1ekExSC9ASmufqa0t9DAr
dFp2VdqKJ6f3nMZv+Kl1eYTNWdxvVsJ5Y5g9s01S8tY9Lj3yQl8kxS2LQGDQnYqdWWM1mNShr/Xm
YHTNsSjyq7aBG8Q8cAcjWcVelJSRpOtbk0ynFrDD5nvc6+kUebHzU8rmhNtg1zhylw26EbRyPeiF
uiQGbPpUF8+DOSzo7bagLtoQObPP7+7Zt3flTDxIWx8Ke0HZuf6S6bMec7K51kcLpbQk+k50076e
jLNrdLsKDZ1blMyIaERQhDZZ75eyuJtK8y5e6n2NGineuj3cy3GlvUj11cVlZoYaCZoJWzlJ/FgX
rqu5RtVMZomnODCID9bIDxcDKGazNE2g9/1JswDcBHSej6roycwWjgPjAHSKBSy+n4s61OT6MGid
vwy6fOFI89ANiynG1qIkSLGRqsCp8sUKEMatj2aJAhSdmhkZpXps56qKJre6tiaa4SR7zst81xVA
p7eMDqhz42DphbzgdlPfmiG37ZTms3ikylg/Ko3ZvXJj+7U1ks6LqMB4dRxHHZDNcew5JvvNZq+0
Z3N87tAMlDtE/Vo05A1DdOJYkYUsH7ad7ICS1OKtEveVTH41NoeIXc+bP6lY4lTZRnC3+WdMN9wZ
VL8PFnaXY95C49hLXYWtY3ZBZdanBYYrWBQEmGHZ1s7L5C2KA6EN9B0ekn4O9a4JRa0OSeNda6db
g3EYVZhrbh22ZtJEdYwVaXZvn102wXirzyJdjuAj48+tMvlEeNfSRBUVz16HLKJmGYqfLa3sA8aV
ryGzyd3qkCNYhZ0Hnm0GnJo7QIYdspgLOczbuXDQomSIbQkGOXkWmNkCN4HZP/mRUVxN5axzGtf+
lMT9o56Y9+2M0Yc9+uCOAL1ux34ys7aFzA3Ud+OWObeU/H7N0sP44LUVOZcxxIRHdvHObGnKmIdR
fCi0+QRVIvA2U7A5p/QYfqbG/dODLN3DcZaRhYroXY269jE725m7owDVRevgx7Unf6e8JKz6xhF9
VBVx6s0IEUXiO7b8jBG/RYk+YpCZdVo/RqfAiafcD7HQoaM58fNceGyMGeedbeoyBxOGe6o7Usrw
FpUPtjHWpMMOu8zkKkqb7UeMGjPwuuIKhucTLaJ9DlvPqWd2iODN+2nesIv33RE1yodIU6J82zFQ
br8jCLAIUB8+WltpXMrMvAdsu/VDCm2vZfgOPEP706MHPCfb/LTp+dNoAUTOjeD5be6Gwt5psMVA
WvmfTOeS0DbsEDFRMsBA2z6bvPqQT5MT3uLbfG9abca4AZyz1dfXHh7PzwtGr2bVZiB188MV5R8r
zoxdy953WJvmDoW5F8xl+8PG5R8kEztZlzlkzMdlt7Ob3EQ/J/WWfxMKtzNa7eKEpUyESANfDIOh
yS7lFyXHcFaI6Y45GjUI6hbqSzyp3r1mmYUuMG7Fet8pp3/oHTSU+aBExAxchG0MbJu7ef2dGFsH
/6Or9VXog0dEGjFqXxaScH9yC3PDuFDSqkCCzn29LMNjzU/M91LZgrwt+psRwz5Y7myGyAS346pN
/Hqc202jZ9ZDz6kl7LVIpLVwGNGbkfZW4u0r2onOhMKm9L7F95SA2LSo+bKqNh+r3iw+pZbwDY3N
vRJt3p0HS2LpndHgJvayPQxNsZmHsmq3OWgKuzr3q9F+6stMdBxTLvoyilczLGLHVuk8aKADaOY1
917THGSaVKluZwfF255czHbHqE11g5O9ZwA/qW+ITez7SYo7PLjyvV9JzMuKwoYdRLa1QG9HqFke
NsUibC3Lz2UeCaLJlqV6SIZBb0IQf3d6E4urZftmiB0ObXqZTlvX9cten7L60q3jChchNNwOqNx1
tK59XTlUIMFXi+/F2vqD5qVqOYtBgJuRKf0Uy7ScD15arGUoMQ29KlfnA2OhigFyaNVbYcbbFGjF
Yt03jiKlHI56mPelkyTdt6nltu3PucabvwpDFVG10p960kG17HNd11V1x1ndaXuOcTJctBQTp4+8
n40Cv8VQBNs0oCxABqRjf+5AiPWd4SCFwrQCGAt93Lr9U6GwrqGi6BbtaemzrjlI4lvBHpbKSEc+
7LbdRksCCXraxrQx3vOlEfKAeyzV0Pdj7whHVfWfy0Lkju+UZdphrM8SdXS4doyHSW6YOcoNtdPI
+sRG5rebjSB7g6dr+MAmSicpz7J+Sj0uX1oU/qiPbU6a53YqY+PCask17bR2PsMGk06HZ2fF1cg1
201f1VhXGrKeUaaP+BjL5mQqzaqPWF3d7jCR5+jjLklh3kjPGO8wFSC66Er+XaaQQH5oDX0zGZKw
qzRWl6xOf6+wLkdzEPnPQlUeZUXG9AgybUE+V/aDKl09qMct3fH+oFlwepesXFuRaAGdG7pIKx4W
Yype0gT7nKMCHsuja5EmSgOo7WcagHPuaK9VoV3NctoZaHSOsdk7hzZ3QjPr6yvXBnreiv21VN17
VrhNZI9tG0Fnckx5487pRfs0pilqSFl7lxwy/b2u3S9Mp+5B2tNbtZiI+zUUeCP+lwcjbtVzrNvP
BS0KfteUr9uokLfGQ5DH7ckrEy/IxvlhuDmkm0bszEK7EzmYaKaZL70hgkw2qKn64m22m2a3InCL
Nq+FrKzl41qbH10JLWiiwXE93EhaU++NfPg91HaET+9tnr3LvGY/4pGoP78d0fd5VvbGW/0xtAoX
jMWCp7VfBRDGkB+taviFE+VQ2us92knrQIvTh53xBixeUN5Sb5QTTPYs/KRpjxk2bz9T2hti4ae2
R5k/ievoYSEdyuoUe/Nv3Wtsv6HO9WJoiP+KDUmYXj4kcn4i0PcsWoMysIlm2Q16Edgcz5LxMADr
+rU+/PEMoJA2P+Xxst6bpmIKnRjf6yVKNYPBuJ0eEdW/r577yT4Oa5HHR7sF2HZsdiI+hrbe7G+X
IP7Fsv2TxaWPWOmBJBUCFs2oGMYdh+8UzLr9WQzbHUltC5knUxhvvUTZl+03FoykcH8OKz8Pi9gb
w/xY0bJVMA4fq+opk5jT47rFH4WbQQtXxh1ai08QjyMUMhrhEuIWP2Rk1OXbkhh6NMppP+rOlxar
ItQ2FIOdnc67SUcgsZr1oeMWbJIB7aicFtyv29cgeRzTKuN1T2UwV0iCx4Vs+BbB6mgjoal7XrLB
VzL66kPoJmk4rKq+6xbfcIC7eoAPMjnQAwOX8lLo966jhVlD3Jm2NRQGlmLCaW0+zU72WuXWY59N
+9ayusd0wvXhuPyUXfvoeOkRkdnB3cZg4//njXT2MGnPjYatHL1L45AilxnPOqO7viSXLIcxauf4
tRjLqEjj0DG2i3mzaukTXIp7UpMOkaQhVuwO0P2HrmuLsOtHf3HgkQjlgySa76YhPmBaP7kwCarH
Mm7oge0WEajssfKqZwPKApCmOCEBggmSKVJmcRoaQP1UHs1ee42BGzEWpr/B/mWExJbeDTmc4rWK
0Is8mWvcH9TKB5x7HjGWuolpc+LiwSSKtXtwN829TnZ7BTk5AtK8Z336HTMYblzRoQsfdElNOd4j
rBE+t/gHclvzzmuM6qAbTtgpToxsqlCk0kAQZp3mPcwzQZJTViV+o/d2xB71tiwCc5lpSD+die0C
Gi4fC3zWAATNHWYsc98NBSZ8vbgWpf5sI/JzM83P7P7spgi0c+SFs+c9YUQEqdBgOlDMB4toQTa8
fTkRYgauc9oaeRJOElhUB8l80A5AOjoqSSMyJETsxnMrm4C7LQlbrb3bcFbQoA6CBNDxGJvjCTiL
vRtM8kCPM5shoYbZdMCQXVGa4eyMuYxp/bV+blK99+DweE8jECY+KKkjAplXFzMzg05HpYn/i31o
gEF1Tk6xRW7pMdQ0x8z1osQtDnLRNWizS1cDz89t7s+IhklLAAgRbph7XlDJ+Ju8EsQq1GA2i8s0
MUCArNNblzQhnrsffW3yxNLXxZVdszMiJ33gvParm/DHQl41MMdDhmlnw8qfYoJti8qO1uGpaJwj
SphX5OkhctMndJ+RJGJ5NNjWKmZ0wUhq5DvbGUdf33TQwRryfootyW6+zTtW8JoZov1yCTJM1uSl
m1nF0yKzd3QD4ZTR8ibo9fYw1cbvqtQOSFH/uCR9FWOe+llnF3ym49s3qOH+l+kldaYzUjS/6jHy
mYX9pED4fby85GYjDdV0bGmp035PbXWa8/kzz9S5mOMddhviBrYfXVN8CI9o+bhhWGlsoJgKU5c2
P7gJRmBrIMC0Pc/MHA763aaWb8sWD0hi0x9ZmV8n0QVy7O+qVl7QDDqELXB2WDEgRpdjyoO+jOzV
+lg7eUXqd6mwRvrCwLJY6AUk4CCODBJvTe3udLwk/lh/gKAdF7vcxyNRsXmcmMc4RhuBLC8g8oLh
ktorNlfjNYkR+yH5YZkbhG/nyxnXq+O7VfoM+/Th5rdK4kXf9XO/+hDAZfDf1J1HktzItqa30tZz
lDkccIhBv0EAEZGCKpOaExhZZEFrjUX0Pnodb2P9gXXvuxnIeBGWd9Q9KLMqyyJPusPF8XN+kRrq
rlOFftDh6RyTOv8OuxrYFaj+fup7B/nDhGKqbn41V/JUXYXjAad2WNExT8F5qJq7KjeZlqiIPAp6
P3o+gR+7I8qMFqCy2fyagtj29KjZW1kd+KSklTe07kOeZB+LoHfHL8BGTVLZ2JzdpTugfzNmNX9r
XAaAVVu75mPeQKPTMvEeWc8ctQTNqUA9atDPV1h9D0woPSwOPjs+VjvNchiBzD+2qKsbh9gp4/Ie
9m+KpnqQmB+X3KIdoAJL2XtztPQPOd3h3MNGto54wpXV14ZcPTvEnLCARVgZP0s7GIcDADP1F0hS
+7FchvERcDZQrgj+Ovuc7MnetU7FGQFDuaemWWmwABBXq76ORgg/q2pmreQl5RTcdGD730Ae1h7r
UVVf1KKQm24yxEY8OUfzFzdoB97ZbTTHBxjtFjiGiHPCi1GC/bhak9DnpHVeQU0AlOeFU7EEN2ld
8xndKSlYERWsX2Tro8VubxO3tPQdn90AaZtiQKSPhaMdp7nMv8nE7B5Gp1ne6lMaIqehk/N6v5tL
/2hznXRw/qtZ9ndD57/+8z9ex382ZVv+1W2bZycdtrfVr+J91/z61b3+Xm3/z/8X22wCSZ3/vs/2
n/87+9X+j5tf35uf2q9Oe/39T5++ZfbzpO+2/hV/N95s4w+buo0pqPEbjkQc8p+NN1v+oRzT4IcW
PTnTchDE+mfjTck/6IUZ0rFhVCr0EPlTLeIA0f/6n5oy/uAh5AqHXhmKMg6NtBc03k5Vtxxlmibt
e9ugJ2jSxbM3WkUWjCR6Hbl2qyk6xlj3Ajy0h29aWjT7EWLasVfzx7HsPz6ZszP9vt/yV//ihRKX
hiNNQGkyNdAUtrr6Lv6rVQnr/m5I2+YdiYCL2gEdps8KdMh3+E/aY6lX5R7ERtfdduY0D9THLPbc
YKX7iCZWuTcr/T4BYRZ6AhzffRwVmU41UpRfDG55wCGGU/0y+p47vQdR9nruY1QjrVF8mKm0/qUl
/ZGkHHXTQO/nPXzL/rVV6eGfRZN/BBUKNzcHMudQkZfal1kr4ncZqNKi6MnjLSMHTgLHpdspUSfo
DGqBeAsaN/l7pl600f5/20IGy/W/30G75j//TxtnTzfM+gf+3i+adP5wTKqAjiXpOStzFWX+u1Ot
sZfQohDkYmwOi23Fj/6xY9QfrGJluw47hgzXWEWN/7lhDLag0nVdCNtyEXty7ZdsGHZy9a+Fqyzd
Neii06i2paE7prtRbUQdoUgoX8/ANdH18Jao65ojYhhmeRcuKumuUKifhzNNw9EJRUccMOpGk7Ci
GtqnLH9oDO2sfk5Zqi/oGQSxZr4PScmWP598inMb89nwTCVM22GEnE505U+78IJiDraKNS9BTRSP
HV2ZDzVEluNLolgAEUzXkTrsGAnsQNibXv+wLC71X/wWnBXEN3fVQNfM7PaXo6xn178+1T+iGJK/
Xuf5L7d+rGXQooUDLgcJr8TdB71GQa+Ysm+0U2sfO3rtipzgKYJhjacEqwwQlw4Tl5V4OndYeIBx
mJy15Oya5CjjRCmfZ9HlUZ2LYigaIw7WJ1JtneP03omTRgRwX81IfhYx5j0dzE//cpTncwcsy1WK
M5IrBtDt6Vh4jIqoQ/KBlvNa9YjciUQ8bZTqdyXedRA86jH6cDnm6Vr/PX9gVZV0hMOG5Tl9GtMt
jLrKB9J6uHjyTmjoFA5IcL4WvXPNpe1MKI4YNpSrMDKxtktDYmNFVSslVEbNa3CLBY56z5MkybMr
nllnZtIyXa5ZLlgHFvJmJlVlkZih/7kb4ja5RR/HuoHE2b0yeTG9HemZ/g18Iqc6D6U5sz6exrM3
/kZzVy6lNRCvIe+rbnIde5M9tlHxlTjnplBJ3QXxzPCAAJ5+rSB3wOWiJLBzszoavECJePYB5c7f
jHCorwQ7N4nKthzSHlQZfgORnoKD3LqxHJjMFJVmmfo4kUlktyn7ATWbfQsYzt/p7X87iWcH5xi2
JdlnytrqrA9mHzhdLGmlZr2Jwlgi93En7bWnE17Zz+dCWXSGbHazrmy5uVCo7KuU/ki9mxuR4did
WW9aOiQUU8LmygZbD+/TA5GhPAm12WDDYldoMDAqtZRvo8gOj04615/IRM1Xo5nWnxqn/3J5T59b
jU9Dbs5EKlLaBHmQiYx4mJpNoA5xS9n734iik0NbyjTAsm3WYutWdBO0qNlVyC++Q8cj8QDKGlec
qc+OhcXOZobqCLRzs+JVYNaRC2ylbGnkG1NpHeKhtK7cjeeWuuWQFltCd21wXKdRGpf3b1xTi9MA
XVgUtrOU9lce/JVXbfTB5by6pg59dgU6Fsehy99ompuIiRZlgF6RletIzI7Z0H/l2fBDgpbfv/wz
QbEVcr25HLl1lLGUiMJxBShEgWbT02wd9LSu+56sO+Z0mVsc7KbD2wpUIVWW0xmMNCfuM0VbsjYa
SL2FgSDZEiX7Cr7esRhLdJMsdQyCFB0N1UHrrgd6RIvgMf7S8a5vHEtIqfTf6cjpL+LGuRiGgVtG
px5v0a40IwwzjT5vrxyPG5eA9e8mkkWuwyNTKX2beoCPcSJ9KgEC46l8JzI5HOq6Mj6g0/w6tLTp
rml5TDVpqe8gAefeNKcRnXav0zv3FnGp+koq9PykgSiisyNd0nWhfrsZPgVz0gh0aPDWlHjp+O7G
0M2x2evG0PDBJNPZiJvBekSC6IUmVetMrBQVh9vdcY3n6dEsjQn2HTfFhLqe15RJ6q3M8ytf9uz4
nkTZLDFKZO4S1hzaY6QPPih26Y10yvEqo0Htfi1hXL74iGNcfGAmzrJ1sfWBdCBhGGSU9c4Asehp
7gTSxYSgc3nFPj98iAKmAjy3ofP8Wn/+5LsVpQzS1qaWmoau9Vg6M0K7aZscRZ8lP+BgLYfL8c7N
I0sWcDGxaAisR9OTeEEKxSRT3EhWMpqVP9RY4spAINEDKv+1HGa386eQLPDKOK/F3YzTAm2HKIRZ
77Ic0U/UMsrbKuqX10mvNYjgILsgcBO4cvydm9w12xSGIIE3t9LNNKrzOmsKJjfW1ZdOoxa7l+4A
/7ZwRYVTgdZ9vjy9z092d335GgZPIK7FbS7YG+GIIDc8DmxwCt+qqftDRh12sAdennaSSpPBWIjN
C0tt/VFSmu7paIG9mMc+24t0ZUwgYPTiZNpFw5OEhERQrtWB0/WCq3VZmnKuoMmh+WGkqKSmif0g
alpWWfMyN7ffZ8lJtHUVPVmdsFWtdrI4rUScBbpnxDaqKYFslvnKyljzk9Mby7XtFZXP6qC0p2/y
F/ZxnAEFruDTivYucrT8WBY47ZZo5O2R8xo+TKOGDBnuFDhgXV4jZ7YC8kaURciveZBvtdDtdHKW
tOP2X7TOfZ/VsGZ1IbH8kZC5gGEsIMGiQF0Z8ZmVSUeehzIZ9u8K6OnU8iZBjkofSUWxpN1Vhpvt
6MnS6hWD9vKz2v39VqaOyjNla+1ChxTaNR17BKfL4Z7GZn+bG52iNeHKG0A3HbKUNY3Xy9N65pNS
4qDuQCLiIAC8JpNP1g5iBnLpOqIavSVDGDVAMMe4bO8UEklvJhPJr8JxW6+OARJdDv0sT10vXYt2
KRVirgy1WbYqoMFa15woYeJg2SeKlS5K/+xylGdfkChUH9z1TUa6tT1bmmAymnFhzS6w4CH69Am9
QhgMcIvs4orty7kRcbqQfjo2tRx9k6Gm5io4VcGtTd1iAt7Va8u3QZOZfWWpnB0THHk+GZUBa3uI
YbVUIdnWA7zQ09lvUfK4FzTwb+upb6/cfOdC2ax/Ad2Fi3bre9mNASpL+Up3wfcCbOWs+dUyf41K
MV9JDs9NHrkQWwBDIFffOl/WORi0SVbABk0R75tVszkao3p/eTmcibJeM2tHwXEEXKLT9d6GduTW
ccwRppZpJ6wWjEaZO1c+0LkoLG3WADEcua2+souQtsEckt7y7HrUhLUfQ+8CJbg8mDMfx6BCqQDB
ckCRv54OxpY5tOAQWg1kHHrIKRo6qTEkYEjcK9aDZwf0JNL68yfHRFHOdYBwI7gr4FMOonb7QiJ7
dXk4zxIPl4SD1yRnH2cudeTTIDqeRagIaWjhWKV4Rbeifo+SVHnrhspcoO5O0/FywLWrdXqhrRF1
KV14XjpRN/kxbh1Almsi4szEBEIG96eiSL3AHSSkGYV4ZUHreT/Hyj0WopZ/abN216oC9LMxpo+X
f51zk8yHRPRWpzZL3f50/GGR5b0TsGpsd1iQXtISms3Fr5cHsenUwYbj5Ukd4jSIVY+I/1Wq3E1x
IyHIjInV+e2KAbuyB859TRQBqeNIemi0PU4DBcBIhDGzOIukmGgiQ4sRo4YywXBTdNrL3PTIgfiS
Do01xP1Ny2aLn0brp9aa8hV0bHcquE8RSbytOEH9l0+eQ7GDZiR3lrUtaiPM2xhzyGmYtHnzCqVo
VHqUEV/JHs+sA6aNBxSnIR9qO3Po2mkpWNk1R7WjN9nomp4eq+ilZSKaTILqA8cG7xrHWL/fky3t
LIOG7CprP42N/DUi/DivBoVz5bzVn1U51jA0oRQyb2hP6JuTI7eWUokcokzSB/ErbXaMg15nd+Wo
ENwQwxtnVI+VJoJ9HdkBpOvmDpmO6srd8ix55JfQUcukRUClBUPc07EutejdLlxFlq1B6vtugrry
Dq1lMbxS/ThCVsAXL77FyU9eK9Ge2Qa8BGj4SQM5lGdpnVZGCkgybeMZ1H7qITw4AyKNXxlmaHo9
CiTXAp5bPWsbjk9q0B7b3ti9tKd8EZwiZgQVb2yN5mAjInVlJzy/elBRpiEuWUH0urdPAerN4dTY
fFYLnSkvc+zydi4WJPoCN7qyhJ7PIKEcgxSRt4cEgnD68TgrLdEoZrBMFUDuGZYT8teg1T+6qOv/
jMaV5nR5n6/n/slDB4VHdt5aZVzhfLRiT/ZGlKJBFNaANCtAX76JHPWnGi3BHzUcEB+pevmDEsh0
X0WAQfNGtlccjZ4vV4Rmeb3wyiGL5FQ7DQ8NAO2ZEWiayMD4ZZb9E5OUb+D3LJCvqB/05rWM8vmi
WSPyYKWTRoV1y2puEQSNpQ7NAxF7Hqx139+wVYorX/LZY8PVTZPaLRtBrnfP+vMnR45EuF+ZZYf+
QKI1cM2KOP5SL3Nu+ogem+/QcVwADzoR9SK0r9trd8SZNauERSpL/kflaNukRjPXTgt7gMKRBfVB
hdjfem6gRx9KtHWSK9ffmYOPNgnPZNvSqaHwHjgdrCE1ZNk7MIez1b7jXEw/4EKG1yt+P7pvIvz3
PjVynskTWmzdQQYBvArEw+uPUWOCPL28oM/MPL1YgADObyb89sUgs7ZrkAvlsK8jtuvQdz9GFEX8
QsBuyeYgfd06n/Q6jF58lTEJtNCpmgEKUNa67p58cTTvMmSJWclqNjNcY0I8CI7uoMftlek+9215
dAF0MHhK6ub68yeBEHBNAuANaJ8ge/YRCV4DHUvdRT45Nnv7eHk2zwVDMJz2AAUe/tmkjZ0pZaR1
GJ8sVNXvKr3s34z4K/kIW48fLoc6c/hZa4hV1cCm0bdJ1xC8VLO9IsWhcQc/k06fPzodmo9o7GQ3
CUZkny/HOzM06vNAW5BKAAYmNjdlhlNZ3s8l53ppOzgi0LxsGjR6S/7Myz+ZQ7uZK5GhUSnerI3Y
yrEX6JJy584m1iMmkM+Alh/2WEjKUQe8PLAzZyoYNAbGKSfWYuPpAkmmwsrCXlsFZfLEC8oIxwat
pumHnk4rf3ZzM4hjzV1z5eV0Li6lRkKC5gJIslkrfTfqmUQcfQfycYXNgzd9I2eajE2Bo8ZYmuUr
Z4i0K8ndmc8IOIEUAEkMSnYr0O/pdhjswcTLPlwFPKkQBAi57aq0hihgt9aVo+XMCgWPt9LdqRcL
kE+noRZj7BGShRgXtAseHP0ij7M1ODd9EyQ+JGztSpHl3NB4Uq+tE2rFPBZP49WjHdYrI5b2pmnd
Sm2Rfh6q8nFx4mu27+sK3KQBDlkUfQYbzBYX5Gko06olqtMBijZhnL0xG0pHiYkzxeWVeTYK966S
gA1JpTZRRF4hO4pQLU4RWb2vA+HcR1o0vrgOptN9oxrhUMBV0l6fwk8OyDai7WbNcIHqTE22B6ot
m28wDMK5ZlbwTK8ckedWBdWp9R1DUmE620GJxWpQFlwXYPce66eHvESt2iKf2iFtW185Ss5Fo763
wqcoEfOuOx1cVbSJZWDzhfJsHd4VILMP6PrYtwLa3f0yLv2V0Z35ZJzIVKHRliGm2pySqS2rcQJ5
thuHCuHSJRJy8EOUCq5lEWcWOyHWohj12RWdezqwqTL1qIvZxxPk3NxHixMnmLR08NqJg+b95YV4
ZhaZRNqSABRcl9b0abBgQg23CyEMWG6EJAy/Tg3I1ETlNtAo4lL1N6OXn47c2FRKQUuScm+v7aXE
yyuaJIZaQ4yEmhb6pgxiqrRKQ4y6QdZgwlPg8jDPzSlJtVrLz2udaZ2GJzsh6nDryzWTHLPN7iSd
xD1KhUgIm/Jacf1apPVueBLJqoCEgQjCR6tHvuSWoxrxPaRHhsqL04pPeXlgZ64aINK85dfchDtl
M7C8a5wsWuXXumnpjsustHeLFaA6rODFaPg93Nl1HHz+N4Ja67HCduC1tAkKs3HUYwe/thauwS4G
BvIxn62PaNs0BwHR7zC2kXkl5pnnGQc/WbUUvOqpt5/Oa+ssJQLAzarbX8NyjIo7t5qyz3MQJX+W
2B1+U7lofKUJZPXGKb9y2DzPpdeOEEcoGTXg3u3mF2ZpT8aqZ9zbk/7Qy2LewRIOYQvW/WuQ2MG+
Der2NUZhV26+df+dXkfrcmWnkEdTUNheRwXiJHFHfXIXoIP4lnZGuE+MRD5c/qDPTwFenVCsQLxy
95GenU7ugKh7HMuIgk3QR99w/Rsiv4NfURxMREC+db0Kv1+O+HxC13cuJTWECrFL3Z47UZdrkWjI
IPIORviujgv1zu0XOGQNLZWDMgqF1Hwohl1QBck1xMK56L+zeF2Z9ppnb8arlSJG6ojHdoXdnW9r
bMzdqMoIpYYxi2GvoGky+tUkqvSGYrH+6/Lonx8SBncIYHBaEoakUnoa36IbQZrMISGn1Ljln+9p
ZY5HGTnO4cWRKJFSGaKN87vAfhqJt4N0l4xbssAOu/CLxUGCyE3p5x+sQc3RlePo+S41WEcO5zp5
GgfDZmLbRENDoGu5TmRW/+QC8dMR8Ucdx8Q9jrPlEefP+ms12tURZUzz0+XBPt8sRKeUDthZ2DoF
sc1ge8tK+5booMaSe72yxE4lhXzxllyjODT56fQAL90kAuwQB4T2SIY4wqNMZvPNAMX99t8YioO2
C2BtHhBbTE0Lzk8DkcZEjkv1DkB6MNOAFuh0XY5zZudT3IbNI20X2OC2nUTvVOHSAG0kFKaCmQme
3oWQdwvWb7pzHFhGl+OdWfn04NZmhw1d4RkarA3lXNbrJ8JmGaY36hxvFHUvdIQm893lUOfWIqhL
8XfBEkz66WrIk1jw3kK7y7bH9lYktelRTMh9lMOz26ptxF1Nr/0B6e7qKz6e1ZWtcOaMIY1jSqk6
AYZfBQqfJgIqSwdgHyTf+LFpcldTUXyH+qRNHXOyG/RPNDWgRxnXH8w4hM58efDP8wIyLHgSNHuo
gOPtcRod3epK4kdCX20pxVc+Rmzt0PEfkeCNQozHIiCGj6E2qX/jwCEw2AI+MsfOtvbfxXFbY7BM
CUzHwVnjN7wdnCX6ouPrcyV33Wx3dp4LmgeKFjtR8J3Xnz9JtQJomAigzbEvxlb5OpaNR70cksPl
mdwW9f4RBhVJqohs+u1bDX3MXMQGWjYJPYrOxTpkCBdtX4pEgw7bijf0E4u71NAQXcRCoabb+RDg
gH3li26W87NfY3O4mZUYO5LbGNMN7BsmZTdHEsPxWNqrkpi77EvLgPGFn9gO7aJwf3kWNvv2d3TA
faBVdCqpVHBO57qB1BonGN/7aPtjjVhb816E/XAo4+Fam+HcZ30aap2IJ58V5QTU4nOMgXvXjfed
kTmIILbllc+6boAnidXvAblrYRjjFeqj7maDaEOUqihOIj+IG3u8EyBg8SmbofPeGnPiivc2qjcv
zObWoKDo6fJBZFpJX5tZNGazbhROPf4YROFr9DQ6v2AFv+xM/x2Fep6EAgEXx96myj1EkUCjwOTj
VuTk972eGSnGArktb+CEoaAR2xUn/uUFsjlw/g5KqkH/gtg8Rk6/GmpjQRTPqHjnk8DWrkgQdkCE
eGlHHW+RCRlTr3OiYTyGfU23/XLwZ0uGfj5rH1wEQHvO2s2V3Awd2sJBYXoKm+QbzKFnD6G04EqU
zYluWr9FaEmj+IDwQ7dQH3zhIa+grY5T+RwO3mxk5duknvAwsCZt387c1nmB444hl/DK5n+2/Qjt
0HwGCydpp/xWqH2yJ9ykRHIgyQ00rsoI9RpVDfWnuMNf0dyBb2m7K92oc/HYF9z55HJA1Td7EPZ3
JgOtklDsTUwixsXx4RZmnuqXxr/87c6EonbvUsIH3MQ+3JziUNijJgVO4wW8OvYBXmf+xL3MkVY3
Vz7gsyNUJ6ECeUPK7dqKy+l0jSapVetTPzKqVpT3WNdg3RosuSc1O3zsBnr8WHcmXpJPxqvRUOOV
j/jsyFnD0xohqQO5w0o9DS811yUHjlBzpOJy1JZO7kwLHcUA6U3yg1I8XJ7Z57vCIMNiWlk85Iur
5PLTg7QKpzRIAo41maXmTZoVwx510O7KpD4f1UkUudl7qWu4GvaFAbLpwvZCxyo9NN5IPCL3YRgM
deWcOReO6uwKzF4J6vqmDqAKaqf4cYQ+h5gokkNlNugiepHKDBQCncKc8aZBHS42Dy+fTYBDlAFI
/Sl8b2YzotQIfl9qnuGU1tcopY1Zti+EA/GRoNRyNVDRoQPEjj/9ZFk5Z5HlCNObGc5XVyAJSRej
ulKBe74wID9g/7dSMtBDczZziDhjEI6Jm/hS0vVRTlzu8b/Wb186YURZa0S0RClMbUtTKLyMGNhp
iT+PiziGpdMdYtFeWw/Pjw+LI5EnLvRMOq7W+vMnJyOleuwtcWHwtdVjPYoE19uoJzdTQLP+8oCe
XXEroomcyuDxAlFoe8U15cqwjePUr6GJ/bng0vNBqbA+1Ima/NYptbuQIuqV9X5ufCAhDJjlwAKg
vZ6Or1mY4LBmFjE6r2kZA2NvZWHvJiyJr+zkc6HYUdwvvFeoi2yWhcoiZJ2xqfTHxejeVlGZo+vl
6F9NAIYv3kwrcw8MEhX1tay3WediqeO56p3Ur8YFrek2+6sxrGvQg+ffi/VAOwLM/3ptbs/b1tCh
p8Nq9VHEmj/iJrP4i2ZGr+C8tq9FVGWvi0VrrvXGnm+u06ibcyKw5hK6VoCdiT4sN6MJ7C2qcufK
Wnyei9DUpILGtQn9nP7m6bJQ0xxjnsmjRHP6+F2e9gsyzxO+LJhD3qOhg6QantnGjRl1wffL2+Dc
ALnEeNlKciBA1qehp6WtNG2aeA9ZFgpGvUxfpZ24Vkk6G4WiNt19qr1QyE6jqKQHahuggmfLYTgY
VZmCIdOv1XWfL3neNByExirPQC9u86gqbZEXOv7XvugxWjmW+ADKA7beiEnXuUTe4/LUrcv65NHB
h2JMoAdIyx1ek6eDGsLCrOvFTBCyq81jiOTZQ6Ew8kNjklqV2w/uzeWAZ7YAVT8gOGvdnPR4860i
TFq0AS8N37HJNrpOp2dla6Vzw0Olwxmxcl4NNkrq+8thz0wr5zGgG6Ja3Jmbj4d2OclXPSQ+Ukr2
QSEyfRvEPSXdksf8NcL8mUkl+bdoybHxxLNSmYshuu2GeAa1XReWUM9I/TzQB47lxRaiRjepWcb5
i49lCo3Ica4XHFoUq0LO02vHtMexbfs+9wuaoR61pdX4qDNuFqMc/rw8mWd2Ao0rtjmFYtq5WwRV
19t0AaIh98HQI/Koryrxi/vz3wlCJZo6BzSw7XNY6FUInq/LfQDQIyI2Ao+i0V2unFrP1gXlE64x
+n7UbFag6+msTTzeaC4mpQ+vvH7IKLv7SJaOx2jWrc+XB/TsgGS9q7UhRpYIlWeLbitQpF/B1bWf
lMr4EIDMCm7jZYbg6pcBMnc+Nzd+M545VnX6LRl717iyRGihrtvrZL/zfgIqSYK8IkEg0p+Ol+dc
CuEzrfGGFSkccG0xMpm9Q0W8DVMP9eM2X/ALzRdMaeBOtnjPCScXqKvptO6Ceu/GQs/190tuzNH3
OAWLYd6OqJ9qnyK7oELxOZjTpEhubG1otZ9FnmiB42mxCLQE3f2hwPFWjKEIDFxHi6EWWG/S7k2O
nZs0xodhqlxEwqwoGtf/P1pq42ttR3n3F+Yf1fgZMWTLeNPkdpP/rFOz6z3Zz7G+x6cvrhN8k7ok
v+uxOLkTdmIlNMeSYf4yRUVHg5x3nUjtA/df0Huzng4jjsHgj5rXIluVEvAmyZxPlHekeW/BoxQ/
3Rbe08eUP2gkuxJKlF54zExu+3hvJX3hV26Qu/cRPLDMo3NbjO/1GTewGgOaJMD9mCZ56iVz5zYf
JxNLkrdNqXADzVwEzpTPWEpE8LO5NxbfQIfZVjdNvYSLse+GhFqMhyCea9o3TdRq47HLgVrtLMQ9
EYuEmRLHtpe7tZvv5rkKhI/1rjE/InurFz8zLDNkfOyQo/lctzxnB/yGkNB8A162DN50sbsAdu71
FnNmNWCUl1sgS76sJpMQWo0Fz7P3lVWBaXVDZCP2E/qDndfbKkse2lWDJvc1/ETdz3i52+23qsdd
r/coMhX9+7ZMKLruhiLJmoinbODiQG7Ibnq04qlLeUWES1/Tr0yEhnR6Jpt++Wwh5Rl+jJUz1Ng0
suWH7DbDaCx6sKO+GgbUNsnaHsbRLlFB77IQrVpv7cqSY8czUvWfGxu2Pu+uonI7/EmMMUDFe1CL
9uC0RogVJzc2lg+5pjlY4ywYWUqHjj9WLO9LKxLql8SIBCvHAgFH5I6jcLATFOecodFbDFbqsul8
9GnHkPBsZPcD8pE5mPW+spzlOIeqKL46KhUJDjR6FM3cLVlvj984Kwf0drveTJd3de8Ag8QA0Z2R
/5aotqPIlYad0Te71TU5+NU2hcS3PgmsFtoC3rC6+OKY89LCVzenBaupMNHq+WsVYch9N8rKXD6a
BeZg7w036IoPMFunzFduoI1IfRkL4oc47Rb+UGIF+Tp3wgCyP8X45VOmgR7p/LK3CN6Mtf1qnhPL
/NQlTr8cHMRQXfQ3wx6XQL8NMAvSbuo5o/OKJiaOsl8LM2ejHnIxI9Gws1OxABEpEq1oxL3RyBwp
9iVA+GlEhk9TduaJyKEMuFtkSi/gvtdgcbqePuT98lNFGl0sP0BkHaK4XmJZZB6ACBUObDkdV0N9
l4gFfzUQllqCvPTCOF5JGWqgVNH4AZa8m0snTL+rupmqGA1TpDYfLRJdDD6wsQzcZLegbwu8ggNW
9X/myZyga67J0G16b8VD4Ahh61ltdm/SUqisuUVHNar6YzNBC269gUeBbfkVCsrqVWEkVt6jW4SQ
WnTbcVonYKR1t6t2Bvo1ypOmpmHFEPejU8nbxcg5vj4GGfYt/WORGnXqIsbp2qP+sQlK3j5kd44y
krUniWLm1C3TdI95+NLKfRUuJu4+7owJQIskuyN8VxuT5l2e1HN9U6PlgSE9FnVlimq+kqP7EyVI
eh6HLpmtv7D1GW3EhtNWfLNj2ZYfcJMRNag/wEoADyGRlj+lwZm8kwPZgjdO8TDcC6uygw8zD+T+
k+jKJjtmWWjJe0ykitbj+BI/kERF3CjusVhoAgzqR4Ua/K4e0avcWThJvbYCGb11YR4cZOamb+mr
VfR7cttt1QcnVjnKslbTTHJH07uM3loVlgPYQBq1qX3B0mSu/mRMsfGls5Dc3uG5prlHfi1aDnqU
9rMHDiEzjsCtRXbfzkWgfGskTffSxJX1F6PHmxPl2Dyvq1eaSt3sUaZxVr/SuYGDd7UZIxbNeVd9
WUx9jj6FhVsHf9pL7OQPCbYV9kNXi8X9AhaoLg9tqcWrM0E1zEdy1bnbDVMBaBT/5jz4VeJY07wD
tooRxxTGk/uDJVuy5gIduMtDY8mi+OkGZoJkoNYwD3skNBvjV2wOVKeRJW8kq5o1IqYHZeS0p7Ri
7qz3xbzUy12kJSa0fnMKsvRTEDqdKG7MsbUwvxSqCSf9ZuKhEEzeMjpJ89fgzKP4NaRmXeAy2+km
QqFtp5nyh2ymqTdgzxeTtfgwNIY281BBCnHpxigF0+7diLU9qNQmMuqp9SyUXotfyLwKke1KB+lu
uPeh7NzvNVL11Sc7NvOYS6lkoSOFzrViSS8tZwPTxF7HNbjgIHUmDNOdIYN/Tt+jfh1rajR2AGWQ
C3LKifMc6EHbf83BhTY7OFQxrlFIDOpeCg4EjKVeajSSpjIGViTS2HRQyKZx+ikYtRyjWBwAqVZm
A4q1faV/0nFjdTyDtYiUcR02+Z9tvziPALy4sd1cRNODVYzTTcj+Cl6lkREVHqdP/cXRafzi4jGk
X1tAPY/ZXCY/rVh1+U1VTsZDNY7WA6RTfIvWa+Fr6OjNBM+xte6KEWeq92QK+A+qSLn5sV4Qtjgi
ZhJ0OAcFJn6Ipduom6UVwFqA++afSt3mY82Ldts0s9B9aqOR2EUVagceQDykCFSdZckhsVTwitfN
jNhuni3fY437+7bqZG3uq6gdgWB3Xb5vEKM+WHhJmwdTFOGRxweKIdWcIu+MwU0d+VVelMIbAI37
Dd2L/jgyjq8GWMwMVwvuGE+lAx8lnjNUgQZQrR0G12Of3rbxYM84HyDjvUcpDoupKp5GdG5nDcfs
EMmLefUgsW/SvOkm5GpGR8c/imtop6+hvL6UmDIWeo/rTKOXluYbk5x0QHZh9MhxJz+3RlkMOzm7
7UczscOPKpyCvyI6Ow86VncTM4KD6yGKS/pIWDFhQAEv3MU1w2lJVhGNqaxXVZBP6UNZLkV7lGab
VLc4P0T6oTc6OX1MYZnXvlnb6FEnqh1pA5UsTat1c3MfzI4ocTdJKrwx8AffmXOK+1sXBFJ65Cil
7ZsLuQi4xBk5S37FHLuQopff3VHl96FRLniF2EzUDlZOZxxjLL5glC9x8q3k0+C9MmbawYD1rfht
CyBFCrc3YH95Kj0eO/khMTP+lTIsOXiIDXGE14EefmrSJAluzDAYcTkiUwGCgfB16bl6Vr1NM8uJ
DrZM0LNx297qDkbZClr67pJiYL60GLFHA8jenaZ0TIvoUAu1X/q8QsW9zdX7PA0T3RstLel2+WQj
kZ5GNdafyg4raNYhXrdeEY42doF8z+pNvSDtjp1Rrm5LI5twRZ80k+zS7vVlZ8AMGnad3XGYtUts
ZociH7S3EmhV+UMv0xnbJ87MXW1NfehHYc1fa6S2m+4HF6+rW8uOVQhSvLDv3SyxzaOTcYaTurtF
+itdjGn8ZSG68gWzX+6TJIpjwy9aF7+gDpsvxqK3hUe2hNVTMQL3uAumRn2Sam6duyKAB+BFxhA+
LriOil0F8v5+GjDZ2g3jSJI3LJUrfas0w8lDdMpFcjHCtW2upfzWmm70Ks7K3Nx1AjMKDkM3ib0i
GDgYx0X/vxyd13LbOBSGn4gzLGC7JSW51zguueHYjsPeQRDA0++nvd7JJpJI4Jy/it+L75o/ztgW
aeYQ5eU9+9u59yRE4tC/t8uswMbaVW7DPa+lsQQtam6+qKhd57Firn2xNBJOB3f065vRC7c0H4mX
tHSDjm15KMsqCS75qUJ1ohhiX3lUh/RZYTdpjoWuZZGVcNTVZb07c3Rqkeq0mcLGRF2aLICDLSWH
tIiN2nsXOx3nbHlh1ZwAIddjGijUoIWuiguKNFwyiGhA7S8c5unprWoCigaSuKXqrKSSAkdyF7c9
HVjp1F8u+F0fwd78c0eBVER3x9LDIeaws/B+RbWjLkjR1M3lIJJlumFWYWtr+VmaS0AG/j9us4X0
1GqBFR4DS/UGrd//UBdT/q2mcf9L9Ev1uZdtdzuEaPPOvRfTo222lko4alkOLg/U+xYM7nrhtsHw
srSOy5nZezY4xTrqGArcInUOIQNFcBF5VMFdBV2/vsCzh6U9V5T0MqfpOXhe8NiZIw6k6VAVTcRd
QDlUTxNaSDZW0RE+zTA4sKCqLogeYeUJprCYmdITGn13OVHmEevfDdXhLTG85xJkqdz4aDvFPZSt
9RDI40RWXZ1RRll9UNlXORmiNbd/aTazrwfVz0VwwVE83iGiKLD4BpYCn3hLI6rSG3ICEFKk/9zF
1/9c6aT/VhGy2aqmoPJnc7cQ0jJZuc8Q2FExJbzePxYh6zm6l3NYpPb6+XPfd5wuZRXQvrimNviG
LGEHkqlH2yxtZ7+TIh6/+sE4wXWAO/3CcymSyYGzl5kcDlBgankrMumbsEB7UlWz96pogeR1oWzv
TzRM+31kRfGZSuM8bYG/PaUOheAXExMP8kkZ4iqOe0gnGgEa6rtEv9bH1NNJkVVbbe72uSOivRO7
/qLCmn0qdAxtIwEZCaS8DAGdUdqPLzp3UTSCkg/+ubpCYZWno0JfEpIcfO27IPY9NWb8nDg87DHe
kubOb3z3n79Rsa6obzl3eK3Rpyq75qUKScjA0tit11tUMiKFkCk0I6DxUZcdIlxzmClZ+6dn1/ka
Vt34nG/G/KLJh0iWdbRd9dDUs4A27dXw49GfZajhTNv2aCie61BudtuN0+tpYUEw878yEsUfE0zl
08YV/hh1lfyoZJj0meJb+45nSZd1P3vM+gO/eUb+ivbyrnWYAzvqHrDtihXZgisMVSTsm9t9urCG
Z41uJVuVqc5rQhLWj57f6+E0uXUIIu+du5DVatSWNXMdxhcwl95HJFsqk7DkOw9iCXndfWyXMUAV
O/xBY2tfMhFT5cTj6EO8z6tj0uNOQXTMm6zHawvnK067z2J/9GcJ7SmFlBdxw3edpbKXUT5u/lZm
lKjykBVKiIdiTqpXlBfdy+5v4EAsfhvlPlM6uxlF0pwhfZTo57Yrwx81pt3dvtZrea0rJxDHNGGI
OS26T2jH2c6Milt45ZU3x508aZ2mL9zpFLkpChZvGhze8moZu+jPqOhv0I1jw5OXVNVbycC6Xcfl
kj5XaWHoB1pbPAZroMMipzyL6gxPx+3l7ImhyUsxib/JHGhEQEPR3Qi72FexbxOlBeFKB33hn6vJ
DL/MRQ8VSVmLqux7UWqjbzktwv6U+pSV9iKRNKYjmWCcpbl8Zxx0z9+OSc07S3dASUdQ/moXjL7U
Y4EuZaXDDHDwW+P+Iza7v8Hudz7CQa+i06LqKc5x0cjHWBpFcC/ZDnwBdo9yiy3rgUy3QMP5WMoX
VEJ1ybFkbKeZohPuVah2PmaKCYIcyH6P44z3WXzD8BW/3UmsbwI5/R9oAnNTdlujc1l16Vuyq/Ev
SCDtu9vUfzWhDa5GPuZCk07A+qthiUjLQPOPDm5Pi6tgoEGYv3czPFFOIfdj4QbKzzxRzHyznBng
IH5I1xXhHiz7PqoITs94flRsqXtGiG/j3VD9Fv5RZg3v4qhZPru6FW9BDIWWraKTX+1K6hSNsuCf
OUXvUc+x13R+tmwrxUvlzpC8VWlJQc+s6W7gS7wjMZq2ALfU2+20lQwprrd5B0N5yYita3aizLB3
fDhIsz6SOhL8u/0JSwjCjfFCTE1xLtxbKCCNsJWy/Nt6nC+K3tnvqJEjfZpKJJqU5sqnSmWtxmQ7
MjWZIRfUCr8j0y8e/S3aVdazH9m8L89T2yzUeEnlrSIHd6LVg4ZVDPvXyWKWT18Z8RJZ2r+4nOzw
NA4yeQvLwDNXaVu2L5Nsxm+JxPqO+IjRnOqoTnU2koLx7mqA1MznBsb8f24T7dTAFVBUxGZyxEbx
kx7c+G0LJlY5VMTitVKKq2MfDa6faGlpy5NuE9x0K0sys28wbodg8Jx3KiaIpWNnKFhIE0GQ08rU
ctvbQdL2I6ily3jFoy/H2bvyWM07wUcNG3HelW37MATsE+BAcMoXFGQ0t4slKOGicFJKudY2/il7
MVyjX2eK6RQjhicT/QKyHM/nos5izzXJ89UhCScE9B2AGFGZ+Obvasim772TaXSScvRPYaSY6AfZ
2Dr3l2X9cOc9fYwQ96G1H4gkydqw7xa6EdvxBipzDGlXaetfZd/KKZ/k4FOKsSpmr4TQqCCTQdn/
2lKH7op+nwKbS+HpW5GUJuUqlPVzQgpvnPWTrONTkGzeid94ostixerc+6vzgbgIuzumd3+l2jpc
bzvccftlC0v0Ejv7Ul2TGsnlWDFWVxlnkXOZVq5WF245xTQGhQku9bDkkBGAZdeF19mHVXZzerQ0
71DTYpaQBSw0QZY6Zn2o94hbbYhLaMxuW4bLOoYoOlqUh++0vdjPOdUu9a2JaG9pAPO9Q7qvPNxd
W/Rvkh6ar7TvRJlHTCjfkAzmrol3WR3YmYd7qY3TPbpEMcjyOZ0AgQ96DCTx79S2LB9eYOhV4QQQ
270o/DI6JEMym6/WOu6a0YvHW+Akkl/BZVRnM1wDuozOAgAszvWSfkdhvQzHeVnt/rEXm/crgTi8
NMql7qu3ansf+z39pn+tq06JNwyvBKeLt22kbjXfA6f/cGtu3cxl4/5tnYZyrjlKx5O3RDylabTt
3dFZtzQ56q2Y6ssFrHvN/EF49rbsUmYWy1r8KxIr8KKnfZIBAgDs7lBPbUKnQbBRN5YkzdgCcwT9
r1YTnEB0uh2cTC+V/pCiYQz1Y2+Ij33HP+Ywqpm/WidzvB5ca/Qdw/PMLms6QzUciB49eH3V92Bq
0/zpGBUl5Xdnz5CCcef5iV6nJDn6xPUwbOyz2XNbU8yWqXiTFEkabUculWmZ8hFO+59vYpfYX36H
2r8M0336MxcbKadFvM1UShnLWmPigFbg0YnG6XqlipueQi4k0CGC9UCJl4mmmMHa8HFr9vZWuTQc
H7TcWYWoaYnYrzTFV1m1yGk/+T4zBgqYEhlwP1FUDkGjh+dm2WjmKq0a772gYW4zjXX7kwX1FXk0
1NFT36EayCi4mUDc2j6+J5IuiDMKN7a/GOIpFQcMoRIy4meeDv3iVABWU1o+KkMwDmWKfeteKFS7
+yGk1SXNwz5NFh4dX9x1RbE+Q6qcq9jNOHjn47v7rLXYOKYJ+OGP10zTmVN46sW3In2Yei1pmGzm
5nGlpNs/0DSnnmRKeCN53pLE9yHafegqr9qYBNyVPtTTlgIZvfZVU6LxaErl5ZRB1vaupUsLgznX
IB1Fcgv1cbIOwZ1OZ/eO+q7Eu1ymSVIOD///UvFUSZQ1XVKBVYiRguyx5oWq0cqUmUbuxSJKqcfF
VgaJPRBMPEFlFg1tjgmh40UebYX+FEMn3YuKLfUKTDWgnHeP/lVBKijt2Etp8pUHKKZXt7PuqbVl
aw9L4auXnfJdJ/M8+mnJxhBdDAlTx30+9ROCb0M2lk4QXQR2B+ZFD9ve7+SnhTk87T4z7e/JHSTR
8rtAIudC+AOFkGW7U/eeeBIioN4pNM0pVUM/6tXcTZ0nui+nqi2gpEjblwKGfqJ0y0kNNVo6eaTc
h8kJd9FSZa67WnBm07VUM/r4eqWGlslCkhmGQ8zkuuQbHF/PL2lHFgAtwiUPm0n8oneQvdrDdPkM
5eMBYczexiC0bXTctwmclInl9LjVjLwH8rjbq76tmDFU6aj5oPZKffmFcaka9/fptmkpZLryZeG8
LFYET2h/bZ+FskhBWN1hWY49bN+dHUMAsKoM5e//SQb6bdPpx98W/eAMhXx1inHujukyNz8hjfak
ASttv3bjLA+BGaqfeSTCg+UgKB4mOi45gorRf1V0LQ25An26jP3R/6YaXbzxUXnG4EXtdtj0sPyJ
Bwdg3lpF4taWVB2WZKJcyGtrwiP3nHiAQVufWVUtjW5laN4RSTt/BpgJLrK00mvWbZ7T3JFWCp9U
yln9mkxSGfT+ltqDyY+Xn8Uls4VpPfpxCHF0c5bR5N739wakd9Hrb0f3TNb0R7t3XXM+aXRVFU8D
16fMd+mpG8gR3LcImWMnK+rVi+4obBUR1EzfPWmPblLgGDM8+NqJiDVU3HdJrDisljhyn+dkaOab
lVZIDcHUq/BQxh0wJRHaiX+5zYKorJCElfAgvcH84xs6H1aMmhRTAae+ensFWNqSj7dnoQD2KIkm
CS+5BD1w7b6ACPdtPz6156SBUzr45pZjLxhYPxjvsyhxxn+F0wuR08E+swqrYHxuKLLfc/jyej2l
YiD0hXI872lhBKGaEJXP48r4v3AcJBXkE/aRDWe8dheG7FKT/l70k6LJz4D5OaqOzZXAEfiThE1D
7bK3CVq7tDXvamucl9JrlhoqeFk+h7YArVU0lrTZptX0GBFN+r1w8zyANHuP5PWO/uOMFr4AsqOW
vAJ4VAeas7zlrQD5cy+awGyPveut/U0RSWuzmdcrOmFGhP9rnHPg8Tlr+NivK7N8kNRpjZpndeoc
iW31NbRgs5goFxZaZ2mpquWWrB593LDbcZFqOdLBDcWvkfLx/RqfoYI2ouiJovN25qsumRVG1KBf
bgsxfRxWjuLcNJonNhnd+J8MXPMszKbWmymJuHIMnhsvj1WoP8HBY5GviJAvImJvq6taII8/X3Pk
YU7TGDD+jSW4HTE0fpED69r3Rivvw7Rd4tFU1Do3mN7HnyjeAZ4JeSZstYECftu6WJ1r6no4/LCM
56t+dfg/n2vJGWlF3IX53CbhP3iPELYDFcGZLO7xXA1iZc0iNN79BjsBFh841FTeQh/6t2bp3d+d
I2b/6FCMU+d7DcsPjlxAxscV+O+BLLnxud0D86VRcn3wgWhoYdnohmOMOyTKxaxWebGTnX4N4OPu
2cgj9ItpaegOZVDQQDfSTxlcGE8GH2441K+oVKs/G9jsB1GeXnUBT92/zhRn/yx2pIOWoccF84eb
+5rGWdzpNJn35Riq1PtGOD7ZzC8aQgBQoYj2yqUo7m2w5RJe+9VQLAeJGoQHGWPnP95HPYMezvDE
teooZ3RR3szHqHWq6bgutbhZSZuAbtKD+Cmoi6IzZUyKQ7Xs0X6Ka4uasN5C12FjGJ21vCvDpucz
www4ueZ5Nadx24Iu7/ntrgdvdOGSMWT+tNMun6bBMtQ6xVqEuQGuDo7hEOomn9wucG9s0VGiSzBR
+OH4GkZoKBOfunQW2Oe4dbwpT0PHMVf1UvkvyGFJBnC9itkgHslwGaUHOlOe54CsLIrpoRuCqeNw
34dfzgI9xi3dEAtsvSl+osJTlafdkf2feGI6yusBsDrrnDLkPvO76UXOOvyL5wJ8Zmi3Mc4WiR9H
vAuSDL27wBjf3rYLRREZFbagTaoM4we0ulN7SLiH7aGSycyhREMZ9jpFOsSppLyluyi6OW5ufI4P
kOdqlt6RQqT6pWlLA9wT7k59HNElCeA8H1h5knTu+WZDPey1tn3F1xX1WU+eRckfX+whGnwrM65I
OI6Nm+ZnJUBXHGB8vOuIas+WDMs0uo7axNEA+rv+VfFVvk7WYjLWTVpTBdhy9uWq8ivihodxnk5A
QuXjWp3zOTqKCV8dt9re8Hvw+g1bgQDF9JNeD5VIVpGXDlWMmSgS/4oe2rn7RCfAASniAaLLDzhs
W8YsXs7BXya6HoEYCDdBLEVu4soSW0ezpBeo94KLTpL7xm0QF0ehWSIyQWLqaVDSaW5DsxdRlmhX
11mpSCbKuwFA9TIxUfgzhXP1NnCkVHwJ8XY1eoxEhwQNlHi2bbfdGuGO9S3TWXS7Ty69t6EaVJ2H
VGLSotZyTzFfKW859Mp3AGBsycNTheH4oczGB5mDunyiMrt70+wEWHyckYAD+uCK321STnRYWhsj
A+LqaI5QvcvNNDGmnHow9Tbv6P3csM8Gy7237eO30zlhfaP9KLzEfb19R6oLj65fbfM90D2cl8QU
aTiU5uhfqvr6r4Fb/elAX1/FFCGdKCYSffKgLZneaIVu+0OtJvEgkXugEIODJUdJGQ3loESbG58I
ckI39+UzbkYOwa0CLecmkfGSN21NBWezxzz6MpkGkQ3VKl5TpEefVefpV3eOky3r/UF/DgREn1tx
lfPEPGFRqMz84+Ok/y3Etry2enTTjLPaa/BAoTtBOSYWhhZTTjWRR9Fg2d3sKrOaABigBtLjgbmm
eEkyb9PiM/SkoGw43p6Ew4KarYlav323HJhHWIKmQwGtedXzARnpii24qRlJo7yr1TqiWSGzmrDP
gGBaNSGy4NXvpwvuwuorFntIbW1jbEDO01xHB4ESpj4UfIFejiw35l0teA7y2g9qZMtkhsGfTwi2
svOZjGmFH1hkC5VSt0MC3Akj106vBEx1f1utlhEVvu0eho7J82hUOUFrQe/2h7RRQp90A60905w6
5yZuBZ+swCV6tHRRd3Djif4ztW77yUKAj7vuHfvie8bFteLM+4soTfPsG+UBGnk7LBzXxzjl6DVg
prtEjg80Ls/3vfCD38vApv8E7BSInCZn/cfgrPsoR9P/WqOWERsFeIMmrC6C1yo0Iw58Uwf3DjR3
dTkO5fxZqfGsQGQHob6XGDdJ+fXQOpnaUu4Lx2wNdBJk4ksUIWppKmIus30e5I/CcPEnYgUtmTcC
3s+AIYFpAo4rPY7RXst8Xm3525MeYqIJRufcqFFBV4Tjzvdc90RPZ9vme0862PVTTzHZBHQpmk8U
dSwhRqq/GmVxn1Xr+SleV1GPl3Zqh/cRQpgHOu10nTsAA5SfbkGVZoBOQFE2aqu7Sk5DnC/CX7iH
d/7Qaa7EVlHtUQGOd65j6C+m5R0XRanlU7kWSCyas9A+E2KvDHq0jUZFW3YPQQjUzTffOA/TIstH
7DSE5xbeIK58T4IBL2eJEi9cGBIQ2Y5bcogB1V4BFacPt9z98Bi7HbisWmrvHs3kEOX4SgCu2Nci
WOnGi03OOYt4g9FreKJhlgXPmQN+8EpCJR94BXB5lCj23p2KIuVDUBn3cneg3znDS/2ZTCEd00wx
fE+Rs315gYXlJ8GzpmLGCw2LurNXr15Rh8U1kaz7AwXLSXfiVeBgQ5rHXTmGFO7BwKq5ZHIPFvCm
foq4Ksy43DqCsyWLZSnbg+zEbDMnMsUDfgv1rPxEfikhxXLpkRlyM1ABrpncxgJaUoSf4Hg7x1+8
lJdjgMMeLLYeL9x9RtmjhTPd8FFXpA2xX9Hli+Xqp+b54W8gv/20un30bxJVFx2dRQ2f5+OBLQ3O
gxxvJomruNA9sYbwpR9zsnv4HaqgHLihnAR4BozivlswFyCPiYp7G3e0+VmAOLQIlR3VIS3GcmIk
EvW1DQcQ7KlApw6AgfrjNDumvW/Tkcuzn/vd5/FZgus2hHMi88YdO3aoqH12pW6+99HGfyr04Agy
q8B9W+3MUhRSrP4mdIXahnZ5PIbl5haM5ZEK3ngKm1uk+N+6WLs5D4aJaS+umc9jm/gkQg6de9n4
E3ombSE5ObAbuoKbhJE9U1QNk9MCXYfYKN39K0Q5VXIk6Y5epmhwgs8BMRynVcA13AzKvazWmVcC
4D99XP0peJxAoIdDsQf7x+xza/Lwif3LH6gaypq2iW7UivYrG9Kxft0NdBmY1B7e4cHeecIRV1bH
DWHfQjbUJNjm4xYWI1o895ofbkGr0WrnpU11iZDtLEAcQ9qGLtSsag7cYvhYMJG+78E63tMcrIPL
ppvc0+BoKWic7+Y2j+UoKXu3G5AgVUDgCZ26bgf4T+/MJKKpS7IYR6m61GnYwzf0dbRyAvmAvZSk
YHQgJx96WwUt7xM/QrGgY5IhzcWDSu7avabNbA2Ax+8wlYEeDLqNYnplFvS5wBKgFdwblTyqKe6C
Ey1BQNrNFizvY+PvP/vAHUQiF4zzoZFm/hWnntPdIvStbxpOiz6P9/NWBcfMPwK5TF1mMbPXOzmk
zg2uRWjs2O7Np6jE/gPHx9+6tGubHsCtuuRhET2AMO2Gln2A/FtY1yEJlzd8cFN4U4Vj/RvRgaQB
PFQUwUoKN9GMaKwsbb5MKLAuSyC19RY77XqnEJpveQLcZS9pR5zq6gGuVfsvKCzsF4OXQg+vY1Gs
r7JssYIcFyK44isHKv+TlO/9XZeB3i7g5JPxkLIVo7HYHNIh2a8Bt8vYOh8pkWjEdiVRel9tLW3u
ASwHw/U4/lqh8RFWubX75SCPGA62bsPiiDgkRRrFatofxIpGCKb7/AKIzRBW6A+JmvOEOyViwo5R
msH0pS9ynJMnuwW7C1lp+Zg4lOcLlLb7nVWrBX6znAwHiJHtuUQ0vcEPee0Mppm0rzXxCMFhG8eF
1B9UgAyZbW/AiteQI2fxWpb+BGGIh2RMSokuxalaKAaHxwb+lhjHdrJxcTmDLdeEFDHg5qPrQxlC
wQ3RidixiWwmotSSE8h9y90U+FBzAhk5mXGLZV0eFuVDWlHU+ovhcVfHigTVa8JkPBAWd3AcluOV
x3fXLqkKc9ObImsNxzs8IoDPFangLNMITmK0XbbxPsPWb/EPD8RokraqWn3oAyX+VnbgDHRqmmgy
Jzj3s6cNGuBs47B+Xrq5+40wMZiObPX6VZVVX105DN5wG/UUPMWlT8KW9iaeSBkNFLt7wvPudoab
z7lRyS/iglPERzQVFccutVg6beDL+yWp/T/V6MfhoWm0e2XDcpwelnRcnnYzhC7ajQQF+3ge7fsi
aKmtdzdUYUzkDs7rIVrfhqpjz22IBeWQR8RZHEDGxRPHARwSHjMkucHQOQ7iN2d75JiyKg+aFo3j
1JBotM//3wNCpiob3VHecTTCE6MjKt5xYnSXhmRVfUDwAD2IzGf+MPjj1sOM4G2+pjPF/Ue3eRJc
uA4YXw5M4HGVuFFjDhwuTnL09oD1k+Bx+bcv/XVnoG7LVzJ21ZOpFsUNM0Xl5yyN+VfGyOxO7ZK2
XymXNG30vFgwEXOTzETQNDG6UMPImfPEQ3aLyuG9wcXA4Mfq3X6D0Q+f4xTXe+YRDf8KiwtGs6/S
3I3jnn6S/YKaB8Y4nGEBKHfPIF2Sv13T26+a3YpP5dFVnW19rETe1E0oz3ReqHK3jrs/NdmulPZ4
Fru9AKmD9azPno5VpYhFh9H2iE9clx+/hLa7Xnfjy8yN/T3kPRBOhcqoKZdjMqXIrrlbqFNKSmHL
HEJ2vqd1zDWH2I3c27AcKBuovZ3CbubH9m0eOZUZ4pAebf7E0Y/gsf9Gbto84muV6Axrv3eOKMKL
R8n5VOWM+R5rWj1uv3y04r8nuJuXMIJHENyOt/3YBc9NF4jhaW72jaidtFbm0k+U/rVW60oMql0C
YoCmThYXZgya520KVpCn3WBaMa4FbWR2ITTV+kmbHNmSnOhYi5F1Ua9ztBx8yVtzLGWtOR/TfRmu
BqH9DTvuLpIUbDXkfAgDyX+usPN8T7WdnJystZFEg8YzzVcyIpy4ICJDFXeKHQdBV1yoZ41u7kew
GvBTe+cwl6EEay9EhZzMoIBB3iDd7mtfdPFSMOn/JRTqDLMavQsOAmbAI1ac4AM/CEqPHnvQx1xr
LvJFeunF3O0tLCsOof5So+98ZleZKDVu/BX5fIg5aPfs7OVrhxMxa32/61CYAJIcigKbDHNkHD+C
TTNthrgCbpoF+d2hpl4ygTzYuJ4Q1wSvvpnrL52g7M27LmbKxf23zPnsJsXj0Ah0Rkz+DLnQrlV7
GoM++uX0PkKejdCQx9XxpM3npNj2DPsbaqYpdseXNq7Nn2SLvF8RhJZ79ArrOocqTSEn6IUq67xd
ekbTzgmGJy+RyTPNjePHzpzlnCwRtP82r9ZfqoJ7AnFpxP1qnfaZlA6+qJ0H4nOCadcsn/t8teDA
UkePAHiZ8w9zX4RNp0vtNAXqGJDUv2tblx9mKps/vTTB754N+O82676Gm+Why/ygd0xWItIGWQoJ
tMhWRPFvXQdV47V9AaDbKws7HyfTBcL72c8DJHcj1yGkHDMzSv1sC4hPO5aLjO9lEzqaE7zzQiDB
pnlfprZ+SYs2fYRNBIjZi8I6Z9xLj1kSOThedC3YAgwH3iezBBuIj/gykyMeiAy/VfEVVSAYpzWd
G3EwSCRS5F/SXAsb9URguOeLp3Hnrj4KVYHWdgg9gqPXJ/HDeR0NOWs2e7WOa7nkxaaA/Ih18m9X
ZcXvsuVwy8i9rCklYls5JcvElEOm8/Jvxwd4W8+99A9qcaHR6wSzQUaSkVZ5KOeyy5Q1zju+RH56
bUhKT2rrvQQ6JsFlRo7p8/sxuVGsM/r4cdohfZJtYcOMHb5ilig8j/fE9Z3fex3Y30WtNg+d+Bl+
JiNu+xTNGsy53YFncksxRXGOGzTwcEBJjz2/qoOqlm07M0Hs3eEiW+6TtESHHHs9A38pYkl/VDrt
mgsA1t5fDQyw1e1enNCPivKy89b0yRkqwjXSFCL/JlA7JAcs+XoouA1WnBeMAFd+I1InWyX1ynJY
HFZUCRt/ZIcdGtyJzTg++cZDLYCUbMVbU/A4wZmo7TjrykyHxdWeyBOLMzrX7rZ9qmB39uO+LV5z
Squ05VWr0ogBDF2qRVVXls3BAyms/+oSvOa4WcdTeT/ii2deMy1KjHT262tiydL+bld18hjWbTcf
AmU73Fsj0rsHnEBw3Rv2Bb6MOej/eu3grSdT2UIfjAbJOpUV8/LB41tcDpaznZGjgbzii+0mxwMs
8ovneo4ZMWYaMRz0n4rZxPAK/3SDpmO9xg7yPEpD8Mu5HeCOngT5jpRWwE2Oa3Q3h9DReWDNhOI4
mRoiGkXhIcjlQMsc+JV7r/BQwmgAVgR6O2rtQ4et6O9YTOb32HnNg0Cs7p51hEDKgLQx++k4/UsK
xU4I3AuECKjIINaE8Dgy7tw/DIK7zNlcBiZTtSQP3hTM3kUhEvundHb3Duepcm/wmAV/99ALzphN
h2qTiqHyCry4stCm7vCA5yDwkPYHWwX7Tu9BjjaINyrWjftU0YXQ5qNw+cGU64Yv27rANs9bBOvb
umt6ZZxS7hc7v/cvy8WuLwUgx1UDqPIkAwW0RPTZdotOgstzRJRyz9DALdK566gyu4JtXCT1vIBr
+ZgMfgFVdkwmo/KRUQ1t8hT1IxpZbqHyYe4QGGeKb/kN4bp6OO9/KHTcDpuY44zrI/bJ4rudAJZz
FWgWD6GTDvUITSsfaWV4mcupMjGyrQ4Uo2/I2z0Skie+OzA4AmP9qXqpxCBZiN10/iB+KOrA3obu
u/TmBXFE0YI0YfLuJqTqw/TijQgDOGmRZYiQKOSsXukpP/AWmz+piaxivA+QiOwguCHiHKZJ5NOi
exY1Focccir6CpMlfuJqWoPTWJTQ3zy6y9GV5cLkv0zBlJ9PZ3PyGzCfY6Ml6HaYWPSSVdI/nKWp
5lDpWd8x0AxrdFlCdJtjJbxkJnFudu5WxWV62Y5jcJUAlfhZQu48m/2oJ+9hxSP4dylc+/AfZ2e2
3baSrOlXqbXvUQfz0OvUuQBAcJCowZK9Zd1g2d42ABITMYNv0I/Sz3FerL+U63SJIBfRqtpVtWVL
YiATkZGZEX/8v5nYaeP24C3aVXMkLfdAS1oI5alkFcxNrBvFAnGvxro9NmZafuG6IH2RHPKlVIdK
Gdi+uePw2/Sl8jXNj7rM0ZBb0w8n2nWSy60M6GKo0Eu1LA+Ayf+0EBJ1qMQ4uUGQ0MiYAb+NyM2D
C0rGz4BOO2Q4HDqaAq2kxcct2hF52uuN2NMeaDQFYASFxUGG+4zk5KTnO1VGwzmAB6JOrKuvUluE
brs/tEtr3w8PkpTCASuFEa+uaf103yrL6+anfeDCPPKtdOnbsNv+btF+xw9Da2vVgGbJXDqyuCWl
IJzblQx4UKPps7yndOG4R0OPbqohBS183fhUbAzNOayrskwxUjMFrcppAzjyYaZBRS939yFb7qJS
QhZShlLgYs9lIwHtRHItomGbsnrCRYvW0cU+B4TC2YY8+MFsXmaeaMomMH2iCfMKOOjwUGW8jqjQ
icNUNv1d5KgeJ6gvB07IBB5K5BVNaou06Q1ov+xxmeckBtQ+AjE+kokAZuLMzNSUGeDtsdA1FGS4
inZGOHYYiNCtzk05zyKysLTUReA9UpKU+7owC//6LEwpI4Q1QfxhCdJToDIT9pSy13OU3wGIgBK2
v+uJpYGao4vKcpPBGL6j/avOcOtcckOY+BTTED6oGBNGDHCTdbGvKc/TJag+mKBPOP0qQHQbeVgD
qnOWZU5Ld6GZH1OFEKqHJgBkU3gg9pWJB2q1vk+VBt5sLkJxtBdZ4aT8nOnsBWtbUqiiXJ/a84Ge
2pv412hK9KuUJf2IudwLrtVxO1LGuwGmoQEhPzT+wT4cPjlGGgXXLZ97NpbhpDHgOraQqRJP9m6l
16NRKImOZyOcJG8iIK9svGXxQQqXt/lEOxC3oVGD3M6pFUwnmnNgRWu90mwMgYizM2VDrb5/soBh
z/jN+bqAlJvwQVGZOiFv89ScrTuhk0l4atWwmzVkjD0SkX/Sc6Osrk/f+ZrQod+wECinCgTtr5je
d9NHh1dVDQl7Q3hQD2tOMLRo0VWceOA+aVauyPLOKLFftKjBz0RjPB0LU1JDhYv3IWtZ82Us9T/C
kfyX0+xEgrGK9w+QOM6RJl3yEBQVbPojbFihpqTjPUIROgVdonHVcl9xjmVd+qVVd/m/4YooE0EV
r+g6b20ylwkYc04UzOXxYB2AQDcOUKThMGPl0vzBYq6AqUIcBaj86RvrLeC7+xgrDcABk45D57ja
xWq1GEi9UtgnRXbdRS45oyM7gAo4lhHNJivMLCojGm3hIkrnPPY5fCHeEEWWtGhTDjUzkWTKXSRW
mqNZMrOoQyYxVS8pnDblDExDcqVE2beEOh+w0T2IlmN5a9e5UCmWmu7L9SFeCF9sDHCTKcRK9ODU
0zk9hvZRM8COulAN0OipWOGyHknDatkuOKShTXJC05e6Bg5yZrgX3ibcsBShoWoiuOgTqqZOTYrY
PrDS67C1v6r0Y+/Yi5VuhYZZG0S0TS+uD/XCahAHMhRbNIUtaRpa6t5pgN6llLhAjfoGhJdBK2lz
QuUX3qKlQvRmKpAXwQg9GRYsNtEuF2suVPfKABh+X++WWl0rcqA04i6h1HRKxUq7c2bGd9EyGwGd
bWgIQqN++ipD2gGGBpEwaiid/EIT1p66zj5M7kcEM74T2oHA9jR4hjOB9MIqwZzM4QIKbFBv4rne
BdKKRniLvlPmdV8OmzqXuwX8sNKjQwJlhk/pwhAhBdSQNWGlCAHxU1OHVFaPvZExRDoCfakCcDYY
Fe24CWWlxxLw8steceZYjC8M0BGM8agKGSRQ5MkrpY0aZuaONZLw7ny5AqREw0u4jGR6Fz7sow5I
EAftDcRwoMY8HeCOVnTSSQwwhCbIdxrQTf3BmGOBO18JQodBRnrVgAfOnBIFyp2NtscBdRgJWoH7
fb8H5RfvupmT2AUrgjGPfwieEOtPomdLF0uWGw4lagvkaKnkBhie2Jzx+gtWUDmEcR5mRVWGE+10
xgY57gZO70AvgJJk9xWUO4VfVFITz7j5JUMcKOG4l9nj8IRTQ9SZ9Cg3UJY49vCVJplaecAYZ3iI
z4Pim9AoLFqIxnP6mYxG5bzSDzk5Toa73xA7k3GR1KBCygEugAV91+X49aMuB0UvEo4A1w0huDIJ
Gwlgb9IHHJg1reTGFttlUI7D4F+3cmFglk1Y1GX2NpNr3uns9bC6RtX+wE3cOVBITGPrFomZOrCt
NvbKIZqT7LlsjxsA8qYc76Zc+Z0qt5ZFWgdgglRTFURklJprGNF/s5N3xWM7VNqP60O84CAMEXEz
NhmUAKbcgwas+fSyMJFjnCf08xbUHIrm+HF/h6mHvJihiajrTOiHndqk851WBLdN5fDBHmiDqnf7
cUbT8vxYQCbKYCdBTxPRAWeydkMzhoRKkGpqCN6B34arhV6a/gkgv7N0epvO3H00UNirm2x5fRov
vDlOW7AIGigYKqRSTj2lS+TkcEDGxC1MPXqhMch4oWFPr4O0gMzDNfcAjYLrJs+3FeQqmEpR32Hz
nO7Zca/mTo+2thtq+XFpgNV6TSXqlLeSyu38IaSvV3GLQ0w697rhCy5jQ/ZpswBt1t+UgRY1TM6v
sBC6XdxIdztDz9y6LPsPH2MZngMbpkobFkTgk/2rKAc6/G3gYE5q50u6HUOo36TcYimkaWbMOOgl
12FrJhkoZhQo3en7azWEskCvci21h2QJ4xeIuzSR4KoPrd0WlsJxa5CzW2qcrZ8/Pp0W04gGiY37
GMK13p1ErITUdWQa9AQAcXpQYIJaFDAtzlxRLzmopXIl5ghpcFOdHJlhgio1eOjBK5t7y62BMbxq
A1yfoHIP1NDMevVvjIqbNPS33HoI1aejOkKyUtA4iHfqRZn49L6XJuAvqLNmvPHiwLjki8MH/29P
rvrwVQEWhbcBXpeQzgL0gqmX1IUzpKt9Zsj1pyP9QHOJsAtGhXQK1x4mky18sjEcVcDL5ZHumxEd
N0pUNHaNoOML2G6iLPOvT+X5SQ7n4IJqcE1lV9AmsSXr9/TeQrZDo1RDy5GXHIdD+kJHmHUY6Bsf
e3XuUvemlvKeEhMfQUiFi5XNvHJ6mLy9ISMLZVKZcB2WXbZIukbe9gO8Yk7S5KvQpnKkJId6GYOX
RBlQojrlRqNFPTCDOW/GdS/EGwc6FEK6ZhLbp8fLuAeviWZUAeKmihbI6wLsi+CPvz7Ll8f8zox4
De/W4c5s0k4O0cQJj8fBdKtWUG4hIKkbXqY5zb2RxdJa7imv2Sk8tmUKIxF05jZaPTt5Rr3qkn/x
xn/LLRAZJqu1gGIutHSGHIEo93QwrD+16rAHKCZHm67minZ98JemmNw3ewk7p5B6Ox27bh5RrICs
0bUM7QAbG31F1pj1M6O65MgW8uIKlPka71KM+t0MgxfW06HlngCx3uFruIsoIx7U6Bty3HNHgYsD
4s4leMtB/MqTCYQzGbSAwoGjQlrcDytwgtRp4pkDx0UrtJoQeEh9EL9PB0S3U1iqiKkiHhwldgB5
kd763LToi77+fi7NHKI+bK3k3ck9TI7xFYd7m1ZXDEmNHEjg1X2r6KzHkj7ip3/HFHTQjjhYowx+
OqasHurGkXhJ5dCU93bYxBQ4bcC9YIz63ed/wxgaWGTgOGIr01s4JDcxnNEceDvqL0HbNshhghv3
uybNguumLr0rjmhsgJA0s8NPxgWySTfrjMyNphnZIwQX9p1pd/ZMrBKfMg2cUCdbIjvEDjFlaM7T
zhyTI36X16Ap3RYE6Zrg2H+JSVAFZUsP0PVhXfIMcn0AF8EwUcKabH9aQyt5ZlI5g2Ur93ZHmuaq
HdJhnOvjmZd1PjayJTpOwcZHJmM6tl5XnLQGaS16rKtlHB4eC7vaAKAzV3KVdDMDu2DNho0ZUQWU
YAQI7dQP+1aT0CCnum70krmJMkd6RvCJhh6lPT5A3BfOnDfP/YPEuoKcDucIlf7XyVpOZBMYv1TQ
6k6J/WupHEdSbmr/6frrumgF7UOWMakMSp6no5KkzhyOcDaBc4OXVe+i6g5g55zS0oW5E2ch6ixc
Dsg5i++/C7Rk6+mZskHb593YPShKKBAT9AJv9Kw3/1QPYfrrw8PCBUkyqXDYU+CZDEsz0yqJYq4E
8I5xWM/Uv5Lc+qByNYkF7gM6YYmAzuYxPVKqEhQU+bHjeldocOvWMMqQXNZzDyQGbWsy72xmNZ+/
LeK6gSgnd0qOmNN64KEr6cvpHFB+6aG9tY67cCu3vdZ/OLrTaCFb6JlbRHfVnkR3OwPuA/5jD19G
UyyyffbzKJBmlbmbE8c6G5CpKdzALZkrsoqm+WRRwf9bSa1Me6JyGJOvWSGVi30Tfzg9jxWuphwn
hIQCAzp1P+ChYMAtSIgrmnMP7j63Icjpx36vbbu2BMO3qx0wdHTPs/jhvzzMlskujVOEDW7kRBAK
jqdPkHLTEW3AgJeqFKhMUmnxrZ4Y2Uf3f7YTobzFxszOTGg8NSNDGt/qIo1Hs5jtO1r/Mwd6vLq+
tsRZ+2RLIeMpREREKdwR/z01UiV5XTW1+drSOVwW0qOZrDLZCgpFddHB4YBDKxgqDjM+eZZdEFZp
QSKtqwsaock7BEoIh+9gvg7txont26xbqEXopebOPx5frg9waorcsUzxAekcMq70RU+CRwLbxBHA
KL3C5hDdwYESem2fdTcSLOwLOwvBkrGb+teNTj3kzSglfkqaKkeMaWpvBxeR0RdD7MLqsX+kayBd
HO3RnrEy3Z1/W7E582qakNubrDdq0BEkwQwtpvmpB1MiiVQs3Eoe3eZzeIkLxoSECN1pFLwRzphE
/aooEC8zBBgxDrHVl/YnNjR2zKEJP+j4jOvE1MTxDTMMreMBU3Qs9rQ2ZOESypWPHtmEFTI/KGaQ
VyOSTOJi2yoxeHw4GwkyxrKnaEyt7WgFH/UEirP0RhCnyDaRHzldX/QhHHeGSctimJQlt9g6hncx
/WjkpfJzYmWyirmQwBQwcHmEJjR0YdP6Ku+Vr9dHcu4ApCMgbEWyQ1SbrMlbGVKpUaMjBGtF3Zl/
KQMsDyltu4JtwpoTUHpz3fdhiQMGxkgRUC2hvjTVrethTtDHjioWRXS4ZTgzSrRwW/VtJWWHO7C3
RdCYbbuCElb1hmSnruHOTWdi49kq5o6MEooCeMsWnZ2TEWcHeNez2HpxEvoCDpAveoO5nztNXTQC
wIM5pWJjylMjkMFALhx93Y+HzFloB83Y5CjYOcsPvT0BiNG5CFFCwRCqKJNY0abp4MTm0LtI5MUA
l0v7M2wqNJbqu3jmjjcZ0W9TnHIRcKWEjcjhqctroZXscw63rpnREl4zQL9NJWUuSMindqjnUtxi
2nSNF8QuOS0u8FeKpMTK4836Prhf+UHgusHNNgh8P9h6/Hnr8/++77krvvK3N8HaXfMz2y1/3Pg+
31v5G7632PAlPx2s1/f+iu9u+eU1P+p5az4tWLp8JB8vfiQo+P31c3C/XvNpLh/nLsS3g3XgvfIj
PILrib/ha/6wcF1v5a2wy8/yiQ/Lez7+xvf5qFf+Zr1wFws+8cXfuuv1s7teePzOYrHwFp7niR9b
8Pt8nvgw75YvtoyEJ/okzC9X3ubLYiN+dLFZuwvvzvP5mlGvlgWD93i6YLG69bxgvQ3Eg/JsS37z
k/eNT13xo5u7p9XqSUwTEyV+299uM1eYffL46+s++Ja4/NeqPntj00JNtqtqHdTS4za4f10Hzwxq
4X3zVhvvacbSW7LnmqVJcG/qKlUbfCPwH1++30fuvbv4eufJ7owdTSyba3Ymp4v6UJd0NWOHV/Sy
/vSJ9+wx37yS1c3Wv/G8mWr/JI94PoWTG3moNIcd/OqPW//1GW/hPV1/RwBcZoYklt276x3wbLqS
4EzaPt4EN8Khg+3bP/z7/jVgbdzjq9vXbfC6vT+4LJzt6yvv0r1d4ljrT8v1crlcLJe37h0etvFu
Vrjz19vbN3e8db27Fe+blcey8L3HG89lfS42j97NDd63Wc2E8FlHmJzVdRmhyx3z5b/4z6wbZmzO
q9+O+9d8YBLvIOChtRETN8HrfbRgWbLc78WCZ9o+8Z+1u+QrsaojlxFufq1g+HR/+avV6lfvPj7N
uchbRfzaA023lMbWdplwyvv1833g/VqtEzdYBmLStwExzn/aijDJi+FFLFxioCf+6N8Hz/7z+tPW
fymIbUv35eZ7wAcwlPulu3x+6Jg+nyjyab3E7xYb/Lx0F3ffdu7miVft+6rrP+IQr477eXFHJAl8
d+UvHolDm60IMNdd9e2CfG2ck7PVvpAGTcFTCdhb94WY27k899dl4H76HZkZHkH0xvNvAh5iQdy9
/gTa2znk2iNMDl5HCA/HXkz1C+F9yyxsRVzbPvn3vnezXhOtV6+sFoI1EZ9dYrlYHAivQcCcs/Ws
xC7gv/Bygld/fX9PwMZv7j9FrvsnXhTwTtglFhtW4QtRe+O+xbL1cn2//vRzHbk/P4kP/f58/5q4
z0f3e+SuCXbEoftP/PHnT7yRmL/y7p6Isfz7cfW0eFr98gj5qyf3mV1kcN3IXbJU/7y9u/vzbrNa
fF5vVn89PbJTeI9sB95i8eS7327ZiFaPN/4TS9RdbDa3xOzNiqn3mdW3aWbkv5huNlcssrestuzL
2xtvtbhjqb/94Jcn/loEhSf/5vHlBUf0/pp5I9ejFye30+iF2FIhWWwx7JI3/A/fXW59tjyWvuv5
m9+bnDfjBwjYXQ2aSNydmt13ltUVmMUm07G9Z/2z1IRVsXsfXFaR+13s9YRL1sXa5QeJDsEnsSvz
onnxfPWJX1i7dxwIAr4Sv7teL+/49+qJSfM33uPbwYZpDcSuyYq6Y+Wu344Lq82GBSlcPRA+eB+I
cBq7K1yI6SdaBz7x+Ea8Rn/1suWk46/ufX7n+gsQu8O/FoT5dvgDkfN2xkSvfIoPPRYFnJ95TFt0
jGZaBX3NrSYf53BU06aK32YAfQilZKoIxuQ1Q3LYAWuSaG7sjGq1Gw7jLZS/7Z3RRsYypo5BG/5g
wJpBs32/R/EOVps2WhuQ7HmctOfuX5O70dvjmCA0xM2IPOVZmdjOVfiO4fWinTR1Bd7+ZoB7Kkgg
Ithen+A3tP50hmleUDnPA6kkZXnqarqeodMxcryOd9VzSyc2PKfa8hjuV+hLrIyiem2T/rVV0DrU
w6fcaF8GgIEjybhDs18jIjRXPhJhdvJA5Fds8iyOSnPDFMNN9ysUKjZ6RrJSOdrPDLL+/SavAZ89
QHSe74N9cszUTxD4Jj+OCdIhMxjyC5NvmqYmAyAHxgpT8umEhNVRbeFq71wA+wgumEXh09VV+od4
l84s9AvefWJqcpo4KKMaj8Lt4saU1nsc4pYcYTtzBrtsxeHqRH+BSFGcDqiCgyTMU9ZQe4ziQHUG
KShViEGvO9JFK2S7FZBZYEPMiR85SGKl8OTiR8Vu9wqFTX0ndZL56bqVS84BAJclQdkKSN3kcAQO
Niq7DAqcfaLsll3GcZk+XSVaRHrU3MolFFxqW5Ybrdt1nz9u2lZxCGDc6vlCgQcnV/oMHgiNmul2
UIz+GyJW0hpeHuMhgwIYnlvTfOBKPtexcT61tDOSBgdETo6TkHD6AqUexI1U7SBbs/XDdrfPi1Xs
1HMgmPOptQFm8epkWybvPoVRxPKhM+UyG104FD7JpvGt0+3n8GhuOuj2INhvVpZezRwuxdHxdK1T
KFahdqL6rdI4NTla0hXeUw3JR2hCYJZ6cUpUXFaloiWmhx5AGUOwXUdgY+BT3325/jpPd3axs9gK
6QRgpqBiQDpPTINppvN/j2nbpE1OG8LdoijjwwJhSlpQm2quIHRherGng1ChU4yWoonnjsox1CMV
8kIUK/bekBfmyslayR/KfbmCmeMZZuZyhXjEnGDzeTwTSC3Q4zT84D1TIEOMODRMNhBiw0ApeXu5
kPy9XjtBCSGqf31OL5qinAJrB+TT7NqnjgrvY29lUgnlWQpi0osho9rfJ2UHoW0jmNmuWztbFmgk
A3M1dbxWoCgnm7Y0wHVjG7TGGgNca1IFH2m5R+j2upUzPxEthJgQ4AwDCXvxXt/dX52QS/QRzlCP
fejYL3YNDFJ+asbGXzTt23DXljs9uG7ybBonJifTqKUwM9goUHlQc5S+ou9/7iyl8bND2s0M7mwK
3/ojAZ9ywAJRaE62hvg4xjIUlokXjYd2Dbdc5tG0nc+4xbkVKk7gI4GgsauitXM6hbDAdzvrAKuM
s6+NxSHujjBsmsfl9VkTn/I+lnB8YWGxtHBy1YY5/tQKLfMKGp1gkNswlD8NTofIZdSuR83qXAQj
h09dMc4kDc9MMmOklEU/nWinm2bjU8XSBq2mwzWpK8Uf0JsxPKdopAcFJsx7x24Ev/DYLK4PVLz+
k4GSMuekJhpCMEpa8nSg6dC3nbxHuLMJErf1+kWx1LaqH8+YmeSGTGLGqZ3JtsOBsTUPKXZK//VL
7rMC3L82D9+uD+YtU3xtNNrpaAazjqFkwIq6BOrpor22UO6g5fPRq/OMBaAo96ZyN8gdueOf121P
ywJnIxSO+35tV/tUr4QEqrTSvd6jO9H9YW2tzUe31ulMigX/zs6Q5vB35djRH8PlARqkL3SabcKZ
FzbdYaZWJjsM9Em7VBKjOQZouXkQPXu5V86s5bOr0tSKWBPvxqIllaLvxPvaHhbf997zT2P57cvT
nNK5Il77NbeYhF06zNJRSTBzWNAQ5MEX5X6BHP3+6Fmf4Vtfz3iC8OVr5iYh10FhnPCBud77Dkm/
+yN3N7+8py8zZi4EjPdLd1o2yeq8tqBuF6OCsdSjjOeh8ejZvul/W36t/c9wO869sJlwMe1MJ3tX
OrGw2fnc7VhgyeLPo/vj813sPtT+N64FbuzuZjaWufc37XrUIFVTU/H+Ru/7MZCXKJgu6iC+S9ah
my5bd2ZiTxPnZ7FKnUSRvQ65BbwPYpCxl/GP7sLQToZ+zv/FUr3iKFMwtS4hHRmDKXOVHCmWLqRH
tajaTbe35sY05yuToGFbu9rOxUKzjZc2XCVoW5So1Bv5Huq4OSjgJPN4PoGT4LGzJdWAIPb3BKb3
6Gr5VoBmr/c58ROfxPJIIJbdX3OjnGTUzw1P4kkfZWg/HTCsPamb+ktxd9ho38MHCsHIpJTfxud8
k9xrD8bzjMfMTe8kwETNkJiF8BgNn4ESC//sVokHHa9reeUiX0S+7dmeOROkz/Itk/ipTiLNqOb7
tBYLA2hYkKwU/znzyK2Gbsn0FoHqzu7jlwIAUC3aKwWNAZ3PpxG73ttZLguXPSzQxmR9aL7DyUH3
nJvMQ3L5sX5AgWRZLfVbZz0zy5fi6nvbk1mG/29Mga5wVvH7hfklDeKgD0Z/H9RrdTWXNrv0SkF6
ACeh3QG44uRCsENYZDdWZe1WqPXICrQo0Inq4882r/zd8fH60KaBQNTOaGVSwUbSfgmc9HRWzSZR
wzjVj56kNVoAnyUqGEqVoIk7HmdCuD6JOZii5wYIJs3htgWP6amp1FbNQe1QOg2hD7opnDynU0tL
Z2LodPaEFR1sEbcBQWMyTa3oyohQUw09ZQNdyj0k4dam6tLak0c1u9+VWfaZHnPl4cOzSBKHaxWH
duBppvCfd6eJAgarqi7R1kYgvFzAo09M1ZvsEXmhdM4XRQh7H7oZIHc4cje0SBr0xU/WAeqJ1dGx
pNGz8i53PEjJ6s+Q9cJ5WRmFtn9Ola6BoD+zSuRy8wieilaOjbt0N4ZfjCZvCpiduq5bHzJTfQTn
e0ATskpK2y1ldC6vz8vZ4Rs0HKglYAgAzR0NVNHpxOiInuWNZSE6rnQdGnFSGo1EQzQGYn+ozZAe
FtPohl2AIn33rQIT9iOqncj2FXBbx2BXauYc9dD0fCkeScM/AB5BzY/u5OkjSZBqJrJSDh6SWHuE
ITTVRTws+wokw4BhtuzszViqbLtJN8xEzfPFpvHSaBwgJUyS/q3I/M5NYN6X+pG+Xa9q7NcDsNrP
DWSR9zCkz/XvXLAkepxNAJJkFUBZnw4yqoVEsaMeoT/emYBc6UL3i3EHuzsIop/XX/L5uiaLSdoL
Pie6aOUpWDKy5CEroB71LDgKF001IMh5iGbuqGeXHF4bdBcazTJA+9gCxIjfzV1EfULbHdvOC6U4
dAcU4N1dFmkuDpVtkvZYLKw0TBeqvNO34CzTn0Y2KjMR7Hzp8QwgokUfOQ0A02TbeOz6qDiwumy0
N8xFVITSk76X6dZwGkgK18hNwLH34dkVcYzWa0DYCsn603FnRpxpRRrCgFQXUBOO+j7IMktbfdwK
bWeiXgAaFAqTUytR31GeGncd/Hvor0NRiSpEMc4BQM/nT5c1BqKQWBMIpcnS24/a3mqA7HpJX+bb
VK8VP5GgBexhe/ezdgiDj45KoGnpdaEIgufoE59RR7lOj2qDns8xiTa7QjquQzT0Zi4J5wHFVg3I
NBgUVbezdhDoWKjqjXbtWVKS+7IMMWGKqM5Ktg0JLK3Rw+Q/1N06lOp/guX/48fwv6KfxcPvsF//
13/y5x8FLJwC0D/5439tkx8V7/5X85/i1/7fj53+0n/ddz+rpq1+/m37raz/FrT5X9+apMinv3Py
EVj655P435pvJ39Y5E3SjI/tz2r89LNu0+bNHM8sfvL/95t/+/n2Kc9j+fMff/wo2rwRnxbxWH/8
81vrv/7xh4Cg/sf7j//n9+6+Zfzaf//vamzi6r//D0Hr98f9z+/8/FY3//hD1/7OVkk7AUhTdB/B
cv/xt/6n+I5m/p1DlmaSYyPPhovwXvOiauJ//KHYfwcFa0KFxCulFV9kgFldb99S/w7qnJywAfSV
TUT5438e7eRt/evt/S1vs4ciQWGWh2FV/Wsrh0iBsgFnIZJgCshvcoqnqy4xIPmLJVunIiupQR8p
5gKJgGb5bkL+afW9ldNVx8cSr0TIsmmn4IAyPU/GSOCqENahdgh/6UuDSMjKyotuA9Nm3KFg0X+s
efbNIHlzssy0R0FzMCXMGmiSzSy0XN0BIJjrDFa5bpK+QakAKPv1sZ3NIA2qsCcyPHrjqfpM4tY4
NjuyUgjkthAEvdb5WAo9pvj5upVJtuhtRKTo2d2oKDkwNU5ylYo5RrEytBDrQiD8kFthkbhqL1VP
qiTBMp4WxU96dpHG1VtVCwbUiwKYb/OXGkK/AOHW9PX6A4nAdeI4YiskVotuN7zn7C4Eiy1hh+fZ
AWpFoM0KJfaHpv4WtepcDuSiLaI1QGKoB5zpeTPK91mW73oDHRXHui8PfftMf6fhQ5YOge31cU2u
0b8nmp4EaLvorIPVRPjyu12+R1R0LHra1uN6p22onIfPyIrai6qQiq3RdcXD/mgcNjECI14PaSTa
ubLSoF+mHhAA2ZleJnfwZxfqrruhxjEGehk2M9W+Cz5Hvhxng7sDQO+0N3zkRaOekJkwV0v5IhSi
NBSi54pQl6yYzAI5eVPUSye3JTlPWiu296ZrHWjRQBdDh/nbhJD9+oyfbl5vE44HEc3Y+mHhnFaf
Eier+mwfma6JjlpgHoGD7Lh8/OCwWK01dCBsKKh0Z0EHs/p03fSlVUVFmGI71Bz41pSBUdXpuOKW
hhRyFRdosjSmtXIixHiCzgqVe3j0lSNaZ6rhtSaSmzDCVDV65JZSu/DIFT87A9mr6890YdbxOrht
OMzShz9NwCFScTCL/Z5YmRkhLSoIR5SQUz5ft3IhInOagyeOoi1X7yk2BMWiPtedHXFfkbJVT9c0
yixJpaPRbRrHgHaD8Md1i5fGRdUfjiUGB/2e+P67dRVCiHUokshwo6raISxeR15HF57/cSu0CwKb
oBMXlPskTPZqoljHyNFdZ2/KCAqniNsXkv2hU92by9LkhgFWBpF/inA/IlGnDNnBoFxV0mlZQMxu
H46HGVKqC2EPK6KdXSdIn0G2JPWopGXGzsLBQl8qcW94EDEWfi9JH+uGeRuQI4p+rAQgC2dBz8qV
0kSL0UAxaAx9e9iHfo62z8xKFwFjsmfQHc3RBYcTXcsiErxzAaR2s6yRG6zU0EVkcm95ibJfaKEJ
C5b6FI8JkoKa/dDFzkzAvDCVNMQ6lmiUovVrGspsA40IqUzITiKV4pZGnQXtsTM9tcqlmbP4afbn
91TCc0rCwXjrt5wM0sq4YAxs5W63KwJYEpGzQhs3lqMW8Sh1c6jbcWZaL6wsrpNgTugnBek2DaAG
WlhNkza6q41w5Y51Vvu1xvXp+sq6NIU64VkQ1poQdU7Wr2pmh6PaW7pr5J22KtDBCFoY4O561EZn
FvElP6EjG4QW/UwiBXnqJxH9yp3ZSwiGyma0JhejrjM6cJFvVJXbHXIOnirtUzSmoy6QS33ujnhp
pBS+6SSFMUDnnHNqvoCBH10UlRiSmWx7CNtvTadqtqkSlTOTeslZIF2hx5kUFYf5yWEj7+UjzelI
ZWhVfz+E+acxQS92Xx1/meHu1o7aORDGua/QVE/6kxbWN4qzydS2ORHS7godkYpMC3b7UL1BW2aO
V+mSFXHHFucTOhIt7XQGB2AxYAcQskyUMvMt5CsCEgjWh4hFxEqD+EfQClNdJ6c1BXcadUzDe1TC
nV8czCfkPZwfbdE3f6VQucxcYCaQ9t+2iF2cu6GtEBjP0xGp+7hiqNxgOBtaCI8kdtn6GpIWGvo5
nXGPzFY7ePR70necGZ1WLwy+RHvw0MtI2utd8nqk5RROMAfGBtIN6Kd6BnoUvxK5g/J/6A9W7e2U
Fs00Tcuyr/s+jpDXNdOmCwr0abejRa84ajcdGkDJTjr85VBp1bwklrvSBS+nDwiKqIYQaYSJFaJy
eGTyBFBq0CSJ8T00leaXxqZ4b6Cl92dh96buSjKd2S7Kwm27riuEgN0YXCrw3NTJ6yDiib/G0rHN
FmqeGLekfCPGaJJZCy073vv4tUUnoFMjj4CCLVKTrWbA4wH6Rbdnsm8XXEqBYYODGngzjoli0b7b
O9IB8uE4kqkx1Ya6zdry1R6B0n40xnE0AZHIkuSyaky3iX0ZFzUYas3ddfvxBp7OfIWKUowEQVrP
eRTPe7oX0vXP3QngnGCsngaZ3SGRq8JIdPc4ZOkStJVJDXs0Ih9Bg9SY2SEunHPJfmtQ/XMF58bw
1i71bvYoIcdFn3KDyq3S+tG3hoL2UFo6D9VQ9rB1AYgieeRkoadUMsjMna2Of2lxnSyjYb97PBhO
MzPVk/Ld24piJoGBGtBaA1oUofHdI7WlRg89Z1xUWtV0M1RpwlIyDs1tCQvbDxllYYRFcDZXM9AA
9Xo0Qe+Qts9N4MTcGbwoMSyE7bSce1hqxeHjYbDl8cPxmddNrpweYfC+pGpOH7Kw1aLOB04s4SFT
v9cHZfD3pWT84tKv/iSRbt5F8a79+XEv5PDPbYRmWyG2d2rUitNEjouRmUGG+jbbtboPrwvid81e
moFon+8/wP1IKMCIS0UH/OipKXiMd9yvIIQzYi6ysn00XccaHquk+DkauzsL9PHMjJ5vrliEnYQG
AS4gZ2leLcyMbBeJdEnbH1Z1aahfUv7SO7bDkMy4/SVbpJuosnCYOO/Dz/O24BCGBh7bULtWqDR5
Rq+Vt9LhOFd9v2gKTwZVSnKOpXY6kTa73bErOLIcEQ9cWZmMd6Tc3BpEzT/uHcIXBa8rW6A+2Vv7
YzbukDfmKDvKaKawrzbI9Nm7oOByOkd8fSnqItslwO4iNz+9JsaC1ysPiUe9Ve6346AfAy7M5vfr
Q7pghYIn9ykKppzPp70pUIgrnVITneIDtLiC9251lGFtmpm5i2YYB1BN+C3OGCwdiKxqqccdBtIa
6zxWtVszGeTVxwfDqYRDieAuADh76gmlWZMBkzUhmlJ3j4Ojjn50cNSZhXt+f+eyRmkB8KLgsdAm
0dNA6NZo0DB3ucmzJ+rZr1BpH5QEqlqJVMr1IV1wbkFrJTZem83DmgQkal4jsr8YY3/RXpTCsgNH
jvtlFasfz2yRSuXyTuXQ1gGWTwIS0sO2uetRYLbkyL6tj4Md2HHdzdzfL8wehRLYdwTZoVhJp+/I
qJWo2B25y9ipbK1sqWrXQzboT4fGZmPRenUmWTopHb5tdmTQTCp3ILrPqZkGp7ZGZos8U5mDgLby
vfonxI/NRiIh/XiEw+ivZH9UnoAOFKbbRW236nm+5fX3eGnYmlhf+CUtYFOGnqNmDmHICQ+NtfK4
OiBjvLB2kvqlaWLk4sOmn1kKl+wROeAXZDnQAzTxm4w1ElL90kn5yPm6An0ROH0cf26OiO4RsKXH
6+O74KdURGQNhiNyM7Q8nb7WqhtIhr/liaW6DezWUXwFktUFqbaXf8MS2TM4vE0YAKe8qslOh6kx
FY1scqx6PWQmnrPr8pu07foPpy4Ak8DARt2VXoAzzHfkFJJCTw65Xll/qLXc+iJFh+PWhE55xj1E
ZJocSdm4HOSgDDjKzvrFjFiFtCPEUqV2+wd2hSfkRUYfZC9FmtgyM7+TK3PVo001E2AuRGZSXOS4
RE0WcMRk1VfN0O8prhhw2Az2Z+YgdNU0ngMaXXBHXRS5eHIOHv+Xui/bsRtXlv0ibWgeXqWlNdXo
Kld5eBHKk0SJokiK4qCvvyE3cHfXsuGCD3AezstGY3fbXJLIZGZkZAT+6fX2AKRR5B5ko8o8wzBg
7q0fM4Hktw2673Nj/j5AA79AsASAAI7tJYYhImiIwiIsKdMWg32JgqVy0g1t5Xrf1Bxoyhvb5Hev
EJ2WrZOIlhfaea8fjq6rt5V0sICVwj7QNqMHs3RvnejfrQLrhE0vFTL5v/D0kWxRHjLse7p2T0OT
LrXp3ywNfrsI2L05mmkwv/AvMpyxaaZZNChDIb3ublK+JLcS00D13x9hoP5AV/E02S83DZsiEXgi
hxYyitlDTNL4bDGEuZuC3vsfbG9gIRh9Qezd7pzX36aLVYrcDAn9ypselbItrvvFS96Ai7dDcnl8
kcUD20E3DhjrRbSVModT7IIdYMlEji38YOp8zqa9jtb1ZMSU7DKPX0sMisG28c2hkd/FXmRvSA9w
byF+XDxjSwIHe1eNIzwO/jPlc/tCliK8Y0X0Fjvx16VypD0Ya91CPcZULqKF3y8tcXOCdFHDSnv2
iH7spoUebKTbvw6JWArtd+hEQRwSz/b6yxkRwt06gZ3p6GlI8pooYdUiRPJCPJspmDECLId14tYy
3P95e/4ajHPULUiIEUCwSS9nU6RY19TL56jM86Q5DCiCH4cpyZ9Qg+YQFpsiUiPbI7vVwbj0jf36
6wtGQYgEDG0adNHRI3r91AUDU29EdVGCmgnuHgqzoxpgm+mm7O9MRLbE6KdJBQhVyGEx2HRx1psm
B2UwBqSVeUt2PzCjNgrT398vKC7QckKnFCKmmFZ5/UAAWXlvKR4IlnpFlcC2vcJveYt08Gvcwiro
Ym5JAc76TxDmX4hGPnUOgRnpeAhJrmMqoBQdqdGv/7wxfvNxsPURRTYhx+0ae/0sCbjWUcDzqGzG
1a8jpQvIb8q2mud4Pf15qe1CfB1RoMUGWhHaNRu17jJ/c10I3z3g5GU4zuR9uyz5g+vU8tKa2X+H
GN3VuguDv77IsCiakrjM0Kj5RUGgabOCttIC5Gyb9rN1K4Geqdd++fOj/eZbbUqsgBMB7kBe/CJc
BQ5SkRhHxI5AGb2fVxfv0BRyu//JKgjJKJ9Q812uwqd08HqFVSQMKmp8NlAYRvoWq/l3OwKwJUqz
rbOK3szrHTHj9XSDCiOI/+m1Bmq5ViCxr7CeBc/tzw/0G9QO0RCF4AZeIsO+ZFoadM2cA1BWimyC
QwqZfFZ72bBg3gyJ5cniBvhETJzWcwDjKgOR+m8oVYuiFDaWB+p1tE5lYh76mYU7k7j4r2HiLVrD
2+2nEANIyq/fhUwnF1vky7AAXMZjPGU+fgl5K2r9mkliFZwHAD5ol+Jlvl6llU1DigFnsM3a9EOU
Zew8zKucKgomZoULkvz9RgJlF0DptiiuhYtP7HJVtFzgE3MI9N8YGsHoJOndGw2V3xyKTXF/AxQ2
FuFlQyX0lFpWkkblkI3RE34GxmWWt07eb7DoLRBjTha9bWBYwUUabrFlXKK2LsbE45uxz9NTujL+
OEvFhjKD2/SHcRh4JUc23Qx+S7/BSW8Zdgbj8zdJ1o1vRLnfHB8gDRtTDNgTIN6LLeNkngygVuJj
orh8iMeMQNVSqMdYreEbl/pvlsLlA+xuCwcQdL/4jDHNWl+G4Hb0o+ruxn6m16mj896sjXzjIPxu
KcBQoKKAJYiS6mKpaMrYPy04MeXiS56y+eD6Ruy0puQt1djfHIdky9MBBm7U8ksJ0sV4rgERBuhG
0MijWG1/23lZsSM69fYzXA3+/jRssxWoGJEjoSy8+GJFjAoEOteYTBNNUvcTIcfUh4H8n2Pd5RvE
O4O9Dtql0ab2gfr09SE3Cs2ITGIVt6APJFQHZ+u8Je8xG/q3HEJMKECUYmPjwOgDQq4XD5Q6tP3g
/I2GN7p2lTdA8Bx6/G/pwfxUt/33fb4tAyh4k7+A4Qw4OK+fCATRVQ/wRQENsy2TMTkMS19GhO5W
G1WLzOoVZsN24H2Z9MG+iJun1W9L6KjtxnD667eL34IrHuq4Cc7VJYIC/Qa9+hmatwlG86qojUNc
8yo/TEWk/nK7bBw5vF+gKGBlpAifrx/bpExh4AKMjHzk/bmAKdXVDA/zNx7oMnhuq6DXgEbrzw57
fJFRRJSKkeDol2JO7ecgcfMH2NZ9/POe/M0i2JI/bZiQY2Jnvn4UaAt0fJn9GJrCGYO7ejhXcF7/
27Rlk+tBXIaBD5QGcJ4vrreUG8WswQsbIkhBpMhrrxJWvOVhgL8Iv/bVfsQ68FmLUFkh+KK9+/pp
wlmPBk3tqISrV/J1AqPxsx4z+nlNJ1gbrGHGfyhe2KeBN8ULPH3FS0SmHn0x0y+k7EBf07A7HZks
xZS5ewS8RBx9Q7Mz1ZB5ej+Mjg9VyngmDwS68ad2nXh7zAhX93DvxEwQmdEPOiEHZteMQZuvTK2O
vsJA1Ftr0jrvyPQUBTtvddFSMRwVjMRh6mWu7SgzmH6ERlx3iYG0uoAN2adINsjzRtidtEduNJcV
7pD8SOXsvcxLAV9Srcc+rmwISag98+kAlzCaO9ce88bz02pCUtre2WIZbqnL3LOOg2mpVDIldx0O
LozFBtaHezrKFWruvlvlyY+pwDTKNI4fJpjNPuaOcFcVmDe4GaWI3vu5Cl64CeO5zKiA0OyM+ezx
YJG6NHWeWHWDhGD4bKCxYPdtZ+NgLwsbFDeibxD3OhJO/akfOhpWEplde4B5Z8z3UW4LrxzicIUf
TsDZuFM2ZfmO90mnDyHoVu1TJ4xVlUz5mIE5qenVaNHH34GSD2P5RiywieWeJ3mVpsK8cJ8Hz5Ez
QldD1xSiXBkr3scJhA1O3TytX7soBeVuLuwSVghv8l3S0eE+1pJD2qux40ekLWQoTS+hWe4kZIxL
NXCY/CZEGr9sYeBzE3pR/BxODCZHNkmHZx//jH2udHqcvQEyVYXNxbJfFXTMdrpoEP57sJrpTo3r
gMRgBQ27ZJMxc0l8LrySiDD90vQsfNYNkdOxXRj+C51N1iFHTsQ3eAl2zQ2YVRCrgZtr9L71B9/W
4dg3HzLhYHGaBbx7yPSS3/NmiE5QkylOpIvl2XdaVhFoc6UBF/uz85r0GRD+nJagoGLaDgOTRlbN
GvVoARFhxGZ8503wsghGe5iBbHzzbTaQHR8NRJJJnhMPQVB6X3C3DR8Hvyl41S+CLhgngvF9VRSd
eZAJXHx3giPjLOdMiPEM9Kx1ZRps8Biq38EvXauzZz1jSKdc8ee/am3pCK2z3F6zIpeYkFVFf6Q+
p02Jrdfjc/cygOo/1LC/KUuzL0aB2VP31m/kPuJ99wHugCHbNSad7lMQbfId9ScZlS6wecNKqPrH
Hizh+dLVaFes1zIno70DjSJ96SRJ6M4ULBF7NaRK1ZNKQXCAnXueXvdh3pu7ZJZR9D6hwdpVae5a
HAZBVVuxuB8jqNAURpYePNLYO9Ak5k/d1qI6YHSChODjwIf2Ux/N/nhD1s7oSnty+CjjPIdwuBUJ
RtwEcR/o7MRESzZM/TZah9nBoCB2umbpOJgjB/MQw4foZX2S3dpN2ByOIj4ohhHbIeEdFJmtlh8X
3+qHNkgmW8LnbzqxqM8h1zDPOTlz2P2tOxW0WVqOnMam9GOkz6DrUIvkC8MeZpdLeBKVIZMqK32I
6uvrBMo0wbEnC7uGBuCIuVAYeT/rlcafxzH1HxH/589cjeiW5JGAUh3TfKMvcf4J/mbQN4owoQkF
7C70c5RVcpBVWxh117s+SSrrz6wtQR3Fv0ww2PHckaG91y4lqnQqXJeyRYuaAvfOncKYo0x+0GLa
t3FGX2AJ394PjcDQIxn9yR0aS/FOWr9nRelQHtCKN11sd2LNp7YaCyuaWrUkulOjCMOdoquZqgKT
4GG5EleYnQLZtz1i+pa6FlbbfAlPwEVp21drwcx7Jxv9rg2WAUMnnczjZxFrl5d9ooLPDSaPP8sF
oeC8BImNXtKUoRQ+6SZCq5PnRXPjcH5NZZgMP8G7QzPEfwJXeTA+h6SGx/1wDzwNe1NgFJfsh8TD
5KgO4GVQioLO7wiMa6H/lQ9LfghnVDeloFDOqk3Qu1tZrFDzSTTS0WoKfGFrYVl865GGv4fnmz+U
IMJlyTntFv0dFK5VVD6JzOPgLNgaHxZGRXcSSsZPcKLjXKbnxY/GH66FU0TZdMl6HgZt1pIVDcY1
tkZTWONozEu1oJ6H71PgoZ4tGj8nlY4CGLp2oKdVgoX5KVGeH+yYL/zPZkUU2PWey794HZj7eD5L
v/O4CVXZJja0+xlg94ooE4PZSybtXrxi6p5oMsEnxmAqMq5bHChg4ZQSWa0r77GBR0rSGtTj7GEl
6JpnSxC1O1Dym3Pk+ZB2F36O3x63vStqjJzyL8Qs03LIwcVhuzQWqD3WcSEnonLT7SMxzgBn4w7y
knivGCi3XjHa0thmOAgzkHcqIGatcYXJBZNPLjnqQhSPuT+MLT4kLKFLH/2nZBe0CBl1jJD3jlsS
TFU3LBB2RFLg4ewX2aorCJV5V4Pl2iv5KhZ6TPqueAdXQhtX/iDE7UKtvF1UFsPSrVub2gcPvqgg
1JDeY6OvtmIMF/zXIOq6BqZv+aBvnQXL7wZyjVNztzYY111LtTTZj5gmnrdfIBLv3wWgxfb1jBGT
+LOlsLE7YFtn6s5fYoLYEWCX3oRp14dgwadd+kDiGbGPpOni9h1p4vTjHA7W1fHiLeIQSqpwCuc1
6W88GrrgoShMEh68oenCE0qeaTl1a0b5PuiISfZNP7em8gpqXiRXZrlz/RI98LVpGlfasYvz40St
Duoma7BVUREn7NNCdPTjzwnxJUSJMeoNhkLXEGg1+FIXYMLoxBxPuGHKeE39l1Yn3h6jv/F+aXCH
5RjiUGW6dG91Sn9Jw7dV0T/feumAMuKLBLkp3DJhz8UlNiqr5nHCLWe7qP7zs/12FQylALNGMyy9
RHrtsBilCkT2hY35fh7NB9+3byF6v+bgGN5C5YIhQ9Dy8Tivc3B8cZK3qYtLEFwLyGcGy0foK/ll
MA/Zu2kM/m4AHQALmF+AmHxM/KCngi/2ej0v9VmTGTxUOE9D3WdIuZYlVmBK+aL88/vbytmL8gIc
zg0kAHcJU+gXEMjq53RVKzi7dICHSDhGYMQmhECosEujW0Qvsu9X3t0sfcbPJmnyr39e/9fvt/E7
sTp4DjBkv1xf9F7GkLeBR5434uBcw2uToHf651V+gSmgCgLTL4yAgNq0ESpfv9BoGGYkNPiAypmp
7sIxqYa4He6y1LT3f17qNy90ay9uZTtGX9B7e72UFwVgTkXrtu0n6NhgTmCXygjRPsY23cu0Wc6k
ncMTJGbXep6Xt8w6f/uooO0A4t6YwP5lIY8596EbZxTyZC32QiXRk2giu8vpmyKTv/t24KMA1IJw
bv6Lk2QHaVAMVIOYjwF7t/OC2B0EV/YvQTocBrAu0d9DJ2LjjF0AMnwZV5S+BkRsOfE6tt5cxxky
QWeat3xGfn2gzSwQ8DEm+TEPe1nTSxUvg2Q5uDik6OsVbZybdE7y73/eIb9fBYMoSEUAB/4crvxX
CyzIAqScgAjLkIAIH+rc7ozt1Rtb/lcgC/EXjs0QWo4xNY2ux+uNSEgOukiLZbyZmjsAJlkd0Xbc
4/4u9E7OPL+1s12QGmp7m46BB2/lYfDKBOygUz5rjc5AS9APL9g/3av/jXF4/p09Kvn9u8I8/P+B
IXic5n/thW3I/tUU/M13S8TGdP7vCPzPP/HPDDxYe//JQFNEMEYLA429jdj3zxC8B0TyPxvRGSIh
GzgOCPT/T8FH4X8Qb4BfQ30CHA10pf87BR//BzsMWpuQkg8w0oWb/y/G4LcL+79XxebCh74soCh4
02yGhpfDTTLSAWGsEzedKUi2Ezj8wR08sofwqwersLSkEEyOrxQIYd6+obJfn//1su7/WerfE/IX
MjX4BRv0u7VZ0YsAsn2JNhNDKJp4XF+jryrCXahlWjzGbRRAeDMpOn62DqX3fSOlnb2y7y34KnSE
cyAIi4FsV7j6zCNKlbeOWnT5ZkAP34ZycbnA/fOX34VrAMWRocF1aBSdd/mUkhZAEAZdqqEfWhDD
+lWmt7ONgE4NI8yMUEWOMKejsyb9vcC5M1Ucox9wTmAN/haL56IhiRENJBHo9aGXCcgHqeAWkf4V
cYaIxiGPEn5NUrIuO3/yI3cVcS+/96w/8h+As1d1FYBAMe91CASrtHHG8i8OPSW5a4tEPhRDmOur
NgTEs6eJLsi9YRpS1G984S3d+Nceg8IVTImRBiAsYvwKIf/1Lw1g7x57Fv3y1QcMdtJM8eYkaL7a
shVWhXWXjuz7NHXLuwEcaLfrjZiTo4iBjLzRY9+WevVTwINIYFy8aQ9hAvjSwZiRDpV2GpirsMm0
qsC6numNMSsYeCt6AvwTQQOsa+s/v4HX6QOA/p/kO7AWkKfgvrskKLF18lLWO3U1oTOgd8sqRVEC
hPP9akSeJt6viex9TEmigDlM4Yj/33l9rh/+/DNeZxHbz8D9t/E0cOLB/b3cMSOLmZ6ZEVe+7UPv
LCKdLqd47FFkCT6R6a+aqj+Xw+nZ+i0/s+zLWeHIcdp1go9XocRYt6sWPsVCABFgnT38+cm2/Ovf
nxXdhe0MgAiAD7uFxtc7TIC7maORYs8DCvRlx/95hbDTi64AiXjjk2QjSCJOTUl8/MulQXYExQ1J
KIhDkMfeXvq/jqGXxjQq3CzOqRf09pCno9mFA3iOdxMwM3uAnlwja9EunnxjV11+TvBU0eTEk/+k
/EKT7GJlH2CejBg/z60I/EoAipr3/4SjLjXYSX9+UCS7FyER0N8mmrK5SKKIQUNt+wz/etaZcAsz
E64P8+S5qW692f1Q0er0McLkeVLjXE8wZS7GtZJFn9Y91fHVSDP0Khsu3F2UKeAmQ1ycHHd0lwkA
1SOZ8qtGkrA2ITOVBJhecgksisZj9EEUqTkKHyYApkhJZSUL6mhRtzZpukeNegp9NFo0ovD2glgy
xGffW63yvmsK3blZiuVHoRr5Bb0jvW+9gJ6QxoNVycYvmKTzDok/qJsAsELFE19WRdgER7puw1mh
CPMrOQTqkK9F/t5D4/WOQDivGltgLpZP2d7v+Hgt7SSgpOSvUEBldMBLCSGFGJAn9NvlQ5eFcNMF
M3A/LUl/TtnUHlgzPhk+rO+0CW2drhPw9mBpDqqY02M7T90LX9SPDD7TPuDvAZrXZljLxnjrbkzV
cChQGVcikbo44DVEJetifqtyvAk4zALy4Tw4qqiHtFPi82eAKJhiTO2Ql5IzCZ23JTxg3i7bs6SZ
3rdizuvVb9gO13PwJTch3DudkK52U+tuAADdz6iH3iW5AmCUquBdzroBQti+/qH7xFZ5nxTsjPGI
vBxcYtg7FMKok/BLoJndOn+G3GgK58wF2mKfkwbzBxUG9cR1iDmvs+VqBTu4UYfEpcVhSfljP7Lo
PMEYsEa0MCXINk3VdfjP2DLDLj31isi7Ctt5ve77cXnf5EP3CQR02uwQHvq7Qbn0Mcib6M5rO/0M
MG4tp04XtVgG70qkwNItyV1ROajPo3025sFBCxC6IAe0yfMNED7YFdr1XwebXIXBTOd0B7WKti/2
mSf6ZHwUrYfNdWtjmyznqXFfE9CbKjRrghL0wfnksdZe6SLOPmrjAZHq5NgfO89bgBaTTB0nXz6H
rU+/RS4JTjyfzaGPBITiUqpvBYSstjbf3kf7AuqB4mZxVkHFiifsycUreI+bdayO4QtKAcJWY8KH
fb9kQxmirVhJ49abuJnGHZAPXUN7vBkx9t89ZhIT5GECPDqbvqViA254ewq4Gx+DpPvggmGG732v
9pmMthLX+p8Ckh90MkaQc1z49cZyrWKy3DWTNodwWi1Kj6E/2tbqmoTAKgOvcdh1cW72OvDmCryV
9daorDhAkosfw5FP9yxy82O6NuMtEaS9J03rrvs2ErUUdrnyIMawVHOmk6hajYRJqQL9Aj7AodZt
nWRjI0t0DziU6LrOfo84gUDJtAxQJAYaexN0qh+u8s5Q+rEbGup9ItoBhFZFbhJauiLruxtecNZ/
C5o++CHw5cLnlUXygcExLd0ZJpS6zfswTT8UmSTNs+S4zseSrKQnZ43xi+FHPmm9VF7o5vQRMxL+
N+DswIMxDinXezhetPaAUXM4+EbtHND9P4kZ81Ig1WWaKx2fbBfjV82uj2pr0BSDTL81EOtHgSbJ
3nkahphD3yGrm5fF0n3RT2F3glJbk1eTG/E36Mjr0LdxZLjpQPrKKm35kl+3zF/jaraMDOfE4RWw
ahrsJK9tQGN9myESx3ENYgz6B2UgEVeel26wQzk2QB1K5i8FKHR0bFGOI46iLZtNJr5OOE2GG1FM
Yr2PfYEbNvTA3Pm+OpyPm5EP8UsokTieuZvXJ1Zgi7UY6ZZIj9O0xa2UCdIkH60I8G7mHLED5GWq
zms4ccDdkMHwEXH5GqGxNkJnb6Vrs48ClemHcRTtcF66lK/36M3n6fsxzSdaA18wxVJhdwJRFybf
NDQL3oQ5jnS8su9spd24E6BhTFfhTGR3wnQvRztk9HJi0j0wstnv6oyRQso9yVJ2kyoDASk2i+gh
QjHUk2sBwlacVh4Voh9vAgovivYqWUbgUhU6vBqxC1Her3IXGR8fd2GCQUHGL9iB+PAdwdnXQOdq
lvu93WkBcldart06o98XDH72rQAJDAqGU+CyvoWwonIeBpNmnR2SVtD9hMHvrN/FOh6WA0gRJkfn
s8una2DzQ3uGulccP6NvayQ8jgw+i5f7XM875F09bkuD/7EHlJ89yAztpEh/HTI2LJ+VMYxs3AGf
5tv11Ezx93j0FY/KaG0SFe16VEXtD2Qfkr9bkZuuJwTJeH5oGwRM4PZI249Tx1vyhCHmOb3Vs1vx
prpARM0nBvtBhKxmGUnzIMBQAUY3wwcAGjsGRVWMpiZ8DvofBGmLZGVHmRZeNTboZqjdNLsQWaJj
dunfe6LoPmRtH9RoB1kQBgqhD3YexKmVtJnBSG/iWxUl9nPC5uYpgHn9mbMurQwGX4GOBekzeCsf
xNySEx6P7aH9k7GyiEyKGYvhKo0bQ/di8R3Ek8dJ3ReLfRFagZsgY7I1/PMbqMM0lYH3L3ICPp/Q
hvYe/alhhzXkuFvA7qzAjJmwpEWvBHFlV8wQ6yKZjqqCFOkuWLpk1wkRlBJD6pioLrKlhgLptB+8
pDhDkHWp0XNeowocDDSkJzvsVu0r+pDkLd1hXGeBTCpKUbQDi56euzynUQnD8ukmS1o6nIo19k8h
8KcjGYfgGAW6q/vRNHvSmefAjSSD+EI7VwXDULk/xsmVttKd4z4RV+FoDIZ0YnoFQdusShTedQf6
bl4yxpMvYcvpIeobzL3YZS3ncWEnhV72u2kNbJlHkztJNK5qNvff43WUD6JNWDkHoIhMK4QzAzt1
D1OPvw6Th9lTQpcgR+s538YxGEOTu+PZXW8kuOks2mQUwFiHRJIKdJV4i35aDZdjTdTmXK511Lkq
yoj2a6lM8KNovPy6d3H0jGk70Kgom2g1c0/4ZeH3ZL+QWekStZUUNVpMyfMQhC7ZZwUEwz/Fsmj7
W20cOpM5gi+qzmTukQLOXbdjCfzToOCbSyRD4SIJmnajEmVPF/5IcFmfoe0bfomgQno1YGryFFo6
oT0OC6tDxDFyA8X10B0HBSbNTk5FD+8JDY132yoDsoqc7lUCycgST58/KDGhZ89BbHjPRriM7MAx
CD8QaLQ8kay3507O04MiTXTqtsJ+Fzs7n9AnBdQg0W6t10HboYLURbz3U87T2mmj4CkfD803tbji
GZoHAjLkCzoN5eI5/DkAPAU6hJ4Fk1nk6MnTpVdH/MV5Wwrtgxg3AzatLEY9gv0il/Y8YlS65BDo
aCDv46AMERJJlipe+HLtiJSfdU6Gx4BizrIs4Fr+IYowT8fAg+j3oIQU0W2OXio07/1RmIrKqb9J
Bhz7c567+Umh4H+HgE7hsO7THtLRDT2qxfCdtfCT389GG1K3PWRoIWOsaQXuerrsi9HZmzZK2/nY
g8Bh8H6dB0FYiw40NCV6ehW6FmYg3WpfRp1lNTrGwaNe5gKd3hXaREPS7mdpk4Ns2mk/NyN5PzC0
56chPuIBEw1lPxl9wKsVyc6tfN6FEwmynb8W6d6D89qh7WZ2JVA3HaJ0aeHJnUWihKZDp28L5If3
ULswTynJDEM4bszTJttwznsxXA8QQ74BfejGE059NUI1NykV+V2oO7X3LVqz8dSkkHg3IHE5aKiC
Egrl5hzMI7jg9PJ69XtssTmcUVP5yjtyuFvfJdPqveQoVKAN4a3rVxzWcNz5Uco+UQL55yRm5hAv
+beQbfyYcFrypfbWKIaoS2tQXAEkP8YE5dgoc0/sAtJ+F3mfnj3Mr+4kI8EB5N314HQgUV+x+SZU
VNZBwr8sajD53oJUvPMSHTymqIJ3ehy7I2pyyOG75HtivW4XzONVmy3tXgDsf+c3of9eoQY4Y7wp
q0JZmFtl2rgC8yEs4fGjagLvn4/J3MAOrteIOp7qDlM8hGUW8+yU+Jofxhi2QAHEpXcUdK7Ki8U1
uoshsp9ZVOB+zRUkYvBHh5SeJ9PgjAgWfAIzxd/zuPVPlMV+pQgFBSCfj02TRsjGNC+ifZQgo1rx
g/bg3TS71R++yijrKnSGi1prb0Sioxyk8Rq6c+mCctQb2nosWiUONojMV2fiJx7LAUT5tD0n/dSW
yLIeUhplP1BjTY8adeRtj8pjrl3qBlab3DMPTYwEeQeaAr8LZ59l4GDgdJVe2OZX3Wh9QsoMBG5o
ayVoB5Xe5NJ7whLvPSaxi/yQg5TVH3uW9brkuWo+I/cBzUUVa1u6dHzA0Hv40UkxHybCU1Xm7YCi
LAiG59zSaKcSCjUm1iQP/pAYYGMFPZEp/LSA2/dgOos8SjT6nkGS8uzWokXMzoKrJnWqapAnPIJN
oat+GuH5YwOkdJhP+iBSmVdzRL070ofPvQrCY9o5gIBgHKQ7VtCbBYzZfQ4Cz5XoYvwIzcevCGVz
2Xae/TDBBGqoYpPR08oQr51CFlSxNPVqmqPdYWXmrnG2aRnpuLi2okvPfTN8QWncvxtQhlTWE+E7
FivsddxQR8swl936LZIy7JMOAIQYTuNk+9rBeOSxL7i+3Vpk/Kh9F1YYphw/x1BT+8gF2A1QCosq
qDyJIyXCewFwiiC+UrbHjs6GYx6CBwXIGtrcbdQEP6SJVbVmGa15HLc1BY5Vz5A3SstgANsLISeD
TRJHZKzjiWlsRgxUQD72Q6fkcB8OVD7AchKOaJFGqeg5n5WwBLopCHIzn5n5yLn+RuJBqkqLOZ0O
MyOYmsgG/nnNMCjnJwQFKsO9jf1nF1EjG35J8NeOFXGwr+v94D6Yp+ncbHetL8L5KopFfmN1GN8C
VozezToEkWsds/Cou+ZqZG0sqmmlGXhlqotK2wfRQRHP2DpBAvjY9Tm7W+CH/FJQ6EBDpdv/0QHQ
QGbfoFw1lrc7AHXNY+wr/3ZKdQgONnLCaxaHag9ZfO1XQcDSM2/8rJ7Xwhza2DtpsCXLlnr+vuVz
MpazCtCYRYmuvi/AyrdqUu+Y1dOBTvEKzfU+/TwPfviyAosB+21BHEO+jxeGIdG9RMpa4wV8p3Hx
gbebvd0YF/+PuTNbjhtJsvYTYQxbYLnNPbmJFLVV3cAkVQlAYAvsQDz9fMHM+adIzS9N3U1bW7Ml
kUwgVvfj5xx/7yOc2ztzCAEtqcqTM7fO1mmL/ji3nTynftdu03SB6dj1znoHb8RxiKOF+Gy77fC0
TOEEJCIEjxDektKKj1a3Ll+Dvq8PIMCVv1+8TpNFheqPKp3Xx6hdxbSxrErAYOk1BBzgxhEeWVH+
WWpDzDPiI3htTjwdnLrgxequ8b/HVbr8zWU5bXMm9q7Hh3XnNXjLbcS8+s8wYjwYX5Hd3JVWOHNi
uuOktl6UzjsoSkV+C2SUpHdJECW7vgA5+oZKVoUnj8Nu3JF2ic9Y/s0fywKftgzOYxZbUNSkEwzt
3cjCHofPS+BMcxtscn9yvTbfDk40KLiFS95ny0JouMz3q5M5n+XkxvhA+J87btp7uyuqv8FKCDlU
ak3+YzE4rWkM60ZN0UCN9Xg2OkeaHKbLQAYe6qIll8wmiD9HEJgB41S9xFwNIWHSbevm/KurFPbm
bRFhba6NOOOw0h0Mr0MKcbplh9khLSkwTrPjBz2Gud7V7eRPH9J48O/LAVeKezV3dvDnWHtuca/n
eU32SVBG4S7M7aE+Ys9ksQN1G/FTa1sCImZ5W8R3MaRX8X51PRjJ29quMHTPeTByhFx5mX9UL+kz
B3eyfIdBVgzDJoG2nXzsiqCn/QeFgP4QzWlU/Z3H/aDfhxrNuc+ZgoxvWwRYlB9xJOuy20inWt6m
vp7CR88a3A56LeTDFWzAzfjiO+1KCoWPCOw7OEl2mJ4hR4/yFFIYeSiFRx6vJR0J/9RoKoE0E03y
OK5eH2b49/ZhdDNgj7G8c72exL9AGO/etspZCs7WMrOwalvhJQO0t6lL+hsnXvU4a0vZhyaEbfU4
FcTSZzhha3UbWSnQtx3joHgaOWmobUxJunwWqaQqv3UmKMl7ygSJf4ycwR2OhKaABWmx2M55zSMS
BqpCyMA2vqDdgA28MO58NK/F/Vwvjfxh5Z0iCZqI0M/KqVvnoEc7sKBYr+Ww/tBO1GHoGaY6Cn5Q
vJeN3C5jz3pynMyUzJqGgfesjv9N4imY3gu7xB4TtFNT2QsSv8/vysxu5W3leHx2HRLafuEwlu4j
sZDsiJCd9sltSudrAVVb0DWGbK0jh/e6xbDptc/OURBmEhPL2MG6b/NhMsBuJ8Zk48VW8KPtYVZ+
mIvYY+rKKbL5Qp9ps1gQCwqogsJpCJ6qMCEbUUlabeCKL+JD7yQQUZJlhZQb6lneuH0W+gcI+RxS
TocI82mE/t8c2gQHgwNh8iphXLi4oWCYo+tHKSXvCdG8AFjUrszqmzJPnS+JDId12UB3ExlxHFWy
bcDSOHEFzvGdJtS19qbw5d/XuvcxcWt97T5lfm9lG8ykKZAmVUAyuEbxoSjGaji08HJ5Jgz9bp1u
XKKNX04GOcNCr8DXw3WwdB6ICA65F8wVxTFZJ7u5dwoE6K0ituLgW9qbevL5KT+cwoiYj5rbTT9H
OroRyVhnZyKeCTXopSrqv0xr5y2d8+yWI+5p7RQG7TnphN1u18Ka9B1UimDaNJXCcBA9UuTuYaTO
9cPct9Df5TJatywuK34YO785az6xe+9Lp1Bf496xrN0aBsURIFuqG1JNd72lBjeGB9mhPTuV7ljZ
77OiWesdB6HQuxjvQfnQavgvwAo4ld8vfh3vEOGq5KAJ9olha+hVdyRGbb6BmrlUewV+LG/E4OaA
u37cfZ7iqk7guwesWmCaId4Wi276774sfMwX/an9to5iekwrpui0uk7X/4U9iF8QlDZM95h2iH6x
33c/h2XFfmuUIplydar+8pjqr2BEhXeC3tSsh2CJo2bn5k3i7VYOhmRvdhhHNPT48FTWZmlgBr9+
u2zOAXNw8+BdjChl0GFWoB3pZ42mxCnXXRa4AIPVSH/nG1fSo4FWRFUdHIYOJJGikKrdfSF7eYuF
TT1ucs8bUPzY6bLeBKvbpe88O2naW2nVpb0hFB0HsFRaRpNXDrkTTRB2Zw3+iJYm30sWbngIh7gY
tykdcW6nNW7TM7w59SPs7Tn74TXC0SDPboJDPtasIDuthb3JDUWRqvridyN7PndbqnhFVxUAp/C6
Kc1ttcfLPbruxBSo0C+Lo6ur9Di7nZvu+hJNl95UadGWRzGENA4lY6c8bOh4tfwhwXaKG66BoMBb
PZLNukOYunQHyr8g65ZQQU1/3Xj91K71eueuBUVxChEd5yfNfji9lqIm7pbd3KbbIsak5kZoaSME
8HOLvu+DatzkE8xr0R5jS0SWA1BOpM05XSXzOyQ1af4uXvKsOUQyZkW4w5B7x6WcqGdlYhnHflv2
yIEg3FcWmosib8rypqfXWrib7UietBvT3t3JykGeSTfij77f+NmGHaxw/orsgf0qmy7bVbpvv9lT
Tto99LkjDg6Q2JeujZJ55xcSfc3ljriUSuHQljRSzqXzLOivlt4zSKJ5avwVNURHMXX4pBDjBw+X
EzNs3cL5OHV2IzH/t3OxXcksPLQ5vjdlR/yQmDjcISn8+pnvmBPYrrOTqxeaxrhM5VlNmY8L1OgN
/V9B5ybDjlZ8pjQflF1wXInDPhY+nPkd1oz9H8oJ7WkPeV7X4zZs0BcN22zBJP1+YZJtYrYU/uOp
DgeWhbMmxMSWMzbqcfYpX4B8Dot1xGF+id+hCWcP5006Rn+WIhLlvb8UwXdghna9663Bh2/OtTh9
ICISaCOIfPUjJHZv+hCmY8v2XZrp7EsrmO7KOrX1+w5p8/QhgFo0AoOwkuiVaHWZ/13WwWo7hxyD
0uEWW5S1/Zv7pCy4UOy8yvEytUttPfTU89VxlqVtn4SPEJPEcnRxPdmRQidQcLMpbYPvSdWlxSby
06y5w8aiajJzTDl6Z9lRo2m5vbhWYu+cmILCfFu3zaqmjYiaGWVQ5VXTPpi46f/s6Bs8G+GLIfFQ
HIgpEeQxPJSNA2xOPNyFWT099105qSeSiTU/Uo8V0V1YjrO/ldKtqpNKKvlH0a2OZImOUWcw7IUq
x6mu2sh5AH+q2j2Z3uDdpBRNTa9FSdnjGiMJe/SIutY08E99XtRcXbAywoFdXFX6IbWL6S8nXzkB
rMDJrGEbEVSqPzvhDj5YwDyV96m01PIcKZWnuzwdWWd1VDNptoxFcwa6UOpkWVbabUsBs/lZ28Q0
J7sk6zlNOrQ+UWjqT/Ns0z/DH2Qt75JJTGuzTYNpXaDuWOnfYUjt8ys5q1V/SWnS9y20XNl+t1cn
Jg+EgR3gyTK3eEipDTXLDNHEULnpNzoYz9mX2chHvoo1YW0kwJvxDwosS3uiuUsynbtV5jtPW4UG
w84oRdx6deEV931KIL9PpqC3n1fwLGj/ZmBPXp9bw10NAb1+gEwfq4OuBrf4LKjzc9AX5SSajZNl
QV+ilYODTfmQoOuvLMuDKYJW2kTBtl5bSoql7MmoeidLGdfq0WuhPFGf1PF0XHnkmd7EXkHbPZVQ
lr5t8iHov1X12K0Qq9I5h7NDFWq87ZSrmlMHx84xRZZc3+lucN0HBVKO8igscW7YNDPpWbLRVjOs
XxpRtjnoSC3m+4ru8f77CZq4f6o6h7O5JUMv7iUqJH2DaryGD6TsAe8sBMprj9aiT5r4USahHz5E
eqCRGuA/DEBAEeWYXT941npLzjCOe9sBE/kcCiunj4Mcq7Hfl7Kxe3c7zqIDK4S9iTh9HIBe0OC1
TZCW+wpOhaXeedY0IEe0sLzJ5CYvCXTHveZj8/o3ZLc3LECTvuP7jRUArqtoCt66XaJxXbtg6pbj
1FSB9zz4a9x/rqWviq9LJijaxQ4V90ddMkNf4jLm+nkhl/wr9uiHpuK/bwmh3//ZV+l/12/p+Hdj
GhT1b3/V/8EGSx5Usf9/g6Xt1/rrX1//ySw1338llgr3P2ByQayjbcGL+Q6T+l/EUh9e8LWfUkQT
JqCoyMf9zef/GX+qaz8l3/kPDAA9jDXQbhvfo39DJH2R6v83BwsOFIzkFxcWQ+rGNeINB6taQWyo
7KSfnSCtZ4oFuqdevrfxmw7rbVG3acpmHOek/QaZRsNhyTO3rJcDsMOYf5py2orQA1DkUTsgOnWI
vtgWblJDNALBlet5sgbcxDYdDB7UqRBSorjbFnA9UpDEqugxbYYs1eLMTSNf5M1ANGFjUzbksmzT
vYQXwHOldHbkuVJrdrP42KfSC2hp3FIBn26qJVFFs8dB0g6fvLlKo3BbrM4U/gWFzWk+Ej+Yp6st
srMUP5fG5qOXLJ0q2AUokfh2Iap0cE9WXyThs0XTtb4npk0GG/ojNYcxPBaJ1fjiQJVIqOo+rZVU
f3U2fNcZ9e3cLOFO+mieKDEn0cTvb9vcmqY7cFk4hGdwg4Q/oSyVfFoLns9rk5vbPELXYjZjHUsE
W7RGCkYQABpNjGPOa6OHEu23f6zG/4G7+5rXaKacSAJJBBIMx/gXvpnyrhhEUFK9+6RJdNPwjGAo
0TNAPl0MxK7NmmDI9i6tHtf53BDvK/1sUSQY5Mkh5QiK31DxXp9iPI4xVaGw5hErBZCJ3zxOLrLB
jZcl+djjVsDSWCRJAxFOMFMV2qtgMUM1zVmlsicLHwTCpgVxKF06fz0sLzy4V1sB2jBtzXzsCtB3
YUz4mienozmXo+rDjyFIlqgepg6rInnsuiIP/KeYCUmCTYpJYVnqjVvotoHL0U4OSytfI39eD4ke
zRfKk/iG0p5PwUV+R2a7etY7tORT9K3xhjEt7gHMuKsj6r7B06/f4jVVltGkTkAsi2MNWaQHRvj6
JYQT++0g1PpxcVuZYec4aY9h9EfaX63HzIMnAchpgd4sv2uXAjOVX/5qBEMnpkcnxGFMuECX3pCb
uYf9MdNe+jGoAjx4P4xQ6EJyG2gEzGHilebDqQSbPeA3EKyA560eLSNYhOhr70ER4LMjsjw1O3Wa
qAHSprxvHLMuUsgzAypLJ5TxuwYLElccIW+Y42SesobfGXTtGrrEUjqEWd5Meor/SKpCLuq9qrnH
w6OfdWVNkC1Gy0cpXLKu402vZBK0h9VthNm4fV/ymOsC4EFh2VMj5w7K9pEnqpA18wNWnpszKbEW
eMc7nHPI7bfYuRYA5jmtBjoaSUNP4E1Qg6z8G63YzW+ZWupH0409yNzEzn5vDpZF0a9yusEqPjWv
t9TmnSURdfuN3s0tP+Y3eFFk35OcAHq97b0lmdWmCRC4UsumIthCf9Gc1DAC+8xVu6REKbRzFLbs
q1GUVtIjssTmXOXnlXJhED5JlRdMCVYT6ZQ8qWKsA+trczkgcf1pmbylHcpF/UHMX/KrvbVmvD/b
RQTXgBDQhRx8wnGhkcj9TRhqDlg9DXzrrErz1JGfKN4rlulEz89pMKdadXnO1spn67lW4E9QR0SI
Kf3WBSSonMNaznbvbPIxKAX6ezvBPmSvsL1ovwVyQNl9uP6q1LRbDGh59XKiQrZrFmhHdj/D2i16
nBVFXsJS/4Dy0UxuDuFZlp9pRxFBnilCRMzJTZHVZp3NwxgH461rrz1nTJ24KUP6620pfjp0UUqw
97iCUEywOd5sjSxIbAoE0fCpAd3HWoGeH3GLFvNy5llttzBkwVRoFs1cS4cvTY1FAvrey7d4eY7S
YudhxWQ9wag2l7XXuFAJjgPw0/w8dYlNK52xhCsaHuPMNbsMYbUTHI2FfU+Bm3KA8J+ls4jcNOuI
e9WI56EhLdLvYZf36XvUTxhY3LWhJvHUG+GqNhxvKf2YC/SCKzcA03zA5Q+YKJv13VxWuzOtTuc8
yEiaM1v4k4E0RF6R+97gJ0rq/6joPmVTuqv7qRmyz9fbzlnclTe2UiVHtMZWbGMOYam1Zj64HiXv
2uG0lQzb1JepbR9qmY1ueEcO3vXfbWHNbFySTAiHd56j4QjvYKpRULvBKytN4n1VObpejpVwai84
FE5itqNQFsDp5tcz/cY728iCjLzX5vzzvICT+M1Mq8r3OJNE8RyCRDf2oUqmFVKoW7M43a0UoRmi
xIfBT9FlictWbiJHZo64pR/SzKmsm9bO/X95u+GihIMZHmgxug7350BP58rFeSfvPgJHzrw8TCbz
pcS6to/vUfII9Z7DN2o4rwcb0PM7GUOo1uOCTUNmfV8p90Gni2nq6AVHd24m2Cl47VNL31dLPchl
04Je++G9BfHAP3cprQx+JwR5rRigTZorMJPDd9nIVNE/vRnbRczWqOB4PzsUwVNrS8NpneIPVhDb
tvJQJ5CjvDM0x2FWx27FKMf98OvpfROt8ATsYwflF3ZbZjO/DRK6zhGzbufntKmLUHye7WUR68HC
npMlX4ReMa1wgruBucbqzMxuiDvd+jtd8s/PQSNFgaMmtvM+3YTejEQBR7IK2lY9X85GFz8zDmR2
Ptf+YUjshWmZSzc2G4JdTzgyZJWJe389HG/CDbIYGqSho0AMihIOPcXrcEMW49Ch1+iZkN5qwPe5
qi2Prsv0rnWjH8Egq764lf4Shun9rz/6pxHgg4l0QkysQjMKb+JGvTY0Xii0es6sPFD1I4dFyCEF
pGnx5Xr4eAZ3aM5eNk3rpyRxRNn8ZgQInV9HPUiT0FawqxAMukSyb8dgLqOmR8ipnpFCUbF48C4b
LJM1s3cqsUyRzjEqmo7tdg1iqmqt5+kOwwiJ009RCzxxDhRMzJFdWDaxYT5CWPuWDcJcCL4SL+90
+cUegWTWn+dyTWhKCK1DdLScbJU1LB9yC+cD+W5IoMVbe9joqG7OERBqEdy69WQCjRn4p/0maKPC
LQf5osH4snT9NO/ep3FkVrGyu1GuN2RI5QQ7wkoIOg8ys10eBXKiCX2GuMMLCwuaeTY31eX4lxOr
71vfaRPk9PHcyv5uwpokxxDYoaFceHTcHOIXAnO0lfHBnXrdfKwX3XHHOLX2ueMvNyBk+3UI8SFv
YYCMt7C7Kh7WbwSp1q3WJk3ENyGxEuezJURZPNRJMzjLPa0/XK6jQaa840F4AznNXacqDRdwWJPE
zg8JvU/AKmE0qKnd+RHt3if6KoyGBKNlYKmPjEvDTYuRMpN9IJ8seAQtRMYjNJeYZe4qlJXwy4cQ
ciMHfs6/aXfgxDvOjW/uKzVpm0ehz7rPg5URMP96DqAm8svEsiLc3GBXa4Iii93Fd15/wGFbs1Bq
Q7cIt8RsZoATD9VQfiT6z4kRq8whpJoGv/PKnS0nfwFQ7QITAUIpMZ/aqSXmCw28zIrqayxHyM6X
oOQ+LRU3vA33K+EI3RMQmLvaWWjSSFC+ZC7EasxpaLxw8Kp6TUWxQYUFPvhlgYmxprfjCKQ3bt1S
hgkkjLEhHrGHGL+oQ49IcP7RJuFL9A7BijGyZNPIeRPRu832timmeSRTVlqzxqFrSdME/LI1NJVb
zqdBF56hPCZZNUXWXYWdXx4UmxS3IntCsgP1+kdFPuDSxDfGCLF/8stBL+FNF8cmbpM1Igs8dSJ8
+nBViaecs+OT5Zsi5o0luZYQfNS2JMiG5+PZ4yHpq1TfUrMocvVQJesSr8/sGN1oWqwnfhJnR7sM
cgaycv0WLYeVkMpWZ+eyn8CdB8azSlWFSlBOHpJOjK0qbBp3a+6Z0lOYdiZRuGY31/l2AvhAMyHu
SziFW4L5Lddb2Rotc3LH4WoxJJcQ+l+enjCgXJTIxs7axQb9zcHdlq0z+zU038v9AWIAZcDjjZYn
AUee28sP5oxn960iI49swom9/etn+OnyiEJzbeC0a9pe0xLy9eXR5mEDv9aanmwX05mnzMZ/+H6F
H6U/WbVHrnOoYyzTfgc4vBgM/yNNhXsQB8RpWFhGeAvgDvH6cyOlbasJ5/Q59GKKKt8A11Fj7VBZ
Tu3wsYKeZ/oogl4hwS+b0eFykWkWM4OlhL2ETgZDaDKrwZ2k7LeVrvrZP/uplYb2kVXsya8kluYs
0DTxVs27ePI75tGDAxVzcHe5IJLy0qSIaiD0ECLSE82Eo/yZ0oDZqaKwVlCXpB6p8CXd6Jqgeib1
Rq12iR9TOk8QVF4fq8f2imuf8rY5EUrLQh2BsZ7lusV2aUdsvnYOXG8b4lMd975TY0MISz7cSx1p
dF9WXttd8pv7+WUYXw0zc+pgrEA4jHdK8FY/K4NqFnk8IKfLkzhKj04FsV6CLLlqsfazv8xZf++0
WU+vCUgdODTjvhMiR7uNi2TQ+mOc0ekmPc1Ks6n2VVuGEX4+6Ux+cOqRdTJSmaakn2+5PJJBblEK
tlTcVtExgS0dFiWSJ8PidHAKDNVIlklG7ZTHnBtC4aPmoUC3f5PqvWhH//neKPyRJ7C4uMU8tBxv
lpcTtPOcBuX4Pq41asKvErEB4XTe9SPbymscI3t3onlkgcCIdM08wnlzuh2qFjf6MCwQK3IsA4UB
BBy7Zz8oUlu+oVHLjLQE4UM7QB4PR4PtyMsv9q1Myu5mGJ3Fn/cxPoUQ2lErc4zd4p0ZVPk+GxAq
FucAQyCWSzVRsRS3Q22ZS9/xrCL3/0bJFiChc3TOk6RKLVm363OQLGjaal6Lcm9bBV5yG2h2VNe3
KnMRYlabNrHjMX9aFGpmdQJIiSfrEBLk0Ki57ePRgTAmuNZHukku62pmWQ0JHoW8O/V/aIEdoNHv
KiRv8wXybAgoPoGiaerzE7oteyqTCf6ET56fT5P6AnBSLE8681KONBMacklmchKMxuJSxv0dpvj2
hANwxkYdRBGLfc6bt1F603KlrUUVPbHZSv1JXI7U1StDloCblXD5tuRJHL3/7mTlcykNOXTXgFEl
cHp9fcIJNQd4X2r/yfYtPtdXvYHLZ9cYRUNoMd4HYSkc/u7Xn+u8QQAh+1BNwBkYpbEpcrxNj8os
r5du1vppclj6vONA6TjfXrMC7oHMbW6aCgMNCzI33RzFY1uSGiOKkNla9SAJvgy7c5NRWV43kKLm
8gtITjTP42+E2G9cWcha0DBRM7BJ6ZD6cxu+HqQYWcaY+172tCTRSDKOJtUsBL8L+uhPQi2ZxjuY
Lkn3UU490Ni2TtdFfifNHkkprhlfouZYq22WD6WsYeagY5l3nQrNQP96bN8gSDwu6SZsEkY3wo7g
bb7TtwjClroSj2JFSuJugzwzq2jx0Wa6W/VyP+czWqOdcEe3Wo92l5sSfeF6Cenfrx/mp4Xt0rqH
Vrm0xeY/4dsagonGhoaSxlMdjDl7CRc3E8PiWhHyWT114eUJ04L8t74jP4+CT1dsNpXp8Of9hK7E
6ZLqDpXX0xK21nCuu8mg3HVN4bnYuoMwKC20uZGaNSF+1hRP19A27T1zYSDXToi65mg1+QsaG81j
X4HPSrVYW4PGYCdL8Dyhnc0fnDTDlWsXLlVDfIZ5WyHyH78eTGFuhFc3BgQPLkrm1jFh2dvtGvsr
5n2TnJ6uwHesmjh4NzrtGmX7PNTog04TmLGud3URtEV6ymsXngea7NKEJWk/t7zN0LkOEfdEelg2
rGNQwfda+WFi0e1rDDxraw89CMHG85fYLQ5tgEzH2oRVJorxHA746npHf6BgPXycPCyqrf0lJnNn
YbDw3M9MgaYDO3v5AuaA9SgETQEEHPYyXfbhinbIOwZWDu1zk6Ahn+o9hBUMlW9GJHrWs24gAg/f
rtOBC4EB/jRsLQN19rQ5IkvERZjW1dTUnbI7oC410wGQWbGar5B9uWRcgbuRWlyDhhQux7relV5j
ng/3AbHOR9LpqNLDRhWRX+OlXNmqcUg2FpKObYjWHynur+fxp9uGcixeEuDnOLz8vDYDkaXaD4vh
aao9s0Nh9pHSlhA+TeCmcjOGoUMDzDOkFRqj/OuPN5sC7ogwiASQyOvzjFiLPss9pJsrYuy7tc39
Ar0m4PNRb1BRwBnA4ylwGGXSf/P5Ly1wXy1jw0gIAmEqjAi83wY+2eBL6egW+mKQmuQVsU1noGgv
HSWi3zmB973jcTQpcAuywwS6mt7l9t6CQkHudk2BLXc28OzIgcxfJsoy1ZL6Unq5Zk1rE7OWkl50
drgZ6nTCGd4SL596XVmVX5pSUpfS9V2c1nCqqwmB4TDKYDdAZsUQEyiAUwPrn7zOKus3J+RPBxWO
u3TdAJcyZXpsv17PBn41hdtTI3+8HlFkfT5Tfg3ccaVz2m9QdznDjHErq2UNsnp5mqvut3nWa8sR
Hz9s3CY5roGjXag7bwubCSJ7kdLe9UNVDxadWDnL+Iy5GEuOasz+ftsr+bV1EB8YmgjAeLpQjIxB
Sl+/+2yJAI3lmH7I/AQi6JaGNuTFG2cFJCRkbLJ4+noh1g39kLTU+jnrymVb2EBBMIsVdbHfbc6f
sj5qowyBiQcpwfx8ZfULtPKmqTJEA6k5SVac3LnuC0qVhL+XAG2mFrc8KWtkTFBrmQBJv9wzXGuQ
i0S2zubmBQpiGAMtADHgVZnZuxyUVepV+hNacJwTjjpkLt4jl6PKv+2R51PVvgSgLbEzu7BHN7Y8
XcuHOQwtniqoKpZEiTkPzLish1G2iSs8rNqNCunheAfNfqBtdGqFSux6hOxs7TbMR9LLekRIXJym
uX2BkzoElWRGfuXweNFomZx+uWCkvz723sYCbHpq9/AeHCICWmq8SeMhQeV2TDnm+ZrAV11omsDn
9pQcQABWSX8GjFfY7b/+3Ne3pjDVNBj0Dg6BqPFZcm92mKuQGSSoVB9Xy44X7OsSilzlJ2pQVQE9
5/8ReP4HygSw9qsrWrBmXBdfPhoAEOMa2P31kvYXDZ2TK/UxaxrYKpsCgNmDyCzwLq53IvOnpTlV
7mBgwULYrJ80VY4U20SM5gvO4g3fmFA+ZsY8u1us5wuuMyFPMN/3UicV0DX5AzZN5PDMMs1L/oTK
6vF30jj3VntQX5M/joMfJ9mtTzAqvRva0yy2uxun2PwqrkbNY0RUIaxnp6f+1W0dOY7Tp9nJJTxl
HD6UHDBVAEGEynp5UCsbzYuFi2t+OEntsHygtXcCgFzNEO/dndKaUtumABZa7M2yeH3MZ17qqzX1
oy45iC6N4/IjxE0zEDNZ0bJ+xmUNEtvWdYbR9pDYR1O+3tBNJkAMDFVd+O1tsPTUhp+gt5vXr/22
7X2YOkXGmOU0uuLFs5iEqd447aTz5bTa0lxkE/F7UJ3E0is/o6AXUMRESWPbZb7HYGDiqTM3wUXm
LqWYyoRpg6HaZ+wzcp08ln6QO7SinvwygQxP2ApynZUz2OtTQtE5+DMpI/MouVcLymQFaBRX0nUO
Cl0AICLrwLk9eX/dx7FdBGDPdTH3mdq3nqc972GEiKjwq4fdCQDkQbqFjGF1qXk+DRgK3cnBm7hK
CGgHM+XWYl4ZdHTGEai3wZK9XQavm5nnqDeBRCMaauiXJWQRKTHcbu3Eo2XEGP5a7RpqkF22N/Zd
DKLvqJ4V2o+lV1mnIsFou95d60RLZzt2cpPbhN3LCb4EhbMd1ldhn97TFBRiwgalNdD6sVjzaQwf
FDr2JfuQJTRa6z65QSH4dAUazmiocETEdqZYy8o856o1672MfPNvk4d/D3R/NTh31yAFYgUh0/0y
SKzcLRkv6T6l90OQ45Wf4QC6G3Oh+NHf7OeXK+i/YxX2c8iRxa72aJXEJnobcvPpsIGQ/z9ORAJ+
t9MQlCwan1VYeKCur5uF0NEbAooY2wsZ48raiC78rDUbHVEBCTeu4ZW4gUpbWt3CTonSL3PC0oFO
6+F7RDZ4AaYhh1CKb+0V4QZGWwByDQpv26I7belncDvOi+ptRhfGa2DKSOhIuBCu/DcaWAOO4hzF
NZRzIHPe6wtjT/Ar+L5s6qMAM6kE6S7GCX6HLHHz4sBzTGfEzdaWQk5M6kPe4FGKiJLV2MnQKNKg
5kg9TfngWsBv8cSi2A7pGlwPSD2vVRLuKVLPargtHcer4v/6QTS3rRVtk4EVi0ynncIVwcOgfb4I
z6dB9UY76Og/X8O41FNTpQ6LJypE4Y1x5IZIcwnxMrcwCeulEnQl3riREc5she6S7p1W+CLCIUwK
BUGllnGLCdXGu1Q5mj7Lm+q2MydxRjS1muDxGkP2Ok2sfNhaFQoakkA/rpr0XRAMVcfqVPE0UKO5
xo9XUogUNChsH6WvhdOeYBCbIpXbrqYQR5JD6xTc70G08iMQAcZL91duS3IJXtsarajzcC3gXRlG
riJc4t63KZGg58wSyHmbwW4D+UfvgEjWe7cXuqSLAjYzBNDXukHMkltRBWsL3sJvLH3Bwt7ebCA1
HIgeDXINcvk2WPMRZRB7Dem7Om2oIu65maK6OXArMQL7HjSCIaKoaA4dXVJDerjuZnzyVRWhKeQw
q85u1BYC9Z49juPdkAirPiSBkPwsI7eANKPrqDdeRjeJTz1sDEIvAFmQr7Gk75bYzWtnPsFUD5cn
yNImAwjiyvwdnZ1MJQKTFlO1UeCFFXZJqDGndT+NII4QrMbO/BLcMkhSN0WPPvgbemSCscqvCn5V
yzkCMlHDBycOkuS9oPqQCg17D2aUR6jUztKAF9ZsAwSRRb+Qz0i0eEZps9vfsVOos29q8mS0PWEM
IRadpNVxluNu8UJxW1K0hts+XZJ83BQYw5TZYXRRwOdbW/QkYGiXSPafPIqxxbOaIceeL2HgUhWm
dJ8bgkpDyQ2ujkaimFZNtb/WD4oBilmO5sXqqRovTIO6vcStyrfN62PUYGgQtEwJ8uZmmjn6ml03
VeQVjVVE2YxqX4NnjLeprkxw26N2YPSCIuBY8W218ndBaRNGULB+QcOuWGXXTgWxJc5YaRCeZdCa
YHZYXJtbKsSPJNsBYZfxiXYNTrzeyIvF6/WBQ3rA8lhDFxkWEcpCs6Ntu+jNwLk91PhNVdNJgxA2
a9bEx1uuGC1300gvTcd3AuUPDi3RbCM6OriYDAAez4VvsO88XFKea70M3ljHuAs+FXmxpMh84CDm
1sHNS+j/x5qWS8B2w8i/uSeZjnOcPuXTrNLu7MomyM4ZzGTueKVHWkzcsiiX/+TsvJbsNpJ1/USI
gDe3y7RverY0vEGQEgfeezz9+RJV3CE2I6i9z9UMKXYvLKBQlZm/45aahpvz02z+HaXBhuaz+za3
gLRmc85MNLL9S+9joGXzVh/0VaQ8dVc8bkFcc2FWw/5q3+mbCTHF3ftrCKS0Y9mWYEHW4MRjSDWg
f9w2p6FvTg7/EWuxCsC1eRsHPdB+hFydp+8Efst1rWEleOGIj6G/n9fRD9oPW1ateJyrJiaoY+GA
sF+yxPQfmnIf+FnaXXnqo7tmK3S3g8KjgZSCWI3EvCPZcR/X07RZbZveIOsJzY8tw7SCcsqze8Gm
fHwfcf81iNV0Hr3EqtPxTDyUjKP0y2hmNWLPE2pjy2gvqKzkfUnUA1t9VxaZ6kSjFlyouOunUuaW
p0GttWne3Xsx+qnCR5u4hDnZLk2RHAeTPjBKEkK4JUqEPRPAk7Y3DHozrzsPae7EHwEwrMV86Jgw
b/4VNfqyNBf9jb0FZ8WRCDvkPfWbpiGiBEzEn4gmPTf+NNXfymMbWXgt2Q84Btp1xRkGN4ipPLFd
Ex/0WLYcYOttkCbAbUQsVWnx0NoYmbSXEpr5HL0Z6UdYk+PsyfMi/qYDg1/UgMjYOqFPRR5rkbY8
BHKESrTwmF4QKVqFT/iPwmrm2ZShs0b/7B1bAYbrjLdl+2JDAWaqo0526g1ciWesOchFP8neYxTg
nXCq+Y5chL57+2gMfOWk7czpHvla+A4mBm5OqGjlcqzclckuQQPsDVXMbJQ5TbBMFrVGUHe2eW2w
p4tb+Lnx7CQUBH1GIObgEmDUfsTufOcHCkR9W30tpgnvmIcfk2umg1x3HBryRhZx38oLrcCJLk5l
Y3Lq0tpusgoN61fcMdD0u3YRYTw6+luHi3M+DAF31VpTpN/5Wb9mi7HEBqbA2dLvjJvwtsA5qHyH
BD6lJcVo83iX8TzywV+zhvhm2FFM+73gPiNHi+uFPmtCeu1tqniiWNUrHZBnA5R68sq0529bLJdl
6ecmJ9FNkNHuJtGJSiCd7jtvgpUbooLnBSu2rmIrSPi2bCGqs++zOWqxMKMk6+p3MZplvkZnEbRe
Pa/0Tvw3XZlp0IYEimKuzg02HmX4sgVBON6nlHI8IX09lTrT7AMoxOfMbZ0P+nlNJRwbiGhT7tIi
0REasmGnIJIim8ihq483S5UyFyKk9SCLlbg6yjapGGRzm8oCJUKIiudDE3Wd4d1kHeTV78liMkSK
MwGv0tlhkLEeo6u0T4QvsKgpxAA3mjXN9nzcZLZ+/hTmCWaUT1WFpXJ+1660PHCjA59h0NlDmr8s
t35ayUvXzpnNakgEFv9W0hqij472Jozhih6vif6CI/phWTVmdVAty1q2hQHaQ/dNbzEMsHkBnCiX
AZg+LuNykU+GMuRy9/WOXU2Lz1dWlIRCDW27NpS3yMYwlsuffQimNZ6Rdc4hiPZKXjtLgS0ltsJ8
TrvW0r9N6oDsa1wFOSD2RuoXjVxnfSx4RLKnQgvVzWNXkGtUXYm0EpAiQT7AnxqCD+Q1zys5/acQ
Zb2gwwc7o1A7IIk5nPH9MU/aFLq5u9Ox6oKAxKVTNzkM6m9sIxzZHLxpEX6iBkBzGzssuIury+zL
VuSPal3lU/JulFe0LFOMzu4DrE55UyvXk5/2Qff3l4x8t9i7H9g1zRVheBHDW9HfWy8ifTP0m+25
jSDeg4LIwjWoWVn66+tNOAp4DUlzpxBD3J0szPEpYyxIy8E5tSGS3dukwjJtWFTxV0/ezsG9eczM
msd1bBEPPiEaLZYJpj+KxO9MY9ksL2Ucj9S09tAF/heXv6SWVeOUjtgsZ0AqXoxxcCLgSAYdiTtJ
J+xxeDCUwC1MWlmoKiE/Fk/yaLB1YkYwCLyDcUmFwLQ7zWGw8CGs6p6+FTeweoyel6zLZZQhEV32
pfdK+Z/IzSCxnbikeP2KQVDkk1fVLXwx0grlRe29kEsEqeJyR2ei17pAlyk7++TnuFV/LqdMRjZO
H8rIZsD6kx9SEwQKiIE/6JlBoiZCbd/KwT9hFMa/H91Ypoe/76xfdxNAqqAAzJtN27F5uV/NydKy
78mHapw3C0lgZPuVZUCgxsUpuDXfUKHIyhnsZW8y2HZz7uRkUcm6+/1V/IzEgHxDvrZDuie42AFH
jIws/2F53cu8u0gipMBlI7xYhY6aJcUfUDwnExW2Qv+D1Px32P/n2T8fb0M1oAkPLNgO9i+TSfzF
cJNxw/WNXbtSEE2dG3CnNQTAkIq6KyFCjsvA3VHV+8GxN/wvIFNb5qD/HHUwZoCzDGPZdVjkzuv5
LASTgMLMI+QYd8Ctwi+H1htbgowZh2mcp2pw8uU6t03DBICkPB5UmrXSlwPfCPVI9+DwB+Mgfwfq
TPl7Svk5KtsoLoTYmB+k1SQ46KCTQbP9dWrCpJo/FEUtDZrmjWaMFf3qmjCO2v4NdvjlrkPziEDJ
feZfvIqvjfIDM8XW3RjsZwId2CP0flmkbAH0mgc+nq+zlJ212qUrhYxD/pK34vcr8OehOEsAkB6s
wfRNQqqoDl69Bzl81G7w4vkZUwbh2a8zpTXHytEE7kt27L/1IiKc33/wLy+gJ6kgOKGBd0gW1+up
+BgiUYvc6RnxslRZQc84rXjUEO7k4ojxWReAczZFqfs9Uc3a7y/j9fcXbgVHeoCcjun8L2yFabHm
IamW8hn1kZpapj6PgRE2tkuPvCCICi51daz633/y62gSaB3C6rBdoFhQgeD1QKObswROb2w8kb0k
cwMU7jS7V+wb2348jUQwdd/gegossqqhwxR2cgjz0spR7sZEzX6yWpzK/w2Eer1EEV5wLzxe6cgC
NHkNWfjDDg0giM0nPVbxFLlynCKaNLVElxoPpfcaDap8XyoH73+zSR0r4Z/7gg1UDFkFkzPAWrh6
rzdJXxSZrt0/FZj742Or7wmUy9n8sCVj5+IuhZ2z+bUsfCln8BWura/k4NYF1oEdQhjG0EkQ+fmd
N5epY/8LQ+f1UiYcAvt60siALT33F4IOx8wMYT8Knn+I4tRCbYm44TE1YU6fFGYezQEiVShN1l55
XObvl5P3M6UJ+NZ2uFFhwKsMI+oXShOlwCzT3O2ZnN6Ss3nuhibsn6M5KuMX3OQMPz2NxoaM7/2u
lIBa3Jxh/QwCXYAAYncceIQ73xK5aDb/beMxKb6mBh7gROH6gzVDtQgnSnS00BtuZvRWSQjHe7Hs
hH2Y0SZIjgtlizuuq/euYg9Hl2cGQjTV09ImwY0a3jxZLSxyeBAQxH7wNfSe3iFK4ldOC0rN5WSE
mHkU1DYNGuZLF3Z2ugDDIsjeWQ+4vC4/hrN+ydzpY4KyKUvPCPuCfr4yY3YGzBqADESaORebSM9M
DGLbhG+QTlN1W+DUIyV8OMhKLu00Tc1r4FHLthfy4YZxfOg7Mhpd0ty31Hz5/dOzfllDSIV45yDk
Msmy6D1/rgQIaUrdBaTwWU+JW/X1Kf1oiB84jMw4RAe6kCd88XpAIQRrioqtD65OSVKLfJJjzNwL
Ye7v7ijUQaWB018b25a1+WyuhAQsl64L/fjfQMjXGCSyf+gd7B4okCAJvSasOUjOGQCb/RPNIMEC
f6HNTx2syyvo/d+0BlOr5faa6LCIrS+hHVVbXkrIMwvrX+7v60qLkCWuBLmxD9uQW/1qEzFjk/ER
a+ppqcJwT/9wvH7E1w1ehWt8DKmzKTQDiNHVnzabGAt2nfOI5nNM1gVzrjVwsSi71lQKwXTSF7+U
jTQ80H3D8As9tDPc72yorCKUlbEx3vz+O/xMj6A+g6niI+vyEYkFlEqveDNk/3p9ANT2FOzG2EMM
wOcQf3tjZe6Vnv6/qgPczQLHI1MDgSBy7de5c2AmHT25Vz1pQFFX8J2qz/ERyGgWOh+is33/+y/7
+nmxjXk8MkRLMM6cX+pzzJuFuLGQP5XmAZtlRfPtf/nx+WUAUfRdEA2CvMXWjEj87v/4+VDCcQE6
ylHXdbxX66XGQ37cQit91NIIfGGBC29+Vm1VuG3SdnY2yuB/Yyn9cgN4zBCeUIag5DI5Yn7eEHzG
xz6WBsMDTLpjB3SPJlsffomBLS9ni8fkBgVrnw3BH7+/AfIF/3nqksUDJxzmAgdL9OuhVqwL4SYw
SR+xFE73T2E4DSE2fn7MkIeL7g3MC23Ewv/yoh65mj9/LqV/EMFEojJkzb363oXnYJ5dNf0jyqK0
m94EbttsL0Qi5yQsKTC9xizD+WPEdI7GlfdG2l348tK6ZLGdy/y7yyca1yGAqLefkcow8rvpsYNl
M9RoPZ2AnFJgkxVrCCGWScE9OxyP/QnHQgRfoKrCiPj9bX1dWUGPZWFDMoV7R/X/usmJvbhdG9vK
H8dodo5T186K4IQtQF9016kuZi//of3yNmCSbxMiuhlPei+E0PgvD/n1lhJyr3nMhAfabNm/tCJL
ifGlM275Y3DQebIEMhpDX6ns1Bjw91/+149j5wK9QwgJKZaS7uc1nWeeB4a5ew/YkgQMynJbpr3K
pnF0u39vcL1XZhncYwaNMG94k0PPRFDz6iMHfMU6cct+0ATg/NArrknV7i/TsAjWJjr6uXxMtxEl
3bmv/YHEI3sa97a8QSQdm/2j28KTmJ/0tFILqrwE1jqzlahnoLqWMVMmzSxq4iVCbteg7Hrn7dNY
xief3yoHwwYvA2VcvAmE1S6D9BxUKrJ2S78ScCyNwW4QYUHrYCp48PFLRfHyplngrCCrBEgnSK7n
n4eKMdXUi0CQOYxBRrNNXDKryFQdirFtA5Y5VyLjqmabajSwMPxPTywoeSNS0lV281zGHRDfGRkV
rKBMAW9zbYhAbw9quVCULTKW7NHG8SG6KWiS2mMsObeTfCVxifghkRpygiEY/6pJWuzt8sI1cbhT
YPVxKaND1VHgPUVlsCWVj1tab7gJdmM9nsb+7VChyInu825HcK6GM6a5LHzvHIxkd268BIn9O3Wz
dLOit+NcaYz14EyDBQ0O+fuLnrYw15Tuzj5mPmo2zHBN5sQHB9WsPXPLJc3K2CyCuYQypztBwmfl
ZgakGTBb0Fho4y7i8UEYN6/PP3l2ui1wCeBz35OJssxoHJhwku0hY0zCFBdM8E/9jgPI1xHbeHRl
RG9kRL9zuxEWVSnfktlodizX2rK5gcZkiyASfkCPlSOvVeQ/VHa7RI/ZFAzTpxyPCKSA4AveHl1U
aYUcqKYQM+NqqMBDsQdIHDweXZdBYYfS/yvEpyw4jwAuPhbeZisT8iRDl/oyYecm9oupZSSQ6SFm
ziff8hhsXok6QZJz4q+YYI5FbhJ4kNTCkKgZKeARDJ9k9f7cFapR+sbovE0KH13wRQ/h9ajLVsC5
HkPHE7TEbxXJQlKaMYJw3/QmKfPpudunYv+89BvX5XRkl3wnKRwGhWRmpt7Lyu/ZX8DWp+kvhhmW
+wIoPk9vscepWvvGMFpjewncfTXGt6j3GvZ9XPgFNsaMfh+gM+Y7yUOXQeHAGiHAXUD4l0iKDrQp
zKTTDJhXs1jplX2LsrDNcf8/BeCO+40mA7Abshfc7lXk9/P7ICxGA+xJTdjZeWXW0qtdQBdw0ea7
2R9V6Fr5e7WsJ3/llS2OF3c2mbEnl30Oyfm+zqMpy1CRFWIDvOOuNWwMpM+zYvaoVr1AFMrCVJzO
nLQsz4SLia/FjsVy7IERoKoT/EIruvy8WBJMlbvKIxvGL9MkRSjax0Q8FcQ4QPTSfM6acHacUxTt
QS2xcPORgZklWDbSzNXZ8X5R01T1qhfkTBh/zF4/O9dIbV0a+3M8otzY/g515XjwWM1Db6lvk/YM
6PNSZCKY+op6W6EmjHqZS+jBfRma7MSauurCHmaKj51NYr6sI9UF2Jl2PUiSbvzYVnaQXhv8ICtG
+ArkUAiVH64y6pyWveQBMq2RO7Sv6CxgJ3BnIvI4DhRtt03S5h5dhXRU+FLzYxEABv9eaILdN230
My4gu96lh+fEBr8dyzRg1A7bIrUEZOms1Eufvawhl+KiN8qsjkM20WptPF7GosF9MT/X2PxmBKAb
LiyVTr1si/p9B9rRO9sWfsYjjKd7ivMtbrwTkmkJO9MzNfVofqztY9cbuAts8gHceG6Z2ikRanB5
eFwLHYlDVk6BfEwF81LwvSYVKIqMW/fS/SSrIMPz5B+HmxodaazdOXpAvT2oIeOUW/IKulhF8Fx9
RQ3pmf2yLutuiMsyOWN/yTONOkOCrGBx9Ai7a6MXTYwF4YP7rTZxtNAuVTpOB9JCpqqX/6G9PCzQ
/2exHQKgZdsH3vu5LuTfO2pwgW2c3IBaVZRJabK29AMyzVWGHjbxX3v2ISdjDa6QPubcYKSmwSpa
zjU9+yma8RiXq7n6tjuyNGY3AQB6digzAKsKZVE0qn2ltUqYfDeTINDGFU6iZzawHEbBOqnTAfT+
bONJZvWlDYONMkH9yVID/FV9uqrd4BNJ46AH+AWlEuuoYEPly+FlzR6JJlUIRYFS59BxVtZzboSb
+dT5B9TWjm34pUddlf6RAC7Xp4kxifG9lMglpbQuMeTkKWhQsgWz4EDUI+3FTSgnxc4B+kY+iTPA
TP4Mm7aSX0UgdCQKeAjxGNTFSYQz6I3hwwFszq6isA8uFmAMm9pFzhNmxm4ZniV1L6kvPgNADC8n
k2iX6Doq4rpatpHyIdCVgD7uMUxiB7jPOnuCCYhP3F5H56RrUJcDmVYOiRrkY8jz5Qlx4XpD1oWj
XugMA2RmX2xCgtL4bN1zcL/XHWLpVZtgx4qWFBmYGiDHwnWa/VDXuJMqqjTHC4mO0I2iJZEtE82h
rBgQM947r7Y9Ci08/GSfdfJxYsFAjUnXjyP489hcSByW7qdXBIDYpptryE8A+MQew0mq9KK5J5DA
pKp09W+kPuQ3cqLLbLRKMQJFbKO4YW0303WEisVjchRwVQMYNR+jzqPIjgBxDTjBADBqd1LFU6/K
Q9ghslto5DdRODvWTXiXKuRXL889OziO3SIWC6ogVYOqQVW28I593PPm1KpsWHUwkriTbPLMve7z
iu8F8cIIxRVIreYpgRYK90S9c7kQnLsT0IYDt7Mf4I4F9+GIXXCGUXHsu98q9bBJ3uZVGLEKFyeD
FI7he8c3BXB35iQZMLVN5tpr0CSI4B8TRqGD0QII4UAxeoz8GNJ7CpJmQlOVEAm5pzYmIy7V9Flj
8NvglTPcuRj9V3qeBlcQHy12yRVpzqK84PnjDU8C2zsT51d071UGlADjrYBRC7J77Nb6HYM2v/fT
JQyzvfQJNDh8HIxkGQvrnGBMkfqnLp+PSRanZFGfx5nNaDlvJkAuKL0iNTokMLKl8zn8glOwJWU5
sk8dxAFdvRYrruHFo8WRzMrRN1lLEDmh0cOehW6Wrm8GRSFCkFqP4ZUmZG2IFcvKZMj/8/t+8vWM
AvPDAGUGqBVZ2677etC4e/7aZEldPlQlUTTPELFVPb8LXrwpJEvLTP5PH4xSiBae8Qxjfw/w6vUo
jrySsRMv6oe8TDtCz+kUAkj+LQ4sOFF0xlrV15qjgm3+9x/8GgxhxE9DG7rgZqAexCS/kiwZRogZ
ZoXFOImMbejeM1gdCX4irC6Gwg3FYQpCsgPd3oJHs0/pUNbEqm4ObjY+Z2pvkwwmW8to4jxSvIUR
OC3tu99f5GskF/g2DBliE3oS8X8ZIf3c52+wXYKgnZ1bTUxSdMRV28X1uYx8zXBtS+MG25k2DXIS
JsIg/LiOc9u2t02JyVuGl33PKL9vMoPAT0hzcI1PFcvAwSdS+fR1aVWW+A7hXkz86eT1JbEPKZWq
k14r7FyY46q3xTtQgd9/TesYf/5jVgV2bknqukWuOo/il8hzE2oPa3O2b0gY242Q0impXTzzosgi
X2MdsTTocJrKqP0J+YrWmJTZiEC8t7bykfMdKm76x6C3jG/WxKaCMdUBqGhbPM3HZr4JBfdUBfDA
04uJDwhe4WlKtvNzD5a94SYfpGIzb46m6D7qpZwCPEFwu6GzW6YxxaKQzmVjI+wOlzroUwKcu3M7
IzCMUDDYHO5yRnzTvkBN2dbkZsKx2635tsVSZ8jAdAavfW4oA4vqlqHvYH/FYBTuwnUjKzV4Kcj3
RGQbuMY0FLh747XtEp0TU1ff7hMeB29gY20VDQxMnbY81R6+//ltuRHK8mxJ1w3v1ouMhXiwmIC0
7c3WD6HTIofOZGrgGaTTQKOdMTzd7s0B7dt6cZY4M4qrrrW8YQhX449twz6oIRCsx5mVjOayMT65
i2kS1EvH12/lTYH/jR3cZjjjs9cvG2IAhNb7uJUJLv7DACxwcAwqhajEKJ2Cv7DbSfPbhBakY2hX
1IjzLn03Liy7XRlxajRtgeOco/Q2Nt7hy7wOAUEKo7PRyROI08P6vK+wLZr6T/CGdqRRZhdhZvGe
zjDPOtySmkDCrWmwi69Tui7mN6pfO7yf2t6yiGQglYkY3xbKA8iZdu9UTVMWphMPpC/iaSue5rAV
+ySlVdCWproWELtxygTVt8070b/laSyIDqdERQg0EWdkLB5W/zYV3vy3epGI1QHvSwN/QWbgb7ie
9ZfFaQjJ6/PQyF/+5RXDBuLnOTQzYIbAbO3YULtQBl4DY0j2yGCzWu9+btKMuCmYrEmTf7KgVeKL
yU4Y3wX443igm2VTl1Hf4tthx8EdGTlTd1ktctsfQQ1j69Jij/S0LGPLbG6ykk8luZTklrpkZD3b
QTUMRC24/oPJPZh4mTkvCdGA7MocrziX0Ujo8kQY0JTeVnZhNG/zAludB6PF9ep2QhaRXdImm7/G
Q7HlN46XEY1OFdV/wAYhkxCi0SzP/R56G9oA317ufTicxPA6cdReujgJxnM2rhBSL9ZYrNZjFNXt
GyPYgpl4NVQ7p6lKl8tCN0g8Vxq2F6YzTfSQeChq8NSpgydMA+roSsRWG/Jli+BjWU/WM8Ey84Iy
xbG/WH6UPZSrN5CnNQX5m76Kpks/ZtbLWq3JqRj7r36adi+GZRdvStdYSRYi8WMcTqCFMdEKtZNi
TPrEuAos/LJ6RIZH59zpq8F8QoNj/B3NiUMGfV5dNsQQV3jNyTnwhvCO72pdTSNlD2qYf3zyMVU5
DRBAMOqK9qdxj93kFJXB9pnwgv0GVN9tziS6DG/nrGvfxU7bPyfobm6KbfQ+jKHh3MaR2VybvBUn
Q4YHj4B59a1J53CxmN2KtUzwjPNQckfI1fjJbD3vP5sdpp/jYezfb6DzTwn2Y/fl0I/FCRaie2my
xqJeWvarv+YurKc9X+9NZ5weG7hQbwmvsq770uckyJCTaRek3JEUZG1/t+FSfOwmd3lXkbzwgElZ
+mYJzKqAm5R3VxK890cUVdFHXLfKByuJvXch7Gj3lOPmeoItHj6akF8/l97Uf46wtbuFcWOcmZPE
d14/tZwmDN3OjIsMl6FpSNzI7Ncf23Gpm7Nw8G+cbTa+JqToPEVNy8SDpvEjzGwbmn3v3C5BYz/b
TmJcln3evxd93HxL/Axvni02LmS19QylYuubhYPaHUkjxZ2Tedvb3TbGZwJQ21srnef7dMmRMRHn
BZ88C/NzRkjcO5yKw/WKz3HNp5CAYtC7Pratu53yMOyDm7As4v/CNH6J/Gb6ZnG83cJTjE4FRg+I
vDz2w6wwP7lswFdjLcK3XhIQEbdnDfZkA1+AsbD3iWxNLCqNBZ3tpQmb+utU5V52QhndPLE0aROi
duE9sWvEXZiSUV8U1lOCwczXNXMNqPXEQ8a0O/ce28n7psmQkOKn9YLHDDnL+5x/TesiK8+LXcOe
90hUjdvYQtSMFRws4dlBh7qU9Tc21Mo52fxPfuLgKZgtIckjx9fo/tyMYLrx0KzeF1M7sWeke/Ee
i8Lx/cJhAxo/1LcTNlenkDH0Rx+yJRmkVWORbm9kc0qHzPx8nW9IbRj+YwVj/SalWLsaC6jzJZ4D
MzsljOau6D9flhw/wHUiwXG3x3sc7f+aB+fFZ+6P93ex3hhTUJz3yO5uaHxa494ajxg5N67u+GKl
c6Y8at9QUaTRDdBmPMMFsDmSU4P5DtK1lu21ZnJ/Aqwyv8KgWM9L5BER4LbGf4xktGkH+4y0ba6q
/JukL+8uTw33sdm37guyNeOhoKXh5XLX58R1locpG3IYH75XXXC26P6zcHY8Wpvnf8amrntPToXp
Xuq0GG/8bfFfCBqp+ktMwMwDYTcBbv0UxN+NtEo3OJHtiNOGjZHYNfWG7LlbHVI3nXhoL23hSQZ3
gOo4/BPQPjzbQ79hDsgdfpjmyr6YzQI1ffeHD8RmGdeJTLLshimG+SEBCZhPdVjFfKGGvQQy7wfk
+MZ7Cw+4742zsf1EmfOEFiUnJ80ezYcFP7Rr6EzVJ+SZTNnWPfwaO03yuYDSMJwaoaicuAvtRyvK
vZt8tXBlz+K+vE2aMPvi+tNwFxhb+s0d4A+48RjgiLLQHfq7TbxeXMe8mkhubzD46x4yO6svmGwx
BSOA+ZJnbfZ32KbdmcI3fN8zScMezk3uynAnonceRoQ1dvJY7XP72GXbGy78r3zwq7+63aoBP3EJ
bAqHvbtzxiv03IyfAqN7KNwxeoNoyb1umdffON2SVCdvyVpyrA3vyW1X/xS05he8ddzHtVjRAJYO
uTaRJZR33t0LsXnln7trp3h/e80A92aM7lp37j/5eBDhpFYU2RvC+4gqyUmgrvt1vvMjg7hRdrPb
ZdviO5fPzi/B7Bof0nCeMfdj7lnerHmR1bdFEqb5d8WuZ0oojOI9C3GKKMhQo5fN9k4GcUoy1u4U
atk5w2GcKtKOEqJ03up2UTlLqKmHth3RrLZhEX7SB81kL9hQ6OfU2DMci5TBIbo8DFKvI+5/JQGw
ZbLs2YsknlHH5mRA8E885WlFcSVNqcLzdvxipvpkthPCqRNDBPC5NRuT7o/Yi6qVTN0D/Iv2GmoH
ZT+qtPuo9mqSltTsFegCK9DzUOFqe9mmed6fYdck/V0fA2/gTpW0W3virfPrN3k1jfN0SiLS168T
Zn7p1Rh6p78YRs1Aw4jrLfxuYrkaP2BZb1WImApKPIN8g+WmA36v37tLF+d/jl7SjC32JUOTfcDM
M7YsBrNFaZuPgL6r599if5AQKjdhKYvZ8YKB/nYdYTiGWN50RXPC+CFBpxUvOQfXCfMNRkLzsIK4
aYQzj8jDgcxHpXNRE6PocELr9r3dIhgvWTV+x3C4mCBIIkjw/v5hQme3IYmN4MvJA+HdvGIh6Vm3
cUF2ZMncrdj9rxRkRLZN+TIZt/BaivqdduWvdqDxhseRgA0qlCSCABfSg6TcxiCdreG/9KxCszG3
RdqF1SOyHAFnm6E9fqNK48w0ZIym4QVY/eAiJB+zC7zXFnJa0RXFbun719jh8OvfUEsxLV+0mEkB
J85E2FtOSLUxbMktDl8tn6mARWK3gWfVfFBAEPyrDqxEc4WhIQl/lXUuFDG442BkGpJI1d9pOEYL
r5rFFk/y1FwEEFbMc9VHaDmEErrOSgjWZbWM2OiCZHRtLqhVsApSGhiNIamrKZyQZ1sr4rKeHmpk
Z7YEOUMwGtelbD7hat2nwezNxj1Yn5PhfhNwa5pbuu+tt9/Gc9M3/x0jP+jzR/pipGinGQTYbB92
4pXX+WwjBG1RseBDz0uuMitqrNoHGIaEVoleKmyAxZE5mq5AF3EAA4WhdUwG7Hrq7RlGBo7nBZJQ
sr4P1UjTEZBI9Em6MO7VEKia1/lmyE3XEsLRrlIg+cSmOxivYYaF43cM3MkCPAVxWHsBq8eX8eLB
nBUmQhre06xjNXpqSAzBloCUKYxXbq2mnzaM9tWktXNtsumvfWDMNrZ4x/R4Vkpfgox32NBGUzC+
PdUONRF6PSWA0UNkR+EwddMKBvWDw6se04+xLGA1A9QqbnYgqTkldCm4jylYSjKOC7dl/qenjsHB
UtdSWjoLGRv6a2qt+W21oLem9olJSKMaxBaSS3Ft9F7I8mqgQHDuwQAAQ1sqy7ET9sO3TTkYTjuA
SYOiaEmTSgxnOvczVoDiGznCnzHTc5bTOaA289ZwwrjxENxpHFqL/vxunulRVjdKzfZU4qu2vqz4
gg3ftIyziTJUgZpZMTCVyriKZei2AcOTg48QZVu0XXB+3NYvOduC+cnEwbdld47SvLpBWjrPX+ja
sq+1uAwv4OWRVXww03LCcnh1SNliytvl7ku6J3n5lPmYu9/09GP+e7WXjD7IPoDaMVcfkwrNgeEh
Gk1P4Lf/M0lXL52GGbUQY1ayuGrO5I7a5chGoYXOWrI8HyxxEppYknVL+DTsjChC0wZZovIx5VG8
45631vuyBKsV/dWklNLfCm+URr9X1DX90h7iCDUFGmJTWB1I7gUIGltE6h+qrYmrr62NRdlE1OBE
4uRpczFUzs5qP9JWRIpjg4WxXA4C9nm/3aoQRkwc1G5LP3j4OrXRAulD3aK+KIg6Z1gfEohN0YeE
7E+FjFpDk3CnXOUNvx82kQo/UCc22ZQCWtarK6e9HR4KeYeBCn+5xKagRorPpPZofcxvRDq/b6Ni
c74PHryNCpk3yQDvtXYZZZDwXBQMZG+BBAqUOLPa6yWBXO19UlsZxsSirNNouMKdibmW+2pijwi9
YFG8/Woc5B9OB9QRE9oDq0uJ7Zl7ySVa6yZvajvjLje91eY7fYVgpmEyevA7GfyIZlAtE8Zmcvw0
XStfXlkRk3ggx4/WbDS1vTaAIbNdrSSeqI3Yhy7A245EWGg/8O1FGZPNWHGklwhWM49LrZdRwW55
tgh5wSF8a3/x5w0v+/t1A+7CDbRgAFxRzzdF7gdXjXp1a47Y4n6WbEtgUk5dLk8hqFsbiY6ohgzQ
dCerbDJ2eq0bUD6MP3xWt1hw3RkVLQfZoogW6rlpEZR+2ErY12B2z+/t+kS2G3+J5XjOlKIiaIID
EDgQSNwTJna8GpM/Azt6BK0Rxe9h7dAfZg7uXsxTfxdn9eBMV0xjJJGU8WfY9bfWQNoVeHTkE8t+
a/oVi/8W9y6S389WwDRnfiiqVFSHM9aiUOwnGAnYCZ0Kp0TFe6cxMU0Pdtxe8Bx40VKVItF30vZc
1mU7/jWUVjPZH53erdzs4pnzFiw3lrWJBZiJNSR3RmHozRyJFuQHh44CXtDzkvLxvX8cOUY5yEGr
XBsSGlCRRB48a61ppCSW34obodxAzBGkAmgPNCyGhsi9MpVbpjq8QMl85NOO6GkBEpVp39zsNane
BsYdTXsHnwMzuYcGZ18ubT8oce5o7qJ1rgCey8ts0FJeoB2QwfSGTAxa00vipGtQXHQugtZyRSG+
FfbnHK+jMoJ2e7zJehmrF7pO59GJn5PMWHc4QfioNt2XwYJLdW0Ig5m3C/C5y7fQlQ5JxfL8s8oI
nPEbiSfH8jroaknSNCztIoJqVF39YMi4V6bby66rNczaCEBp4jJVhWOPIoQsfQOLPheqnLeUQhBq
pl7e0DxOBVjL1kCO2bY/XEAH0BNuYW/kWOXgRDnk8APxQGK5pIfJ7uRGC3JrTZPQOLSmCQF8CuCu
FXva/UEbvhkDvqPIlZTXqebltCgHeMyOa9K6vC8KLKucNw1FH+F4dY4yAlEwRzA/lzTVjt0WmbkT
I/qVTAIpDcw4AfAbIUxyi2ofQyYCTEaqI9zaVqTGxnkvIHUxcYaVWBEzdZTRmlqIyJM0ofvZcLJg
uPxwtCMMiydhqXipjqKFC1MyGXUizhHCK+/RQHbBFWjRtDdUAlZvZAGBQ+abW9j916LwDr8BVdoy
hOl5gIqR2fTbwCLTa6YnnZyNATKP2N2McY97/i2R6WAMtxnyrEMcXlOOUZXJa6NIZCFRtXxPfV+x
/pY3BXKBvIZrPMrbay5sJ94pGrDxMC9r3y5VdVZnGyeBcC02hpHLNXDMvW6gLTo5vqh6zejOA7P/
owEZcIG819t+puwwNcmSXAkR2uo2acPGdyCIGnEx+IfqSJNmEH7amKcj90wd8vqdJg9OfXd64vym
U4Z7mxUQP8MZF+P6cqNcAfSGbSi9OV9e/AN0elilSAiarRMoekO4ObLraozV3Yj16ZHN8hsxADms
I9HYypGjt2yYSLK3TyYeblA4lSi8zLE18S7KVxJCg9veQrpyFuu+PapvzQ40WofkpMc0s9j5rhOO
ZXwZdaPVkotgKHKP1F/ZihakPF9spbf/8TQVczLpB3n4prsybzpBAKeE2gecI5DfTyJExYSeo3pj
ijcZ/mnbI5ibHOypXxNWC7LFGJ+Rk4npmKLRqufgjKE8dMVt6sNENLyKXZ2oklsf5BG9Ex8VKQsG
/SfGB/KINEcL8qwc0NbgpSGRCyQie1hbqJeiG1BO5Tc/LMIVgwMjH1mutRLFp4r+2+OmTgUFb9Pg
836w6NQlj+3KCEATLhWNMMUYh0ekuV6KwkPKgSx1dQ74aqDBjPLI9Np3ISwNTif33txWsYuQmymE
FaUOh0coW22EzIH7ndiNdGI6xG62yG8v7vD7Em+NvcdUAXtVxhtYCM/TKg9jY4vmlzVMsPkt2oxc
e0nopnf3YEtwEcprf1Jq+4mgEX6ntGtyLUcNo6vFmfBdfrOY+kKM+3/Undlu5FiWZX8lEe/0Ji/n
RkU+kDSjjZpdLvcXQpLLOc8z/6i/o36sFmUWmRlZjerKhwa6gQQSHjKZbCDvPfecvdfugjFskdxc
RNacv9C1ECizLv7dZ8V2adqEqkUH09XpDprELrDd8N1wGF35A1e8QS5x2UJV+ORyjpNYlTyXYve6
dZPNSZWpXfxbdUR+FGXYRViKlpzqvqarwQVjfLZGLjrEK0TlUkW1n+rg/FLphxrRxRCNLitFmvRD
RW+U8iaQDsolxgvwHeefqzLmui8wavvsll2u9etnJ0XqtK5tn+2W6x13qTUnJCG8jyuu4aoGQfGx
Slcv5VOAt7p+Q2bOkd9kIVu/3ku7S46rzzbZhQNyzQGQq3QoKPDSVlpagKNRn96AqpGX0a3lyVao
etbjTJk0q2DtUmozU1hlN1fnm7pY1bxiuWQQREh/190US/daxirI29ed6dKf09VkrYnTQOEyv2gU
2cjnlescksn0fOVsXLEO6ELX9f1yFLAuq/z1o8ZHsW7nEV0svnXT+BTzm1MQiels0U40NNe4JFgq
glpe966QnKsi8ioRvS5ARB2sdcml/3U5AEkTwoEzGTeKTo+4V8fSum4ieStWJ/IfVIp/DFtAtPZ5
011EieiM1o+oVVMMmAXzPWSrxQaM+Grh/sOnexEScRZba/3rAX91RfOQP3Q+Fz0itymnxMvlcG1h
Euc4g5EiJgAPa/6pebu2XKow6UxBNMEkbyODNHLduer3LhfyBSZNkFvHhweAaf1OLm5A6kQdybwq
EdV9uVMaHNftOWf5LvGgDPl8m9WQ3S3nolhdmmYVz17tPtfd8ZIHcw1IuELb4ppjirJBx7g0w0Gp
cmqVLW63ZiARRwpX2ed13TPHctUYXklV9QVR9oeu9bNGC/Fbcpdf+yklh7q1rGyG9Va9HpVUY1zL
hvISBHNdrK44q6vXobhUbqVurUSwCHELBZWQu5V/QS6XarVspKSCVT6ShfUVAVpb7QWKbkXdBEkl
SOkxXV9ta8d4sW+vclkmy+sbCo15khsftr+lzB49upWrnSEl4r68qHqN9fDPx3cBbBG7xVVHb4yv
mox2hXfFTbxmblzE9Ze2wFWtebmJzITWP4fSWlvLjEY2VsAPHvv1Wc28YLzjXWXOdc1Sxkbdfpps
rr41+qULb1cnQp13di1MhgsqZrlUUohwVxHxigdZn1O2en6hvZQ1V/uFRHKoyUSsS2AWuxdbSLBA
3hK7Ue9MSsfrWfKqKb/UB8rnEb/vkROGm6hWtC59ZLlbC3OYy+sHbsna+pUqM4MRmqGEiFoBKg8T
l+x1HY8yzDk8sMO6R1figi64ers1bS2iq5QUupI89XBd3K8y9OtNYYZw/N5serrcfVfBc3ABa7QX
+1NTRLPJnZmqLf3yawPiQtG66svtqQ37TW51eP6YO32WoteW81V1v5pz+QqjS9VnXcg146V5WFxE
l1eCwIh7QZPdcizaeXiWIpq8nCitQlGmw6IQ60LYhJFn/XKukP1P+g12MdBza690Caos+pgamRpq
a6aFSB66FHWN4UfCGHQLi5MS9sQMmSCVHZ0uct+7idHN9UcoqnKYPByMS3rDUVvJPKMiYrj/1oIr
0SxPYHgBJ6svi2puqoDmkL8MZmV4azdKObcJWK/jUCOKinw74yR+N0dDr+6LuSiz54LL6JcuMdZ9
zozeHrawdhfmmkk+G7TjkU4dyrHuX+SqbsobXHFB7gcDrw8VlYqiu+S+g/ilb4AgaD49v6i/mxqu
rW0ugln2q1Iel6OACuOlZSJQ1JfCpC4IWX6Rm2h2OTsdLu/ek8cJ/ZfaRuOh0QejpFPD+U45FUtR
jBi8qsTYArexof+IZSyPVpwtcrPVWrvrGJZY5J/FWy0bJbKY4lLqz5KZTtnsos1F0e/EjAAnydGL
YExVcs7kQjWZ1kowAt1+acYZqZOVtAOhZAjLtMktY5J+EicmVwr9dsT6YHgyt4GKoV6T9VOAzFiU
jhSlg2kfIEXFneGogyJPizcwsxpvs9LIm9dSL1C12EOkj0dcpH25BeQrCpLoMnkXg6OA7Izb5bYi
Na7a13Q8tbOdtaV01Es4mO8Wi3L1XsmGkdADlfCo/8gX9E7pJuqnQRucFpl5RWcY2sGbkY3MnACQ
f8OGwvjK0a/IrU91M5fIKqnX2bijjl6jscTO2Jtq+UNfKK9Wi9tEt+0amnNpHJpKGEonlDHCuEMk
wyfjNJo9lyr5FCmzKFD/DKHiOde1XbjSTmcnx00KveGyLEuIWFhXr+Lva6F8KfEvLoQY68bwzaLT
zuHgUiKV4WoJ9C/4GXGJVrpw2S9q6gn3enq+yIkvT5Jc5pesfgOb8+VZFOUzMJpMJaY611lGkquj
xR3GfRDM3kWkfN1wLi3Py4g0gPz0uTbD1+JiNVHSy25f0spG/w/6hKAYsSz612CoG9m6nbSlkKxN
2ikML+LYXI9Ii4LS76MlJapERvxZiP7tzLYWR5NSs7q1eC/Kp66yguIt7lIj+DmSEI9BUh7k/L7L
Og2uxOd48/Ju52vf6fM/XdT18TzGdJj1TO4Ew6A2ezbZyeZNSXext8A8SuGkemBp1/5EemHkxJ9V
ScibFGg4yKaOi5PeJ5Xlz1OHNDOQBYl7t7XShxk+X6bRpOH0OseJlnhiZWwpKXDf3hpqESwvPYUH
mWQGQsrBxRlGv2CjdinOkFeRiUSR/LLNYuhwD2bL05v1DqmPYg/HqOlZ/iS8lHNU2sCw4zgktNKt
qwE69ZTLerXpm7qpHURTQsLKRhzpTTXZNeKneQwTSgDdSreAr5qt3o1R5tvdjDwJHoBpI1yPxGMq
S7V80+Kw8ga9nhgZZdn3FPPqM/DudFcKq39n8+kqz1zkeRPYeoB3Z474o5kZdUeaiBDvm6EaP4aY
HtyOc135ENHFvMmTQT1YyTBs+tHmRuzoL2s/K9KLC68lmLLxoyGb3hsNSZljLWKM3bHtq7c6rOCz
zGiAPFzd5mODWfkIB1U7AfFQC2cZk2jeCj2vbwx9St6Qi9e3rG4Z33KiRTTlcvVrVDXSzgxY53GM
zsNOZMqIF5tDtvwDWTSrWlaV3Tdq+fDQ8uVnjROUvWp6IVrPvaD7/RPnxXQAxhqh+mhs/CqMIPjw
0qoVb4wgUv0sOOYVwL/HRHEjBtq10zQxHXLFGAw/NKn0nJixlrHX9SVOMblYYYIYTLRvS5GjQAqF
oUJLY36HjiIDQjILjFgikesz0QlMiwszE6mXcEBibleXezOPVS9R1PGUBKHyYsml+QPqUPweR2l/
QPmo3o6TwlVmG8HWroSMfinTDmJsU8vt6NtPjpCD5gBqo/zO3sbOMGBa+i4pWrGNQu47jnpfe5T3
LwHnIdKox+SukO1824nO9nVdnrYq1P0fIhfRcxDrhqvbabwdpSV4iBK0O+YoMiaxvZhckC71TaGp
LKmxFA0eCru89tXcjH9OpaQ8tlYbTZt0kJt3tK+T6aFspAGoRdJQOVUasrIEUCzdusEHSfYS7KxM
Sqsbq5uadiP3Is+9wS5UhKZyPPjYxMfXxOYs5hVhK7tCCwaEIZN2TAAzn3X2+OMS9ugGo1l/VIo6
2/ZJQHA8pP49uLsQTWQ3jsEe7WYfbliXykern8MTsNfW2lRUcPdjGI8/RdWFnN4Gi4m8mlRt4/FG
1Ed1TT29kydiiZhEJ5bsVhCRz/xZTKthsGzrocvfMwnE9FNiDSR+8xtba50P/IrZM18LSS6CnSwN
Rv/VnhEz6WdrnEwchRy/F9t40i2+oSl114fEoQ9AHUEvgnUGqJicpD4SPf2aMlDUzTLTCsZn2eXT
LX6otDuLEQvJHnlOpezpo6XK2zyTQ5C4lj1a+nOIzyLpHVPhbmNtEbSMO28iPju/lWWRQ0tCMQqy
P/fSWTLsRcUCSIRechsTCICSqONEQz14AP7D/p418+jlRdCb50lOZCbRpSzLp3EOGe0WAz5WX8zx
cleCHjEdOdXbuzix8bgTYyAiu0GgiCTNSWQG7LsZO11JlgSzIo+skw7DTB/W8p7LIFPvkj7Tl/9j
nOGfdcIQVaB0qLQXTEQqRF7/Ex0FCMms6Ci5duqnZfF6QOzY4a5xoP/jffqf4Ud5Tdlo//pv/Pu9
rOgLhVH3T//861OZ879/W3/nb4/582/89Ry/N2WLMuG/fJT/Ud685h/tPz/oT8/MX7++Ou+1e/3T
PzZFF3fzff/RzA8fpCJ0n6+C97E+8r/7w798fD7L01x9/P7bO5HX3fpsYVwWv11/tP/5+2/wyv5B
vb0+//WH6xv4/bfHrBz+/X8V8cd/+p2P17b7/TfF+IJjZU3BXtEeOoXhb39BLrj+RP2CVYRsVbEy
IfC24PMpyqaLfv9NM75YsG5IalppeQZmn9/+0pYYFviR/kUDXwchBEiKsBjz/fbHe//Td/j37/Qv
RZ/flXHRtfxNXsefriDQuLAsOeHx920DZpex0iv+Aca48Aq4j3Ua9pWcP6s4yt9UaASDU6s2iY82
KScs9+EwY2oq7ARyMgEDJcJqdFa4LIvxvR3qLHYYz5S7aO6FslELU9zIpFy0Xoea/L0NiyhyJXOR
bioUtfNOzoKQbJKqrYVvqXTrnFmJG6JBON450H2iA8Oh1ukFgWeV3QofgWT8NbQ6pdxUWtlFYHGR
AKAGrIJXUSU2BTXZqoySSfiq2CkIGfAQpFAvxWCbEjeoS61DUEguANz3nLonVYP0FumpxJpHb1nZ
RUZQYCovVF56kZAOrOh17doMabMDs8LmmIJCqJ2RKLcfTWoZixPoRC+4Q5nZyx4xIBaH0pLnn43S
Trjig1Z5JVw5PidBN57w1w0nUylnTkmMWylfZhZyp1siBQSCokgc+eY+lI6qRL/YZ5AH3Q7tditA
lRbdSxKGCoceqqxwV9sY3L0akfaLIJX7QS2mNnNqHKET4mPRv+iVptM8wP3+koe69p3SX39mkx9/
pLVd3wZGPLD1TwYCAL1RI2kLXDJCQTwlN2plg3LABCHKwYF/jHaRXauyrdLtSuvZDttjGSUOYRy5
UyjxFke2U1fSrRm85NNdo2XHoBKgZ0IPyuFOg3daG0wp430L7Hlja2Qui22cTa9WVNzLCqysFcm6
fFvo0OxEuXQ3SxJ7NoFKMFApBHJzI6s5+Czx1QpirDB5j+GuvtXXOIu5P+P59I18uZ36/kkO7APU
tues/Uiq8a4OOQnHH1rdEcQrv8R9cUJS4hSLddt3nZuhukaRulcGSXZHDV191L7UJGk7RXJTj7Pf
aPU9tx/DdVpUql34dT67lCOb0TyUNPwRHE/OZHBAblAFs8f62EhOi5U3vsAfk5j5qZMtZ47NR7mz
9gmD99xBQfxkwxB7RKxXvicycTMTlyDb5+RFZiYlTqkqT4ieM6/QlM0wyuYjkYbV4FZd1CwQ4XRt
M6Ale6EyjjHd9b9E2pwNK7nDLFgdycFJ3GFsxydA/m5jpts+6A8A+psbcxgcjdohHOp9Z58aEXuW
1t8ZrbyN1cVbNPubrbzKmI80i7rMU7TKHeVvSM83SjB/y1INHBXfKY0aEdxBu3WWTHZUy1427KqP
BvGgErYZG0kS7G0u7R9Q5O+DpXtUGebTUaTMAHVMsK+UM75LbjJD3zISdonYvm1tCcOE5mn2tE27
ehtbxtEi/HeieUpIOZTu3uFstq0T/WS1iWe31MVysSPjq0d7RW1RNbuyKx976WuUvYs+OKq0J8L5
RSBEc+z63UwiV46PcZBtuWVdewJgEr5HhsnLijbm3El0j9vhe6TlDgF56Pse0fU+1VNR+pFmvxHb
/MpVd6Q3y80RDY5ei9yTKLVsrccTUD+ZNccmuh/CaXPVJQ35Pp9MYjYKEDLGqNKyeDG67jRoqYNI
zMbNhA22q8S+MypvKBZ/FU8geK+ZPhc7Q66hmynohIE5gxhh4huVjtYLcR83+uhBbq9RvKZ3sWZt
gjE7TXm9W69pKxsDP9BTitspzbdKrKfHiXPyw8SfGevhuylh9+C4c54T40Zd0m+wm/xyUMlkEJLf
EjapL9ZjvszuQJo2qDtnWW7lOD7Y2bItM8ktNa7koc1uyHF6syPLaZWlpxCOP60JWVFQc842Klrj
kA6NsV2Ip5HbF3oqP+Ai7swiTx6LsQamaHtart5XZnwr5yc9lk9QDf1qyJ6m0rwxMe9h3Z/NoXLp
Wj2SUvcgpHGvYZlQ2juJaBM3Dh9GYzg1dXoouteBhHtm0n3zmJnLeZB+MWr6OqvNgxgP9khYZWN+
7aoUKfnkEPNDDpZPjLhKb2icCN04kXjuMEoPoevHt0tSn5ZEPmX6vNM0bsyx3c71fVRhrDOkk54v
GxufodjlanOCgm26aZmDzi5yRyOLxDMT4chMCDb0eDD9zKNttwTeN2IL6tTy1GpmqcnyDtKyuu1F
8AtJ8D6x0h2C3eBYFHbzmutG6smDtTOr+pZtOnVIo0iZuw1fUW/ZDGaAuZF9EKabMsUo044+UH1/
6aoTMZ6+jhyZfXbpbuNOP7XBe5OheR/JYyFBphvov6fsAMm0afocBLDwl7R/q2P9JM/GHcpMPNfL
VhunrY5DQuhvi9gjzr41p1t6Ec7S3sn4Ckb5qFlQcdTWU6poZ5d5wLkdRMerSuIUTqCxKd0+bW9T
znR9hnB2lsfXuGpPzSy9aUn1i4HMEdMeTTdtYR6uOSCptnXXsdpOzdbM9/VYIOE2nkYtE9+sEW+V
ME9YX904rW7zfl1+S5XTYKN/t5aGRGvjvTYlL5G7N1zi25FmA2GOQXzQNeKJhOK0gWVt2hn7UGaH
TtCUL2SZ4yOO5bsZdY43L3e2ss9722nlhJur9CRoCRg/NrM67SAisQrGr7HRvIpA41tubxcLo1E3
7WoWc0UpF6+D+ohF6RTakteHo70LTabYHKZ0OX5pJJMvidSzsVbupYynn5+Zv7WSO5m2fgN3n82/
1pMNNEW9sV320mlXWDp3J+rLYcl2s/rSBqF1bJZpjyLsPJnNL50djuyy1Jsw2OBfc8lZ3ZXrtppS
Olq3SvNNy3NmuNXXZRJHdC/OYs32fRfcWaH5DYPBvrZtxLEYMKY3S4lb+OjTEVnoJtF7Vwojn5Pg
gZPrU9LjAxKIkJHObIkpwFKPgQ5J3rhpEvmbbavvcAZYx+Zd07Q3fadwsub2Kbt9OoMsWlR9q9r9
z9AwLOye8bm1+gNTiTvmC+ALirjzxll50pmgU0kRWKbSQOP0qp9CNdirJvsBPL6l2UmFHd0kvDdD
9rrU9ntlkO8ALODO6x0GYUvyEyqYwb5teKEBYANxa95Nr0jwHIwijjY/Zkm4JRzJrdMfamLxV4rv
VSgcSNQPllG76vxD7WiPLBORksM9w/ANHjm3SL+TA+AQPOgkU4ycnUowOmUQWmKjcGVrZ+jKz94I
d4IFPh2UU1ZS1SIwolPMTgewXpBz24LygtGn58pGqQwnkaY7u9c3HTmcEFEhfxjsy+WzURZOEn9f
qm9YkWeaN3F+G0vE5UbCGQ1tG84AzJicrDJ6lojyZswxxLuD1gm+MuNg0UR2NIjgu1jUe8x33jzw
RudjbJkvTa0/jjRbvukV+3GU7KhKdo2uOAHycCROm2iZN2Hw3mvtzFF52Fbhz0Fo6AiocikkGcK5
6+Y6qfMWA4s7LeWmCLCiGQaXZ8deJy9fORdtFsYugM7uR8rw+ziZDW9ADFkv1UrV0SmGa/XMHOl5
qD+AoflzeTvIx7zqNnZQeHTSnTHRtln1Zk0TA86TObxOOLBtyyNolstL8XODo8dHoA/7NL8FBHbQ
u/LYyln4Qrysj+8Iu84CJHYZ7tRFwejY0y2ss25TkoTFV5mB/SqB9oacJ0idMZxiiE1ODS9qrVDy
Fhz9oXvVonuOx7reM7B3CQL1Gv6ME82rj0vpkb106mMBgn2hhEvr3YjBNZ8kNwLg45eJ/mq2vi7Z
JP6iWJldezR/tkbjzZL8pOPvsBcM6E4ddezOWcVCR450X3BCIsL5LVaw2wj1Z9cP4z0hVA7+EnTo
2nYOg4NmfuB1/1E3qD4owVPZyYdjYkVnOgS7eO71+2LqeffHWBIfOdFmjCZQbkUcZCh3CpsTA+E8
OLBKNwCpRagPiJx6U+P7XGsagdW4NQi9isQW7ctTPPFl6Pk+mt7GbNpliXoGM+yble1D8fCH5iOU
i41OG9AI3oNovO3UcRuqKMkzzaUX4oZlQd5QtjUamxi9YqsMD625y/MHXitsXCmB0KI/M/5l1zDv
hZ17olfcUhTnJBfMicwdRuXtMvxSMTUOYn6CdnIeQvlksSDeaHnvA1n1+rG5U5LSTXJma5aabCBh
q16rSPd08V+VXnJqeVQ9a+1VojX/hV0s56KSyMwOpMehqY9mE77o01c7abxpHnKGI+Zuqqtgnxoh
HeZFurXNnqJGpieVvGTmQ2YNXhatXi8EEZJU48/MmlcV/VRtWncFcJc8PShJcxcEsrkZGG7IDhif
4lBk9I3C4qxWABGY+riKgV4waX4tocIwCEu66uUktjKclW+C8HkuWm+MN7GaVcQyJedwkVx1yjd1
rbX+EMkMvYSpOEk//oiQazyJoiGWsPJyzsKhjIow4WZXMwwXwugdqaeyUYsnwf3MEGiTS4HlWWVK
mYGHEDQ0f7eLzm2NsVaqOqaHSbWz9XZwCMx4xNwa1BsD+S077KIBQVM8IjeyLZM2dGH2/NNMWzrL
DDYPyrh0R2H2KknXcJUk22oApkgnVJrvmNp8VUirgn7y7RGihWFhba7r8EhklOZoGqQmt0pZTvCo
nySr3phNVvhDv1UMaBH9pB5ps+21njDr1jr3WvOtmGdyMwtntkrsi3UUspdJ+OHa15zkMrMWklfN
k9iMyeDS9lNHe6GEX/YJEtCHWk0MRwhvwkOBQzercq9oDH+2iNFjHID+EYxS+KAVskGeJvA6vy/E
WkHC3qSqBhE4MLW0AVnN/a8l3q9fZb9FysPzkeFEuSKaZF4cCpzpGYdM0LpdZrXf47oe6EeTdfwr
oEMsdvO4dhohckA5t1FH5E6SLj1z44CZoiNNPa3VHoEeoqURMpuTKrN225c5BygsIjkfR6Hka6rJ
EtDsluWG1YNgxA4NPlJmVW4PTC5Dgd/Xtl8CYqnDHR6UQPaNEk6R29V1dQvTqsI4vWTKKShqdh9a
sfR+RkWppM0EhfMOCjVnAS1B7OhAExU/EsUMjX3boQvgzKBqkR+UTEccFZHSPVUSB995GThrpvYS
vSR5zPNZYblsUqOym9Nnb+5famL+9zqUt9VH8dg1Hx/d+bX6/6BNqcBjoVdId+9vycn/uVf5WoT/
2Kb8++9cepWm/YWBNyx/2o5rKsRKpbj0Kk3ri4n+RLbXsAyN/+cn116lqnzRLIOmOLRmNHTKyoy+
9ir5EbNq1K+WDdh4FWD8S71KYwXo/B08I9H2XOMsaWz8uUU5BiGyqS4OfFRmL8RiKN4QdrXfNYGC
IZa6M6HXuNGNuDjEC0OBCmkYrlm5c/swbnzeDU0j4E4nZhrA3+ekpgVB9QsV9EeMER3Fibwcaizu
r00YDPtYCjg3A0XZTLJmOo3VGrtJYz1GHTKRfNRSOiSp/tUo43fgsA3OdVHdZGk/kCdgd6+xPc5n
VS5zdyZpclvVSJrgYxrj2zx28gEInexqqSQfitouCQAYBP57YR8qY9A2FjkYW75pEs0sUmoyRy4T
qG9gfh14K8a9nWr45RlbPtex6Em41ckqjeWOu35hoNSP0SZQggYdHYpso+B8ECs65exQfZMSu3ss
SX138BPOz7E9zc4SR/MHJJF+ayM8dGerGN0CYgj+cVp8RAeIjV0WOn7/6pckK50jDXXlYCTk5Rg9
uwtAPJ+A5g1lXspoWSm3hNnET8ybUQ8FVk/tTQA6g8nwIdP0aAO66TwuPWfhqVbyHWejbCcJOqJ2
t4Q/s67Kf1CRmw9WEcwsPeNy1sU8eFLXTKcipiGRmqW0tayhJe8x3hWGeLEm3L1KG82urvUtnTJa
UKvbFIGGVh4KtjzhkB1lbnts6r4yTk9RnfgW8SJOTsycb2t00FAR0w2F+ZkFg7TLwumU83n7qjnR
MgvlpwXcgzEmwX4GPOEovY4D0Oro6FW0DOsB8FBhsWTWubjPDQ4feTw2p74r0vtVYImYvi14i5lN
HlUHhqDq1UM4VYGjLaW2w+lRPQ/mWD0OQz54Udibx5oms+rgLw8c8lgzlyTD0eOs0Tz3fdv75jK2
G00iXpvc6uzb/6118n8/Evp/cI6j6P/l2nh+zeI/rY3rwy/LovZFMARZ1z6Nub+tCOWPZREgzBcB
Jd4ChfW5wFkEWFzXRaF/+VwULTQKjJvJ3PrbuqjIX1jKLJmFkdua5/2XZjiW8We6uiWz/Gq6jZEM
pzlaTm0Fxv3DCMdSpA74RYuEapL1HSiltvAY+MfdizquiDYOR41VYA/D1eVy1ysjfcuwrmHtSD3D
cgOdxgMMeGGecxpWCTCCoBt+RbUo26MJJGND0m/V71tm/C1xrD005bA2solWXFgxil/kKNhWelb0
z2YqtTVnwWVUdvXSlAqDBhKPXmoTfRAk5ZmJEckTip7+pOlNUq2jTpiFPbnI8/ZnwpznFj1aA+an
zEbm763oErcxmgYc9qyN2m0U04ZhXADIoUdqYd5DDpyQ4RRLlmBKjJTgSTZHu/H7sp/QM0lP3Yj9
0x7PA0lDntqk94EmnRo1VjlkSxl0DnrqneUDDGCk68pdV7WoQ22Llkzzo7dh+ezxWaoM6g3O5Its
fiV68xtzBfuw1LCHNpU+LXykCb1/n3Y79elS0ewkN8Ns0ZUZqvWslS1Ei0CV1lNTxVz+ONppfTDh
HrbPmpRIi2+0UeuCohjG5yXFmhc6vIOm2KdTqd6WkhmcOPOY7bZMpWkP2CtELYrAd98Kg4o9qhvl
qW3pn4NIg+zqWn1gBfuFDG/Oc7WmPKi5VtquQgwKDBul5NyWWETMbssgmGR/mjU1vFugKa9Vud2+
Af0JblSY0uY9pFLMym7YAJ0D3SC+i7qfX6muOcujAXfAAZ7HQDe8NlURHcV4zx9safi6FJ0Azqio
H1lLXLOfwHhsCaGeoC1tCw6y2rs29WSaagThJb6uzVN/rpIpyR2JoICX2GCkAXugJaeG6LrsBzSi
evaDWkHak3RNBaejA9LwgDYO8VanEJTgKUOYmh9xr2fKR7qYxvQIOqke9yDV7OYmQ4xUsBtWmSqg
6ylpl3e+yhGsVp2SNnaq7lq6wNUCCCtJ5T2lRCzeDbBbgMwkOpcJeg7oMd8qdJzmd1Oe5fiOZMGg
/0ASkqAcRH7HnAaZdFkMPjM4ql1yUZFNlJ6Ax3zuFzBdzVZuuCk3cyFssEpl25ZvdjD24V4fptp8
rCYmoV/VsG1lzgDIVWomTEuJX4P8t669a2U7zm6gYZhZ7UWynCm7QGksZWNCIGDSQI1kD4qrguaz
4ClFaFnEns20POJbtfxUHxhSjW1xY9U2g7RWJQhtWAq6Hsn8yD5s/qhSTlxBoohtaOrDj5R8ANe2
zfQtR2yECDOlzurkvnIVrDAur8zeEr5T7CR6yn5CxybDXIxjwCF0COFcIq1jwXFCQjpgcwC2WaRP
lilQySYzezaqoP557vvmyBqX7IxuMQ5FUqZoccZfSaKFN+yVT1mjWA84GMKDnJl87mUIaybt8dgg
ION+gNlr3ObVpD4hFjVzJ2aC4MushAeUIxwA+yAZt7M0zNuQ8edXWW+We7ua20MmMZhp5obzX9vQ
KYTW7XcZGhZEJ+pA21Srhs3ARHxwEKA31nZcGtkH3RxTDapQrKy+ZwZdz4WfpNawg9tRfhdFBZIc
odTG4nyzNSOL86IWCwkHFUdrpZtHt2Po7siilfYii6VzP7R3SscsNukZy4XFWLpLveiAzVMallND
t5T6fHoy9ar3bMi4xwlL3yYb8WgBgJFd7MpnGMrTmz5I407X6+aha6d4BzjbcjUN3ThohWkL7CRw
JU1SjlpsdYc5GqMXMhlNVypHFOayQd996oN9nNePqcmBE9Fq6oyWEfqLTmBpCEPuJs718pSQsf0Q
S1W8H2Jj/p43ctAxDJCkpzqq3laG3jaexv4FUWx/X1PEcdAtVUepYRGa0eiLVIuO68B9Y5FT4gZS
PuyNJHsNlyFGk86D10teobeR8xBaCwBU2tibpp7Ba9XCtGvKdCPZqr1Dgj3ucU+J8wSS6UUwxF9H
E9V+aOLq0AXZcRBN6y0M4dYtS9/Anih26I5bkObDeKZbqx6mQcddW0Z0ISRd7KaqbF5nhNLUl2oN
uy4JvFbk/c5eujeTr5AOlxAP9ThssfpGJ8RgxY62jXrUCKD+nslERjhyboM3SiV61pCOStcmIeWu
KrLkaTSE9l3E8ZQ5mVWHPnLGYl/SQbxTohmlVBhY8h4xVa84czgWz1qm35cSHeRGksWDxGnJk9qo
3hr/Qd2ZLLetZOv6iXACiSYBTNmBpET1tixNEJYb9H2Ppz8fXBW1JYqHjL0r7uAOqgblshczkc3K
tf5GLcaVoqXJfWepVK1MpMTSSL5WKmo1ZKI6GMo6Xo7ojuzh7+vPDnj7FTDuERvb4YeSwFdYhGAz
+fcaL/KWaBKhnZqMBo1nL9IfZ8NldAbmlJlsqH1o2LnroK9Qaaoh7VRUPhEp9ksWUKEcGn+WrqhU
wFcoBzQ3gZhvcd6eGTCQyEuqTQbI/b70ZXmt0Qb93U++Xl9TM8AsBSVRRW/hOy6svA3ZjxtociJo
WrcPokQvjIW0uXb8b63tV8K/C6seCtiixPRkLlb7SsSbDGfZMK56euGYwiWTv7ADy/LaiX41cG91
/uBVoD6qoH9qddj1rfRauFkwNG9sqdTpL0NYWIRRFxsppNp4/b42tcD0aCpVFm/mbIYkhzScNq/J
jAuA1UgtrTbDO7tW8AVHpfspNrPEdpVw0tWNCoQrXtP98zeg4MGKt7jmPoChhSQKxeQQORIlqsqk
CUBzEpZUU09byjsJMpMdvH0L9cbRmjF0XY0CZmPr1U6EbbdTlDG8ngIz/Zq1AxVhJIHzH4jik1iZ
OaibIczzlZdlFmpWyZfMlFSeDcXa6yHP08qMI+D1fvS9wMfrCxXAXlk3jdluqrhv9gkK5Q5iR5PN
1nfG57p28i0vppS2/GT+isYR/pcWKi4q6d/7GcKq+pa4t7vE2du82B8AyXNs8A+ybDAmaXdOFAbK
wrAtFOFyzVjUsXwsIIavTHTd0CEdFfuHNtB4cpre+lKaKYWosXnMyGv8RYgn1n2tdfqmnA8tVdFK
JOdbGvpJAwHmqsjrCi6CX2mPiBClJZdOkkXuBKbn0JZT8DoMziMqWfYdmE32TECZGXf26K6MUPxc
DF0NyBKzm6SkDNpGK1nJ9BVkPmbkkdS2Ey/tgz76tMlNyDAJcI0tOABN42lvt0/Ylg/XeCAjUatM
wEYEaic7O2pzSral5MKY3hQngFzZCQ0ogJF9a6yRjoSHig+yJflAI1fLBxoMvNfHLVLm9mw94+j3
crLVb61edlQlRdFS4/Q7+dzbpfFjStX6CzdjBzSd/gUTCKsQ5jxn+KCLXSQj8RSMtobdaO9/xS8k
ekO0xkfQo82HL52mlltrSOerPKVuAAVcO6CCXR8COaiHVKTeHo9nmg6GUqjXUzrJpwxFvStj1MOE
RntsoNo5kccU5hh8oSbgH4wacPVm0pXmsRO95jZmRWsnnobBXpJrePWrL5G2XMUaAiS/0HS2H/il
z5VCkTTCQQhOR1XA13uzy7IxD1VZV+Pt6KmD/1zGvMduI1p8tg3wBq03wCZ63z6JNA+Lg6LknoZk
ik0nmgd0DZoLpcHcoJcAyhXDjrTkPgd7pZgHuoRTvfZTnZoFKtqD2Bt+b2Ubq3Nim2aCDVndxjVz
LT10EhWRJEswv962EunO1ksuZN4Fy6gunxlXsfb7ruZns6PoI6seNKiy2MFQKK+VXhmv+tZ8i714
OIxo79zXpRFdpXEdIA5BFQUkb7EAgIfIswVbJRHUP/E881dmEV0FtHDRUkqKbROE6U7OpVTTTF+6
OLlvNZAiicGlb43dC3ZOEPDZ1ashThRXMXu5RSwp+s0G1R99jm7Qdb320vRD8EWUTgwgQnhuaJXy
wGEqSblNMW2oA4ffscFJrgav07+rhWE1qBfnw4+hlhZ97wrRPp5KAzz1buQ5uBKJrKIbsnj5CvqR
OlrfiRRwdJQ05a1o2ih5TsNxwMfW4OoLB1iuWwxfASEFiccvwxNLg1Dcgw+nqZutdahBHq6JYaui
QZrALRuRyN31hc98KBDp7CUmTQVGLf3YRcskhl1CYidz2Ai6jTEPEmhhy9srYAlbKZnZDghNDLZ8
MPv6drTHcvhu+FTU4d203g+6+HpDLSrvx0Wtc/Us7MJK7es2G63gu9VANj0gqmil94rVMXW27zdL
J251jnMT4ff95DjoXlEcHQLKOqFnrYwBlvrC1FvfusfUXCTLqK8L/x67VMs7IAZYmKu6QyiW9nnY
m2uFQf2C1ZHlNzZPP7m0Y2UyN2031d4WXQqbZqtC3W2FvqpxHeRM34KGtsU9QGEo3044CsawdcZ2
q0TtVzOsk71nGM5aH1tvA15ZvS3Q6N2UqM1u8UupfqhTE7y2HTB6CwH9ZwVXiHUxicxFUL1wowzW
Bsk5xUe8JBzgPOmQvI2dB1EDTnyyNdREu7IHVHexmf2WQPNi5atWug+qWtn7vTasTcg6CxySrFWU
8dd8HAjeUOUBQQnlGXQAEh5g/LTEWaewpnMsXhK6+WbV/BxBxu0RWfPeCioonIFmodO8UCfanKKg
i0ZlpRyXGdjJCatqHoGRqheuok7jRlIHURaqnwtX87UGeU3hXY1i7vKg2303qtm07vNJbCy/+WqB
xtxYiQRoj5TXVYdTK6i1TLu2x1hDdTeyokVdVPY3gHv1GjJz86bDR7tK1CqA9YvQaBrb2k96YdVV
QI3mwR8pYQPcsPuNh9ZSBhIkDRat2SbRcgiyAaQ/nNScDU/HXzIpE/hAdMLvoenzsh5076qHpr3i
eR3vLITrmjVGnc41UJhohYee+ZiPfvyl8f14l9VMyColp9mZXjlCuNLEboTEupopUVdBnwMR00S8
hcuE15rfFOuiC5uDmsDu3HpeWbxEEJVw1VG6rHVuVSTzm32jKKZJImn6wx7JhcK6LcrAMd1YwBXj
TZzkTnP7/6rU+P9bS2YG4//fzZjFryScPqLG+f//q+Ko2Nb/0MjTKfVJjeaJBOX9706MYjv/o2km
XRXV0P4NDf93xVHY/CXqilQo4QR86MQI839sRMAQBOdtYVFy/DuNmBkR/lcbhv7QbCWr4isLthPL
SuvItLel3SkoRdZuowQ7O7BXPLP3fjlt3k3Hv7Hq77Hpc1fnU5i55wR+3jRtMTs/v6tqjtTWIIiO
9FMVBSlzdZOMb57+Ux+CO8x8rs4HoxV1IppJ/ZRQumM4R9FihiQ8bapdxJtvfGHLZVj230IFgwtI
js6yMor1EIPJNEaxquzgLuqUV+Glj5kVHoop2A3VgwHPfOP59Rvn1hNorq/nf+Opn8g7lilnaeAU
S0H5/YQolH6txBpqxESM1C3SsV6HoUcBtSXByh3wEFJQDqmAJU29ujofnLX46Ws41JlpMhrS0v7U
oN99DbW1Cxl7dLeTKnQz6fHhlZfzIY7doP+1sGzjj/sttt7W/BvexRC9jlcRTG8kziGkAVtZ6oVu
084TchUl6O+L8qkU2tb0lQeAQiVQJyTCEbO8MyLnWtWGXawE6PebibYKyhxIw5BeWJR/zFWOVyV7
SFgmNH6JrNvH3xgYZj4hJlDTGDJaBAEQsm0BlkagI0gz9oqRfzMGQE8F9UIQ+gc/AGyhl5Y76OkW
y0xzqSrtC6zE1z7LHic/2+Y5iaylko+cn87jbWqqtIS1eT3jpytoXHz8pdROQyPQo9olB7pqx3rL
0xq9TfmvlvoHWtD7bSqOfK/pbRBH5+pS2Tk0I46+mmwE2I8sqN3KAfOT2cWhjsMQc7kEz+7UStzY
joC9YTABVdqPEZqvHs6PVM4NjvcfZf4JwrZUjj8Vp+jjBoiZQj/EjrFyuS3j6xiY1rpKi+4Nva1x
02CrS1LS9OMzutGoqCqeeEHzmtdn0trXqhkXPNjTJPxFVTgu1o5FQQNfj2E3jbJHh4J/aiNNpX4d
Ku/glc5NUVrpwcwsxxVxt5uiiW6FIRZqWEWLuCsEtC952xZK60LKVFe9b912cY6C8+R9yXOwkE3k
Xzswc7b8jGtFxat9jBVzM2MunlCOM5YDVQpICS3vfS+/tenMrI0wwvYXyM6yB9YPMDW47mMlgY2Q
75px7g5r6oI+lr+E+6k88/CIN6rjZ6RIwxuahUBSJIh/DD3WstvqWq+t9a5xrk0nuLDw9PkgOv4c
oAgcExMAIdnWH1denrZ20qV15Sbot6wRGqcxHCHuzdZ5sNjVWR8+YM6CzuxAErkqioB2JqXaXVDq
6i/8Pulw6v0tOg3OImdlL40ptTBFRWIAPUJlOXb+oUYYG5MtDmSGrDwPFX9YVPBGqlL4r1ThRurm
7ZZLxERqr5wAPNm/zy+7UxvMtEysqAwWIDyqj8McfXUwpzqpOI9r5Uvik135U/2EE+Kvvx1I0gxh
dTuWBvHr6MyRpd1ZlVNUbqWjKA7bEtb/pi6Hxfkw87396bORIUAI4z/4GH0cT4+PcAUJDSUVNYm3
WTkpLVp3iTIuWnow66TtmzWo/5eI5XYh9KmpnIcoOD9gM9pHU6nq6EkXDSPEMiT+VYLbogIhXrwp
Cy9EOs4q+FLYqiBECrdO6J8ieVNtosPOIwcFxzuzpa9SJMajTzaDCu9d6BU///akytnGxRKaakNc
nUf+/k5TOmhlMfI0akMjoNatvRhQwjdls4IzfDAwLMPD78IgT0wnQS0aLMLW5q/5MaiS11ECXq1y
se+NV46Mro0+gLZigIs5P7xTp7+k5TCfvpBR2YwfQ5k9CWsZoxWqWcUvWgjfIftMLjogSJlWFDH6
ubja/C5V4A91Gv84H/7EkrUlTXkN2BKFHfXopMl4HDuwvHMX46x9bJu/ErpEZp0ijZLdmbOMXQbP
5XzME5cNMbn6palZHKhH2yS2MQxQYSK6qDDOatrTI3XKtRXGDmYF/YVg8wCO9iSymCR2xvwU+LQn
2zHx8sF2Cjcx5R2P+xgPn3QZ6/KKOu+VYliPeikfo0B9PT/IUxNLai9tbfYu5zA//qwyyBVDFG4n
KG3U64KyAXW0sF0VpVibM/sLgZrn80H/GMgdjZYb3MQM1wZWgbfYx6hxV6c1PQKiTk68M5T6WgiK
tEZtvuEuTQUYtduFPaRvoWy2nL3UzvHmG2UHvGZiWiynXJNxpBsfi1P61bppLxos5aiwJGgYRz8M
o+CiVCj9KX29RIPIXIoaZlFsvjlx82IVk76iDvIFVpm5oId6M4FncGsKtws7D74XupbCpK+prcc2
ihLwXlojRovOAYBU1bNekgW/J40hfVDkfDw/PZr2eTE4BveMxbtQ1yxj/vN3Z4mZGEAiBy93hxqZ
fNXCFEerAmNT1Co22rm5N8bW2hSeuh+ZRGqRWvkKGX0T18n0qAbGqsEZb23lKQSvPFqj4GswGVgY
RqHxAoUwxb0hdDYo6Vw630+cuo7NU9bWucZ03nMff3njY/YeUyB1EZPxKaXiVNBmk1j19eBfo2on
F21p2xf2zqc3HZg4knQeFI6U0sGx7mPUBMsnrZrM3K16owH8hV8HQhiIVWUkFgDaID5OgOQcUwG9
koQCTr/BURIB5XY8/Ytpm2/wD7+22EovenW6jwpp7IcyKddq7igXXhbic9Yk1HmCJL7ZOjLSR1uu
qHHCsFoD/xWHLKaJntBkaRa0b9DTQvB//p/5mQ1wm6ToePSV6RYXA7E6v8g+HzhCGDbPeyZt7kMe
nagD3DTh2X3mIj50lYzqjYokfVzjaBEgvTo6130IzA4dib99keiqaquWwdUMHZ618vFjmahD4loa
5m7SFiEld8ct8BGCC2YvVf+t8oJHVuliMNtD0lwY86fr8ij00ZjLOhRBqiZ4LzTjFprabsxJrovu
whe+EOY4X7SxMg8spBTd3OkOWdKSEtQuEKsLYeYb98MhOo9GGJrFOco5IY9uZF9NZatHTGQ/GNXO
k6iJJIiWr8+vk88X/xxmRr5RkNA07omP30ubgHbaMCtI4uON1hiPgTRuZBi8dY5z1/oUPnnxXaH5
s9Va+x8F58JH707oFn7QH4MDuWwCLKEIXij7rNXvQXb8HOOmXYzF97Ipd34UJEu7esoQG7ww8E/7
dB74u9hHA48UJQwCxFtcH1UU00nWlZyf+fh3wmjCIPeJ/s63wVaehrq4Bqh/YaN8Okrn8HP3WUcX
gjLb0SXgZxZgsxg6eme/BaO2qFKwZOWtlkRbi17X+cHOY/m0lt4FO0okJ3gSMqYx5qazdKmtLWTX
rnrgxCmOkv9dqKNl66m8rHXU5nFPBbyNNAEYxAWcII1U8p9EMhH0xfMMqPvRSaMbbVHCaMjdtrGM
dSFRueCBM6xMaxpv4EJ3/2Rk1GFUdiR24zMQ9P21nfJcN6mfZe6IxR0aVzHayV1SbLwK+mw76MmF
FXryo72Ld7RCrB5Bf4QTMjf0iztL9Ie6Knel3SxVrdn+g6nknEGEhoz4U/YfjY4mksjLXIFFzqKw
jRunBtGepHhsxJcqTZ9y0nnlSyrBTKUB5+Dou9WKluExO49rBAIvZboOK3nTOs26LiHrwDyKFf3L
+QFSPv+8BQxK0CQSpC7iD73h/derm4lzJibpkpryGuKh/QCHVG64wpYJ2M+6V4P7sRh6qMHjj7GI
eCODFqa/DfOtHNTHWCl/2zl1ytDWaEPZUbVrACktaBGjaabJjQWNddTqqzKHQTdo9zgC0AoHTbBD
vLLb9KGpwKcH6tB2A+J1AqUETytQQwnr6zH3HUBD07Dxq8y48nDVnuvBIERkEwO7az0+DKUPpwJz
Fodu3aX277xT/e2s8o/6RrjtMuWua/X0KibSKpeTAydR3YtWt1dTp1/Rkm82HU4xd+gvrHsa5Nuu
EkiyWIyeJt/PoomNm9IzviGN3a8GntYlOHrUv5vOtQ3lix7BvKiFeEUmc3hEPxX0u+NPkNmKaQta
A9zDiHGpLCC5YqJT7vpOabHpoluM9PVVOw3bvAB56qRgS62khYIfGTYsK8u7NYxUuPQ84F2gqrg0
TNJ8KZoVSqNQdj31pajbpx5laBAdGiIlYheL2SNMjhpuNTVoG2rd1ktA3GWIHvB1ikvCEsNIUHSx
2q8CrH3vAxilS6y9qj01CVAMlarQ6FTlwlQB5PRIPf9CAbvcS20sbtSKXKkFs4+aS7UGomeupa9F
1zaqa0s1NXaVGphrQzbqDkOHa6Ho9dZMk34XGmI2GhWPQEy+e2mPqFT/CHa234cCKGNXQKNv7PhH
ZiTFTTdVb7wL6bBKZ6U7XrlwjAkgq55A1lTzbU8JB3LAkHJo47U2l223joCNj4rftitm3qruAPIa
9bUfReaK17m+VWR26wwT3w7Id+CiD2ctpjY3v42F4YA+9KP2ilIr8D9b9zZJRK90iWxyjyxIsO8R
Zv0iKFkiGV/OZlap5ooULr0FgXkPLWPYprCQ/WVUVuvIz7/ldp3AB8UtuLf7/t7GMY3njN7ulNo7
FHJUn3sUlfe+hsRF5RW6skYNEjauM0CFNLxraSvGii53/4qdWORmTDxaaxRb9E2H7n+5xSJJOcDC
j6tV01cm3VhvRHIUWprlB5tOn+r7Nms1iBRIhvGAwLiyM4dlp5QZIqxFcYW1s7pTVHrZdR25aPlI
/nr+1VKbrUAs77sJVXaH7dEDD7/4K+03FRgq/axd2cnme6BjzhVplu4tsrFGvyMIADwlRt+Vewfk
kg3pH44r+uVP4ShQeNA8rL9p6XvDulB6VFmdZpNga7AfNPPFCrDGLVXEgtoCdFtvWdMtLZBq2fu4
iVd8k0lvedKVdVutRMsTY5GPXrLMIAS6iSgVjhSl76813//eqD02bA0XQqpDfF5BzZlum4Jmgevb
I80U8vQbK609zoyqjReFGGsf/5VJ26gTPiborlUTJsw1BWffR8JJwWIkQh5hQOLAivLiFo+9DuyF
0+1rwZ6Bw9pm6xRc3SN4fLEzkhwNlB6rlx/Ylt0CjAX43tVynXeoFmC9od4rqEzreFZzko2pzBBp
7XddX9/ogd8DZ89+mhg2mcsiCP11UToTCoCh2ZQLL/HkDusAv3Zz8H83ZmY+xDrKGPAPFw5lg6s4
DvpFWnjGqsTcU42NW0DPdzRm7nthIB9cPBdV9LMaC7zMHLRbk+QGN7stFlp7/N/GhRXKfIXWHWqz
lXjGl446gkqlq7WjeC3xzhmpZrpTjbCtTO6RoqR0EFbZekJqakXC/E1qeIJgTdFsYlU8WyY3RslN
jcaWDniQvHnoWuEOQXNHkelnarMuhhqVOhDOOxEgxsWV8xU9Tg+QnPWbQO0SjOOhKTu0l8IvWWuA
GXzuGqj3fL7nWqbPqMnP6ZvCq04tHnpYYLGtH5Q0QySyya/t0Fr3Cja8fvnQNcabYVF27WW/9qbx
upXhFuzORqAUATaULfbVaSt4DahcYz0NE6s9ZNKHypABegNUtBAUT1YgEcKFrAJ4oubSa9JfUccE
Ol/RB0UW1PmSZYhHCbnLjeC3F/lulNYHPwlAPLVrjM9+qUn2peuNVdCLfj/F2lzdI+2UtAAi/dES
ypXEtVPwisIuE8aweqP7L2JokN/wgueukAc9tnDZ7KNy2cfZHVImWwe7GfCBSfagQORbxvjJ6vhZ
YILuCjO/xWcb/HRjLrJB+RF0SBjA8L4xIM0aoXhRjPoe5eF8xzmzaG37lT31GndAP6143Qwie3Oo
UPlBeqVWle36zoP05EYRg/0dyOShSeWhamYoUMdy7NH8HNG7bDxTbHX+B7AfOQYSQbIqDXNYWUha
AtKHFU0qkTlNtDJG2SwNG5Ggsn6Is+FXP9bdvsxUUBtJ3ftycAOAdfW3MRi68N5M0eDP773cGoI1
HS+58dE/3FNy+30+QTqRbM4dQMdAlU7V9eMaC4BdNcMZM3fBpe5x23TTQKFLAMEBEZLzoU49OefU
j9tK8AKCA/kxkTZy+HcNPCLXSmezCFDp43cNUHRdTEsdV8FloCMwRvGqsMWF2J9eXdBbNZJOuF5z
Ce5P5fJd6c1pE9l4Xla5+aR1G23KvoYVAksjwjgyEU+FyJwLrxTx6R0/h+Sg1iQ5L7p8R29cIUrE
XZD9pyrhmM/ST5ZaUe+C0KHNNyYP40glC5B2gf6LDzQeFvmLXRfrvpH5BhHmaYeLp7z5u59g/lGI
M6tz8fszTEK2SmEDraPc76mbxqI4i2Pk98L5gY9CAphsUNaG2t7hJoJcR2Nfqm2c/AyOpOBPbY8y
6PHTxtMjs+qd0jX76KFxetdLx2sNu9dR89+iBNm58+M99Q10i3IYX2BG4xy9f0ep+CTzZukmk7PX
yvy5RCLgfIhTQ0Lmmi4pmB5NHAMrfAmD3ptQw/LnUq7RAOXFzwkpFTF+w+jzqlUuBDxRFuXu/Cui
dVRoRN2EHC4biYgawzryFDTLqyKatV2+12YBeK+ywE0buY1+RU96CmaglfELitxotqH5EJmD61n1
d9SiD36JT0FlIYsUWbNI5n8AUXf/qjO8hxbMK/xD9YHFZgidFjK+7aCNjh7OYy043jAHdGMlwl94
OPR6eYPa6f1/F+ZoUcE8CqRsu9KVdanCf4iXfjLAPFL7S0XOT4fl0YCOlhMQR4e3GgMKp+kH1806
7ZTbpJVfUb+99JXnr/hp8uZOJ2JCjgPy9uNh2aP8GRhJXbqRjq5vZlzPPCle5eKmts0DKNydgum9
GlLxtkz/4fyUnto3kg4rJY+ZM2seDbQfwrCHklK6KYZ560za3VuNdMS3/y7K/CveHcp5Ew5a4Ksl
YhwdSnBiDXb9H6BbGIgz9xhtx0Q/9WMMzIO0YSosTJWnQbgKJrdIFj9kQBl2g8U55KHjo0r0QyNc
mXaeMJ7Oj/FEWwCYEb0LDjxdA2wwr6l3g4yG0Rs0tP3ctBCveZk8Y1TgL6nKLYWffhnK+MUowt8N
Iu3rJhZQ9vN0df4nOCf2IXAzijzUy4A9yaOllId86RjkrYsMqudiV/UrnMRDl1HFqEzFWnQBsk+m
ldyXfaXvUzyg3aYDXh0a1noAm7QCQBff1yMSmVBn9n6NImted3iaI96kY/tCoSSO8UEeIRLRuKry
6cYxOx+NOuWxroL6Svj911GpEMzD5QQaR+w2TZ2vShHFLi+scCn0DgGwHjPlMkPIPgzB8fghskZK
nS2QMnyQyjSupCIQedS8cGEV8bDACvIRrXmMOHLjrqisXRQg0gXetacWaKCU3qeHzC+aa2N+6GtT
yMPefxo6ZB6LGKoYigRUYXTIqSjFUrtEsQg7lkWqxOrKAJ5nIDZar1FnRnJSKR9lOGqwD4Hwe5N+
GwxI95E5ZWsq2dmLmNBZVHPvCo/I3q2xi1nAi7nuchMZA1WRSwnTZaEJ4dMObcQ+rmxlxvr9Tk3r
LazjGz0bEa6IKIDUDtaqeWVetejK7jCS3ZxfD58qYpThVPSkgYDCfuQc+bgiB8oNXl0Cua7a4dDl
/QtFgwdRR3dW4D2qZZqsTOZ+cT7oiWsS/r2whUWeyYV8tNe9iJ5dqo6F2/QZFuEQxhaUE+7VOrzz
neiBv/UPAoLsoYdCsjGjRT6O0rKtQYmCsnBBRyM4lNg+Gncq2hrx3oabuOyb7MK8fsIWkkfTUdF0
0LvkVuYfmNu7rW5UQTLGtaRBNJUaFLWRB6VtRo95ZmFZmIXf25I/lF3srAvHvE/T9FeRN9f8tOyA
Aomx8Iog2Qkn4o0eDuOt2WTZm6FoyEsKmLiRnaA5dP6znDqeaMNwNnE0Cs6Ho8Uw2hDCHccv3LpI
r22r2LfY2O2nNLi19QJSjI0wBiRyFFtL7Xen2I8GdL0LB9SJ88k2EabRLUAoIAHntfN+3vpSt5rW
yrlt0LOEd0LqaS6DCfus86OdF9nRnQqOfz6EHYYMNvljIL0uirbPBxqFcfoqMbwGjHUhw57vk08h
qDLj+MMThz7oxxDA4so2gjzuxr32te4rHjVZ9hXxwC0AQFS2yX6gqd5btVlfGNynWQTAOQMoLY2o
pFzzn7+fRTUowXLS0OtNubPxZvDj9jAp5oWP9WmAhHn3iDuGeuVp5SHvSJgxGZFxBOvhJHPVq9j1
szDkRC2oDax9Z9i78x9v3rAfZvYo8FE2WSuDUsFyy13dc55EVW/MrNi0ZXajDc3+fKhTU/lH8oP7
0p5TsI9TOUxmPBQZLUIlG+ea7j3V+WVut/+iTvyf0NtPZ+I8IoEGNbgrXsTq0RfDrE7IiTsL49B2
IZ1nLemBB+lb1BTWsWJdSoXmCfo0gRxLf6C2qJAfJXUGdW+18eY+VouvO66zq9oL3poyXQu/2ClG
el0GZQg3nDE31mOC5vQ/mNZ3P+DoDmjh+vTqQOuzDIHnJ3Jr8MBM7P7hfJhPu3yeVpMNyIuDt9+f
Y/rdRkhKOVFbos9E0yLYA1NC6jtuL3XpTlUzZn6HDpnCsmFVHK1Hb/CsVsHX14WGjZhlACwWuKv9
ovW3o6begvH/6hv9trXD9fnxnYwMcn0mlgD1YJgfl6cqW0srkoadjvSBVLt9miN5VNkxcrnIuZBo
pQi16F/8MthL6xJk8MTmIChXnG3AR8Ex9GN0lDziLk9z9uGUAsNpxngTWTJEB0sYF86aT5kKKmbc
ShTeNXIHWBcfQ41F3YVDVSLg3U244yHZDEtf60D89OE2NnntTfU0rO2pkY/n5/jEGnoXWahHN0Wh
ZKQxFoO0ahstwnTp2YZ7PsSJ82xuvPIZsd0hITv6iljslskUcpCaY3OVya2t3+i0RBCXvxDoxDHD
04e8X1D6wsfoaNvN/tOB11N2s+Pqm1Y+VGP8M8cmq6z9K6uWF47pU8sDognQFXgLAAGPtsWk2EMV
0yFwwaktcUPcVLm28IdLs3fiA809Lg24sWGAczw6OytM50Yt4Owkd3md7bMr07g//4FOhgCHA0IG
vhBnysfVNyTZpBYqIYZwPMiZ+qg19tN/F+MoS/W1IZOBw00TpeYSrN8Ck7T1+RAnPgj2JNxkaANQ
Av2DSnx3HJIe9wUt2cxtHPUrCpo/u8LYBgjf/P38g39/ZqjRbKO4eDRdHU6kgyqJk1nT1y6N3jod
5XwAxv9oPH/FOZoyy/A7KKXcIuT0ymKKu1Vv208lMJrz83b68/8VZ95W7+ZN6dEKt0rGA+nsHv2H
eyUNLuFzTsYwIbzMDB/HPEaXtyMaBY43JxqWt24RCS3RE/0Hw+AB5ACCsDhsjm79wh7tASwwqItG
2UdNdt11xvZ8iBMnGXAJkNR4FJmM5eiwVPHGws6OxAJh0d+G1x7GNHgr6/R6ci5haE9OGFobhs71
jmTb/OfvPopADATquZm5KAHWmEEypO5vA8TBoVMu0imUM2/WsSeTcNDM7WKZYQNi3TgKZmud3W2M
EhncyL6QEp0az9wPgeRlgfi3ji5T2TeJ6eQqsRr1fqofEIx5Ov9xTm1/1GA59mGUziJ4H2csF1WO
LXfHxxnT67kzlnsxMInwAuD8VBhw36jY8VTn6xyFQcgKGQqPSwbNqll2HpgFVS69Wp4fzZ+34FES
SzUUULtqkv5QT/g4nDIbOMoy4tR1tcS7Yps0yjJWHlGbu3E8eacXys5TCV0jrR3LX9hn7MfKum+E
dTXV39VEWTWXarXaiTcRd7hFFw0claAT8PFHTYCMbC9hVYLuuc1HYBrBRhPWoijKlYUqO4o/K5BP
q6YydyZ9cuFrbl+/xBI7G4m0fpkt4x/pNCc208Io0fXXHDfOixWvrX3WG48ZerrYqG4rhCmFftOZ
5oVb+0SO8GEER8kI0nVggh09cxPELXGSbwzNxQXmoBkV9iyVe/4rnoxm8hCHd8iiOX6q+k6rhlbB
DkMLcKVOtwq2Sgo6sEP+O3QuwQVPrUzSn/8EO7ov0gGWG+IunOMBIBhkl4PWWljy+Z8MCUutOVul
BnS0LjG4amp7YAIHE00mz14OauD6VO0LXo7SunConx7TX9GOjo2uA8xT5ETDgHZj6SOK9F8D7UIO
fDoIiG5t5snAlv24qjExKpO0ANCOr/Bawe7JyVdxVV4YyqnLg2fEf6LMa+XdiZ50k1pbUuNVGnkL
1bmamgEzpmEtjP9yOEdLvKCm2Y06gTod7wQMErUXLIAunE8nVzacBd2mwwmq6ujFwgVsd2mLEEeR
1K7S/9Zl6aL9uAJHsFRK58KT/uTc/RXtuBMIijlE+ItovlGvB9/BM21E1VZjif/t0hmXojNf8QDG
eVYfLwZZqoWuypHFoGp4pvWbFMOc81vo5Hp7F+JoJeCFaaudMrASLG0FXMfO21WAEMv5KCfnDF4r
GTE3Lm2Rj+sNoFzoARvLeDwfTFT+8cNdFyo1l0skvtOBDDDDgv/6RP3yjdHKpMXV3oBlHCy5HkWz
bLRsYaQXrvjPkSCKC57kM0NH+1T5y7TCUaOQ/At5sI2OzF1dAz0r29uIasD52ft80xGKZjeFbv0P
0/Tj7HVaEYiWhj1CM9bGRoQaILQbiOBGiZEV0q/BwWZRcyHo54VB0P+l7syW88axLf1ErCAJjrf8
B82yLFkqWzcMyXZyJgFw5hv0c/WL9QfJ1SelzCOf7LuuiCyFNfwkQWBjY+211wLaDGwb1gJcircX
rba4Dhrsx6GEbQc7/Hfc1ddNP/9m+v116XIVn/0ogLVryCJvrxI7I4gz6qInM2I6VOFgVuKwZP+7
mFygjuA37+xvn4mzPNg7Ha1/wd3Rwir9zOhNDla1d6jN1RZEzHk5fPy+/vYyGE2arhzD734X9GYP
nVnE/IgQeNTO7phsTbtDJOb48WXMx7zNyhzyMfwnaQG26T1+N3ZV5SL6NGHjINxhh89fYlmw3rbb
aUb/fMr3Hap7H1/xbx7MgUpEJIK8REHp3RXhrdZVXq7YwmCWwvnmkleaKByUPr6M+Zh3D4bwNNuT
TwmZRhlzG3/andDosfqiQhc465FQ3EfSHr5EyLL9c/AeJhgpYBxSAzFi8G+vg9V9XQwxsiBN5915
vtw7s39DofMfHzdM1UNQogI1gYL/Lvihj1uLOhQovJYVNmI+bWCF5f9mo/2bheQ7EQI2dO7R8vq+
E2zAmg792605cWPkNd3uEmHQy2lVBxcNFoTznj9+Rb+73LtnAsiYU6qczYma1yNY7CdEuzFOz3ax
Kva667/9P1wOARf0e2DL0Vbw9k21eWe7UzBxOal3KOxg1bed5C1K70WUlLBJP77c3wRcoGxCe0DB
CnTl3cRYMUqctd00J/PWJIuTPfmbOtDBhIjhdYEvyriGp1b2u2PW3+wob67qvn3IEdXTbe0wXYK/
vpPFRiPPclj74qTCo+nlAf+Rpcd/Zyf8xqf4f+b78f+Nnv3LBvN/2VR/8fr43/9reBqQncAS4c+y
9i9/9UtkKgj+RWe5CMDgBb2eSKf8R2SKzOZfdPMTF2mtA5H5k6x96PwLjAYEhXVpzIf/4/WB+BQ9
yaapynlBPN3wn0hMCcEE+a+4aa6IXkIMqMXRISYZfrfv1Lgetc5c+T8jtL7H+EB1W1pISqNhtj34
PnbiT56l/f7YqhUjv/2Auh/qjkhA2s8ZUiItLpXuUoXnSG6u456G7BYrrrhB2xLTKommRVctvnz2
q6HEK9gKAgysdhkoiPMzXLp1vK3zJayfKGTI9Lto6LK/zoJCSZE0GONxK55EGOZT7tgQEvZZ7etK
0rbmN82lE66KW86axlkv3Ea05R9WP3X8zcdL+23gQhAAAgYrml2T7maG690WFjpoJOZBHv3EoLAt
1SlShbV3WqMQq8PTrc+GYkZPnsbmPxC8gPXymz37pbT/53fEXoNWBxEawSzkDeN3ixzbSoxR7KD4
UToVzUUYBENsyBNUuyxVHvUyZ3rY63zIPPyFPAtjs5vZE2vv7hxvC2ZxPgR5azyhOiW0A+MnUvzs
4zF6G4iAVAQd54a4Sacf7czv8bElx+ws18L6EcAest09SrVZqCgaegOuWy31heCR7rx0OPv4uu/e
jbkuCSeldHgJMTWGd2Mjx7XDpkREPzLUDfsgmWwOdF+xXnGRVpzLYiw+tWk+oERNDYKCfPLx5d9G
ffPYIeka2yc0Erar9xkveF1B40ouflgohimx82eShicWkjWcdVsR1tf45XUOHHlMlO+q3rY33N0g
KjEo//ROqG4CUFMHN5vee1wvhxNUl6utf3jBzJJDwjHYnOoIi3fsvUMRpV7wqNECdhXucmEYPHb2
Oun4QCe4LeffvJW3SR/D4rtUPI0iFgQLyHTv3soQFHa5Vi1+dPiY+pC5lWxSsIm06eMVFqFemCIf
P/+LTN2fVskLzkgSYxYquzlY7dutMIu30o/lYD1jXBE21uky5GZBNEuX0ypJfwK6MzsEJldXJgsl
KwYCI9x8vGtkUKJfYjm6vYubvNEtlKBOu7e4WLf988e3+TYBB8FyTNZNJQJhM+evTePjnEbaVtvy
vOhBMwnssbJ5P/YyC9oPFy1g4km3Qp8paYe5M18KmY2/eT9/GSyyS5ROAAIgXEEbfQ/PR8rthxUG
1HNb+xYxvCR6bXMyrfaw+hci9Yn7fTbq6qkp/ZaIqmWjsTeMcNCgi0vlRFsT+VecJrjDrZ4uvKUy
wrwfD9c7DrUZLwYJaj7la97wX3qIFzG3lJA28dynbkD1sBx6WY83ahsKALtZrRjB4ngPv7c5dKtC
umofkRJZd7PEORAnCjyOYAvSHnTR4AxJv2ALXJ3iWOXbVn0bNHRINjsKmBigwAcvV6c9tznH8qlV
kc7qd6jGOx4XkQosHLiJLFEAADBZ305TZmarpnaSjyGyOSWdVTb9NvRTpWMca0weQovQjqrpS/Ss
R4+fjS/hxMhF8COEMsCqjuOMHM/v1tAL1+7Pa8gl26A1BRYzLHDW7rudrlqqvknzTj5KzSpSB9FX
kXflOrlYL0Q/rgyHOT5uD02+rGuYjLmeVU4nmTsHtyhTprAbGq/cHrQ19sE1aK5JEBZvampw8tE3
r6frcXdAb2IK/emWFrBqe0Aat5qR7ze2qi7GObXFC+pwnOWbSLaSiVCyXHh3tNGtfOk3OxuivfR7
ZF6DcDTvDtkaHFf26uXycURn6YyUzFLyER3JA3deWK3JDQboCdUTKsutkkeE4p3pzhPdhi2FrrCO
qWts5hvjCICDNpJuc/atxSLLe5jsyWGShZAAyz8m1XakKB9P9vdRk9EPqf9wJKNQ/lcGskjXNnNi
WT/iMNHTHbpQiJK0d3RlV5+hQzITKD6+4vtohLYNeC5Fc7JS9u73nOde25xa0M/+JrbRTMZ59Ez4
c/uwYvM2BbzgEVeCjUkIJjH02VVo2oV+d4p5OZ3/ed4JcGtacJBfRUWLguG7RbGJaVRWHDQPdFM1
A85v3ehbPztoTkSjvOpb56BT5KZvpj7KiDgy9/GPzaLBnToElMMZa7DBzdRFnUbB3SJ0HSEyPTvB
dDtEWHLslL8t3QWTCLfE0vbSQiL4BwGLxZ7bzMNuyskuaDKtBrPyJw56n1z2e/oQRaXFMp18PPDv
4xryM+CvBr4yZwKU7d7tVlWQ5jiz9+H9NLY2SayvtUsSO21m3gJDeZT+nXlh2i5VLPiSDS+ZrYUz
hlkV6Py56V26BGZKuwp9HX1aSFeYEKm23naOqp4kB8ENdiurLp0bk1M78EhZnaGjWEYfP5Jx5/rz
UQKxIUBNjiYIEVLyhTz8NrIp0TaoHbXufTSABsvjgJI4NzBgMmGW7ss6BmRDQvGY5otZ4sRKE1I0
pvPVk5U7pPEOZRm+1SlMTJ/quAw9bNprMw4Kt83gOlW4X14UuTCPuGZN0B9h4GlxlJGeRL9b2S94
3N882rssk0ejaZvGO5YK3E3yvbePNiyVQ0N8t+IUNJlINWjF1NqgBXXfBzuqAIvXoVPbQ+i2Zn9s
rM7hhSyoXWbrYWtolc+OsbDG+Z4sVTMcc1gKZp/ADKj8oy2smCnmzbU00W0kbGIgLWfC2kBGwgWL
IbX5F2csh6FoMlr0rochzK0BHu5YsiRyHJL51+v4mFBYPX08CO+iE8RsMFD2L9gJyBX9JdXFS9YL
1kBZX6Ym7IgOr+mtm0fLVIGv0CDS/mbzf5G2+VNYMJekUGu7tFHxH1nT22G38SlAiWsJv/SjwwwZ
VpoRELPcBsYHQ3uv8/GMt7oFkYparAx4jQggKQtBj1Ga9VIPN2HQR2l5TAccam45hbjTraadlh2g
wTjidlhaNqpfry1Tc8tQLnXUslZYReZ1ZNViXoRVFg5f4rWMp1ssJxExP/Grir2pCsAHfnfmfBVC
fvvwZhMgSAAnkQW9P9mQDvY0xS3rlzxfgzpNhrESEmsnOy2vA5x/9XpQuQ5kRLM85lZ5orUqFIZN
o8DiQpLtWBc6ayzvKm3yUOwUhOrsu13U9umcjl6wr8K2q3/gH7Dp26YLGv00b049f/ImJPa3fVS2
MZaXivyxH4/z7EfTtVZ5utAS2tiNcyls7cT7ttWxsyuXYdRpglSC2rAvbieNxUK2VBOLAQ2FecXq
3vJLr0TPwxm9u6AeVg9fsMWBUnsi4xk7OfK3NBvOhjwkM9uhl4+VB8dapqI8W6o1xemml2VwnOIw
EyjeWsuGr0/nFg+jV2fpXniD6+xWzqdIlAbZ0Mf7uHBnusz8OjtF7nPYq86et4s0bm37xJkdHLYz
q4/oNpBV13j3K70wlXUPz2NZvizDIoYrqx9a65YdIxx/+DoI9P0WTlnbJbLrnLz/TEtGXZ2kEK2X
IwaTmM0kcdUJ/O1CvaFX8Oxgmdb+yF3ZTcueqbKqn/GIF4W9q+q5d8rTAYNfP9pzDkC3gz5Lqwqu
kUXG3+tkCmj+r/OfedSKgVFeHBFp72oT3cSU3uBWy/yzCOyBFvG29aQMz8Y4LfL6svUXfMUO5YQc
73SJxn9WFMfUa+bRv01b1zgslV6eRUfmSoBchaS6y7Ze91EBOTazvEAN+zzVW7mezRlOO8XJXDTs
NrgHU6tY95PE+e0rKv2B358xOdD+2M2CtMW5HiVZV5wMq4iW4BP+YCFfhtdvWkVR8zPD6+FyGK15
6nkbVexO52WgZeaeOotlhSH20H41Iubclk6D3Yo3mX3R9q2Cx8mEz6bytKQr9MZd6dNIlH1aIc/J
8IYuy3LG8aoSlivPqnGNo+lTUAq/oIOW/gkCV6gHP68ewixNre3CM7172cFaFSH7iqitcv/CEqkO
60unUIVT35TlXEbpYS4JBNmhQyuEeydkmVtaJ6u23YOd5StmK7asSh3t28G2/PYrzggt12vQzozv
KZrSvKQ5ejOybjQW7CA7J8jNh3D/pCyJUrHJ6THp4+mRXHBaERzLfDYjJuqh4kvX54OF631oQr43
4f8UoiIzdEwADBXcAO4g3Ps4ka+PmmOex/CpkmpGyF7Sp1ytzh0Oma1TmNfjIEfh+v926sWMc+vh
vj7srdHSvAqrraLc+6kUBxp11EVBpoWICO7TaodpDsoQvEFvVOPDULZj0TJeVr5BAh43D8PrqAzN
LRe8abndBcwsriD4kXpOrcVMsEBb5s3jRsT3arwv+d40OfwqW2ykaLdGNQd/nnD363m0pmr6DOCG
T8jOxzMsuENfOo3FzptjAKBEhjl1lcOv2YMIbcxHhqVlHi4d1pfBGJk1evcrx4XIg3UaB8Der67w
ZNHW3a+htl5//T+D/Pp7IAVudQWr21TVndbKp+eqCCTmx0UrVh5audvCtTJXZIV9xwE867Bben1R
3TYNTDVO3qPOzlonXlOUHKp8WoNPcTN2jBLOHTW/QqHY4a6AOXAtSip7NUlv1vgu36xDOjGf49cR
7CQriLj2+ky5W3BG2yHwE+AKuo6ROZ3br6/2dXoEaVUzPoFX8BcHWgnNwy/Bil4eVn3ok5BIeDlE
5N1KKTDM7zer8MbhnCcVZnhfJ9KGAwp3yUOaT3EK3fN3ArVFZlePfiF//jqgFv1j/KOrRUeLooUv
WVWeYdoULvIkMyCSfZiLsWNNx2VmkI+ezuPnYgphNjkBtnxxAt+pMQ+vJ5LdT73hM/OBVHb44k0Z
Usq7urXNcmg239x/i71cPt+PdYZS9LHNIj4XvWsnE6dVv2IldyFe50pR9gh7nPwa8ricNLezFKLi
Q9gBOi5eyqJin58ctQX2PZlbGU17qayhhWPYZykXp1Go48g0IIg7nNUABkA2vKZ8PAu7zCznkf2V
71XrGJTRsSJZXNZzEff10p0OXkfJaFfHXt1MSdpnwIZo4o/8fj6oni8kjT5FdIXN5vXazOB2vj07
QEUKLL++nqohBRSYdcnVnTzrpoegTRdOAekKqXPYz1TrAYkXoVwiTETnGyKBdcMW2xwWC52v/syP
2aqWb3awlMSbrO66CgLbK5xcDnWuy+OY15x3vyMH5glxKvEXDWxEkMyaUV1UM2A98lXp9iDyqJuH
eyXmHF+k4fXRlzjrGSIhl63iiaps7hFr2hDZ8XeD9szwOYs0swa8ykzxV/w06quZEYDGYJ53KAqX
L5oJzu9jTObzL8jl4Mqw6as2ToAs1qC5EtLR/EawOuYMO/ljz7x6BVmwFUfB5Ti2SqfuWZbi+Agx
+RV6SzmWgxoq36uAKOk+5OjbNJydcPyqASZ8rKQCs54Gby4A4bMqGgiVIkhX9rx+JdKUR856ZvDG
QhioAD1GWGU3Zd1m/Llea57y20x6llrnc9prXVzHojQgJYpLDGVYpSIYPnvAWGt6WNISC6hjMGOz
gABvZzk4wIaAQMGjlwmHIzmbYczL3yxvM86RLfYA/q7xUzPdtKthUSBEa5DocuhAojEvL8R0jqNc
k4af8bybrTtNMg2qsEkVB4/EW+aXNcuNESg92zxDKluL4M/x0qBUdUG+SmYdN90sH5G1ypXz7C11
UF8HgZIrflJu1w/WH3PhlEt6YEcTNd23Nfi3tYtqJ9QPIJIonX2xM1Vm2S71V9w/b+eQ3Eb9iKdi
Uu63Po2AJk50NU44glju1lcPmze62MHTYMmBIxkcpyOnRFE5Hh2UEuOmjKE78U3Mo5JwpjK17H89
yeu7VJLmSH/n+2I1j/USbmqEqJhu8ZqZaEL2bxZv0TfmN9oX9D4tXfM9+tUtfmNFFpkvqQCdaA6c
3E1to6hTyVLOyBbT621YHXkoWahmVcaN+cmvKUtOSSSCYWd+9ArBm3BqZTuN26MIE8fVdnRDT142
d8jgtgD23rqlsXs2q9as8szaDBzYG81M/FFIywZ8Em3mt2dTf7gGtzR3XhVUGh9/XcjHLMK6U0wV
qLcvj4TAGmLLSdnK0ftcvQas6hVoVJFjwGirVgaExKBV4zvXZI3qcLJXaJLc4RkAvQwvNap403nh
ZiaNyz3kU+7CCatfwMqXBYcjGvtIkvqjWeTSNWXGfTsvZk6G6eZWdFjmPVbUB6wmWY3H1wEBBzZB
zxiy87le71hYs7kwIX4nbPruQA+WYzrBbAqrqIHQB/HuQI/aF8lpJd27HLUx7jrMsoXVMNMFfq0s
z6ygmvZfRgF5aXPvH5+lzcH1T2c7c3ncyqGPxNCQuf67gy393B262CFQ1WtoLMGAuQvOAaykjy/1
rkLFajL69FwLyIr/f0/hpddTRSmp5H/miI20UrdT6HJ5n2C5mNkdB7l5qSM+DkwST3u8sl/B8eN7
eQshmK5rUCF6D+DQQ2yhpPn2PI/RnQt8W2Z3MVW14LHwHZOP9z2aMIcND73fjvNfL4jtO8BBEBml
Y4hPby9YoR7o1A1Skor2neAxq9jxz0L8dw2s+bKyP37A9x1/PCHYrW1MCGATQjx5d8GlLr2sHerg
9lfEmPPNgPZrIFbfPy5eT4NCKdNNfx5ngdlYM7YmngtNaEBa3WM/+s0dvZ3pjDlHKTrkKI1iEwJE
9w5oXGPbmsNVqNv6dVHN5HWs8WWsUCw+FtFU8Apyb1xZmbFgcyC1sHJzI6UUatx2k+Jkf8SnpfPt
ZCG0rDtCveLXWR+pA7lFcJ5EaeulniVfw+zHD/H+NRrGGmw1mlaAZHFAeDeq7LtqcBdruqbh1kSm
7SURkkjYj59xMh2935DJ/u56vs2LNP8zjOq30yZcyEaM++71r21vyXJVJnZHZMX7ui+yfwSt0cBM
e4TRPiJws1T/Eg7EnIJET0V5/botkSSbt4ELLeui7ZXZMD4e0LfxB3w2pvxEhyGkFOMD8B7PRLR/
KRBsr07D1tKVb5y3QvEYaBbMPwt15lK8OppzEHfhpB++D3VN6jYodAbZ6WsqMvmgI8wjFx/c35XA
f1Ex/iuw0u/ucqkYgsxLYf4v0rW2TV0mLIxH0ubaaPC7/mLYCCNeJWP3R48XCYZjXZ+BrcZJk26c
FpMB0z6nuWC3RuIv23WVBPm5dPHwKO2bJvWRoD5dyQ387jpdispZVnRhKTl965VqOAbp0vVa/BDq
cYNUaXeo1DT7SPtAbZdicToR3OACbSJdhT6PJT6lbeOo5arK8imGMjNOQeGAiZRQNU45aIRFs6+t
UvIqfiUoocWf5Un1mlaQoUdsFsFLGHs9alSzTeie88YldHM0NGnAPLkWCW0HFbm+bt2RXyDFoiX5
WvS1Seas1wgoKY6y2m203LYiqfqhcbakxeG3LfaBDOtyTP4DeSi2zTz5lci8ZFBU1mbGd1OR2cRD
NYEscbaoAvcgoYVbdw2u02QKNtWKItvVS9NzngLPr8v6XpD2xuI6WCFUSjx0MRoGDOgnDc66vp7D
YjqnhUIedkTk8hYEJqTKkJT5EHX4qo9dNmPrrgTsIfcmVrEM50OmAs9XX/w1nrbuC/UGU9EiB4RM
fN0NPUWEL4UEbc4Ql6QNNz7mWjkOkjIOSecfUNpVH537wTK7j4gXIot/DWyWys9tHJeVeyjb3rI5
CRM4loG+2Zxa+qGllyiI9vPibjh92xbIxLQjNaOdbLd6azpfVnGP03RCOXouOE3HkaYuWuTGDsfG
Vfk5sNH3yNFZJeFGSCdsG/21BXmxxiR6Lbn9ikWKengWXEYNcbs8tnkduCNZ9EueBfBt8sS1Hcym
8zo16pdsEN8ujMVPNL7Qo0wmbQeNQyTLupDbcKEFJ3NlTfEXgngX3ck2tupjU/iZj/hLNt/5aD+W
+7WYMbL1JnFa2GI7a/QynYJkdLehDtzdEvv5dVhg+gNmPOkvKZP61Mv8rk9YfflzqWWN0Joxzo2d
lLNoLYYTYwAH3bn1L2DsPnYVy7GdZXAZzIXch16e83ZtS9O4vmA/ii3Kpw2/W/vA3j0cotUWCBIj
vPk9l+Md9H55oT0ru2gmHD39Hgga7kt2OnVjvM/jOfocylxR15fFj6JX6b7OcetavRb/tDRWyM24
zXFNW6rArfQ9PjpaWwx28fSe+cgz2mvyZ7104wm8h/QH3r54ri0OHhtrjEZJTh/WnfTA5pMaiAbl
TtFl9zMNkE+1hWZnLMbmyxy5xcGmifAcX5a8SDrLEpceMN1RD337sy/D9DPgYQFfCSXVHyj7epxn
HIkMFP5exVGuiEM7fTPc9pMH4EAo2PfrMp6LnnbxxG/maJeGMUa6X+HDx+sZDITxe+96pYOurxw4
5hQNFkWT8KOf0eCHzR7VZn3exNAR9p4zlJ+XSVSck5ruwkcASdFRn3dPdonI/kJ30EUfOGaGpr6p
oWaIjS5GnsgOcWgD/bbOi0rk7j4i+v1w5lm0RmrEyTk2S+vbLNX8U1nowbqFsz0h90vPeZxK6IPo
uzJzcWCu8aToNP43qO8v58GY4bBuO7K4XvFROV05Uu2mWdTinF79Wp7rRemjK0cXBdlmSUB6H/x5
/W6PaYqkKMtn6scB/1Zlo5ixNFO499dOHLBbbq9l7ulvaIqTk9mUtzP0Ris4ENUuLDJfJtYovCcq
010iUP06wTNcJK7dDJ8RIUVmK19RsKuGIbtX+aq+6kU2MNuXcdmlDjJ/yADZNRXXCMyNhbfgQuwt
0XwTuz2WCe02lU9lIzG9xkjioe0KRRfi5HyOKSKcSVdHuxGH63OvaL2nPsLyvATvR/odwJWLItmf
jpbiRDpmRqG5K5LaqeInbZHU7CPysxIJm17dBHOA7IOrgmCHJF54itRtfgNPB27HnOt7t6OjYRpR
XCvlFDxpkd7TVVHeb6rZIpjT3pqUdGz/XBmQkxwdyvFAGrjeDTr200R7ioptlQ2JnU/TWRBXaJKT
hzpJFvbxfdwO8bNYpPhS6hRX4m3afiItne6nsHOvPIgFJ3D1EWBa1HBHfmnRhN5Ol5buq8fN7mhS
qJGS3rXAydf5anvsZQsRybTQgAf5VXAaUpjZyR4Rxcof9T3cLsH9T+65Y7fiWAai/wYup27iNten
zlrHd02jt4usL9VhgYpujsFNcd169nCuR2++aftUf9F0MXwX1URwcNU6XXtrw+IB0/rkiGG8WHSI
ivi8iA7chmaeNGiQz1UBDEtgj/hss3R6maa5/ry5UX4fAZ18U1s0fGHDz05ZbOHV5lgDHKagONZx
6l9S4XbEbmhihIu3FYq6DRftuGVWd1MBwd9kC7r2O5gh9lHPpfomh9HLOFxv26WOvfEColIFOtB0
XzKxxTROZs1yEGEVnTrU/HaT3LxP0ZQJkHlt/bBSFw7a5ep7WxGj+ryQ6+7DEUg7uqx8MYUDtju6
qoekjmV6OVsyuwFlqa8tb20f6kE/8TcZQG/hPPQNGUw5huX1EpfQL33pFOdxJ93H0UrHeVfns30F
1We8L9wJ5cfcrbEZjHOafDFc1NExtps2Pm/yiB7apfe2ZKLevY9ijAgh6Q8xKm8iba87i3r/xWph
COntA3se9KWKaVo5Oot25rOWXtxPYvGsz2EbF3IXLDrvDjlWfrc4LU2ITtTdml80RdUVe0u3PiRE
/MKtk3Dq++12jVo95icm9bDRz1o6jOwZtW7OqvOKM7mud0jDo3vrN2M6XYGWlP1OjE72ZQ63bt11
dh1cQtdLMVpySBEvBg7iA/7gnP40cUTLAQdzPBVbaEWn0xCE57672G35ZRNr6k7Juig7Hs9dgp19
FnlUBE4UIhN6n0+9P97FFibZMHCyGn8BbaVZXe0sL17uCgFrhiZmr/7crY61ncwcNI1jlXLtyzku
FzRONTj+VVgTTpHRVdu+A9k6L92h2NF4V+FEvS59+alerSDeBMPf2kuzB6dpKsPSkq7ffBoGr4yG
/RqUQe0CsPcd6yGivIlLwuo2B88Z6/yyyqnOJk0LzLujORR1d9GsFH7CscTlsMDQ9ZBRKLyqCmDS
fbkUy6nIUKLbB5Gdh0BipcY2INOScuToh9jozVS/g8Edri0/XsJdU6Zen4ReRbf6Cmb34EhL/5hi
UhOh5eqedF3qILQ/5e7o7kjhcgsp/95Q0eYkzIPbFdfYkMRsjNai3hFJB36hs61iKb4ThFQUHHJZ
S1y8lbPEmC6ETpgfpLt0vn/lWFMw3lPMbdLTUkXeUzZNj9uWZ/d40jxmsfTLhGNCczfD7TikUYoV
IZuHTZAINOWvcMPmya2vtcDOZsp1vJNKbrisQ9OUSdP4zZ1u62CvNdrbiBF5xNdpaL4PWbodww5j
BpUtKPZX7Cs7Z+lntUfidPFu6DwRdyEEIr0vJrAe5gMTBhuBYv7hdLL6LFXbR4c+DLPLvmu7u1Fh
gXUYl2xKz0CNszCxmiU+a7pS7d1W1cdKYYHeopp+iIe8u6hS37pyq8W7cCVFyy7rKV7HHIswPk+n
p3YMx5NtwWM+Qaa0bvZ2PCmc7Jygu4Y/OA9nUs+IqPdoSu1UlZU7L+gnmcROk8IhhRA5nvUBD3dY
AbnvtlQXP1Lq3iiqUl/baxbljHVFpa/Z5dn8i6Cq92i01T+4hfSWXac4jmEc7MZW5g8l+qSPIG/L
EdJOfNLZcXMMZVhi6ofW99QE+Ve7be7rEiZYxsHtGOK4962b3aFLfNF134Sd6vPRFemSpHopIwSw
Ru88lS4Pndkg3MUy7Tjsik/4rY7n0+wU36tchI9VmjlfKxpxLicqt3tfqu4Mj4n1AfDdrUxMWySm
dra6CtJUkLcSHM0k9L57lTkMr21jdu3F7Z87NOSLQx0UFEIBk7vgrPXRUtj1GrMIak0bWhcqnEtn
J2riSBJYRelf1bJ3n/McW9rErbmHpKyR/N9VfC4WfEgsJyhV+2fYVrlIHOQQOTW5VpWdN6gb/lty
asOBTKI9/sjGO+sktqJ5OkWnN9gPsrROC+W794Y3cHSwchgTPAbkJ99fyudxiiTbAyfPY4c6Cr5C
qS8uKd3pC7lCKkl0RkpzufSjfK7cYSl2PTDjlBRTvXwfhpW1wqLknDZKUMwfE1UrrC3KCaOOchLn
gNQZlKli2UjmoY3+RPBqSo9NmA8X3sr5LbFIR4Z9nSoLD0LVwPm1t8l/GPq6xmxwQoO+F/2+ti1l
X49z6NxRXYtiWEHkcEkwIE56MpNUnRP92vmwqBybabXEpJ6wOKwOO4TZsXB5MUy8tbF9edByosMA
RgqTaOflDV4p1XTMpoBSSlPtyookTR/MMXbapavCjWjnYzS3fW37sa0+ISk393tOFWlFSIuDbkOO
1RnRdMM6wC1b71MwijRKKkcV4qmGNmq1WGZES5keKZhVi31V5V2AyD+n7cWTybjlTT/uQjZcf93n
1K+iOhlhc3srZllr2lQXa5S6wt71IwcweVNPoEMCy4NsjMejHqUqvmZZ5XXZfmapUEahG0e0OpkW
1WGikJGrtWdjPlrNH73ql8lHULUqmvbgK2ptd6ntUns5kRClhnavV8+yy5tylBXvwcMptRjx1Bip
AUzQ3Hn8n40V42OhZY+H8D6W+eJ/9aky5XevYK0lTcFhqGMDjbpOusgLBLpM6R6+gKmDsA638Efm
pfYSoFRvbaw35fRx8W2Uc27lSYst9WZxssXUImCLIBwPDzgzChVdDiSUy7Vdxvbq7casH1V1slHd
4m2x5ZVd+Szoxp2aPTKX49peiJHHw0+2g2XR7yC9iCa9E4Mvi+AQQFQtxLk9jmrt4CEVAzkOZ4dM
HaWMSuIxHjv7ChbSFUpYK6m7jImYa1yQRCFXVgxhs64SFHYCSS12UKrGevYOWbt4RX2QM4ybGOyg
7aLLjdQvOqRWHWCbgJVLLBEa8VTsHcJ1E94Jdb/mQUZjfW/BrhkSt6P5LPFG1s4Btknzw24rsizY
77muDl3Qx/l+0vBUlmRzFcXHLRjXF5b9eVxk0w16HZhYq7G47OxU7Co3GK9KZ12bw/9h78x249ay
NP0qibynQe5NcpNAZV2QjFBIskZbtuQbwvLAeZ75EP0e/Rz1Yv3RPplHCvtY5S4UUA10XiTgIykY
JPew9r/+oZYFZK3RpRFca/mb1J0nddpQwikygOqFCEHyeMuTtseHoJ+deioR54zZ53rVw4yl1SxC
z2YfHYJe4hvcJRqi6mgiaZsKlBNimNaWddLaZl8EYeHMj9oazkvtYVHcGLdOlmRWMCVl+anVaWB7
XUpQtV6u2shppE2NeEc50XaHIbay8XOkzRviQkUtSn/N4oh4sHAMtT0eEA7kHNG4pR/qZlXtzEXv
DkZXqYd8zE2j81UoiBQCUEwsTqhq6S4LXMiGgKzcob+H+gBtwmtrWHY+nA4yecrBEPCKALcuI07e
hWc21OEXMw232ZuIy9ipzM7PtKiroLKTVN/WcOvqAuqGWIYuIOCDZEql9fEJugVejJojgpXg1h2a
Om9SfwAwe1whLDA2Qvdm0EgiQhRPerpRz9e4Rs6B6YaOu0vhVnzRIC8BHqZ19FpjGe4+cLic4huV
EphG1SUFuSNxbZ+1prKSR5ZIbErkaKa31STDC2iS0eeoNXjyzkREFOkMpKVn65rMXp3o051DVOT1
RMwVt4CMje4wqRGspmpLWMks99YAPlSBm1YTgTEEzwQT3Jj3kzTREVpZZx5Kk7D1huigN00YVXus
F/R7u+0Mwo3gIcYtoaqm7NbFQ3K0XKKpFEkghm5E1JWXEOTdZHTH08gmuAmq+AodNAonzEkmDE+h
RnAa9utS4QlNh4g+K5bLSRdEoxxZejX0DonX1wp6oYw6YqojUoQu5FAPryNhjE6gW1Gt9hAh6rfT
rHpYx33JXcIGUB9wEnYir6AAvyLkhoq3Q2qNNxw+OYSyZKELHSVrEnT1o5PCvAIuucaMUXTeate1
vctGCHaB1ItktzYzfxNZ0OmgjRR1MMr669TF5U6E3YwLsrU8KFaL8Xzuy7YO8mZ0bjurJYqx1yyr
4UCQgAIVorqQeSjOHewfFTShcCm81gjdc02LxeOSJ9nZrNXdNVy91IcDJj6iiiE1qOwU9suJ1aWt
ryYzWYJhWpDP561DGM0QJ07O+tvK/Dw1xGLte3uy3mlhXM+XIFeZBAyoisXL68J4SFwYD2T/GO1l
BcOEsKLJIicY521UDU2oE+NcGGn8NrPmFifVjP15pD7HRKQl2pfnZl9NcgKGlqIKL528kPcNLIvI
G4f8QZJPf9/2VeXFSQn2CKMSolQ0MuTz9iHSJj2itpo1X6PyuGgH5D0duMuHMhq00zZlUgdtkqmr
fuirs95q0HoQHPgaXACBdqg770CME8UwiOzHWqxyN5t6dzu2izjNuqoXBMs401at6cT7boZqnuo6
59DJuLSD1dUonIrEnfH4EGN+i1oWcTvgVtAy1E2/keTuUL4Y5yRmxnADJ+M+Dpf53g17w6u7QUc6
aWW7wsnDr9CKMTi3zP7Oodw/MczQeKxgoN/r/InlaTMPDsr/PZob52KmyX9Sk9fpEevzEYJyf10P
+hJ6Tl/pBvNgvXYjbctENLAvYD9oiWN0Ohk4CnIKf/16akT7HqsGI3BmDioNnumrN8dG9U5zcpPw
a2kWvgmqf1rXJUE+BKflmZSflgH0v91lNXhQ+8gGlRVjQA8cFdM9J9qqqG9bs6tM66rH6JtVHsP1
jZvUNuifIQnMS1o09BpoOFZX5gKVZjmZBFoNEchKn/v4VB/iIl1PIXIv/V2YzJP1ySrNKjuklVP0
ph/imdtrgTNaJmHsTGzYLPS0NuqLayS2HkC8M1bKRkdfMEDN7FafT4dlBsX0bDFbe9MsJ+eDXZY9
i0pTZ/lM4JzCdsYKqPPgKRAiZkcRhBYTjhV0ZMp4WFULWmgmDTR204IKGtfVF73Rli13ClhfwfWr
pyWL6VgmUQZbqI7CjUTOGCQL9yRKo1Vvbkbp9BxhEjnbbfuucgiFSwMasQ7nPiRDyZxepmnVDVXQ
TbZjGzu9lkPXPA7ZOhp4WKVRTVTwVJmUZN6KM3kzHkJkkqnrg1hvd2Lake7mJ3E0YxX1ftCiVVik
9jkZP4MLr+z5XOs7Dszn6dJh3IcnFn57L8XyHknfaP5tPktoZWlyQtOD+PC8rVrqnDnSmQwbPUVF
8kfXW9iZRfuplUUE23NyxrLwie9rBd5fbY4Qycvpo3R+L4lBuEu/Nbp+3Qx93u3layn69MhVMQ6h
eUiv6PnXSghZJ5gjUZ8xctu0TcV34gfh4jkDUatol73Qfn3ek9+uiIybp7Fph2n5HruwABo6vY5e
4kvx/Yrjd1aNJGCP1nynYnOABDfqs4bkI0lpVu6/3fJveTn8V2wa/nN+D9vX+VTVCHuiuO/+/d/+
+HqbhcKzf+BSnfTLzfClXW6/dEPe//u/fbfm3n7zP/vDv3359ilvl/rLP/7+qYJ7tX1aREH+1JbB
4VX8tZfDycfHH3/9u4mDYb6ykEaiRrU2hhZ0kn96ODivFKQ35pMg+lxZLN1//1tZ0fj7x9/FK4lU
BlNHDJEgRkpGHi3k7SeafLUZCkCwQbWNCfyWufPPu77+3tDmgX1/Cn/8+2mAz/N+PoGHpq2wi8H3
SygBhe1oCHfmmAMe42MYutUbK88c4iJE8wKT6Pk8ITKckz8PwIC1hCeiOCbTUCNxilwk/cg68RWU
NI8DGH1eZAK7J0/9xdv540oSZhZ3ZTJPNk7TEzMfJ4mbYrZotsQ06URq9h4UuTn49UV+cjuAbryu
jZyAKOSI5BEBTjStgpxNI/UQuVV01S1tv0fIVKUvzHfLkXzjP3kJ3BHxx3hHOdZmFQBNflsRntxR
KOt4iNjWJdi79Iaqb8ILtwGP3jWojeogZLWm9FzxnKRIlMM562jYeej65OgNdBg4tYxzLwLc7rvG
c6K+yX2JwgmUhmTB9Y07JLqE9CuL0U+3Q+plBFnmCgYtppC9LqNPDUVgtLOsARRKwzThPZDJQvrz
NJfGpdZM/BAFpf2VTT+FsqnHxbhHaGJ9TdZEUz4fYaY3S9FwYXj+xmdST8mERJFfZR6Jl5YFdpS7
zlmIyXjtA6CRCqlnpX03cEiMdlJfMe4A8xtHr2179Um5NKX9UYRkbaJxzF0/y9TyMHf6eB93pkp9
Nw1bZE35iFGZU5Zz7/VKFmdjbDXTPlR696XMpiLc5aikHscwnN/PU1F8LWh5Q0smZpcObDzczuS3
pvssEtHIjZux5rtdYt3TrDRrf4VY+8jpX92hjsnuwh4cFckCbGBPAPD3XgG1dLh30jQXekB8fX9f
OBNtaKfiSZcQfD+gmStvqWxz2kX9lL4uNMMhbNVU0Cl6CGf3LTPyER1D8sisGT7GC3szzY3Kln5Y
iXrkRCK6j8ro1txfaXK+17WIdmAeFUUUOHLJJj64mR7IizPI/XOokPxVSechkqW8hGnv3rRtNKY8
TEkssWjG7P0snKVBuzpfrYAhlb8OffamHFoBFJgV5jt8gjQNbvUC3d51+/dzmE/vMDsDckrsJflk
yax7Q99R5Hs4e9NFmwHGe/Ns59Az12h+7bizHQUGCw/2vvWsf9GnKf00RlWeouvULQ7jYxvdoIFp
hmAwYU14LRIytFJIes4a1m1Jrmaivc5FHgKtJmWNwMntwyqYCqu86WmIELgJdz4MBopv+LEV7lue
s67FejMTFn0NjWb8kE0qfozaOVK3DhvRPTGaKvaanjQPn9OEQ66pNkwUdQO8ef67wKF1bAic9Ma+
pdM/p0b9CTyL+NgpUcO9URfV4Ak1yU9Z1ZeT39gxHX47BBRk/FW45uqpll1qqz6aXtXbHOLzeS1u
S+kQwpkhp/GxeIaqjGtLAQZLLvCHMYU2QRI11YBHHBEhRzVuHRZ8ajXkOyNs68+IyXRK+hY9AQCC
tiVyUvLdtem43tGVc9wA0kb8GakbuoS4i9XD5pVzI1rExQgsVJhuXyaDugPj94b2tyXO0ZfEHU7l
RlbvwIkZ/3pNhUZrXc6ojszCeug6LfmEvUxxvdRDWgUL+zkif5QIs5+kdPU9zsyF8OG5x2TfVvN4
D/uu6qmO9e4T8r3lVqbivnJD3lbWD9NlB0HqC7RCRtLQhMRnoXSu8sDNQmeXRVU5bOZsZBhmFXTT
oAln813LkvmhDYGbPWuQNDZYcNri1LXD8mNSLIAfwBSU6nq0IEaI4G9Vvgwl4akxPScyFKhBzI1l
vlzQ2e65TVMj3IGO6J3E0rfwDD2dyXnSY1pbURTLr6vBUJndWaaeCwjWBHMSatIrcxfSWJIv+Y1Y
SaTFCa2abiNuINuPmb76Dg0QZEsbnm+GUaPgLZv0NiKnQv+HyAzBZLk4mXNC3y7lVJsKOXl2Mtrn
0jamB6O0oC/gJ8R3Qk095X5d94LFjIbjtUVD0jwIaIY7epi6E5j5HFWI3triDAmCXoE+QiwIkiQe
vLmZs97PJeuzCumow7viGNbK3WioEjnGRAmP2ruxrtuxgB0A5TT5ZDJaieQSg5vAfeFcHaTZQBgr
NKphs9t1Y9rlUbKczaUVfUkMwONdZKXjNfKUdAyiNK+F7+j9/GawSQ7gFiAA7BA4osdFgUFitJwr
N/ETufS0Eoyx+wTIRrRwrBN8Hsi8ZvGFtW4cAAgE0rCpRDRXq9Z8j91clHv0qMYAKyH9yxBWjekh
5oTfNSr7IJ0FV2Dqn0L3zLWXBw248jQzS4eYW4DN12MbWx6QuXm+oJV5S5CY+6g1VvvBcGYS67EH
jLpgavvowiqc7hLmfi1PXIPTHK3MZLPuieMkCYo2T+40VeuPU5XMtyZ9kMJnd9eyE+DU5Loo8c72
zUW0n+psMt7D4QOhIxAtTP1wbFLaBuBymT/YqnnUWdt2CG4kjQ0BA6JEyndTtboMsFkwrtkW1GVX
097ytRl0Ct3jp4nPXzyji0fhT3Y/tAc6aA7qRnsb51HLJtPgyFIz/8rubUiM8a1bQFPbt0JygsH3
yPaNOicLTrViZdtVrF+eadTtmZYg0fIjrE4jZPI6u08remf2eyNuT3sG32PD0+h9PKgIMhylWg9K
JFhfFxHuz6XbWVcQXxL66kOnH6zSYEZim9C8iUalPiYNbgZ+uI7TRW3aaIHB6Mlkl31a0NQV3Ulh
O2CvOuqD94xN42PlNuamvsHrwkuHJSNV3RgZTnTnaME6ddo/0PSLsgAsjRUgacduwbzFnK+U2ZOB
Uy0W4D6uCalJJ9VtHiwGX7anIZ/fLASjfI11WV8ObBSMI2YfPoNjlHwQ/TY/UhPpGl3uqFU+Ddjy
vXKMhKSpDoPUdbS0g1lHFkfyIuzgC8jJhKznQE2itcnuMCGIvEPFZEL3LNVA2vhi9sqDEDfUe7UM
AooiOArWHVSTKGHXqH2NxAOvikKTScVKhD0Mz7QHg8p2JEhDiPCgMo432PFU2Y3RmBjqdEj9M3na
RJZ5I1QzIeUTHe9OskZ1FHL0inxW+OZxBNTJtVUzPMcBqMXPMx/pN4wxwc0TjNnsvBzlZJ8i/hJw
VFRFk7yfkpEcZCEINQIE0s7nxY0z3GWAnX2n2YR0hlLtWzwFR1hV/InjWTBjr/upKOOdUzjtoS7F
nO1mPBg6b7HStESdZfLmTSObH0ttEnaAx7F+lmoNjc0pzooEsG+I5ZVMmXFsJJq4EZ3AG6Ea0wUM
f1apuO6FTU3UNQt7lw6F5nVb64ARSQ/9IEgjqJuXsarzJVjmjsIO8hKiiaKx549tWjWCLm5j5wFE
cRUHaeqMn1thwpdyYroQHnZkPbbLZpEabPLbdx4WlLkMrJHuZ7T245k5V93nYR2BYy27ogGWRehH
fQOzOwDarsXQtnX1sfa1zrY7f+5Zg/Vq0U+nPNfaAJJu7uCSTv/3Zp3nrrvoR5m6O8S30t3jgTZi
UwDhJfZirR6zIB/BijyDdJ1HNRmd2sEhzcxdmAMT01cAkJVXsCrFHimXgHW5jBkTI7bZgVY6bUgJ
01kDfRv0vtgnIbRLlhxBdkSIBj6sgy5yS/qCEp+joKKmsD8aMeU/jkMcQtiXYaXYj12tJGBQjFvJ
6COCd80LWjMa3yvM63sDXjqhn3qX6u/wwJvrj0mSus11ZkJOv66FGbNN1RF7MHWdnX357wIrruov
JdSzL1/6i4/1N7jhX/DDd8DhX//8n4FGbG6Lf41GeP/xv8vkGXqx/f53OEK+wpOEQytUd9YaIuxA
BKYvXf+Pv+uvQJdse7OoRV2E4MPlj/7AIwwACSA4AfCESZyFW/u/AAn7lZAWwnU8N0i5wEjX+R08
Qhob4vDngRd0AGchcBGLYA4dUYy7IRZPDrxiyUI4DMx6rHpmFLRW65glkQiNAbFtEfa+m4ep8cd4
bezMMybys3YjY+vLpK254WVTN38yC2NavHhCtYt4tK0GJN9bu7wjXzH0ociXeTCVjRtDtW6EtYO3
lxkep4JZg8fiGG97zA0uaSpo8S6bIk5XJNE0ArC7ZU+chiErL7IJWziPC9cccSc+8rCCrVe+NdFo
86CzTNV5ZVEK0ENt8WFTXSLi67TRULDVfZoV/mhHme4rDQqb3yk9fo8TSjb4ncuGd9ZN04wav6WU
9yCtWZHHnN/PbMd5MBt8edBvczmfo24svErYaeYbaZJ8bVSS3iIKXewdH2ES1dcIGoWRMafxvpFm
89ak11h7DevtXRh3Sc1KQVvfa3LLbD3BKvVGwKrXYIj2CCXNusPo2YLSxkbdkl3TwFGltaHrcHmb
dc1lkCC3+4oDTDvsRmfYHDagWsPY0wqz2s2pFlFGDMPsXBFfzZZrWKFDFQJwMexZPZpHNxM0kcus
E4vXZkuKLVs91O/6RtIOnAdDr30sMyNzZ61jBeVSQK2J4IxbgYa7wwoQ4ZTCV/mCUaBou06ccIQF
F5eaaai9S4rbh7QZposkFcOXUS9Ffm61adNfJU0FHW9G38wyh1oaznMzqv6AeHTo95L+LNVLqOtw
axwKN4qNWC2BQVlmn5TOEH5dsCMQJzNP9H4RIAA3yRgXH+B8TZzC3TEtHa/WGzXD5e44usHRltga
iR6WCYrKPttnSUf5h11gy2kLs7Nra1YhebOVm7JUiw4GN3JiE7u0cbJoF/XyA4n26iMwOAf6eZXN
NRYwI8JxiIMYVLkO22841BHsdwdnkqDgBPGa7kadB3qHp4fHRg55h6yzFQCoySpFWb0BEHIgpfcq
wmxx9KXal8vc01ATjfNJR3VyZ6XT8GYgV8Hdc0qB+FUVKCs4v87O53TszPfpVE2rL1pFdC+nqvhR
NwbtsoEppvvugKGLJ8m04IQLvege9E/eZ01KfwPFqKNfaPUsYRgn4dcpyuNzUMnoM76x4rbHPPMj
2yCN/6ksw8deK+XXJK/bBzGMzVmXtOZdGNrlg45taXOQ+JbQDGvjaNlXViPSHWqU+QxhjbZEEPss
Ir5MDoNO0I+KHq/JfJx8DkvJg6rsRduLEN0NJaOI68CBXw1Td4TlDE5FQLKnkNrgpNOl/Kmjwbj1
IrsZcOMwEvy+GjetT1SUN/B1LKmC1MICJGlLSX6VlEUcQGyLH6vYGe+lk/R3E0vLG85OqHbw44GX
EjrL8MX+9qqhz3eXUTGJa94uZ97O6E+LuG4f29SC1iBms33U0oabahM6gQwNid9DO2kavZtOWV+i
RUKmiduKCQ7K4nZeNibGh15W/XkviM5BGmNCx6MNHeKIISNFiWFY6NMnNQxvE2qC0Lc10A0ihWhW
U1atoxsYKW4rPkvWzMPTIGBdOWieSO2bWRby3WCYaQxvuFNJcl1apjzR0irDfMFOBk/l3dLsp7hr
H3UTrZ6nWZhQBFqFUzmc5ai4cAf8Y153ER/emnVrcpApjfQ2adzK2ONgNdYndhVrw6lsVlZHmiAU
pOnSiI3awEl43pldOTZBD5q6b9E9ZDuodfZdYdSVy9dKDbu5c9am0AN8I+NTTGXi+aLpRjc+qRMg
nxPGf2u8r6ENLZ9wgBEPsmn1eidyVreDa5rVNRzlrbJzCg4tVa+Fq09e4nAFDwKD1qwbtZpNQYOJ
WWpoTQBBxv5jFOmi3K0WTmf8EFYIzpcl5kHRlNXwm+HNRWEavhNwc64Z6kyWUBjFV+SXMawFC8rp
SgPOeC3i8Y802/+Ghs7/azWSRY3y1zXSf/yv/Ev3t4uPbfKxRB3zt8/D3y6r9vPTls/2Af/s4div
OB24iJAdJMjG1un7XjRhp/eK/2RvbqPOZr5Id+efPRz9FQ0VWiy6QdMTNgx/9EcTh56QYZCGTCub
PsVWhf1OzfS8KUiVZNib+6GDQywnYdM8anoYWlZWc2jN1xkHzkDXjA8qa0w/LXXlNWW5+nHbvWSv
ulVhf1Zp2zXpfWD+SBiJgbZ2e1RPq7Qa5XUp8f++XseBExb0KYQMRfGS2+zWSjm6DCJknNzwBcTo
zDgqBo06zacCMs11a8Tl6zgtKLLSOcixMwhSWAzgmSKiFMtO59LBG6yOTp4Miuvvl3raHztKI+NG
heXQirOUIQ1UxMfJd5UzDsu6Lu21U/Ujh/vM3eOrYe05z0++jY/JWVFANwjjKPGLZhSn2G+B4FZu
fsiM1uIg2C7nnFyzC6M3ovMIbcijtMf4hSf1zW792ZMij9G0gGqUyQuhEn/+QnCHNlOaVZiGkMmI
pQd4klVG2slUFtZhFesI22ntUFDIBmfpOSaUq34wYKv6hbl+7mnEfipFLy8hcDZnRZjPF7Tc3QMm
XMO+Z/s6qSMHmxLHrQ+mDm3LXqZ7Q3aO51gupXZHGnXW6yVIyPzmhVfwwyBgaPP4sffE5JHu4VG/
DXcSbRmlmV9bbmaeNSVBS2q1ktc6/mI+Pr26D3gwXZphMe3ictH3pZu/1PN7firZhoGzJQFvgd94
4hEh8/zxVggBLILes+up7MV5nlvvgUBKpFD2sF/UlbtGMKrtNn5p+P1w7xzDWD1cHZwJGfQ368wn
pyF6Gd24Me2vt73ARw/3Po/RicWppQVh2rmHpI/fKGppsLZsQ5zGl3wAvqWHPhtZWwwfN26hV9lc
n4/mIKcFvOvt0r1ScEmob0iwbZpV3UZlMu2cUOUnxvLGjNIr6ndszWD+UJWFe9x3kIxQYp9nson3
zpgvN1nrHOKE2JBSQ6LcG/egE35veq1a3Rd6zj8sUEj/WZD1LRcVAwf9qG+aoRqcYEG4V23iqjeL
NY07+F7hC/3mI2YK44JPh4ixLeEWzAzr6OEg8KiQwjrrFcD86QxR7GQ2GKRUBygCrXRv9O38Udbm
YzIoli3KgmLAAOzXM+TIQPXbt+DSlEy8H8lQ3Ubvk1GiZS3GidUqrkoZ6pfhEF4oqHz3Y+861yA5
nOsamVE+FKlpe6k+PkL7s2M48wqSccEp4AGZSty5U+UbazgNOxr57mmLkaNHOVrPBzyltr3EbD+s
Qyu/wzR/yUH4cY3F2VpBaRCGw0amH7s0RJVpE87g6ldxYb1utSR66CRjCwtXc4Hbvowbf89NL9Km
qy5UYioIBDMSFDVautybMSJkyPzGB2uyuwta6mB2I/qJC85u60sTcqMaPZsN9gZ34NSxlfAECBxt
fMKds4IasweJLJpbYIz+ZGpC1WHrZOw1LdKgvZcKjl4931Gfdl5Y4C2EXsFhqQXh73xaD2g86yLt
rzRYr3v6jYjVvo2I/1/V/X1zHv/rqg5SU548reG2X/8zTAVNGJskFldQOr7Xbxq12StKJpY17C55
s08KOM1Qr/gJ+d2Qc/B35Vf/VcFplk3+is3SiK2IqbMzyd8p4Z6PKjD7zcSD5dVmjWeAfZshTyaw
VLnEanBez43Y6jheOJWd3/QtVM47URaVcRdHafX45Mn8rLR5vqfZuOOCfxg26TIShhLKpuerRijw
YMAg3DnLwikg5V4Vg1euFA/kHCixuVUVgescWD4NVI06PnPabHH6xQmdbrE0zzLS4aE7B7/+XryL
JzOMnUbBZMHxg4IGx0UyS59/LZiOGCG6qj+plDnttCyMAzuREhGbpq5/faltE/hzMn+/FAs4lqGb
d7oyt6/y5LHXCFrnHELpiWaFSGAt5wwSeHqYUE2eTbhj0gFHhvfrax69atK5DamDhlsYeFu88I3w
8+Sa2YLLfQYQcWg6o9uv+oT2dRxA/4UozwqhkhdWrI0r9uwmtwsanCF53SbWVd8s1J9cEFtT2LlC
cMFiQOLXmvbOLFvMTKxMsQXQNM+Q7Z3AsHV32zp/blltfegM/ADQ6uHumPXTx7rW25qGn4FlRF06
QZ4gfcT4CZq9ht/crWYXQARW4V6oMLK9oUgwNkOdcIJGvt8l3ahOOV4V51qaNTtMs2Ugh6bZW6LD
5wLsc2dnEgteVaBaGYuXwuueFwNMKs5YJnQ5NCfsjqg6nj/zqi/g9A5utIdNpe9dXPn2VTW9RFP9
4Srg4oYkrYlTAo5Zx1y6RbM4u+trs8dMkB6sFY570gza/a/Hzw+vk1MoBjyuzUkPMuxxob+2Wias
pTD3PY6tCHZK7SxvrOkNfWPj8NuX4oCHoRbrJguhdfTYRBYilMtCE7t0VRIMq2V3S9EPO2c1h9vf
v9R2SLagQ7JAW0ezAgEAufWwFferEVm7BjILTSoOMjFt0BeqpR9eE+dIVljD5OxNJN9xSZ2Kcq2x
Orb30Ait3Yq+CF0koq9f39Dx0iIlkjLJ3GMobFTNo6UlxIu96yd3OKjQEF+hKK2x3+YmSU+hy7K2
dqp+Q22PcP/X1z1a1E2TnQjeKFxTiIlQR4/PgSLWG5Dk8CRC42p6NlLN+9zihLwv9SR5j29H+5Cw
G8ISg1DuvnD148WN1Y3N0iSwFvoelvdHI6ZA0FKPZpcfcM1pALmjiuiXGUnU5Ks2028FhD7jN5+0
yVK6TTn2aDi2rnl0xwR8tAVW2/bJiO7gwKob3df2hHajVfJ8dVbE40nVvzA1jgcR2gmDTYP/sbAI
qK3PVxSMMNdCWk51KMoFdaxuVRAH4+Ti1y/zeK5/uwquF4BHtHK5yedXwQAwWpiA1aHpu+Ic1TMO
6rnV77+pVH59qePxyqUEEAuLpA7Chdne80vR/57VGpf1oZ8rlQUh+HiMtrMgfXoyqonII+wUKg9R
Rhm9MCF/vEt23s1iDmexDbvYnvWTDWrAkWnetL2HScc6pyKh7BxHVdSMw/SSp+GPrw3GjUU5xwSB
I3w899cBPWVs2ctBD8P20gpzpPa1O5/9+ln+7CoQzwAEddMC/RPPb0jjOB/h+rAcDKAL0JOkPWjN
S6GYP7kIp1oWdVdCdbY3WvnTp9b1DAkXy/JDXRnrjvbLAmUQgtfXX9/LDzOapwX6tsVYGATJ2Ufj
onLmuTEx9z9oTMMrBTHvtQAiuqgXZ/XxD1o+/fp6G5DytCQzuR6nK/ZpdlNa0MdD3gLDG5ZqPtil
Gd3YpKrsDIJUELOj9GncKUNR3oudk4b2aQ8l5oVX95OxqDjHS8XqTR2uH83rjFVNxWKcDp2VaHjY
JloC/0Sf6VPZ492vb/UnbxBYi+11C1CE53+EKTWLXuTlaEwHkBS6g5jM0B7D5+r30oGofL7pDlAS
cGxl9P9gnll3Mk2luxxmHKs+8kRVd3BgFRt4HCSyOv31XR1BIlxuUyfw4jjOI4i0j1cS5Np9Avyg
HcZoks4en7HGuYaYXL0Dj9Qu17Usuoe0cJ23RJo5t2VbSYdACtA8DC8IbnlhDf0mDno2okDH0V6I
zQIaCdExhhzNGA+g/tEPEc9h9ATqb/dEU3DI9wLUtA0atO5wN+kW4cNvUXHts9iGpWOmolYnWYhs
cp9bSpshYdHZDuK0194ZsB2vxVzKNPj18/thAvB1EaJyNoD1zxQ4mnCzrdKhkOtySPEQ+VyGGiS/
GI8pUHxhnWPlQhIGPMSLQU0wfvRluvr19X/YCLbrE+4J34O3B6n3+bqi+gEHs6JZDlh/hp6AN+cb
05icSAyQ7kNUuK9L7v2FQfPDtOOinIARveA7CmJ8dNPrgO0LoOBygB4EM9sd6ciDZ+IeTLu4W393
w9muBqhPLg2URDjVz2+xxh6sHW1rOWCdOZ6qFGoG9KxG+SIW+gvD72ePEz4AS+c3sc5xdcK0B0/r
mXw5ljHYGBQJy/SS0EysgLgqJebdjL+K+UJR9K0AOR71W6uKvRxbS0MeVWKxIck67+blsFY98N9K
j/IEfJ/+YuJASkz18pAv457kj+y9Hk31lTnb+AZg4CbjlqjjeUwuDA4XkDHyqBcvlE8/7Cq8AYo1
OmcWNqnUUs/fgJYoLZ/0VD9Af7T8uOyWt/mAAtejpdyeS6Jobn9/VAPWKYgadJ1BF55fMFRYf+lT
AfsUy3E/wzrqopFddVeb+HACaZon1WRr5/8XF2UhBCQyAfDto4ti4jZqVizWQ5NPOf6EqdnurFE0
b0TSxrex1OE/pHWFsvzX1/3JbAJikCRqUYkDdh0BO3NDm8juE50ALLc26U+7nbbLoVV9xoWzff/r
i203cTTQJKDtFgXpUjvKow1bm90QNrJaDnGma4wiCOcoo+zhkkZ/ueN7DPBBhu634P1tk2Efo2IU
VIwGzLSjvdOGiZLL1l4PulnbUJhwsmigYaUoZ399ez9s0t8uxGq8PciN4PZ84DhxLPG0mddDkeLc
wLEnOyCIGF54Yz+7is085aYEW+a3eMUnJbAOgjwbfWUc+rWtRkwlpxLNkCKr+IULGdvrOH5dtG5B
1tCtcno5mnmlnaPszzTjIGD8DDuixPQuqF0zWn0ZbY8vrvXqLVx8ODITWZnkFbWii6B8tCr2sW+n
qazX8EQOiZNY7Qtf72fPgQodIiKjl3b2UVEbumFZJ8j/DynaNjeAGUKAtG3G60sgwM+myNMLHb1W
TpQ5kjcuZJUzbjxr2UBZrXGXvTXaRq4v3NYPh3KWOJPtGrt4Y+sdHE3Ipumx08hKVh8iinxkJNp7
O+3FaTfPxZvC6tQVjKM2cLHNSV649E/KCdrCNoa0kiITl4rn4xcH2WzJFWvBUrjlW8tZex11kzvf
si9gBZj3rv46wusBNjASlGXM6U389gzieLdRSw3+nyih599AiWogIwLiv02eUeUx3rrpLBm62n3B
fPsng4eRDVrFiRlDj2M0t1zy/8PZee3IrWNr+IWOAOVwW1HV3W7Hdtg3wt4OyhKVw9PPx745LpVQ
go09MxiMB2aRIhcX1/rDnBZp6/gqwHcUkMV4aKY2//OrixcKGRJ3K8gLe5E8NEY3tBJT6KNtZoOh
y8FpHno8rr4TiKJ038yB+fX+Cq5sVjC55itZFzrosoKrp2UkqihzfLT/nUMdOs3RmCb1gSdgsPH+
WbmYPW5JQp3MmakzXn8sMiNXozFrUixu23/yNCzeGV6goMpQ5QKYfunUm5bCr0rei5jEI5ZaHNez
xgQXMYkKtZWrc2IjcEibb5+OJAGnVmur94oamvazptZGcXYtYLPnuPPgWaajbn1vQ8NTT3oKvJ+N
WyArZcdu+jlBcx3FAwJ3eQHyCTugzQCwHfvEaD8XRVx3+zgOUIIJkarBsL6Yg4+lrmVfNCXOn2F6
NdVXY05rw/eQ7H6b284gwNQBDjn0VH1s1BBEIE4KRhbGftIVc8BotGrd/WzW5gDAcYKBarm59qOu
+/YXeV9VPkVY0DT7bNDTz4jk5wr7pnUcCGNN+cHqehPNStSh551oGgdekd6a33sPFap9jPM5YM6C
RvJpmBTva4fbFfI3mCbXKEMh7HXC2NeDCNQnIxIEKShOmid9+QHzdys4OOACkYqlQGWdDBqoIHp5
e2l0fV09wPrLHP/RWmSm3qLvXL8BZYqnmx3BfkrwGOEXO5rybxOUqntB3GSYDsi3Tp/bXnSfRFsU
yQ55He2TESfKzwm2xHfEzJL6rEEqeW97kvSFird0RAxQFD4EKQ8qsl8Y2u8zza7DQw9s9n0dq8oE
qTC0PwRoIUIdKMLge1S0o7Prk0A8t2rQI0Dbl/1L2XVWgMIZIitAa9DSOGZlnT93hSaafU4ZadxD
uoHVMFhF/s+gUq8/g1LJXlD+0EADVkP3w1T7KfQ7/g78NiFMaXsLZZnvbqgNzKdCRvsRtq5agDKR
1M2wTOkX2Gang2zt+EGnJof4cZJ05+y9Og/wevKi0nSKrejUYVaDEOBFyROQtK2uDpBG0BWhQZxH
up/WolTPo+6hQl7qOSIqYTWo0Gf61PheIpuNaZemDc4+daDfPbiKyPCb7MbvZG7zZUKZNdkVml5D
odMrzEtrdwz+C121/M800F9H4a0DD+MEqlLgiugqXxEJtpsDkoH1e8HtzeXdqfwM9ll4hJCHHo2l
GANyRupIEwrD1BzmHnfTr//rsa9E4LMyuLUa+VdPdu3twikWW5aVK9ejx/VCW50HoEtF5DroJIbw
KiVAz8kcDMnbVrMqPabjGH2tw3Ho0DaqC79WjJBUsscG5HA/vC68N16TScysuCFt2ioWYgzX42PZ
LiZNC00/12fJzJxmkOjA2dJ3wM6qxxlnWDyqw+4XHKAh39lzrL0v+8wuN37IygWGGASlXuptGmrH
i1Q6N5SgGFSh+y2/8hlVLfeQZ1m0MYqczTLaSrwir1JHu5V8GKcOEDDMXF9vlB5oAvkBN7+rdvkM
ayotMhToMuc/oO5N+ev+Sq/dLlzPdK8wrJC36PVCm8juy1RB96csqXJAsMjpNvD7P1jCxbKxsb/d
H+92qvDF6fdR9+G1CbXkerxABIWiRQMAuCBHrjHqpaOzVw2ie1TS2QKB3GDvfIpmhG02agy3exog
HjUwjGuAitx0XWkN4QGpjMlFTCEcrhIBgv/COFUBgagDtDEK60V37NB8gKMfobu68fZcKcNRuKWh
Jh8tvM2WD5cWopeJ7m5+sWMb9ejedlGwB3aMAKgRkmcfW550SPkrcWP49ASEcupNxHS4iNT2xYTe
kW4syW0aQ8ONmhY9fVJgtsH110gVqHsjMmKXCjwq5rM4RTxOjWY99HXs/nv/y9/uNMYiqHg0wwBG
LvF6cDDx81Cz9FK4RneMDPQyXE3v3kTm4J1QE4g25na703iz0Nhnyalcoz51Pbe+j00XTznXd+Mk
PY9WCHkCB803RjJp57iBXTSp6Ijen+TKgsoCoeOAmWKnLZ/ehgpvh+er53OFZM9kFKjDTfZ8DDtV
3ZjfbWhCeoSAwZ6w1dvGSR1GttNa4A1LS+gnxezQf4Z4ebo/oZWv9iqEA2yKjc/2u15FDX+vEkAJ
mBOUErjLAuUjNvP9MR7UgVOqRRtVhAW2UUZ+MnmQEXTwOCpU468HTGDQDCOvNmrDeokuCn652Z56
hlE9jkNlvC+rAvrr0KYAqActCIJzEmnR22aonXcxmtBo2qBuEe7QG1E+oVrWIGyBwGf2Rjq7WLvA
iOfu3AirfZ+oaG4+O8VkfmuDyXtBo13dgjms7Afa9a9yQviWAKa7nk086eS4Vhv4CKCNGmiNoIqO
6Ng4zm4K8fX98+3nAtKhbsGQspR3PRz+x56Ywef4ourcSQqt5MqRqnH9CdY/mvz398bKDgQWRCDS
cFOXcfV6tGrSagWP1sBv8Qre52Fvf+vsvN5ABK2PYnJVYK8ANn9RV8J+E94qTDK/tBVYxEpqJN0L
MrGauzHQyv2Al5tOp5V7QgbE6+mkjtlXtikCf3ZiZz6QtyM8jnvhHsZfbu3qwB6OApbNU4z37FZR
YG2jyHIAz1e2PZpq14Nn1IuVvtEDX1Xa+BOpWat/TQGOv+gKvJtP9z/c2mCUBsHK8YYF1rUofoSN
Gw7e2Cu+UrfKDqUDD8GRCrn6XvPiPw8gbHzqu8AfyDJuwDHjjEitNik+gvd4IfVte1BDZDLaevpv
4nhsRMWVqE+zAvwclTQavst2sqW27ejlGqR/cCpvdbWqD/ZsZ0+Q/QqcYHpkI7Xc3tg5txUd0CSU
9LneKeeoy6ut7aGjc3crvi5yW8XcF03HfYp+sXXs7AZkv50PNr7PcTH8q+iBe9abZjI30ou1mdPn
o1PEv8FXLU5jWox2btmd4lO4zDU/KgPgW31oDcPJyPpJRc8yBJ3vQqf6eH87rZ1QR7KNX6tJIFyu
9y5HMeq7Bn+qDBuMR8QdEeflXb0xv7VRXM4m/a9XbbZFrtIoYoZ4XPJlMVdy4B4i8nIoOq9xNgZa
ufJotskEjT4tDYrFdOzeM1MriJiOQzUp8VqB3Ur/wwypudYhPiP3V2/tMHIscLAEXQkyaTFc68VI
scAMB7cC9c40yob2U2vvpqT/i8NBD132XgGPsVUWW8S1aHDrXRb4XdoC4urcpHuPNpgJ3jDvMLzB
dl7aqOCt/udBgHjq8Y8F8AqvzusdMpds/XZmjl3Qtj5l2Ww3a7P9gl4ChZnGKY5/vKasJfetQ48A
Pb/FXrEyiuryVetn2H7tpCzZYYpcg+Jj02x8vpVtSZOFMKqCVKbIuQjcAY41hpZVni8SK37O9CJ6
6Ow+Of/5hEjByI6k2iaUousFDIEGDCWZvB8iZ/roNkl7DCst/OmF1pbJn6bzd12/RkldJZEMRQJQ
0MsLV4fKq+EJ6/mJ15QXk0IP4qgYVlEFsNHiD8wMokhQ7LOwA0vX9BgZQYL4UhtzeA4yxd2of65c
y1AbaC0BXuNmXpZaMyosiLHI+79By3WfuqU4l13dP4QU9PYxVOljjM0GJhm9Uh3+fNkNBF8d8Mi8
7ZcxNQbk5XQYOPv0WurkabBH4FBuYYKdtRUIDxt7aSUU8DoiCPChyRqXXzk2YtEVhkW2qHjiEtmj
gXCUaQ/vBjEhN3B/bithzoMgJVtcCFmzfa+31BDMuKj1fObZAfCsjaOyI+MxdgHgC/S3kJy6P95K
TYfMlM4gUGKdf5a5sK3g8VNYrec32dzOu7zVjRxtwcicj1Og1srJLoMweaTM36TnHBUF1IkKQ9L2
83HKNg7U62N7uctpdVuwc9BwvKkwJQgxYIRjBn6TDDkkPIow1UON1HL0tkbWad5FGVrrxwARetyn
szR97PNk/GlPdvc1ElAPUaHLUJ5zxxjrjjrU8vystp3zMFHVGtB5hIOyEdXWvpjMLl4rY7Izef3F
UJMKR1iFge8ldf1TeEb8TYXa+A28HAo6uGtY+sb+vz17PMXolMtHBU/aZShwOOdWpOUuoIAZ0Wqz
6bVvgRVU6gF0RdYiiRzX6QFQjvlxbhpP39gyt7HVVREqlVcHqps3j8/OalJvDrC+0oWBx84Y2olz
SkcAfhv30/pAJmePm59gs7ifIvC5WMa5jl+FoXtWogxzjBaB//sn4PZ4Mx1uCQBrFFvYc9ffr8nC
2k7LhlHgp0vfFQy5axDV4BLHje29OiGeQJBIgCMCfLweKprKLgJN7PjYqDh7LEtzX+h9t/+LCZFG
UDgkbpGVXY8CFFadm8l2/MjB76XxtGpf96pxcTCi/Zu1k1RqatISkLT4QroRWvEoBnoOhIq9W6jT
UXiYDsxTqf3NrFyQMNzmXH/LTV/kJNgmiESIzeMXdNoH4NJDc0YedNi42m4PtERYOXAVDeAfJJzX
6xfjA5TO9ugA7CrbS6wV7knNUVkcvUKHymNYfxxAmBOPIwCwiBSDub8eL4gMvQBd5PpFaasPmICk
aMzMzbEwGhQzbMQo7++Plfmx2xEUcl0YkMBHr8cr0iIicWgJH06ivutodb/n3VY1T0HeW6iYlCiE
3R9x5YjBVAC8CWBP0pYWRyxElyftFAGnVemg+JUDMm2s/WESk9iIjWtD8eFIDkg1IfovJue0ZQt+
zHD9uZjdh8hqmwO9qPGA+mG/MdTKaaZqyEGWKZBMAa/XMfUqw265dHyjp0rb4ql4GGtUUu6v3drX
+m2U1/v7N8SLoSXgeCfsDzgagC89faL5OPWfJpRRfJTh7L/YjWx6KuIOoZ2k53pWA+nbRFuZb1XO
xc4sSu/9ZCNMi0NicTLNBJPP+xNc/WIUTNHTIuu5KS0qbu9IH0bXd/ogPDoNVkk2gDzabeMW50N+
kevsgiIwHELID5CRKexcz62zkoaEoGAta2mZI+iQpSY7Ms3ndD8PhuoLlzY4apfawUpq/cf9ma7k
8IwPPIEqCOA6+i3X46MijY2ZzdriX2cKP9bC9KdXzZ15wLEPqeZcR+v23VSl9XB2axQJSYCM5mNu
682DoERG23tA22FjH6+kE8QCEJ6wUcBULZ9lRT0lXT0aeHPU1iR2tOu0N9iJOv/itoQSH/1vRHFc
o+9+aah9hhujr50iKbEGcR5uyg3/J5fQaASBPN+uleYw4si2h46pXO4v/domY3PBRYZtAz5kEdOj
0DHHWKHtgOLH9Fx3RXJMepBb7ii+3x9pJaGWJFduqldeEe+FxUfmSM0UeFwf7EX/FlkJfd5r9Dnw
fMB88Bs6zQnCSV44XFSVx7an4VIG1nyribSyrhAZ0Zmgp8eDYtki6AwprVlOnl+gOvncpaLf9VPx
x9B8hFRULhO6Vd6r7t31ZGvbTPWhxoYazek4eK2OgMKe3PbPDB1kA4KBbFDPkH95ayyztCgPJcAD
b09IBjiAZY2CaXmd1ennLAvs+GFASe2NobXqVvF+Jf7qvO6ZHWzL287HVAMBQF2Z/ZmhDNCy2g+j
E4VvzLBupRKxff6L/SPxhkD7WFX6ztdLinEvOWKqUSUxjf5b6gbijd2gKxUg0ItUXzAerZgcFVKq
d27SJId2hEvy/R+xNmnaB+wfaNbmjYrHaLb46cR0sbraSr+N6Fl4Z9vJE4T2CsNESqps5nTj4lk5
oqTg0M5puHOvLi8eyh6DkXtcdG7rdJiBYRqFOow4JfVU/sVQjEXpRoZhsuTrJTasqSs6K+KOA1Hx
ksWeifBjOWPFnmNMunG/rYRXsKr/P5g8qL9d4KqK/L818Yqxu0g19wpZ+LduzprLCHys2EUoorwD
deIiFQdCePTvf8m1MMBzQzb24a0hz3M9uk7v0fQmxfUVfSifYzN99c7UN1LmtW/HG0oGGl0WZeSf
/z7HlHxCdBPhdbLqo2nE4X6cbPMYVSLYWM61CVEppYUMUPSWNWNG4TzjSu76QZcgTx3MMW5uGEX/
+bIBwZSva9nIvQEFtAkcuwL/6yjL8YhL8/Iwx5XY2IcrlBusSWgLkharEnS/2IgUsEcx27ntl1Um
4NppzYcJw2FUMExqemZq70UwIbmmj/GhEYGKEpzqPIFio2lpou2uKlLSzqnqZww5EZzFV2Ljy8r9
sUiZqDqye+QbHA2HxS8MepkqRpBTPUQh92qZZzvtgII0omyjZrkby756ef4+3OKwwKvMYzUMbV/0
vfZv0JrGD45qn5+6sh7sfV6bOFKJqPyU8e6k9Ee31TyMpZuIjXbD2o6GXUQwowjlkhVd7+jS1Ccb
JXrbV4ak/Yp6dLwHSBa+TS20mf98r+FSBJWPKhwp8GKJ+fKRXbiTA61TMfagSuZDGAG+vD/KWkin
0I9EEp/SuUmzgVEPGMzJvD6anEvUuFh/gRqjzFEW7yqzjzYWcGXjGGwAB0UFhwr8skAM6U20wgtw
kO/n7jFAxvxYI0f9zAqM+9GyCuBjzV8EdlrfBqk1JR1qZIsWqp56QegqDGq0WbBLC6EfhkGxfL1D
BuuP1xMOAsAZ2Tvh8C53ajT3iF5EfLVYeHtEqeIDfubhOXIbrMPDsj3cH29lQ16NJ//8txCbqR12
lEni+CGexYhZ4j/jlNgWemOVbNwZq0PRzcAfCHIMKeT1UGJ0sg7gr+3n0vohBHv7dkD+86W0g41J
rWxKmPfgB2guSWDJYut7htFUALvCC1YA/S6Ih+pYN277OA9usk+AX28kV/KXL6IZHlGSdYlIg6ST
Xs+sj1GHn3FwuRi142RI8vfFS1JoGraWpTH849qjlx2pCGE5SZtff2zTPrnc/45yX9z8BCKKRm+K
hHZZnWujUdUK3Q0vnWi0o4Vj6YE7qNo47StJB6ELNjIyHhILstgtlp7FWVUZIUlGK55Q8+jf2O6M
S31t209h0JbegRXCysZpvfDD/RkulKlfc3XZLCFfJyOgJCe/+m9bteU9nytjEV0iBwsCMgEA4HSD
ctd86poBrLNWldQHR8FrEk2XJgoeLATb9V2v4JN90IMOl93RNueTVGWYUehN8D8fFMSnD5YravQS
NAmZdgaz2qIQrC2cBaeGtZP/XtaPOuDshrA8gBGUcSPkfRTnhL9G9C6L5/bBUwEruan025xy93h/
3daOHZcAnSbgkLfdxMApgwyRWMVXc3U4eN2snwOMJw5pOQ4bm3DtHAASknoJZFG3bwwOnZoXc3wp
uij1zhWID+RZa5G1/9iBof/j9ob2bcRuPNnFkek+pfhVeBv82bXpouaEOib/edvpMjKvrTFUjS6u
NsZHz62D4+SE35spmjeizMpVBGqAp4wum9yIwVzvxyTF0sCcYoA1eDnbmJqG0KTiTqlR/MwBR+56
22uHYwzmPdk4hysBjnoPDyiqGxICthhaH6iLGn2j+Ab16+5Njklttav7kjd/yZ99aMyoqzZuppWF
NQmqEtIqaSLLWscYxbrwklTxwUi/ZFVbvKhZ/pK3br/xBdfWldUkAQRLhBSA/PPfznnmWJ2i4R/r
Z1mNErGq4HCDznn/UA1Oj7wb0IIC1AQK2BsfdG2GsBl5BvA56Twsro1J1dquzQaaz1kbuYdUKAXK
3raW4BQ71vNGCrwSEsAK8vWQoZVyVIvakdNhBe7YtJvrUejh2Wsd6Kju1LutXyZWXaK/5do/IycL
PxY4Tk8bW2h1eCraqFvSG7gpnqdKH3Fc3QCAhq68aIjelweYTUjOI0hejk8dTN7SN92krC/VPPTK
5/thaSVWSJ0aqvf03DlDi+kjRlRqmEJFlyTvnf4HxI42eijZf/1h1gcYGMJ1kgIeBr4jOyz4agzE
vUb8RWFfwv0BotrIR95A8QDCVVMqgDMpYxM+Zi5e927WwVlywnzjAK1wwl10Kon/JMzs7OVztizc
LJ0VR/HrylbCN54wQvWEfEmEwfpkmBfMPQQExE5p0EaIbDVvvnh5iBuVqoeZc6r6vE7ODnzJBwsP
uO4RtfHpeezo72xszbWDwJchtHHh3r5SrHwQqleHCmjqocOcSaThP0rfIwgepDWqRvd3wlowYxPS
eiaY8jEWxy5PA5SuUgCK+DDzMLKq0sIwPJqNS2iI8N+Y8zOd7g+5ki1xIwIW13l7UhNahBhyHPQO
kPq4mJOWSxeE8jQPtn68P4ouf/kiKSNRsV/9PACmL/uYqYvXeulaZCy4juY/KjQq48fG0jCoweMp
HXexoYfew9Qikn/uVGdWLmU3WNBsAG8ll1A3suRLZZpRssOFqB4eg6LvnqMhttt9a/TC2k9z4iB1
Dt97etATR9QfYl7r9k+FLAyrt1yMZDVQILZ0WlboDTA8OTSgdOkG3xzfwdTGFIBrfFG8zPAumj3j
IaFIqMuumiYvfNMlqqj3eoCiyr5Dbqs85ZbZ6CfDULJn4aVw8O6v9to3pVbEWUZikmea3NS/XRu2
pjTqYNjxRXMCcYkrnAKiDDjf/VFWjgZ5DfhkqYRs3Lx3q0p3+9p240vuWMmDSjr8Lm1nfAfiQvt2
f6jVCQFv4F+I/95kU3Oe1HGN391FD8PxPAK82GvwIDeWbeW2lX83xxy6DBniIg5napWqVC3jS9uB
68a+r8JAuwZMUAqIa8LU2zehFonz38yNRdSp/aC2skhgsrk3iqrlAOqhhlmGN5lKcigrN9tYw5Vb
Dmyn5BagOgGlQf75b5siGNymtMMswcks4knEHGm2x45uiF2eFsF49gI3Fs9U/fsXVFeSPwdE895h
gpYkOgBtWQSasJrFaKbotZj4GhwtT8dIPq/Ec1GrgY9neeTfX9eVWMpU0RqCJEJxZNkSR/MhFFRS
o0tutclpBhbsm7PAI2aKpi/qmGwJJ6yMRz0T6VZABjR2lxEOVJcDCaEKL3naYFWJLvZuSOLijHLT
6KtV8Rc3E/qs8Iox/QYmtISVOQb+JLQuwsvU1+BB2kycJkL5CR7rFjll5aQzFDcgwvdSYW5xLRG6
kyGq0vDS2LEHUM7WHytVaBeBntjl/ldbHYpyLVtVAlGWLwk0T7Ws1Hkd9gO01zlpssegCt0HJceW
8/5QK8cdZUxqglIdkKbsYkPOpZYPfZdGl3mypuKxx9usxtM0t4yDqGaozlOUJMFXK2/n6Mv9oVdQ
eHTZwJXRlCXnu9mcuJtUukV3+lLOaD2dAZHAKB1dr/zRRKi6pyOJ56mbq8A40DSf0LkF+2afHDuO
sr2ddN20V9Dy/tI3kgxedZ3z1Nn8D0fbSuLnULXM6PP9n7z2YYDYaxC86BRSAbwOHyncJFAtvecP
lRXuQ4h7PlWg7IGXj7JxsazVqEEPoJMlW/i37CGcV8aJpi6a/8BsnuO6MkmEy+HY65im5lUUHYe8
GY9VgNllVUfqvmrjLe3flXCJ+gldc1I/boRluGoad6hxIJB9V9H/KjGNfUAjwzwESI7uJzMePrhW
/jNIqn5jb6zcdbz2qE+AGeXJt2wrzxFOXfFIwzftg9ZHGsR+54zDlurIGlKCjEUauCMbfUuZGrHK
NUbs2MFgmWkB218xg8MUt1100nOj/gYMJvnS5kr/xWp7/g+46RS8NaOyLE/KHKX22ZGejxvZ6EoQ
pWgHFx5TErbZEoOWaVkT0bkHK1vX6ZvYCedfthfOSCJN0U5Mgfh6f1evfGVgaCw0XxjV5Ru84OCE
SL/Q68IiNdt59i9Hi99Gtf2mCu0vtWb8WxbAVe6PuRJ3JPEUewwEeiGsLdKMZoAUUKcjAOTQKL81
+NHvVRchwXB0KNPO4oeaYg95f8yV08vR5WHBwWWyyyTDxvOpJfWFbIGdF5Wmdo+vszR1m+vD/ZFk
urJI9EkFJZib5jatgsXs7Bq/SSs1aWxjFx3vlVZHdqmxEzHuqorTtivt1upxcdQqLK/nJth7ea38
ORyOPJzV5ZPSPlsGq7LOlD6uKCho+CflOJep9nPjYE687+22Kjfi1driIm0lm4zUnG8SYasZgbRi
oUyjosNY3irDz7WFxn5s9NXfTOy3oWTw+C2J62OlD8e8D/y4SYpz1SnfDJEMp0lLh784iRR0IMsh
fgTHcXE75ohU6An+DX6Xj8pF6JH6NNcEB3cqMVcdG/N8f9+sLiI5N3tTwlyX6ZowDIppWRX4hpoi
gocMs9od9abNfxrajM/y/dHWziBvI6myQI/7pncWF2qlNq0N18O2mnDXjnGePHtgRdKDPk2CAkui
a9EOFYx4qyW9NlHScMDJBHnZjrz+hJ4x2kOEfIo/u0l/lHr8z0WZq3ujNKvj/VmuDUUFj7ayA8jr
BpOljLE9uRG8p6oM51NHn3XfmKHqa527VQFeGwp8MBUScKGglRbHvo16VQBQd/y0HLJ3uaqFnL3J
2fezqLYYHGshhsSJtqBst95k2oPjFems0hgUZue8q1BMuHSBqb4Hmo9ogNYOzRueWc0FYunwbaA1
s/W+Xrs1wFJaKGiRo9z0k0MzVeYht3gYRkGgXvQqKLrTTNnkp5qFwa8K5enmEA6Z8YVsIdvC860t
tfeqW0Fhn1+w3ED08Gg7eI7v5FP+ts3t8STcBu1+MORf/nwDUX4ExgPHEQSu/Cm/hRunrKLYouHr
l10fnOrEmA9VH6cPaoNV6f2h1m5+Wufwr/AZktjR66EMfeJtpTBUg3Pkk7Dx8G0Bue2jKhl3fVpv
bdiVTcTiSTANOLDb5giW8EUXz67rS/Qv3iiGNb9UoBhrKlFl+G2yMCnc1wXiTjwiyodJb+Kf92e8
kugBSuBKJspK5tPiyGBqWs9GCXBIF3ia102bHXpU7jfWVX6ixX0M448+JQgL6E7LdpvhIoOoR8C1
u9FFQLsyI1gE+nhO6tTeCKqvqenNWFQT6TcRUm+zqdztSqvzPL/v1LT38R5NsRls6W38h2jY4H3B
1T3AsaHrsvpnqLTW0zya8bMmAkN8nk1UgY5mL5zheUA4aTwNbTVln5Whd+pL2k6OhrJUiTdjrkX5
x1LQd9lBCJqf7b7pMIkd6nR+6oWmfqQB3NZHBRnx7jzjxfoDO0x0NuKg0Y2TPkzVoQMTWuyHqY3i
S5kh9C/LzhqaUlCMo4dpCHa1l3lfNWeYxvcI83nNXjdiU/OLuMk+anODs0QDabw/6I1X/mrMLgPk
LBrR7pO80NG4s+P2XwUr7wCVtI6t5FZN9MFO3WncCRvjnUvW9lVPn8EUuPAWHp4Wape0AJBU2mRH
LRfWjIO8az4n3pSkX9DIM9SNvbFy5uD28djmFLABl8d7qvs56eSZo6ql7IchERfFwFQ8L6z50uuF
/eeJEuNJoBPqSrcqITEpaGBhk8zOUJ33JS4cD60AeNWr3sbZWtv1xEAoVDTLUTeQf/5b4Gp7FF5Q
mg0vkWWm5cnpijDca2noNic9TrAsvn+UV9IJbj5psgBti2br8ihXgB14Oyt+BzDoxPUYfrJwdt8l
yDcfEtM0D1SOh41BV+fI3yrFZME2LU92ZddVAx6RLmQ/NBc+XvCMmJf9FqJze7w/v7VgCf8cgVw0
oWjULYJz44zmNDQ1fQkAKz0dIT2kaGHVsY1qT524ByObSnMfZ6r5AN0KVbgkwlDKv/8r1iYM7ki2
XKEc39z7UNNziBJUC0U0hC+gZYu9Odfu51zRm42d+nqJLkMZu5TaOYhZsMmLGedx7Rgt6tp+TSI4
fey8ovyHfqgjdiKLzeiUZfMwnTo9KLLHOVaSp7ClgYYvc2p/TdHjf84z4bUXI7Pwl0O9DbNu1QLR
BAVJMZP3cWh7xT4eLSfeKVFXv1RZkbr7oWlVZNDaVMn3Bb2Rf8FuJJ9JVQv8gHk2P+BGhOEvLtPF
Yx0G8V+wzaTYvCcNJYBlLvfxSE1OwcNOQfUmf0lTwzuLyUaCWcUT+f63XLn8pAYH4yC1zRUsT9TV
AU10D8EGTkzaZqjb58TeUsQbn3GtkkSpmVYjjRmiwRJcWQphenVu8hljc3yqSgNZDEtqeXsaS5wU
pvmfgIt/HO3069BHMYJF2s/7M10JsvwEqkiAdlfUYrSOQmbhKRxT1AB8xUyzYYcV8nwEKKSdtLQI
N0ADK8eEsEeBn8velOjr66VtZjsd8DdW/BR4+64I+mxvekp87hTu3vtzW/2K5MCEvdc62eKUYH1s
JFZnKL6FLY+PutfkD15tbQAd10bhYS0BXVJVdVkUiosKL5chUPwmxIWvqQHG6y0Y3vtzWd0rEiSH
kCol9Zs3YekqsTtOFPDVoHbwXw9DvxgN821vU/m2vHH+Rc9atXdm79lPRm7N0QEEmP3+/s9YuUoQ
VHEtvhtQBHhQ119v9IYcD6CYsn46Rv4Ey3Tfd3VyJDVF+dkbuzNtwy3dwbVBJVYJ+IE0ElxW3Ss6
U7kZDnS5oxDtdVUJHgytKd5kyIlinlBUH/SuajcqDCuXCqoxbFACgTT1WISAuqliexwRNgmjWHzG
ANY4hm0FSHE24sOo1PnjCFF9H43cnFrxNwwMiTfBuooHzm3VRkWjSmqzcS5pcr4pWlEcNE/8xPkc
oU1It398VKhrAO4Ahw4T76b9lWitJnS9CfxodvRPjoGHKnTXaePs37xMJQtCCrhIoDP/kkfpt7A6
6VVbtXQ1fA9f5Pd1X4u3nac3hy7rnOcqNxxIeAJQIvilP35oMDSkEqnlSDmZnP56aEzNggQ/h84f
+6hTd7MdVf80wYwzvVNYwRZF/va0SulwHt+0pGjX0pa4Hi6cXHOGZIsbTE8ejShBqWRIgiZz+LZ3
xso+aIJC6H4uRDrBNxSZvsv0AUtYUqkk2cCzrCw7D2SPniWnRwr1XP+YJGltNUyKnrkXaNymAPfz
Y8hqfEmqzv3qqlVnnsLGcHCljSweE/djxsrwVJTlBUN6xG26CMPdjKzrQIffJ20xsIKnsLRrZ7vZ
FWncPzUFqE6RZc6D3uVf/nxkiM7yZcldftOs8HBMoshSD1wAQY1Gicge1cKsxp2ZF8NZm0P3sa6r
7gC0OrjcH/rVLeUqRUPvCWwjCTctItKVxQ5AoQwPEM8a/GR2+oe0bs30MBWBftD7aD6PWqM8iaQz
vnlT19M1iptTohrBrrKbWfYw6x1qeNH3Lii2VH9uoqkUouLC5z9ADtmGzAh+O4SlATE6SvTe7wbF
/uwWSGAVYnbOcBDmT7UXGS+dmQ0v95fjJs2g+GZRzIBxzsOHC/l60EqhkAsav/OHpEO3WQm85DKp
U/JpNIvBONYo/BYbN+bNvSzrfSYCZ3RsJJ9/uevRc9eTUPS+V/DutfR4OqqUwY/3J7Y6CtghxDC4
LG6gYo3TanHpNpwtXuT/GV5UPLf6HG5cRmuj8EbjFgIvIHski+UzM7eoY4oW9eBa56YfSyx5vK1O
wdooNOwdFZQs8hFL2FszCdwpUWP2C1Eqe4GZ9X5y6y0T5ltEEh8GWI6UjKC7R9n6ejKiolJhozXg
m4Pjnju9DOtDEdjau8xw+K9OMlBnoABiPc9xWb7DjbN0McgGcbdXs9YcDve/4M3WhL0BjgQ5dRIa
OgoyfP1+Hhw4/I5WzVKcAINko6DqghK6WkY72yt1hcb3OP24P+bNSssxKa/hIgfN86bJ1ooy6hsA
YL5CevquM9vmORfBsLE3V2cGWRYmDPc6F9L1zDCKtCz0VmdSGGR7SxOTxaSLqw+0b/WzFkfeFpX/
JtLTD+eo0VcjSSNrWpzycEQMnK8++XNmJkcPONuTU9TJx9GIxG7UQuesa2Xlh20c/mkHUY5ML4F/
uGOoJV9P1Y5pBoECUX1FqcTJzI34vTnRS7A9pd1yrJR/11Vkl2Nxn/H1JCh2+Th0DbiarVBmH2iz
eawDb3pqazv6ONRmvsV2vE0kGAzVO3hGJL9kMPIb/7Y7RzqEyM5hjTNkSvXFGPTokXzUjU/5UPfe
rjfRINu1jdV+H0LPfHZ7b3ybJFQEN3KI2x1LFoNuAfw0tDVuFKIVJYna/3F2XrtxI9safiICzOGW
7CDKsmXZltMNMbbHDMUq5vj056PPzYjdUMMb2JgNjAeuZqW1aq0/dPZo3SlNZAc7A9ZgD90tPtDl
1G6jbN9JGQ7i5W4ZtzIOQCyU1DHZbSJzKadosub6Yz5Qknz9CF4eDrr42PAAqwZPd5HfF7ZZJiLX
rbsFPmnoY0h7XNbOP/ZS5ocJiOKNXOQi7FKvMcEUGxuQHJqH+XIhCQoIoQ8Z2ulBOZ5xWGq+V1WB
oGlap/mxKHEQDsH36Tdep9dmdCueIpPG6vHofjlsBW/Sgzxv34Fuyw7Al8aoNOggVpql//VFurnF
EnKRhIXzsL/XFelto+PddNeUoomzfhDPaeOuDyveEv8GC3WsGxF+i+AvDyIAHCIJR4TjeKFB66Ao
mtcZlLgJn6h/EMz2mnsYsKC0rVpWyMQi3O6cy1ZiWEb5M1a2Wf18fRddmd6tyUXo4I4l/O+OZ2JO
XVnnClWixNDCIfBwwxOJcfT94q/FoygUczrYtITMy27XsmSU7lO4wug2ZmeYQu5hZW6Or3/QlWMB
X4BDAWqPAuMeTAcvzpEjjGWu8MajX+GgL1A7wwE2XX3G9QCbx9cH3F0stKeo5yHoQOAFDsGr8OUG
9WiNKsruZcxz039wEjR8ezu7lfReGQVeqAkJnix0g7a9HKVsB3wdu7KExCDUO3z52sNa+beYb7sz
vn2LiZ8Yb1sT8ttFx8KzGyFq8HCxbaghLAdhHGH6//BGY61De0GQI0xpD9+Ywd0x+DMqKAEyXQpr
NLd2YX7oewPoeVvGk5OrT7iGdPdjgpMlYqxFFYSVaDZu5ZADpUWHxHovfJoM/8tvgCrK3tyA3Xs8
mmbZy2zbcxkjaet/cCyiENY/Hl70SRG5+dq+1bSgCd2lkF9Lu62fX99E1yYezBI9Dl4YJOHbn/8n
StYl/bCxaquY3huyf8tkfUs8twn7euwjUzPVWxgz3Hp/PSoG5jT5QYXwlNsD2depnbtgaap4hYHz
lPa6eW7cufvc6bP/tqjFvzmN6a+vj3llI7O/QM17VP4vn7RGpcp+bUcVB1VjPTaV1oSZppd3r49y
ZUvRkyUAm38s2oPd4xX5GlBDjaZi5Ej9735TFOI4NZOo7xSIs/QgzVRVeM6khRuKKkDzoe6SNn96
/VfsLtdtYwPuod5J+kNtf1/vn3o/GAynrGKVJN3XxB5/LmpxQi0fzE+vj3RtVv8gsSALcJHvo2Rm
1CsWbrKKmyTp8b1PndNqzeL8+ihXv4c77k+ooN62u4SyLs9au11V3BXk4/Rl2rCyEo/0TftLDMif
qcPugHcW7IfNIvjlgegcpyoUziyx583m58kqockNGmf3LQqpThfnZjW6cVpkRX2gOuPIvz8avFd5
3tFm96hh7u4kxDOAF+Z9Ha+D0A7dMC4xRnXDcapseUDUmIxn7q0buc6VVQSZ4Vk6pcVN3Hw3v1NR
pTgtjVU8pbp1spKhCoN5uuVRd2UVoQpQGN6am4CKdp9moVbOAyhRcWaUdijyuj7Xlok0l6aNx9c3
zP6pvC0jY/FKtHlpbMv5chlFSUFT1zjtXZO189lqk6YLcQeR78sJg7BTDRr3IXXbcTmMiISIBxMa
k3ZsF6+ZsC4N1C0FtWtTjGAJTtpwhswLzbtZZumwGgsfP87qZ2NOPQxhTBSj1z/86jDET2AnVCMu
xB6HuRMN+U4Vi6Zrn9JJeDGunNrh9VF2z9U/s8tfD0xrKw5faO02eWm2c9Co2BkDYYWKCo97sORQ
GKc+zaZ7e8mQ3y1GrThXJrp4N1b3ykcGNs8BioTwMtiwLxc3wH0r1bq1jakHW580p5rujWAwb0zl
tT2EKC0J+cbIp3a0G4by68S7RLZxqtn6c6C1yWPd6t5Za40uqoVNpQdfs2gc1/6Eo10QmWJuPjma
FDeekFcODo0rWKQ0cgyeI7s7KZ+H1uyztI1pjat3o+uoL7ydG6Tl0vHGTXttamnE81qlvcr/tp/y
n3ygqPN1Ngq3iQcK/cdRwShiD/1lX2pDcJCMb+I4IPHJ/HY3ARzQROOlLGLdU0haluw0vmYKRs4o
4VM/UZ/s3qdmMv2l2eqfkcl0toYtzMgLBHGpSIWKBrYURZz0g9VDhoWzN9xgl17MIt8HooIAQoWK
vHK3YEnQ9so3RAGxxhtCBRcsVEtz66xfbtBtGEqoUAItHqj7DSrLNCdDTfI4HRvO+CJBZodOK4P6
3SjklDybWb/q99NkdtZp1McchK90lHZsbIws/RCVgsKMX78a9hoWf2Z46xVtLEUeKPvcLqlVZ3pZ
V8SqXqyZuKWTPi52KmkYzWy4oy6TJa7bavXCzC+CnxbZbxJCmtGLN0mWb9X9XohQb3FLDGfX6r4Z
C4yNEw5b2aeurYVCJUbkt+D7F4eMyYQaDzAXFh0pxm7N7GFUGeY2IkYaY35TuCqP56rEO7CUwY1w
e3UokgsgpugqXNxfWkDnTAariKFoiLu1y8xwroR3l6/l8+urcW2kzZ+bxy/ovQsSYiorcD1pX3DQ
pBv2VtvHZTJbsM1L7fj6UHunoz8LDweQZ9xWiOLWfHl1jMi4prgqiZhc0/xV2TQP4PNYwbMGzWXB
B7aU3xvW4HtR6KK4d6Ei+qGRDvo3mD9tGTXtYFs0/IQ2vHXq0Xnqy97Rjl6Ze1U0m776oSeJbYRj
N1ufKx+nzNAsJRC8KbWWW19zdeL+lCuBXFze/WYDvJkuZBF7E65NACuLsNHbJhqpNt/I+K5dFjzh
UTCGBctZ3qUq+A9mCjBnEds5rqjrsOQP4Fn+shHyZ3UI2YB/NuMmSkYvVweUYh+UnlfEbhH4hyJD
C6bKF/fw+ia49i2cfGIz3f9LSXecRVfkaIY8duTiHPDgsk6Qsf7So2L7Fm5wGuIbAnCjMrz8lhwQ
f1Zh8BdPwkzfzz5SxY47yL+/xBmFPBKULdDlfedt0dxJWUPKKPrSHiFniBPi2daNLOPKRkPZmQrY
pmRNxrq7dlotqKj+Ce4C1Sze0UtFhxzd7PsqdGscTU6vL9BF5sbUbRD7je1HDrWP70Jm6NL1axHT
M1/uhtFXIOtLqEoBJq5fZiNDKVkvrH/0srj1stp22H+Kjn9WjRInuel27V1ISHWZ524FlSKugtY6
tFbaaNBBjNW6m3EXfWtk8/RZgf/5jaSr96vRnV+vf/q18TcdW4fSA7TX/QlwE0co1QYiHpWslhNZ
n99CqSwHP3YDIVIc1Zr2qQOTNBy5sVCAt1ZfVDcSrG0997OAIiedXFTWLlPnEt1EC0sKEWf6KM/W
3HER2+BZPvRGoT5mosjN+8bubpWYr2wzi1Itzw8ySXbZbpuhEj0hCerg1Tg51hIlvmqcMKf6DSAR
bPffBzgekVw0W0mJd/s+v7O8zsscpeKqmXQzNPAt/tD4Tfprthb3Vkp3ZUZfDGa+vA2EnTSO0ya8
2Ach32h+kR4QL9fDrnjWCv1rlTjVjUO0K/VuOxnONK0W5EG5UveHaMj7qQlqW8QOMrpjKMpi+tQp
JFjxB851f5OXkfPb13fvntj5Z1A6ns7W/aQ4sIf/VR0ahyP237H0m/UJ8esUPaZ5uUMADItfV02n
EVPbw1y4Bl6D1RgVadMeyR/bH92ibnECrk06gRGwLtZS4ER2dS52Tz53pk9i4RR8sD4O93Pg1w9D
mhWHhHcTGFqB9evrk3AlvGwXJWk1JVukP3dBDHEboVytEjGO1etTX4GKaXTN//H6KNeWl04MvKpN
NcLdZ+/oluB33ZPIrJmvnRS+wSdo2s3HlpbsB4GJ9Y2gee1sckY4lpwXjvounLk96XkXaMylRb15
XOfq6KQDvh2uvKVYfn0o8nLqoASdfZNCn90ZNwEpYrc1ndBp5h+1bazRgt/9jbh2dangAoCcoo1+
cQUUXa5pJUjmOBsK9aB72nSfUFu7UW69Es42mUWy6I1qc6E2G+htN3gTDy0sx9fxUSVdOodzkK/N
MUeqvMWaNrXMQ5DMjXevsir7/fpW2QsebacSMQNuAlRiyK32r4bV7jyvW0nlhfJRuANOq9+lGgTs
WFtbMX21jNwrv6imwuvWp6g+hbm2IMkd9oFXPS95gQorPuhtF61OYaujwl7QPQV1YNwyY7qyIPzS
AMQ0MeCSFAL4UllZy9npOl41oszlG4obN47OtUHYx7SF6WUyzG4rj4lN9RfIaZz7znzmYSNCZ13q
G/WQKwd0e1uyiQH1UivdBTNkVdS4aSXGztR6H4xkyR87Z87/WWps2Bty9Vsa6tcG3ARkqBf86Vju
4pkHzEvL5JjGWlU1hz5HYLCf0+Wtr63fLJrfx9d31Z/UcpckkKnTGwX+t73wd5WnOsHDYKrGLO5l
Uz1Z7prZIfymzDnQ81YfjSkZq7d+orsQqOh43k3DOlLet6fl3sVa3DlZAzbuB7W13P4pCmlJcAFF
thzcXo5WqC8iTaK+ULMdDbNpALA0rCw9ukFuCaravkUdBuKDFipZGFpUtalAVXTTJTmVuqxOgVdo
7X2T+FYftnNZWAdZeC1d6ymovFNrzFX+93ckBXESCuIf78v9jFSmsn24fQhrLPZynHxcZWAgWIek
75YbQ11bbLqq5OIc661A9TKfKPmjifIqoOk5WOJEmepT31fldwhdepQLzfxfdhe1TNQRENIhsO+2
cwLY3JYpTpeTMXiHtLLepYbNexN7qvt11W7pwV07ozQ8qfVzeW1WPS+/b5VCH3A1wlhT17tDbjnp
ocax5MbNfCXSAB5Fn2frUF92p3XEmdMmcLU7w+x1+C6N8aaTbfcBlQTx8fXjcu2D/jvUtqD/qVnC
mkGy1kdbpsPDK7I1Ic9ehULP/zAK8GuKAkAmUJZ5OYrrrnM2bjSCtGzbUFAXP9PFu2WMeCWggSIH
iYUe1kbv3F2gZZ7NJeL2aZx4Fi4JwtCOcGTzE1xD8166bXZO/VI/pCV33uvfd23bB5uWBCglwNf7
EzbovQkZgxM2zEsedRz5czWWRhgIPncapXMjQbiSQVK6xEFvE1ggmd7t+gBcIu9QDx0ne9Ge7M7w
T4Ly32lJsd1CWKKETbjcIkJdHXRTwKcrxP/ta1Q9zdaycPwsngwzOYppHaOhzZwYnQ7vMFZOfxdQ
U72RtV45Cmje4BCISBbEvWDbv//Zn17nNommdYiA+Mp4Vwu357HrDZ+1MbBOry/i1aEglwBZJMxz
xF8OhYudO/ol8VfluX8a3KQMpSbTd34z/vofRuKNB66WAAxK+OVIhQqkI2tkqnynaYbIyEu7psFW
yW8Sr8BbgMw9mm/Ls2A9kOBx9ojBF6TqOc3qXmRZ3PXD8GD7mjh5eIDjju6n7sduQuLs6Mh1lZGd
dPZ3fNObh2aV8lZ79sr55HdsvS/OCp3F3WendeM1VYlCc240PLuWKXuwUPV5I+dm5PuNyo/QD+Iq
Sob2+PqMXzmg25VAYIJHxMvLfDnj8BvU5MwoU3diQFSq8H5Jy+wQtxEO1RTX+x92rUWnj3IukGbK
eS+HK6vJNpNqM9XeinqHah5yiFp99qMHKXpLou/KFc4WorlF6Zgq9b6TMVcrfhdVrd3lcpoiOErt
/SJ0PX59Bq+djg2xuOlUou29j3yLbNzBKaFBznXejQcHkNbdIiC4hGOfW99eH+zqcvH4QYlkk33a
97iySXeryoR7lUFkcSLVV6xcYtD6KCrjMK08Bm6s2LURAWMjPUR1Cz/0XeJS295MQIHNCyYbxXDf
lgPYhSJN3pWau/QHp5SefuMWv7ZwVEPo229I0AvcaVNrvM7KIY2LvODsSTsALu3eGuXatU0uRjJB
ueGyeJ3AsqCfR/7dKm0AfeFio3puoe6c0Nvu32wOcjgwW5lzfn0Nr2yYrb+M0iDcJ2gfuxkNJipK
mdLZlk5h3GdZlR+FNXlhAlbgxuLtHU22G87d0Apb/wl+p7ut7n+iBPrH6xIUYx6PGYbrZ1MmfXOQ
qkzWaJjMVvucTE7jnixpyvxOuY7WRInqgMOYawIeRi90/6PuZzRPU2FVd2KQ43Mpu8I9FU7i6Dey
hWsz899fu7sHW20pyr6TqCyAFjnYy4iM19SbIeaCf+ny/f8TA0jMRLca35r9a6/sCpp2NKYp+qzj
J31eq6hS9IstrWseq6G2D13fDzdWflvZ3Qtso4uQNgKo3mgdL1cDEdq2qVoSBU8FxVM/GUvoakYW
DXgKR75bagfUAOxvLI9+GIdAPr2+8a4cZaA4G0WdAuMW+14OP1aZ209FmsWuqSx1SNuSbqnv9NI8
pzMWBeGie8Oth8+V2MabAOQT2S1Pkf3jXSLNBPoSXflAM/M3xlB1J2eaRLhqpcEmoq5qYIYGPjD7
SxLCnyUmIyM1otFCZXz3uXNaF8IEeBlrdeI+Vp5e0+XLjMgsWu/Gwl6bWegHqL9tCDx6IS9n1ltc
AHpya4AUyZbHN5Zxlq4wz25NuTLVm/XGSbk2qzhJ8BQCcwA/ZDdgMcjCAhZYxFk6pl+mTtSgrJri
2DrG4t3n3RBUIVdmcOLJrskbg//523f7GN9GsmseeiBc9/UpZzASWtkNMztkxQCFTrObQ6lGPbu3
kH9oj2lRjTQ5xzQ7WD3vXFofmW6GreWrRy3rpue01cDCitTs1CPku9aJ6tRI7j1r6MVTkuT9U9D6
7VvUSXGGrGu/Xk+t71Tqxom4Emgg3kHo4IbEUG6/Oec2a2xEGbO4qYv5EbtFIw0HzHhOrx+8a8ME
NEp4lNAluigtQQARaLGVWaxGbXnwB+RllO3dkkO8cnsiool4AFsQVdl9Ful2zjq4kyvj2rHH9WCl
dYBCsFYDi7OpBX9//ZvMK1vQR40IVA8dU2BTuzA2YndTi61Dklidn56SrsbqHViW+TGX9jREblar
NGSb9uZ5MZe6CFEqDOCadhiVf5emU6wnviMvD0uxDL8s1K/WyJ7NtrzzKo+/YJYaWtxD4CfduVrT
+WmCjzE92nqWTh97101FZCucDaKhSVLtHm3Phog1DuUbOx3UE4Zya3NjIa9MMZwm5ETA21FZ2e8X
JCHk4A2WJFtWco2SZpzOVmpndTwU/PNGGrQnrW43GG6RIH6g+cDM2w+3lqof8TljivPR8CMUf0oj
GqTeylA5ZTpEmdnL7z02cvWDDolWP9epVkyhm3pUlQCTdn6oja0xUJS3UKibVlk3h9f3wbUpQeYX
MD85PZIAu1tW6YZc5xGQvSp81l+vh5M2L13olOVfqv79mQ7oc2A9NxPNi5ZGb1dZhrdFGSMZaZyQ
hep/JjJR0WCu6vfffxU6uhA8tpYqTaGXF3q6tbRrxDBiva/80yIs99Cj+BC5Qn16faRrx4j4BCqO
miziotbLkaZEDGLtZBlTgvleytw/BujwhTryEU92MI0RphbiMBl18e31ga9cSn98UDYvTZBv+2Qk
6Z1Ulw6zWVV9fbSWxXu7gPj6+6btpo9BKQbJI/QTdrdE2dml6tqO7YFx1d0qtPqYzTgfaYNxS+N6
yw53UYmhKEISmcAl7VO6vNcTaegFH+Sn2X0mJxW1Li+yfFgMApCWRWWtV8+vz+KV7R8Ae2CHgEG4
BDkn/WYFMcKXyZe2AwHVJW8KA+uqystvIEeubBTk7qBUbDnGpeJIn5tBy20s4mnWxjUOTIRL7zMu
0zpqrBlKx1pU8/xuBF/qfkxT30xuXUdXspytBcOlTIC5xDr0Syv1tNJh7eh2/jPRKNTjqpsVnwy3
LJuw81z5CdkiyrOIoBXuB22pYde0ZLxuODh2/mj2uBmfR7jpbwB2YbFZT2lqh2UyylsiVFc2A48e
upFEREQ09pWk3LPHoRC00GpSsrM0ZzesdLHeVY61RqUkv0/yebxBe726RCAzeU1SVKK18PIs+3U1
6Yk3injwSuubEVTl81KpiXe5nZ2LrhcPkvklvOlO/Po2vFbKIsPgFBOOeTHvh86MZlHY4onY9JYM
Q2MJKTWEnrIWUYkodXMg0pQl0gpVraJxFIaF4RcEtxBhOe3D6z/m2pkA97/hxUkO6U6+nIZeWbyd
PadEh89t/JD3vfk1T+1mM7HQ+/n4+mhX7jGoMTBjKMBu6c/2a/7zxOWVLbOqJgCB9/PgNnRI0qG0
dXh9lGvfRL5LNWLjrF0osqTkK1QLB0YpDe8J5KwVZvqijilx8cYHXTtmJKNUsW14axfZIj5sotF6
F9qak4hzJ6WXR9aceV9mMWUWTYJBPf/tx0G9BTwEiIpkjszm5RQijwp9OShkbJbIWIe+jc8bInR1
74TViin266NdKUqQCdPypJrscp3t2SjKpgyoJdwj/uijrzxUBaq6SjriM/bKvGRs2flN1MMKrJ+C
asrSMEkCMONL62jL2SUQLxSF0zE5qsktsqPb2JM6NsrskxBB/sb+6wVBuxWRmi3rgNG2f92ZHQoP
CsHD2AFydMyD2bl3RI1BrG+Kxz7o1xvjOUz3y0AGNZiWJMAc+EIXtgaA6GrqLlURJ4ioRqQdbVT4
CNwra/TubqzFFn/3Y5F9UCClGAW3Yxef0VDCOcroy5hLZekO2TAiTe1uAr0hfHr9U8Wz/VtSdk11
Xr02H6IFjsYcQkwtUgjSTS3CppeZ+wYo+nxfzmnwC+RSOyCJOeuQF9JpSg/wW93pMBYT0fjG7zcv
fz9dkD9Kg2BD6aC+3Lreihqo14Cayj2jfZ9QbvsxJeR18DvN1Y3axLH/5eEYQH2SATeQ8OzioxRC
Lg+uKlGLzSDR5DeSnssTjGAH+xs0DIW3C9Vm5nPAc2sL1UZVfzJyzQ2tKQiOoxyN53qYv7w+CVeG
2yr3XLjkWJfq27mmT1M55iV0Od4jGfrN74ZiBcUUuBR17LW4RZW5DK4cXbJiUAD+FYBMYXPFa8IB
8JP3+YcpA4g96/oCY9/2MUlchjugmsWN/OfyngfIjDQ1Bi0krDTSX640FIAK4poY41rozXH1u3JT
3PVuBNKtO365peiT8qgly4E0t293uTJP9FGUQdylrZWdXKgr6Tu1eM4xMBYtC+WEzXM0ZbP3zein
qjtmztx5B7QSxiWUvjb+wo5CmRsXzf3az076WCdlJt85TYerVGvIsXmAStJ30aTmpaK33GYpOB4z
7c7JkiD71KT9PL7vJlW6Yb7iuBzNIinxYR102aL97QX/tHqpfbUbR76XRNmUMp6ZfPXTNFtDtySt
OoA11H6vaDwtB7WO1TtDpv0/yzKX8iFY5/mnY4xjAR/CGVVkCcgcEZ+SlSHaY6ingRLrPm9HOAtn
yqLOqemdbInWwFvEezSbyk+6kuKrV5jVV2Nei/acmWX3OfOpax+NfF3XsGynCV+UIRHiX8Qysioe
qA1poR+U2RTWDu6WH6dE9VgpQIgU9nmaXFongTYs9T9pblEjXJbG+aDplf8jn4LGOebk4dPZxKNK
oJ0g+vZBaPRHHyQcqfQwOHMp3gxSW/Q3IMUt68dYBrkWIjMzrT+50QS6Q01pglE3VpVEebCUb6Xp
akS8tq0RvFFJ81E6WpKOUETmQP+1zk2g8GpvJuttYVU0ZDFFnXWTq9nTVNnGuAuDRv1l+tngRoCv
1Ey+azm/6Cwo9w0P+OUslrXpomFzDbmbqTiNd6U/lr+yxBy+0iUmU5FgGJ4HHTHiu7nkPwiBVk7q
UPSLOYdozXlYqAC0r3EFy6YmAjWU/vZVbdkRJMdiDQcly+/Vkk4wumU60bRofP8DEq9GCQxMZl8a
J6kbeGVt+a1H27KMTL8jJ18IdgHANtB6R2wYZBMC4THWUK4l+JyyVQFAK2jyv5IUIarIMEB4gMFP
l/QAOC0oD5R75884ohvvSGP6byCHenXM6k60x7FMpzZscf0aQhfh8zLyA0RPo9ZZu9+ccecwgql4
WrpA5WG+9O6DpgYffJ1H41FWhjAiXiIiKpLaHaIxyPInrWsRQHVQlh1CuP3DG1H4ZYXtYNV+ThtR
vikcS501Jesfi+XK4GyKxagPHQ4CZRQgx/qU95VbhJoyxzli+4sCwzhbt8J2dbx/jdFKvq54ht1X
xZzPR6g0uCQpvbTKQ68TZx6ypjFhlIjavs+oV1ehXk/dmyFHoykUXpo8Gauefw0IoSUC03n6sRJJ
8Ul3mvV7phXdGjl5ZixRYSbpTzxhMi3MzbHMIwG1Mg01DJmWQyI85d/VRj9/tszGeh/UpTWEeZWK
z7NYnecgtYcpWpvFfTdI4KSHLPenn5WtLWY4jBX1y9b3qwza1mDB9+/qAiljDxf3Q1aNyxAG1Tpq
/PshOBb+0CZo7lfFI1KVqcGX5V5THIaucpqDtXT58hOuHke5C3InO1T0/8o7rW/sB0nL7HFNsuAg
oaUjX4L93hKCNbTXqB/h/B4qmnsylKiYRbLspg+a5bbdYekn89FOrZJ/OKo9yHr1ZTSvk5NFMhjU
11y05W8MRC24wqo2WN0l9Xp2ocIVfcHfO3KWfPiSpWWXRs2cyjXECYIDMrZzj0auo5ofwsH+J0y4
zOShw6szOfWZ63529WL63bl++dlSg5iPvTv2ThR0bvbeQWkrPQMih/2zqGZID1nZOgO4LAqBBxL+
wCDLSZMunFLNPNudkOnJqmgihWPatW9nYeqCm05Oz4lpUvxSNnlzWHmF9TPX8zQ7Lm2zdCchFp/S
Dt2Xb9aqiuzgUyrDuBI5rOdOy5IhkrnrfKG+1/bHQkvbKoSMuf7W6PNu3LXZX8PV0JYvWBCrNgpS
Td61No/qaGqEgcIECpXi4LJngtDQavUeYlvxFVQFwK+x68c5DAK9/56mSYONjKr0f1DO77+UACzQ
LehM8b10Frc5pgicuWEw9SjgeTljRUWeb8QKKGZOWCR5/XvKwQ0dWsct5HEcZ8+LGl8vH004AE8G
VIQ56ucs67GfyqzP0LepQer54NfPSa+7PTC0Uf2zbqgSjqOhtcc1VZjImR6ea7Yhe/2A51XfRr6X
zZ9rqDmkpph3OvjeKMx6BSqDiKCg526Ea2siIUjRFrVTV62rd/S1yQN442nAFwCnIidp2/USV3ri
JOeuqjean2fnTIo5U/GPHCFMLUIPz5DHYtLMz5QHqgbZywlU3lBV1q9OBsFbKEdwDL0FYkvYyGpQ
uPyVy5M1j/WDI7LOC+20BdFEiBSPi9kuz3Yl1ueqbNirKfYav/2EPO5YraTT3B3CvJ8Lgfpl2aZ+
c7JnDLzCoB76BSwlwoihVki7fLCa0Y7zdMj+SSuuBXziskxESzE2z51tZeJUjDBbRsr81T36O2tD
+8fu4rnujH+wYSswCqj5GwZ0r3Ou+UFPj6r1pt/1uFqIC8PmoZosO65BvauCtzAbkvSwDIt3NkzV
NZGVOK6KUD/s/3VUUjrhWutZdiqW3pOcsjT4DXO7xUyT20QL14poGeEbvmbYWuaYItKDlr+H3B1X
cousohZdlfYSGsAK+shI27QMjUkFj1maoZSiL84cLSU2P6FtNcXXsRyyf6vanMZD4kl/oaqtuU+p
pVecf0ezFR2n0iHBQN8RVBKBVTSsc2gPqntcfXPoooWU+UOiwYE7ddz98eDOSXCYZUJyXBOJTGqF
y+CDoc7RAIWfR9R13aT9YtqVucK+SMWndlmxolcVqNcQXx3/sUZkYDx4c8KerMx+7u4EFLV/LaWp
90JTWIs40pZTlPp+LaKpCMb5sIjt1qKLsTzNaZW7d4VZ5G/Rp0Jgr8O4DDyH047vBVr6y3mpYPaf
uCX09z7e2DNJgbEcq0HWwTue8MUTQv+8fVu78eRBOQv4tkXb4BLEm4UbeU3L+qjnSPSFdaoTdvCu
yjxUcEo9f9C0tK7Cvq3KOppgWBAfx7nmiHLb/6vWvni/dguvf8POcM/En2E179Zezb8CY0jPnauc
gPPSz58qd6neZIvVf9J1SRhEfJz+g2q6Jgkrkxs2QllfTqG0dYK/JgTaKL4H7sBtJ/db6RecMH1t
rfukkH7PF1D6DJOWSzkyyqnGSUzLxipMzcp9y1sun0MPKc/6YBfWoB9XUZlmNGcN92JrzY5zAKQD
jKhEksHkiAT+IyAgPAq8JEtEqE1Loth+mfbQoUQhw7rpRv4wH4PHqqRvR5zx8FdNpmCazmNPz5D+
WUniVaCf/m9tOkMOHZ8kFgylxLKx7Ez2SrIM4hdOoHOCaGxmfJSyTp81Zwi+ep1OkE9L7vShwPDm
PGVZ0p5a/ALRI3JNo6VCXWsVfh6zq7HhlUYLxVXV1zHQx5rKnRjucMDM1F0559Yn2Q6lxfvDyK2w
bk2AjMHQGuqkN5oNitsBo3Ggq9ETKyaVPNr+Zi6b2XSKwSI5iP7xwiqxLVzMbDpltGp6hMc0BHFn
OGVDiCqo+DGYam3vlJ1pH6TUUSbqQKc/GxtAJHJaVNPCwgUzHoKOMO+U1Gb6d2hhYsI0T8PHIK8b
PRKYm3/vdCN9yHDVWLCyt8rmjneyUUTwKIgkGo8dQXoo7XetnSh6g35m3E+LZkxnCdauC0t/Gj6h
jeLwq3WnxPJocfXvoi6K+8lNJhEpD9nGqG/q+UsDUq8PM6NzJyxRrXmOsqEd+xDtl6TGe3kS2dEY
SMSjQPGyObBVDRXRSmp/ZsIekSgKcq8IiTKa/tbQAIK84XHglaGJVhpPqdGUH5o8r7oQvR/zJ1xz
5/84OpPtOJEsDD8R5zAPWyAzNVuWJVvWhmNbJQhmiCAi4On7y97UoqrbTqUg4t5/ZATJRmJ7k2Ue
TqYdechCKitMTsrH8lyjY5xy4gaqv8HmqZ/HPKy2tAwfI9/TdRNYBzuspd47BXCe2m7NK0hL1DfL
In7I9si+4VLg/j/ifTVnyZgU5u2S1f/UElR/oD29oYjSxdVFXIUzfy2Bqk8TPNLnGkZM2I0bvwyk
BK756KzdUz27ELD7GNk/VKuQkZ15mJ+LcJqlKXcmr78Uu6+/rrFiztkwj7w7h7d9EdU3dBhHt/R6
SA+7yjumlz9Dr/nxfLlr0GXE/08VfIw5+04v/rGi2a9+7hsJIdDziIbDvHZsE3oxeduEHMKVjfjA
xngktfTsGIMEYqoC9YiiIQqLbpz7f9TorP/COuPW6ENS3fKlkYcoVeuE7+HGblaENjHvLLQcZBxY
6CRTjueHrh5CUeye0E3JmDdfv5+BHBF19PtHZONlzikyYbeM/CP4wB3K5OMIrWzZRVm/YlrS07uo
hPmMtgEpRzuwOuWIU5xvTOwR6+u29NVFL4Nn8m1Tll9zHy3iROW2xLGAzlJxK9r99yBInstVsrpO
wQXf3lXUQnDarN3+1zG1uJ98K9vvo4cUaHKG+GeDO7w7z2bPcCBMcxbcEwUt5jKVQ31Jq1V1JXPn
jIDF2/V8GTSZDLld96Bmzq6mEdmJv7E5D6HPaz3YvnCr+AoYDzXXOB0V63/Uh6ZdbvZDsAOC/fWn
66X9cTihVXmMNKgrOaOrJ7sE4iuOVdiWkXT6F+27YiyvD/X9RKsEg/sSu0uBmcAn3L5NANqkQj1n
mB5/pHu8rYU0xroFkhCH68/pts+uOjCiZc5BTTlLrr0Z22zxckar9a1O99QWSUvsRO6sq/On59L4
W9l4+uiC+shy02cbZ380RWzEMVOXF1ov5fibnaxo+1n+2vskoh7csWty5t7ff7TuJP4gk1m+E7o0
fKzx4SUXq71FFRmx2HUu433mxhjGbSqaY0g4/gc0wPnAhsNy3DXhn21b1VMg+HtzQTfCp527oWfr
PkxFeEAbcNVwV0eFu1jz3PPfXnrhZM4lHrz9dzUM2UulVZuVlYPwijdhWbmZQwD8/P++oLxB1nCr
2+poCqffAuRg6RH5pTGjeOuYfS/ZkGYf5ohDzvFsbCPOOwK783musv8I+lm6nGFwXU/ZWoX9mTCE
tC2CtOFA3Ssz/GJq9B4MSdJbHs6RRy914kl5ntwl/WOrdv8Ija/uIu8aTEeJ5f7Jcc2zkqqIvzAb
tpFTEsVgnXtAAJ9qj9JvW3IsRxHErfjLfJSF+Z464x1ODJWAUmwoDsADluq2mQ9wJLm4h7m0mWmB
7N2W2yM+1iRjoQ2GS8tmbm9W2pYcnPCR450a2ctHdCv7XgiViomLaQGCGp2a3367bGufS3/suc6C
3aT3zmzct61Zt2/4vBmGjnBoHhiaWdf2pq9HVBJSU82rfQA7cTgBcyFKvz5vZpLIT0Pk199dGhRu
Rt+fXswhpUOsPwUceeWldipN1SRzfqTajKRCpKkommbn7djwUQCXaX8/pWHT/z20l324jlpbGsgy
D0J2ObIt1+nu1/mcApIX2zYHr4Grp49WZZa6xzU1BvBZzu4te+NmmFjNKgp6vlyvaACW6zxKyVqt
w5l9I9ZL8+TSGb9cQ5cb54wbEbYD82P00jaxN5a9TwMwj9VCt1ToxaSctImdPuNeU1hW6+Tgrs9S
+bNrbfVibFBVJSSD/5/kp3nqMh8TYeL16XcrlOUzDu3VguwnHxWSrCHvWpayXFaA2nm4ZvUfRYZj
XQzTMnPD1E26nGa29v/8wKRNSaDyxLWidHDk0RzgBZ0QFj9VwcCdugDQyLN3tdXdqWPR35y+HRr0
gCp7nuN144B23ANgI1kDVTqgrePpiCaHhwHG28vd4fDvpm2KQz5wFb8T4IKFLe318N0JveaRogQb
g+jZ6VeybzIs3FjYV9P6Nd9Xvcd3zjo5yR3y49SDWNpqS7JtncR3NDrbr5lANgLw0c99zeEOLFOH
LsG+A3IU5hXVb5+jTjvWt2qQj0xm+3YZrv6+PBNgPIUdZ/ttZYz9GLN4I5wGMv4tozirYSGX7UQI
5JZ+0ODVv2pS5rkqLNmo6CBTdrHumPRzlk1tw6Y9+d4pHI4hxkeVuD8gBJ31dlTs1nlW+fFTH1XB
XcKL6+eprrcPW0fDXyY4/ysYdriAhkZVarrmgPSeuUq6hont8NZLNQr3HuPovCKsriZbpqae/4hg
21MotKyWJDdksTypo15/arA2n+G97uYTswDQYrIdQubN0Cxfvbu4Eg6oGv7pteb47MFs09Kkk8Ob
d9jhWXZe84VChx3bXzb9enjSftvDxvzm+QheYuq4/lI1i5/TStSh5GFWy8dASMRjXU+1fzk6Xf/Z
mRjTYm13eMAsYRnLj86fftVGj7+PznPf9ejNP1YCgt6dQa7xxaAf/IZJP/kjRF3NZCHuXVsuIHBj
eTievaBLQ1XIkOn/d6AC/y1JLnrvRzvYgnwjFlcmVf9z2MH5S+KjYp65jZdkS4OOtDzX617jsCIz
r/MrRCUh97+bZ+QxZ/k+9NlaRK619pKtICyMLZP6CXHtf2+TbPqxRc107y0i6W7U4LpN2REIEhaG
y8Tmqglc+iB8GuPy3YT1a+Usew0P57e/TNY4HJvWuMFpmtbov9FJduBUKJ/3Q2zEbDa9mEOg7c6d
T3A+5m6OjU1QPSTqp1f7zcKhVgfJZSQ3Os15LpE889ORL7Bv7gMHEcebqKYK5nX29BdSQk4Vd29o
0oNcmpwz39eV7eMxf93nxLIvKLac22C2Jsr3CR4xn7POpjmjh/5YcA2MOWaXFCyuZZbNe1iBMV9m
EVLxoDhh8gEBtoAy2Xiwgtrv/5MADODZnosYc5XBeA7RFnpFqKifLvdmxYOLTYSjcXF6VuJjJkol
jwAK93ICPa2RkvT989YtlPc2Zogn7twpy4q6XdY745PpxkdsdVsOVDk/9suQxQW1Ne7Pyq7xl4S+
+DHWmhlDdTyfG0rfFZwwmkKOJ+lkNJf14y9fGVJxrUjEm94CHbxRaRG+LEjJ5vGczpDev+Cs5X/b
4juc8TLd6Ii8SO666EIy+vzY+dnGPrMM64Mn0HPckLqnh9Oup+pj4+y4ZTK0w7md0VAUfaymz1BU
7XGaqj5dCW2NgZ4p/cpYnSe9vS3SNKCsnNnNRSdqe8yUwgBOH7b+ahZz3dhYEL9Hezc/78JLRuIN
1sAw/LfDo5k9/7nT1hWnBVeWyNNJ7l/tEAf3U5Psr9Hsdb8GntKIeOPFPO82WP9M7RL/HCHaQdBE
zLo5Bu321iO3nh4SGkRWNqLesFYuPsOzHrwWSEjriF2Cg1QsTzPo6urd9FMa6A4QJtqjAGjf3SdF
PztVR0MMWLDK+gQrMCZMOe3O5O4iDO5OzepV7FxeIO5mmtD41yOFUrmTWs8tV87Xt9bpgucU5JRx
AynOf4bkn19bJ533lc/i5aObVTu8kPTwJLKtfyYqCKFXWJGDAsVBe6fAtOaykfMVB+SUeSJNtp9w
YflmObUVHwdWw8Z3WCPG8Ow2GIQ+ew+LMtXn66aImqs0k0zGQEkMFxs9hwMyNEVwWxWL6imyoWsL
vQ/Zj9EsdrnxyefdL3og2vUKLrjzjW9Y4k6RP1h96oOx/jU66GSBL1YgHQrlmrhwyXpty2ZvDnXv
xnVbnWxwJFk5jnGqciHnxJQTUoyUsUSNLzg29hZifl+QYieGL6LLVvMDIGKSRZv1bvrZuH0EK5g2
q3snN++I8oTbsynkHDCeqbTqO14mxvQLxNBx48uNxWGJ52Uol2FYdvBTrBunwBtdFkBRu0RwZTsC
jzPFmdZ7phdEI93kjvvl71UK+D9G1yjHOQwG90Tdhf2pk01lpQkShW05hsrK6SQxxzd+fYtfqBjG
rVQ6ne+5tId3vZrgJmv75V/HDdbcaJS53Tk1+9Ce42XJvg1aDl3JywKE0PrJ0rBmxF12mjwsornY
IgZEAcA+n6/Xo3dbGzEljy2Lwr+qD6nxWnTwe1LNPpVt741jbolkmYqsx6tC1NzhfUVjyGSTA4ep
+OIls6+e90hsxzugh5WPBxB4fAoZY5q86k39Hy6+er94UHfD/UD5CyvB1iTDz4ngUf/sLeRflICC
4XKLtLitzzpZm+kp3OfK5rU5kvHWAKevbKIhncm8FwzBoNFivxuCUHrvHFtsNNmMC0HkwqxbnPeC
O/jJur2Inp2MtJMgd7LdqhOO0f6VqaqKb31g/PpbvGgWuy6Ndr8c3On4nARQ4J/t6ti8KB40xSvv
Qtw1wvVOAUdeexI1fr9CK8qjOXXHwTsvab2xm/L8QKV6huQ2QV6w4n85VeEdEVSxus+uQ/cbDQqp
/df2ziZ5gzl88o71ke9LCmmfCFzdONomt10J6O2D4DGxNhZ3bLtDV2CPaJnEjGmIC6248eN/UxzN
2QUof6iLPpXwI01UZ/oEN5H9bPbMQQu4HP6/YA+lfemrWG6nyXRdBqs6KvloQk1YQZOFi3vpG9/3
HkmVdbyL0wpIPYdeienMObd82cBZXRpyK7IaFFzouT888znXLThIV+3WMLxk3pfmD9cPQHBLdw4A
MdUb4WJjn3eU0NqHJmp1UMyYExhuid0JCn7oRb+TybM9ePTJrZ9cJKkpYJpG79mpljQomnTOnOeQ
gW0mkeHY9FNWmRRKkvfdfPembTWPYNNJ+O6R+pGcJPXrMCvT7pu7dk+NeuSZ91TBVjkTxql4Acpw
wgqfay0j958Hr72WqQCKvw1M38+3wLhECKC359JQ+A8k5xSXw80aqbkpo1gYefE35EM5TpXdf+2B
g2Q+dMYFzHGBzotln+z4OCaSs79nb5WlWUcE6ZaAmiHviXvuc4QR7r3r6RaQSQTrXvhzmClWIVJQ
7zKAts9j3uGU0aJLdWJRrYJzvVTE/dWcD/phzBaeGyjtw5aKUWf60V7NEtxNguwbu9nNKSfKdDs+
5la12QkNQGyLalL6w+8OHRYZ7ucj5wFT8U3dJ606y+6I2RoymrpP/qhHVawhrZ2lpJttP1XEyPll
o8Jl/9Wlg+9CToZb/BrJ2UvuMrhUlkLCC4vAGfngdH6pt3WxFY4WCnqnQmMqtYWk1fYoRa81tZ9q
V8reXcO799IeoWhPuGh8fqz4wD/TOKuZnjIzRi/84VyIEz/cT6mM9MpDbRkZFvD4n2xOkn56v95v
Vl72n7EgFDynUzl1H9zGuuY8Z4ZJIjLMlzB0DmNdE9fDfNfWinuwa5wjLlF8HLDdKgnmvQA2XYI7
2lvCHyHrLGq7VpFilwNOdiNrQrUdP6fdXYacyrm0gk4YYXqnbKuqs6vdcH6DeJD8YnQ71PcAF7D+
UigFpgyfFZ962yA8RGcmoa7r3tM/gd2b+nzYikhRnBHxUs4pRuG7JkqVfRq3xHmMkFOkt8AH8Zw7
syu8+wis443bqNKlAlfgfAdD+uHzLYDEhV1INUyC0LDo94D4e+kPM4CcN1TNWSV1POStYHm8m4+I
3F/q0LwXgFg2Cn/P8LbI2MESyW+i/WhCbzrKyRyiKob4mKkEX6ZQlO2IXOf3PAwMugFsVJsnQT/2
N+skpPst67BMngc9pO6jS6YdB7YGIYDChBZhyMEJEEQnAlVboikhu/pTakdMZNsqcfI0bQ+m6yH0
dZ6CCrX59+iauvGrU03TwP1qyNnT3FasuSFC6+jHHAtXl5smRPizVVW6wA1wbPaM48A1YLEuz/ni
snNdwhWE8unwvVaUDjrX4KQik6mbsQ7lds6QAzY/ttWuTA+Y4MazdUgLn3u9TzeGGtrXgczp+5Vu
37X0hTogEZF1lEHjReNDErTTfMulNiAstAJERCgJL7iKQFPbHYjhHXiriguxpFVD9Uu0fREig9wn
7Fy93M/1SvCSxvnxOc+e/Gbgut6xstv/wyQuuL9Se3AGGXb8WwEC1LymdZbudFaFyVL6c+tU5AUx
AVuCjuG4EBME53EkHvCVfBoU6gklbP+1m7TH3cgZaE6OESmiD048su5nWBrD2+a/ILeYJrcYOtDu
/6be9O0Fg2k3FCu0dVL6YxLr8xLCyuMis862THlytB29x66r9fxYEx2uiSQGkXlA4ir0OW6n5YMn
lYmOgEABkJi5IxEZxHdSKu7V9FBL/8CP3+tj/cXyMOhva5Q1D5iI1/rSrLsOzhOYMKCA7qBpZXZ4
I6qaMajK2e86KpeNShHzxCsYoFzcMMkjTGhDbp3APAoo+uwiDGdJ4UkYwiIarL/f+MvK8rY5Umzn
sVvmi0JbVRdBHxzNgw9HNpTVhkH4JiUEC9HtPnZ7ScfsNheTv3tHqepo2gooBS5obnURQGOH1971
KKkfLZVChKWPJgXIy7rmSaHYRDjUbBE/mPCOUyw8FVz2bFx/t+NaP2lMykhfBJ/bI/R3OB+sTT+b
Zomfdj73WGQVbfJAmGL6ZWzv/yHzoHsJo37+qCtvQGihj/B4vgpt0kcv0GCsSJUkQTVg3HMBFjUd
uSEl9iPo/KQ7rz3lbr2LvvByWGf8zxO80efeVmo80/wWRRfeQpWe/CbR/ZlYCMRQatr3+eI7cWcv
McoBWUhRJ9EZ44+sXvXGUlyuYXi9CEbl/uIP89YHxWDq/TGzyqLLNDmeX06NOZrznMYyO+8tTSUv
W6XFW9iGvLNiWqvfXZpJkAobBh/QOui1WjLBfqgdYPBkaxN9rDVWkXxhkYMTZjjhXedE+inB1pqi
atbly1B0OpQCDugJ5K9DPhOr5JkIgBURQxrp9gyLbnmF/KZyczeYBLqiaXNHkgDrGAR8cMe3ZrLZ
W7vH8xfq4LB/DHdXIFIecDj4euqHIpkasLTIFTPetYVP9kNFy9TcINGizc1qEOrXLbmSE0zU2/fY
LPtfD83NQJJkym6aOtPyCRHXigdq4LjoqziW4X2wKynfDbrI5Fx1vgwva8PBcreP0yIuGPOoY11k
oNHG+GbAalqxwLRAR/Z2E4n6Qe4uz6bjxPPHgGftr0Fh/d3JiGkuxpoEGV5F+nNvWkssQBknZjZv
QT1qdFTBJvabZnf0dHH0Yl+0NTA/gPokviiY+Kz00x2OqHZ6BSzXCIoA5pk1FtGG2eUNgqXNlPxf
3WesRKBiE5ZFQkPZa5vzwNr336RTCwm1J5DOC7KH5f7wfTUVMeVeL8Omjs+q0na5ReDHF8EQMeeS
DpDhnHb72MocmGwffm6TMtzZm+YaonQT3jrH/TERezz7sjltwKztYze14mdjur4rlynz3NOYLOn0
3vdB847xYETDtsZZi1Zw2Lxir7yKE52KUHXjeio0JAgN7l9VGbQ66O+jAxWV0X+lcg4CFBaxqRvE
QVQjJFFElXRqaN0pE7+LvrlJs5rPnhLWMN8CGLnCuBLTcD86zYSoa43FuQlbMmQzsvVI4Qvm+afx
SbQ+r2alPpRzqQtO/LOHKmFrG7maPR5tuQzKYEEVx7vXtNV4IcmXjDOUeqG6toazcfuI69/avnaT
xyWuaoX1fg+aU98PxkLdOvHd7mwz+FCTLD20zXodUgm/jIooidCI1HjNwVNrt0KEBOcy3o491S+l
HtMaKFX5a1Munh8PJA7Ja3XonAIIelPi/NzHgeWJr+u366T8p23GOQaZD+NbWt3ADCGvdNE9cErT
cljbwy+PrU/WGwGf/ueQAsQsAS7WjHJ1x7AhmuVVa5HpW9tY779YNnF1WoG8v7eHRFfEddlgppiT
+MpIDtsJJ3aMi8Q2YQmFGL0uKGjiEy6G6j8yB5HjXMNyno/YH9rLJqo4uW0onET2G8jA55qYF5bg
6HCRDbHCN+eayTG9RPziv1y+r4URVyXi0qNN7v/IlUT8nLEDGjoXyejfwATUd5jhne0WH2nWXaUv
x1zEg2Wl90Edl5cpBkDP/TEF15Nt6tl7jtDWFFE2p6f0ahfLFSSCdxMR0Dpc2I0aDH511/R3iJU7
iw4zknjRE8C1M4/82D16aEoHXkaAjRMe/epuXPf1sVH8+s9HvLk/4Mv0S5YG2ceK6GK9Mn/N5AJJ
uzw8aBPdL7FmTpcruMymhPvxgnOXWfgMgPceEZgF+94Wsb4kJnRNSTuOxcW5jXOaK7RyBq2yNP4J
oL2D5/OEj2QcWF7cd3SXrDjkPFXD3QNlvSdjMDkPImAYKLMF5rcI3Y5YOr/xneM7Mg3ANrVUWVya
3o0ee2Rfzcs+8YlbSnwHuRUIUcRjr6w3fgsOs8Lryb3JLoEjxDUxX3ovLtZLQvgc4dvvSzbV+IXd
Wf1nJ9WaewvsO31jLNmvMQZpxUw8upN7gW1lJAljtfjPgFGTojQ2RoizyLT9NUnThXlQ+dH6egD5
MlJ1NXBwxTTh/PKWxdEPe+9ByB34SaInEK9en2kNiMI3Z+qPoETJZUGLYxGk10XFYNdAp9SUkuFW
5J1plcPXNGfPLTsaiDVcqHuDhjn7HSD4bs9qC3lusqy3qBeDYP+36WznOuwW2OYa8QwPVaXqL2de
M/1SBw70HF6jIXgOm3RHOAo+ZJ6PYNMfaGi7FRUrYr180Uc8XEKF/om68cyRpDfvUhaTTfTzsVHb
yzBbTb8Vw1CN5WRyftPaysDYRz5GpiwYtHlNsX6ofzE4MOrx0Cj8MNMx2x8HBSHuswIjQiXhb2G4
3AijuatqRHDf/WQPQ6CPKPs1er37Z8nW5GeAOH+7rnrL76Hu2+yHX7Xoxf1jaLMH4851/2yP4ApS
pSJdLj5KW2S9AfLhYvbhd78fAjDpYV2XJXvw5gRKIVS6+xFhLY2fHLX57YUpqPJPfgd3QiNRph2g
LadaWW7jWtiHNgKCOpkt1v8ybl1dyGaeOarl5I60YC5s+5XnSeB+ct6+tcgQhzwW84biYmQZft7B
jKaSTK+xyhk6BnUO56PXOUrYlRRMqueA6+01wIDdSzPAzAelr6tKUeup8KhUkaz7BPo1+VtQ1Hzv
pFVti5kYNOJ0LlwO3OsYi1WwnHbobrB8ZJN3Fa9gVuwC2LLoliGdGGXmZSyIO+YTptnsrl+HbQO/
uUqit/20Zn7kFx5I+G/RmZ5aeY9L+7QlTRI+ynXi9xhKQpofibJANT1n/ixfe2DZ47zTRXJ9GjNw
OMwYbV8csRz7c4g6ZUd9ed1wCO9ABhWAHnDux9G7N4MtFUy73nDpHDmv90Z34tVb50EWWra7U24W
YS4kbIBMOQSy/nbQtOGcaXoegtM41/V8Z7ylbe7DdNYMrYFGlslXwyg6CrM/jeQkkOq19BMpqrad
WhZPOUrG72y/wwLS9u+YnJMbkkG3lyVoUAzZZZ7/mCjpv6Af01daaEDBN79CcX/4x6PvRt23HrPz
sxkntZ4s5ASizm33X3pmYmhuGO6XUHMJQWOSesSYZFZVVL2P4tndpD6bUQbZA8ikl5Rb2sgP3obF
lgMoAGy4Z2hvmBhIfw+p1vgj9hUF3F5H6VdtM78+tUJ2tkALJ+ebrFmCr8FB0XqKe3QULJN06xGR
u7RzDAXd2b8bqv9fVnJHXGnsWJ7DY+ncb97OOV/AXPjrbSC26rh0qNR/I4zC9+DvQ/rqUfu6fpvR
5SlQq8QzQC1pNX3b0p1DWqaauDpt0+hPI7o2uYB2QJBNtRR3QbJn+BhIqu9vuNQVatOkdk/0B67D
CRkrejmJ7fL+mA9IiZasyOZu8DLv+6TkdFONExomf6n4oXZhKgaZyQ3v0mTglA3WSf7Wg+O756Rp
Od/Z3Tlk+ZAsSp3o4+WPx4XyZptYrkVDIk5wcqMmSOl+Z9Y/YYAKZ6acMSIOqqqnBKvLjJisjc3w
z/bp9mvfnWW7cxLX3Haq1uHL7EXzHubVsPmfdZJAqIWjD/pviA/7rQ8f4G8ho9k5HxxfJcrydsSO
Oy/Z+dgiNjFAW9sMZ8+xnsC7YLbnxnHGT6I+2Ix3110/JtG30xmNFkLlVmsw/YkC7IiBfXR/UZQm
m1cMOOaNlQUznU33rNwPbk/kEoGLrWblNt6Z3f9SbGhs6Uwbxxkdweiy3CBF9zywbD61iC3fSBOA
ZwuXZvmXIFJTedpl830STBQJp9UGrCOPTtwDgvAUkW9rZZE2fvRBd3L7cxepSHIJU9Lk646+A9O1
OHQe9o1AgHVlDR9SmmbsyaskooxEeUjEcVuj4TCB44OlyJ3YL0WExmt4DDWEBQKJf8mGzfk20ebA
QO0e8XpOfBTiReXaYLkEDGvVldDPRKFhME6L0zCDkVc//RO8js2dGvGrgSr6fl86JuCY3ZwpBLji
B2ofhgEuAwn/gqgEKSHK+dFnTzj1MnXkac5q+0Rkkon/HnyTBKwwN7r3cxIO2KPazdfnRmRbcIpN
sHc3fWLDhe8r4qToj15h9dGNFSV7Dmn1uWWc5HFwIUFA5+fpg9At3F78KgJRQopelUazm/11ZyRX
OZLxXjwdruyXkxOniLqYS8KQLzccOaHHRVfbecUlI29SB7QdDvdALrsqj2dOInqVJf0hU4bUZkfb
S0E5eFhWUxp2Ir/bR9PSqKeOde4xSZSsy6RRdfIQB7v3N7AkFUOpahNegJjsfpEiM/OfTibSL4RG
HH93lYnNJSUYoCGAfakuY6fG3sWAkaY30jNt+3gs3vSPbXl/4VTrxAULjXh0ZLzNF2NrEd2jDs9e
yaUS/0a17aSbIW8O0QOPK2Vf0ygaNnwCu/Mh0VzQyKlGcbINetMClwE+JHjbGrhpYm88E5VGed8i
Ai5oFHjRcTGtVuEzjipPnCtftQ+ELh/qJBl4uyfJnnEet4DArcxZVs5MCg+/qOwJ2zsUh/o9Cyvx
FLJvsD3Xnfqvjt3kfQ7wWz2lmVmnm2N11fekt0H32wWSON6OWpvhJlV7rXhGsY+UrJA6Y1DoEnnb
1gk3DEeg92Y9Mm6LPuw56xj5OXy5BzdSRNmdJNmz3hheHLOFTolJYXwByRZfk6OdfzP6Pba7DRoR
zeA2/HGGkTmRJkAK4iGLYnGKmr5jiGptc6JH9cp1pYFAmcRM+7ACMYzl4qLPxdQedOGp8xInAr4/
kr+jbWDtPI1FiBlm6Y7SjthLT30iEBJq8teCm9hBOnJpt8P/nWxIqUoPRXZ/ceOk+hsbPuq6VRtR
RxBx37CLoLHaLHqYawwOIh41jLu6jQDBz1282wWpA8/SgBNuXH81rXb8G/SLRA+uQWTsZQEFXTgU
hvQP5uHgO7oK/y9nu46vIqquPgM7Ls0Pr3G3GVE/N7X63nRmgspBXlqd2sHuhksoEt2N59c+03a8
s2Kibx+n0gEnf5+WJtwuwc7CBZlVT8Nj41OZgqmvmrZnt4lmWepl1w+d7kaEpqgiWaACKMBHHBeT
ix5WHLD+QzDTIxkqsdkbxwPozsFavRt/7mMXgZfF1oNbQ7b/I+28duTG2TR8Q78ABYqUTiurs9tt
u+0TwWGsnLOufh/NArtudaEK3sUczIFhsySR/NIbdigB5bd2nFfiEYeJsD5IbenLNL0bPfGD8m8A
jHk/m5kBGVnbZIQ0FvBVLj9a/sj0o5v7FnwvAvbQYYZiam5iVbjZ3tWBpiUQ7QDhI03uHLnj9P6k
hSBXQUW4DbcjbfMXkOkTWbRdmcF9UHd5+zC489zR1FAzsAUdHgQzjBayS9PBsT9mte+rZ35UTicX
zo6/HXzd+uQXTHS3pRFR9KowdH1QeDmXsRuCFZz0Dr55D27gzjc1Wx1y2A63ScKm/6B0JJNOVOsg
86m0QM/JytD81zQZOzqjeTH8tkEgzB7FVz0eNea71g04edJNmSfWAYx7ykaKo+S+K4wBWCrg+Bdo
U8C+2KdF+kwK6v4E65hAGFZBV23hcpnUrSiDhi+yCoPvAIzUdCjR8LSpJ3Dig6ollHmosn+LTyTy
LM4d3fef5lDWwwYgbXxP66iObvB1yPrtmCXN79EM6Xcnij4m9/sChtCqnK8dkb7PB93uyvmm4CgH
u1RE0VMUZDHUDMVR/kx0ziEBAAkI7kNg0s4NiPLI2nUJPFRQksxvd/7UVrdZasX+lpae86VCbSo5
Qhokn+myJC49VRtJeGOYUYGXJikGzBxmTchmYnQebQKfgfe2TkVTfhmKhFNmmjFqluikYXpg53rb
7ul7O+kjCF209eU4QUuZzDJ4xCiuIOr26bhnHCD8fRYPNLtLzXI+4aJeAEWppsG/55CBrVhKuo96
IIzulM4OmYuvHK4IacNQkrB8nV1jNIR+1yoLedeNCr6BohnA5WsM6n5I5Pwa1TZAuYb2vLvNLJ/x
m5voVDZm3E9PGevwVqAoRBzgknqElnQebXVwA/bewmdj2GcWhMB9bghN54al3bfpaiBWWxmYIjmC
w0mcgxk5mTiOGlNTxLjy+qg7Ebjaqpms6CSkH4lDH4XWAhyz48e2HfwCcFsiy8c5q6P8A+e3kJ5v
aMPowaCgf5yK7jFUUGi3RRn2IEV5iWTk6FaZeml090gDjc6NW9b5QzDBZPfcCbkRcC/JTCURTQ6w
Fz/+PUNxrT3mnBRRNKbcSH/KNNspN2irJYLdFs/pLmtDu9jVzFN/NBkz/L1qtKLeVopOEinWHHxo
IASM36vWwuYiImNL9j6oEHkse+Zep7KvFZkjZgi/LUIk5A6FG9NOl2acH/tO9MNTaxSJhNWXTp/V
gGo/S8jMgalg1bdOMQb6UW8BvG66OWBQgdYDF3seQFSkG1URebIEDMxmTKTBD/VjJiC06FJwyrom
f7mhCuptYI5htHXqqTL2GQLW3uhyfW6BWaJvapMt18SvsW4+NX0wSyZWeCkVJE0CblbQTZ+axHc+
BAx7DFIHsPw7XbQ4eBsgkgA6FyF85xzdZugcqd0MG9tX1XeGIszv3dy1qGRFCMaQlxPRuSAvTE6g
yI1kb1pqpmEjOxExD4NNvEc3J1AHo2Ya4E1gaGhd5eBOScESvaElCK5uV6kh0rZx0hDbfCQfhTfO
IMlP9pg5vxhCwMKiKRQHe2usRms/F9n0iVPMYBEW5rRxjKkwjlaOCC1KCr14qQAeFneFO0ztTVDZ
/WcO+OLH13fBPnOL4pfVWtNvcLoR1LFKmwCDOSTP9MJNWNYwTQ+E2Sza627RMvqGTecetbGZ6+0Y
+P68ry2LKort/lQAjvrNNN3dAf5bSEj0p+vXeernmB8nyYUHyg04JX1QPTKuqkgPR8AuHpn74JCX
17WzKfyZW89y0XbYwrnJiz2WHTbAl6Xg2Y0hIvAbktrpS+/a7UerMpqvY6amU4o+UXRT0a2+VUik
LezVAdZNim0KAF6F2j+dLT++qwC/vZph7eSkloVRgr/m4mbLq2rcI2bl09fEXEWdnEFzkh19azhB
7oDkRuiAejiWIPzQctAqB2iCE+RP2IJVX9G5DZ+jKdG+Gl3OpCdTRJM7RLFSa0+7sre3IN6dOxWP
MEjw1xEgoHQs/KxEgZTIfHM4LeNQhnyg7emuA627b8RY/tAxOx723ShQIEBJAbK4copAHkfcOlz6
gmCNnttJuhR4xJ4NxZL7uQGEF0GY8TuJvpBvv9jAmOMjvYTxRWVz9UWKBJMpyyjC7y233rhPM139
qDSgXhvQxcF4RINe/86WQDKUMkWnLlLD+IiyhFik8mZb4BpSJ8m+cbumecLVpQZNbc3GT1nNOdUI
g7l8VyhktHfBrMqPEbI/1r4qu+ApQjvqF8FcyZ3WpZNJOY0GJLrAafojZ3THhCCrFHXNPAjgdVbC
jKvuC3BEs0UyP5eQVQHFOol9UibF2TYEcE8LyUR8eSNrhCm2phEy1xBj4CJOEaFj1IL86o5JUPQ+
YX6Qr/iuDxBbrMx+DFRALWTErvXa+8oECFCo8UMcpUF6K0Gw/Jaqj14breQsZ5ytfxulc7dD6i5T
WzSRws+qKOL+VEUzRA0VKPekuZY5PEAMw9Wrd8cOIKUZWdONI4Gbkjz29ESKBMfSTdKO8us0jAAG
xs5t/WPCgPrWgK0XHUq8UnRSo2ZpHsOEFMdZm6e7rmqHzjPh3rk7mVC0QjUcXHXL2LTJOIQVv0Lr
CtrREDTjhKEoYhI722jj8iEPfLQt2L36p4TbIj+C1cLZSbOSqXlOZBc/Jc00/zSgOXijAZ1ymZhj
P9/2RRXgET/ZM6wkh7a160vX3IqSLMDLZSV0MCkaYnMiCpPgaCPKwHjeFkWwGwX55ZG+fGh8G5tx
eClErzUH2Izyfm6DrD5KtCC+Rh2VBU3WMnsGyZkPm8HmxbENkCjYEjGR2Rh8OT8XaWdPGxoJE7Dd
WkOALTAksJZOmyh5qPan4BTQqdyb+sisP44yQ5C49NWv1nQoElpABu2mHeQoqHZm/0PWZZZ2sGAO
/NSZy0lPDKb1TzeXdkZrRepP/pxkYO0Lp3tdDKMbgGJ1Saogcte+mUFYYuyOXMhjjmiVgOEfsLUW
NZTHygW7v5/K3p4PEM5z0LIwajY2KqTfB0j0dNEdu/nuyizUvI5+28cKjkK8gRYdPbQgieOdYZXi
yaA3zoabLIYD5lRE/j0cxAiuZ1K7j42RpuMRbibuu+YyogFWU33UjJZOlZ6bbri327TiJGl12z26
QzAG+2lI8RBrUH8vTtxUJF9uZuDky85M8QwanSRlayn0RKIcQEkYMC7jUmod61iawgbU82+zKFvY
obQ5iFjbCY73rV2MPZsvA9lEDhUymkHHpQMeaDDE+pHUofsYE+lQiCGmfJNQvOqbKPQDc6+NilYE
vYnB2it0RqId9Fv1bPqzAezdKsMMn4paPbVhxYXfdOR7WlbBkEUWp+QqRyvRZUzgpoG1mxO/pOFm
luqgM6gC95SHlr3tGMbQkNT14pl8jZxuKHQDulvDjXWcbWt6TA2u000/MVcb7DhasumaBvTcy5gm
WRGF22gEC7zpfVyUbq1ST5uFkkJW+YPyRilUQWzzkfdMWLFtHaswhsvTB4Em1xe/qBoEGEILLP4c
cZkcUO5q6xudYuY5GFQCFd8uI3BDkKr6TREDSb+nA0FPLCga8dl3Ev+pDWb/Xmd049+KQs5qi+6G
NuxddzCyzTwZcgLII9BQG1s9+43tYPlVCzv/8wSAdPYWVa7fTEMinMxy4BEbp517lMGrkDaZ4bvZ
HRLR3L+W6MMfaBqF6oiwHC6J05ROkkoIaQRPU2X16IeVQUteUoPt7ZrZH58hzOEy2dK3TkoDSA8n
HxLazqmrmqFE4Rg7kWdgXnEZtE/MyZhdAJmJ/Z2YlQOgDbQz/htJ2uXP8B66pynu+g9WVjTc2IDa
GxD54filFkupAoekv0GPASyZk2RquOW68/WP7EbIFHKy8h4Ym20b+8CnbwIZFEzbhhp1Ed/X2+HW
d0bwk7Zmo5jJNC/bSicw9GCT4K30T8XIfcGxwTbe0MXvv3aGAwqckqV+DtsS2D6KOLdFKyN770/M
5NBuCuCk+VYQ/Qqqzhh3wMaRf1l0M8zNDBzEP9i0YFpEAyz3i+2b4Wfk2ouPyRhxcCKRt6dJFrrO
XCYUt5B0AnMTs2mQ/yf1ifd2YqEsMUW6eyzc2LpjTNvm2HDT937MuxSgDp1r+6V1nb7ZlJ1VcxDA
BPl0FgKCpyCTbB5mP6rcTYBglb1tjHxhcgekOHstMOJX2cTVfKiYvHRP/NTxuSZOIc6vVS7NVGlb
7X6GcgDGkjAmeV02I89MzM1nZJ8YB6WpU/5s3F7VGyOQDlEj7WBvAPAATyLqVms3wWKQsI0tP4uO
tT6WjA26GvsOGkNW82DObvRC71/aD2zEFN1QU3b+3qhswhvTAGbpQQfimv6lXQV7PRlQheGv9tUe
CWS0C2I1I4cHpxGhf94tvCs6SfRgkXdQ8a7uhzY+NMjahtRaYf9gmr2+CAk44f08W5rzMfDF9JIt
h5FORUzBWxaufNFreprAqcrkNqid1EJlx21ee6ag4zGDZ/+QERvwUcvxgw2YQxVEiW741iIP/Q+q
CeJOaJlA3kg5vrMNBEDqG9hsOirOZTF6KBTZN3WN1+IGcgswiZkki/1KyW9/M+iNfjFAbZJBgUei
twnUUn2UZmqV+77uJWo3xOZtA9HIQ4yir478WZhsmmFkXpCastR3FuwiUCuim76laqDJPfehG+xM
iuHsG/1ZZw/Nd+nuWAAQTlR6mnUCZdjd9FZPS0lzKpsURdnud8ZpZgoR3wiX+IBCNJyJdLBeUGPT
P46Nmf7U2Cdfm2ws7kMRTAt1xOcGtf0p/wlZX19YygadMxchu3/CTMPFjoGMHDcT8evWZadPt6nI
0ictiRN7O4MVjje2AnvwijpGAOMNA2IYakg008KfKRqJM0yfd+1YDs9jHM/tc8H8Du6UW7efM9qT
4EURo38FcjE4R6BlVgVCKOemxA1S2ZuqogY9DXqhNd+YlOv51hyiqryjxVHcFKRa87EGJ2PuQz3Q
oDUA70KoJxvDD6Qk5jcj8ElE8xkcCTjuFmDcrMdVi6QO7g+bikFTQYfZKuPjPLsTrLI8JY8upe6y
58JckDFzAY6HjGqOW6BojPLRzUXyAKGmju+GMrX3idIzAFlJYOUgiGMR7G3ayiXZZL8MRiuUGD+g
hAZ93TYiJ/eAzUhrC2bL/44KVxA/lZ1dxwfsMMx8X5vuAFLTMasHnJuramNEOr8aso1p3pgOkHCQ
2056TI0sDW/olRakcFgUAZ7Pm0l/bZ1S+0VhnvN2h0J9mGQmwGNOcS03SEd20ccqmJuDFYxTt0/N
keJ/NvsGVKzlFwcQd/GTgdoRclFFUc4PUVVZ+M1Ct8H5DUhukD38B7ig1NqoHTzp9OENEp2luu/N
yHc3s5pGY/cf07dqAVI282a/xyLLyPIyR3ZH5Ol+QBl4PIBM1wv+qRmUQhGX06msp1zt046INXV8
OMgTyXBF4fOMmKgkwUFiE4VXypXlz/+Qx2UaOjHzKTsP0Wgde8PCAigCqNek5LwmEL2Iba7ERBEK
od0qkaPkv5WYaLwohsLq6bwOqYSdj/DRPpKm8zAhELOlWaS+af5MaeGSBzLkBp1WkJhDBoytKwqc
58QilYVnPBMihTXTShZUY0vTOdM7r1Fze+jQxEQqO+qPl4U3z+hgSoVAnGNai7ODtZKk1AI6uhMV
idf59Uc+YPDFCikb+QuaRyuBeqpKIWVfXtQ4+5YRwTcAOWMgtPY1yaFBDj79R2/oe+MJXINzFKah
bQWzmQNZF+pFAG72WSPnXTnAVcbV1N2WQ3HNjffc1kK6639+yKJL+sfWQnGpVrXkJfdZhgIfuCvH
MaJbKKP9FW/Ws58T/AamUIu4+zuVVznKVIm68ySj5KPlWPaDRDruim712VWUULwtywLptvqcPYCV
zmgsKlhsWWlUCftUDLW9v/z9zm6aP1ZZqWNbbSCBZY2dV0KM9nCpCPYOg6IvqHHlN3ENspKcr79y
Hs58Kmx/dNxLDV1hKLx6NJzjXXqOovMUmoh7RvjtQ5cMPgJuUP8uP9+ZtwhaFJiNBL+EYv1KBL1D
cAmASNx5mNWZcGhb6RzATjJH/9t1THaDbuGAYyBHu75swpzrHFQLuy9urIdiNsGOzmNwZU+819Zl
FdJIC881873qLIKNgMVtdp6P5OLBKSrzk++O2ngzR7Hp0RL0zSue7Mv3f3uJ4kmlC9wEdIWI/Hqv
m9idKDSJGo8Uofsc2pQZWpwm+zGXAbLKi95/IgsU4HzTvCJ++69Zx2pthXGCK9Edx2hVLd/2zxPN
AAZyWDR7ba9Jw0v8HGoNUwaXArjMzcLrFUBEr+7Ix04MCGRFmWLYN10HZeGQ6G5FXeXDK2Zcj3aL
naop28KT8O1TDqUWPEGGFihDV8cNbjJlM5AvgX5vUmj52R5LqBb1UXRPgA6ms3hR9WyVV67P99sT
pWsCgwBCI/CvWTkQGm5aRFFkTkBbE/mCWBSQhjnUP1zenO/P27LKsl+4oTFIWp23OtESwXhjYmqF
1ECoDe1W60PTG8q5OV5e6uwDudJ1XIGMItJMb7+ZDl11dgLFUhhl7xNBk3bBEl451eceCKMLXOQs
KSQ997erICLl1rUrMBoEXbSdGhv5g5miDj7DNcfBMweAJqdOm5WqRzGge7sUYOccLqMzegEFUrEB
mo1GVDcsskaIGJrhHVKr4ffB7cDhmqk2hVculuXfXx0Ch+UNoaCtMiJYXWA0VuOsE9Xo0S7R6CZm
jG6LAdweHYfbqtLjnbSKa+7jZ96vQzPQxq2Ma+a/Ran/OHmlX0axauvJi7UIWw85pHtVd8PeQvrm
7z8lSy1eCQIXD8wk377fQMYIySfszViMr8IcOyhfjH2lJbIrK519k3+stNo0baUhI9Nlk9eShD4D
45IPuVtM0GbM3qtQOmE868jD5fNwdlGXwaKFmY5OxvH28SDJUUA7kD0acBw/ODHBz6ykeHFy2LyZ
0ZnfJ4awPy4veu7zCWKe4KUKR19rhsNlC5jvJIMXwH+5qTKIV5qAAkG3ur7yUs8t5UhTAM5zYRKs
4wP605SoQzl6g0AYfBAVxKSo/6cbB/dKJDrzJsFR6DYTEGIBPlRv32Q1iSLvDTl4cdO3TyiJWocJ
A5FPTHmrO8cPwDNG+s/LL/LsmtgFQUQjBgLVfLtmNNFRNJZJaQ9OOGMA3KS3KTLzu2hEPAmdAB0J
oAl4uThdXvh9oLcMg3iAJ60uF5OPtwsDi8sTtJEqgp4dQqlm7p7ig/GryLriHwuhkuDKd3x/b7Og
0G3iLGYfcm2cVXPwhtBsKvTstYaaET25LImaK9/w/CqktCTPJnf36jQYTY7C49hWXlaMIElccPwf
3FiaVx7m/abkYfCjdQit5vvPZtA6Fb3f1l49oGkGkKeZj5J+4rALUTD+fflTnVlMLtEbZy5kfW1n
9akYdE2qisLWQ3RHu22xIDyEo589THp5zXRp2eJvY4ElTWx92YqLscLancsdbJuBgt94ZdlU7S80
m6mizG5KHxApBEbdM4fsb3JkPZ9wMUqpdA1C/eXHPfMJEULi+BHbMYRblyWoQM5+QkvVs/2wu9Pb
DuQLBKTPl1c591LJVlyqOTyE7HXUc6K5wGKq6LwwM8ODP2ffofNmeyWAH19e6cxJW842Lt+K4tVc
Pw/DhSE0RlV7Mp71Yzc6QUwPG0Foxs99d0R2tf1722lqQsx8dUogQt86JpQFhgoWcgWeXmvjE9EA
ZSE5u7cmbN3D5af7N4FcbRkCOHGHI71AWZcb7o9IDgswBBKDMJKAF5rdLKZ1NcNz+DobaBbiprHr
4h/4ssN3DAnMPfeg/mIi9X3lPjvzPdkwpokNiUXeto5IgJxHszIXCAPw3hf0a5lYOlGjnaYMvP3l
Zz7zRV0L0WGuM5yRCINvH1mpLJVdFHVeBNDrVhtK+5NfdRkMwIZGEVKQ+MTs/nZJAaKcq1OAVcFM
aHUHANrJ8zSKGw+bCdQdbLlnDNvsdKTPt/kAjf3ycu/PIMthxIjBis4YUa0ymXmg3RW2Tu2FRth5
iGDAAOVZr6zy/puxCmnvYlqm06tbvccUiLHwB7/2otadH5DccY5p4IKzXuReLj/Qeim+lK4kvToi
j8Q5axUXtEqg3t9pzNLrvrppCqsBtKqKQ2BHf5uw/LsUh91y0B1039k2MoABUFanuoebSH4iaXmF
STgsNK3gyvtbf6X1Sss+/ePoGag6JElbYFIRlsNh6Hy5ExqSHpdf3TomLKvAqdEp0w2qrnV90seT
QaToDM8gG0F11ZafLctVHjm72vetEe9RhnTv8U1p9iM6h1cO25mHxK3L4mwb5CmUYm8fMsEuGf8i
ZCNN8Bc3ueZ0p2jhHVx+yPWR5iFJh7ApwQWH/qa+2ooIekkRcbN4eWLDW88gpkZIeeIlEwHwxhLm
L919lvX+O0cx2ZPwct4+VTdrZEO+pnsMBvV+m81J/FrXCk26y891Zt/z5siDHAAz+rtI0AP8mbRc
mtBZ8HFF/zGe0VlqaeRCukH04MpyZz4WIFReIO0wF37YKhjYRQWEHCoCZbMNK6mK4zs+rvIuP5S1
vJ0/Yw5vj4uessPUFWZ464vDbGVMMQsgjxPfuJ+jIg9pcIiiealKDTiYg8NbRE8lCA+5aCYcMCrT
JNzOKGUCZe3NrRZEBiooTqeiQ+Dq9Ym9bTTb2nEBO1dzOOGEwLUKZZ153oeizltth8iOfJqB7dC6
STVLHOSQRO5XxJmn5ltYmj1QbKgFJkMxzE5uRl9Pui2qMnm4xalHB0YO+HO6En/PfWAHtzZDZ+ah
aFi83UhjYKJFg3KpF+pO7M0QEDexlhY0E2CfXX7tZ84IbVNeO3buZ1pJcYy6BZrys6ePYf9F4WLj
wU8bdp3oyn/Gqb/iuLzEmNVHthgdWByUpT+yLhiceujyWWc5rPrQGpqD7Ddmk86nALeKLQK45iOC
H7g/Z3iWXH7Qf5O/d0vblCpULLRB19E2S4O4qSqQV/R2A/u2zEX0Ch7Cfe41x178Vh107cIueJw7
rXo1s646APGXL5VfmF+Gts8ee1qG+8u/6syX/rf/C1idl/KuXZ+NhhFEicAKNWzsU1C3zQ1iIMUn
wHTxlRdwfilGW0xf5dLXe7upXDGjbaBJvnSroxtZ1KB17Ci/LzQAJv+Hp1q69CZNIO73VWDOerPC
W51oiboJNCaEsttdqoXhMxT09unyWmc2sLXUT5IWt8BsevVY1UQKEjfO7IEPmJPPAbndpxEwwX2X
ohT00zQn7UrwOrsi1Mal82Txv9WKoZZFgZHks2cMpYJ0j6wkADjcXrqAPmwaXHOnXrcTuBiJk5bN
lICs7V391vRaqaqknbwkDMzdaEKD7EuQVMAzMkCjwU/dteRfZt7/rsme5CIm42H8uNosIZDOLLC5
gHNVPAMOgeAJGvhYDGn0/1xqCT9/JDxtwfw66J3Jm00njvY5BgQfsgRs0EZLdXO6sjXPvkwbe1kl
LXwN1zkBcsHSCYGBeG4zGLcDIv/HTqTp7wVHfwrmsvyMNm55ZY+eO3omhC7BDJux0jq0LaC8cujo
Vtrwjx5GRAaPbVlHaCRB6r58HM5dsLTtHRYTjlTrUx43NcTv3B3h7ZsMKYKiOsFYNGBOJsiBDWQ/
WGPhVAoW90qX5trKy7H58zsigBprU85DgkzcVpkC/eROCIuOuXsSo9H96sMGTEEti/zK0sa5tZcZ
LocNe1tnHVYqu+wZwCd81b6uCyJ56/cgGqeo3yEVHDtb7EbCcZdTFg1bCdrYm6C4xsjw++4N4lqO
sdHhAoRbJxcBMtfQpdGInEbf2dR21WBYNJsDROkBTaD95Q92bm/QBSL5YS4h3mXiWZj5xoQGmlel
TnoYXE3t0BJIyR5158reP3dxkVDoJnkc99a6XtJ7ZJ7FMM9eX1fTISjC5oRlTrHTg2m+Qy9kOl5+
tHNnDflAxoAk+Tat3rc7AmSwFQQIwHq967vmQXRWdw+2xQ+eeqswHS/zF5kJI2na58sLW+deKogR
mAiEejLl1coyIM7pKF54hTaaJWITkfheuzjBeC0CQfVRgINwDrh1JdF+qJMQuYMKJgw4y9F+HdBR
yB8hoCQm8vIRzCa/EIOzK3Ftw+MSvYHk0EAD109F1cefMuTRFvEcv+wOqCigrMG0FwsDQPnzpxgp
UpBKky0BkoJhE9/aAH72FpJS+3Nu5xkZCQeg0A46TfUyDbFCptmpRmD6HWJ4t4jpWDgIXX49Z/YB
PVvkw1xiCrn26nIf4xwZwOWO4NQsCmelkWq3cRIO3wDdxumh6bqoOvz9moaiUUa3n8b/OvsqcZcI
+1ajD1/oqMlUZT6x+bgf9sBefQP2ak/r4/+yJnNoYbsWjd1VGlIH9IjHmjUnoXw+ggGsueWGONja
OH7sdffKtlsi1SrDBHZBwNQtmvBMN97ud7QLrd5Hjt4LMlwcNn6Loc3WRsL7GnzmzMESdKhtCiUp
yQ5WH9BFKxYmWjZ6AhGIEOEJ3dBAxmf4lqLamiD4H87zXdxM8ffLb/TMuUJVDdEQwUPSBVl+2B93
/DzEjdRtJnwmguMYRchocveY91j9vjdt88oQ89w+ZY8aqMuhgkNX7u1qIhvLqYJZ5VXt3CF51CIR
KiLNHHeqnZExkUiZX7mNzwQSBhk2W5QSllbPass4RRi0VljN4JIQ3Lxvk4UvLMNEAnzMviOeea9y
ZY3b3Gn9K5F72R3r3cPQdCkCDBt34NXS6KXlekOR6nGzVCdCQLrPWmB6tSNiD29ZcZIYWO3yOtbm
TdlX9ZW3fe7bSpcSG8sCiw7eavfSCM5I0Q1uhTb/4GAq5GF98GPGj+V4eRMZ51ZSqIkvHSCXLGz5
8z92UYL8xpAHFd+VZMl8DGOb1ir0Ay3fId7DXGTjzll5b6kOsjDuL/m3qqnyE1At57Oe5RZYRKiO
PzgFlbyJQK+0HiLLdJMu/84zx5mghX+IMMmlaJK9/ZkgVVrlZuPsiRAyp9m1aII30JKvrLIc1tV3
h0AD3Z7uIr3ude6imQZegihGegaxPz36fdaVt4Cvg5sOpyCYy/1QWxBtjPhWYcmJCFSQz1/p5hb4
lI4JBBdg9PlRVxHQfwXD+Fejg+9GY9m0sDuZTdVuERrT8iMyPhBNKDQx/fKzCdJH7Lqx+iG1Brlb
xKF185YqMZ1OTlNhvyyFSgY0TjOFfnDZTnykKCmR4m+5rO/6aYp/jCIsP4goCH6bpczanT8YAXRe
Hyu2LbalWNagmV/fWIjVBbtMk1OOV85g3lh6k+VfL7/Jd6BCihZJD99Y6kEmkutSMEVLFvWEwKaY
7iLzJ7lBOfzToQH0BcJ12DzpohFUvlEvh9uqGxETzfkw4ZZ22vRbARXPrgSgMxudvj5HiS4dqel6
puAYSGCmlSE8qwD7vgls4xO1vnjChXD8ePnhz9yVVIZMvXBPt3j05WL740zpbp0PRWnjsqlxt6Dw
1lYo7MQKt+GghUj6zLAh/PuyhmYKnUjANCy5viyDOTIjTAAs5CEyKU+kDW50GEzcaF4nYahrM7fl
vK0OigM2yEZXb6n31ylE2EyMGGfD8jILUrcFd+FYS8wA0GDPvgDiHg6ZXn64/FrPxAP2Ey1kKZho
GGvIEAWk6ts8FMy2FShU9I8Wk3EnG57qyiWHrnqaVcGc3MKJDq7Bns9cQFjTA3kEwMOV7K6+6ZDN
kPBxXgSbinY3hCdUtVBY//trjkAOPpB5KXSSNV5uiHBRQXhTeklnD7hUKgy3QyO+Et3OHAVnwQUt
wE0G+eveeNzari9IyLwRIfydi8QXpmuttrcK5oeXv9m76SX3AJWgjYKV6xq8veW9/nEWQOND5cWs
2at7Bd1cZvadcNpoH2n2fFKTmugXZ+2r6HprF2pOvJtxQLnyVs+cxwV3wpejfcsvWf0GCRMBqalY
eTbkoy9pbLfInRv+oXAG+wuO4cG18fC5pwZaLJbunglE1ll+0R9P7TSpLKH8yCXbzbG2tyHNzDmc
Tdcud0yUcPCbMMpJhhGd1iAasGmc1ZUL7+xTO2T5pIj8mPVxSSZ9GsNUVyh2uuKQQNPd4puDgBXA
gl1hqfha4X/miLg6rWuTO39Bca+QkDDhUxn7nfJgPsUOiiFugpatyHetg8mJKsVigO1Ez8AfUJJy
9AaDe7r+kx3Xm57G7w5leucYIUrz+fImPPfD6H4KHKVMZGP0VfJgFIjTD7pmc3Yd8axIcTd21wdX
nv/Mlcib/t9VVjeEjWIStuiR9PTECPaEvW841JtfxkF875EIvmmG1rpykP8d96yuYQINc2vmu9Bp
3NXORrSelN0hypZ11mmbUmldfSjyscQYBW/gTYuhC2ydFBWBxxyBCxhLJYpD92bc5dZdorf9VzRc
pxN+N37/NUo1gROEmaPIMyGdgmoIeC2UFyHtBtt6GJJnXw74GiVmL7d0SRf6vJaOn5nkaHghBkFj
49NnN2oXgVs5hkmLKJuFCTC8QwT+MY+pY8Pf4VFi+8+OP4JOKqyluxgAyA92zYDYA9q7trg2yD17
IC0afrBSoTnownx7IBVqWShNN5KGWDG5hzgmeTvWldLDk5Hg/rppauFqG2OK1MmQ3YQigwkGFlpW
6Mvj5e145vpdBjzsRogkQLJX58SNOmPxf5HezLxhH8sAo7TYxObLzfQrd8CZkMlS9McXwPkyN3z7
2ImdQDZyTKJWEIW/EphOyBmXOBUG9XQP/W08dQgT3DDYt6+l0vzL6525YBtoonEpMIJdrZyhCBpP
s/SaGTW43Db7rRijaxOzc6+SSShVIlkWBmCr/Y8q45REjrK9YR6xTQyMjJsttr6gX/vp7z8aNxvE
BgfQFBnk2+fBRwO3GCsjMrs4PydJVHwHeGvdRy2gistLnbtI6BhjLb0kq4wD3y6l5UgOliX7IxuV
dRPYWvUis8y8iyi678wRQXYl6yu51bkX6VJd0Z/hcHAFvl0ziFFhi/El9ZQVdGqvkYRldM36co/g
SnylODi/GHUBmGySVnN1GEXtVhlGPrYX4WvOzVAsCudGfELzSVw5AO+XomzVSRih5ZEeW6ttOEWR
nYieS9k10/m2qidUrH17/ljO4bWO7vKK3u74pUK28KugrUuqsVoKAYiES9W0PRu2PRxpgnyGCuLh
8uaQ74+0sVxjIHUX+Nm75p3bh35odrHlDYFduceR2YX5we6KIbzFAhorIAy6uttlX/3KcbBA1Jiw
inpYk7xgZqi/uAJ04bbO4godKyM2GZ6j36ZQg8VVDRuGpjXqXey3zudRSRjoRmjmv2cYDh/7EpT+
wS+koEM5+v5PmcJo3Gh2GHyCL1Zkdw7yaM4m7ug9bqBaaMbW6X35M+0S2zpGqAb+VDaKC4hna/Y/
ePb+F2fn1Rs3kq7hX0SAOdySnShZsiU5zg1hy2PmnOvXn4e+WIzYRBM6u1jsYGbg6ipW+MIbtNcG
C7+POKzavzpEd0uPFBaXlXRQKywQa6s9R07VW59hnFHiSoWoh+d2ypLiPsW84UkUxpiegqESv/FS
bPJLUCLvf5hHgEHoa9bq5xGOPEikGqyvB76rUE7U5PCE0bNi1NwQsYDXLA2i4VjOSYd0CAHzQ1pJ
JnZ6ed3JdzgyIhKoyLns9taisp6ZWm/uPOMbyTLtd55wa0kYqXCsDkTcyTK+CqnmEwXj1YjulRP+
kuuI1xCrakV/GCptBE2RJlhbRqaTIdCpWuMnnizlm7Arp9mJmP6GxKvNDHyGNFJhMyvWOp0cumFE
PlKmPZFHLza+zOh+JCiUYSk8NQ/2bHVHnJ4RwEhoYJWS7hwiPUrQINI0Ok0SakJUlT/f3vrKsgzr
H0WhHH4WuQRt2NUdLPISncmsVH09m/sU8RCcgj/EBaoc7DYn/GYJkCyXqYiRaGnRQ0+83JGFdAdD
p8vu8iqfkpMe57hV7vyw5UZe/zBaywT6QL0pVa5+GE0w0KZziX5VVJYDMmVBlRyzeaydh9mR+59C
ctLZHdrULj30HeXOw7UJ3ytXx1Hsq5p3k3yREH/SDhqeuRXiEF33kyb9/LGKleH37V+7cU+poHvs
BVtN9LHOhgxsPjFHbTRa5rn8kuJdOnmzhrLjzqo414tCAR58MQBgRjNXz9jQQ8eyI1nz5bFwfmRD
iK8DUM6PGqEqYjc42eQoP48oEk1thgpSjcOCsgMPuH5KeV3A/iNBQvkQxCC/8T95mAQDHN2gmjuZ
v3jhk9rIx+YqoiMIyYdo3c7OJQMcuZMKbC0xDwFdHSDyCijot8PGFbJObScofolBxYw3T+5IHNSd
Q7rxtqm6BigA6y2NbvZqgYMMPj/MFN2nC4BtCNopzmvvVOGTDk46Ob1715BoEEpSkIaBtr6iiOqH
qUAr2y+r3PBn7EKeRJeEO3XvjYUjebSo8dKBBfKwmlI92kWCpK7mE1aGd4GM0A2Urvrx9lyWP2V1
XMFvgNlTHUq9ZARvP08hOivQxnr0izgInD/OqJrpAXaBjhxmywF8KOhc74y5sRN1GA3QjQkOrrvi
hTAn2yohgSm11v4zygtGBdER10Js51AhJvhhLvH0uz1RbZnJaqb4FxgUP2ChULBbzuh/9n+rYWAd
T9rgDylOJw+5WoOYQ7Gf3gmgpuYTy4PJFaaj3aIoG9LpRgLMOIZGG1WLdjwMnbGKMBSJ8zxRDiES
i+HHCY7xlzEW9LkWuMaDldUFdgZpVCmfo5CQxwWSv7gvp1y4PzU8V9IfFU/VT6mLlPKScmG0wLnU
2DqNWYpybE50HT5n9pCbblTuUzS31p49BTqT8o/Ml3+7ClbkaJZed52fJNr8EuDzgn8ISoOAWjr1
NFG/xjFFqcfn26u/sc2W1hyYffpzsG+X8/ufxY+KGkU3HRS7ApXqUxYiio46kOVBfLWfuKy6nQt3
uVXWH5saJb1IEtyFKvp2PEpgPQE0cPJ4ioynsVDaV5S8Ig/tBJRIm068ArepPTSgip19tnFsyS25
gwxSB1Z6tc2MSm2roKEH2utIkuuojp2N0JjOt9dT2VhQRuAULbcDymGrCLsWdjLWlQlTLe4RLumM
QG4vZqKovlmNZsiGLVPhYmUkSYcMMSJxb7TsiZceO9LUxVs56H43Ib4BJy66AbUztVFB/5TS+EXF
mFrf+b0b247bkr7awmC6phXhOoKLcZPQxEP0gfawWX2aswxN/qHT0t6NmyDzy6nLnMPtddoalysa
PAHAZ1VdQ0uqREM+Bu1/Xyqt6pL1XfykNyXuwEOqfOSZbFFobeKvtwfd+DZ/a+NU/haS5Lq/PwwT
EusLi1CzRYVkoowLlD3Yx6kvvwa4UPm3h9vYcVgA0pzlfZXpSq+OdFOksj5gaum3bY8AiDU4uDPo
VbYHz9gKzenBLtEmVAOHi+LtoRJGTTsQe0vfABEtDmOoxT8LKkyL1m8xY5AcNbqvIOg7ANVI4xcZ
AXb1POi1gQW6qs8/b89749tahDQan4ngDQji258zBYWEwKzc+jHmmxh7Z7H1VLGPz12vlvcpYmPq
Ucmi8v2FliVS5Fhoy7e96veINJVjWhLwCgeUwYMAY8UsDdvLQFhwvD3FjbgRLWbqH+S2FFrWqcfs
zOSqcdX6pYgUzwhNxa0b2fHkJO5Ok1YFZyWQu1PMWTpF+Ox9vj38RqlQYVPRTeIupUaxBnQkAoR7
rFadj4CGCA6q1SNMVOBb8ClGvRquuoUcFngldvtRizOdKmuihN/kCCngnRt9I8KziCGJYGENgkZY
3asTWTbaj/B3prSfDyYYHdPVpalvDu1QNns99o0jzA0Oj4FzBSBt/UyS7wLg6loYXmMJbq+L+gtp
Vu86WOsc0MwvdtLerdlZXJAUM/jaRMpv93KEYVulOUnno9wMdbtuNCyGpmIOf2DS0aofb3/XjdeR
pizpGQ8VW2s9Gg39Ci3FpoNT1mPTJimo9BtK6feJIp2sCcngSbGMpxpNqJ372FCZyNuHmXLLEjYz
zaVHu/qMwFuSoMygEcHzSzmqA6E6zg99LlzKGDItMAgkjyKzxxcnibBaLHV7/oYauDQeQPIFVNlt
OzCPoRC2jTR0JeMkZQcjMnpj1+L6IOopdmdMFZQDmlBVc2zHDAm7NgQsc7bTclpk1QUSoaEWKH9y
B0salB3D2XKtoLJelKqVMlegaPYY9IrxJ7UUKToZE10DX6Nm8rkMA6SBh6boAXq0/YszIkNxcqBr
IAbYGZLGx5uxrxys0RnQ/jNTIL14lB0MuIlo7ETB+KeMkLnzoe51locdjFEcGhQnA0/BTXiKXCNH
hdkL68g0drbZ9YfnKIPopFymkJOtES5mMkP3Q5DNR0y70l8WOQbnD65bfXRGMB00SZQ3ME4S7tvA
JWRT96Bv2z+AuIiyhaxcQfzqMMLpzZJ4j029S55FC7YG2eK2fgiJ5s70jJJHwB3txxle6ffbu/76
TBMvLS0P4g8utXVPLm7ptYlUE4gw8ybIFmqjMv5y7oiUymkeCYtuj3d9pgk4CAJZatIdNGfenuks
taIaEyDYBnpbHGMkzY9GI//bDf3o3R7p+iV8O9Jy6P4TXU+qWsTYWMAC7I35IPRO4Ms01CeM/NIT
grUFG3iuz7cHvQ47GJRTbCvE85SiVhFol8yw0iOmpwYUUcdYs++GKW12ghtaxNc3BlH035o1/dur
i7/I57GjfrJ0zZNi/KoNiN7+49Rlqv2sLKgV97IeqeMZzhk2613cIDgeIHyNbnyG0uJRb1Wn9glV
UkpSgNcStzLnThzw6VVxAy5zYbia0lW1m+EXtsjoVVVynzgZRfHQTKseFR4Qtgcumr7220rPhk/E
FkLFEMAefld6AD82iusOMeooEBJ+AAqumXU6WcOhjlruVqVVOqTAswD74RCTuwEuzaz1n6TIIgoF
2h1Nn4EESV/MOEEhM8zCPrw3BhuvOeznwz+YRabWQa/QrD3UfUznUTej1hUj+oOewBc7OVP3rx7p
aMfZcakuCcRbYvOjTq8kQnykK15LgsSTbgTKkw0E/lPDj79XR0eJDmEUyphY4h3WHoSgFIFAd5LU
H6A1GxSeEYH/qnSKnXoR1mQT0+vUx7FTRPK9FbjWuVTGOyrtAbEAz2PeVP/YSW83v7qspCiK8JcT
3RvoB86PQpaSr908R8GhrtuxPCF86pwHtdC6V1xy4hfkQ/P0bJrIRV9s/LzKT3LJkXktqAk0zFeq
QtwazRYkVyfUF8T9UfRqxz7JjtVU9eWnpIag5smTYcc/1Zby6F1rNzwtEgujeUreqGgbGsXgXHAC
CGKfw4uGiMB/Ay551aFGnzbKfIeJrG17RQQR72PWAcsCF13gKmFjAhL8MKvEvOs6FXsviuOU9zXK
vd8lo2kHSuJKOn3ORKU6BxsOjPYxiBO9OsJ9yFPPQsXZ/jqGAAg/iBoU4VcTUe7yZ5imkuKqVtNd
tAYVNsr9sjW5eoJW6AepC8LRnaae6ErQstbvGxHrySXMy4Z8qgVP7iINLCmYZM9mjB23qNsTsom8
epnd0AOQE0Orvg1tbI3fWkNqVTerVfVnWGtRe1/GBWYgYRshazRx/8qXGRPRCXuRJZxzOq38aBgm
1yQUTEs+4VEhI+toItM75YB8D3yIojl0VOJjZGhNRU+OXYOFOmg8kd3JJe7InqgM9R8c9wK0dfHV
Ay2bdfMTvlpY7tkhLlUO4s0af2lOD2WezjUCm0XUeykAi19B0JjUhtI8qe4L25l+O60V80aNFZ+d
QtWEW3pkGZJvdRAW3Azr1hjzUWKcY4ZRhOmSQeDSx9OsZl472J2C17at/WoMcBBHOj90+LEVRXkp
j7o2P4RqI8eHYpLi/KJgz5sDVwvQ748rJ/laYm98b2LzRlPcDrIn2ehM42gnYNXvYPcM813lKHF7
soQV+NzB6fiRTCJ+wHxELs/ZaHaNh6M3B8uKZpqLUzTn4QdZ6UbtkmXy+JKhv/QKBR6zXT1DhtQT
htlHh3EcQtx0KilB+9Fs+tQLWqRCzxgQiIe5set7Vo1Fp4NNK6umBZW7sy0XylEkDt6PgFHM/usk
d431G9JHjzNt2+P/xbsQYGfdqLy9s1EsXnpAQiBz8WT9LrD7UF4nVR6+TnFXfFIyVfliQJYJz3GU
xf44tblymEu8zsAt1k1z5o/Q/MEm83LLxqBlg1zQXvD6N0RchZB/e36Ej8DZKSC+fe3wwC4RKbFN
f6ztUPJwqzAeqTwbuke1xfkMxDL5A8nBwIAKLFzlLjDUxmubsTBRMAd84VIgsaoT2nZSeTaDYVQO
QxUm6WmwkRQ64FzZ2IfQMavm05h3an8ACqFYnwr8paSPsxDQzmFMLP4i5IioOMP2Hz0aLrY/iGam
qJWk2ivtuV59ffeTSx+cBxeQC5jcNZCgLgcxo+9h+V1dJJcIw7J7IRf9Tox+nXTCqIYwQKQIDeNq
fR0nHipH0izK22P53M9N+gPnMdywNbVTNBzDrOiuyNF6dtWmLs9Y4dTfbs9zo+VGOXppUi8lFOeq
wm6nlREnWWz7QReHNQF7ZJ/0XNV/6igFvqT6rP1TGUb20FRa8xDHoX1qQ9UcXasxon/CoZiCI16w
+BJgLaHslB02wki0oVCSQN1BvUZzSGas2lMvoUkQBLXHzVadJseZ7gu5me/loTDeH9yh9MjdSoMD
GLy6/J7/BHddiIlhV7EWCan/U4N3yuQSqGSXgOsqcovYdD7PZdB/vf0NNsI7IMIKNQeDcvEV8gJf
KbSQ09nyHdRHDtQhhg8BrdnT7VE29hooEtgF3CrAgNZnueeEd07AjpYyzclc8v4AI/Fk1B4LTU+/
NnVU3OtGNXzAR3J8Fo2od47URpCOkplJTUuF/qOtuyyINSZq17C6GAZ1h1YDalqFoKAnHNEut+e6
tXE0YKZkP0sJY40rkeEey1OvMlfqn26AVTtZN+8+fgLOowLXbeccb06N+hT1YZQmrgJ0NWlbrCo4
x4oa/dRDs74TmWM+Z4GQd2a2tVc4qnTrASAtt9PbLQoKQk15MYBXhhH5bzYqj8Ywzs+31+86y0EX
hBYVLq3w55AAejtKMJtqPSiT7RutJN8nSSjhMBtZLGJXXWj6lN6osntuD3q9iOgC/H1o4L4s7Ju3
g5oCy/t0oGar4pSF8ibuHWAEDHgHg3L8/wxFW54dQpt2fRYwaqkDeWyoZM5xdEL0U3Mj3ZjPeRJE
O8fu+oNRVQSNRtubs32FrcbILY6I3W2/juBQ1HAOHkhs6p0y0/WGZxS6PegQgcekkPZ27UQGfioZ
dcvnJg/kI7jcMHO10LCwAJPywUW1FFn29y+iA8mCgjgNB16Rt2PKSctpwLYP5Vp1CZs5BYpHrCV5
ZlePO+WU69sLZLqJkCw6UOiDrrvObdtGHc5Jht8v3hQuuj9hdBnrLAHdPIJYP0yTZuMsT/COrzJA
zwNN3anZOed/Rb3eBkQa+BROOh1wCgpryIXcxkkToO3na6NVqAdwJ2bxMqZV09/bBSVSD2i1k3sZ
KdLnAX/TFh8pGddo+Ptx9yNCWXY8dBIeVRcIbRiIyai41vd1MlracZZGXIsUDCb3yNEbe5BknwDO
hIW7MBPffqlMWFJFiKX7XamIY5woOdZi2Gi8ez8ssR/ST9S92BOrPThiAeo0sWP4xWLE3KU0Cdwq
Jh4UdabuqRct99zqQ2go9XGkKBsvtIK3U0pwYelCGWKERE7s9c40fx/EaCVYrkTzJ50Ipvb6yJI/
xFq3K26xsZ4aM6QxI1MtYUnfDq7JQ6ilJjj72qJsF85m6nWzsXdz/CUprOeIYDOLqSP7ALr97TAo
o7RWU/e2j2Zt9wAfj+nN+Kg/taqEMh15ySxRWJM7tSZLJ4SE/ZKSFaSFpI3Q/eVQwfPeFD8hcQFs
o/IaElOWiVK6yCx0OW46osBEhJp+drTTpLmrOqDdHi6q8UNNLx0gcto3P8yB5wizqcjuh4PF0yAf
IeM5r7bSobmFWa726ORk+aR/qlR6qPhg0K2JAr1brCOcnTBia/ENurEGrCMIVesjmA95wN9MbN/u
2+yIm7V20YDhvP9yQwKSHgi3DtVTdfUClo4cmOFE6BnDzvemzkrxGyhwV6rnvattc0KgdoHH/FX5
WBUvBzXjisXmkuChlQ/UwI1DRCS3U93beF0X3tT/RllNiIJeUut6yrKpsQC1U+WncAqGzwm2QjtD
bUQPDIW4xgLD5llaxSjBGGdVGka238vKiBfzjOMkmQ62l9SGPjg1zXoI89ZO+LDxBMJg4jguEHdb
XZOYAtHhR6ZQvNQjrGiMTIwnecQ8kobCdGzwU/p0+7rb+my0dSzMxNhfV7DAXG6mQR9Hy09Zy0eB
3bYH+Mzeefe21nJpwXGz8q6zj9/eAU4GYigekGWjAun8KHH8dvDwpK4yCfWuakfJx0Zq2FMX39gs
UOz0hWpHxHL1YNiU+LKGvNvPJgw/4koKfVzfMI9zInsnFNv4bNzeNOLIgKCfrUNNbndweoXsoDkV
FSQkqaG+Spo0PdLlyR6gVOY74LyNTisgOYSAwe3zctD0fbukExYPIcaEgU/1N3xAZcv6DVBS+0Z9
yvk8gX88FGnHhShS55CquflUJ2UwnW7vno14xiJ2AgHkmIAm1u8XkU6JLlwZ3pUmpXVM4JPxXiTz
hFoJGgVfI8oPDs5VURp5jlqERHBKUcU7l9zG2i8aOLhJUetA83K1ElaUQ6UGhO13iixm15GlfAYF
Ks1/ChFwpUZmVO7c3hvvNvm8ivoXgALEv1b7WTeQEY0mR8JJR8T+BH7jU4ljnjfEc3OJo3pyCycS
7kC4eb694hvnFV77gsqE/qJdffYxzI3KERQvDauzPo0mbmpO4WQ75/Xv5bZ6tJFrQzaJVGaJEpef
8Z8aQgKRNBROLeF7MMkK1uvoUg0K9p9uOoIxcIFzy//KkpV+SuBFY23lzPFHGffRn6oiDPE5j9Ik
cE2Cw4iQ2hDTYxnnZe4CMUdgtlJqU/EcaejwZwmlWDl1nWIFuDYlMi5CfehQ6MRtXhwHyKwfWriV
qJb0mTJCcMpwCYvM2cZdfY7H9MOQ0WdwB3DrxqUKQ+UzTAZnvCigq+lthIP23I5t8A21nvi5a4pM
PaR4dbdHWilRd57hwT4JVLCwWRoXS/COfBWk+lzr+NCmi+XwEOvTi5nC3/dShPgmfNR75SO+Eyam
ZUaePQ9FlJsHbFSLzwPRGpaPdkWk0QUSvlVGDKzUa6a8AY5Zd1Z7yAenyr0OMzrT7UIFzzmD/tAz
z8wAur+Kmt6N+qmml1NOxZNRRvg24ciAm7hdZJP6qUgQHgIyruGgmqT2fFeQqfzJjU7904cAvKuZ
NT6OYZ//gzRl6rgT5ezWk2lc/4JrrH1u8jj/RUsz+NE3YfNqZzgw3CV9Ir7ArcIaz2aqDdIbvf0B
Ki1ErsSSshOmYVRIA4oH+GQiLZVBbUts/UsuWWa08/Zu3NxL9A0Ai8bzQgN/u/3m3m41pe8l+Obx
t3lSTboDjWIfdb2Idx7AraFQk0YkgzicKGkVUdQ4HvMzCFTkopiekF8pPxV4bd3FGL7uPBIbZ3eB
NKqoYkAOuHprafAlAVZytt/RMbmkWH0+zgm2WbdviI3r0F7YEMaC8qPuu1o7E3spnOwt28e3RPrO
B6zvo9iRY5gqmk3KVNrlcLg95NbEwKGA/AFVJRO8rD5X0oYJDT7K2TOyG5I1DA+ZCnf19ihbX4rY
j3VzKDNT8ng7ih2NSh2DF/fHVhGHdMing96Pr8DJ0p3ttzkfblg46wsnV1uevf/cfropZaYZMR8L
f+oLLpTYnFbBXj98ez7/G0VfzUeCCFpkBUA0KmGZl6J+caZxFHsdHNjL7aXbmhDvFTXhRewGmYO3
E8Lw3k6x9KPIoWBb31IL+d1KVvLr3aPw/i6meAs57arbgCGynUlN5PhhO+RHDZ24k1KWxftPERxC
mUcJTB0h5WrZEuQfcqzuHLwBYlshQxsD54LN9NjtLNrG9yFjoiWzCJcuchRvF62TRZDnbUNBu+r7
z+mYABRQNTTU6KLX4U4QszWYzk4DXwWm64qPoAYD5ZeOxAYyRnCAZQ8Ktx0mF2+xPWe4jeDFAQqM
Sxr1a4tM9+28QrMgclEp1GeUPyQPl0/640FqJ5o7l1LVAQgY7F9FhCeeQt79dHuTbFxP6CTz6Uhx
CJ3Wd0WkoWCVC4qyuFnnrjRL+IKOUaXDsq3mz+iahDufcWu6oBGh4dIv4L+rvS8yCnEJ4AwfQYj0
FdwvtrdDG4gDvaDsUcrAYMLIkB/boUEl7/Zkt74qNAkapAhNUQ5ej406Wdwv2RXwXnHXmYNBqGM0
1gPwD13duR83Djn0Lg3HEzICNLVWg7VcIIGwSgtUXmgeG83JH+1czXZGuZ4SqhSU1KluLx3F9XIO
Wo/FYtsGvgPc4QKyoXX7Nio/TtauC8gGZw1dY/THDFg6DlXT1YwAmCp0qaPAL2oKPQey9Dk6LGWj
mDKGZn8hpWhGD/tYczy0Xd5OXpljg+7qlV5gjqvrxIdHa2rNPZjt9Z5afhgtVbgYcNbWIiAyCkNm
W8RLfCLC8ETdM/2FzKh+wodYqRDbazvdU+ewid2sxBz1eHtbbQ6/AKkoW3PZrs/QZJfYbshK4Md9
b+QettnzgLwR6E9XCtvyfhhl7Ru4yCw+diPKZu+OMHSZMI/CCMrdXFerC6RssMbEcSNAHhzWjy45
zqGQq+FYBI72nIfpXh9nI9flQSGvtlGPId9dp1tNU9e03crAlzUM1Qe9g1GK2oF5nnscT3ulk4+G
kuAFUtnjJ1yMMZnUx+r59qJvbXwSLhAkFEytq+YEfgtD2zqN5EfTqHmzM0GezbriqBaWsXPGrk/y
8oBSMuXOWKjsqwW20tYMy7GUfHXCqEJPyKctNdf+H7uIBiY6aTw8i2D523fAEl1fFYW9rGoyn2Ql
w8yxK5LjlCIl1WOgcsjSUTvEFiKOt5dy+ZPfZpe833hFLJKaIKbWRa6oh5gXCD3wUf81vdrU9Iew
rwvPlqXio0QHYu913dDM1mF+L2eVMa9bgfi/6dh9dY4vwA4seVueqv+gEBbWz8YgzPxU5H3xzeo6
7Us7FHrmWfjaW14R2HGJS3XZ/Bmg7j1pZUt15/ZibN1y4CEBVS+6FiC5l9P+n2jTSG2RyU1Fvz4z
0vw0jGn6IpuJimQr6nzfxllWqhP08eIfWXJC3UUgv3jSYkttDmNvJcKrpUpJd7bgdWUHCCrhCKfO
WOpMqx/VposaSmNZfhLLz3OffygRIz/HTmvczaGSHQkPfuO0LQ5hVmffb6/IdbWQdeA/5DAIRly5
ApqFGmlmTrUwVMyHvkgPadR4AJGyx6yMgL2htnm5PeLG2QY6gvstz6ZNN0R7+wnCcEglra4d3wki
AOCOPByjTJF/V8r8/tY3lV2CSp4ztI15Qd4O1VczfC9wRn5s5aqnSU1/gPLV7Xy+zQnBNFlwOehu
rQOPNNYIUinB+MD0sDQl8SPDgGr4IkaNZOP9q2dAc+ePoVNIWP52SmhQqXowkUKHJqBCsKfFAUkc
A7fnYC8HXLbd6uYAjM2FxbtHA3PdNpFLWOu21Dt+bhh9fOkGKGRuMGGQ4WI9NZWebMYg0dXBDl9k
jB/3DuvGzcX4hFnkBPzfGv1B7cMmxOIekW1JHGyIAUehdfWhtIbMg7S2p/K98RIABGfCFg1b6Cyr
Oxr+qarMSzLft8b4QDKko60f7/U8t2ZFsQWSFgE5D9zqvZkHiT4AiYkfzo4Z3xmhUr7kscY1LFdW
0B8RG3o/1p1b2KaZiyTBRtt9xFiyVUOyOGvU/lXltvlQ5SJ4oBKX7VE7t84C+rIowlB4wdZktYaz
lPfOyB71p0oekXdF9bihJunJEcJ77z4JdAfR7gb3seiCroaSBfAIbTY1P7LUKDqKkc4HJTND+lNF
bZrvPOBbLwelWWhWy8WFusZquLRWxChQLvJBdtZ/xlxDDAzcsZy6SUaOfJ5FWU7PWjMKNPfDBoGY
wYE9fUhTtaEK28JmPU5yJWc77/vGrrVBTVCCYi9RrVndcQig1GkeQuHPdKn5JuTw22QU0vPttd4Y
xFnSOtI3xKmuOmVyFGgKrs2mr1Rq6ClUCn1pBt1/e5Tro7EUtIBqgGPnfV6Hnm1QK72+oNp6u6ye
JLN3Zpy7YhOoqEh+xnOo71ym1zccAy4aqhRSDLQvVmcxRenSahX09uDxBU+dqeenKXaqlxLciCvm
aPgO16jwnMRod4r+m1NdHnxqeECz19d4qwSdlsiDBch9ms9AiiqaSZrpqRBu6URq71dFQMPdoMnJ
u0Ej/OrWSR2TDn8NZjMYpnM5BcqlGUbr3U87cj9LMUpFkJgYcLUXexWhTWpElg95GZ6XrIUfikb8
ctShfP/6oVpKoWjZ9XTcV8+gbvVDqo7A9VDNVh/V3gEW3bXozjaSchJybOxUKa/DJDqNEGnQzaNj
jOLu22e3sYYkMmFeASFA/Dwx4+Y4oTThDVIw3UmJPnsI97zXu1wHN7Swsk1eI57hdccPYIajirai
p9o45iEuMQlhQ1XHRQH+y+2jd33AgbQBX1g6bA55yqoKC9inZ/wpuExmHD0N7dj4dqWMe+Za18/D
MgxPLIprLOKaFTxrHRqXcPsupa1LlScpSnmAkogTr6ymey2AzcGoe4GvXE74WiMZiWSdqzEPLrNs
Zue2r3BlMuvgEin1Hgz4b9/zTayEbCVtfWISiuXGFX1NwfLMzs0mupNmG9BehDyHdZT7FBmkZta7
1zmvxulQorxuunKToUXUG13xsxBOUhxDyyhQ8J+m+lthlPm/Y0HR6dSLfi6pNGTlr4hx45Naj3Xg
6UZvZV4iasCwk2ZL1kct5JupbhjiWutmItEthI7iPvPKokRhN1dRRzuIPg2DA4/p/E2rg/rfcU4T
0PcAu3oUpAB0cLPPaBsvjFZPQ5CLfyiKsTgWvdUNXjUG9UdDEpS4chFGOFYKLf/Gv4BIlmiK4Y9I
wuYCrshQDlHhKPi1j30G4UMW6fMkbGgw79ywy4IvVjp0Zqk0rnMmGIh5EeCDdBdMbXig1VP4hQrA
4fYoV1sIBCYnkDNIxgWScHXNyJGEREE3SX4LJuyLLlfaIRNK/xgFvOm3h7o6gX+H+qsWwUhXWFY7
QgbCMEBnWE0bH7WhUe9Fke+BCDZH4R2gnrSUBdYxvcj63kTfg2LamDlnqBPSsYC/tjOXq9cNuRbk
SxadT1D4V1XvSjhNMthG4NNcVI+B1WWeIqnx98Dpkzu9meI9b4ON70SVG93cBfjGg756eGiFtabA
qfgOe28ka1vZOgdg8dwoGvayomtAJ5PDcJ4uBV3MRfv+7VNQKrNaA8uUfBEF9RcyS607LMW0D0qX
iMGluDEMhzjrsxGqoxg5KpHZ3WEcGD4najI9q8Ukv0yG1kX40k1S75almthHDm7xi9Zzs9f62vjk
3ErorCz3LZ9jtTaKMJOpg8rmW3mRPMlNH/8DuVLekQ26dk9hWRiCbgdtUOA5qxdSCVMpq00HYpUt
xTTho3B0eJM1Uoy5gSt3SYfJFm4bxEi0znhfSZeQpj1O4Upn/8xjR4uetCKUBhTfB+M7fkAwpiKk
orRLWqTN7NJ/7KzjKHN53g8o9qSeERlN9KQEU2ogFpObCTKyamecpTiWWg9IevqzmPRh9trBAK+I
MmbBDYfCoHY0rL6uT5FmBCWlbhmsBTgj8YcqcA33LQjUPZ/ora9AqKnyP/IilKbf7hrJSBQD9wLq
uIkecdnW850W1BBKb98iWwdhISGhHoTY+dUtMrTqaBR9Efi1LhWvvaFFD5WSTbprImD/bswXnxyA
2fK0osXprFMiZUDkg/J84GfJkEI7FKprqFn+ASTdcLw9r6tIfRkKngSVKmqGV11vhNT7QAvoTszx
pHujie5Dnmb2cZbF8KGlsHWWCgx16sk0/7098lVxjpEXATouFwq4V/XhIUKsUrJHx68dIIpuNafG
Jc4pC6DdWHuSjSSjambA63JDHOGslTuR59bGAS1B4o4oFFfOauOMipB5TlvHN4oguhsjU3ioAeSn
27PcWl8QDDJFW6QHoE+93Z7oZYrBCCTH160GiTv8aIZzZkTZj4XodZGk8WczWq0HKO/dFQPWl47T
8hzR5SA2fDuyVALewm878I1RaOeq0eTzBMoJdHFVvLdiQPzOWeZk0Euj9rIs9X+Kv60+oPC37NfA
btIPhSoX90XdW6emGvYyy42vxlYFEbKIGV+X6ealRIfmSniHonj7tdbChfGZDzvyfRtfDc7NkpfQ
XiZXWK2dWYbRPOkI0GmDnf4J1WE8FwMM22PVjM4/Qsk17jWjiM55WgU7O2ZrhguL4y9cd+kUvV1M
K5Vsu6MLdleVvXGGf6+NB1mHjnO4vTOXObyNrIEgUwsgQacnRa367ThOJ9KCtkF4J6B+HcGZX0Q+
HJ24my54muy5a2+s6MJjgkNIqYPdvFrRWZtjXY3C+C7SqvqYZZZzqvrZxFTHTL5otVr7qp033zsI
JDub8yrDXEgq8Dk5flxzNP3eznNKSwcRyia+y0wwfpMyGOcuy9LP0Cm1+0w0f+DHBzsFl7839Gpx
AXMiwIVJBY2p9Q0+5yYwQyvL7qAmVMGR2rKEhJBdhq1rjXY/Hbu2zJNTFyeldgkmpR3uchBtwNaG
KPyW4eo7uTMqca8w+VXDHfS4qI6U/XEOUZ3ecLO2bDtXG9imbqtL4VmRJlNzG6cxbK4xQ/44RZqS
3TWD2VV3bdQEnVtaHdbpMeqXv+18hksgObE/VH2julXpxI9ga8PvJu6734NQHv/EoYxNV1iD9XKj
zlFfwVtkPwrMCsKjiRhQ9GgYuPJ2qaE/06AVjxYbFrK+kM3ZQ2u5/nx7v25+R849+S2I1av6bu0U
Sj9maBZQI6fvlQulU9xcdUbDbfOwMs/j/3F2Xs11Imvb/kVUkcMprCAhWQ6yZ8Y+oRxmkzMNNL/+
vdB38FksSpTnYNe4xlO7F9D99BPuIDFvC2YIo8bBkdy5qiiqWRj3VHoUL+yQ3+Ibei0pUuZlEmaO
KIZrMeYxOMY+Nq1Pdd5379jw0w8FvPR70mKhP6Ltylzr7ce/7ZOyj1/21JqPE5w291WqGYWYjDQN
ZZYP+cfC4toGz8jEHiIJYckXKKougYKH8g8Y6vOHGb8i9QQBtE8CrXXG52U0MuWgIrkda/OzUDcE
d4/0HxSZTbiy5ymK+4FQWVd9P55ZqG+CsW1gtswMITXfK7XUumra2AxBL1ur8K3eNivfLUztoKrc
+05AihGUMpjk3CBVTAFggnZAHOoYKZ3WMec5a2T0VBRgrKLSxqVVqapTOsNGyxka/3z7E62Puj30
ABaZ+6H3eFvARHKsp84r47Ayu9Z3FWk9RiTVB+dgJxNFYBwjE1BqbMrtXF26VIAQrVglptIE9oQm
CqtcpnY5Cp37S63DU0a7oLU3yQtlaO9EXs4VkeveeRCz+dHItOmEhkV7kIfuL0WznceCoLmtn5tY
kMVkcRxm5TTgbKWap7JaFl+M4mgqvLtlKWdx3MIIcwUbvb4RuqlIqhr7w/uiyu0HdGeqsxIZ1mdD
qfqnOa1RCFOrIlBRCL0MswbTy4iKv97eK7vHGcQ/lcTaibzRG2hxFksTjURGaNL5ypgzJQduu+Z9
rxYZSiYYx5bXOTcTMN054e0dfhr1cqpjY/pam5ri+bpdGUe21HtBlh28GlPgtHQDT1XzcnGIInHI
3Tb+QIp9BspexOoXJxr6ByQ10Z/QJ4zg3n4bL/3JzdFBNIpKhHwcR3LTeP1J8JwcmSAqacjUBQ36
FuOUHzW49O/1LNWvlS7aT6N0iuqTno01yiWtKlQftl+Gvk7RUZR6w+B8QgEn+7Igo1v4pbMo3/EG
HKugWoT22Wg8mfhp1bajrxqTYgao2Gji5NqJpKugNN1lrE0dQrDHxdpOTQ8bT2TOM54IhRUacP+w
mko63GuTJem/Mb6oiocS08NfGP+OVP6F05xxhHuBqiNzE6AAlABbl0X2KZNt+0vJ0noKangAAOTR
O0EbqUwy45xXddQTGWX9vXe1WvMRsG/RZcuM8gOloVL/07tW/QBAtDee42XOz6XZL/1D28/ZzzYp
rH/TOJl+HXyQ21D26ntsjkgTS1fmBrtzsvLv+pg6Z9k5bVCZ+XL3xyvByAayDouTAec2xghJ4TSR
B4XSBPRmjfh2VdPonKp0tj68vdT6ozebbJ1rrF6ZjIecbZlS9S0CzMqQhmPt1Q/DAm3errv69PYq
O5EM9U9qIeZeCFhvL0QHECyWA3MW0hIXf6NFlj5VXpReKtxzDtLMW21SgJIkmSBbABPwp02ApjuL
nq8VZ+GkeO33flKXbxJm4V8qwiDPohmm91PXlN+1dkybu1RNJnyWJkM058l0o29vP/dO6ODe5c1S
1qO7sJ0cJRYI47ElPwH71j25w4IGEdYsFya+ztmqM/0fzyrsg0+6U8S4Lu0YogYI1Ru1h84rlKqt
tSRs0do6Q0aA3IEA8lMsuiHAwyT+8h8ech3E0abc4YohzCWWmKcMszSlx7SqlT/HWuXwxyKNvjL9
nxffpAtlHETIvb3rIl/JDATQyA3ihliItBMz2zCh3E19o3IXTKkT99Pbz3eLMWNHUa+suHQL85nt
PSxxJx8cXSZhl0RQlAEIjp9Vs0C0e4hMZM+auPigwMH82VbRfN+PTYHUWo8763kqpzYYBjXTLu0y
tgcfeu9UrdxEiAxs9ps5YaxDlehEQvava/nTpDjTdYpc7zFf8qNZ2s6rXgX3KBbJQ9bu1Ou7qEhG
u6qbNgn1ZFS/OZ1uXIYFFuTbb3rnuHgIzMJjIFjgGbY5ulhZt97imXHY6lw4s7GcUhEFUs1kEOVQ
rgR6T38emYBzcM3S8qPFvg2101yhujlgZVpZRXEy7Vi92hoDeRuVj4OovnMuwdYiPI/nAitumwuI
iWWKWkxp2MheeRgzVzwtaabIoCDrHy6VUuvi4ITsdBgoCleB4hX9w1D59WdrQPRqscYJUY2ie9eS
eT/3jisfkBVVwyRNxINl967ChC9TxPntj7mzO9dDwzxrPTo38/lRX2ynVG3aiI1RXk0n/Tq2Sv1B
b9t/315ob2/iKgE3BfQ6UIDN3pQ5KKNxPZ41WsPvgQt9V4EbHJRRe4uQ9INWRgqLLuLmTUa4IhoL
jYhQ6/HZmVEQTc6JYXZHNNC9I8BlsAJgQKHdbBLF0qo0GXgYMYzPLW3oK7Nr52IORdpBZFSbIO3g
Vh/sk71vRa0KUoy54y0O267QLcOpj0iimNGHrpnKwNXwhbFreWTi/BItNxnHyn+nlQcNi8C6qdlh
bBh9bDdFCIl3ji666NvsPTL54n+daaH8CH0E+a55iM2TQb/R8ZlhDB8a1CYAzy7J1ywbUZN00qj5
3gMV+qnGsXiuigHNxbKymtafvMY5SsZvP7/FXGbNJpArBpahvz5IHCGzl6UswsZwsSISkXZGa7g5
aBzsrbLOzdS1Q3Y7t3E9QbLrxHTIpio9ZeiinGWbN398MNnGBl0bPjVE7pugIJI5GYYWScbFLi5s
+OLadVpzn3ewLf70aDKsgU6yDoEZ2mzHl23nZno/TVnoKGDpm6Jvzl1dHqkL3Z4ZuFN0gDguGs32
7TSwlIMo4yHLQnVA/9XXh3YZAvQxnPfRwGTW15tZ684jkJMjKMZLDfZ6MzORIi1Y50SQJLezYJti
CmXJtAzBBxlrItLrbjDqoptPDbYgiZ9pi+lNFFmoW1/px9q2r6iz+r0pdPGlQh50PE2ZgFLJbWoz
bBr78mdbDhomUm2M4F0CJiB+9Oo0AfwKTPxf2pDzewv9VDuAFGG+N70k/dRqNnopre51pe/WpTGf
lkErsP0bBtc+o1VqAClPYl1e+V6VDNJiQbndika3gMHcmx0Mba0cArdbpVmKvjTToG5U86/FqKFL
j55FyMlqSQFoFp2LmJDFv357r9zGIF6lRd5O7wyZu+18AVg8eEpD53qshuxaYPN91usmD2on9w6C
+d6GWbn28H/B6twI5DSRTCbFmNNwRuDUB7Fq/zDzDpyvM3bPcFJwaJv7P8bicgkyjyXG0oVDCXoT
QkYxaEabkyaDHNHuegnhRa09LOFmXTkB52wPzt5t4w+4CgWdTXEHpvmmo9N3A0pHVRZqbm0VpzRP
zJ9ZZ0faSgbMUYrlBro40qumM4gX56cet8iUv/1Nb/OP1WyDdAfDtD2ZyizJlT4ayT+arIqCMZLx
Z3rRxUMvp/LRHtT23tQ7gawMv/9g7b39RLnJmIPXfoso7wBiSX1i7aoovGDFP64ayiaquMVRw3cv
bq9OZzZ1CJ347avOlZYSp2Q/RYgIn2e3au5qrxwO4vZt/oi8NskUqid0hFB2en0HFdJYOLd2HupK
GdRFWV4j+u++2iLtAuziIBfXdt4fnkNr0coj3UphxFmRK1YNhibWhY4ygIztuwz022c3qfrovEaD
+WTFPbxjd6Sb43dtrjyOJaiiLk2LoFKwLryzJ2TDggii+kOmxkdiKS+wuk38pbO8TrCAgHJxbt7J
HBPx0DXjLotxBrguwF9AwjARwJZpQB78UUN6Tj23ohHv42g2hwCc11ifU9EUn1UsGP+HFXC5PNhq
Wt9bujqsstadiUlxmjlnG4pddlLH1IWAWKhNfV/Q/1JCfHKKMXDd1Q8qQohlPpeR3edgM7OxP9jG
O3sLoBGKIM5aeiJe+Pqr23QyUin4DBpqIJ/N0vR8Ax3pA4E+Z1Vx2r5IxquYdcJ0ADG5eZGLkTbc
4wCNPLebZZjioaL5tc18zEdxpeoeAHSiuS3S1tI+Wk1tKoGRM77we2ulsunA8krUvOQUBZmjVs9R
vJiIesBIn/1ZqAMt3d4UqN6Nbu3r2B6UF08ATgyyuCq6IJ6l+456BAijtBt1CYSapz/zwRSMIhf7
RykW45NVy8nwNSByqa/2SZqdc3127VMsFKs/9QWUrrMmWls/TSPjXboszvxX3RmlGYyTjO/q2poG
v0w19VvbpNG/ZRPZT5otcXFwAMV+TqfC+AGFHkHhofIa7yGqEG/2Gxqf0UXmy/i1W5JS8QniKC0U
sZJN51JAqH10YrqDfj1NSnfysFL+Qoal5JcFo7F7mRfqLzeqnMlXzG74Ubaj5PyC3YzRQkEV3aez
kWrvMrOd/9I6nNcvLgR4i7xAGkfl7k53jCoGiBZPQZP95paVdoITEVrg910/I81Mr/SUmV0cxGo5
v1/7hE9en9VMzIbqXakM4jQwQwkcR+gH0eylst7uONBOa0EFjusWgB/rRplP0r1HtMQwz148Js2p
zfq2e1q8ueVk6UkaP+SeN2XXciA7QOFeydO7Pps7yx8Gb/KuwLQieTGMCQ360kFaJUck1/ItWvPu
I2MTKf5VtS4dAoSSaHuXbJcvqrD6AgfYJUEyPu7g98zKqNafGuGOzaUe8ulHWTjYA6B7rtXvXHfx
3tmLtM1Tl9jdh8xSsn/cBoNXyBhmXvKfzT2/fCilDJTemTJfQU3ga1ovan4pHXUALi5TCpMlMcvp
E6RyDoxEGL0KRynqcOpTga0wAWY+FZ7U3qvGgl2c47HPDoLJTuJDcbFCezjmJAbrFfPb0HZsEc9Z
5tq711Vcclu9bD1/oMY6TRp7QMn79pSQ6R6surfpWBaBCrjlDJi247moXgG7neLeJ8gT+JkNemPK
y/qUNoJplqiLwC37KBh60lFVb6YHVLe6q9HLI4jtTj7C9Uw5wm+B6XuDI0FjPWP0wQ+BWnaa2nx5
UvR5ODOLsp4Goc6o2pfOxbKOGsE7l6m+alsgBqmumt2bKO6AG/CMZt3sqlddoj5Tg6z1zMsq1Xh9
O+faaVdyUTEzpBPCp75pVcwVo1YTH4B7N5+HjwjrYPubuWCw/d5YmAHbZb58zNIRyX2nVZlkQggT
6WcxKcs3Q0c8oUWcEbaTH6eRWv0xwgzcP1nMypCkkr5p1sxYrkyrlIirdMU5T8slNOapPFhlb5+v
kzPiGySRG5wXf1GWEpI93oaZwnAL4OxnmXvdensIL5xF7uDIbCXpUSao7WTdK7OBWbsF+vUGQQcy
f3KGNlHu46jo57PRxatoYulZYFf4KxOE/tAgGmyN8sdspfO/xKLhE/uG4WqVSw3T3sQYvLOtRVZ7
R7aZ66fIaca/JUAzhnlOplzcuWN+n1GTfjrYOru/fq1mSbeBVG/nNLSTJ02P4ac3C5EKHCkzbSsr
ekACWmk+SgMbC8if8aWpNfVhjmK986mLrQA+mPk04ZUS9MqovPeMWbksrlCfY9lPd2BRlH8Ms5+v
SaEcafrspMUI5nGjUTsDQ91W/8JbnN5LgBwTR4r7bCmT69SY5b/ZPOef01LRDl7SzlGGILMqMdE9
uW03JnkLp2RgPehTxc8Chkkb1KPoPsRc+kfMg93FaIg7+GCjyLBtTw8ou2NcZyv3chbZiRYULi24
GtwhxWZd3v74O4kmXHVC44rQupVyrNF/QySG52KQPAfagttBLS3joCrd+1orxpkdzePw3V7fQDwh
6VRSUSMUQE+adinOJi2ia0widEpq/Qhjt/cCue3ogkNJ2+mnQkXpsAeJ7ufSFieLzOqs4KPuo6bx
501UIvsqAsY0RsOKe9PYNKPImYt4fbRUDo8wU1Wkl11Mv4oxPYhvu08FUJf23coTu4EGDBNjVpEr
92Yzpu+E4s33dC37b6WWOP7b2+Joqc0Hw2xGS+Y443ghynJxVJfWGlziL3GU/rHsOZ11rgWb/zEt
Bdvwem84YAAnaL7RfYYlT+ILaXQBZi/T3ewQRN5+rJ0bgrYISghrQc38bI2Ev2VCSjfoGZgS+Oa5
iM+9uWRPSTlmJ8davrUi+dfstengYt55k78v6W5ygKlarHy2Fu9es1PoYbjbzc812qkjyWl/BCHY
ez7aBWBWXtDO25SrXSE2KmYQ941rV08KDjUPedubD5Xdoz47xROX4OIc9NX2nnD1Tli7LvTVtoBW
/uUy9CJy8VhV89BOBL3XetEvsTXVB9tyJ47ghbkKazHcQud2sy0l/q1aP5BS1qMynBZkGU+TMWCc
Z6ZpQKlun9/eL3vrraKsK4YNVfntDBh2cCTGCnWHXIzZJR2m5dfUW1/NYdDD1B69g3p8501SndHp
YQxKurrlm6daWilFt2JNkgRNYgtLgxLjnSvSkkdmFLtL8a1e7s9bHu1cp/AWYRuEBN/p0ags+UTX
x/4gXLhGb7/EHYCXhQ4agl0ocTBS384DLLvA9cyOVvVRT7vMslSCZq7M0wwu46pojqQQWSDWQlB7
6oxm+Kuc8irQtUZ5iGM63m//nL0nZ+xrg1tgL91MooyW9WtPh1yF6ulZQoC7I6dTzjGd2gNUys5x
RH+GnbNee1x/+utwM3ZjNDkj3D680ORj09fxnZYq6qVb4uLc9daHWamzA/DJegQ2BTaoAO4hxvX0
T19aPr+FOLUvC4TtpXKf9VV89mSVf2QW0R3oFe++xN9W2TxZo5a1jVuScj/aWUo9jq2ln3lt6qML
DXjp7S+2V0mCz4f7ytda3bw3V4SIitXTkBYjNA/nO6bo1v2EFMVpjGAIkIp6xocWx7aHIZq9v7Q2
N50gXQygZG30xyx3qgsIF+u0gjLjppY2Oor3zCA1a6RahIPtFKEXe0cWTLuvF4m7Vb4G6v62YlXU
zImzsonD3rDm0C0A0bhWMjx5XvkfhnW8UygBpEkrX3rzbicQhVnbAqJ15wQIpu5Vd8VYPr/9BXcP
wqr6RvuBxvz2ikCIwOvcCGh0hGeVLx2Jd5ad4zSYIYM7FmkfiDw58Gnae4cvgRv4DtfTVicEcJI2
OwjkhqaMe3qDeo05LG8zjyANv/14u0utohLEN/6xLUZqwmeBfhn60TDwAilzzDZ6tbyPkG87yNfX
z7E93oA6EOmGQHIL7GaC1tVqS62GQGtxFcJVkVwR+QUR1exUiin7SgFmfRni+T+0pAEn2iSfIFlW
NsfrYDbNCOggFk0UTxrvWiO5dXJSIQ8GEHvhiwKLdgnp9Do7e70KCv3aZLkcdYDHaIF0inqf63p+
cAdoexuSwnFVIsCKCdbf62UcoTFu9ZAsUzpriX0kqlpQtMMoNd/Gv6i7i5zF+JcBGYPUbtHm5tT1
cuyuZbFYa99qHhufScDgnRzPAU677o3Er4ul/KVWS9efaW/qR6OgvW22iihT19BJIYV9/aN1fUlm
CLLKfTWqMlzcrvjpVbpxtp1Z+w8H1gG6zxQPUcIbNCE6Wd2kNgUNjbp0TyuMyk9tVVyboRoveS4r
v6zr7IBrtvdRXmzf0G6jS+9udhjIRi/pVOBmSjSNaD9qWGBiBHHOLeWj7UroClCy/sPRXcnwNuUp
TbptZ8rT4dHoeJaHjhabz3ndpQFK3N1P6Sxf3w4SOyfXe2l6swpV6XZnl9miNX0GzE2pUEpinGB2
D0Yaa08Yo3nYS1px+WwPZrNcgZYeFT47x4ralABPJ5JOzzZCORnmRzjAxqE1A771tU4Fs4kCrnrw
OnfXoQdGJ2zFmWw7F2Yd2UnbW7Dku7yZ/NGanMuEbfuPP3+Xqz0g2D2V/Gr7LpMSJYnFHGliopQU
MmxG1EoCBmXeG4XIzg+BF0MTxPLjqNzfe0Bai+SzHji3m9aMzrDL7iParJ0ox08MtFroJt3RpbyX
8VAPo1+OAI3DGdyEwQhfFEe2UFaTZJVkXdK2d0+QFVaN3UYutDGnqnHOZeaVkQ81ZZrp3iYTw5LF
EE5gdJXRHCSze0++EmnBMIDWvGlm1+4cW1kN+740VfnU032AETAfZee7T06BR7GwgkF5/tdBzioQ
SGwgq9zDjtDuZjrTIZ5Z9Sm2oXgYhaKDBy3jJ9A3s+8lYrxXB689icltD7otu79knb1jmwDE8IZm
N1lCGTm07n2hoGRyKhMgDPDCrbQ9VbZ07DskiAQijmqL47ROoXJuEGnpLgZQA9fPFXvKDn7SzgXg
gaYHurLWojeKJBbQyk5aeXSfy7S4dKB0Ho1s1i4rePA/fG0waavaBQD+G13gcqkjxMVS9rmjJmdr
aLOzMrdHBKSd+hrpRPSUSScQNtzeaLOsIqNv8aWwcxBUSdvEd6Oq5UCAuujULNnPt8PG3vsD+car
0+nW3zD0PIrpuqhXZ14bir/aIQ3RVCMOMmNe/Pldtvr4rTCjlVy87RzQn2jRpooVRMzS6Nobfab4
pt01j2O/WAaZaKIZfm4ly19vP+LOHUqaTVQkNUFpaYuzrBFTH3BPpVTCh+HaCaULXUfGD1HmYn2B
BEE498ZRYmLs4Ag8CCUEBkI+5dbm5k4a6O24TJLfN0plntMG8aUgTdBiYf5RUY5B5BShwNPb8DMj
6X6KzsWqy2kByUHFjLjo1dxUTpBQHHk3QNXIfQELug7arpPi7CbF9FEungL2pMtBimqpmDMfK47s
O+3Fmcl6uZTpZUD+6B+sGfM4gO/bfVUHmCcfem8ccZkDBHWXNZ3rBCMhLD5IKfeud0IWCiWIWYJA
2sQtR0matG0aWs5KUiMqPzv5Yysb79I6GZ3nMunr+8TLPeY/TXp9+6PvhWYg9C78fMLzjcJqYUEi
r7QWEW9dT8+iNYZrmUZHKIK9w+oZ9ELAVq1LrVvvt85CXTJfVyeuPqXNijtL7VRwqpg+R42FxUlt
5Ad9xRd09abW4ZL9/wtudlXX4DEM8QDVU6e26a/3ZbAKdL+PZwCC/MnzTYkxUgHgzdcjdL6clEnJ
269296FpARKl6DdSvL5+aJzF0VGBl0bIaNr3s+J1l3SJ9UBpDcuPvfpoUnobouDvMEwgH3WRDHyZ
NP72kpW2z8YEzRj8S0bchUcT5R9YCWc7Ko6KoNtQ8WopffNodQbAyMtW2WbXqX4s5TIFHmpKAbM7
46lnTs07Lo+kgtYO++tvykOt0s2M7FYLi803bcmwmW7yTedM531GHnhIQChnN42K0S/svv6Yx3T/
PKXHgKqw/9gUd2UMgyjVOKKQx7eFX95b7jLrIgkNo0zeJ/NSPbqibZb7DHBrdLCD9z4m5wT5A/Rl
b6Ww+rGfdAUn+zCP4+LJiPoBN5Vo/lDUQ3ZwX+8tRVWIYu8L+WLbapzNWJpZVwButb3mNGQuJkNI
FZz7HPXrt4/E3lL0v7Aqc2Gc3dDb1K5q1HiAGZvKVHmQmlL86o1xODnSmD+/vdTt6aMHRq+BFGwV
vtv2jQpRKpJrB4g1tafSc1tYxhRf8mjKTzRJlvPby+2kfKy32q+tJmjkfuvv+e30dX0m03hCMxep
RPfz2FWRPy8RaGSl1M6jEBIEmm1ccGSQJ4yu8scGG6tgzjXjoA1ye5vQaoF5QCcEgDnuKK9/iF1M
ydiM/JBoGrIPXm15gWFTmyJb4ATmLC0/bRWw39VoHRh67HTrXy+9Xja/vQNEjgprFDIP20VVe5A6
fTNYZ9XK83eLi0af33RLOvq0niEQl1pnhAJTgSYURaReei7mgbfXGkeBY+c2wIoGzQvEDznCN5IG
s2CINVKfh3qFbURV9fZ1UJb0ko0z5V5ZNA/G2GenYRxdPlqXXLN6Uv/D1l/VF3HIo8a9qeF7U8Ou
gj0S5oPlBFHVqV81IYbAxt3s4DvsbX16Pat1Mm3ZG0jJqMYtLSSIVHmz/I2UQqUGLmo0J6VvnOeK
TsJBANl9vyQwJKvIThs3vEojMdGqsJQkjDJRXPREo8OVytLwhRbZp9qIzLPVEbdqXUveWy09WyyI
uoP+wd5Tk8msmF7yV2rs15sPnXq36mPYclqbud/UbrDfjzKvLshq9A8mGdyRwNjugrxfDDrBB91Q
ORwty6LCI25qLlvLKtXik1Sy8sGZlORjgTb0Qaq2d+lS6CC3gMIDEXQTYepE5EaD0W1YCpQqnGnC
ZbCaMaqrRCYpbcfo1GWm8entwLb7lKA7VvznS5v/9WtNYjL/bERzqPPG+evcJINfKUn2NFkRw9o4
PepS793yjGpeuDFQm7a3rN52pTpUbhI6rY373oRUjFaOX6UdWWjylwvGgUkeSKplvyrkr7cfdm8n
o+KEpDzMEuL5tqdnjTVteg8by4g5Fe6CsYbIpaahNnRVBnu5lNhmhXqnOxeMAqZ3tMuMT9WIlfxB
ub5Gyk2uo9GPhV2HKBjiz5tvbbfWnBSziMOCebZfILDw3EyKepBk7K5ClQmM2+DQbNFbLm/YLVxm
RTJtjV905r60SBL+ffBOdy4k6nScsxjz00fc7luDvkcrVosctVIWy6dNRBsxXdLhnVAbfJwlHYJQ
dRPnH05ukYN9RTTVr0bQpX4hwPz6ShItnS89NqOPbaiIg8XGcxw3iNYaTqIaV2/JOs+Vo0t9vSu3
n2Ft1RFE94y/CvJsLy01SnHbbL1AmZLlMZuT3r2mIjXVu4wcpyb11Id/4lIdrZPjzuqDFuXN93gQ
0aNdF255Iheo/9h+YLU/J4tC8B1g2U0bc4KHUVSWAqhMiafL3A7GJQFL/0svavXjXC1HQnh7W4XM
hYYiOgkrr/t1GGCrOMqIyHOow0sPLT1CfEjAof3w9mbZ4cehzU8CBUqJavFmHobej5LQBYvDssgK
14ckl3xPItv80i96y04oI9QMoSbF33XhaPM7RRrlHZpF3RgssF/7J0PWuXPWy7Umgd45f00cG4RA
4+qKe+dYhdshKjTKf0D5Oz+6MRvUqzZz4k+2m7UIHyxl+Vy7EYaiPjMdd7ibUBTzzrWo8XuzoKG6
/oL5xHSZZiQa7uTgysWXZl0/gO7zYn8atfy5ko1uv1OTTDS0YUXcXXWwEt8c/k/y/w0J/HSgtV3s
nPuGFOkMX6aNnw/e5M7WJf/V8WIENncTyRx9yetFDjB0VWmEoLftp6nvq7u3V9m5k5gbEjCJVjTH
tnFq9NIaAQDmLk1Wqw9dM7UPdpX2YbHk5RPswy9eHWn/vL3mThFBWUQoARfCOHE74R7GptfLmq2P
zkITzKVZ3rfMgE8wSNKDALBz+QEdgHTMLB3J4G3o4tLPinYBNCTb+mfjuSPfNJfPmH1476PYq8RB
krizHrwdegbrBcjQew2lvyXQMnJjQCUlEIHIkBAoV8jApS0UGlaxYnRzAN1Szb68/T73FmUosaZM
FJw3s0FceotWijG6H1JFOy+T/sNJlt63ZYM0Y7McWULsfD74G7xLmKME1m2XvnXSHoIS8wnR1RP5
drxGb/5rywzq1MgOvuBO3ALMSeeWe/IlN3z9RmPTaGK1XfEfdYtChIopHphB4+Ai3XmFSHaCg0Vd
ZAVzb/ohhgkJu7EZr3YqQ5RLq9OdeLYnLwEC7XVLfW66OrZPb3+3nRf5ghCi1qRdCzbi9aNhGGv1
qAkq9+1ktmgeLsolbzLGgxS7B29xZynmKkAhVi4EA5bN8xW9zBJEywCstGN9cShf342NkZRBWxwG
Ln3nk61pLsXLKi520/+GAmor+mIUoYPucnUeIw06pr2o1uhb1tjZfkoZ+bMTTvotLUtR+qY2zjk0
rcL8N8+z9h0Rt1lORgdz+dzkOhrPc5y4F1O62l9weVw7SLxG9yBeCThCyjT0P7RRV38ZbmxjmFJn
07OLm9aRO/nec5Fk6XT2aenctFrNWdAhmJU8bFKvQ+xeNqcIK5GDiLy3yktvha4H1qvb42VyE1lz
TA1umUtx10xI3HiGPOqF7a0CqhFWGAkq6cd6L/weqGItTl1jLEKQgMNjCi8r6OvhyFzxaJVNOBQt
y0x6X4SpBZTAmO3kotut+h829xqOVt4BKc72PgGeD5MdcknYlKoSTAb9IuZv9cUEnHoQJ9Yf/Dqf
BCtAkEAM9/+JW71+baBG5r5fsjzUojjtAqqJ7hzZpftp1OwyPhmT5VxQ/r0znDw5KNJvjzBZPm3T
l84ldiubI+yRF9rqbObhUpkVxk6p6hvmKMNEEfKgeNl7SlCLDLCcFWi7xYUliM9VVN1FaCSQ3K5J
n/Xi0jmzGwdFBYH+p+6M6BWYpRGFwywh4L4dGHfXZ84M6ZlMEvLa67ecdvnEJJq3PDRW9WAuU/xE
/1T13d5K7spkzp6gsakXGGX9wcq7LxlRKzD9FA03vO5Bd4YUnDgrL6q2BHjEuz8sGJ+x7+rN0b69
PR2oAnH8MJhhyZs8qJqaQvQo+YcpZGw85mXyCDNPXN9+mbcZHowBIEjELfj9N94hmVFNzHkrCNNI
6lWo981WeUKHoK/9MWqJrW0yRO9sGi9HQ6OdlupKVkAPBPU6ksvtPurUuBK9kZdhjQTFl6ju5ndF
kdnquUQt7GcyWOPHoa+cEwr74iE3lDgP8qqoC992cRX7D5+Wth2sajA0t2T6GER1hqZGQW+z+dwm
pXOfWIl+gnWcfP7zNw5YYkWJrnngVvYJlLE+CDspQ5DpBdrCnvpRQln3vaLpP3eeqC4OKMiDofNO
5wOBHZSf1kEAMoLb+NCPLb3bMi7Daqybi7RjNCY0a/4w0Wk+CUf/JVvhXfNuQJSx6KszPY+jWfDe
huZLs9Pom6x1y+bcKlOEXoGThx0N8qtoXSPIwPUehPvdJwWVAJQUJMrtxFkx3VhTIysPZ68rPmJ0
Onq+qs9e5hdak6wo80k+1kOcnF07LWu/auzpy4KD4RE4+TZrXAGtq409gGv3JlpE+gRdHZu7EE+V
fPEbw5l+NDm0T6Qz5/hcafl/OcxMzwjKGlDoGxpQJ9ASFuQFK4UYqyaXy/Vh6hn6B/kU2a0v8nTM
g04fO+vg+Ox9299XXv/+t4SB9je+Rn1WhG6tLE/m1Noh5sXdQed7dxWqXVoUzOlAP79eZaZBGpdt
xKftPasKIQFG6JymsfBOb5/R3U8H6ASRJ8B/N6K+iTpRbXhccZGptxfL+IUS1Q+MvvSg8pBufnux
nRBMNCAO0oNdS0P99VOJQZ1jJzeyMJ90PfvMnCT/W8cxQ3+f2050xQihvldVMd+9vezOM0LtY6RF
XIAXvG35DKY0mVJbaL73AgT0uFAdBFFGCyzV8/5Br8R40P257f0iXoowJAq2aAfeCL4D6xybtKPX
bFcT3XV/aie9fXSVQQEV69bjp0XVR+PSVmmR/K9HkWq4lFM8mJ///MEBy67ChbT3bz4uikp6ztJp
6AKIfgeltT41ejcCk6vjx8QRR6JQO3MznhsgPXrU8N1vuEIjAZHRCMozriEwyUqi5jSm0nzs3GW4
do6NdUiSI7kk9T7AK6cLsMJ9yJVY+0paNx589r3dtt67oKtW8Nb21kWkXZgmjZ2wTnI6moUwlfJi
9Z78C3Wu9DQKs7/3Gi3+c+lB8M7wpcAvrECrbe8jRsUtykumVnEclSdzqYpT5160Erh/Oj6Og/fB
yJzq4Nr7P87OYzluo23bR4Qq5LAFMIGgKFESFTcoW36NnHMf/XdB/78QMahB0Rtu7FJPo9MT7rBz
YRCkYkiz1gZuG9IAhUAwjA6tMjlEvqXurfeOqI64YDthIaOgArhKKKyqea8PcOyohUOihOCpISUe
5Iz2LJQl9JcCz9r7e3dvKIh66y5ascnbkn4JoKWyBCJOjpjgPzV9i+tT1jshas4jDpL3R9u7IqAo
QbChwL8i2l9PrJFgGXexlAaFPOPUloBu6QEQXB2R/C3AVb391iU/ozwGGInqwDZGiVJR6UmrpoHa
Fc0DbW7bLyeteyBFzE5paHQHse/ex6QIt5ajydhvEHElIiKDKjHeOHVxEE+hOPWo6vgV8kKn+19y
d6gVmUnHfodykivzIiXIpAdSQVBSi1I9ZXOnfOvxYTr4ird7HkKZutbWUfnkltvsxq6LHCet5yxA
lZ74kszzpPbQIe9PaCfMYhgdexlekJ2aERB8k42vMgwCwx42s9llTWdOtRPZ0Po1+xn5sOZiIWnq
Ssqs+6betgcv5+2Dsv4GC8cvMntU9zYR5Zz2SAktRJSGMbBhuMWv8ygt71LW25tqZzZc7vPKxfUL
bZ0lPeJCr//+63yf8dEaRJ2WHXtTHpf7yERh0CYeUbs2dU2zfczsrj1F9Pe8AeSPO9Zi+dhbWXJw
MncXmYNJCQ3vdvbj65PZK92AzHrB1y/i/iSQTb90pa69edf+LozTLV2BJrA9Xo8CnLRMmgwhqzmW
Qq/i//KmVrH8qGulg4tt71MqSFzSDyVyvQF3rzx6yelrhgr76jpZVn/ujbl2LVk48KZm+QyKcjob
fWcccbR2BFKYJnm2SlYG42ebkXWN3isSZYygGUvr41zp6a9iNED/rp2I8UJpEnOOPJaSJzpvdXN1
eis58RAMvjl3yUsnYrAmiDu+uaTDz6LtAuCI0PoG5xFp41hKmkFcGJnNAnIrDT8JZCE7X2pbQMP3
D/TejoJVAHwcHQYIhpsdNUd1bmEXnQYh4tmaiz6W/dLYffd2CUBmxWEFELuSrLZ7KrFovIukSsn6
h3Y8p0g6frERBx7R67Dnx6ovyO0hJ+cRioRaeJBBqMrOkUV5CL1ZIJu3UvqWPuZ17xRpIIRosk9q
0c9olmmRiHxlVR78Vsz1iJRTqSRoi03ppC6+BpJNc1UF8Tc3sfU6xhchLStXSkAG+rPR2d01F6L7
3s9qDSVjqEf0HJfQPNfFMidXWR610BWLHmsHF+Dts4Iy28q5IB1i725rmwaqt0VVZmnQymoRFNk8
+71t5NdeaEf7Y/fCBzvOMUFJhxLY5rJVQ0dpunFMgxgw1Ydq1DWUylCpOi3os52SJpmfbGNCzgmC
2//sPgaRp2Cb9PZdioYRknRw9OgzbW6ktE+GyDAQkAVn2L+fxSh5VlFYB/fe3lkgRsWLji48ceOm
mIokcVz2NrCFImvGB8NqpSuaYfZRgWBv9RgDIUwWDz2OzRcVoz1WyM3RXW0V04/lxPS6Hsamk0fW
ASv7NpKjAAEyDp0vYOg3iltc2hPElIkoR9T9k4JAPJbtlCznURl9odmLf3+ddncLWEm6ZtS5qOJs
PuGQzWgvrk5MudDkv1EDWsZTb5Wj/pgrVqn4LcXwxs1RF8xdp8wq6zkZSvuDnPVQmO7/lr3PjCbv
WuYkILrJPKjZRpK9IOkeQxLybb0Ngzh1rHOKQ93BtHeHIoenx8s5uVFN1EGRQAYF1luBFRx9JZc7
5WlC58vDvIW+7/2J7S0qeSWlUxb0FiQSY40iW1JGStUbpTcDaXqMUrAHThLqvwBhHsF7dxcVfAhM
I/IdJKk3b4Rao6hOyQ3nm3BScxeNw/xR63W9vqJzLDJvqqgeoE4VvSxlnDanOmyjazbX2lF9Zuc7
I668Fv/RM9OJv14HJh1fZdLQ66JkImavUASOMsCt0utYTs3Bk7E7Fpcr+QGtWBgOr8dS84Glxosm
AN6sXk0nbU+OBZ8uUyCh3F/QnXuHVi/1Jkahhb79vtHU6jE0YrYPWoGXoujqcyiHR3yUvTeQWAdj
UaoxPIW/l/mPYp22zNB2IVAEJmqtuosg5fwLXynlJ8Am+72mlBVWHVOolo9DNdY8hngPzn+htZ46
J9Ta6y+9s8jDSUe+/1q1fST7U51OmeJqyoItqqKjWu2lZN6ti7lJtgJ4bOukL3XuvP1oA4EhGSb3
RhdlG7nhOU6HGfXiQDI1LHkbW3HzIsqumZkbB0d757AxFFcnzw4Y1G2uUYyJNqpTkgcV+uJPijT0
ttdCR/qRDNJ81vRwUQ6O997Gg+ICaYiQGMz3ulv+WKa4F6h1FETfuFQsT0On25dGinpEEwfnIJ3Y
ib5x8QB0SvwLJnM7uXqpxAitjy6QHSXPUumkD6LNzOrCx9efoMxZAX3NBjtKeIYHa7i36UliiGNA
GRH7rx/+j2miJQV0o2DsBB2P0wIY89QbSX8ww72PuSpj8aRzXfLevh6l0kYl7NdumtMUjekCazLQ
aJfSf02hpwd1hb2tAo4UbDs50y3pCk3NFJn7PsenzUxPiRrXj7MUfarVsfJLy54OtIH2hgNGsYbu
kALYMa+nNiE+VE/A6YKyKnS/47X5Gg3QmyV9zC6FZhw1sPY+JSVjYjA0o2isb8IWI8msVteLPBDo
0vuZOoU+W7L0S016e8sInwDKQZQO4fjfYGDIV9BSAaUVyOEYPir12JzSqDhqKO9OCLEHmiaApG5U
DoFXD4NuU+bql8jyZmqz76va0V2BPu+X+zf8bfWVCUHFgcBNzf2mVJiNFeioOs8Cu+3FWeJepAcW
2x+AzhaXruuyh7wJ5TdXQRkUOQviZe7JG4RuCYKvaaKMi6QhVDYiZeQtq/+5P7O9XQgphbokkRZt
r3Xmfx7jAst0FcpsoIHihYLeupXTLOdoGRtfUsqD73g02mYP6k3Z8Syggj1WifGuzou/0ibLnnuO
nld3S3a6P7m9HQKYjVidMg9a65vhHHWBV1FGWbCM8AwGIAeeFMM+jSpOwP2hdmcGKBmoHgqxNyEk
PrwCQWM2oy5JzjnR1PyqdlHvJWkin9p4Hs/3x9u7ftn3sNlBGd/S7jRVOFZpU3hxMiU/E8rXQbiq
Kt8fZe8DEjshbsEzfdvjqnWsfJ2hQgTOHp2TAQ33tFCpvEaD2v6HtaLDQIZKu4UgcbNWNiXjfDK5
DqNUTc5VmMSaL81iPiH+PBYHg+2tloWkLo0dqmQ3xdYqElYbadyFUixDUlTiyUsshJxlQb/Oqroj
BMre/QHqBmQqpEEAdOvv+eOUgTqBeVLyjC1OUX5pi75zEdBNzkndyV/QlxEnNZGOYKs7gxIk8sKQ
CbN62yiLfVi02Von5wN0QZWjmuzmvdl7i9lHnikVmBkPbff9/pbZHZU7clWG4uHeqjRJlgrH1BJp
0JVYHSZk0JecFtE5b2PrEZme8ixEpbx9n66CnfQmDWWt1W8ynHp0xFinLYMuXfZ+KEX8KVWSzC/U
WT8Ai+0cCfJ+imHwi8gttkupWrHujCG+hLMVK/Y5NPPmQ5SBnHyoTFKbg9RiZ6Nyn6zYD1iRq4rG
640z4+aRa3FIPp7l1s8mbsLLODTdxUgmqXPptU4Hj87e8tGEIEVb5bVvYMd8RFGOIxaP0OIkL0nw
ElH1OLpqsTqeS+Dxni5jhX1/z6xne1OQX9OBta37OyDaLJ/a2MNoYtMeNKVSP1vK/J401jwnFr6c
VtwklyUq58uMWdfL/YH3FpMxSQ+QvrutSyllO2QATyjEIeyVevj1IP1bTLCYRtMM/8NarqB1yv7c
2zflqUUlZEAdPgk0s4p7D438uvNqrY4phlVQqp7tkof+4F3aeSd4AHnXUWwHrbCN+vCcLdaIFzrc
2msxnTJ/svHgOljAvVHQESPBIuLjDt8sYGo20KJ6at5NYdR+tqzlxnosD27tHegZ542WnwXxh8Rq
O5k0yqca6WyAfApBhDeS9313mlp6bjmGqZehWlG6XdmUtavABPKjSDdiXyQATWRL6w8qDPs/ZwWn
rqTp1Qrt9eGEnFAVIBgJLzSwHtFYFV6Jf8Y7RZTmN1zC6+8lOuV4R0nFNafv5g9Z0z9FM6qR97fx
/i+hsrqque1QxmJnzjm5Cgl1nhmtt8x68s5IpYQtbeZO0IVR/75VWv28VMbyAeVm+Slu8ZTHRad/
O88VkIbssB3oP6N5tPkqWAOboqyo9bZZ/CtHc4asLe1cRFfVy5RKzX/YekRd3Pxc+7c44SjvgKAY
JiGlkopPhtVkH2KgCgdnd+ei0Ij8FVwdVrG8bQEb8Q1zidBNDwCfTadOs38tXdyfCZXrg/dl5y6E
8c8lwTFaedvrUfszVBhDe7ZKGTJ+W9V/6XGVzg+F3eXvZdgLtdvFRQnmpcH0YrBnU7rc30l7o1P4
Rd4VrSYA65tAJRJ23eWUKwKJ2isNYOA2adNVZ6Wd42vW6OalxXfgpHKRHazj3hemDElPn4uYt3X9
ZX/Me4giZVnyglK3nC2n1JJsP7bC7EKlqjq4R3b6z4AHgEdAxedK3O5QlFy4hbspCjLR9YEs9y02
IkXhFV00v1ho+LsldmkXK8Yr0qXJ+naWIAn4+gjw4nAxb1v92EZMmHezxMuYnWCoiLPoBTybvkt8
Vvbgw+686NyY/EyoB5R5t2gQPM8rNBjb8KFMHdSYJGN8Z1vx4rVyu/gZfdtTPMnRy/19tMMYXBmQ
aDqDHiCt3BYrOyLvKsp5EWRcQ+aTiCy6wqYwi+IkmgqHlxG0GOrVWlYp8IYn81Nq9DEUfMMMR2+2
auWbokTYFtj29K88xXnjqxlWDF7bFNK7rA6jHJ61ikBti/uVdRnFHH1MlLnXcRPq68ewyoTsIssR
pee+7arvelspy4VcKstdmvD9X7SLmvhMs6v9ikVtorPoKKb6S+4k9rU0zCXxCyWqnkvogYM/IA2Z
/6I8TnKHloM4iX7Qo+vcVJHyTVX75QX/2e4IKbFzHFGMhZpCe5ePue26ZkgmQnBM4sDIw+ZS4NRw
Hgd08HKpTv+X1jRklrCMIeMk8vX+Au7sGugIFHBQrCPy3LYN41Bp2nKiyaXWcRXgKwl7c46Hj1Q9
0McYoxZB1OwIO79zMInf4dFjKwLaeRtbNzmWOYMDO7IYovrkiFz2M+SyvzWqlqPSk9eXOSpHr7PA
n41zNfy4P+edKIZqwWpaCIxpBU+8voIqa0wzaKEEaAiRP3SJlZzlXLQHSiB7o1BpAcRHHINTw+aC
rws8spwlW1tsYxW5+PiOfpWX80F5cX8Y2hFrOQLG6TYk6wTPQwx60ZhEWbjFEhV/lXF15Gyxk6Cg
bcSFzYX2O8J8/c2iVaeGnY/dY+wYT7WNH1HSaarbIZjgV5M46mfvTotgFv0YSDtsktfjaRNOUU5J
EF32Uh2kdp9/nvPxqNeyP4pDH9ThLebP61EQ9jeGiKeeeh8q/360yIYXZXmivj2swO8YWCfvHVH4
Fr1hpdDYQSIhXjTpfeSOSkW+VVkdtOVJAuT+9v3NSFSLoFXJgFNezyquFDUtGjBzeYn9WVuDyI7b
Q6HBvTsLlg0sYMIyUCmbUcx+GOoGBFKgR5r0nuNk+Snibu+EnXUoW86Wz41Seooyv11k+7c1Fbwb
FSWOmxKSkBy4YhmwUUXQwFwqGVs6IQ0fYQ1+v/8ld4IVOuQrKhhOBq3MzS6cYlub26JIgsisxx+V
UTbMLOleZoDSB4u2d8BWpX2owDSVbpzNU2fU7KTH0xn/T/oQrRP0ap57Zim+9nH/7f68dgdjzagH
r9t+GytAuLclLdMx+x6i/skxktgtBtk+17hzn2a+xUGvbOecrdNCXIASPkXuzV5JhK7mk1YhUVOk
y5lAYnkQcEn9+7PaWS1GIZ4ldoNutw0tkz6f5kWZMeNWE/Fh7nDDMekGvhu66QjFubP5TTA2RJac
sNtgy5TxDsIAJQ5otDh6kMpZnvqmGNprZUuOgbegmV5aNulXpxHmwZW/N0+go5A26CmRl27er1Kr
8I3BZyiYp7zN/HAqlM9hOqW1L8fqcr7/UfdyTvAEIFPoclLU3J4BKY/C0mzMMsjRMDwpixb6mTzn
bmr10nm01PCaKM4LiSIeyEbpQEpWYt8esoOjuLNlVzc2/B94fmgVrv/9j7wBrfkmbNOxCHK1ih5K
lHC8Gaz62SgcgrQxPYpRdlZ4JRGuF9yKMdpOW5UrSW8SqwwmbZZbpEWS+Ls8S2rnW0q4ELkk5ocu
ixN/gZD4z/1vvnNcAPkBHQGrQntt+1w09sRjHupF0BVA/Fjg0HiOZKs/0lDaCf4ApxH3AfzHuGTL
YVcL0RsSLM0gn8YIZeIRaizv8ansAPk1SHp7XdsV1/8wOSqOYH4QOr1JfKO0Rg+tVcpAD+XusdDb
4qGd0uYgvd6bGjkJLFjKcOB91uX9Y7uAQ9XrTFrKgM6Q8asbhXoNFSv74dSVBpsmQsoJ7eHsCLO+
t3JrS5nCiAH4eKuLC0wF+GIYl1TFs+GUtVaC6KY6HcDFdi4AOj3QDOgIIeGwrY+FFL6hHuVVIGt1
JbvAeLQfbdpVI7aU0aGp2c5JoCDNyaM2rWC8srm8m54IbZRCTkJoOsPVtqbuiW7L+L1zlLj0LQ3o
pIfP7qCAv1zmyrjc3zB7AGB+AEQoWpckDNscRQ+VjF1j08URM+QUMeiZ7IITa//qYifFiK8xanEd
uTZi18qi4h8N1/qvIu7mv5tetVNqy32kuBJc6/Dg1d5ZCV5sjpACyGsHcoV/PBqCJj8tQktVjuzl
bGm5fiXzkQ8+w84FSAhCB/z3rXRDCJOA8JvUwHJiuab2DVGN7zBHHLBGW63XoVwfXEK7n52blksI
6MetI7lk5BHsYpAfgxP277vUNJ6J/Rv7jNvqYp+TWZYE/oFzJvsdks9moOVm+xm1VVTcrUFK5QdR
ZNoVDD5ylve3xN5nJ9tZy4HQ0jDYfn26pTqeKmVmR1SpUfySkgVuu4TERzgZ+tth3nzx9QFYbQRv
ir+Saucz8Qb6BFryrxHqzju7HcazRvHhy9snRW8LGgolyNW66vWkZhhDYaIaeZAtWeUvcpKQXSEw
V6iLdZCP/E5xN50YOuUr2JQk/DaExmXTWOKkKYI+D9OfU9mKj/2Ui9CdMid7UCZHv5hUYExXTwu0
d+zKOE095Zs3Hx+Hi4UWm02CfItVSZVSctJKK4JGUybdg1k4ZD5YtxXUtqjtkUzo7bZxKNYTQazp
3kr2e/2Fq2wYbTkGXW6t12aVLfnXxTT/QuhVe/Mjx0h0KIlHIcLeFMdHXvUyRHw+UHHQcg05FA9N
lR/hb24fOUZBhwlVSxxyby5GyuSTNtoJjQn0d7+wT+QrQVz2SwNvZ7lybA6nUUZj/mDVbm8i4GC4
OnHxgeu7qRllvNlpk86IEgoz/4wSsAqjuerem4veRJdRSxT1fP9o3D6rjEgyS00eXsANXNmqWhI0
Q0+CKYlw2p76wpdqSzm4Yfc+J7sClsWKg7gJu7SKy66jXR90TR5d26pSTksx2O8TvNXOpAL951XO
8+1HkbY9Qrm/Ez/+bCKVOCFRUQTZbJKWqpuFHD3hDLFHoXD53KJs++9Et/RBGdr8jAhh5NZwxsuD
Jd37wNxyAJHWbg5B4euTUdv6xDehmUMlvbiEsRM+ErwclUFu6340DeFFUqkyQShvr23wHYuC9UMa
1JK0DJcl0Z2rxOP9Eqlo+Z3VfpRl+O9x/gkAbjJ4dFLb57fvJBCGVFpVdhL3zuuJItsX9YUawx0I
x+hB0yTFnxDLPaj97Z0QjiaYTepXBvHR61EGPvLQY1ATqHYkvKWYh+esVdFDj6K/0xywy/1J7d1r
XOYmNSyAwzcIuRIVF5x5oA/ICpeb1GoarjSx/dAjO3awUfbOCC6OyoqQW9OxzUYZC1Vj+1lAu+O8
9gfHAGKOFikME8uMV5XlPrqKchm+3p/hDkmbqgjk3ZWjzLO/zXmHRaonuSLhjoxmDj0boI03z6H8
LgLy+q9RdG3vwZlXLkaULY5LrqiHp0YI+wOeWxLtnTKyf93/TXtnZl3clYFLVLzNSAsUEO12GeOg
mxLt7yyyy2d9/A+GruszTRUKiCUQ6m0uKNkSTI2W1oBt9GFgTciwOOq4PJmtfCSZ/7sh9joqYGGR
wOMCpF11g+ckF0ZyyuFiT7Mkx8wVNYd3TTEViyu0pgOjkUXYpEUWsl7nlCf0BTfBIvq7jaoY9oja
fRvNevgg933R+r3ZjNrFttjylOh6YboirnTFRcJRowczg4o9271jnHDMqbuLNMj1qe5sPaec0CTf
e82ZFk/rRvoAyixAbzlKUlmeAK+rubMidePB7b+znKtkF/VSlKhuhVIRnSbWk0BQzJXzogy5+ZQj
zH6Qlu6cVAZhD+PzwV24vQEjLVf7rNeSAHJR7+MXTk9AFc2jMU7ywZu5cwcBzgUTsi7lbdakxlm9
NCvmRZ9kBU15MX2YejV+soRQ/yrleTy4GXbHW3ud7NMdIa/RKpHMt3ijpRyRxCQxv6PDmV9Hqpcf
UPC1D97NveVCl4O8kFzqliUh1c6IOkaMTl0rD/TnlPkEQ70/GGVvvZgPWsRU2m6L3E0klK6CeRnM
S54+KoNZ+5WkKh7UsPogqV9vzs3hWyXDCQBW6XBeqNdvRoUeIy4kABzi1lh+ZWhNegP9++s85INX
S3b6zsIp6rlPD02rdiaJaiL51NqVp5yvvh5Z6RWaixriZA5lIOOMrmf2PinS9keeSv3P+5fmzi4B
pEQdAcYXn3SrMmS22oK08konkJfkjI1D1XuDTs+4zDqpddtSVw8SuJ2NgjEvWRV9Fwh22ws00zRR
zkldBCKWKs8cS+2yes6c7s9r7xtCJ6A8sVaebxyKTMmAkyiSImg7nQp3FCcBRr2mByjtSKpjbyhi
KGDcxBfUyjcbBd2rwcFotAjQ4RJ/4SgYhR4NOfN7Akfvn/vT2nnuEYQBdGPQLeXB34w1cjnrqYFh
aqVO+ZMyT0vrhUWnfk5CNSndWVUq1FKr/OAu3h+WIhpWcQo9nnVN/6jeDSs7uV7A0bb2XA7uwLVS
u2OcG6d41iXDa1EtCxZ5co7s9va+LV0YUJ/gyIlSN/NdOCX/j0Y0zYPpJ/gLvpQazqfFLKuf7n/a
vaHWoit19ZWNuI2kpMxQ56yweAr60kBxBoF516r1/FRMGnCH+4PtXS68N6Bwwd7cqk5MWCQvhYkf
hzwZ5rcunxX0bbXOejDz1nhIRa1dFdhDT2mZ6kek4G0HgRo6RSTyVJSFwJua21J6MuOQCI7DDiz3
Q+R++vbu/eePR/3pTWpxM8a6o/7YMc4y6jWYDzvI3O8/XyL3XegePN3betjNEJvQdzHrohEOQ3Sn
j9+fXp5T/1l4P2T3aCrb4szNQOtc/5hLo7f5YiwM9Oi4iv8S+0ym8I8Sz4MvZqxU/D9Gge/3/6cj
zh8+ON7lfese8UCPhtg8LA3t9DHMWfjC/Rl7L737XnWPprF3jGhgQP7jyOqWqm2mAS570XtiVsOG
VFU1ujjJTdKck8SODl6Svbfrz6E2t1I+THlUzwqYBLtIz2Vqd+eJ2ORfoSU4WjVx+PZGPvh6PCt/
l5ZX6s7ruWlS19RJicfFoEz/JvoYvsu75AgKSBTDP7OJPNYwisuIwiOV3s0yIbOT0MQCkhfWsaG/
FCTPonLRYpBgfQ+qfM5F0lluGKpZ7yHVZAzeODhKEDVhnmLsU5aFZymDtFzMxjZrb4kM+SMeSto3
qysiy4W3lba4VRSz4ct63pnPi8jafzMIcKlr263zEmVGWV4dEzGTi2Y3SnTq4rLqXAn59yBXFKn3
nSILZS8u5+lfUy5t/H0qW/6umKWj+hEY3I/jOIWfstEU3Wkq1LL2TXXGHsBJo/GdNDtdf26cVPtu
l9I8+no2RI1X5poo/JwD6fid0YyDi0WzJGFjK8T7WdVq86GeBpgUkwShw3MgUf8yOsoWn0LquLxI
oZkpF7VuO8i1i6ALMCJo6C1JleVeH0rW7C5GD+BDAIrFcXMpyu49dDZ8rJvczmti12r+u0DOEv10
Kpfgnspo/jpHc/aFN9ASHzrHouvpwiTJjX+QMp0RGumU+EeXNsn0UNS6cylGGEkPkjp10YlcUUk9
LZPt/BTKeWae5CLS8SjRI1Xj1Uw0yau0NHkvQKPkPk5i3f94m2bzUc3nRD1FktSCupvScvySLqTQ
vrD1onwWVdN9rtPGfEK8MSpcYU5z+8yNGNdu3priu21kzq/JFMvZmXFIc4cEGamrpJitdSnlpkA/
cxrH90NWqtnT1E3j5MJujmyfqsVE8lgYWeSLYoSZnDmTLq4yzouRG8nEVCdMIKzcV5ZBb716MvHN
rKl8dtdMHpXCjfK60f22d5LHcpm6AVv5zPmOwt1ke/1cGl8ax+hK1wIKZj+p0jQFRq1MObrVMMo9
mTBmvo5xtTSIitiFnmCe0xWK2zvw8qCR1VPv56Dvmgcli02c3QhFGtceo/6fRkdE0g1zyWwwQwTP
4HXNUsiPdS+Mr4MUxsALjbT08qFEstPMQEC4CxjK6HmkVNG5hW020tdyblXTiyDvB1Ldic9aioXC
c4mJs3DJCNKRTcnz9jAnTftlXDqjd/W6177VjSqUMzK+ZvUvhqdq4alYtfyH6xU4IlIw1Ab5u4Up
z+nciXxqkM1unOrjHM8LBpXhRNbaZuf7McrOTb4qcRKh0NOxb2BL6ViWkSPDgwwn6KpFGQnYGbVx
VqXwyKVrvTi3Nx7BLJ1TBHxuKRpJLMB62iXt7mZq/lnNyn4pA43Ct09olQbmCl8lk7ZF1ShB2g4u
A8mjNrKvWjGnjmfbqfHXqp4r3h7ioYgJMIIYj4Ly9rHQ+1pbnJL8MUOo4J2TaNNlpD8+X0xtJmpv
nGR+0MdSOVWyMv+XbYLxN1VBmu1gcDYFz7IBe0iFLA2MDufMotdb2VUZ96GU+v7tYsBgiIBFIEsM
cu8GTVSaidzHgjKyqiB5kKmcIbufLx1eLAffdCcPWUNW4GbQeWiybKZVZ3MEmxqSmzEU2jMkh/DF
aRz7V0Hd83PTKf+0c70cjHlzDFZyG/J6JB8kkjcuFF1mT1YDOwursiXxuhXHXCdSelok4+/7+3MT
nq0bhdQOqBRlFLj927h8pmUqG5NVBGan5j/s2Sk+Rlpvgud00v57jfbxZci6indnmb/ChUjr0/0f
8BvX/OocrsBYnko2LK7IN1mzakpmheAvcIk0Tyd/Lcc/Lq3T/S300v6fGeu8V3JhZ6pbtG35lJlt
bD8teq1Jfh9Ldn4O5zz5IYelDCBgomxy//fdBEbrz8PMD54LnfebA4wh7KJjhlsEcdiWXqlqvCOd
mDQ/r52/xsjSTrY9514Ylkf0vJtQk5HJQ+EurABlRGBfR36VksRT1AwFSW44nyStLE55XY8XI7PE
OzUxlqPq3c6uoyODxDaQZXLS7V5A2LoJm5gBSzyzg2qRZ26t+hOEp/wgj/oN9tsuOhxt0l7a3BSc
N3kUnkoL+G+LPrcqwtFVpwg+wKxORuTrWt/yLoaNXblELCtntykbBJOXtP2pZmn1UcYi7EU1En3x
xYLewnUckGJ3y8To4qvmNNaXouvMCZuROvsJGCX/kashyLhlZnqnUa0UcZoaTfwqZwkp2XoMgc4g
56vkGDO2rfqVK2Xo3bQT8/ixjakDn6wOyjI9XPQbXMIek5ItGNAfTRQZs0s6YCUe/rWp43IZjL0b
VXgLvedVyD63iIyFrrLY07f7G/Pm/WJ7wEqlI4K+Iuxb9fX2KMvYnOMS04SEuZ5MEfZfjETKHv7D
KNRYaZbD77q5Z2UrxVtNzotAznuVZySRntqiOdJM3ZYHfl9DdD95HkhCbnuPSZrmZg5iORBWmFzy
PJxOxDuyPyfpwPoroRfnqv4hTvoED0ND/IxbS/swgYrw78/35rbnq65iTUR+UFTh2L3+quYUytRJ
QZUkmb6csLriLZU6kA+yNvuZLbEneXsOjsPeHcNwHAUdd9sb4iYnzRErrIkKW1T+LzKK8SGVItty
yS+tc6hX+k/Yh+lTiOT7EZ1z79CjFrXyBkC3EAG/njBbq+aQ1WVgDsv02Mr5CJoxxHhvdI7EpXeH
QkKbgj2j3WgnpVJNurcC45A6tymfSxE8KKQo5kzYB3HkzjLaMu17NH8p+dJNej0rsohIW1CDCpbO
qS6LntVBnVnmSaGR5dVNXD3KVlgeDLozP8qVaA+ByqU/uY31Wq0xicxFESDk3v/U8Du9JO3QD26i
CusIt6nsPA9UYxGiotmyY6lKWZYMYmTTtKSNbjsayoPZtoVbdTnSl8kiu5BB0lObDfa/E41ov05A
dGam3F1TKFoXqRTGAzXWftVCFW7YyEdaWTuxBWACao3IgMkgWTcP2KpLpcwz70liWIDzkA8tuCyR
QDxjHFK9YDXVfReg089zhgIZWi75cr1/mne/0dqE58iu/czNHdnYgKlaUu1AqJn5KA/GM/Yn6L5O
BTw8/HMOwra94ega0mqgKX4rnFmbTSnoZxZBbSvSF7vqkLUwCnRt6zE/CWvp54MBt2XC9d5cadJY
mYKAu22Jd2NdOnnRg4gOzfo9KLXoVPR1jKqXkaU/cL6aznnT15anlc7yEvbp+ACTrjqIkfY2Pg0d
BCCII2/dZ9VZyttCB8JVmF3yWMCtQxV6bNxeKpKD+3n3E+PLRqRKLAY08fXBLnJZNHY2FYGdm/3J
ihLnghpPfnXqyHrsRWv9uL+D9qZG50gHdgneiTm+Hk+N53qazAG2dRR3PxnJEB663voXYxxb/WA5
9ybH9uHQ0c9EzXdzYAaszCMM0jKUvPBuz5RMXJRGbS4VsjfeYM3xf5gceQZ+q5Q02bXr5P8o/+ZK
mVmhwIej5qRcRFh+Gp15PiUY7n59+2f8c6R15n+MBGZJiQThUNADYfABHWbUvai74U58VDDdWzHy
CYy3VrqtsT3zaofHkKOQcS9dXbkVKNGnvOvxLINb+eU/zGpFJFMNhT25DRYWWNVYPYO9S+WyDxKL
w+5XNvfbhMmfdFBJWHfaJmReCQEazZPfanqbT5hRKpOpEqXBEEeDN9na8hjXtjgIRfa+3irbSmhu
7OTVU2cmeg/YGhV0oX1JRZyd5t4Q51p0R0nu3oRIcEg3yKzWzvPrPTHmDhl1Qxu4i3I0r2KrCYCG
HeEjd2IrNgLBK88AWIptiw17dzOdG7zsoAOjuit3savbS/dgjGZ8im3Ks0kzdhcCwqOrau9TEqFD
EAJleqtWUJg5mBUeNUTf0gQ2kLxcycMzL5+z6nx/I+5+Sl44MEjAAW6IMZ05Y2EWm3lAeA2XfulR
bB2tI+js7mtDNAWfkJyY7vPmOUW9PZ47a005Qmc4pV0qKJTK8edFE+mZ4JJOAOpb/UnLBLWKaeiw
w7aqA+bTtgf3+81bOU+QY3j4biLWcEAtluQnx6m+V6PT/3F2Zr1xG80a/kUEuC+3JGdGM5Is74tu
CDuxuS/Nnfz130Mf4MAiCRFOAgRBgqSn2d3V1VXvkqiBOVJLT/RznyB0AWTJzuGcS8g4uGXh1N2l
LHP0stMUP2Be23nuAlTpruTcRzXFvc1GzOGXUZLaUgHqPkyKQKUJUADGvx9MQRPDtKS3eVz+GIJR
/u4gBfjc03I4uDn2NgChgccD77QteVwNbFPSnCq7jXJvPlrtEH9BCOdI+Gwvq+aWBxoGGxKbmNX6
Y3WiFmmV5zcrtsJ/8m4MvzpSO7nKiIQCALXRdcZUXF7f23vHiCktik8L3HgdZFsdgya7RSzMyA35
MVemvHIDx2p1F8Cf+uP1wfYWcNEXxHfGpuK3xt+bdWPPcs5g/BgI21o8VBfUSALy4zrSLyhORW9G
IQ8+9bnm4Km9BPBVgF+Q8LwvkVCg4rNqxkZVFiL5SjykoaS/F4r0bzpmzi+M3iLewF1fH7Qyd/bM
i/FWq1lHgdo7C8CizZQ+cwu1nX44s5r4r3/S3WFg2sNSIqXZ5OCEf8izkZaiDlFKj5KADU8T9yCT
2QtNyHssPF2ARfpGiZ/VlOlbYpLXR2rf3yFjRSlpkhLTN+PMVHzJNGPFNYrOVN2obuvCxcMpzvwc
N7sjsMPOjuW3LPQCnp8clNVNLVtpTfAjZxRl/qwZKR7Vdmd6YJrLv7+tMc7BYIOYjOfMujMjB3qt
JS0ypl2Xl5/b0qZqVZRwT7PJ/A+ZwbKIgDiWPtAGHt4DHdG6jEKcjYrJh8pKjacoqQLfGnvr4Nm2
Vw5aioKEGooSnPxVaoDJTCGZDZp9RqN3MJsmtfuVp1X5o5ZF9TAmSnBWskYgEYFD3wmCbn9VtaJT
XJwStYP9u7eaCzsFlSMNjRPHeZmmTE1d2ZJCkqyaUfilqyfFM4ayvmVZOJ1ePyqvDwUM7+VQJSba
/ewAwoumIPbKrhM+kmj5G0nj4fz6UDuhHFYKOpnUYZwF3fVyqEbDarpZEvIoVUDEWbBfxiiJr87Y
pheB7v7dFB1hJ7aRAFwcYFT2Kw84bvCXY45qLNqkqCmljwH+fkFofOTdKB8pTm/jKMOwGSkALXn5
+smmRaFlzA61xL63p1McxtpjM0iFH0iF+RA3zZFMxd54KsKZEM7ZtFRkX05LTUWpzQplnziqFLep
lOBRHaL0jar1Jug4bJleX7q9zwifGKDGgqQiw3w5XmGOTtsIWNBN0FsfOklJ37SyIg5G2e5FLMiw
NaHjq5HRrJ9Rsc5b3kRy4zaQ+v+DInNwTrtofNTk9ECGcHvnMhIP0EUbgNfN+h2Q6rQLpwhwJoSl
6p/ZwZPLs1rZuNjBSFMAVdyrYdB9im3sSA+Owd63ZMyFWMSLB9eTl98SHAdcdg3IZolp17UZR+Uh
HqsjnPLeDvljFHW1YnoQRfmkFuxIo5XfhuqUnqtoms6m0n2TgNUfZEx7w+HeuVhjkBFu8LVJR2KO
BgNC2lPVesUgWYmLPUp4H5tdc2n4bw7U8fZWkLYzGa8CmHEDEDAbTQkGOK+3WhGja0YWEBsUOhCS
HIMPEswAipJ98q2vGucojv02lHyZNVFzAhfF/lke/Zv3HWyRjgdVfhuSqQUbYpFBuS1e84rX0x/5
WIlUIYrKIFG0oLulYyc9wAnBJg2r0S/kc+Z3BHzT2rXHPMmRQQv6g/295a1A+aZXzYklpVwMLl5u
MltNjYFmA/RRsCDvw7RMz0PdBx9RyOofcCSf74B4YZGeYVgjclt2UQTXvLBv7MestKKDg/17T6+/
GIAefhGPYqLx6ucYMmiouO3hciMXUbidmQe1l6Safhvywa7dLjKK2MdaM5/O0lBWpW+P6Mu6saJl
tgesSc9dO6hN2wMqjq95qLRR/DZJ6sby2j7B7c7KZ7BXcWRT4R/bWpUPprCcyvUMyPLIQQgJgJKX
A/BHNSkSdlTGjpnfHN5+J50i0rlDvwrGsV0/qgHaUU6GDOFUDQUKv/WRUvLO+TKwb8X9YYFfb14k
WDw7UxKpxc3ua+lpkPv2rBiZcanLyfGoCR2Jie4ktxxmDW1PHiZU0tcRksMlFWGIfZBIHPk64QLp
CUP7oo9OKTxjmmdMuKoSgAdSAP0bIYz8Myy78W+/OvhvTtkiAYW+yuZeLQsz+22ZdMWn+Kuo9fwt
4grm0nY17uqqzp+0uQYFJs/Zgscyrq/fepuEhf7UQkCH8L04EKybK0zMxIhmNK+OBNOoBDf2RO+o
f6T1MJ5zFQNdiqdH1P7f0ePFTkOOfYFnc0FZEF3XANnRdmY7kRPn6uiIWj5oqgkFqhlSPb3XjdH5
jJi5jYRY1sWuWdvibd9VsunmeZdEfopo3BO1PFm6C5yJzuEcpOGHgs37RjZR3Z31Zr4ne1CP3h+b
/cmPRvICKW8qu0i6LeH6j+NBoXocs1Kyr72IviTYF150K0zPDUISXtvo4iBr3RmOvNiEzgy1YssY
w3KyCRY73itaoOP7wGoajw4x7vJTKP2wRf3xbzcCVGfACRTVFlnY9UawrVDuddyFr6VWaDS00qB7
0Hr1q5QF+tscSdQ7kKDtwZW6yYbwe8HVGEdhKrc6NcuXn3TMK9HzNnKuYLmmq60L29MntCuHAenM
1+e3SUkYijIdHE6aifR3VsGt78oxDJqRLWeiEunbaBeGdzoYkH9fH2e7bBBhIKEtVCM+6FpvsDc4
TdSqrKsYMttP9Ey6Wh3oqWCO43NbCeVgm2yCNupnLBtyXfSUKaeudmWrDrbI1ca+Gl1Yv3PSsr0T
ACruQqMqb8ro9K5kleUbe0RJf9Lyo/L5Nn4gAsNjB6VD6tobcIvQM0eeW8W65pocPCEckn2jbdkx
qlEYz8hmcik7lgj917/yduMwLGJvXBYkSJtkvatbPAlg8FwjS5ovKfhiD/Fa54xSfXKwcXYWFPov
SRjFI1of640T5iGallovcezlTwC01esQy9YZs/fC76sx+/z6zHaGW6xlEIMCLs7JX6URaGHm5aK6
f03MeshdyITNt8FO4zdjmWPzMEx/jYcCHQEvk0Wkrb90dF+ewamBnkklwLnaQ2F/kEQluwmKol+B
ndPdUepfr89vZ8MscqbL05+wxr55OVyHmyRvVcW5BsuLboDJ/WZKO+VJkyzh1o7SXWdZ686vD7rJ
pJc5IoNBp2fRAlinipCcgKfMtXNtc90JLyE+epXr5AvsYwZllF6RCJWejaxQvpd53R75YG9jD8MD
z1g0A5cwtFpTlH67wTQJ5TWTPk+2lt4FTPKgarU3Cv93xH+5xzmMy876436yE03rgtZ2rqIW+heB
Qu2tjMO/rjsabBYaPgagFpQj1uXUPGzG0JGgZltxQRleatRTV6VH2fTO+X4xyuqL2bWuh9T5keyb
nOYknArkZKDJLlWHo2t957OBjWZPciewOuuAHZZsez1Er9lqZ+Er3aRetc4ODgLW7igsDWBXlfr3
mlk4RpUzSGT09Gfz+aqMKVj5cP5rV0wWh26VRR8HYgUXwsstoISKkosaKVEtKT7PbZBd8lqJPWGZ
w0HWSvGX/9fLHI48fcFkoKxIXFxDBtRcDOoYY8jdDLb1ZJUi/NqjjvKkzHKUuJ2WImAVF7E+ukOZ
I+EHLkTNPhe9gWBD0HcmSMgoAjatD/EdcjH4eegUJZ8iKUt+pWoIB4QjDZp64Smmj7GJNp0fJZ38
j1xGZudC1VDfW60FSLSgrIdvadLrj5GdZ5Ob69Sf3ZSUFotwCfcYC1Bz7Dlt3KvnTGmF+pGkPJdd
A4Wn/oS4vUWimeVy4pcCD0oPW2F6XZNVmm/NOS1k3jySlZ2kQedmczrF/le3U7mCvRBy36T1qL+1
p463URPOzuxGg5inNyS5xr3R1OiR9qMtfy9HJ/kVRZr1DgJ5GPiDhJuBa+Kr8xNaWvE+yxA0vBRE
/ycUuILSH0wL/KXcSanm9XgKfUmkonxu+i53vMEwctvP+ioY8Fe1oo+pDbPGbyF3nrTAHrq7oBvN
R7MYiv6dOdvah8pwRh7iTaB9TVqIGNTrtQW4E6XSaei0MXRNpD6lc6rE4iEfhyb2hlRKn2M00eK7
AmW50bUapXbOWK9HhWc7kgBEGqMnAglmRNGuUw3xhIWeIvxgbNXK07Nc6Ne5QTcMybDkS4n1gMDk
M4LnIsVzJ1yjaW3TNdOol3xoZVbnJSV/uLZkVE/oYkupLwL46L5J7iazUqZEGaLlFn4z1QChaBhN
2r2VW2P9KKn51LxrQk3+WZSzonmpQNjD7YWYxVs1SNNLYpYYuIQUriQXwEv9T8Vi994wp0HiiaaA
OKLbY/lutsbBco3EEfWdpKriF2IXWXStGZL1UGHUuEZsJ85bM6lU+anvTeozvE6aBwIuKh3A4Sog
WVZmfcd/J0phSvV58j6AulweyKHsnkLCCu8R9JDAeL488WYsFBmGWXyb2nC4V7QmOBlmUR+8EvfC
sc3dwsOHbGsD1p8IxSNGOAjpdEPsQ/GZaUZ3iV8Hw5Er095QPIKpPiyqePR8X04IF0ikWuMM+fxZ
wnCK5wdIiTi98BRqDmQBdoYiz4IvT7lmp1gvq005GImQrkHSal4i6vxcCTN80NreOYLP7KR1kA+w
V+CCwRx2HS1bw8R4D1wzJiJ6dzInOT0ZpZF9l/IwexgwjqwP0tadjcF9RtqBQv/SZlnlWRncarXs
i+A6W83o51h6+IJjdlSE2x1maXQslgdbtbMWwHCGvy5JB+mUn4nO8Zwau3sbNRXXHFT9H6Ov0ztz
yjU/N8PyvhfTD0B+mR/OZnE3VGrntXXZ372e8O1kmZRikfQjgaavvs6FaJPg+TOH9rUxK7weQicC
rC7kU2vZ5bM+mcaFpOwILrKznxgUmPPiM7wlewYEpDkDW3ztKJz6AWIr534O6XR3knVw7Lfbibrs
UtunMryovS/L8keuN802OoxGpV6VMMw6NwrHIP5cy3DNhyJq4u/lEByJaGxnx3ai0Uz5mw4i5aqX
Q4YF9NKx6ZVrPA62XyM0egpUINxJIXr/9dXbbqoFv7SQ95ndVkkqsEF76pgPXHmyGN/6MGg/ky8f
jQISnJ/8IoVhKrxC+HP5lBvgRYXK9mQLmjGJ3tvihJG3eVblMDC9NkJLw53GyvqVFq3CrZi1ie3K
em7ZZ60MqsTDZMH6pNIHC32qZnHgj0MIGRNFy5G7qbRKN9XURvhRh7s8BsGl+hSjejBid12SGqHa
rKdnqRmMt06ND/QlK6b2OQPr/FNJ0vyz4UyhenEoaztXOcTk4UEjMOpeTheXS8gZ1X/NtjaaM8Ym
w1cLzcbprkKsyToFlNC+FXgyxRB+s2Y+t1qWnWdl6Gmj1aVhXRe6dXVWnGSyfbNHo+Ve6hqu9xAN
JN039Cx2PFkaOvRDMOcJTlE5grFVSKuec9i2JeYluUhcFdS94ce21KpurTv1h6aBKcz1bIMDQHPR
Urwy6HiVo9avWYiy93XkSmNbBq7kmJPq6lmYKt/GvDRL0ONNBsMj1ZIfRlzHgcfNmf4T0kbSz0Xs
OF+lyob84YRFdt8oTlBfarKD0st0s4nOHUT1H2muBNm5M8b2vZJWXYIdRVyObgFZLnNLrdMehnke
5nutcqLw0Uklu/cCgFBfjSE2SQAjC1Xw3Enn+0iehsy3UdlpvV6usZTXu6D8t8UmGJfFEuVGX4mD
VILgrFUPtpOlvYfuz6S7yRhqP+csz5/TttXusbwph5OahWPjWlYSirskbeQ7vFDl1u2cHPDEUEj/
qiaKlLZSG8/T4Eh3aa9mP7q6EV/rAtMMSAPvkTQquyDW77JAcz5MqTYlpyYsu/i0xFwov2aeFG40
J/1PFl08Jlo3K2/xXjDNk632XfYOUzK8ZXtYmbUvVGn62McjNJ086/uLlEyxdtKDvEUuo4qdJ9S3
JAFxe4hpPphze8ptNYmuRacFpYfLZ/WcZbCJXT2ujfbcOLOc3llmoP8sx8oRPs8tCThY1Oipn3Uz
5LcxNYKzkMOq8NRW72K/aLqQLSBLYz25gzI27wP474sle6mJBzkk43bbojEsf5ADLXVxgYStPc5S
e2f22ezcUdNHT3PEl/dJSJHOaTCH93MZOI9Nqcsfpoim4F0Vtlns5r2ZfaJ5lU2sph7WJ9Hadnhp
LK15hg8CI6qCZtl/D9V5UPzcEQopezoZ4hLFIOrzuKlTd25FGXmRYleDb1d9fjfGSlX7hHr1fatE
xvzGkcbmW12azg8Lmwjpfpx7ub2PopC8XArj8n6IzMg+hW0ygJMZtUxxYRG0T3WqZXAs4V9Ll0lC
6AxqYuB8wgtvHD6g8sWnVBN2OOeTq+SpJFFpP6DRGjfvZrVoQq/LeBTeWBUVLPrcfgkQkDMuejFX
H6uyFvNBeN5cPoRNOuQcbsD4dLNXKZqJdHdXLEpbCGTBfQjlpD/ZBuXNWBS665AYH+Qym6tnqdnI
C5+S5hQFjlUuM8gR1uAtnOIwgbneSrJ2j1Lm7IWQBw+KKDtzo+BOLQCuAXa1azCF1QcSJDMMyfJQ
5HciLdJTnbXtRZRy5cH3P2yFaNs7CDdc8Kw0oBaK1KrSQcPSMNt4SG96G2eTLxDjk7AW1rJ3uZTM
9U9VSYmakaYOdDrSaHpbjNj09NGkKO40JahJGMVo3XXWYqv7l9cwnx3eItf94ugC9ebljR/oUd5H
Ot6vUmY3OA8pwbsm6Lr3/2UUQKcsMLXstUSGo9WzZKY2dYROrXwJYeQ3xLL+39dH2dtCv8ErVMoh
xa7rL30njK4qkI7SjXJ+CMT0b2ZNODfH2l875i4zgYxFD9Wi0rhupOjJMDdoFaZoNsP36gve0dAO
JBcz7KMO5qb2vwzFZHAaAzy2aR22tN9ldGFBJJQItYVdbX1zIAedM+T2vpSlaX5iyv21ikN4UhKI
gYMsdIsZXn4A2BIqQfQe8PJ8uUP63jLKsgowZW0tMV7yIjYdVxOyU52sKigCV6Okar2rsV37abeV
kvqtQ2EIj78ANmmW2hCw28i03FCRjL+m4PHjKIPRWmVjbdXw0SVxtMYwOVlhotyq2dQv1E6kS4nT
38FJ2Tw3lqGWQRZ5abBYq++ACMdEUYGFwIITGlauZG/MwkzdYaBb50YBBZuymY+6Z3vLD7aHJuFS
2t4QwVpkw9FdRj8bw2TjBCOWCDEI86KRAV5aCqifEL+dvXSILkp05N+yDZSoBGA1wNMPRNgmOFja
gPlXBSZbSEb5CfMkyQ3RtHODXEtTFxsN+eC1vveNAZ4Bw6dTyLt2+Rp/PHkwMJMDqQWKOhpG8LmP
QsnDOiNw03bIH7sqmZdMuzooc27DBrP8/0Gpdb4cFB4lvackxvEdzeKLgVDw/SAW0p84lEjePHrY
Q/gbYzS6lG43typwLdHZkLBu/aiSflOzeJKDtD6A+S878eWTZxllsSdECx1BvWVZ//iKWtRBaQuY
ELVM9T2Ol/m56Y3CQ+ZEV9xyzM1LEg1fJaVxTq9H4L358bAnOaQHu6V8VRFhHhfG9IaBefomQef+
2YqN/zQKRXCWhZPPTf5yfnmfSoHFfXLrqeFDuao7Ir6T3b0+l729uACRQfmA3N1U3ewcCxnI6WAF
ReyNKCWcVKXTT1lcI+szN+apL/+aesv2WGBnkJQW/dg1L90qgRUBf4Shlw/DuY3xb6uaOvJpbdRX
a7Ziv9eT6WD7760ZgYuONpVS7rNVXCuq8rdbCnoCYxN87tRUf0dJ+Egcd++QoQQKUZ37is7gas16
RYvnGkXcWzaK3ANHpXio94j3nV4eKdHubX9SV3Cei2Alofrl9qCeQAsdf48bD+s+doeuwoWvTmE9
oM8UuC2GlcCiy+ycanH49T9smt9oF7Iq7uzV2GVMB7DpQF/j6mp5TdVatOb18ZRZLVntGKeSx1NY
fn591J2PC+0BcBNIC1o169w5zyOkugbitFTF9kMmocAgLCl5Rpn/CAuwNxTwChYQn0wWc5XKohrS
korycedZT71+wgJG0fLC7/BKO0jTdzYmOxLtTHu53DdoFc0OGn3McF9TC+UppsJ4X6PZdFDc3J3P
Ap9d9EBBAKwWzGjhG3MSkTJqogBr5CB0Me6IPrbdeBSW94bCBJlNSWcVbc7VUEGKKVEKg+0WtGry
OI2Z8S7I52F023Qc4oPn1M7HI5YQIQH6wANY4/wQI9CccEDOXDVT2Ru0KD5rSn3EENyZEmd5kTbl
VGMusIodk5nOJc3U5FZm0nPaFLk/Srl6RWh8OHhB7ORBaEEBtmGNwMluQqMATimmKbyJVO1/hAgA
zdxktUJzXwW06yIc5oh3VWFZ/2hTIdf3qOQmR+jgvY8KPYVuwuJvvFG4UHpNwJ8uQmzmzQnwZhSe
dak8Ij/ujAIfZUEXkdoqm5dwO5cjb3O6IwkyBffOMEaGZyWVfZT37I5DSRTxIGexo1gtHrCMsTUR
uIMyHSs4NmfhUwYt8OB62YnGoB7xvaIrYoL5XI2i2KmpDrkkXdUuLzwatQ7O8cpM/Uuob+wqUb0I
24K3IfCxgzRoZ3MS583ftBvwGOvnoGpEch+jn32LwwC9OkMKToj/234XztFB3rrzKSkvc9+gQIJ5
8Bp7Emr9oPIswJUZ9YK39WAp32HIJQej7GQk5CP8RIb6zdB+ebHNsYg7qQvCW2ljWXpSRKj+NFLT
QfJnzGr7DGulGq9lSHXm76Pk/1Gy6AyCk1oD0LKir0tbBarRDlT+nCit/XiaK38spOj613cZUdgm
bUW6GBDRKlEYlCbOALPhVFDFOOpS8SgAKobxGQst9T9Mi6fG0oYE+7XpDaR9ipp+YIVIGoYd5j1Z
ZN5NEFFpK8fFcCRMu7cfaVNRAAKIDPN92UR/pOVDbTi1FDfxLRU8Gy1EmvxBBIZvx9JRa2xvPy5l
NAB7FrWQdbZlq0prZ+pM9a4IwkdKpdNF0oZfr6/UFltt0immJw0vaRFUWl9opVMbg0k9ACXTqDol
Wlq/QzYq94p60E5j0gqfPB2j20QyT0E8GMhzTn+NhuE3LOoIaOahwaOuW6BRbHWJHFDzGeRcXDNN
KBdtQLBfhM10sFv2Piqne9E7VLgANjtTih05KVBUTbOovbPHZLqMqR0fUEt3vypkZCBkdP+QcFk9
R3ka0DOGRnCTK0X1o1K1zuWcz64FF97r5C7zB1TFvBIlGreeuvydCPS/ZjAtXxVKCIh7tNs2eMh4
mvoslKsYPm1ZnmNKtqAuy8EF+ZIdfNW9U0HlkdgJKR709eq8RxitV11ThzfQqzjSdZPl1uNYP0/N
YTNwdyio3uDmqNpt3sXC0iLdgGh+g3mfnFSk0XxtjCFDx9pfY1eRWAFpyeGg3AlBZZUmLwpjmpMp
OUT7rv4AcMb6jDoJigmOGZkHqdHyhVbP/eUpzHCgDhDTWN2wEqfb0gt0XaSs7c+yLHfuvPCw1TqR
LnJR2T9eP/c7n5HxGO43EG1z7GWpS0JVRjinq+Y8QoFYbR80Cn1vwWwFB7tj58pDQWYZakGPb1i6
vV4NEBcW3iPAgsQ3yPV8ZBKcAvWENOcf6GlyQeXW+vD6HHeyFkgq3AjUMmCvriv2slFqFQqyPHPU
cj7VahUT3+TsSesbGaHbpKHJ1slPRZYPf5+10HpBwxLWyvJOWJ2HMc8lTomBDkI7jL4RRpGP/WZ2
GvNDC+q9UMMexWlzUWikLrUKNY05IeeVYVxPt1oXrhWb46lSlfGcFKYJhV9TxbkzS+umSgCv/HIU
nXkvHK378tdfe0kNaQDRAtpeV5VkxGGmSjhoBF39GElp49EtoG+dBj9TFcNoGXMkfxyhmr0+8E5I
Z2ATdswifr7ZymU6a1NlUo+LctV5hC+uP7ZVEp9eH2XnwPCMJaIj9MTVYS+b/I+LvwgzwR1Fv0ml
xPJRkbvhrIbTIqhxKCS7O6E/hlrFAuxoe2uklXprx8r0HWXOfEvujnoSO6djMb/WeZEtMqu/iYV/
TAiYa1Q1S5k2HYb8O9zd8JMKh+dSkXNc9aSIE2iERkEP2uyKT69/zJ1o92Ls1flQtamvZYqmNz3N
ixPaXBaFJJ7uRA/Fjfm2B1tkS6hfSPsU/in7L6n9utpYiqSZGgllKdCfYQQgIsyuSZvaX2iLYDQ5
dGhauQ0gKV+egpCZO5n2YITl/Ih0YH4EaNnbS4tuAc1EdJ5RS3m5lxJ9ZvVxfbxx9SPYb9EhfjTB
ZVSurg3dx7//1vDcIbprBjCr3/Hjj3WmxTRqDhANxIWq54Jq2TlKEK+G6Rj7mTL+NbaKL41cyXKv
EOo3lUgHGSPQqRO1mNipbpGuN15i6ZIfhaZx0NXa28G8SMkaeWBbGwd3NRLBEGkYNms1SBHgokH0
bpBKhNOjDvjOYIU0XevYDEYfbFb693uY7GNp5xEWtjkP5fNpNNAUvMnxbAI7Ej/lCb0bQ626d4mV
ZAdbeGfPoMqCYxB3KDFofaUog2ZPGfDjW1/37Vuko/RfIhzEt6qXuqOIujvWQi+lVWluQXm2Qf+6
M1HTaS1jfCgC07gqgPeunQHH8vXduTcUhA8ScoPy0+amLALadZpCWI3aPnozS8N8NsO8/5hIQr28
PtROWCXHJXJDZqEXu07n0mIw5TKgSpiNRvJ2BBh8B3jlP6wTaSlfToU+tbNOAeVjYctLl1xE36am
FV4L+Oix7xrtYELqzgEAksB1y3MGXsz6aEvoyCUBUg+3wZ4tCfByZdWnciCUnEfgQrGn1XnSeRDO
wIyphWX+CAodld+k1uTndsb7m6dJOYFwNZT0Y5OP/CdRO5j470h9g5hvFvL3rTEZcDoHEmErz22U
rToExE6jOiW950SOFPsYWrHhwzLXfmKZPiRn2QhwIYhbGxTS66u4s2Fo2S+5P0woHKRXsRNkWgc8
HjYDWqriBK1rOjmoTj5FzfD29ZH2vi6epAAokdPgIbX8+z8Cp2SnQVMjGY8Ii4q8MQjWiz2a6QWj
hhIbwDz3tC4csXvEZfH1kXeuR4DVLCoV+oUIuZpjZ7V1kKsltnV9kp8Svocr0nS4JG3Yunkh9wcz
3TkZYIIBCOncSNvuEeicCV8wUOOdqYensgzmryDrnYN0fG/lfpPGl9bwToNDjaIZPGZ8C2ZIekmv
Du+lAXUy1HePMv+9ocDEYJEF5pZ3/nrpqBMaYShTUKjN0hdxWJ8himRuCmP/YK2WvG/1cIOJu3Qw
IVtxmS/f9s9dMsG8l9UAixY9kYaL2WriqyqhZOU5ZRCf8zHJ38E1rcL/cA4W9BOiYCRwGzSOGBRr
DhObcSNAjpCmxm95ML7pAku8f3037n5Mbh1k/MggNnUEugJAiA0jvllSmCA3F+oekqO6NynlUZK9
t/GXLUgtm4rF5pJrh9+N9SlGAGjKPRPC7PcsyGTPcMLpwRIUUF6f2m9npPXq4Z9AYgSpmu2yOmnY
1ZngVJEBsobI+ErTQf0iQAG/k0HofjGqPPo4ZgKHntiqox459kD9VYL2+mBDrJE9ubOkySPfwQbW
6kVxRZCgm1y7wZJxwGO3PXeJ1X/vjcauANSIEa7TaIjcr9XSuNfnQj/yatzpsFA7YCKIGvGXdXmS
u6LXkY1JbkVn9zTUpfzfinfvj9JK6t7TZ92m/lOroz+DPfikDXYzH1xKe7EELaCl7LTQR9fnoTHs
0aqFBb1/NsovmkmPuEzD8aCtuHfq6F+CmmLlFhnol6cOklDb43S2GP1OBaDLuLmMcf7JcUZxB/C5
9hwcue9e3yx754Ci64Ksp4O1eWjPvDybQKf111vSDyhHymOVJtGdmrXdQcFk7xjYC6mYFIzi0/p9
MIcUKEi4wPPNsvRsS7ryXWuyNETcbC4fhqY4Ehzbu+ocAIS/oQPQBFefM3LwRDGNxRQ+qqsnjsTk
OTGGU5Vk665cDe1nrZGmU5axd1//qNuF1ChmwbaEJLED42w0qD1lSaRunSE7YfI9AAC3x5ONe7E3
dlimityIDnbPdroMyjseTiRybptW+yzIYJIEW1gpaIs7VdJ/DGaqe9kcqrgdZcZTE5SGr+KuelAX
2sHhMTInc1GspmexPh32ZGh1PGDbopdV+hUoT2a4QzzPUBHxFjjBS4b0nNQpCgStIw3EHcP5HDRN
+UZg7KS6DSms6jV9Fh2F3q1KD30vqBULd0TbAZEigq6qPAp5zxiJ9RmUYEEXHS31wDeUvviJy1hp
wJSQkqdmaosfeTiTEOmtqn1LgX/MLp3DPDu45LbBhN+EyA2MX16VVNReHnOlHEsp60im5bxr77Qe
jVOzhpP4+h7cHmzKCmAH0CjYU2i0igRQVUm65QS5ceul1I68Kosl1e10Jz9y7tnbfDzhwBBTjFik
t17OqVPy2O4kQnQaxdJ9nhmy68jZeOIxKV9yWZvOXVjq9zoaPwepyu48eUyBNEK9dGNQBIUG5mNH
ox+0I9SGHgxULbjGJAXhpdc/6d4kF1Ft2EHgkTf1FqE1SQ6TklwvjPJrBJkl9orAkXTfzqQCS7gp
sD+LoKnukxnd1oNts42ftF5IV5D2W5Ce6/w5TEIz0VnBm9CmxpuyOH1nhVbkzuWQXHQ1jQ7uPGsv
itFVpbqNQsoiz/NyTQHTTrEoFxv0XkseY7UdSojAVdFCGqnRgMebMa9ZXFgi3lzakFMzOpbfrdRp
7JNld2N5hW4y1e9ReIP9Mms27NloiIc3vTa39pc+HqT2RM0syR9nSy2Jih34TZ/3nSHd1WY6BhfM
rePUbYJJcfxIxwPvPAqn0U55DyofPdegaFxKFZ0GQaIXj4PZJy1+XIGJ9JeqBPd52kObKO3Z/EI3
2g5dORLFQv0p9ceg6iLZA8nfVzD72/J9ZsVIiw6jpJUnRJjy+FTPcD1cK6upmYXci9ha6Fm/wFs1
xMZ6Gn8Sk45LCETA4bA16yZtRLzJ7H8Y8ARUfzBGiw5n3Wcc8tieLK9oZtyKVaOtYQY2UjH4s9y0
MEzGPjXdajZ61c+awLTPahdHiptVcj5yfiO9uklJPnbnDkV8cUcep33Ki0ruHnOoK5Uvxl5+K9Ph
j90uMPvIn9tB0d6/fgT2Ttsi3bkIntHEXe+JDoEHbi7a7VMSaj5lHawJSQ8vYmjbg0t0d6jFu4R4
gu7Rer+3NKtFbGa02505PxPAag/RleC+wZ7+9UntnaxlIGwBaW9u8i4DBvucxz19TZQeNLerzeQ9
jxDz0o52+8MQ8hFUbe8GoFRMa2zRBN4kXa0192CGBLTp3CoMVwpCga2jxFE6iFh7M4PBSI14YYRu
RKNkszNpI2DdPstJ7Q20Y/1OEa37P87Oq0lqYw3Dv0hVyuFWmriBXRYWbG5UiwHl3K30688jrtgZ
1ag4tu9s0yOpu7/0BjpyPcn9tKUmtvbNGE0B2KT/S9i9uDLG0ERM3MVKx1Dn+oinUrOrsr57kcw2
97c/2upSKGJRVeEbcaUEEhFoerWM0ztblf19hEb4nVYb3X6abPP/2IkkyOT/Bsxa7dJRoZzAr+fp
yFssS3OvdJnpN1Hc7mMT/tHfP9XSBGI0aS/V94VctLDt0Yhr1JSnYkSLTxnG9ISWWBhSf6F2fnux
lQseAi8SdLRHfqtSXVzwpjahOrEYCxpuFhiz50ofroj0UWiojwIV6Q+U+Fu4iOtqjnEacFsDxgIF
nbH8+z96C3VeITuqkioUo5l8Z2LT7DNTa1y/tUbc22nsh4wqbPDEsFk9+zVSpLeZF15zb4Er8b+j
IkxDH/3G9z/CUVuuZELLHVBqh25N2SgfFG9AirSOm/wBMRa3eIngB7eI3wObDLC5qV8LVS0IvQmi
LRufYuWgAldcTJSW3ifz3fe/Z9QKvbeTChXtsUINDwVGv00r3bfiNtvbItwiV63MjhbbBDjqbDLa
EurFC/CaATCVQzYR66nui8kbT42cXT+tY2eXWU12sp2qPpjRHO2zeU7pw8rwbnaxTLy9CVfuQp3E
EZwraSP/XPwQrbfUpHCp0tI8lycntJKPXmGGh9urrD4vHVbmKkyUURu8OFgtk0CUkTEQSd0FiuAW
3gFjZzPAbMO673q3PDtejRgAJULQWkiLRB0YF5Pe80ZatXJvgU2i48RwgJ9y+bzo2VWVg/DD3TiN
0Q65Py4TK5sDPNy3GkFrmwpyPrpz9OxJ4C43VY2rmV7zajM8Xv0CYEQw8d0/pCQZP+zI6Tfi6Mp9
gm2RtcwjPR0BpYuTXWjVLJQmSe/ySupKYHoPBRrUuR+qkfGjL9XupejdemP/rH5ZICvsIaYgy8z3
/dEpuiRMCgDzd2bYGL2vVp1rwdrV2x/kiPUTXIj0tUqkdbLi6WFAHp9Sr9TPXdxtaf2vPv+iRgQt
iRvcvnzfus3zzjWf1uoUeMJx3t8z3ZLPtkzkkWK8/ULXYdwKTyvLIvkAG5aYCzvjsj0WCUGHjo7q
WStHXAmr2Y21wEDK9NBCBSgDWPloCHW1i4bj7VO1sjJaakwLl94Yf9YFSqN2os7uReadTUs4B70u
y7M3OONRMaEbp2j94DBTbolzrVwYQGYX75WFc3jVDTRQaHHikkUTzBwOYGTyvd3T47j9aCvHFMsv
RjJ0J+g9XvJCoT65zAmRj06Bru6UJo12rWkcOujgGxt45Xmw6qMNzYVLc+wyZ4rmOQaqyK1fg7rw
R6PVn0WU6hurrCBq0AXmaRYwIgtdVuj4sFoCZxX73OBYNgSDaJSXVHM70sIhShR/lrVtPqpwshY8
ft2gPht3VfTQ0NhJ/z5349NxDXsIX7BpL/YNArOhE6oiugspFg8VCgyvQ+ZYfuzMW/qCK8+98IdA
JRPllmxnKer/SDdI7XMwb6C87RKH1dIL54lgrmnfO72YmyDVvEbs63oOPyWLzkVQpl3/5InW+HF7
Q63/EFJioi68xau5ptv0cS8JQ3foTYQ4SlVJgPWtkfg0ykI415126OJ6CvREn3ZFMuq+Hpr2z9u/
4npb8zZQHfnNMb92Wpuayqrx/1XOUq0Reeb3IBTl2igPW8XGCVp9YDYaNwRpBltOf//m66ow4z6y
lHO2uJUFRtSkhp9UBtawOeiJExIJujhWsaqkvhP2VnworKi9QwgZJvbtx14JEoAdeV4ao9BOEEZ9
/1tYzsuEZUXMzroY2HZV259SxN4+FFHd/5cqRoKN02y+THk7nWWF1vUeh1DT8Ms5RqPr9q+5zoDf
/5jLF6OpxOMZxohequVLbDkoeg3a5Dw0aT0E+aS5SDRBTvbc6LlGF+zvrwLyPYCtnEBEFJGDev8y
mq42ZI/83R2y3qhJmJQxv5HR33FwIL/Ns9r7MPVVeEDQb1G5U7w73oVSbtwC1xffAjUn5YOw7iyG
a+9/RmqyGSNbRneZ5YhTYdmTEsx50smNda7TIP5sehULbpHRyuW3r4TjxcqgwSYxR2jCTgou06rk
Ybbs2EcUTfl4+/OunbHFVITWsmcSlS/SoBhRodn0Rm63olZ23ViPx3bupY9sirfBu1hbamF8A57h
8VCIff8KS7ePSnfgTkktJfEjhnq7yJ1R6SsRGtkoUVbXApMJUnAxcTEvPpeTWmVRlll0J9K4g4oG
KNLq1BFsmbU1bltdaqEHuJTdDFGWnfPHnV1mAAjG2Eb0NlfjjwjjmK+FPfQfcPzy/rn9sdY24YKH
dha8jk07/v1SXajgcG+nsLfMftibdagcnCwvNsoPd22ZhR0DlJRkgsbP+2WMIrKqcJjCs5fIMTk4
iamKxwkZjehZWJr8mrRZrgWFMzN97utGvCUwd9Ij4lNlFsSVV1kBAWJKwPB56ediGrv0EPX0iv1G
TOqPsSV0+nU4Vh1CR22SYf4icvPYklnMu36e6Fx2sR39Ssy0rX1iEVY0sZGMaVC1udPvRKfAnp8d
K4kDnY7SrxJpEOofyxqf8SgaQ582WD4+NWHFdlYRxRTB4OklhXHaOs4pctXGDPo4tktCam4cYM8W
DWKA0m53vRhHb09jI+sxZABL9Kjqs/uaatlYPODlK1CrRhZzP5kpXosdRlmn3CkL8CFOHaenObON
b3aOI4AfljIK99nYF/PRyQel22uiQrazVuvcfSDdn05RhGCnv+jYfDCUCkz0NCjyS+vmRXiOjbb9
QQ3vxXtFrbNHvRENilFDgQgQRHsh9wIMORpWYYI6ZIsIS+V3ahd9oiqESRpHGM/6nY7fm1+W2oQQ
VtfSHEwUs3qj95+kG4Fi5RyABlqGpqpmUVRd5C5hwjhYR8vnnJpDfk9cx9I3j4B8zHSb443zfT3d
oOBf3GEI1RBoveXH/HHowratjKhskzvPjpI984TRRzR83hWzKvZoouzKIkd90Ym3Fr6uIkDO0GZZ
GoYWBMqLi0XqlTRax43vTDXLvqTYL3wdtCFFjF13xRlrYWKxqCN743lXojCWbBadqEWUHarO++d1
jTiUTWbSyo6r7snlpZyQnn8aTHe+Tz3zP8aayrEdexrxlWw2Lu6VmSk9S3roEIOAFaBk9H51z5o1
sxAyuUNGtPTQCuvrI+ZMNN+kgIPYtWZf3aGnqXc+1OLiGzgj+SwNj2ISzdbMH7XWOCaxHE6378OV
LUc7Zhk0ucSvKwC1U0TFnLQqqKkKK01CJ/VjKsfdyFBsY3evfXesDbl0qQIIKxcbLkFKTp/TNkZT
ILGhlM4yyL3ip2pElZ9Kz9szM96azK89HlewqcFIWeBNFwEzTqciH1yIimjC6AcuEO0cIrD2kCra
lur32lJIQVBEUp0vajzvv3AmgJ+RYLGtNcatFrOfXd9qPb7Y5XS8/dFWMhzqYSbJi/TE4v/yfqlw
8FzAKSZBLJ1Cw69yL3oYZNULxu6pOCZQw9SN07OyJOPIZR65mFPSFX+/ZIRVC7Z7boTVWB3vMRqw
PjN/ig5ejMBbZo3KxoFZ2SzLkJcJDYSs6/5dlRoDHQx0shNPJ0TL8VPZ5tU3cNl2MHNN+tYwTf/H
zQQ4mTe7kKWgmV7cTDlwcMcePWrHpJFB2+v2kzKVFM9jlweIL4tgrOu/dnDkK2o2DXnUKJCLty8W
tZFjdHubnG60KkQfI/quThByIJz/4xMu2Qg5KjUpMLj3n1CLugrVulk5GzhT+0xt4sBIK3e3aOId
qyRX9rd36UoOROcfSs+CJKbZfbFemIVF6ohRObdZW39z3FIGbmZtbZTlT3kPfluYyIwXGBnSFbs8
dkrSz6mTuco570r9OEyyDKq5dIOuaq2/P3aMQeHnoATBVeJenPBpnDyZeyxl6lH1OCgQPgrD+ydN
G3ePweeWDt3akftjuUtCaQqG2WY+TO0ee4kfx5Z2nIxS7Kw41/eg07ZmEmtvEjAawdFiwuFcKoYI
I+4mJxy982TOg4/ETHWH0qsZyF4RG1jdtaUW9jFk50UM/7I5NdXQODREPM/dlC3PUtUnsx55ixI2
+e1d+Htad7FB2CELAI0h9nUfpms5W5kTYwxX6uXJRmpcAipIh7PL8P5xVEPyuiFrvWyPl3X6ozVl
O/gDrWeASnLiRJrG5M4nURqoeecUz/YnNfFm8RmlY1PsTcxk1AB9+rDZFdWsWs84p+lHt8ysr6kp
qiGwwObcx3lpf3Kq2fqKsiu5u23PufGBppwTHgjz1Y86NwoEQntXPIbUQtF3l8Rz8uF9YO+VjADL
glHX4mTngGFX/UEJXc+vTSDyPlr/wv3ezb1Q97BYo28JjiWTn1uDap7dtlSHIEzU/p9MTwd5RGLN
+kI/jiBFhYJUvhEjQ2MqWpT5vdNNYA8mJ/1V0DpnPHb7Y6zknLQh+HupXwkky774I+ecbTu1kxoN
7FjP7Pt8yMLdpKG0vkzBKD4omhVAIj9zKL4bZ3dlx9F0hTkEwR4Rs8trotNIoFTseDHFsKrDwH+x
y+OOfs9kjS+3H3KtEbZgJUhxUQVlvSW2/fGUolYEODNDOSs4+J0malsoYko2kV+zA5V8UnyC1xC0
sW0+maXxhqpa8/H2j7h+XhxdwKcznjCZPF0OCQrsEKVVAkksRO0FNjDeIGyd+bMhsnkjVF/f86DG
l9SAETal7uWrLQqzdCKbefzA9OtEdquc8qyRv24/0NoqLrJ/LkusdFmsGQxPXZK+4+yoPVTTYJ5R
5NW3MF/a9a2L9BWab8yz7AUge5HoiLFB5Q6cFWg9V37UmJq9Zf042wHCl3kfALGmhY4yhniimhWv
uAvMxymBFpvMmv0GeTX5Lx1aD7CyGn+esBE4DWzn19sv4zc0+P2lRpuVkRO6oSS3V/1N2jW57pZD
fIfkd3dX0auZfFXGxa9ecaMTZQXSqDrUwIepjHrq3mL+XMzZsK9TxdlZvaMeekfaT31sz+fbP21l
4zGtQZqDcQ0zDusiSMZyTkbMYZCed7v+iM1ge7JCPG5KW8t3f78UrAEgvzr1MqpJ78+Zq7iMwXJk
VYQi1Z2aSzwXyibc50a2KWK0sv2Ao8PEIIyA5bycdZakBSDiyEcjSN9vPS3Uwq9oM2bH0JDDm41i
bB1IitfIb6xQPoHx6XsfSJN4s2lriAcRIX0xml1vAgmj27MbZ0//XgPxwoLZhSzjI6g2j4c4UgWt
PaVqMr/pje4zFo7JV7cthtg3mGWfJn1M810ahdrSeqnGb54FGHenWlI+1wsWe2fYMzL0naKhb1YU
IwqYWmTVFuQp1XgTzGBo/+aV1fo9MeTXOFSx6wusCGwGElPaBDoGIiHd6Cr51MSztwVSWtkhC6SS
CptuNCOh5d//cT0qTLyyLkZXpXCTPtDHudzrwLY/jka1hU9aNtvFMVmQBvhIMHHAGuRiM0ovt4zQ
o/yby/SbJo34OCuWCNzCaHe626nPHmyIHZb0qp+UYtrYn9c1DHxAGg6M+xDjYYD5/kE1YBWuzGkM
t0am7orWEztoyE0QeR7uwvBCgDU2W9I8a49skOEvFq7Ibl0eimhwikxB6vxuVFN33zJ/OQu7W8bz
cghfyjCcQN6ERXiM64q+QiNbIMK3z+XaHbqQlpY8mXkDPdD3D45UzjB5oR6i4C0y9p2XF2fGQKH3
a8LrQvvPo9Ek/Z7Bx1mAmkxOODwRFGfG6Mq+LU39echS94s+l9Yvc6gGxLycnub9PChb8Iy118Uw
Aug+vaGVvkxjAlVz2vBcYFvTAA8BNIfgdkIOWNO8sn2RJLoDd2ce21NtR7H6qiWd6W68spXrBSw1
OxVMELhq9SJlKBOVyihrSU8MbwoG3c6fzVLUf03JoEBiO8IYWJiqlxWZyDKnQ3teOU91og47S/Hi
lzFCjy6opqrVD2iF159v74WVcMrmdyAnQaa57opEOTlm1onwbGRYf+5apbaPXdFP3h4wkvfJZbj/
envFlesFBAz7f4EYQYu62HydFgI976Lw3HIhNiTVe2HQLxjzrNjonf3ux15cL+TyKIohorcMmy4C
kJU1YZZMQjkPo608mrGXOz7F6KwGST2O39lwMyYIAK5AINdlMZ2zVEu+D/Ruyp1S1u0bfgNG48O2
836GNkqQvqnY2qOVDdYzjirj4Hdak2rBrKkjksqFonaHtldK627Sa7pmTkcH/afWoecS6NEwkgOE
deThzDC2L3JIMDTVpzEE25fp9auVdDRVKZLiAvsZSsl93zc9EIRQiu+MW5BK0kfF/NxrM8OltvbK
Z4VJ6dmjn0XBIhTTeyErUe9xMNO0ndmbdvXI9T2Kj0yqQFm7Mi3mXajl4L57s5k/mqTcSuCWXgYN
tyiV9pRkJZr8btlo8U7RWxOPNawVjx501PwjqT+AHr2a0IpoXW+0AvwOHBEkUlclFti1fGpU0RZ0
Tx2Gp3Guvkq4JJ8ksk6tr8RK/5jkTR0hOsOVHMwjEM6q8NxPhkFBBXC7dz4YAN6+uFpXuQBnkI/c
JZXTmIeYqSk49zkd5105z2PjF23PsAuHy6gNBO+l9+cIRya/KcPY3bmx7XIfFWEudxj4pHIHG0LN
EWSZPQgmY5XDO9EjRfWdrC7/hSmBLxNi3emX25v9OsRg/AnF3YXphsjnZc3et8Jymf1ZZ5Vm8l4o
evJPjp78QS16tIpHazxgtbCVd60UOIvdKLueOg5O8WWMiQXFjGW19nlCXQyVJLMx0bkyq8liJgnA
37eNNvqZtwaGZ3QnXT6JHrdTfg9hKes2XsH1eX//Y5ar9Y90AhkiPo7iwO7PimhX4km4r+xG34/q
pq3eytvGVhG6Nn0tRsyXREvHLjhYg26eNW7OAHi/eietKi6wsJy9w8xBeRQG6mK3v/HKAwKeJYnh
klkGJssV+8cDwswTiSx649xzbR5DW212SBvAzRi2NGNXVqIwByrAXzzlpbB4Imx8FVJMdyQA9V0j
rPRFqLF630gr/uf2Q13Fhd+qegB1rAXGRny4eKhBSepej7xzrSsvM6/1Thu6z16XoCE4G9FWUFhb
TmewRkDgCa/GvlppVsCSUnxO8dvZz7EwA5IJLfDS0AjMYt7y4Lx6k8tkbalMyDuBfV7Kh+N6Eluh
OoPRC53iNexFCL5Kwee0LmdlS37iKodZFqNhhyQC0eiq0YpLYGTlyAqerSxJwlMJjsgK8lIv9o1u
dzKYpwa/vR6nkYhbMs6fOjmXG2Jxay+YfO83C9Ii8F58z1lnHIG3qXN2GVs/RpPp5MceSG1Dbp+X
9zVX6EZm8Vvb51305bFJZwxcQag4r0oyk9u7ANjjnePMtbtTo3X5vDOYoUEMhovRA6rC/6TUEgsO
nCdLY6eJPvzRlYN+Fo6EvBy7WfRaJ/EAvqHusg5qfS62el5XqR0/kwYMY11gwPT6L46v4s6EHwU3
2AYY42cdP4CfTm/8tf7tsgrSh1DFgH6Sdb8/T54OWw3FbExfy2b8VheTDcZqYsYfoZD0evvsrj3R
QhMD0kf74eowVYY3hDPzjDNqJ+OenFjeJ3Wi726vsnaEEDrxIBUtMkOXR4jsrigoVtjV6ZAFGb4+
R/qrtR969FRvL7V2gCjqwYXAzSGSXuRx9tDhuAhK/9xppRr5jtUb/9TE7Y9SFuHXHFRCjHVT1JK6
hiMIPpuxybRRAawdIIB6KI8tNH4e+v0H1DDowvRrcs8T+MDFE5S2AWSwrk9p5JaKesaRdOu5Vz4k
rTROLSWBuXhJvF9zwi6D1Fy3z5Q07q4si+ZkIDl9vv12f0MuLw4qFRZ5CpcTF+LlWM1sNVdJVezx
Ilhkdber5m5o9+QX6acCQQGxTylk3Z3WNZ3ABstGwhP/sLx9RsEUCM2cWFUToGWuWN9aTJ6eZYik
uQ9EPIoCVZvF9MFDFif+EDpx9Y+oLKHczxJhrGDynOhHb5oFObZSzgfkdr0uUC2szsxQwTBM4riD
cVenGfm5Hqrwiyid9Icrs+wTVtiGu0PZZ3JPuonnUTC0Tf9NdSYwJqM5DP8Nwqy2IPwrm34RQAb6
sQg60DN4/0XUoXedbMCEzXHb9qipUXcoe0M5VCIrD7c/y1UyQz+E0RxRHlVDAuPFUmU+xa2t4MQ9
kWsHgEE8vzPjdAfzZT5aekHJhIzY/vai143LZVU6lsw6mcdfoTBo4Wa1hWziGYke5UBdXlIOML/5
VGmadpeQSkZByUzvcewb62nusuJRoaHxJOwsPdu9B1FGmLr9zUOON96o51aOg8VbR68GGj+/7uIa
IHBZc1rTC9AVu/ovVKz54xSNzf/z3iknIOLoFMSXyXNqdI5IGtc7KxUadSkCQVUQ5rHZPjgQGuQ5
VbrqvybNEBS//e5XbjlSkSVAUBAs5On3e6vV87Zu0z48A0xm1OMJbzePXhhMdlruh7RS78SYe3uh
ReMLRr1/jYLly9N+ILlkg5tX+w1f3inDs8UjubTkuRZeEihpXpzyVtaoWWn5Q+sVct/JQT/UuaVv
TCnWnh5AHvMYj5QM1uf7p580O821JiEDdN32yyLn8GQZlcqrd1Dr07py12h551NADsHoqJvo6JX7
HRNNwtkiCsMvWE7+H1k8zzu5YZmHZ3Nh7yKX15XPqZun2k7IWX8eZ10pqRDb5mc6DzEbL3P+bazY
vAfRMWiIJs/GeBIMMr+FoUmSUppJ9DzCjq43tsnaFeTBOV94/b9Fgd7/0KnNcLnuSV3LpG2+jXrq
ABZIJ+rwwYiGjSC/cuTAukFuZ+q41LAXR86JxlFpI8oAHVQrk1Jh/bJHVf57e+evvHvqJwACwHRp
1ly++zLWclVRKgJQNtsnlLe013gS4qCGpqIGovlrjhvsZeZhC6IDxd2r7D8zRFsPbeydh6wMjx1C
4uneKWRbbFSG13IXLATG1NABbzGa+G05+semmnWkOMKUxKXUBH5MuTbZLj0IaXzDHUOpPnnh1H/v
dBNxXAKBeNPzxMQbzDPpPTtlUt+lTp30f7+B3v0o/f0GwqPUwbWzcTH+bKcDWvHhRx2L5X2jhvNG
4nbdiVheAGgFIhloKJKL92s1Rum0Va2659EM5XGIwT0lMJB9p/LqU8FtE0C0MHyOTILL6kiTSpZ5
trGJV04MF5tJl3/pihDY3v+IOm3mTKk7MnzC7aNpK/DR2iq8Q7V3y5dnbamFbcaEEh3iqzS/lHM7
WQU7qzJF9KsTvdxjVS6+OHb1+faZWTmZbFyw+gtLnhv7Ij3QLDppCdi5c2d15r4Io+pl7mJnQ0tm
5WSyxgKIBLt83R6eXQaXVkvWixTV/EWNRXoacAt5TnjVUZB50v5++7FWwsBCQVrEDAiFtKTffyuR
FsKJ1NI9Vx0wZd8ZmuRbPjrp+E+sFUCuzMqL3+Y2ly9jDg856NFQ3Toga7t2Yf7iFYfaAbp8Fz8C
0Wana8rBOaP8OXxjNhce27bGks7tjTL1Q0qA2IfMV84MJNr2HozAfDe5mGhtnJ8rPAaFxtJaIh4v
U6rL63eaQ7SvpGqdvZj2ZyRdw9esIdunGirHRZ2Lj5OclcBCSmgjHP+OtxdFAWwJzuyib4JC4MWh
cTBzc4aosc+uUzvz3hw789Dg9+r6eq8b/QMil3XrG/BLT5VnhJ9j4YSfU8+ZP0xdFm4d4ZVkGIet
BZHMJbKQG99vi5ASK87z0DrrRdthocf38QeIDzsbWZSDVrf13i3a+e32Zlw5Y0gkOigJAgy+ZoFz
oQOSbwr7XEj7WzM35T1chHijM7NyZaAoDeYZ4jdmdpczUMrKHBY7jyYS7MkKdWzQDZ/k9B2HTbvZ
336i1cUAaTB9AeCN0crFe0yjxZN8oh+dFtW5RLrlbjG73XndYP59tk4HGpwmI+1l3nPxyVq1sMPc
Hq0zXRzQGUUtDpNqZRsnZHWfkrRCmScsIlJ4kTWPamEM4ZRa59kcm2zvqmWB8k+Rpy9ho6UiaGYt
fZBJlWYBHrbxB1kDbfLLccDduVQLFJn//g3DaV+cw5ieX420PafqunzK2Kl6Fd/3NJYqf4B3l+3U
3jXlRmhb26GwV4BXAHi7bi3SqzTH2e3ss8J4LxDMkgI8jfONkmht10C6BXALsZhQevEpTVyG+rJi
Fcb4kPUMawgys5kOoG/k//H6YOETzxZcFFKX7zcoUoa1VZcsBR8g83NvGM9eOnq7MGq1jaXW3h1b
kxv0N2j6MuuMk1aZawiiZ9VRirue9UA6jltmoCvBBFGZpfnHfAB/sMuWgUerxIUPzpFLCu+HwBY8
DMJZiMGf7QmpYw1o6g9yJBuNo2LOMR6vymxnmANNrdtb8zqY80sWcN8iI0u2ffFuu4iJuZto1tkB
RPXYZ1kPslLYUY/htVM86JPQt+qHtSUX+NNyEpb+0sXOsUGsJhEp4lmHqXaCt7TI3kC5OkSYS96N
htzq5l5vVdoDwNL5qL9tGS5CN030vjDcxDlDIOh3adFGB/pJ1r5sQRTefp2rS9GQQDhuaR5fTpeN
UTVASFr2OcfKEta0ihsokqWHpkvVDYro8preB2OeipkP2bRDDnuplkEGxqAZq86zUbfOXg3H/jCJ
/k1LRnOfpQ4t0dgNkc5qMGiY0m3Q3UKHu1qf+m/h99s2aO73p1JNDSUG/uOcR5yJwEBE7Sccs7R7
tQ9x9Wu04TgbbSX9DOelxDfKePiANs8WVmHthXPX0Q0DsnJdJvZQ5VLLjJyz2mnFQYdcEZjGlJ80
nXn97W+70gdbwIV8XWLLwlFdfsuflVsFwhjOt30GdI2AKgJg+n95Gk8ULa7yOQfBcFSswvvUtqN9
Hscy0XwJTfNhztXhvnWN5iiTPn1xZDb+uv3TTEe//hpsb0REkBNEePjyHJupy6OD+TyHWeT1b6Rf
tflxsHJNCQzFcJqDOdsomDmIlukPsHoESOlJmSZ/UVjTDmMsWxygS6tBASTJQAPaH+taKbv6wcpM
K3sm4++SfVPwx/t9O1aJ3ztZ8wssm1v9nEpbRIdGA8H6INQy1R8aj+nuZyuhIvAlJvXunV71EXCh
Sa3mf+Pc68rA7kx04xTLm7DTsY0ofQP00wy73pikcVQco9BOwtWEEXh1aJsB+t4y/OVgs1WAOBgR
YwuYZEfpY9cPLRKl0NPHXY9mPOHIrORbbsdpdgCRD4YrLhCmCyIFfZGgdGUhduS3zCQ65HWnpzjV
exr3itflftemzZ2ckiH0EzgJo4+MPwJ2aD7pz25SMUFpuwaFnSybtCLQjaQj9wQe7YI0GvvvrVX1
dpDosYx3aiP5P9skjJ+RzmvkXZY0WniKwkbV97jYgdvuIm/ovmTSKHR759Acd97modWiQ2l2Triv
DYDd+9FNJqwhwNDO+VfgGW79MKaJVt4PqTVVhzanJPg+VMWoBsDb7T4oR92s9kkpUcGqkP1sP6p5
reTojM7Tt7axSnMH0yP/JFChV77jwFl9iKrMUHew6ktrOHdzp9XCl3akmo/5hFdN0JjG+LBwo0BT
9ML67kjdCp81u6PbjcJd89Wymz7bIS8MeEwTMSgsmNW66iMHh+ovuiNqf6TJxthu8rroVaCfZ/ml
Po4PRQNb82jX7J8XGLjFGzMOp/Fp12exjz6M9s8U6kr3BFtr1PxWK4XxwKDH+GD19jygiWWmPyT6
pfWXOMrz6UjDeXhAHasqnmdiQrxPIktP/bTPps4Xlj3e4ZLTh4dhrvovaMHo3m7SleFFCy3rXlUz
5Ys38TeixdNEEE6cIpBTHP5bUddZvtqGWb8bxDQjieBppeP5MnHiOYBnUr0VDHOjwDRr47mly9Hf
20j6oGg48Yy+UUhjCmqjwXsr5oJ5dYZSvInOlfrOK1JGFyqAHXmfhW1hHDMlMeQp6WX5E65VPexK
UWbfC09mjZ95Vmv4NfXoYRZ28pagG/KtcLBI9201RygsUgbvNeliVWPwlWnSj3o5flRqhWQwTeuk
8z2L6ZwvGzvRDibITu+AziGmLwp1+G4MQ4asce9oFHlJUZ5FSiv4lBlFHfIjzeQxxUz8hxhcrdlp
Wj2+ymiy4x0WPe6zjUpe2e/sdjScj6MWFmZgJKG0DozX4Su0Zh0LyjOpqV8N3JGJlbkdVfctlIhQ
CVpbONPOgDcNsi+2gFqV9QJIbE2HAnvoYi9EE2OwSP2kYSgvjlkXzj0NN/FaCAZ9b+6U5Th6djKM
H7U21ewvYzplJ7JV8PRJFXdAdZt8HMT9mEVG+OToSdI+plbtVAESk949o3KR7iPFmx5rTx2/9+lM
EwzmAK4DqdaYH+s4E+rzjBiVx12IOAxXaW7+pzEDyQIIq954Z7id2R+ZRHYPI50A28+x0or8CuEX
ZCTBcovnJB2BUoZ9gyXiDEvEDw2tB3rWpuXXAbNGGA+mnAf45TTnnmXd5R8UhN3DUx/WWb+XtJQi
Nl0xWYjcJdVLXZUawOOJN9ZYc/Opa7Jq+KLFMsz3EffL0yxF6sB3UdRvdu02Tyjq4mpsdJ2qQe6u
BLRW+lKTj7z17PiuEM6zg/ybCeEH/bUHrUZm4yMUPvHP3CqcDyNy28fWZm8fYgICaNE2cwPVhqgT
IAfeTIFtYL+1KxFvnL7if5VNh8gAz3ZfzVqCEUw0JtXXWOmEdjShqH+K5VQ6B76t630g2k8ywO6s
f6rDKhoDQIHD8FhPDlg0ZGEcsTOSds7QikDn0M+TqSt8s1HjPHCqvG8Oeabb0aEuyaeJcZrM94aO
Ij4ZiVYdrAJ7syCJeuBffaZb/0lzFJpfSj1HAZ4yzqeTx+ad8A3znSmvXkagL981RSY/Hac1nvMC
8Rj4jGX6I+na4YeaOXa6q/uoc/wBaoG6G+RkfqJVngJN1WYVlgz77ysRuSt2nqymfz2tCT/19tjd
V2M5/Rpde2RsnE/ytafw5p4oRyF87A+b/7F3JstxW22avhWH93BjHjrqrwWAzCQ4k6JESRsERUuY
cQ7m4SL6Vvoi6sb6gazqMpMMZrnXvbDDMsU8SADnO9/wDo+TvpbYM5fK2u7LSqs/OkYnv8hYyz7Q
TE5xvClKuUPfU8MRIxvdr1ZB0xiH2zorwhrtnh+2y2DgPFbTUUTaUIs0nMZUvRGuUjQRAs/Z9Tq4
kx0UQMoxuR4xmgtQlEo/orwtHaoS3uogV51KRj34zzxk8G0vl72wrccUTFCMO8TgqD4q3vOPyWVk
g5QWzlEubMKrFgVk07daC5nh0raSS7OsZeFDa0kRal/6NozHjnhmFc5KL7jvOx4Z+MC7ioELY84+
mddAqfPseZXxau6oKjATMnuz+zomQpOP8+xWnxguTgpcJIEqT22lRFqslRQnGhaZRi5WE4K4YXhf
p3GRzyY2NuaOUFSpX5Zxbqx93MYaZg3popq7vpH1te5U7RcDjUFO+Unvrwal1T/TUOjXwDK6YfaN
kQLGFzqfd5Biyeyw6WZwL35frtI9dyBLG5DDurH1i7bM0IVA3A5Vc1vUd9OazBa976ocgrhT44hc
0vlsU+0VAT22+MGtUbIN3KXp2ltySJ3zpcwktF0v90S4KMr6XDujavliwGUlbMEoUDw69mKcz73u
5iFk/UXbzUo5qwd9tNqzTusdK1REPqaXpe6s9+0oGvOwucknyL+t86e2BFAZDL3uDEHqekXJE2mo
uIsWbC5YJAu3PBIGeY2T27qcWWikUvQn8fqxT1K+pQew9r4S2aQFpj2hEDkvRqWkkHLj1f6z7rum
fXw/7yX1fiPvxYCVTgQqDAB2jurXihRjHV1dR94sVZ4k4moxuvEZEuL22hpl0LaDWgR9PY5jYFeu
uvpF13WXTWyoYEJqHMh2SwLlDwcFjGkjQqT7pHf4r/g5/dXcNxN1bMJWZTvzlhoCG5RG9Z4Wo13R
htrkccLSKRLMNE29fzSTUZkfp7rRi0CatfV5VAuTe6RkBaDKVdoo48acFyqKxjnuzxVo/rXtJSF7
RNCCPERmyq7QvT4+51Pi9UKa20tGUqG1YSrpCheojE7uTczMe7nvGsfNdspYSfcwN2V620p1Mb+2
mjEbmOjoaDRzlmlJIGk2oEaRsreSsJSeUvkq5Jj4YCftNB7mWOvuPa8Tm4Dv5tRznVfaMJ8x5tUR
F8jqmRZvUyl2oKp9PIRmZiDm5+aqoh1oYc1FOCqJZe8zb9bqkPhbD4hE2I04a2aH0z7R9Vxej7aG
iABI6ib/6KBxpfguIpbZBZzJRu4caUoET7AoxhbIAHr+0aR8uFln8L1BbvfGEMghX9cgMVCv9u2O
2Sr15qLezpU7lldASa0Pq+XlIkg9GHO7MU20aqd5icBqGNFpAK00Js0zOYr1aZ5X7VOMqghRoJIy
uVQ0p6t9euu89mYlKjQdsiprD2CImtvB22AjqCFUHiFan7e/iArcTseGA34ZjbbUX2JldZlAJFLZ
9WOb9YGDXA110mDlXVBLr7tTDLdy/IQt1O+VvuEeBIVYjIda2uWQ+JVnTz1+7kPZXFdx1rQ/8rWt
H201s8lcLHNxLzLNTS6RMMSyjjSuGAJQA/F50xZYTHq14qJ+p5aiu6wmvbPOFsUmZ4ImWn3y6rKx
gZDrFvuAAeTjOA32uZSz7h26RcshdlbJct6XVit8mVnxeMD/XVvD3nbLz0MG4wgRtNFMfTzojQ+D
Jb0vZFj5h9lr9IuEIYgSDKlVlZfSBaHnt6JWvDPYucNVaS5QvaZidfIzpLq7OOgKmpT7vsyJWRVA
SBHi9zdIn62qovXS6O51kaKnAiCyRseoa5JaBvZYiSfTxKmLLVh6z2ZSpRP7ZpXmjjivMgtJEqDx
cKK1NdAB4VsotonxflBrs7hUS+jhcKiW+NGsqrVCAdzNPnM8OWVgl9b64NGS+zGujbrumqScH4p1
lsNBgerao/tsbJ+Zz1mxL9rRvk/WfkOLq05PEVpb9bUcy0YwdLGMP8k+VuVqmbzhw1SjKumP0CvV
XelmTQGFYHGcQ+wOGaVmhSz+XjAn/q6UtlxA1wNS8kejMioEza3lHrmtpg5S+hu6byChXkWerNtD
1lWeF/RIHotAXbxEDcgeqvpizgDJoPmjZjysoYf0uHqDIfxUMeJdVsjY81XFboo9yaRBYomTLQ9V
sfbGlA50VrV4vhj0ccgDmp5zBRtRMk5zRD89jFnrMl7x9O4hb4Wjh4w0bTvQLBI/ut4lrrEY1nxO
usTUD1aTzGGcjxLpIzrIadAnnRoVrTGPu6ptlSEoFpAV0awnKKFrY5zfku7bXyt9SNsTI4c3GkRb
mxoRgG3sjKDIy6aN8OpZs9bViKxY9Dttqim9J4oxD+2UEw2iN5ZiJQAYuN04Gz3p5VKMm+0sLjsD
kU8rpgkxDeUBUq297IoBPtWJzu3rVjXCECCETbSqMFA5bqMiP4lfhuLq0ToCOyLDsq/W3rROzPze
OF/JLhhCMWHTEII5Ol9zvIuasklU2N9qdtVabMdMr+xLa4F1MaqqDBaj1P7xjG2bMKKRwsT8DVFc
5HZix8xUNcJHpbrozKaIhDec0tZ466sxAWGUizvlNv96+bhc0Ia6iblOBNbSvdHpBtOK6Ltb/OLN
h6bx1NhfUgb6J0YMby3LrI05Bm+Ig7zzy2X7pOqzNRvUSDOkeqdkObze0sr2I60CM9AKUFy+8PKx
ObHu67kxwNxtmIjw+6bYf/Qkx5HKwUwLLaqcyowKJR+msFcLmB/GQr/YT9Q4uejwz7jMB0drTnSr
39obYGQ1pgwbnP944oG0jlpS/WuRV3pbRyvJbpFOqXxp56eE3N5YCqYHg3HsZIAOHTfGKV6rUump
W3H5mMJkLuLAiePubOnlP5ZH5AvhHsQEzNQYxR+3+4WhJiKdGiuqO8PaxRjR7BPO0bv3s9w3Biab
+ixTbp2RHonuyzdG9NWgDmKyIghXCsmjNchPM/XbByOe2r2NdPPz+wu+dQe3uLLB/ggyxztjNFtR
TaUHe4Ue3E4be/1yqh1kT8vilNL8G2/l5n4D+RWfJyw/j77bPKKqgEezSZkmtGa3YsCxi+US12d9
rHQHpItdTCH7qaaPILX0lG3Z61u7YTm2N5LTAaGroxhQFR2lghCwZ/rE3DtqFl/oJUQk0xvVEOXh
5cRp9DpoI2+JygTbH1Djq0dZaugtIFFkROvWSwQU0YX6mHgnDqI3BuAsA3SRb8QU6pUokubUVOdN
bkZgxIfcn6yuu/HqvG7JLqf6O/iS+mbpautQpMjs+p6dS3tjU+uIiBr5l/ffptePmJMIWV8V8Uvi
zvHr665YrTs0AyPMvsSlF9OoUXR9OKcD7tzR7M5RFPUG3zWr4vD+ym89XcCjP7FXb8yo+7LpdKfj
QO5a3b2bh1mj2F6qvTm49fWkxco/DrF8080NHcAierrH+8ZM0fmcZGNE2z4miPcidBsj25ex+Bp7
lf2ZXkFF174d9+9/0dcbFqcEdutGuYB0dhxdlXyEnmvYemSXyYoYnDWEs164tHfV5cRSr48vlqKP
ixQgWRXGnS+DET2+Is+txIgA/qxhWXXJVU9qfYMWf74vDIb/o+3Y/zjXAdqK9/mW6mxMsO0V+9vk
bbSXTgxrrka92TSRN8TP1qKecit5422BkMXtw5AUH7JjRIMcU5Hhp6FGs9bbTeAOU/UNw+n+CmsH
r9l1bmad4Ha/8dh4WyCx8Q9ouuPkKrMH/A4SY42WgnxetdIMQbE62w+KW53I415PizcLczBLHkGO
qcfRY8OEVB+FNWgRVkDrbm1t/dsmsneA3Wmet2iTBBzeLTIcA+0uhIRPRKQ37i2CaTY6MOifkP0c
LZ+lRemUDC6jET3EXTsCZi/sPKZJsubBMJn/DxsChNbWFPopPXOMVKsKZsJVr67RqLdqINdCIIia
jZFljeUJOORrmUiSSF7ODYTGDSasv3w5W8ueamuw1aiKBTtbVZzuaXOraHxtSttnr8Q1Cok4o5Z+
nntKHnCezz2c6Va7HvqmgPTrqCOG4bNX/+PMgUsjZUBCcwObHN8Gk3TWHugEINKbWfetYSzftHHO
i3BypfksNTqIJ3bqG+GBSA9CEAlADI2OZ+RNCd/VdgroSeCOolHt5nBZDaxJLTmcbzagwQCB+/3o
9wacBlYKpQIBCXUyYsTLJ8Bxq5sjRKaI9rWzcWBaRrNl666PSOoDqmmm1orDjpN3L7MZXTCtr6qw
qDvnlGnNGzvatGDnMKDfzOiPt5nSQ0DRqoaDd1mLfUxDO9LVztppTXcKRPTGUiiVkHluAfH1jq6d
vs+qbTxjNvI6ztz+utB6JEtqRd+9f3/fSFq2nWQDwcI9kB318vbCN+tEh11LpDMXaEIltpiHWaLS
TsSot9ZBexAeD1+LMvooGdPntMwq7Gsia87FJWD/OlxGXT3xtryRjhADYULCagPCevxtyM9rxZKm
Gtkz7z90Gvg1+3nJc33v5o0cA6sf8m8LWSGj5K4uTpWdP/GUL4EzWK/gmLYd1OzL43cEdoY5JPai
cZiRWvsdesnQV4qaxhuTx1LSVlom1QeTrt+jYOGh/9AY5jMicd5nz5bGs1rM0+cYX3QMiJi1Xg8N
LftgTjc98Ynp5dfCmPTxSdcGmrot83tfHcDRRgYKBzcGeeBTkbrWF6lnaRPitK50gdM5w9fWytcL
oyt6BfE6SB6hXGibnsiR3jgJQO1urZhNyfiVyY+Vu6IrQPtFBs4GNLxn1MmVhLkv/a4AotlwIuM+
3iZwwtyt6FV56Bv+a/v531KHrjL02rVh5w1j2jI4Y1JvKqUMlCqV0fv75Cc68O9P9ifBFmwwCEJg
6gSdl2uhKFa5TAZm4lDOxK+jq35dKs6sX68FSPrAa+f+AskF3AqUJEu/UMUqwrdGz7whSLuX8wro
xYdMhrxezwhcD/JJtOJzbsaLc92ACQ5awMlPc4w7/J+tVXqX6tR36uy7TWrbdG8nC0XD0dKKECUL
K73p0tliat7KQQTz5iQWJKUdJ/DNHfXLungrdobIiPb7uVSRStVl086h0tllFygb/crHVQ2Otbq2
TXI2zOr8aCl6Cmy2svmCfeW6SZjmk6xvp2nq9tbcj8u1GVd0Ezu0Xr0zc/Iy47bRk5zGUTIWiJ5w
NsuIPnuWHARNSvsMoM6CR6HL7OXj+0/k+DTigXAuaPQbsKt9zZdEY6VU2BdDlLnSRQECubWDEcdD
eTEyfR/PaP3rnz2RzskpavCrM4mlN2j6xnWnFwha7OW7gHuKbiqKPUaG2yZF4KYS76h0EslXVRTO
GKRYiCjndo/EdKT1ivaJ3YrEeVWuwOX/8V2gJclWU2lXgG3dtuTftoAz5MDiGYFFXRePoUBTwc+1
3H72TBANtqxkYDpdciKYv6pBuQG0LIDKAZoD7H0MpcU5gO67FEM0AZQbqUxs70araI6j+jahcpab
MyOZdImFelXNCUyKJml6O1Ry2YHZ0ZL8lE7gcShwEBjazhd6NrT7+PfL+5DWWZ4hX7lEZi28m2RQ
8shVJyNcm644EeWOjzKW4m5vLwCJkP4K4FtCIyXnn1baGkN+ZvZVeS7B3x3ef7BvrYKADDh3BLvQ
Az8qi6rCW2NFH9VoLYcqTNcC+nFbniKcvPEqG5TvP815uHmvUPsWqk+TWxCyMxzRN6lxFaFAt9s5
zaCFerF51cO3EVlz4SmNfa3V9XQiiL/ex1wBrQOaJghm0MV8+eTE1IHbMRc1GqYyPgNyl501MHL3
mRM7UWG0SyDsZD2RKLxK7LeHSLnJDkb+lCz6KO8xRhTvygm1Rcw7wefosYNPrQLJOd0P9axGoywa
k8EhMxdNXzq0+Uy1uQBwl/bI/jEgTZ1EcQBKIpxy4tpe8fN/XhtSC7AcOGteHWtl4iHekfZrVGql
fiHyyd4mum7zzVmxrQHUMlYzcnFMT8NumxyCCfLWOlLH1kwDMNdJHQALRSNqkVOd+Z3TVfpZ25Nt
BEqPQahvo/rVBkZPBz6I08l+NIzOnv1WokUTDnrT3drUFnOgAuL4gslwJxHabkammIzXniZ2/81c
pXnrx1s647d9U9W+mqjTD3wtMlpAvZNnvtUzs/NLgPa3JrL2X9Shl6ecrI4Tvu1WQRxAQobH9Fod
1LRlnHl9t0atpcXXqlU7l1WeYKthroX3Zw0q7wemxkO7d0RrP7y/Q9+IgnTfKEXRB6AD9Sp3hlKm
d+yfNQK9m4mds+jWjyJBrMI3i8qZN7BVfNPkQ14GHcGxDrck4rHsZ8wcNLOnSfj+BR33AbgZOpIV
tKi2hIg25MudhL0SknVNr0YE7Elh0rnkI/pYGLRpBkrSfp8WDGg1EF9VuJhGRkapKsbT+xfxRiBG
kJ4EnOBFe/L4aJhNpU7ipZ0iKdqcNr267FSliD+QCMoTIfKNyIEEKPkYPU2S5WOep9nFMcn+Okcr
g9Kbpi/Ae1SNDKZEquc1kT+sirz86yb/j+f5fybfxe1fKV/37//Gn5+FXNqMnXb0x3+/yp6BxYgf
/b9tv/Z//9rLX/r3m/F72w/t99+unmT3G2Hjz6c+E/Xx77z4CFb6dSXhU//04g+7us/65W743i73
37uh7H8uxzVvf/O/+8Pfvv/8lIdFfv/X789iqPvt0xIu6/dfP4r+/Nfv0D//9tC3z//1w+unit/7
j/9Vfu9+exjaZvjeKd97JXj6j/+9/ferz/j+1PX/+h3ljj/ImNinwPjpWf+khUzf//qR/gfBH64M
RRsIIFfTf/+tFm2fchXaH/Dd2V6bRwUH4DbepRX460c0gDyMjqEZ03Xi0PjPu/HiCf7XE/2tHqpb
QZu7+9fvL4PIpq2FuDpIws05kmTqmCQHVF6JCbfJXp+K/tNSUWppkxAhnjekun32Y2xz+cnQxD/a
Kr/WhdRPxcrJB6vk5X5dFwcNPQXThi3ChWNntPd5NzdBptbDKY7ry3Tir7WQmMTgUNtu9rGUGLdy
ACa1JPvS3TLWCpBdZ+unjtWXEeivVTa2JsFne6Dukc1S1xFabI1V6BZWu76rpr0Ta8VZhyDy+ZRi
NwTMdadjjNRNVfS3d/DXU/37U3wZDX6uTRfDoie2mZE6x6NBaxoSVINYe8Yhdeek5iV8ryuhDtle
bzNt10pTnGiIvYx1v5YkEaQAoTmIVtHLB2hYcd4LtUz2U9xkQYycL7c3p3+CUMSJTuQbdxYYACxD
+gsw/447GwDYZDspyLEqncxu9XhWQRbXWRRbTnGhdAuwUPXCXcfyDPCmd+J7HrFj/vqiUEi3b7lp
xR+P0ugiFKxtKTvwVW6QQhA+AA02APik7hnNijY09A1XDI91n+WrAbpkVELNnXxjLT57zFWCVM2s
E/fkrduPnhvpNu/1Jjnw8vavGogFga77zjRLb283a4kurCb9BPeo/fsv11t3AN4llgVbzblJY7xc
C8TRlJVmlu6Z6IkLMcbWt1S45dd6bKyPzYidOwCvQKp5HQ3FpdJQjRtDnO+yBsGadezXu0KLaeq8
f1n6y47LzweDrAWt2A0uwhz5qBK1KlUmfWcSuuDWIRJaIg6CTJArwkx6mvAbt3RhLy3atTEi4+fL
aUmDCtHha08Y0/mkT8rjYM/81qKVadiZNhg8mFzNpT7o+6U2aOj2yDh2LVynLFG+VcVsBGma4nah
zFl5ltuT9SGee+8UW1N7vZ+3kZCDKDUJ1pZlvbzjBQk5DGqeLt5qxd4a1+HC8XKwe51QYcPEGFf+
wMzM9t1FodFkmH08Bx5NRX+Ya3DN7ZwuFJ8K+tJylN5jVXX2EjZJkqZbPiR27z+Kn/zm/2oQbY+C
w0sl1dtMLRigHb0hcxND2JmteLcK4Mh9m6MsLTDs8yurrS7yVGj3XZkiLuQCp75ac9O9zfVhGn08
g5TCBzEOMMw0eoPr1+GVTMj0BviO8T96neILuwllVBmlJh+kWJFkABB/18ZJnPmKmJ0L5jDWLcYU
5X2GOFZS1vsko+8TxkNvHpq0089BUFn3UJ7cOdA2MoDQFg+N1Xr9yGzP/JgD5X7uzX7YawMI+vdv
z+vzZ1Pa4aB2gARsUfrl0zRGa2SwaMa7GBD7x1Iu6qF2G+tE6fT2KkgpgS8CfnN8ysFiyGMFcM/O
S9wunPTlO0aj7omv8jpd4KtsslkUHHhnHWe4KMFna2NNMYAzG/eXfHU+tzq9vSSpyxD+B6w4ObXB
0uJy/f5NfGNlSnSSAfDQnAHuUbMn7xAtyvTO242WkRf0V/AmBHvpLy3wVjQ6p6RNPylu7Zz4xvrr
SLvFmE3Wn+Yuw8KjMIMxRqakueHtUGgCc2igR//JGNsOOHUOD81rLSWsNFXZF9kEyl1d1PUMwq+0
giHXZefPiEpcpoW6/IkrNZbGFdCImKjhF3XZPsR6rlyM2LQ8rBQJFdDtOr1Xirp6tkvFvDGkl9/O
QxGfKB9eH6l/BU6H4amxvZwvX8lZGs0ipertUumNexOI6AdpNff0yAnwzjzsocdeu0AcD54yn9Ix
ePuWsuFg1yKDRJfh5erFapqKqbbeTtAXP/Rb6R4rdRvUinQOedGMN6VSAdddppi2meCE1axiD93U
uK30eNk1tfupcBAZmlNm9ZAIEE9RnfoMNDjM8m5qgqqd9FCq8ntiWOBvq/YJlkF83evGKWzEUSW8
xT70qRCY2CYeLiAw4+WXgQqjIWLmONScunO/Ek78mJr4Iq0Yx+EA2eoBrpZYhveouZdW42Er2Irb
uO2ST+9vkTcvhVaV7pBY84Cco0uZ6xL4eiHYIy2Ad6kO7dM4QMqzjaGL3FVTbiD0qX7DDNmHgDH6
Bca/mtH29ycuZItoL88DelkEO/o3tJlevV4eT7PcKG27sWkvYR9F62ptwEAbHi20VayLbDUojQQH
TsU8M2TnHbRclCHKnafUb9940+kh8phs7K81egQvH09q6HGlkNjtmk4YHxP0Wa9sduoF8poMiUAg
H5xEe/IoPy8YcDcnBE/eCMrYfjNE5zyHW31cXokmph2EFNMOcbv4Ku48d29U5i8Xi/9fl/+tLtdc
XrL/8Z+V7qu6/Dp7fmqfkoEy9K8yf6vlf/7Orzrc1f+gmcycF5sPik52yO+//arDXecPajIGW1sN
Ram9NSV/1eGa9QfFHD31DWGqkpPxW7/qcE39g6CCmO42F9+qS+uf1OGvThk2Ct2cTRKOlhriuS9f
U6dUmTqA69q3NG/8rrGsD4659nsDE94TE4xXySW5MlkIKgsmpHhgsy+XgqsprTzz2v3kiKip+jsI
F4fU1R/MNr7oHeXsb8/hv1Obbrcc1xPqfFBcxISXyxVSdeHhWQA6B+PBjN0dlIMSlUO6U/VSkgxS
Q76/4ut7yYo8YUoWBBaZVLxckbMZEYmBFVPTKoOpa3b0tndxidfp+wvpL7UiCCp8N3AoRBbeBP59
FHCtrc9Xu0u7bxKAuAYYMgY8PbXGKCGdCC0tLiyn6x+sJZf7mklVukwf+KSvoyk/o4t8qIXd6b4z
eSQydnujmrHc2ZtZCQSie2uoTsWjo5nHX2FwE2fhcVBf0D58eW8A1+saFp3lPlf6K1s0l7iu3zqJ
t1xuXVu4k2NIgmVS3Wr1bp26aff+LTvyY/l1ARTTbDa0aBjbvbyAGYVmHRn+Yp9DYi6g9IviQpix
vvfmPswchCdTL4k89B3cAU/2yrnUY++cOdqTitoEjFklAP/0rAttOvE0X50UANVo0ZHdbkBykuiX
V5a5aZ5aTlXtY0a5w26NbZH45A9d1A+1GthCrrsKUZLYn3RrMtEkM43b9+8OTTcW+fvJSSCC0rFl
1gh/sGmObg8JtTCzzMv2FT2dHwryVV9hGVtp4FWOGikQZqG9wA++rbOy+qLEZJDTitEFnWd0OPVp
xMIblbQVlcZ7fk2eq9aqom3rmXvDGR+YB8SYKCYZFMzBCj0pHsQqosVKis9zvNdHw32gt5wqu8Se
zGw3A6+bDqWSO/ouX/JMYi6prMMlsg+auYvNUf1my94Z7xPYEt/cusyv61g0pa8tivelbbL+EVpi
90jrS/22rGKS193ark5Idb2Svy3NfJvXgPh8iT7kvpO5dxgRp1xYv+tCTaj1hVVV9bUzLVXr45Y8
fs9WY2D2bw9xA76jLZ46pY8/tVjbRoShwtjB8VkPdV8u+6JulIOaOWJ+7AbYYIclVhf73LJH7zCb
eRE5dmtMviPt+trtKrEbEU/8XrHYg2GVNtpZrltepsi5+7JQ+x84mOSoFGhufF12vXhckq69lAWg
Zd+US2P5gFLYz2gGj+JQDqK8NFqn/5Hq03IGJMJ7rEkDMgRXlepz7djxdb1605WG1GgwMu+Kyj5D
BUGR5ggq3MitANs0tKNb8qzzlF59xShOLGdIt2r6vsvGUfEtvPVmzIubmMTORnAi1edxOMClNPWd
m4D7YfxoX3rIF5d+XurdN0TmFabEllyiVNZy2eVwzc2d2zlQhJF4gYoYGznsRu7lJMLKxJ38HHZo
G3kJhomWb7nFaIfD1DdL1DB8KiLJcRLGWZ9agUgzB0UExM/GRjYpR1lRwULJkPo40xddjcPRKAxE
sW2xBnVra5iNoXFgJlauhrHRzU+6ydzI13I5NucFBGB7N6KrnVyh2qvkoQqw058B697FhYmd4LBU
ykMi4Gr6zH/msG5qzdgNxahk36zV7bNgZkS/7itH6gI2tGPdzcoSb9TpYboWXVb+aJ3F/O728ZRw
tTiZFbGTna1qUV81FhaY3Lj8B9BOuYNadxsvE6T9MvlIBn5VpJXz5+rVHySy+x+duqIfCeb7jIFy
Afe4lWVQua0JqxXWWV1ijEf5XO4n5oKhGGL7bvHGNNLWRd9ZhZeEppkaZ6tU52ApTYw6HZ0h4mBa
B5eKM0zNAXdqPS93OKGJj9AHxVOMqoIyIz6uG6gDldLOgmqJnXAYnW/InG/NsWwOS3uJce5B0LBr
e+Uuid1u9nNQ3VRQEPkYi92JcT53DelcTGajnWHNMIRl1rZRLsDQCqvVfWFo10JJjJ2iDzeLhnIC
OIhzGHv7JK/mKAeduLlZrGer5n5Q8MH19a4T/qggGFWXyo0q0HW0tCTdzV2vRdPgVFEvXHlVzlkN
VQ9Mmq97w2fdRi4CqvGtPuU/cojnSMInZWghgv2gqJqM8pXyCrTntyZZpysVQcofc65lHyvi5ufW
qdKohUkYjn19l6Sl7RtORSSvkHQOtMzdZBbmLJTY3J0bVW4fpnxoDx0MZzauyRarqZnuZuZ4MpSo
mWThVJWPILGMPeb0N6D5ZNhJBHN8y07dzFeLiqxNBxPfSu1+yjILKrM7eQ+605hhPdXnNQDG1LeS
pOStqtrrslXSe8gDAWSwLyZkLVIjUV/Y6ATUgZqv1mNTaMU1vsvFRYYo0A5Ud3M+pv0QCkhqvjKh
TmUgBiORmtjXosyucdm+mzINpQXo4fW6k2bbsqPldD2ivPAjhUELfz7rDqo+YbCXz/JxaA0v9vVk
zdGowQ+xTcoIQgrKx17v7BPZ/Zmb0glcvW1utKKVdWgKVTk0Ih1+QPbKYAx7Oc27dWnLM2cirfDl
3GaBMD/NNQZAqjuvl+Zse3d15S3nmt03YQ00BwEBx/iUEiwOSSL0g8Lo/VLrZydwmvq5sAz7ZtLc
6iDEul6b3XrvKUly5uJO3+ILP/i6Ma8GBFAzu2xqMpUEuOrXapXL59Lo6/Oynr1vdtvPX8vSXXeM
v2BjZYowLsFd0lRIQVlgqoaejqwM67YRZIV5nvUPYilWun/xdOOWJVqKjpFTvjbaLjGTBXVUz0L+
SMUWUI/FeJZgGbDv507stK3nHxvplzZNULfBz8TzTUTMrjmSzec5QxPRYjR9qVZlt3MzNMPsOebz
03Q9ABgo0PVqvo31er7RtwvpoB4UMzWXfAXhu/G3jvCE4Gd9j4Alo4fSuDUGPSjTtH2qhik/JI2u
BrkUXSTbBFJT1t6uqX0j0+lD3c36RSP15wSwVjjqa7NLa+jDalygSqdpQcf4L2hGOsZWXhZBpTTf
lnJqb9rNejlWy3D1xnMzc57ho8eHuhimnQ1b3C+BhiM+UH2tljS9XTdfcil75bvu5PdJjfMSnsTI
xablTmqcbcrUZd/tRgINBUQCmz717oa2nH0zc+chQNzWDRPRmwbs1aJF54BARYtg2OfLgOuwp31b
9GZ4SvV08z63uhncofRQZ+Fd9xO9NT+TbdjXK7srDaAhVePZDPLgYwYZvQw9d3yQU5EErdsZD2Pp
0px2veE27u1B7tLCbMNSAOJqE5BsAxf9oRTZiKq/kt3UWgsZfRQiyy5WoWuXzBC8LyvS3aavxWap
Yuagq5/YCVlUpkbborZVN98Ly+UV8lILTZlFS+80ZZoPNKASJxRVTVCUAyORgNc3roNsNCzF15BJ
dMNldhtyicwgp8ukmknMqlxHC6lQ6ejoRQLAjMG9fmOllrhV1nlAQJV20qfYxvMrxGxNb85WAPeN
vzRZ9iCYSI2+1iGp/3+oO7PkuJEsXW+lN4A0zMMrYmQEg2SQIiXqBSZqwOCY3THuqNdxN3Y/MLK7
RGZVsfOt26wsLVNFMRAA/Pjx//zDSqJJfLIKHLjCxG/lL9l1JLkN2lg5oSXwAAtbR9af8mam10va
/GvVlN3agShJpIpmXBdWY9+kDSZrB0EqUkSeWTYiZSta5+T7afbDzX2stWP8Ja4kvgbXRcuErMaF
4j6YCp9VyP78OaMGrCSu8Q9jV20AQ8ZjndhAIq6uSkqWHj1PYrR3BK4A0mT5sMeNvT4RbWe/QO+l
wwwd3FO+wu/xf+VFM+54y+fz4MWkDcUWHva1bKydObp4DrHujW0fwd0PW5QaXZiXJHisunyON/gp
TUwhYre/TwN/StZdqhdsga6zjj1l8WslNMKxww5p5QZFvJnpcshVNSkylcrEtfD8bNzp+Nl8MYYi
OOkN0VS4dyqlY1KRJTS1CfaAxSMSkfG7x9HqZ93504MhehmsIUS3V9hMBc7aGWNRrxF06C+pxFkn
pE2qHjAHwPiib5digEp4clbUDXbhqQp4ltFU3Tc5L8RuaiqN8O5xKldNMeYbzAcIMTUS+UVLzOCL
5Hcz9NHdYu2qvD8bnBEO2EWp+zKdtV0+5eraGxr5WfotzZIn5yYLEfONTzVadpjYcIj6UItnIvAa
PagqjFGrGNubYraQZGHP6D4hwqARa2fnZMLmy1cY6bgbPyBQHT8wO9sWUwZDqa8gReLe6LT1Tyo8
vjZhahmFv7NqROefdCZE+ZNyYC9OfUJHEIwB4X356KgnkRXxXeH5RRZ67ijuG7NdmORTpvZDY/Wr
Qq9KbgQ8Uy3u4b5nKkIugVvdrscB7aZv6zQLLVwbjnEJqWHFUbx5wKxUPmdKFePaGFLvlxmIYS+m
bt9Aqdn1oy4fx4INh8nb/FmRKrQ3h7zAvClXM/YyZbJe5qFXJPZgaDeO5j7BxwhbjDk5iXbq2RPw
8I7LttlGmKOsgshrfgBG4kcV9XHJkun0T3PidefXM+TfAgM/VQX/e8+2ecPX+Z/xeHY/q4X3It//
qv+FxJ3lKP2v8cHdt+Il/fk7OLj8/J/YoGH94ZHHDh8S2hoK6wW0+BMbNNw/gG+h4EB25f9DhfMP
bND6A0IPzAfc2xcytAuQ9l/YoPUHLFkgO7gYC9OSOdl/IZd/ImYXWtU/5+hwSn2LCngWRy8OkRhh
GhbjkgUK/Z3pXOO/NI15fqZxpWfXpsz/StV3zlYBBw8KZBaV9a1t4PL2yesXJ5JRNsEnvXWGHzOt
jkQE72eHufYLYjyp0p+tifZsrXHcvsrBxT/DXTT1ndXo9jpI0vm+clG3rvQaZ15cWDRPu268QscQ
f+rSx07pDV48g9/vZhPDua3TRrI5MSbTydAs8rjhxOr7KsQb8eyKCBvAsWn8r0HqV2XYpzEDmtSr
OQ34XUWvn/WzW6xsxmcSLyMa2xDQAWcmkUT2xg0gNq38Vmut1dT1rOPJD3JW3Fy2asuvZL6BNFUv
qVS+HfqVHn2X+LmPoDQCE0OGzTSjcWlU0TqzOgwyJt+Iw2C0pzJETFz0kIFUlK+ieIBF4AjZNyvN
HLx6pfqeNBpNjPQPmAPeqM6bcf5oZgcRbNfbwWq2g0SxbRKqHBYGNXhtqIYCZtnJtNEAPiHMqqD4
LDLljZwj7ObzUIvcWhlBo6UbFzPVnk4P00t2FzMv15bVE4xH4JJ3k2qzlUPOrf061DHbHfeTlwlz
NQ2Jk63wqBPjXsupqXhxBeaqt2fzh2PgqbIN7HrM13HaTmPYWNXiNulVmb5iy9TkxsFBbgj9AovR
VSPwa1n7ozZ/UlM26caTNJOUKTxOfPyt2RFqb7QM2MIWxYwRDl6XX+dDNiq4TeSLr2jDimFjmoV9
o/tCHoiv5iiR6/HYh0RDzP5GVtBuV4TNJvjwVYMZX1C7v1Xu/me17Lb+WT6o9udPBSnx/0BBY8Uv
tL9/XdMeqk5q+PDRNH9X//Gj+49dlX97Q2b881dcypzl/AEtgPGHg0IMTPxS4fhTcGvIibiQB/D6
l2Hsn8MPy/rDglgDVEg+xDLxpyz9WeAsk5EJ2uVXRdDfKm4AzG+Km8cEgiJK/DqjF8slnO3dPAJI
SQNxDvBijYDBiSCwgbPwzpZDd9X7INWmf42dyWdHFXetzfQn7jZT5Z3wP7E3lZIAhO6+qMRqmItb
pCmHqrdvODIf/UE8pXVyoyfzYz9C8saa6pB3WE+2ck8XFgal+YLeGp2wfl/ZrBNNBCURnM6PIsHn
tRdFaBl4DMY4HsPn2+V5Xu+qLHvxhHB/1n0vs9DE4/JxLINu5zhNeeNolXPo/SWhKMO1eEwKfNty
t3tSAuTMMvPxK0lmFEQsR1eaofnnpHRfhPxGm1bdxm1m4brrfqf1HxEgOcYafkNxwE2335aOl9yi
PEv2doahb10jHg1zRZada9Ejtqp178dJPMS6U9FuVmplxMrAfEmndGX4lFa5RUPfNl6TrJKGrk6U
vrPXS+9zU1T413IMQ72C81Ph5wnnLCbXll7ftbhQWxkAVpQ1Yud17UMNBxE5vEy+O1RiQm/uWukN
B4CQ+BwsVopNRWgx3klp20NWIlO5LzZ5xSm6r4ixSw6Tk+7h7slBEMNb4n/frtriSSp1VRH7Eenl
VkM16DvzTZo28AAWW7AoeUJgxg9UN4kNt4fUNXwla/nixN62NLs7Hv3zCEa/pDcZ/pe6gjIQNGA6
JTqSHYeCleY9eEWA5WKwgmfBHoC1ppKrLHCvDRKbw3js7spmKp/rzOUOW72nJMe8uP7O0dtZZ04y
bwy7luDMpXiylKnWeRndFLW4aue83Y6l/nVEpv4YTfUDxrL6HhP47LYRJ0urDjAmf9r9USbZlsW2
9RbwBEBfhCp2HvoMCdkwf2+FzO9Mp3b2sksPWe+ARnKJRQOncOgIn7R6YG0D4olllDBKcrB+bzTW
XJbYgq7WxyLPb3OSXk+eCczAJPF6bE0y7+3Jhl1rz8AsmHn6Kr6155njs0jI+goQXnLQvHBn/lZt
/r9WdY2FVfGva+5V+aMq/99/glf83ku+/qVLlTVs4w9qLMMb38cZ6ze+d+D8wVIzsZ3xoDG9aSWp
wTBhmI5C2kCSxPTnvyutxpx5GdcicmGmuRBQ3b/TS0JYelNuXdc0HaROJpRvC6cmeOdve8kCgRfT
xcw92Zk1SclyCNpOWzcTyHCI3CgpwkqiJA5lbZPHhdEb5plGM5C5gcGSKzeTWVFkzajvOdKraprW
+KrH+BnbU0+kg3Q5F2oLuh4q29ZJukzs6CWZpUzwrZPxSxZ1Fdw7KZHGCZhSdjj0BVWJMjDUmZw3
aoZx+7ULKr1+8ZhIkc8JP8sMh5TULCiPjETCsQ6G5CGfO97xif684JMxQshWy/ef96nRdfmn5Xvo
oeYKJc0VX7L0H2I/yp6iHpzgpR68sppPvRJGcYyJSZ+fkiGX2kMWCN3dQe0tz12Q1TBZCWMx+Rl2
sdihPJmtBewy9Jh4mVaG8Skbh1ECHJh14YqTUfBZDw4wnbcIjpN2rTM94a+I1MUnpc2DUiflN8PD
eRdpiW0+Dx6C2DOXyZ+4TZ7ZxyVzxFnbojXFqTX5618GrL/9Ix51sf0QKVAomoOIMFq3BvIDOIfn
H0ZoItnGyCQaup/Yn0/VSaXMQ8qVVSvy/hYWU4E4qU11lCnkoG5sasnIOcK1m5ekUVV1a022qE/R
kBti16dzZIAUO/Hnxs6FdpfoQDd7lQyW3NbZ6MgtqaQ6ug2zLJL1zH8cGw5E2dH14mm4Soeeu1oU
gIq32jxn2U8Cc3X7NJNxKHdDa1UjiCm37pl2eNAehsh2m5cS8oK4BZEsg91Q8SSPgzfHMhy6GlOt
whIDBsNZ1OCLTuD5FSorHD6gkmlimwhhihQ77NQpv1gGiQRsYVTTG0dvpu4nJDCedRnrrvhh6a20
rpMOgOIb9zmZzzIBtVoerNSDdpXXvmc/db4UwwJNg94+t3bcuWxF5cSLJoSdQiQVLnDlbZHVs3lr
ogVNlszrYAnOInZyh/E2exe+bzMvKII63hhm39zxOkqkta7MBIwnljk3DxMhIAUnZy2EoOEBRkZx
Xx6JPWCnxijBvU51k0mE3tsZoj2ML4N9l7tWGU6aUCwon5H+lds4cQfNQOPb9hiZFseep63ua3+x
uCshfdER6AJKcCSqblfa/RIpZfnJSa8G0HhvTJJ6nzhDD9bJeMveGWrmMZuv/0zTupifEDQo+weN
E465LSEKp8tFl3Lm9e1cyxYnLxn593xsZv0JG3gicgdssu/QrGn1OSJCpTjq7owUf4zGNFv1rhq5
cb0+dz+N1zcyhh5cHueIHNLnqhXZeJ7KPI02nZkKbV8yoXUPbjYN2lcpkvRHlY8JAwk9trP7Ms6B
44lnSDXDglA5lcA+GsLoMx9lOlcTgHe6aXUtaei1rJmzpCWwPcZtelwrZU6Cq8L9b+cbItY3GRm4
rhMOeHHGV5ULoPp0+aaglMV47piSNi+1hWvnesbnQD9Uk9I3BcJw/WvvpzPDDc0ZBjThGbfKJv2h
OEaoTuFFVwoB5VTakbULYgz9dj75G/oXxObysUUJOa2IiJbHMrJNcfRSglAJEyRL/ejX0Ciu0riz
xKmwVDUeZG5z+K/itkw2TA11ddXEVn/WIzzI6F3dWmwUQ9nxbOBOxd2RuAMP204EfrVNR810dzOm
PXKrRbPBCkxr3qJOw1qThd+LXQQIz+yxY/Z/lw4dqAKJT/dpU2Xzoet1s1+1PdrJPTnKHi70HQgs
E6HlJM9pk4oYzFpzP9mYA3zrZoxM8WYd44jPNI1vDJXzIQgT0ZbjOc/4VlewQniXtbGgjqK0J+Iq
xNvUsw5lamXVwTXrpOR3E07chmUZG4ulc4GuvwqNqdESnPGd0d2KJCnHm96LMnyMe80r/Tic8aiI
73Cq6vprxx/JNw2FMlM+2MLF81hCsi8LTiKuUawhCGjOdSxwoNqlXc7z6TV3bDm2m864KTBAAOdN
J7ehNAmLKpB6amnicy2lvk8WQ4udlLGhbXgl3WBjJ1I+LtYmGm1nXaLyXX68mQZbbi+rbGoJ3zga
Q5TnDxi6KPd4WXeKAjjtkROl8SoBCWKmVjeQrT3LUfNj1pjSWdd5rbqbaWyFfu5ysOO1sAjxvWbE
ze+jgqiRAWsUqTHu1/ifskpjvwGHWHfkS/vnoAvi7hnRnFfcziXyr5M++EV1a+R413mr2rLx6E9s
zjZROHoNz+ey+HtR92x91etvbOaaF/Py71LVvfYwsauzpQrAt3BOkQcQiumK+hr+vUpOl3KVv258
eeCL+emyTOI+YgseXYkv/3ZqymVBjyLziVrJpdeAoVZxPxTd+rde7p9w1TBPfdsdAeg5NhC/B63X
RzOmv+NHlXMc5bTi+TGRUWrtEh285jGP0fTf49PTzgcMp90F9ygCsWVL5NVIEojJTjhrwn5K9ba1
1rFvi3SDhxiaBc2oFkqB1au8BW8BRlnhvlJ4fQjVR7UbIDiHyctgJKd5ijp3HbfIEF443NnBF5IM
QOyGTlWYKNd5euDtmR/siiqW9d4P+M5Qz5z8JrUC9J8Bp67MFvdjOn9xel47RaXFIzJT4Tg7q1I5
N0ZVfc5ni7fT1VAwG1tTJMQ5pXespNXoCdJzUM1gu6Fu8kY7dzW9gZgOgzTrUClmEEUcnPUx809W
51DlArMLa9fuV3M0iQO2PqSPdJhqdymo3T7T0VpsGAncR5FX7vqqsw8RxW3llCPTLwYVeQiX5Nwr
+2ou+quydIlwGJ4kmS9hNI7MPWPj3rD7k7YYzznmrOjmcO+QLu7Guq3sMDFc+RNCV2fshtjBq55M
gfguj8pefde9ysluEqb0ksDVpWUxYmDJh6JubtpSbN3JdfblmJ9Gj0iI0t7Hlnayy+QWtFRbpeQ9
7up6eulacXQBYEPGRD+zMfgmS7c9NzIfd05rk0yQDYxDOo6aMTxrlAkZxsAJOC0uOI96M0C/wOwH
1ssdZvIP2pze5Un1w5rA9eLGI7oltz61mOI32GWE7pAcAys++ENzp0WBPOCgfTCNUa7GPvuekLU0
Nu0Ki2kYE0GLhY5sbtiYQAttL5yEdxeP01dXcx/GOZXH2oOHVKENRJBlWuTxyJ+AIgemlz728GW/
MXPniUHNL4YvEvJG9yOO20fT6rpVZ2mwQ8bhlxnNZ9cDSoxy/2zNxUF0yAbyKnrA0/0u0aYvHkn1
wBHoNhsxHwZnNtdZ0/RqowWE7e5kz861GhpDC1nQN0bk7/TMO0pH/4G1X39ND9KT6pwB+6jhFHdw
dezslNRwNlBMzGuGceO6gDC3k573LbONn3Nenxvcuh0RfUEjgGt6KbDbgHvpbQazxPaocFa6NmbZ
asB1nFAIu0lfRNSYsIGIr6nCjgO93EEJn9nZkeASU5dD0L+uGm2EbVg5k3ebtxFTpGhS6bUdaJLk
BGC1cZ1GhrG3LEr1hjT47EetTA0MOHZUOtDilViXAm2rr15WZKcinhfJKaPm6IJ7MqP550OBVybg
P5iCuOyi/IfoD5DFABj3qveVqldkzSg1ojvpPXufLcq9QzXk7XAqIaMljLFi/DDXk1tF7SbQNbN5
mWdMcnbakJrmfhg6woIqMWPzgANC4t1rdtl9kVOk6tDusdbeuzZw0E6LS9qMfjGUeiRvxCCxKajd
gWilmbDcDwrwQsd/+61wT+KIZi9UTMzdOAj/PunQ27RVnh8P26ac6VnmzPGHdcEQVF8bVObmeUg0
2pR0Ssfkvs/yzFs5cW1E37J8xvwAg4hcM5KViaAUUHBKDZeQD4IzITYPbGkQCOjTPE9aP6cg14nk
83q/hwWbtuyKPgRQfqbWy+C+H4TR7I15nttTpHVG/LmGzSRv6XZgRDp44KgPvvs7bi5PFJo0dOJF
OGFY8LPfPVE1+5Vh9Nq4nW1UQGsh4PEe5mHSh73twGQIu5itfBuhqLH3hifobgfZm4UfAofa/gcv
2F+eBBHozMN4sdCsMR57J/D1Ohk0cd2aNKWdXj3hmVlaoZaTfkLKIEewbZITSnsFj0nrVxJp3UcK
43dyFu4Hmk4mv1CFuS8Ou/Hbd0F5tRT0xs6umrzYXTgerGjGPIbWhj6RLyzmqKmfZ7PyUULaTqFO
l5c9zRJdO8xIP6uPSMLvzFO4qEVA4CFVMWGYQzB/B58obUozwxDprhXMfr53Wl62P5pkWPrlIsjj
XdzSua3QR5v6XQSEmO0je7bK66LMdXsnCZ4YrgK74yVuRVVWH+iC//oSAahDK7YXqRr5IO8p6UQt
6cxnYrHTi8CWn5RXzpIjclVmwJ8x8Qahj/OAhJJuOcDasVC+d4Y4qk9Hzxk9DK7+/Yr+61NEI45h
gYf7HRLu4P2KzgowEyw4093lmJtPCSsnK3ya3iQjVu1E7jY3w6gLFX+PyOxBmzSrufkFxCbnaxOc
hG76g4t6S9xfnqLFZSHdsrAewDX03VNMha2Z5J2JXWUR0H2D0CMZrhTG9vTjw2QWG1u3mvjbpQ9u
+BF3Z8JSV1cWBeTjy1l0Am+qHlgcKqUFGbRwAnLe6QjaCpAIRnu2S6FgCrbmNqm3GNhYJ9pUMHSd
AzlGNFYHsOutGt7N5sWdHcpyExlcVRfjOnd1aZpn3waD+uB+vQUNl/tFNjTZUHD2gdr+8hBNDjHM
cUp8/ztVNitzXraORA76LfFFcCYrf/DlAWtZNtvLgSboXfOucII+ujcqey4+EFa9a9SXK8LxirfK
YD61dOzvbpkXdWgpuqTZTa3niU2Q+RxyBHzBczNhhxZGDSYodBRpfJ1zrKaIvJ5pLTvv8x1Mxiog
HYhcD4KnIP8wplVatMsYtiQ4pwzWSsmMyJrRVwZJoKWqr6op0xHu1gZ2B7E/Wvq+ht2IGapAMxMK
vahgkaoo2UKkbD8yZH8nmXz9upwv2O5NXD8weFiq9W9eZ5kph3EAsoGE1xfyoAJ6iqvCZE6xTapq
rK6yUivGbVBB79qiu8zHc8XESW57jnvtumq6CgAVB7J0XQRorzcGyaruqjKHeY/vhltBiJ04cgVF
FYirsnDLeKtpJSQqX7QccuIGIRvaDFMv5qtaaHbxo6Iv6D+w03+nfOd7Lh4+y86PfAdxTbAwIX77
nnYKJ1TNbYZNusWZi4F1NKMZNJyULLSm64917ZKUlzTSUl/R06UDZHXiHm8ma3DzT4w6puxb03aF
vyHar/facMSXI0Iz0VRPWsx3Jr2OIJqPrvvdCkbQwqgUgbBu2awUNua31x23jU2uMO7fcVbzCkEb
k+45iGMdxmljBO0G5kJn3lYpMbLbwChEfdU4hnMP+mM999Dj9bVQWFGtUtDPj5bv+16Rq4PUYjOl
YMK7qJjfLRZnRkds27158N2BAyhENmZ6IkvcFZJMRcQakJizvxRlTzZDtkroFMGQzCnlWOc76b2D
smHa281IT1LQ/DhXi2dHtK3rOfoUFck4rEfHUu1+yOdenDOzqcUDFNzqK55IafzB/TbfFXDkeNB6
A4NRhoPrsveeEQP8NxsO7d3hsqsITV+gMJ3go5NtjgDbVjU36WEaccgK67brfIikueFf1aolvIjU
XoCW2aSDvwF/8kF9jdY51k2EABUKdZuFmIrGQR1yaNWqX8BRglgkYeP098FetHR1/6j97NT46ZpI
hxGHot1nK3n75rgRsQexG4zbdCi1dkNR7025tqRvbk0J5V5joMfQpRysaZ/S15b3QHddZ35wGe8a
h9frYA7PeAmh4WKq+O4Njogi6PpinraJ27j2np7bXEiQUZvek4lqG6s8Bes8eW7Sc1LLWkMeezdP
r2oPTn36wdW8Yzxha0SMOLsulc5cHAXfP9+u9uEExeTXLba2v/QIycymceri1hziCibipHXTzoVw
Wd5athraEaJsRVpF2AZjPh+VEwPXRbrkJQaxYVfytGHp/MeaIgffewFh5WzddG49dafIKDJ5005O
Vz4USLwba21wFsApZKqb+gVUFn7V39pSl2+IgSKuZQanOOzu3ou1O/jSLZ7V0ZbyWqb3dQNCzSzO
iOVjTQBes+0zMxoeTb9y+vsx6um4RS4hqmeyhpLfKncav/77a3pXJ7gmg4vyHR9hoM4h5L00tNf8
vpuUm+0KLoa1TZknAbGQ2rAJCtGeiaDEYEGfx/GnC/Rlmnjj2brYVuC75pcYTlf8K8BEoDjpBAwm
61gKGrzJk4L8y5TOalVZRLGHXZPLAK7mcrDEdYfz6YCC2nFBaSFbftizL4fG35eYw82GjscvMDFm
o8t6u8RUy6RH0/VqF6BFL5hNafWzfH1DyBzmnVZ9XctDhXWr+cXofCokOkngolFiuH1kt/BvMz+o
p8OUAB3uEIGZDUzxZd7y7x/Aa7jRuys1OdYjyaIZxJvrXaFuE/qKiKPUrqjmAhepRGOaVfkgn89a
0NXJKmXHV3idzpW3kyn5cIAQvS7PEZw4iHC9bRyxBoZ42vngSjuZu8hLRY70SWVMmG6ZODHjy7qx
EZQzhz7yg2/wtlPkFYIIiafZ4k1HGeGT3t7roiC6HRuSeee3ic2szc35JPKh8+QKg/Mm/coslRaF
/FK/4pSEqcK9sitt3uqJ3cRrL1bi27+/JPcte3K5pAVMcKhRi9slAte3l9Q2el0nMuPBDRkv5aXO
6pXy4rsIN0jxWOVFJrKwH3iZN31tJQ7bCnzDKM2zDRYyuUXeX9dXMY9Cy6MwUj67eF8bIC5O3/j9
fQ1WT80M8kWR0MTkyj1eDsljOSJSCn1TUNsRr1r2fp4HVlUfFGWEe8g4cKYFVuGPPIo8zQE+Ou3G
nhYo4vJBcbKsE9WlfARMS5oJ8FF+xhsbYAI3Jl/voApkygckeZS60ZwUqaYiQWx3KR8UmonVNYCp
jY/O61/wALkZOsrOFXdOJCPrmpFJl91XZuYnd2CYEQgtVPr6NOephszpdUFrZAHZe2fslXl7qUkJ
htPj44QBGQcXCDKELaHTyaLrGjQv2rrQOaNtHiSR+1EL8Jc3zYcsZmNJD4uA5f0qpf2tVYxiG6Q8
bbVdPWEw+amq0QU92EJn4uzqE3dMg905ngsGI2Jja14lNi6pJbg1ycabx41qBn4Ii1mmYrLX2uRY
9wFxZsPrqi9aytKWKGW0mKIffX2jZUK0nxJCDZjh42f10ZHmtQt7s/gDljzKdRa//eoX//Y9JdO3
LyizIHdGjKR2MDi6rvTKR3KXWhWaGHLLC+C3GPxT4TmqleYuea2wWY1A8N7HbsI9ZPSe6HurtPVg
HDB75HlJdE1bDpW8cbbTMK+MM+pFiBJ9iq+JNzRqZAuxRG3y+iK2bs/P22rCiskHLx1Q51kwvcrX
165FzKddeQJlwU1ndKwo39IzyWjWVSbRwH7/kbURHGe++u+3BoE9DQFGZ0CsQFFwYN4cC2bpabaV
YIMzqTqZn8w6t6Id+Kf2WZctR1+8vhibN4Od2HsTsn98wyyDP9EnqKwbV7hU+W5IiwicP3ELWF6W
i0lSmatT2Qc1JDNuXgwJGa9+n1jSzsVHdvTn/Kp5new6kTU4+y4awQ2lGcsXLLlsa1M5kX++jClJ
QaWscbrkU0mK5fPmFBrdGp6xM91Hs5ITi9qJIeDWevVc6QSGXGG8w+UJokFHuN0G/15pARN21QXs
LYL7RKVUNQ+M8Sp/gj1AMb6YUh96O8xiQcYTE0jR2dum52R2vFSEdFQdgzfwXSKIMgrqs1EMELQN
d+R31IPUlvF41OvNS4PlBR/x2g2rckjnJyIc/eFY6JH0b3LDW3ZBpvU42lc9IAjwDBvo5WNUanN5
YIAcF7IMxgEBlpHkhxLsyeWzPs6VfFZW3VS3U1xwUL0cTn2r4IG5Ls7Y27LukgRGzevwO0gCtooL
7ssZcOx+wo1a9t/KaeRzhC9YdzXUCUs6ex3GIoGju9NBkpeU0sQjKPLyyXNdZ6aGXHYaxzxsXmkq
l4n55XXttICv5QEnQ1j2o7oRq0kjly8FSlamseuVx4l38BruaG2StrwC1uDSDKtPoL2QBqy2+evw
P8ibslo1fjkkZyYYnpeAriFkxSKgEISGu7YaMTOKVVOfSVXOUEDif2Nv6mHyVBTCf1leZrMGil47
0HaZ88VinM1fhQFt/zHXE9db47bcuVdulPJ6eBfQx/F5nLqA+CrXI02Z97l2ImKfKqJ+xjDRtJ7m
ty7zfs3T79xrS4MrC6ERkpncWHQN6Iq9GMb6ywUkEA0szQ00n4WD0FW1fL7cqd4ulzY6EeSKdkW/
EE4gUT2nmmWpl4T9/Ivdyaw75AqXqRCGz+XMyO8qK8nl4nfDn6ChXea3c8kxFYDBKHnBcQdiVuaP
pjXfN67XSqLkU6jkJe4XecgxNij3etHFQIWawt4d3VOPkQczHdYXZnYsGA+H9+d4HOq9hX1hcnd5
W6Jy9PwbUPr6u54TdHurGvahXWZOUf+AK1Ehn23NHxdGQZ5ZELgivstxHqn2LP/XXaJHZaz9KLMB
8qXZivQpbjUdVLLWB0ijGv3ZfojcLF5Fw4Apg2FpXXnw4MPOa1I4WmcDc2hIdyUHYUKALhWyNy2e
nuvIPMfFIFHFviYk1Pw0omLnnXrlhoxlK1gNskm4T/pr9fCidlkgl3cYQhdfPia7bjxj9haDQ3ZN
ltpPheFICBiRcQf4LOcQYVoyfRpK3qVznMcMClfYTUzuWok4f3TnqY/PxjD0Ls5aghf2xdPdcVrx
ljj2r0sDDE3AiRZTS0ZK6PqAw/wAwOl1L21fiy2swdzhvjqkz/otp6rLzcMnEg1xSkbxSG3AF2VX
2ZKJTAAYswzxC9xJV/mcaPuob9Lp5OG1oT20U21FNxh5jd55GKHUHBPXpgND8QbheYX9WjV+ZVLl
VcRPgJq3nwnJpTZ4reO2DFqZHuO3ObhUHJe84PnG4vdap6w26/npQs4Rr9yvtOsM/wTZo/o+gaNW
J50xssOP+906ioyx34PDLm/rYLacsWs7GBGACgNz9L3LcnCwcqWJc8LaEBIlpSHllJJhrqisMVkf
xc5J2k6/9kSr+cxsOwSK0IRcdJJuOpXH2kKMvg8mhZHHqvGSxlllqPGYapg9c0vw4XZ9qTl5J5cS
6Fi8RBceYIRjhH5y0qatNz4ZftXOYSv4CuwzAU+iop1/pPiXGCPZK3Y07jvfU5gmUmPzQ9zORbNv
UY3o4ahsyOyiNzJzZ5NCDTzo6xVm7zMsgPXIsNfaAzDS4KSkdMOLFnVZ9NeYyRvpzrJZC8fJidjh
mArzphpmlnVXi2sDu0TaZDiUGJlew5PRRqwOdcY2CZpWngqO61ZrlZ97yd64mfSqfS6sDF6o4fQa
dAEcR5KFCdP38CIRqWPuEDu88Vlf92ECTlOGkC+WRZtNst70jQ7FFWnKUg3ctGSb5D1+3Sb5B+db
o9pEU1mYL36ATtlBVwut/gyxwqo+p6nmdLtZsxY4H10LuSLrvPc175zLDlnuDaAvrEUUxXN1BwGp
8e4RVizPgtB39jJMQNjwkI8zcN+SjsLkKTQLXA9+efowYMdqqbyZHrLXypoYAAwrtH4F8NJkyP/P
2Xn1xo2sW/QXFcBYJF+bnVutaMmSXwjbYzNnFtOvv4vNucAdDeAB7svgnAlWi00Wv7D32rPNe4k7
wdyPt9cq8/WlOr2VKWsJYd+O+1ULN2jV8uk5yLX7YJ66/ilMObz2eW2n1nPPaxPIpds0/zX0p4r+
VHYxWackZQCDwW1Jqfu0jW27ceqUEuEptAr4whhMdQxbvP+1DPOPtchYnon6oOqk5xwYtgZ6yNxg
SJylkbntKdd5aGtmrfEwGCa9wjrXaArFPFSESZP8ruaGFia38+ZH6oxxdU+z7b4gpCcULxxr8yNl
Ae/y81IK9nQ2+/QEyE+hy/UU5W0aaHrwMiZ9092XsBYYs1rAr45eb1XfYqhwEo4qoeLb9bNE0lt6
MRCrSF5vs67ZFmzQmUkI+51JnHXfanPo0NQtHytmX9Y/p0aXw4OoEeDs3Ahd35ZI9qjZDINmdk8i
KCns8EDwUDAPsfrn4NbFafAwjAc8gmXxywmkKUg+nyd7h/J+il940SItXT8OhpIpeJVduHRLaU57
GXhyuaJzzJxot3aLk4q4AIR2z80htZzxOIdW7Q1oFLB8vElsgumzAxC2v2gFwmxnZ0sU1b8ZiC67
/9tS2akNZ9g1M7/wvtU6ob9ryrWK32lkUuStX9ncWBSuDdwdnXFfwwSBF0nnncE9cD2AzgTDF4zX
wSuAFz5bbk/86wWKQeNhnXW30zxOMDxizhJAjZo7X7Nei7NvWpdTdDaE45X+FMa/qrBwike9C6W1
tzXxjh7R805r51xbFTeL5kX8iEX+0F3s3ACqzZB8WRreGurp1kqDOeKma2NLE9dAMcKNNt1t2r6+
ewcxLwMmjLfRJZpD/a8u1fr84JlDbx5lgXQXp0krjAJQSM0RY3IMnNBStfWPzmAU+ozg2JuOuQmL
9xqyleZXc2+tel5EU36c007r33IBkGjf82BM+6EcF5N/4oQhkTRMAOy9Eys3fgmbzmXAqqGAu9YW
xu0MmXGUEKCZkKWxaW/7fTPxeozM6RRPpyxYHDyU+3w2aXzN2HSTwp0ACZsN4yVzrZqlIKbEEbqN
HwaWs0/KaJt1nUXpEtynAwKwJvfMX6EhIggAZoQ9Roit6YL2mCvCfYtURJc8nqo73r6z3xkhX01q
oQCvUDd3md2hZ+vS8TEODGgnlPwhCWPkGmVeE9zbsfNrRvuyB3PT7Xp9fE77wfpRJmK6g2bnvsx4
ao7N4I3n2pbBJQpH7SpiN+SVCTRJJiAr0BTN97Qk0R5jinqq2mnwNW0C/VCKslSQqkznygKo2aqg
POIRULuRPwzSR9xvO09p6C5nRdprmEXf2iSfzw7gmq0JUGlXTFZzJU8eOxfaY+vd6GPtB++8Acu4
QzRlnZj7QojoWg21dWzrzrxMJvSBROdR3vQUfG/KmqaTXddfAGs29MN00Vt6huTCcTxdSl7QEAba
4L5hTHGYiiDfUvFZu1GExr4hCgiqjKa+DYxvfAIh3KcAg+i7NUf9yWKaH25okJQfTDRdylTattbL
6aFtRAp+36NwbcV4TvVkhPmTRdA3imFbN7jplrGxdoS5E+xnb8rMrWmYxhYYjvWTQ9jWiVCburMw
ErVnP9Y+LeknJ89k/6VlkCJ47XzF9RU+uFEFe81kgs9xe1eK+DGfVXVhojLugmSiI3Fia36Z+rnY
axN7321USnA2CFsJvFQBoqvYfNWIPvPpweK9qYvwxzykGdQPPXtV5fhLCzIY1Yl1jBO3+K7HSpu2
g8Ns6wWURYSjNbC/Eh0VHrGvQtj1Ck4brnNrbcEmYT1th8c50ZHX0RRskPYZWy9M3G7HsHQ+qKns
5I7mJGm205jXHDug8P0GmOEXPTdQ5hnp7O3LsDJPin+ElDn2/MhmWaq6DNl8zPk2txLlIDCCSz9H
zRERjvPNFi1NmZ57R68Uvxoisc+g/KWPjX+6FqLuN4awxLcytZJXlAGoyPu6u4MMkXxNhHKqzZQZ
xQWyXcgkQX3Pu8L0Q7N0DwWN4hapoVtvuk7hm3E4eYuShNJNZcRC+UC0ta2DB/gJLIk1bKNRqWdG
tvh1B48rnxneLgTEHTKg84pfuhrCv4bYekpgivxFJvH4aAMPw6Ksj++w3grBlm8AtqvbA9gfLTW+
Evzq7rzBU3LD/ZV8cfTeuwOKblysTjwHScB3HzXRtkpR2qrIeRCOUZRHg8Iop08Tmg+1J/HzRrCh
CS0LsJqQ5cnNRHpvVugmWYnP7wvs0sfzpO2a3plfbZAsF5l5AU+3bHAzj+DGdJHdVTLAsyIq7+jI
GeRvAtOs9avEdhKgWRn/kEzI+nceOuFDR5bEVtfr5pyH8s2Ka/PRpCLJSlozyyraHcv3AXRgOvuZ
E8A8N6cXZFPBB3NELOExQT5TqrcvJYLHxwAPD16JKXyMJu3RqkGsqEzBvBoqep2207GHFMslItiu
BdXW+xA32kPvlvCjpv5lSrPoyezkL7efRs6j3jvZkNCPJmvHY6DSONrwFnNwP2P7BO60b2fV3oGI
snyjHPXvstZnY9OpoSchMMx8BoDhF9OcOe1t4pY23ZAbb7U96/dhrfWvBa7YV4839XNuhhlJO+DZ
7qNephvK9PZnkxXFAcsWJnYeA5SPTnqodPhyhUSR6tql6dtxP30dU3sAYK8kkKHJdr8YkQz3QRCE
/sxxQpUVJt+8sJu/zhUigGW7lu28Wre5ozwvfi9IGXtjMcRR2EUY4WcBEgQlyN4tquFFSffqxuZ0
Mou2fqR56h7sAWFLNzOM5uY2H+yRUOyxjyrYHMj4NnPj9HcJBJG3NEbJ6TWt8aaSJtpriW3+VJlb
nODvlH+pVrkXp25KJnPG2Owbpyj8ioiLe9oSy5dicvfUJp2fib7emHFEBuUMQt4Prfx73mj5XVIz
pQKp5Ik7MTXWJu2ZgWZtnhyMaMgPmjfSgY1Vf68QaCNhjrxrEUbhV6trPKZgXBHlJNpHGs61X3vg
m3gapm9pQiiVHxGouUtrbdDgpCn0IHnm/Bwy4z5WQfFRTJpJ87yERciG/Gyf8tLyc0VSJLo1L2NF
0yd7Pcn172DCqOsCIXfZYIgZQBfkg03jqlYj3S6DVmg7YhE7R+ohNbPuvQYA85RljjftgA8QPlhN
abdPx9B9YR7l7kqiJ2EyWoeAauarFjOAxBmyy6Ycw+nC6EJH6vmFbiPrKTjYeU1WT7wd2yOOkmkr
8668S6lFN8oMGR/rab7npZPtSzPbk/0d+VaECHO0ZzYbnW4dcawkB67TvUCL8kVPK+TnAfqVe1HF
rNln1SMs0Wpnk9REeeWq+7AhER2UY7Unmn1vVwAQOsscKXwaVR8jR8xBGyZ4SDZJc77s7Pas5+M3
xGrySk1xP8H+YcI4iD0N/amKAIPmtUPpTPnpj3XYHjusAt/pZNC+Tcl9QHHmW9lAapVBjLjXssAc
GPBvKQGcrSnD9qMug+weeTzUT0Nm17JvxT33ZUPl043kQ8r5vhlDveMdZ8TFJimH9jceveLgOtOM
qTEMaNfsfnyfTP2nHSbaV5mLN2mk31SpTAIn0QYzJW6qV5Ulg/Kdvo92uIyK72mqiiNKEffJSkv5
JfUQvgA/b/ZFnUEjdUY6gqgcHkBJMBYa3fhnUIX2wQt05hexjY8mmfDMu3oRnHgxFvegaEaW+cug
2Mx5P0XqHsm7Rj5aLi+IDUjytK3oArkpefa6Xt9LGA/GJh0b7wWUSDMdk76Pr2SwWo/8WemZht30
ZSw/BA4tv8BQQjEh7bNgCw+CiPyeeWN74NzmUddPjdXrh4nB+y5RVvysx7K+Z1Be7aa6/ogZYmzr
Gu17xyjTr2pPezTkpD21JVMdUTf5Q8Po5czkv+YR4RgxWYW9ctjM1wRN9abtww+9R70xtna8tRCb
SOa5m5Y5F65Q6ItGMWFpoI1siZgAb9orP7SZndN4RcxqcR3uCWZjNIp3rT/FCch5P3Hnl6Qs85+6
bMRHkWv8AiDsLijt4i8mzXbuR9RIfqLTIRR9MBwVlrX3oJrig7L74pvHcvU62HV/N8fModncF3uH
mL9DnRU5YC7cc6PPCEbbMaqS2UZzw+YAZJDjLA6uTDWp/eiUX2tGoaR4sJzk6yBfW7h5e2+nNsKH
IMH6Hw/n3kJFL+qS+9SJHwZ7qr6NBR5V0m8hjBqRTbFN3ZDWA+6DeEDybvKsOO7kjx50psbrjYuc
wMTOc8cbrMuuNr3UG17C9kw+WgHKw3J+1MKNNryI7fs+ArmEa6397kk3+xBWZJCtxnVCUUOawBwR
ODrbfOB6NLG3V3mMKyDTnOcJGd99S9V1KAIBsWBw3btGAVwrAbTv07yZL4bbNpsqzpwNsZDNBVQC
ipvMQmaf6PIyeYW3ndrip8bA9lkWltbuXUMFW1Yq09YjgBS/4exGrxClsnOiCX0bQKTau7PT70JR
pZgtNXM7kMnTxE7EMqKtLiGHGBb4qui2ndHxHZq99wryltlVjDYcHITdnXXgJTsmzIx75lGrHmc2
/19SwxEviA5pZGpRgatTkbUfEzU99HbZ32lRYx3cgHgDYHEWfF6j5iXqgO7MO6q9ytS6sxWVdfSc
qtzezyHxoWHevk3Elhxk7BjboYv+quqwe82IzPuONMfbtiFBCYi0DJ8g8vjkDDmRSLTd8WYKKtbX
jlJby6kw8swAP3ezFMMZVMKU7sI0K77YwFrY1N7sAC2YLuCPsWR8kvfctdAFHdYBS5jwMj7JLO+C
Jkx299ij0ZeHPdTmDbtqPrwdp3FwaDxYGffDTVynhegkHknjqLV91fcuwM/I1YYt8syw30XkS5a7
YWaIe0wRtnu0PBlYzQ7MXQs2bEyyL4pJDrry2455HsZAXOJF/Qu1LUncPU7s5YZvo0nXvghmZa86
4Rs4vkUjitd6tKFtjbFVyx3xlW71lg+TuGt7i5a69lLW841HatG+YTk9vjI8YRxgxnZZHzQ1e6cZ
0254iM0OaqKoI888Bykzl5OTJNlfBtdo17Ts+rdlY8faJTRHrhmAvWWjyp1iHAx2fsX9uoCP3ZSV
TFrVGAkXZSiTI1SzzKI6CGjduTQLWR6GKA4h1YzoNx5Eq/g0685/Xa864ShpMKJkFA+q7TLUA6MZ
Fpityt7kPK+LwgTeODEW4e3dfQDZgdseT/nyVd6GMJnb9syegctVXOQiG9+bknL993gbH8038f4I
BtF4WAckox1RyIkGAcBdz1vVOsp8YQwqbZzMM+GbvXwwewApVy8NGeNltYHs3Yc9tZiAYL2Jixyw
Db5Us+Y0d65ejbsxwGRi7zWsE8WrXRMSfEKha5La6cSIIxp6IEQLt69o/dY76XCFNhUrr3xxoTJp
ym7La+SqDOfiRJu+9+NYJvfL3nO8xNQ1M+kqreLfNHrJrEjEU1v/yiPmRhUV9NjejdSC4miGHgBt
/ECI27wk4k9bZZgl7nb7XZ/UIsHIGHQH+z8rT/4l52EKD9Nm0R6Zto4k5rOcR69KoRga/r1F1kJe
Ytcwy5oeJErFngQ/dlCxQJxz9663mDdceaW3P2MHytQxTeLcYapom9U5KAg5azeUzHBENx5jR4Ss
GYKOB1IcA+3YcAhFhwEDfftfv8S/hsA2cYMov8lHYGz6ryGwwlCbx3ICvdLBkjpqqnGfoelU7YVb
0RixrKu03GBpJvCZ7ewvMVqs8MCX1nC7Qi3DG0rhsE2VY8+bIOeGYZamBrWfZ+6g7SSAo/xXKov5
T30oGWXS0OGuIR7TJcFn1mfNj+dMOQ4b+bc0ftZw7Xy1ZGPs0WlXCqFZaBfXOGJwe0nmLHHPUe2M
w7XXPAX0tsblxdQzm+0d6+cvFW7HAmhYHaRi71D/lw9W3YkZ8Gdf8R66ORg0UTHvYGtcfEunHE5s
NNOIDKyyywt2SCgJSJOaiOQ4L3XMnyx4TfJpXE0wCbrJBv7j5vusmSDSwkP1pDuLTJ4p9ycllt63
TiWGojh7cjLpBM00gwZfJV9aTR+yV8fC6G4N5RDtIFjH8RHXfKjf00PjATGqJC7+Vh1WOhP7Z6Re
w8M6b//z5/ynz4hvilgO12SAi/DNxlTz6Rnh28sNM4uKs6UXi7/Hvs309aTx4l1smHHumxHk7Ieu
qTlN/x/y6OUjQGRxAFChM8Xp9K+bJdG1BpQa8XVJ47ivmqBEA28xT7wubxNmmkSvfy4sujRKm9vU
O8a0ah2judKNv+I4NN/a25GWYQ9w33MZDlZFyr0OPOBCAzxMvIniWTukqIvaa5tNjumvL89VYFIz
mgXQ8+dLu6hi/q9qxsUa6LEDAyjI4QPF65+qmSI1UmnSuJ5q9jxgGuKud+ishkae24bq4BVyHPuJ
P//QTxJ+rqarax4cKg4NFID0r//8qTBYIwsi4ci4TRj290HYQfVBnPciljP1iL2+LMUpV6Usd1M0
a+4eJGe7Q6Iy2Kc+ysuOyeeUHCJM43Tlyui3qCxMwh9MM7OuIij0/zJTftZgg+qxeVo8zmp8bO7n
vD1H5sD3yjSELDDhWV9loon0arVznUhjKakV+bbOOl73+ZxGj3HKtuU/vi1gQJ+/Lx5ZtIoEzhhE
jv3ryqUOJYw56trJhsVnX3QZet42mrquxX3CcOi5QZQu39ui0NhB6DWbqfNqb1j1h+uWLWGOj1Rx
VYZVce/xPd8Ei+tbT8TBjBYQmQSwgb8XGWT11fHVLtzIw6C9iBuTW4HBqIbNEUeXrPdwi2jONcEW
+rzWDU1TUXM0XsJPYH4liTHnIUJ56k3moqfqqkfTE9J44ZZxxCGJjLT8ycZ0eOQiKAOUvtYEu/Vz
htXITw3BUo2vOpYV9jlmPoYvACXQNphmpX0dLalGdEt1VV5yI7bU6zQypN2tuxgKE+oKXC1F8psN
HGNYFsOg3M4YNtwBO7OWBmxYw9YGIjeK7Hs2MIn2ExW10VW0eFvW7Uto49F/rmQUDqzvpRU8gkLQ
D1XMPHryizx3yr2W9nN6bXGAC9/OWI1qmKPztjx00qZAXktsg7ee8VAp3Iq7pA9Y2XmpHelIaAgw
feS2Mhr4OrT6D42M+a1D8NNALYamBJixulX1UXj2+yr/FF7daxHzF9u983oJebikYpnYtTNt45eN
7Zj/bj08p3agiIM/LuzdIPNUvvPMMxkneIjHfV1LdWSC2O9rHbvuGGlXKJjF7UhwVUhZ2ml2TChH
y0vcXze7xTDxGFNs8Oes/+0qMF3LQ0zmlId4Ofn6ss7mRlm/SpP8cgsW2qJhH52R2wV1QdC8e6Vn
aPucsZXUdmYQduUpJdqiOjK6XhaLt5Wa7sbUrsOoQnFI3Tkydnor8wQGPYmj3Jv89tu1fagJuCxb
f4bmAqdPG6z6WYuyLN45IEDja0QuZABRwCBjZPZyyznEYAKg0OFfUGfcqKp90UlZmb64oyzGj6Ga
U9uHpIH1P68tTCNaEpgvQdaO4pRBtTox4vSeWPHYsAXXLzocgXfsadSFczQD7r9lncGb+K5p8NVc
zcRpzDczbWBH7/jCVHSNvNZUp7RDegpAhhCR5Lek+rDfC300hlM697K4RppUjOZWze5cJDz3ixnK
eQijOEBsRdg7/min8rqdUdiZceQOGJtjUDuqPgAEEkTSx4U3HWjkC4Re4xg3R4bsYf+ytgbSQQCL
YKNdVs5llLIatzMwAUft9iyuxXEatYtGP8Kr2z/PfKacPAevrthJrOvYKBoKDm+YQt1XNEE8Cqbl
JmD6/vyGuRmh//FeW17YNpXdIjQn/fzzG8azKzceLBOuX+L9cJWVYAhOnO5IwoTjs6LHbW/Knr+C
v6u1U+EwikvMosl2mkm8wx7t1KAfYGXFj6wFGVCWIbfXa4HVcIRVO8InWwhD+XkyeW6eCwJm0mfR
6mnN0rQds0Mt0KM9mIuTbAu3hmmQ0+veT6suOudgNl0bfTALqRDjATlihVAOXT9vsjq3k60spDVt
NeVBgBdpBgmjZvUqzU1v5612H0WxjHZVULvpc0Z9Xfsht3NxqpB+slQdIZufqykYK3+ppzYh2Hry
UWXb6+xaSkm6RFLJw5+v+L9aAJxWsD51vGO8tZzPBVIeLoJY2dunchTjR6zN6YCgS4e/UdHTzQed
k2YZJ4xd+x/i/Vts6T++a28BlhoYASDnUSN+KuRdY07SCUvqaf1aefZrY1NPwU9kzj1IzzKtftRp
FsdskKjdMN+FzwEg44ZpeT/rLMUxde4qtlIHcHeD7pd9SUVRLn+ji6PSeiz72VG7rmC5sZF5Jrfc
WzARGxgXyZ05Riay/yk343NrOZkd+yrulO7nQz+U1zDqo+E5ESg+ZOmY3cZBeEhSiya7F0jkqMZz
1l6T72C3puqz1FMf1N73Lm21+GT0k70fG3a2/liQXLQRSL4ypt4lUsQE5m+347zIv8giYkSKhQi8
OMFmOU67yK6vQ8DBdXZhNPk4HxDHWrOMGz+YxwDKZ2hbJR102v9wSaQ5OU3V/IdbCK/S53qFeGJP
J8jLWV7+lHz/rPTgR4Qi7LLonMQ9mgwNJVKLqE0hxpzMfIJPNIYInqoCINXOkk5X33PB0T4y28nI
uLFq86HKQpsLHOkzKRYxPeNOggIBKKPngX00vAoGqhew6UJFMD9Yy7l7TrjpkwNyIaBwRT1q5VeQ
gN49kzc0sAO1EWNSCqwAQbhHoBnTqeYrg1kSmDaS7zY9ZFaWvU4tJ9jZAN1a3ZlG/4rSKPzAS9LW
GyPBRPYVYgb3C8QuZ7jrZDRdrD7nTPHY3es+L+O2Y3+ZOf2x8OZx2FisOl46olShi6LRc7c4pvl1
CP+uwoMd8QGTrgHD70EvJWCV2WIA/1MaBcwShC9+bWn1JmBSwvRWRMM+NAPHpIG0Wmm/hWqYQegD
quagT+pJnCK96GGSoNoqfKVyzdiHJXdPkMZztxtC4GeXBteK2g+1VpdbI+f5OJUx6ZvkcJXJNhMZ
AVNRF/GoKFF3yQvm3kViPfQRvKxJsDTM6n6CUje60U/XyMn2moIpe2ywuRg45DNwvTN8mpOMg+xJ
9yJK4tpsLGoS5hksW9CP/5XKZlEHTYgZjoK/O281DWnfk45iANjhTQaOSNONQZQk0PNgujjNKTfH
LLyu2vKilnN9J00C/dY+OZQU6w+TJEz1B+5KBYsPQ/pGC7zqt0kkgthlincuYSOJOFK9ye6hdWCL
F46Sw75sAyvcWKKARyv7bHgUSNB6UjgkJHGyqvphH3SFGo7BxJF4Lcd4kcuMEMo1UU+vXSFCzhZD
TdN/1P90vf96nlyTnk3jxYaXmKzKfz5PLV7TfixiNjc39fSs60lxV5dZktypEbruh5e5OSue1Ti3
kvYaOvr5DUHMwlAzWSkBIDOLsryOpEiot5q50RJUYMTMEWXiopQsyFEA18lpMU73KmdQksH1MBkJ
oz9Y1O7zjUJmO20lT9kQ6ta9mTCCP7Q3XsVa+4tcgvXybsJ9rGDstalAHTeGS9tnIUkXEVvZZ0iW
pvqAx6z6c97ndbLTZrABm77PUP/DR8dMULYDws0Q/DpWN5nnSDdtUGWAx8xZENwhbNZQJ7pVyoms
ypdPq5DPWY860J/6J+HBmiIEqmXpWgZmxhF58/RJhNWcQHiEu/ZbSv/ByEaWMYp+zjP0eU1jud9S
SD/cVTNd2WH1YqwehdWvUBWDXNiehWKopmIOgkvGM9P+r9niNvWJHBfRMYBm5O4utE8ku24pqi+2
JzuCobkJkKsy/RUnEJERwUVZgMsCXx/lHmZsRIzr9GgK2MBt07adkkVizE8RPcLMw+rNWF0u1gqf
WM3/K/Nh/dTUPnzvZYq7F2zyTZWLM9Yy7o3KEd1ulSevX5Zp04bFftVIvlFeEm11apnMZT6qcGM8
0k4ywtqsxMBUJlgBYPFl+bSZ9JwnZVPC5ms/0hiE0yEZEHbRstwYS2PCBPcxZmjr7vXV/bmC/Ziu
M3xo2wZjC4tOLxpxCmAp+2VWAUOxgoScIPdd00D6kTkzAU4bzR7meCQeLoEIxz/XU24oNbRAoxaL
gnfDp+SOw5VMnYAr75kJy5GN0pAKPHSWE3kPZjR4uHlvtE3ZsKU5a7Bcy12FWVQeAKimuBxiWy1O
gMUXACKvkCxmNoiOl/830aMjar9N5qYmQQ29HlnVzWmzlGz8S6tDtEAIa/kNkcfuKQzJRNEo9Rr6
Gn+2o67YdyUIinRD/ezhzmhF2kbImRd20YpHnO2ZBIONYPaNW7aTZf7hIiQynoS73FbReh0FrlP+
rays+QKUqgy+664auUJGOEXaeexN3b6utksrc1xE7Jqa0CzibeCIYCWz/BcT/ky35x1igIJucDon
Z6tW6EUiQT6Rn0tD1PscA41z0Mm6yY9j2Lli0wmnzq7r7b9ikqSXOxgLQKqK8C8jV9b8zAPTZQfZ
dpOzscq48nYk8Ezt04DJGo1DQq92KvUua9uNoL8uf5Rh3iQHUTY9G2nDUIu/wYxnPu2UVgsyldra
al48LR+eyRyK82vEwc06arETrdaitFX6W6qJ2PkRRDXYiyFnJPdMJ+LQMYUWQpdDNRSj2Ezox81L
nfJ8+pNJugK1szP1O3qMLsTxS7T9Ud1k7103le6WskXFp9BeUD1DAJ/lUkfEwzwpIKMbkC0aS1SG
WksoKA343jHoVPbrs9B6drFse1PoHKZEhkCKEJI8FOqolzgNlkPWG6sPeQOmrMYJGEF8emyixFN5
DcXY/d+GCsYISO0TfeaxZSWghy+tq3p1jBIAzdUmqWwj9wsmLfMjrGQYj1QjI0RMJjLVu7TdRP/C
1oP6bP3zSofkiCdwlYH70ZhE7VwqAaTyCW2pTmzmsFCNV8t80Vt8H3nWM+ZbbpVuPK1YCNMNK4gj
SdLl4Mkzo+JHIqX4YB4IwNXr1By8eo0RdjgzwvBa5+DaZRwnYIh1LyUkw7b4IZU02cS3GbIw9vqW
FNsVt7P8ovMbBkmvPMK8N/SzFgdwPihuje4OxjTfR5k1abiF3ZqU3CNT/5UjwvVOfz+zNxfP+r9X
i0KUtgRmup0x5q98NzVJpwbg2V1YDZ44rwdt1qXkCDJ4qbaiZGS0Y+sh1IVxLWvVFC9V4iMuz4xL
yQbW3fQ3X0+mTUgTQDM0jKbWSa6rsUgp8Tuw7oo2yaBhb8l6A1eqGzo9J105oFICxbyQOMgUW0C9
YWlI9mYkVV3sqjWXx/TG3iS3gwtKYB7/dWLNvBQhMSwvSBDD+E20OcHprRdI9c7JjYAh3QFk58TF
zy+mhjn2xS2AHV/r23E/Rh5/xPoQd+UgXNDSTiePUwW9fuNlnIznvqpNguc8o2yA2yyrquArK1de
0Su8Eh3gzC+htBw7FlL0gLlhabvqsbvhZTE6WtlVMgA3u51949Dkbiy5EjZBhOKlqlgUHZJKjHW1
WY831x48HvXabTt5WH0P68XBQ7dYCx2ND7faOYcpBYDQByA1N4nIMJ/8uc/V/zWBZfrPKBgKAl5c
tBOfus2uRJq0JNHT+FN8MIEKOCCsPM0jRHZ6w/lOIDfxl+zGR/WbMoQtcE3cIcWVXeVUKGy5+tIf
J7dl+3gbeK0L4z9/Tufz58QCqxkW9ktacs+2Pg+staZksi/N5ryye0cEL5hgsXqpAyd+hQtYt5un
MjTh/cDeVIxK2DjgGoC1cXRVgudnLQowu7DMSiHkNltGtXm4d1JvTrYCAES0EzdOMdOiaDh0QiNR
N5yNzjiWEBUYJ2qdWRzwaAZ7M5FaeoB5TI4aUgzNPZPcy/B69fwRHUMPUEqtDIZN2Kqy3mukfTJO
VZJ3RzYmLORT6ESvSV4F3NI16afeFulff2grVxXPSUjljMnEov+K8c+Mu6xPPe6qKWZuv2twSRNN
LByiopWkd3tbQVpL64Qpd8Vvr2XtxIgUc+ztFKm6YDlUVwPDmCvqghU/W+iusLZKBy+ETSmc2y0M
4Lo+GFrL6xYpNG/l8cbA/Zu/5XDMH1Rccr/Wt/rCpfKDy3XzT2b0PokfW15FUC+KmGn757tB/9yH
expLNJzjElLfAhH85I5eSgHNlEF9Xoe0C7Yxv+sq6LlMSuTo7ktRB90epWMXb8oRxfmGN2IX7Zl0
FN2BSA2v266ujz9/Mvm5o/GYzHgeTagp4Tl5nzsahVQ9z8fcPKOTQ8k8eQNk1bUgvKEP/BC3sXtU
pqMiH9ZZB/EsMKrvVSV5mFYj81p2mZ1R6QuU36rfLMQP7l7TCrFZX88jlT/4n8GevHNY0f8wpEGb
/EhsY4hOtq+4/RBIauPFi5Q+fcWFg0o4hZnPLVSliexfDFfEXwKMLuZmNRaDrufeSZyegWmPlCI+
QNAP87tUwz9CtxMwJHhim4doPEZNmNBeLi9W/Ev8FeDJolLCf/pX1IKZRi9daNkDcYTzC62j91FL
pXfbFvXYeSIr4l73iqL8rWPwJoSY2vInVjRCCvN65jpEN4y+xAM+wd7CYHgAhd7c2amaGHxO+JSP
5WB70zcau/n9z18hi/5PXSlrPOQLHIpk3LOa+rzP68y6auemguxqCNoBHIa8gdZ+bDVrp81CTQOQ
NBc/2exU4V5XbOwekpJI7YdwwudwQN1Z5Ccb5vFvkfahDTDYC+YdJ2Q5PcZJgEqH3M8K5Cw5WO3X
jERhGwy4NJO9FeO8uPM0WTi7pHLwAIjcbvsNNj2gwqyKlsdWJPawSwZ+DwJbMit44GEzqZSUp4V3
QUiuhe+hmjJ8dllteezHsnA3kbvQ9taS528sieia6sf/UHZmy40j2Zb9lbJ8R10MjsnsZj0AIClR
cyjmF1gMCsyjA47h6+8CGd2dktoU3WZlaZUZCpEEAffj5+y9NtV4tRzpS60XOus9IJCygVojynVQ
u94mUuxWL9nlAcPlGxDqvICcj2KZ6owMmjGD4/dnR/1YpxbIR1jbdwihFoCaxeAjR/OYAAXnBsiE
nD8lTDGrfnJ7oVO1T5h40I0zwk1bW9MwTgXNIA18C67Tvh+d3fkYiDht/cbdhPlSgLwjM8JzesKP
TRwT38FcUF5k+Mw5IsWbwyuRE/8/2Zb334A42cfdr9yaSvvWISXp0o01SiuCddIHtxdjfShPpn4s
xsy2eGMJ+a8w96c54NSyfbMw4GMSGnQ5hZqa0YSScQxZGkJUZJil/lm5SRcjmfRNyHRUFZfEJJr5
wUvtlK6gwdnlOj6ROt6+cbdkvmfTb3rWoBQdh3a1TUfF3+7rf/BB0tIAAdYK76hDtaDtUXQ8z6Q1
cao7cwri0+lqGqoaj6kdn3y2sy++NkPdVN/H2v5+djqfB3BLzJUNx3iDLafxcp0L4cYhc8bMiuZF
FddZJovHfKzWOKTHaJD35jTbroCl/S5lsTBI8eV8ERp+i4VdVpkZnt2h0pVbnY0E1Tl0hq1fdkvT
Lrdt7NpfDbv0IRiqxCA1CSEkDiytW/0/7CCvL5XLBmJDHYFsqjPqen6pKj5UTBKLdqR1jAfybGek
87XMN1085be9M8CnWdp8ZNKIbeSP2KAXOEcP0utW0jBfQDcKuvQlJdTs28XRW1ledYlZzZeL63dE
l3opjKCFWctdnpQTsXmeJWjb0y8g1wMCrrqwcgWZYTzvvyRSFLvSzfT0ICt3xrBy9tWWwoivmq41
jWgwevqF58IzKVdjvDEXpobB0I9FcsENLUxOPPb0EXa1UR7Kk+H9bCB/+/YUrzZtaAeoTUAuMGnl
174oNaE8TDCHzew4iYTbszVsrbiqqikd9x1Lv/dg475+wFLMgwlPfpx3TEmd+bNe4YuB5eGS3j1v
9Lsh4ghOXJbZEcN3WK2UNvJajA2huKffjA7QqW6SqSPqYTyBRRLbLtnCmPVg6w/7mTbox1Uh8wnX
ouFyLiIz/Uhb2iVKlG1+ObcFLZok477wDVT4ZW337qXQlXWjj2Vi3Jg+t6VkKGR12mOXaTMMEe5w
xLWJxm19BkFYZaMbTDlm+091+0u5FxfQt9AfICPSPW6jF0oXtCie0eg9ouWTX1TrMhaH4GwGPo/j
8zExNsZiO8UhaNeN03T+WvWM5/oPbKKXehJ0V0JnQqnToROCw8Tz54mERo5k7dJgu4dDeFuY85pf
Tn6/Aes746efYKQNk40zejFiwoQ836K6ePf2HWZtd9A/R2c+N5iDQ8zn2YaC8lL+YyU61Aktlsdz
Xonf0Qu8TEgWAiGbp3IT609tHIEUkstRaxcUS9imW2wBaky1XaaYo4dDRWmBmUFwkrDmyrCYgmzl
VIqvl0bBmBnbxEYN2f5cERk4zhhFZUN3GLtxYdvpWzeqq9Vo9mtDO+Zg424o8UwWnFHPkJVl64Uk
J+Lkua54+0K8HlQRdwWdk0oUYNQWsvXi+2CqOfvIwqfjyNJ6PflUOfft2rnQ0bVpwStnqtJjlpou
NX0VxYAPWWif0M/xyYkxHyF7tubFOaOI2Czs+EGV+198W5vUR2HSvPjAYUjMe2bO+h26zDrD/jCt
8gJffWFcMYUGPID3GL7wmYvD09aP14htfTBEUw0jGZ9dt7EIzqAdMXWxFXZ9XPpXI9CDzwOzNH2H
TRl/MU0i4jyTJe/UD4h8Tnd0PE3VUHhrwOW05Tr2f2sTGjpesvcaO6k/xE2bjfzypaqDLNXr5efQ
6rOJLzpeNI/Ta0GRAcFCsy4Z3VNSQXOh5+l2NqycsxxFzhaN8HMrQVYxlRzSn/ybl7kL29xp8S1O
7Q7HbruVrd3uM/RJWdOFOmoGAqhRfC6HlDQUPmc5NjXezxox5YUm7KzekW5Ol0bxvnRs/znmJ9/U
iqM3t4u2pyri7gVSqfyrzHVXjHznJrWWzpVLAVjFFElnlazF44RrRIrO+QhgZkpuTRDC4H0MR8tC
j2giuJ461tyrmDPS5t/BZ7CDgRALFKu42UOtcRjCK2l04jqzaeUSLJMtPcE7WnmhciF7CBmQTxFB
14NJ9BjNXICuDjNM4p/KfeGiJL+khaUB1j0RpGDA1mu0kuJDRGJeDYdsdazm2MIGolkEG+SB/Oo6
v0DJVVPOLzKlbs1hjh0LOfjW4TwsMWmsg0fAiSIuSj3LPyyTsZbR736JPa6kK/XTjPsvllN905hz
XX7NVnvMHukTVhZh8YDE7hDhqD/I/sxXNQRgRRtg/HZC2Fi4L54xZuIlC6KvjnFSc1YvG9k92Cie
32v6lhCmtWLKLuZiKLUvg1czkYxRRc58Jy1pTM60sL3nLdk5EWQOY8SGhJmDZnjCzYnqSrYRneCi
utfnpblHruKpy/Pu3pq6WkKvje0ozmvnQSA43EvPbKpDw8t9gAjAltZ7cFwf315XxKtdx3I53zL6
FiZ1k7cFQP+zwuzNyRrdIjaOk0Z2zuU6kOF5YJVlLtpxYvg0ezwPNueaGQrStFQ9xk7TXG/6dhpx
bTRr7010tjY4GTf0eF3Rwde30Phi3MtFS44wqrx119qex4wfK9jXcxGP7JvC+9yB7B2TakyCzyQp
x4ZJ4h1W7tvfHMtaUTrc+EvCP1cdYtedg1P6Pa0lqyEeZmkbYkoGuj87RPMSryS4j69aSVD7T247
d/28TNMg72RRNdofxp0vwPCUfJa7Kct59Kh/EN1uvYN/1OeobDlnaShSi95DbAZwlQy6ChMyEQxO
g8TJtmaK0Rk+Av9FOUnzIUHIZHx3S56gX2e3xNvf6OubmLMonRTyN6EKvha6WFMq5FzFApfbVldK
weng++IuXnrMEP6g4csJIr3KARdkD+cu+ZnSdp6QnpMD2xMKTp+ZEV23ohnuc30ekndwg2Ry1QxL
ar1PwNs2sKmbatyNsbOMewj9sv0iZqNzPzRVvirOTYXVICWZtOSa1Cq33E3uxOwZ2cvc/KGAeqkV
92khAsnczvj+lvbwYvJM/AXyEir0I8JblM7ugBzlZjUrpHpnesjb1/n03T4rTQSKYxYKvnVBivDL
eg1Y3yBpwfuEyVgz7WR/lsq/L1m4HxoPlQNxa8nk0stpvqUmEpeQprXJ0kL5Zn+fVEt1TvuG5MMD
eYhENr799szt1nv+9ohy3ORG6A8tmmovbs1pMMqp8Dz/aFWZtWN8odekCZtuEbialP1+OfWbBtPF
gYJ8b7rtyfRzg9JxBjTNfWz714lIfPO6yrp2voRJE6eXsnYNPQkwBFvODjwB67NftyCDYBps2DyY
Yet6vZrWJPYJQg/3/UJ2erx7+7O9WqZtVmhzExdslg7rZUfOciq2DRc19dldk54AODNVMbS6dfS0
O54zdH/lWs/2rlkmbbx++w34r4pj4k0Ze9uCAtl2iKV5/tx3/ZAOnFK6q2npq5/Mc/P5McMfl0ek
rXSfz4JLz+uc7uCcAraYKq7ONQtnom7mU9DapGsC7XJcdvmlDnASeMOp/Dif68kbYL21KMGJ6vMa
lkdUIRyu5rbVBU5tvqDLIWNGcglesCs/aPzdQ7/o5nIbK0Vdnuuf19aekAu1GgGjl/E05EOIz6ae
Q1qUVL99BxPukX6YaGVgGkkxZCEdJCpa2Y61f+VZMxox01oSa2+gICHkt02IG8bCZeN0YBR+mcVJ
5x3sYiEdGjX2lE7Refgh8xnNANUdTQEorFtrbRBIXTJYVn5ITWDLG29drKcqrjJ/Z1ljTYZfSR21
g+oJEfbciNLjAsIk0xbK9IkPSgP+NARqTq1Vq+WcfdUT91h/yfHcI6Q65yPoObciDz7/ZCxdr8Bp
2aXGKw6XVE2jr9L1YoNXfnKV6P0A0QwqamvRUZng3lDLd8Z0fUumYO+kn0Ym65/VGE/N/jx16j0t
1UJA0Xp35SSDr0ERmHIdPuuwjum78/uMJdnNu9VyyvwwaxoLX6sWOV9kc74NwOWCdKqGsjI3453T
L6b8wyPyCj5OEjpH6S2AgO41wVIvSpkciMoiGru8StKZo3mZmkxPz0l8TlL7xZYla2SA/FqsXxha
WzYuKKLG+HQ+cTerz3lc4Of+MZFnbhx+ywRO89RiMJhvMxJhBQzPhbVubmArgZAWKkfb6/HVeZRQ
pSkluHkCHr39EL5aBTb9rIlPw9dp9wDqf/4MprpCKQII8mqoSb7GGivKh1QR5XHIdGhMnxNmisaF
W40WKucTTOvt13+9AfAwsP7bnNttVqOXl5jTObvsImbaMgLFtJvGaM9ttoKYZ26jjsu8GiEpchAt
Gad1AN5lavt37aqlxYO34YCPxD5RK4wnDPMf3t6rNYr1kbmFY9CK0hGsv9gA4rgHSATK5qhOM53z
YfWchKHDzG0eB4y3lzgG8ymCRomCsbL1/PacMpfaBgC7eBXVsUKjN19bNvlxu2XJVoZvep1DDzDp
tx+XU7fl/F2//QFe+d98dwtNMjyDlBzwly/7afMye5OGvvzKSuyyjKSpJTw55pbSW5W6Me37tnSt
2/Y0i8ZGtwz0t8UE0cxrSvnzDHpMykIhyCDk/VgVTW/f/+6bnfR3Go4E7fGsBuPAXK6kQAzE2WWa
N/QHDBiMRMhLYCnTGsu+kug6BN2ENcvvqr7TNiD8Ni5bCaLFCSpn9/vbl2C7hZ/t4UwEPB8AOWMn
A3v2i+LcrDKE4V5vX+W0xSAD1m1Z7wxz06gG58nsqLRKPOA8MeQfyqlXtw9zL0GECVd+O1m+vH1G
0gq7tXc1Il4bMf2CUl0OdzRyddqnFje2DGUxs8tmCen0UVryT0mA5JrZf9hsXx9RaFPiaeIpNylr
KWyfP+h5a9TN0FNBalCR+ts6devkGupVU+xp/uiwzCvbU19twX36oHLO0vAIkGpoP7u6Q2qzGWiJ
MHH6wn7QyESjUXnaRc6KkrLk8LY5HfNsCc0ZpsBFrQPaRyXGreE0jf2F9Po10E1bgyxCa5zoBsVp
apeVgk5updrUPCLTBgnTuJpbYBL2/HwvRbN8JqFAJ4QGAiVu+H68VwaAvcvB1vQ60mbMeDcsmBzq
7CVn0zu7iN++hV4PVrfRJWUvWaAcaLmbnl+91oPp6gyrf+V0/rZCZ+VYXcOc7ItLY3YyknpH/53E
iGpEJr38991AJnxY05BorlUlaiBH6JCd4A9v61W1TmGKn9hzmKqeWpvP31ax2DZtQze+sjQXb4yk
qm9CNJ8EtS8MmBFHlPk4fDfhEyUPtdY6BAPnrfXeGmeef5G4I/4wNy7c4YZvphJ7xMWspF5nD9g/
3n6zr0fAvFXdwNm3gbsNGrTP36zKZoVCp+iup3ge848gkJSL1k7V9Pap8Qvn+jzstU9Ku/Np6iSO
omJg8XBOgdbnZeaMjv6txTmVK+fhovG7zV8wbtEsI18O8CrdHsF/WpS3pKT3faigCsQXY5pNU2T5
SbduCJi4wy1CWxYhJK2msJHG8dzHSjukuJc27669lhaY5j0StBS8wtSo5WnSu4KDO0a+p5rUpjFa
TQ/MrB738bUF/qaL2LUooBDpDBNi3gQqEeOkbLhcitVZDuvs64CPGKrSctPFNAEJnEBVm5qbFqQO
VLLcOxpGtNDya06b7M5ZqHIewkAkqabfmCiWzSow9U6O1/YEIyiEqEpdinCWLn4GOelP0hjrxRiY
3jrfIGMiMpnIS2M5ef49yiyt8Rxp5tX5i8qb0cmPCd2b8U54KnFIWIEMETLQ3KpXeCw0t/yp/LqC
syRrAu6zF+o5eBvQ9GAKLkkkz8tbJ5N2+8AS3D+eleLEFfOkuYVebCwbX+KcxcvUfrdGysrj+aRU
nboalswSwuw5qMyYdW3921lse46ld6akXu/WakZr0iMfMx+H0omdq8qiW/Sn1teL5Z5LQ5oc2w1m
a5vCynqxTACgGAatSN0r+hladYCzbh3WRXooXVE5WsaFQS/duDsT3qspNtxb6aYqiXJOHcb+rKsG
kEejnGFCS2KR5Wkg1Mm48Zxr+knMMGcLBk3IY5wKzLQCZ/mi5o5rX3urEfWlwX+pFZ7aqIoNdI5o
51VyvbidedQNfYDsllSTxsW0wQKHp2f8v56Fkcr//Df//oPJI0SBdHjxr/9531T877+3v/O/f+b5
3/jPTfajb2Tza3jzpw5Pze236km+/KFnv5lX//3uom/Dt2f/squHbFgexqd+efckx3I4vQtCVbef
/H/9w389nX7L+6V9+vuvH81I7DW/Lcma+q/ff3T58++/bHbT//rnr//9Z9v7//uvsCkZE2dPL//G
0zc5/P0XOcX/9pCYMc91CWwEs8sDNz2d/sgz/n2eV7CE0LgTW3sEpvWQ/v2XYf8bs/LmiWLh37J6
zL/+JRvMf/xG8e9NtubT1Kew3+a4zl//683dnyuj85f2fw+Yfb7JcEbnaUdWpLvbKJGHfmt+/qM9
R2GJdjxtKo6W/mGx4E0m0aCPf9oe+C3/p0o7vQqQDGok2hEIhPQXj07mzRMkElnt2Yb3tVdcTzPC
43S+LZXx7h9X//cH/Fc9Vqh66kH+/ddzNzwv5aCQwmms0+Ljwr4siWPWceCHdrZ3PchEqYbgcUdF
hpjN+8MB8vlS+fqVXozTnYmZ4gotZq+sd5N4LOcPb3+SFxb77QUQefENMNCieco39Py7QcCXDVXf
k0De5Gn3aZHKMfeoFiacUIVWdbfbONTeIxxB21G1uFceGXT47WUB9nD+2JZT57iBuzJmuGqR86iL
BjudG3IMEKBs/dqydkL18Xj/9ht/dU8R1LdRORydmgqHy4vWz8q+0hGXke9b/0OJHCoHNFa8f/s1
XgSZnS4OzxP8DxqLNHFfblQQL7qYJIJsv2jZT9OhJF3XW1sVAXEQMIDqqCZOoJ8MSsY/3GGvPx5I
6+2zbWZJiPovtkjD95WcIEEBnVJ6c41Yr383JJkcYMVaRvT253x9k/G0GCwgBrGqmCO3N/OP5xNT
RpyaTpHvs2bE9wVtFG6H41rZvHv7hV5/KirgrWXHM2pSv734VJM0u2qaOl4oET/g8nkhxhQrxITz
ex95to28+YS69CY9hBv4VMCOv+xN2r5HugTDvl3SaQRFOFQNx5qawqr/tBa8vHgORyH+JxhAGM7W
BHl+8QyHVusComhfZ/2uZ1hra/+fX4/DeNPkMQP7o5M75bzosCRMpDt30dBazRDNUnv1AzFM7R++
G46Vz4sPlgIkn3wC1Dsc+HVxGmn84z5ABJPJ0s8KdL5JeQspyjXTO0fWwwKkvKvavoIdbbtVKFtc
IYENvpLQEFurtADG/vS+JKF8jejI6/q+sPWVNnaSShX2xNAvYetOzq+BdIY7tgnj0iYxR0dzJ43v
FmEr6U5fEv0+d7ATROSUVF7EqKTdEwe8DkEubKa0ojP7BdeK4MwxMPpPGT9b4xCki7LfO31qjEHe
e8ZFUkHrvOpWDS0qFgJ73jkjPdAABK2Msa7hOr6CmK+bEWysZI2QlnXzRzqCsRNWheXPj6AbOUkG
qZGOA5ERKXN9rxxSEsLRoI68kUI9yFQzzGgFBXpfFvAkDsYq/Lt1zKb3XkGme9CiMKmCdBa8xVn1
5bduTHpaJ5yeUYzGsXznjImNLEofJFojMAKhauHnRs5YSuPAxUyrIHPK+A5TJj1Cvr26jUogtcC4
ADaMga236ieTDssNfH1yb512VPVOTYLmgFtnzoPC0SdI7ln1ag8xQtFoXFXD2X1GocEYB35vZ3EW
yDBWwdZs9A53f89oZOu6VpKf5tgYGoOdcWO7SHwjlU/FdbOu9r3Xeij0YIqsiISQ1OCgFqZWBqLq
6va4lC2vNq0J1g3k0C2gx9apjcDB3va1sxYUPRfG4uIYBQnh/jLtlFRid8058Y/uOOgcUiT4lmQL
8QvhL2kLjhW6DzxmWnxfrAOW5tTt4yy7xDcLxfnQT233jXCWqiKBsxpgNWj+0oVoYkmqNiDw3Piy
8dBIdD5l8Ug2XxIRltK4zOZyX4v8Xs1fyKdBCpyTStBHuW9VjwSgNEWAGr6Bm90WHumQTAxKLD3T
sGAzxscamFXVf0gYIZF6JUZrvVaLyImCGLHgXrjOHENomNRc7tKaOzBgiNzubaMxDygoJi/wOPaL
APjH2IYYzRK0mUw1PrlGXX80RAU5zqvsb26ju23UDGNForBNwnPg4kS8mKzMwNXkr/ZFj8TV2OX8
9LcKrEVPSrfr/Rgz3yULSLrqF/fW2iGkj5l4ENABMbcqhgn5qylRUUCOS93LoRZIahLL0uwI67IP
vZbbaYkWVxpcL86raFWamdvbb30NfqUnvQ8d0dqk2oDeBCzdFnp9YaJyHsJpRGIV6EuMByo1kVu0
ZYyTUjlKH9FrtP16YynyMOEzu16gY/maD4k29+kloHuHab1t6T9kXmXJTu9K7ZGABBtqdZrpWmQ2
rj0zNMi3kJ8V/S1y+a6E/+nnZQmDL2fUFzdLYQbaooxsB/0P4K7ZkDSpubP7wZwy9aW1EQpEiUZY
H8ct4LtVYpWHWivHW/irDNwll/7ahrUwhg1Hsw8j9u533lArg+vo0GtCaDPDwhT5cCWhdpGYwzH+
yZzHbgonV7q3eUv9ElmaLwGGat08PwLh1jjkGnFip5ck9HhZmBMF/6tgf9Z3JMPiXuR+6+OoM+H3
R4YyKtJcR3sxMVCTtURQF4ONYOkbkUe+PgLni6vqOGNKerRrQ3swJZjaCPGRZu4UXPknAt6Ej+Bb
pP0F+QcOhrWEANBIseHUu3LAOAFMIpMiILvIxL3bQYo2ZUZXAVhmDROxlhNkbYuYwCAdILYFhu7W
djTCiMCCFzN23ydNj1bHa9oqOSyJkZjRkDPADKWmThAEBKE7kaL8vKRHD44eiSUqSjMjDcRK/exr
v2Y+4mJBussteLsKr1PWFkE6dcsaevTtAKoCRmcxbVDDhx4kRValTdgc5tBaviXjKOzdXInSuhqX
tDEvRGfMaQjFz3uaoFHwqOWyH6M875ycMIB+VKFtdX2yV5mzfvJlizsNo3CXgsVs2+uyb02DtCrk
XqBcMTAFGsaq6WZScUa8GClr6e2YeIYCwUoHOBoRgaNtLfxM8tFNwexjBFpgTWP2q8u11NnxpMde
MA6M+S4FigrO7V7P0j6tGwZxSTxpcRjX5RP0lhnph7bCs7OX2bov01xrA6B8PJHkq2ROkFN2/Bw9
gHohRZfqw1RMtheBG0J/Zs4eS2udjfQ1CrKGVh5md2R9WnTapyDLW0J6dB/cKzyy5ovj5oOFXITU
IgigCYwXjRgbpE2l6UJTrXDXxW0FZhOjVWF0BbNngK9fEkbujAoruElw8PNhjICNOEUoQY5/boaC
hSeekuZnPK5JzbaGn/KYzo63hmaX6+6FQRJFHppTKR5oko3v4aIPcE6oVH/mkLOucHEAsNVy7qiA
o5hmshNU053yYHOELZqZn0RFru1hopTuwjxefOyoWQ/mHQtO9h7MUZdDo7QsQbCgnApc7Yn4Vtm1
+7QgeqXdTCfOpZxJ8Gr4qqeAcNN5OUBT5T9Po9189xEPOUGrb2WJNOixkO8+LaxeGFG5tSppGDsE
OoZxMTPhJBkDWgyyJNdYGT+BebH2qd/WX7UGfg5YE9R/aEb7/PMgelZe3SFnkajAPv+Kj4D1B1gj
lRWfpH1STttyMSZo4RdDKZqZfne3Cqxwtv7LUaYEZDyJ3gzJ03KJ0NEhePYVIJlI0whuZQZjjh9L
c3M/V561isjOaY3lbLTGztFz9UgTFaB+LARhHc7KOudy3v4msnh7OFxCUHgYymz5ieYEsYHU9NYB
XOiVdXvbZ+RYHth9m83ObmbfevScK8Pbfrwc+3y0QxZW+1NZCEa6ZIikN91QLX7o9v76bnGTugzd
yXB+QgmffmS0HYkVKwagz0Nux+8aSDbc3/HkvgcrC+AmsTxEoUZhD3shs9qEat6rZA3SjOPrdUfv
/qvquCAP9ai7v1aOLukO72NlRiWqm/EglTIMPP2TJQ/EGDbELU6WuPa7jnrQ7HW7CtvUztadzvnn
gz947XqwwDp+LsZhxkPeSCJFmHnD4oZ1D70X64K3BEISkICnFWxGwWDoR7LIdYgwJLZlZM+W+atL
l4R7EU57jS4tJoCKsY26HiHg+0ELZ/VoY5ZgiessQmlKXviKm11lEUqGrg/U2vrWfkIS4O/s0sp/
xR4jkz1JAvGuIWx92ZeCYogceIqYxViqj47ljTjnlxzjBdQJUF2/ALlrywcO5liLYbNX+hH4lPZj
xVPe2MFqQTSPVsr+6QARQShuvgyAxW2DT3G6UTUQ3FtiFuPiQQ2jM1zIdDBJ/MJyagWQsKfPaUZr
YSe3aTwInb6GTd171hCB3LNEmJdYikJyHeciLLLCzR48radgXEqmO7RNDLAMOXO7KjKtJP3hJsp7
moEOz1EyQ3I5aF1ViI+Dy2QcgaTQvwjeaXJZk/yn31gdRocjbYhMyHAhtEUD3yFNvvYioa9zJf21
bfywYqdGDMNjQ+JEXil/56pMwz6Ns7EwyHzzYs/fwUFevsMt8K3diu3469An4uMmU2wPBacbBR2t
6LSbnCw/78InCLAPWbVtYlcagy1+jlxvMJE34/TNDnpeGsOnwVYpw6xMxDJjYemNz4UH8TlwyrVM
DqBKquROKWVNqFZXFmrKe7fa9aPtrHt7ztR0dHyk6AhGPWc6Comq8+BirWfdEaQ0s6DG/vvBG1ei
FJJ6+UzonukfUAO563GuNf0HEizySBGhTNOFEysBJba0e4VeH74WiXtrAjsIL4CR7jGbkHEmieky
HjiTK/fWxObi75QJ9jvUh15ogUtzHoUoGDPxLq/0tgmUjCu3CkCgySdzg+ke+p4S51jHSFdxjq7A
mWviucSdKObKPHQ5Qp5H11ng2Ku1J5fFl0wnJpxzRWFfetSFDlAovpZonRhZBTEl6HAj9ZGFdxgt
2X/zu2kwd0itfDAIDkSXPeEoIrnvy4UmOfv4OO1KdCBe4OPVKXb6VMddlK+mRhFZFVvUieZInhpL
NmVoOEYvuZBzQUQhbKw47PNlc/K7LDmgEYDxhVsA1vhunuGG3IAWzMY7JhAaR5kKd3fkWLX7WOv9
+k75o3c/j9Iic9vR+x92RZgQqc7QUh8abFGfdNKF192Y+oMPVq0ajJtRb+AZde68ss3ZRHZ9MadF
JBeFMhsSLKuxg9QvYsN4NxRZ/bVqzMw4mORO/DKytS2PYuVQRMYYX1Lk8kXqx83d7Oynvk+MO4WN
cL0kRpbAXx5knIRB5mulUUawrTtKQ80vK84Ac6Uij4jnGYd0IX4C+NS6Y9fiE0sApEwtvMxVg12D
6LOl/NMVe2uyzGSkOVY/EAaqSW6zoQH2szMm3Fh3TQlc4Erm6ToDl6cVFIoxywwviOtmq2v02KhU
kK3VGB8tk/Cpj43Q2Q/LNlbfRbyJqjPL+xhrC5aoDFrrB5g93fhot21RhaWy0qc25phMYFEnf5ia
p3HQrpf1WHoopA5WMq6PTYsBPRR5mjwNTMb6SGhVaf0Erqjij/2UV5+XDkJatK5ZewNRlXQduykI
iil6pOf4F8blp7cMc35Z6XX2C4Z4p4V12trNZ7PRrTGyceHXePh77YtGAeVfzhApW8ZIbaU4gGSj
c1UTtcOzbIzFB1HjsguLCa/OvfDM9ENpl0kDEt4ti8u6GnItqHTlfcII2X1SbTwoZtdMgoMB9lMc
eR7mxUDZmolTVRewUhyF5QLXH2h3pkJFV90NAP4IKkATDFSsVxwd4LfM12XFwhGkeWlbxGW2Pp9N
Fsqlsm+MD2nFWhBq/PLHQk/Y4NPClsONYChdP6LjrbN7Hb25ecToOshrRvgzwlEszHjJkNc03xEJ
urRQhlY5u6rmnAB9vsXYt0ka6z3q4vSh4pAwEE7U0PsXMDlsNNYLKYbK7jVt13WT19HngQ9FIGcn
zJuCMDTjKks4of6gKCt4WjoPPn6vWgW2wbDr+7FMPRW2SeFwfFudEeQZDtb6BxHOzr3jmBU5rcPs
dVQcpvGLZsvSnbAAyElgjgBTcNCfR+uIpGiHKoX9yhmhZmwFPodqNmFzwYJYKxWlVtxpF8NmakCV
SZESJAu8hchzYyavDsfN+wXCwXpNt1bvbXDQJJl8cUH2vUeeq+UXKtE4US08qnawLLYujy6azClY
0P1MQWkuzoC6hZciXxP7Vghjpe0iF9UqjDFa7V8lhh4CFjSKiWBG5fpxSvP1i1Oa5mfcvF1y6YH0
IJ0KWpkXEIOoTRc5YTOQeeBQlPcLAgeeAEuOkSJapaHTkDprIHDq+yEXfYH0hV8fVhhNCuwSHJ0s
gj0770fjWzy/SVclN2Y2WsSIAcxddmMHd+QCn6J9j7jJ/RqvafzOycn9uRLQiOYopsV7IJd1agMx
Fjx5aNJI1+QAI+tDz4H9iIh4Ho6yGODfkodaBDDV1mOa+C1hyxukjoiYmTNyy7UWuOgkPbx5XPv3
TD8bCq+uBmCqO1J+TWppP1K2rI9xRZ5jMBuzJ0PTl2SXevmkvrWinb9bRWXD0qMxqQJVZfLSgAsA
qMjgIdoZcdN9YEKlf7FivrudNG3JWIeZKD9MQg67yqIGh7EVF+ja60sJR5/Ytj4wvcW4t9y68yIt
ByaLoLBrH6eu8R76JK3uCNBgFt8PevEZkK2O8Iw4vy7qZYpKUifN4J50LSBFs+Um7/rOdfOoSbXl
J5x/WQb1lDg3xahT4sM7p4/n1o5zmxHkZx8UpnZtL/NRQzZcMSEKfafv7ydbsYvPnZ4TQzJrvxhr
c4DyAA9quwZGlhnhcS1T8gR0j64qtNL0Mu4Bte82uhCH+pSuAKVKQjtGtgaUAQ5P/nTk8VkXviSD
lYVEWBfSgVOJa3uUbhIVOjCtQCd4F8nXljgR9ATvcHjoyFY7mNQLlDwkIzBQSqevRgW5OcTUnVyI
tSH0R/ameGxix/06Ksdt0H4Kvlwqnu6Xm2gsenm9kqpRgR5CIDsMyVOuhPzh9x3htRUyjF+4XxZa
08ZUfRgIpvjSpXp150Pwaff/w955JUeObVl2KjUBPIMWnw3h2kmnDJI/MEporTGjGkdPrBc8X1mS
zKxgZ/21WZulpYoIXgccuOKctfcWBq29HOW8J8gRu7D3vFaEx74bqsRNihgrIVyQNUBxU7rTyjbn
tIhva2fXMvoXG6i0Y3rQB01EsT2E0173p+KhpcwqupGUirsI3zB4itRnlyb7vvlKbjypWVEUzeAm
+G7aFt5FOyzRNMGu2BBkdotLFQohARdgd1Y664HyHOVa02rSJ71Ro+XAisSJnUltWsT1kgjjpEFd
vAKr5pPDrktiphj9asImjfqWbeh6JfFdTn2JS2Kfv5BHZG1BL8A3dJPp2lHSMfW9ecrzqykSYYHH
tmCTXHO8jjB0wxYQLbuCbcIgMa/uSLjIbmSDokUX6yz4lRgat5hiDbddJ2PfhWMiXvbsKiV3nAmz
40ScWQLV47R/C0PTd4XKGNj2FcFzGEFF2ezxYvxwfdlLsS3a6XUQrColDzs76gViqIICMQrouj78
MtjM+ZxrY9A+07QeW8oOH6U/NBtZFpTOo5zcto4sGgIA4GR5crgKdL1b8JZywLYsU2/xVEwvKa75
h1abcnwrwrR/wqJqJqidVXJHjqTxppEhang0V5Vir8Ylk8yM+Py2hs/fB7kpHYVBLAllEtL5TQhx
/rKpyzYPAVnyj0U3YDFAjM70bCXjFHKCNGiBkGEfHzjDp7SFKStjGIfM1XRia26e8TZXeWkNZfyw
qFXw0wjhuwNnUsgOE9lMOOIsWi9q2/Pi8d7VpTMyRaLyKpviifSRdHawA1YIL2fPIjEBDsYNHAsV
yopU5mMmhDOpdSmbCVvsDT1lK22quDG2RbVNxwbfWL8HkTfFyriH9bQmu+un7DbCPOVObiliuJI6
Zo2LyZExsflCIkFi9mLGkKutSA+EoJaLdqrxAVHLiGhFjPStJysMc+I+TJ8ihjJL1bVihOVLwP6p
tClyLLUJIc7fZ6Ue7wyshB60Ycx5M9XwneIkU5wPK1e4vaXWh1jE8yGjm0Yyc4HxGbZHkrLFeTWu
yIzLozt0pp3oiIVsXKvAK9OKzI224OGjF+/iE5NKK80QetKp9MEw7NwclNIrUcGz+Y3YIzhdqapv
UwB97Rillb3N1Dh4VwdjRgFSxgGruRnmsVPXocKr5CfNK2kIo8zn64sj4mkJZzFq97hLJXPQ2RgA
RMWq8iMClIWEm+PFqpUvJhOs5YIey7xzutyfhkpiVwSsLfH215l1ZRRWdjeLZaXavET+y9jVbW5j
W5d29LIMouuAncXLScm1R1VeNmUsZx0ZVWSJariSWlIjk0AY0n/HRdckG4PjGQ5LBebUdtUt7yzi
dphnSepwxhjkIs7csRsiEuUoHnDN5HtlbspNbDFzXlxlsbCTFVvJfAQQhMY0E89LGRKbkIl+t2ln
X24cU+U4cmT2J+by933h7z1UA2gDzRDlbUT7S3LC1x5qZ5Qhjp1l6glzOnmLh/4GJvL+Hw4Cuwvj
ACK+uD2r5jc+RFigsI4oD4S6M2GEhIXtEzNqN/90FPRnC9sGOMAZ9CxV+9RDjZnPgD+T1JMJczrG
JNFcB1n6k8jqLzdMh3FZ9EQYutBaO9vpfhrFwh+wx1ku8/IY96ShpKFIbLf/DxvPgN+iDCPE6gdT
hKLr69dCE6DnkJdnRPDQamLbQr/dkVsY0T+or/+2W/+dC1gGQmuvce7RoC3OHlWfLqcdLCvw5ZrL
6QtcyOQqd0DeB4en76cgi7+7c2CkhiJJFHwAX79eU5+mFKkE7lwoa9WdQGfyIs2D+YcL+usoisg3
BJOOGG5Rin8dpTKJv7MIhfXmovIfoBGMC9UQhNXvn7Xls34mngyqEDo3jTK5JlP8Wm7rp9sWN6hJ
pVmLPY1sp1txqPsjBSRja3I08MxEG/a/H++vV8V4mHmaaFpEBF/fmBukfGzCMj3GA7umrjPFHDrA
dH6YDP72qkB7+JMQazBoX6+qow8PQqLGAHii4CUoozaqxoFDFRplU4Je/fCUf6X70eSIsMRcFKwb
Dwa2BF/HWxzroHMV082WFWlUceTBboWTHb0nWRcu85C4xN/fyO/PO0Nay3OB2RbjYe/zdcg4ktOw
o9/qFkXkbxCc03doG81VxDz/4er+OhTPIYgXCj3N1FX92zssNPOk62OnuQKRx45aleAYAR3tEU+q
H67q++Nhiogcz076sgJc8n0olh0dx1FVdQU/pF4a1qbu1pXE8fb3d+/vxlFBEnn8eQEMWf569wg7
KgIL2bqL6YWy0Qw2hMVoyD9M5Gfy7fPbxQPIHG7pqiFrpkzN8+swWtPkqPktcqjtp8rG2NsWncHB
790hnXAd3Frr2sl/uLRvMoF/E2csgzCMssy0+O2VFmsJy1aLDUXhzavSHTzfTXYYiO61HbTK3e9v
pLxINr5fIpb4LCTYeqCh+naJ5BVgLw/ntao87XV0o2t8a9xr2pFutGW74WIP74X2B1mK9s3V78c+
k8x/HRvcSMePH9D52xSpxlIndrEcrQYHl29X2iwlRJtYL9e4DrzojhTDyl42hzZR8kffA9BQbIB0
O1g1G9MxTvlx2MdXzQZbCu/3n+18l3/z2b4Dq0D9udkiMyKgy6Xn09wbm8jrd+V9tcV57KpZjbvQ
++nb+Ca0+uO7t2BKJZTj+KSdn41P07lBaTRWFpIss4ONssI2Z2XuZGfYmF5yITwID9G+vSSTlL/U
k3+pruS9sCVr9lDcFqd6p27Y1P/wSp/fpS93YuHoLLI1+AfeL9959FDKGmQ3NO4JAj21p/ayW2e7
5qo7TsfluZQftF3uVZfzXXsV7/In8cX86Y34/rZDJ6uyogDBoSWX2Sh+fQ1L2BaBDrHgxVvZa7fz
Co8sW7Xl1bQaDplbOm+///K/Lz/wfHhOLK4TZF4gNfk2u4RdKFMVmWA+ncIxT+mm+GFi+et6o6hL
gh94IuAg/PC3C5owQydrRiGMfVKu2ekbnOcFOVslYUiqbwqF7yCvEX/4Kr/fx+UbVGnpyyRCgWOf
/Uo/PV1xitXHMNGwIDeyXFG2l3AZKcPV7+/e342iQ0QbcHmLbO3b3SOESC8Nckrd0Kz7Hb5TOVhP
/U83Iuencdlb4XkDT3O2K/p0LdqYhHJqxarbs3ulxCsSpx7X4/r31/L9SWAUuFhdNmDr4eDlb7Nj
1FJN69pScfV6HumQ+9IqsqacQN1Ac9G+Vz8gzX9z7yzuGpi8qhvYgHyb+7Wh0gZaX4orpbiW1MLi
nlCM4/vvr+qvjx/maMurjBx5OXUtn+LTvZsLvDtpdyn08XCTizRDWXda1dz6uSGc5gTkIDRN6gW/
H3X57J/nEaQHC2KsAnIx2QM0fx3VIh016NNQYZMlYcaDGtr2VSxE876c/hjqH0lI/u/0IZf9e912
9ft/HJ/L5j9WXf723KLL+H9ALiKZfK3/vV7k9L//sy66z2qR8x/4L7mI+S990fwBz7PmM8GzLfhT
LqJgvsOmmy3PsgTxPf5bLiKI/2IPaQAII91iRVAQtf8pGJHMfzFlclpcUlyQO5Nf+g8EI1/fBDYE
Gmp3VaUOZfBDze+zSKgtaTB1HHiVSNelLLR5rUuJf/x0T05/PH2fGfHluPLnM/nvUVC+sKqZzFVn
mdqnN4E2mYxFHT3LqS6vBUrVpRU9h6NxVIvQcqninASl+Pj9mF/fvj/GBJEmsAxrxMXy5+t7AJOe
53XYCO7gT5pHBJ5wHZidf9Ca+XkEBTgS3yP/sIR+fff+GNNUlGU3y0GHdM2vYw44Ok9FA59WCtEv
yQpbkAngGTaG6Q+z/9/dUZMj4sKOqzxEy4z66Y4iFIkMgvcE+o7NcF/kYJpYx6UXQ9BLhJX70kYB
8lyBvabb39/Xv1wj48Hgy4s1Pvqes/Psp5HxmVa0RJUrr4+BCFyigaSbrECK6ya+HHY/3NG/PJ+8
OxqyKLSougIq/+06NUiMoJHU2jMMg1CiqOmJnjPCHzYKfzsKIxmieTYP+HZ0I/pgQriq1x4cg380
c0SZQij/xP1/H2WJq2QN5U1jq4EL1bdRlLzE3QwPYCjQfDpZ8B4rDnk/HWy+fz/LKJjg4M/DZp+J
59sopYQbUp4GjdeBNttFJg03Bbj9jvqs/8Oy/TcXZDAMVsOsb4r+3RQmUTSE3Vne4JKANSI2koU9
ZHBNv3/g/mYUilW4AXLfTHwBvl1QPY1pR5wgeWCDZLiCCOM/TNgs/w9GWdT2bHbYi36v8KR1QxJL
WTXeIEAhsnLjxNeZxT8chYlhWZyZ9pnYcU/9NkFMWqxWpGdgC1pZ8Sb20dCu/Vao1B+mh+W1+Dzh
UmNBlLNMDgtsy+n26/TAl1D3nVWJHg6/o7eA0xtZEJPHQDX9yDZpgp9+f/u+GYMhakcyoy2FFk5V
OtW+b9tREmDz7pydFjXEO6QVPf9OEpIVhwDCSvTyOVAzIhzbEE+NUGv2izz6gDXW9MOVL0YJ3y7e
0FhNzxlnGoae1NC+XjyJb3Nv9FlPoBZbfgTiBYYYAoFx+bbEq75MXK2ULMWlA6gu4R+1ld37RJqZ
V63fBeQtkp/0PokE9+zktBqbYzUOw/ygycx1p4K1NNvRZwtpQiukmc1g+wNt2hi08loYCftwZfoi
mIsU6Ak3aTyUJ+jUoV/lVI8PYEioPUYlHMGm5DK55QijZptQbwx5HWHlFuGcEpnEP5HqQpYcKKDh
iphXNl7VR5bkNsMwvTU+4TYenlsz6LNUNWSnhxiX78WgUpPrQROaad8kwbhHdoEkWzTaDI8kYolo
zVOGmy6kZC4SAZuapDUPS6q05gYBtlFFBIBkp1YO0NFoYnFHazBqHLpXpWflmt/ReYmjfYwfE8FH
AUJA+jsyHfRObI651inl1QwprNIUInXVNrvlxdWTyIhhieh/O3MnQbJqKQmydpG2mWy3ow48D7pt
/GqMWi1dWW5Rdwr6KKoQf6GC0aVKAmyipnrBEURQ9yrrnWkrc5fErqi1Kl75WC86OeafWKVYVZCT
SCNrnd2oQqG5uSQTPiBjV3ItLt6PNqZw/BQxGc3aE7j6D9ytiXYS1YgmG6Rd8xq31TBTFQ+7AAx4
DJ5CqbGuoc6VJ2LejNzGsIDe06gmdJJidRCHtZjIUmlHdI7Gq6Ysh0ew+/FjVnPW504NHrpKrZ8j
jDZwb43oMKKZCBZTEX/UH9B9mDSUfEuFtlYb46DXlkVRFNzqUrSM8jXpSyXcQHKL86rFPyl1sIQy
Kk+O4wbD2pAKTmvoPJJ+wcONP2HYrJSpiDSnlzXisAJDvKgrvb5vUHpoawVnvt7O66gUnTH2rTUt
KJ2ymwxV7vqsF5pNti/6tL4Ns7WQxMYTmsjyQcgm/RfdvjHNTjh4xWZxZYl+Mx8Jxiw6AhkNOSeh
NQJeiELZuuYrk1UXmkOIvITN0WDn1mjd60lXDgR1NP1MV3CU470JNpuua0OHZCJplRZc1Jo0J+RE
qyTX75rcdIZAM6AbfZUOdq1Ggq1OE259ADixdFzopdZ/JGy2vgyCcej4bgL9bZbT8rZsEdyAabQc
9U1rGAU7V6v+SQA7F7y8lIyriZZ0jCLDIAsNe/v8JhyKCgmX75eXRSETSlS2iw+cHAa0LSUp7G+J
sNMjuzZj6xbYItW2o9IlF2GdkYPoZ/i+456VV8mRLhXi/7mHL5PaURL3FuanS7aALitksbQx7VI6
0hQp8lA7InCS3o2IbD3ycQ1/N+AUmRK+YEwYRUp1K6BbKlKdDNJab0jpiSVJcMxo7mYs9CVjWMnF
ggUAimPzlecIw9pQCKEOIk3ZGwmzFgAxXrMelssITGLBnDRouBz5Fsnf7cegjohkJqYaYt9yDWfQ
UDP6Q9/X1bTDeIt6tjwIGDsVch28TRjkD7hA1qJ6BBgMXwoWtMnO28VFYdJG7b1T++xeqdUmWNed
rD5Opho+oViM7mepVR7TeayMtR8QGIkmg4aHW4bBeJNa8C82Qo50K85NIa1NHA4RX0QY53raFAjw
XYahPmIvPr0MU1Vcm2ESx1T1/bYit3Wk0BOEM7mfVdPjEqsUsn9LDSKSDwVSNXA2kh19mzssvmLN
X1Ue6g1enpS3YrBRC2mZjcmF/sExLdWINOurdIP1VdgTGxAY1ZZyhbLpkcMxXWSIudPGiIn6NQY8
zifsI9/rqBP2c0IpyFYmS3okRGF+yMiasGjwy2VJ8KmcJk4XRLBnMaF3vW0oiIa2Ztmra55lssl6
qxqfZ3FowFLkhRnSpq5v9p0iTtdmnpgfhDmXKhMyewEnDaNZwPk7LV805oA3TGgBlmhO61cycrHA
GdSE3IzAsoTYhmessc6Vm86Lij484YwEt+iPxkxWHLSOZQOdhy9d22C9q5oRIat+3YH7CrEl1V7h
S8mNzzMf2H4sCyCYdRrgM6cUHQlRkppcJnika+uWUCTTmcK0Sz0/hJCXwkjpXU0NipXRGpFvJ2NU
yScRhfaVopUDDUIxe23HvjzFpIVA3JQT9P881fXzAPkbofSLhdthnCcsRjvaEZUPP2Sj9VDeggFP
4y3hTiLmwH5W9gv3T1jrpJYS/QM6Pp0tdS3zJWpaiA2ixuJTT96X6FCnka7EuQzLBZ8iS43mdoty
tIjL62IMMZ+SxVBTsSoe0w8LK3+0sU2hIsUxhenQdEDcK/Lciiu57QnxwiNTgt4d8Bjb6OiwfpnR
WECyETtC4JTQRvdErssJstAC/X4IGPihNjBvbpcjRjuoOQDPRtDxnrLLGdNLymJi1NuE1SbVvsH8
7BrbGF7tqdaNnTQKQLwGLtiXmLxDNyxpi1eWAtvuZG2q6McqVQygoZkkbGdspX6fLbbMfC+hfzWy
xEEmtJ14rA3KZXaV+M0dc06ikEW2xJ8OogILYvT6eyWiR0jLunnXFczy7HRKF9eewu9ueqzEEEwj
3MUGhrDAxkZURyDz1AzCU61m8wNykbkkPbZrSPrF0latxkTz5rFmZTHDdDvNJMHauS5B3WbMdE+T
PmHSo48qxqKy36q/dBSFr7PoF6SxE3HhlIks3xdTjkf0XEfCZVlMemMbEcSyykYe+CUQX1QlkeHy
+dmQGiBVGropVXyRGlU6oZus3tnhqYhfA629E3zS38iqZycjB2VDlDoWvrNb9e2M5HJWlSssQYVb
AWWUtLXkoTx0NdGHTjeE/QvhqUPldiilWGmUKdn6+ErF7mi0bP8Sk/S5trVabEMrqdvmZAj4rLZ+
cs0xc55RSpfqjZCOOlHA/lxAktQiDLmp47drq4qMdWJZ9th8WYpcASQPVrxt6hBUP2qockCpxTyv
hm9SRl/EuA67LL30kEknt2gv+JCJpKYvmYxcFyO1Rjqh9ZsRccwKKrmwHmYVhjMGicP+MgfXHZrm
riUD7lir6VStK7KIUk9Fg1XdEhQHooIqAVxFOKMrfFVgLBgAgrTA8oC3+D1+xGxny3zEk8LKIpYh
uHc7SJooc7UCvYiHlxjgTH2GaLQcpN22znBNeQZtxoW5CRSjRGppE5OEDC2RE1D2whrAdAje0x5b
GLLLFn1tsxhSshGbzngPd194Ec/QD5EG2V23kEDpGQoaz4CQuLBCRhZIPnnuC0JEXFCxqiewVw+l
FT1BZNthsRLP8JFyBpE4PQElDQufZJ5RJcWU6tfqDDDpmC3EbJcnBH/xGXISagvgyVzYp8rouxm5
OURUcYajqjMoVZyhqeYMUOlnmEod5URaqWfIapqbBbg6w1dJVRnX7OdAsvyFzkIdFFUwpo2yVc/4
lhyM1MrzOclf66avDwIdl8JF6VujZNeL8F1fWLC+qJsHceHDuGvZexWVlYw1kT/T41pYsrkJ62u6
vQBm/hk2ixburCgo3QHbLjhaPinWBWcgIDVLL7BvG87wGtGlgGzyGWrzlRZWMV5YN6D47FY0qL6h
mIeF8xF3vo0+mgkbJ7Nqa52xuQSdcUpeI8HAtpwOXAe6ifYon4E7lbyCm/KM4ZVCBZKnnfE8JfLz
J6lWBxwQOiLpHLVeJMyNlFov6Rnxs8ju4+ywkH+8X0CAsZCPH9CJbH1JSmue9TMwqHCGY4o9g4Sw
8QSHn/FC/4waEtwyPZdnAHGY4+5xBvt5QFoEoDjP8vQWjAu2GC4EYw7kuxcUebpFiwfgSGuB4Mm2
FWIDziYw38yFhlTOYOSkyt0TAmNwSXkhJ4UmSYlb0pRbosaGy/CMWEpGXJ3CM4CpnGHMltPoJlS1
7IMYirEBmG8K39bqYvwVnpHOKJ/Vwa7PqGfZN8prx5PAaeRMhdIJDZ6jIBHIsoIcrUM2AWh8cja0
/RkubRbOFCE/yGk+1MMtiQrGLd5l4G0ZSssPc+FUxzOy2kzBgq+eUVYCQsBapzPiOklLIk8uTPlV
rIqZ7xGxCxA7BgN+kdnCyeLwkr8kZ3jW/AOkPUO1ibg4OEhn2DbJfcDbUDDyV3KywHHlM5ob662I
tLIL2IdoTT09+2eQVzAD60E5473dGfWtz9gv6wIKKn+hgafBYBOBzA5GmFy6yFYWcng4Q8RVKuEh
QsiduNNKwHHXWIhjEpmBj+MSG0ObVRIoOYFJJFi+lyBR9TO4XC4MMyyLfhWfweaYz0Q01MI7l8bQ
vFsVhK9tFEl3yYoCGs1EnV2GVT09zg08onGGqOVsjD78M1pNfnT7qiy8ddePSWMnZwzbPCPZ1kJn
w/8AavdnaBs1DkvmQnIPEscap174bvmMepskoz6RToGHr6iCgi+J6+a6OSPiUOjAhIUJzrHSzzC5
j+vCARMCahc62+1Fj72g52A/YOjtGUk3z3h6GGnsEaxcp3BRt4VaejqL+4SOL0O/kBaFxKEg7Yza
lZt8NNwaa6Mbqp0xmn1JYHkm24BDnFJB2Nq932i8yDwMyaYm+mxYGWND9l8ioJN3Z5yuUxwGcTnk
hGEa7wYnnCvRiMZ3QSjjxkm1cYjsNJFmTEvzAPqVFAh0Tn2EKTSyXWL0HK2e4ye/Eo1nvCEq5Ll6
h/awkc1Yd0U2/ooToBtKvQI/69DpOMHwsYw2zVwlroKpPERWoxx1Ug3vVKSxuXLbSoiH5TvUJOLs
Dl1v1SQBdCSsm7czjh31FTUIOm5WnLexZ/Crv7ASFbdhgk6LimVdvdCoHSUX5/ImOOD9woJoZmml
OVEKFykWQzm6Y7hI6PvJpMBZYjgw7sCldWIW9FZA0xOEMm+jMcavKLnTlAVYNycHjU9uYSqS83er
N8YcDH4Uj6QvVfeCuKgTZCJt7skvUW/iJqOH2+rLiyqOfvSL5m5tUR0spkNPU/eDPCD5rY3zhb6d
Us5Aqjk2ICkNR31UTXGasJ/ROpwqpYH0ddwzOzSfejKcWiU8tYKksufOwvoEOKRj5UFwUbjOaJA/
4MOgIRAcDQCvFAordwKWG0iHegpVD7YefwdkXGm+xTJfrx6kuDPFgzXjv+gVajZRWWjoYXlYc/JN
gYEToIIEorRm5g5VFiNxRdVkgMtPdSFWOBP6ZnzIYlyjapf4jd7c9mLY1xi5mHgYr80uHMeJJXtI
ZRujDPMjx5kpdLDjxAqFoB1zN5SDVd+SotkVF5hL46uhAfdT2xSFoGl3/mxq3W1NpFqZU84b4X7n
hDqgXVqt2l3lo0XAWjkaYXuop6yH4hP03GwuKRs1SGOmqqXg7BSTqsSnmtCG5kppcTp5MhtdTy+C
cmh7fzXIvkLIeajjayF13D5yB2APvYGXts2wikgCExw+Dy0yBTH4naOrEg2TuJbS1rBWHf18jpft
hMcVmkJ/MQSwBbUUq+wglXNfI3LQEef3bq9XBoeaNq+LPnKCENdu6G68XjDIJ7EzUt4gp7HCXdF2
qrllYjg0yspUUUZyjFZGa/EoEupwVc3LEURMU/09lMUa05FBY1qr8nz2pG4QtFdS1dR5PXUFzDMR
kNyEbFCoTkIwGBy+uYqcYk1URdNiTUMaiHbHdBijuxdmrM6SdZt0Ya84dclcKnHrEw3afugjg+rn
REAgTYkie896DHEalBdULfdSbljpXsQKgbvWBHggbeKGG/Ea4bWiOLnYRxgMjUwz1WE0g2q41fpC
w+LdJ9VBOXU5KAE1MznVfKeQpEDBx76IBby7BkHNoxvWrSa5x+KQrMIEyRd+rblWxXcTkQfF2lcq
s9ontaZF12OM7NdezCYtDuedb+7HYiLwz047DPUSZ/JpBqDoAL5H/iGrha64Hds5pBpV1UrGRil0
0n4Sei0yFknUXh8yv/av6fkUiuyNjWKl0TrQCGEft5PUjNLsIVYcA3MddRJeRtgLRIFC8ThR6s6n
qMyByUgdRWxaEbH4oDPZorkq0/owGLWCAqYXNJwmvIA3oZk93choS//R5fv/IMEn30namJ9aKouv
5Rfjyev/dQMc8fpcfGEJlj/zB0tAN/lfOr0OEYNq8jeQGv0XSrD8ClQfhCbcOGDtAhn8mySQ5X/B
uFE+WVzn6MmodGX+bTzJLxFDzDYGR0KdooYl/xOMQPracxEYhd4PO4OlC/+pG0z0qllWVtXvjV71
fOsiKZS7UTkOAeK24eRrnjz4v7p+Nezb/MDS+/jpHv0NWHDG7/9sdP057tIA+zSuSJOzlWns7Ptp
NXe7VLoRB9y2gjspNDciJ5tLra2f/bR0dcSNuEdsjGIniF6nXlftJuU3iOkSnvEuskSy7njWVDqF
fjmkWL+o5sawirWZPHZ4KeTBvlNnjAhffv/Z0V99aVT9+eGXFu6nD29YHdvuIOz3SbQdxfdYe0mj
Jwn3Rsr6cf6ojauqfM2lD2O86F8lfRMGHMhPYsxJarywphMLk2PgkfwYvfBfGYemYt7M8kGSD8dW
2FV4aSV3iYVhYraSlV1PMgvNkSbwxl3xVH0k6uTiOxNui02zyY/5U8Ox1VZXoovt7nracCp2S5cG
sje6s4srzoEqvR14gWe6kSM4NH68/FKwXwyb2dTzcdU4xAdkvC1Luf8LgYNjyCs5vZWHi5GZttr6
0qMO/Z/e5eMuoymp3CXVjLzGG9Jf1hjZSdPZdN0pGXOic5r+UsSODq8gBYfE3VNDKOCOxHYtulw0
cteC4hjNRme5Ym0rVlojrvxFMmW5yWgjP6yUq2S6rFK38B1D36T1LQOyh2+XcNNGd0qfnNOdirl1
dqG291W+S6aNom2kcqOHG0ndjP0Jk14z2EnVWuy3Sv+mF5NLYarrN1mxolaQTKjPp+tw8G1riZi3
s42oeuVL6HZ3jUJAyHU4H7Vjqq3Q1KpearnaNVGrAeEk3lg67b2gHvWmZ2l21frSqomsW0m7InQl
bOGqsbKjxwFPBnmw+2f1VXztFLtdwopzhFMj6iSBJcTlp/HASNejQdGIPWPl6K+Ff2m+qGH6mK8x
67AbfSuMm+EG13O5XVWW9GspnojBReOvp+a2ySqUubmdULryaT0lfO3CMepcqdhnie9M0TOHBowc
CC+mjbZLQhK0XarvsY4/IR74G8XYA9Ir9zh0KmgE41XmTto2mu67idNWcqETE2DdQ21UK1LivGar
eOkO45eNvNNW1kpbiR7lTd8R1XXykkcXv3/FvpHlf75hC1Pw6Q0bdaJTWtPq9sJNevJ31U7ahJfK
hXZUdvnFeJHv8qN0yn4QbUhfoZw/R1smx0+jxWONfogt7D4/dPfVRX0ab4qn8CZYax4xrBfZ43ST
e/XRvCj+pyN+67bLk5HOQ2h2e+lS3Pk7/X7eVuvwMjnqB/NS26UX4kHfyL/MC+X2hztKoNJ/M2t9
Ywr6dOikUdK6vXJZVQ5EocLzhZD5l3VBYuBW36W3I2pFWiT30w7kdaMD1icbXoFdvep2/L9V7Spb
ki0P1quy6g81kDOhM/v8hOehlq5SShz+sbVQltu4bFCYClz0tipNrcQJZC9IHCGnFW0TQm9Q+l+U
RW7o00a25aNF/+FFyp3hKhpddqiLYdyE66ATe5gw2die9qJzuChWV0azHpNVN2211tEeyoO8JmWj
Gg9tfyXWjlitynat6RuJvuqFNez95pDiKcNBl+3Rx0SMAZd9n0z8x5jRziaI0NY/6Ewv+ZLr7Eo8
Um8in9B8rq7x9N3fNmtlscywaXHJhZMccfbhvJna3UMd2NNpolaxWkStmtMx5JYBLmc4fdvy4spB
kKCt8Z4TJEdd5Pmu0W46OHwMXjKCMd8tZt+i/LAekFCm5WOr3Mv5RyBua2NjxpvxVQbdFx4TAZco
dKdujF/Krgw2nWjX7+JLfFS20ceiNE3d+jV4mR8HGlpUranBv4wn8eo+qpi09mPy1OOpl7m14gg6
rp+40dk1ORTpRtSXfylbjwei+UDQPb9GF5MXbYJNda9UVzgWsY4o+G7b1qbZT/skt4df+rV4LV6l
2/BWeeg8XDFXIa9keqS279S8RK37VjtI6FeJG1xaJ+6+NDA9rizS7ipU4DjRUMjnrGuTGeUS3bjO
N9qx9iiWO/NKvsKAfnBMT7ErgP4lytIpD/1qXFmX4kd42mMGZ9dO5PJF2QPDx46xTR9oil529xQi
+YYpYlI48IYji97W8PwVB/Ydl1hu8Sp1JjprkcvKTV/413QpXQRPDQcT62pBoKb7hvcguM2paOM2
jnkCBowv4ru1r67Lx/qRhwAzOILqVJw0Z7R+m0V97vF4Ug3HG98JPnDVzhFmpHsdJRuhiWa+bm+1
OnDCSwk1enGnGTZ/lB8APtYNtnQtTjeYSSpX4skcWEqvNXOlXItb4ap+ji+0K07UV9OleYDtX2We
cpC9yuGw4eJM4M72Lbm2m+JaeDBW2mG5mYJDLOfuqd1a/O54VTn4L6/CFb0dp7QfJUdfdbf6ql2H
3rSpVo+j8zp65mo6JG8YB0SP7XN0Si/8m+4Br7yRSwps/ZTscNhZfppqS7t5x5rlUkdsbPU5UdaU
EWO6aZUrj06DT8SLRMXDFSkxUb3Z96AQJN16LPwiPjOIiknvnK557kbW4MjLVXZzNgWQVb7q97xt
6huWEcWDaOHNusffAJu83sHIyilTW181N+VR991+Wie8sq6wLg7/h7rzyo1c67L0VGoAzQK9eQ3v
jaSQeyFkMslD792Mahw9sf4Y+aP6KjIrhSqgHxq4D3kFZQaDPDxn77WX4U0clvEu9sdIxUm4M+bS
wTsL6TF9tRYViM2kq6dxPGt/tvk0c9Y9C1/dM/mkCwaaFNqicxYq5qPlNHzV5xgubLRFQLVkrpUn
5Ulb6QgqdGNiLyMcMRb1YVjXh/xgbuJHxsSn9tx84GjVFZh+TYt8xhvJQMVnJedAvZPgI8hm8Vk1
mVNNSHZJ/CU+GF60FvIUSEM0M+Hs7HCL711bz8rubGirotwO1YlRzCBPMWzD22ZiRTN1OLn9oeuR
VRFu1Hab7Cm5D7fettqV4SbNHlUFDPPdCV9N6clChB++lLgH5jjWEtCNJHxS4kf0kxFyEsyDS3SO
uuoBuuE7kpp55U2xP1LlcafEGGXfBRMKVFzZTBuG4CRqJi2Uik/puXloTs4To+p4mub5a6qWO9AK
M1NnEp5KfBkefDjJf8Q/7BfrjvnwqT/G+KPU1Hso2T+qN++lumvO3nPenvCdW8pmM1e7fNplMx/3
qlTFOSVfRRWxHK9etMSpk2zCCaaMFRCPuOgF0Nw6SmaCEqq4SyRMju/tH9WnbgKiYbg4DbGOO1RH
/cW8p8ip+2fm6GsGxjCH1DW4MZYyLAlr0r8JgbEY5soMBFeRt9Dv0s/A3TbJygwm2b39KDfvYfnZ
K2vpOX6snvWzzIprMBNISQ2OyACeOu9qPcNXOOX+8Iqno0PeNGseh3rhJgucbpWce0j1Seyz1XS7
jFIYpToeu5+ag5nfDMrUyKYpp7m29i9Z1Mzx9plUT/rM2htYzmFfwbbNJkuOj1iazl2sLBJyaKpT
riwwia6lJZ1RsaV6hpRl7vRVeMzv3QXmjv4jCHNdzCIyV+op2Dzp4g3a+oxSbw6bJwumHYWox5AP
OtUCAXOrz7vmMsSsMDGVXzjd+GruDvuxs/vhffqwGEjIe8ySUx+/mEwgiE7HllTq142+MHpq3BlV
ZustcSvHPFdjg4CJ+SOmySiXhnI3OICtWwuNfDs+0+Bn00/Ck7qrzj1rL1v5xZumbSN3F+vvzuil
OTONdWlv6O2U4iIwPsRdc+K0q7CaRt0kzrDrhIk1M5StFmy76F3x8VCB0VabuBubUz98jBlnm92n
cB84Ni0KmGohHftH9sYzWGTJWy9ttfpg1IfwrM/FXfhmHLNnLX0lRi+bpE/iPj1qF3fwJkr1GJAn
uMbL+055PbEnzatpdhGzNMc/gU7Lj6Y+HnDpKgnniGKhbZgJQ/SZ7qzsFvElk9WknfXKUx0kW09R
sKBopvK659RbAumcipKp/Kp/96Ai3Btgu0049WlP2uShvochZ1YT+0nZyw/5SeUwG6ZDP6frAHem
uezO7YfWs01MWHQ5MrxoPYhpMa0XLMjwI50bO8x59SfrwV6UJ3gxwRIum0ubUE3C++rVdifgsJK6
dLKtpT8U2VboU3gCOO3Vs7BcBat4lr/rWANeLE7nbX2fnKMfUjrt9qxwz56k1GFYpr6Ln8FuNIiG
pjUxL/4ufHIPaTKR8Bwypoq3coLJ8Jk/oVKMPOg2Y2GjqqscE3SsiTm+/UmxkO94zLY8VeXp/xK9
nQepGzZbQfYbLsX9RIa/Y9rBWXrGFPTi21itTMIf8I/w7FLkQ1DuJdOfuJuCdqksH9WOnMdJtmil
Zupj/C3lMxnKX1ZAQpNelPytjkh6reN9pPdz2mlHecYYDnzz57X8/n8AlB3eGpH8TP9/UNhodGf/
tcJmmhb/+z9+/Ntn/W/39ecXcGz8e/8CxzT535mdwHPG3UBzsHj5T3BM1YHNkLfrqFtGHAyg6F/g
mIY4R0HmCGJGcIsGVf4/wTFN+3eVQTHMSuTvqCHJcvlvaGxu+kIL9eGY0IvOBjGYqaKz+dof4rGI
yb0keZCayv7kG12EIRvmQAaA+AHH3nTVeU0Fl7DSJsJrM4yJsipaxVJf7bCn8unNIyyVicRq92Sv
5TOdRG5n4jqWv8TxDBjkHzf4D6jaVYnwf1G16wUjMYfchnEDYWW3+lgiroiXwZbzJNRBOiMsqfBK
I986KrDuM+v4Oe90BtaJ42Bo55nkZ3um9E1v+1W/M14D4kmVO8Z/PD715qaRsO5XsO+ik4SD3NEd
LPUtbpR8jemLQxkih+yKeeU/ffPVv8onxo/lAanOaFkx/mFcSf/s5Zl8lLkHsnjyS2z9jxVc3xcD
KvYB6zmxhFpu7YYs8x5EGAuM0ZpUodeErgmLBh8bsYi7xIYG1uKV3uKNOletQvkG1fgKM1wvkVA2
vFtkkyBO1DhfLzF2tbKvswSVMBrJXas3+cR3SgZ10Fr6HPSTzIcWyutBa4hC/W5tjP/617VBQgba
QhOJK6YKt/F6pVwEKG3L5OSL4hDImf+gh2FwwDYUK6cgFxvmV5AbhrxzMU9VinWJ5e6MqUQAzOYr
s2+e1/g8vlyOJiPkNFE7WhBmsd/+ejOGwHIyo0rFSc+Iw5g0mdZ+DHqtHGTiqeOFj7fw22BL5SV1
AH1DjPbaiWpk/c6T0sTDAFHFeQmHpuoif/+kfn+REHuQTU7ABSo0lGg3q8mQAkN0dWUf80xO12aX
DgciqcsXRSEFO7HJ4rVrCkdt0DElDgJpkypp+M0tGqHwr3eIj0dqiLMMqhBSJb/eoViFZ90bbnn0
Wi976Z2I5IhsvBxR14SX4+r3zZt7owVhgWKTw/dlu0OBqrPrfv1ELLnjOpKM9shmxksS+k6xwcs6
nArslKaplJgzYi6g10MrhIRr5zNYwwspoPT5b68OLoWXeNR2Ie25HU+4OdM8iSiloy/73q6yS2eR
1TlzRax9tUkBD3kfBaU7b4m7gwvRChwIhWPOMMfB2pbWaxiC5tkW3jfpc7+9wjgyK8TlsK2NM53b
/Je47b2MHU4+WmYrlnjBg0erWGmrYWq+KGnmTHSnV7BrG8Q3Urcbx4Xrw9EJN7XZ3OCpoB78+nAA
8DwbEpd+tMvMumQNSFRKChUUl8BpPxo1Vw562VgnLSGZ0nMj/NquvsFS2VoMN+Vs1ieYHHd+n66w
ZcVF/u/P7Cu8+Ov6EJMx5ELdSB7UzUQpl0sHbqKqH2WtrS51pZHNmdf1a6X4xQ7r8OqI6h2UMWHB
z3pYOO9///zr4Xbzvoz3BoEeyluA25v3RSa/3OwVKKoQWKWnsgcjF3ZZzhR4dgsC38TSyhWx97AJ
BasPeu+x8VzQokRx2ouTFvI37+/4QP52PTe4a23nVPGtrx/jmIxnX2wUJ/hVVv6XrlB/WhQGlRMv
q6ywt98uChvvt8ImzeBoFfgWTm18uZmpdOk6gQ+5q73I2wWhJS2YS2cvXZgZKw9Fw9qCOLn2yc2k
aNaV6jMl2GKOHZPzzaL97VDGJ4KlSkQGQ05SvsfX6R8AexnAN0Ztoh15SapLgdn6steJHp3ERWdp
828WwB9WILJ5rBXGvDaGpjdHCu7Q2FjajX7sDWisNENl81jDgtjacdl9xAYgpFnagowDyQtXnB3N
XLfKZscef7EFqDx9m5EviJggJhjn1JAJSgHDWfbwxI9joCOEBMk3r83NqOP63lD+4oOFLPwPR82A
crI11FI55nXWehP8Sosp3Uu+w9iAS0ocEzwmKzSa50DUDxZ8VNLP1UldK9rPqsX2XE2x93NiAFqz
lKIHonuryze39uuY+NdF4vGD6hxiicPVfn2QA7GXo9ufcixzGdPMVguUQ2KFWPkpUb30ohFacxz3
IWoi5TBAGHlIQjGLSbeeGo34Ych6U/5PbpyOuzyuaKhZ8af6ek185qBLuaIey8Eg8rpUqkunWAS9
iNS6D9iBt6TqdOtIDQAepSh9baqGU01q7KUtB9q9hFv6LkiJrDFau/3Qff9/dNuuXQwGPph9yDfr
3+hkaN+YwVOOtsohh3t4MgL3iYAnFH5lCTcyyKKVVcbpFsn2XYbg/qMZTHsNy6c6Sp7/jZ7/t9oc
zgB7NDWyPp6vtxWoZ7a2GzqtcoSyaqDGE9lLg30okgCf4UdvqcU9zh3f1hXjznuzE2J3QkYbBR96
09va3KlhoBZSoh69xPFAzUCHjbqJphwj5VxSh/YcwBjbFk5mnTV1SEH5xiL9mzX8p6uwNcN0uAc6
5ls324MTth0c3EA5hrYKnlxquCDXoAXzwCSiIKrTdzkf3Dct6QhlGH+eoKNZ/rcvgr4U5geiW912
CGj8umituoDc1anDEWsrf5umQ7pXBlv/CMkSOVhum+7Q6B0IZxOzFj+kt6HU7W+u4VqkfH0cXIOu
0gmMjJRr4Ok/d2ViRTLiIrDP7CgptHlnytkLvEqmIcm4b7qx4PyOwtBc4BfvH3Q/V+4xZU5/pLXw
h5mpG9mLS+QGStO2qC6hVpdriaDxs5VnxtYYC1NPNOm6UMzyQn5Xus6iHpYzArDR+XU0kqF0EQ5h
Qxbl7LXdsoaWPe2bm61o4zO9+ap8TZ44bBq0zrfNaJQ02FfU7b/2iCjtKZKsTCzRmCEeRDizLRJi
vOC1vwW1Fd3hzm6fdeCFbQ2HeJp6hr4Ustrv8He/94QJSCpJOVqGuJtHBplBXqm3P4qy1Q5pZTwX
WmNs/W5o15DCrJOQgKA4GJupGaYEfl47na7TGMQOrQ0i67QBm7bIG7zAdeYkKnORni1jVuHeM6mD
ARdyZWyKYNPRmEqpZmyxfA8PjdrMc3OQtk0V5Ju6tDECCytjHpLl8IwbuXXKMGol8SRN16lThGdD
7zwWvsLagv77WSmOcse5l64lHtXatISycUhUeuidrP45VEQf4FAvI8BRvT2B8/XSISdnUXZS+mg1
kvQOGAuz2R/7Ao3/pxbFnBLKaWo0M0sk2jLwrXzvRna3pBpjqVBv2WcUmunaBh44507pb2Msaosh
dDekpD/JQjr3ha8z1R3d96SsFh8pStXdkDjxvBkq5RAomb3R8jTYFBjTLg0aQ/JNmW8hStv0qt/N
i0HNl6rbdNuhVaN1Ql1yDuqGYC4n738kJH4fREALFyduNwvjqCVFOi/XxKNIT3bS/kCM4RzaXg0y
0EbXXxeurU59jbi4sHY2VFvSoq5C3KgCxT/CU5B2sTtAnExq0a/01DgpUUA6YTbsREieGWMdJV0T
H1BdYnQQd3FQsa8BKj1aSpRvI3Lt8A/3LX54/SVdjpJdBsH2HiXhxiV/d15YAVCy3gpvW3RO9Ous
MrOOjLayYs+siCGTEt5gP8iNdRyY6Sn0hLwczT6QYhpWd/bh5JNAMpaFiHvTdVzrxjavmSnE14eG
0as6dank3oMw1Pf0WdYyKeE2QphO1AlPLl/18MwRF22rzEtfNbfZR41ibXmmzOINMkE44EyovHCP
3SAqZ5HswqKA9vmQDV3HgNAwdsIAzi9C/PsraNIT9F1lQnRHHG6vp5GXmyKGDIOqKpHgbke6nu2V
PqzXg25LmyxKo7nV4j2JRjZFkNY172h901PiSClCFIlhWpeIWZMow6IXbcbMxauW6ijVw6a8keZa
XDr7PHHusDsYdgkizVXR6uFMSB1EJFYywi6vSdFx+8oLKhemRXKflzMyuQbiJGs4CRhV+hcMF+ka
eiHB+iFfZqpmhf5U5qL7abXSWsp0dw2pxN76JoQlPTd1wn3iRwWfALZS9y32ovCu6izrra39Z7f0
lLmd6PHSSyLrFOVohLMiaVfXXdHnNbtwDC1AQ7gwjIhnRNfHU17Gt4HN+ZBj6wDO3bxqhc+YsUvS
5qMgxmTN3p+uAwRDOCjAn9ZmVaO9tUZbXih7KyZpMi9GG/PidggqGF3o+rCO+9R/Cwt2P1SoRM5Z
gO4qfttLJlnhlHjjZNH3hbdz3Vxfmo07XPIoHil4uEGQkOJO0TqVpwAlBuLNyjtKceWtG4s0rMZI
4q2kgFgy5Jb6dAIFmUPX0pljKBoZxV5h5092ILsHNzN92jGL7UUEhBpYVX/nqk6+aWUze8l8BG2T
qvPYUjLW9XxoTXA0zeCUKYsgfyEoiu987YGudy/C3PM01MWGRIj4Ay/6tECn6EOoIOhjIqM/3pNo
EX3ouLI8a0bZfsbkKu07SdhHM06le7VGQV22qrEoYOmuZats14qOB7eF7d98EHG2SGuLES/5s5PY
DbJpUxVQuoKoulj2qJyPBkrmwacDu25lJI5UlyxzcJnWRaSuSEgDeQwSiw6gMzYcOeqjGbOrO1r6
oAp5j9iyupBJidQ3k5gHkweoMFMNd5qkDJsYGfUyzPtwV2LCzmi059P6Xske0emB0CRD2fI9U3VW
1lWxMzvnmZi67EdWuUBqVqYyLksa+SU1xV3Sqv2SEJ+FS6D91vY0b2WGkb4oosHeV5qNcg0Lj5Ud
Nu1URVsAF7NlMJtV973aMoMpiElAqmjvYz8+mWYbbJu6Ms72WG06tcWTu2JXZeAp2ZSK0FqqbLd4
z9xjtUX62ODMKUqHHwRyDvumj9JfYEIwFkcBgVRLyQ+sqeBRLdGE0bqT2tBOfSsUGKZF5sSUfHlH
cxvN6tApl+RCS1PI4x5nm+Q/23a2MyUjIC/Ma7dy69UTBE7yQwzcurSrvP9IqPtmehd5FnFIhedM
BkwuL1IwIsi1kwu4K8qnjivLk55mkgf0IvdbzVXUKeJjmu4yGMX2ej31EaQtm75QyQrESwCZ6zzG
Khpqvh4elA5aoEt21Jrsm3aZN5hAtXH7IzW7bo/Bib0JTc2Ya7mhHCJLF/dqKJsbEpbY2FTUBbaq
uneR1FVb1arSY5T0NO+6m0NTGN/6mO3/Ygo9OnbFgL8ESTHNq2JG5cMVBLmWe7mZinNO5sePwYX6
UmK5BdGU0MJSMs1ZauhkPYX0eErL5UxUmHKYNuTW0QJGZroXKYSItv1j1EvSZshwEkoMtTikbM1L
2pp0bclwOzQ5t/Vpzo1c1wT74oVJoNTa4QV/cmv4T5goO/vmekLmwbAuOz1fZ5qGyqUmaDyblHXA
Wz4QwbfUUhzohYbQLmjGd1mlaPPyVLurHcs6J44MDmek8zQwG9I2Iu5UbduEZgW0gPCBhO3c91pr
bussk5aUQcpFhhiQhK0xsOzIhGxSAVlJNIF9Trx0rIrHIQDxIuarHHUSXz/07XOnKrwzTiSrL6ik
QODKouDszlPibqYVfRwCnWbgJ22b01GOdWQyNNmLU4xNVucOAW+Aadd3QclPB1emUrZ6QhNKjxXo
EAw6ccxB3zA98Dc4kpgfjtpVh8JBVDchRnZYR5VUbkWZqvVEGkqmsnrOx6GBQVwlD+0D6pT6wcuw
H7FTYS5y4mmaqa0MyTp1e3ZfVbLqbNYgqSY0rTF7/aSHjSnN+7yT6gOqqWoqRNjdtYk4hgggUMAi
e0rhIFjNPdBx+SnXUvNcqYbAc8Yhg9rMqSZshErW+orykIepfialKz3LVL3QqHKtPGt1lv9IC7VN
yKZFNR7oGf24amH34TdlBd/GU8U6qdSFIIkT5U3evbDzFNWkMQ2gKs1O9/lgIx0qMvmVlGUP9Ufs
t9tuUC+lnel3Q5Sd+sC4IENyLr3W2Wv20QY6IUIaocgSVVfCWwbRJXV9dFIUGvPeDCRcDdwymVKv
eNLUjHEcyFJVmsUuTDlUzHeGK4drENl+npej8EkyjRffytqdgjh84aOTWWiWa26H1Ef3BX9QVoV4
ti3/jTEMlZvvgmL3VqpNVXUk/3TM5MIKabbuw4AgPLKxcILQig8I+eTc4H0yQO9KpOI9K4McoWpU
uYfEaLVkVnWa/snac511x/UF+9QP7WIKxxmWfKx5z4mZGQfP97OfiZOZ7YJsMP8pjx09eIp6eTwB
7E4n2qbTime7wWNvF7ZDA708UON8Z3Wx9OqLxpplSomFAUIrWE+w7V0Jta1neeSNaEgz43qj2m13
aE0lWCBpy/eBK6NLLscI1UDALUpsDm/OgfCNHRFmQig6J56a5Inoc5PU1F1vxwpeFZljvSF3hRRC
mo+Pv0OS6I+RV8HRE07dHZuydOqT23h+Tj51HeXhEoM7+VEhG5F/z+6qC7NjKiBDG8SytVKCenOa
i6aHA503LrI2cGbrPMiozqeYoiiHX/UDUrXSJvHZdI9EddRHosDovsfNM5dcWA9NzZ9M+li176ii
Y1fi/VbjhldHjYkzwwyCXyOZQvRQQKp0LZMpxXrxFeaJ19oDZapYBjFdyvVXS5d6K+pr3vemNe2Z
o8fNQi/UEWiEzxMiUp4VcqzAux7nCiagVByL/EUERfvBfk4W1tjKcQzzie7YNeN7QlFgp86TnFYu
HsemDpqbaJBJ67AniBd+vvmTqHVEWddaEsMMvkri1cEWew9ji2A5hB/UMbVOYpE+VmPD68UtuGzs
G+2HK2z2Or1HnwJf0xoDpzqbr16P2F9FbCnkpsyscOCOkc7NqVFCa2bZ3Vl3o/Io6VZ10QxXX5jY
mk4c31V/XUaaoT7G1yi77pI6d42srmQ+ZD02Ep4T2puBnEUk/Jk45EOOWhqsAlxUkfwRQeOb+2iY
cWDN8wVuBN2qj/2fdWNrkzrv+jXHAWkisTRtlCJZx77jrtgdrIuHPHrqi5pDiq84odz1VlJIzpbU
OMEu8qmtJDvy7ktif/a8sxBdEN8R96dXyh2R4tWFx879o9oM50Xne3OSwzx34qnxOdbdAUNign42
GZFTuBPl+9Ep/5AnEn/worcrEqK0Bs34KCJU5dCdjYaME1sJvU9Hsoc9VBclpYqRfej0MjendAUW
D814cyx7XGJJ2ZzAgrVtJ2FLGfVCMP7ikIpao7zA8AY6tEJzFXOi051EzQwMyrgLs3h1fbQEx8t0
MKGMIUSi09u3ZRW/WxTe9w0yyblo4yfMH2hXG8+Lp22gxHNdCcyHGAeFNf0foVWDDPgRdt6ceGT/
gDU69EsqhHtJVBy27IOsD88V6qIL6Rri1he026zgANeytUe058QixptdbhwH/DpRsfMOpjkztXU+
IhaYi3ZrkPJ+07XpxZfEu4UX6jHIcaDjBEQBY+OdN20btd61pUsUBtORc43RzIeju/Zd6eehxtbA
DdNzR/pRWiCs06gdiBHygIfPrR5mB693K4zKBh+PmkBoH4ZQ5RWa2WoiOcQeIYbNu3fFqkNwLZky
sSflcpHbgZi6XjOs0GnIa1uyoA7ZXXgcyPFBnCEJMowBaAhZ5WUhn9jM50Nu9Y8czjxPlGHx1G0i
7QKM9YQ7B1riMDfCV5wE7FmJEpccc783thjaJZ/4Wbqn63LP8XY4p9QWHuUub3cYhc4UNEQ7V130
EI74tWymrjdTlRzRhysBCJgeaEmOIyJmawIQLjclMfKwHGn/azvCdnViYOwCxJWVlTVpKwF3PRqq
iznixqSzkjfcuam8qBRS4n2KsrPQewp4Q2oLqJpRxJhioO1GfF1VcMmJTDD4GznFjhwC82FfNa50
fCNe8S2BMccg5njd3XTmpCssMO9FIexDU1LyLa4o4bVFAulASiOsSDm5WmZcirGcvLZ3nEeAhVXL
W6gyET/baahliJwDd5cSZnpumTFehutGXBB8d0lcfxtUqSyg5nXEdDLn2+hSB+FRr7JDp+rVrOtC
fjQQ5ZnmzbtBfPFcE7l8kmUksWkkhS+G6Iu16PR5YRrGAXBMukvqkuZlRPoybWg/KgWR64S1Fu9b
DAleIr0wp0oGIzQq6u7uimw7LtxHM25parp4gYu1vq7MpDxiUKUc6hHaugKS0B3SJ7IHuw0eYSmN
WC8hl3W9OdnY447QpOVdWAbJIWJifsbfALZlVzeHmjnwkjxqNtbMMt401UI0Ox58vufXB98JctjE
QfuT0Q12CQ1Os3LRwdrUZMrGxmUziloq6C6W45OcR+kqrnqfGYTmfFhDD2YDRaRJrPq9j+V6bfTp
QSHLambVVTxlbuFSFSn2Qiol60yuF4vOyKnKG7vPYIHqhn8gOBrGQleyRCoPAWyph2z8VRUJTPoM
8qtByDSIfE5Ufyo6QWqbGuMwYuC7oP2ojcHYhles4nrOk4DMGWUNIxBg5TJrzbQinsM4AEodgdLX
MfDvqIR3ztjCl6BHFuAF5lvXtQQJSFmkjg5okDbJhny5YokXEc1YktkrOzeyde7GwZoU3Tlpt/JO
kRv/oQmzt17U/o6ChqLMCMLdmDoe6o36XmZ6dYnGCaudWfpadh0VXVjs7xW6g4kSdf1DqDrdAwZG
4cFxKAzMRLOXpMHrm7hp1EWq2wcML5qdkyLkZz2JlwZ2zPa64r/BxP+AiMO8GSOL2GZgtd1MyfMK
778+rRg34pzwAHj+aQ8i3ZRtQnYquaGbIpXtZRsX8Z3wm6emIVhTwc9QmwoncX/8IuLkMDCWEXnd
p79f3TgPu4Hr4XzgvW7o5mjoezOiqbuipo4PhyNZbwGJ4eYzYdHIlXTdV2NE5WGwrevER2GQ4bm4
+/uH/863gexng/Pg9KtAfrlRg4nCaZvalexjZlH/wDBmTiCPLZpsgcKFOpvl3z/wD4yFMdLLVFH5
kvKhWjeUCcrbJshiD1KyxFkRgeGROiNk51NRe8LNslS/I0y2WXIiOHtfKOSsq1zcpM2rYmMK03n8
+wVdH/7X+88FMaUbx6lQLNUbjokqdM7gakDIpINJWa7vfBQDeKpcuO2iKsufUdM4S0+z+7U1dAOl
h3fuyYL/6egtRmmqQSpwb5LNSrR2gKi9cLcyecDoCYR9wfsrW9Ut2d9/v+o/3EZyCGQSI2xsem3j
NurLjYwEO6ZcPzaeQNkzOF32cj1JQRfl+Rj8u5d9+bElZZPuj7iCk5bhrhTKUbqPrFgsvrme33kI
NldDSAGBICwm/eYVkxtHjSryco5VUofzocyqlZT74EYhDl15677COq1OGFJisaSb+N26SSLtLFJf
pzgs+fvEGbRhEqaY0XhCUU4F2eKr1rPC7fW8wIDEPn9zyb9zVbhk2Fayw5DfcW6ZX6lOoLBP2X+0
yEfcYT6Mzs/Xw6WAmbgAUDa2VUt1bWN49NJ1RbkICeJWbKJu87HRAVOy0db2/jev5JU09HVBcl2c
GAou9yZXp34dl8I1JQlEKvQjUX7BY5pahBbrAq2uFUYzEXnqOe6CGR4oHW296WxwyCTGOAoqaa/U
g7mxx0JIgws2czWz/KihYM4aF9n4N/dv5D/cXiedp8k1Er1l3XIRRtpci+2PegyvE54rBib6MHsR
lPkTrqwBiKSB04roLRFBOGvVAaR1LBf/fiW/b2I2N2p8d1mC2m+BdNRcHDoyA8/rQBfrlOHTMXI6
K82LD+44Mfr75/1prZNEZpAywrap2TfEkFbNYRo3kXrUUjeQARI/GMckyzQL9FPR2sa2jZxi3RYZ
mukRqvv7p/+B/2QjdB1Xh0pemH5rmi7yvhmihFetc5Xq0FYmiHZv2oea2PaFWzUbJgzhzo513Jm7
KpuGRp6fDd9BzJHE0keXZg92G3tn2Ejf3Zk/PAkFagoPQYO3h+H/16VbpH5qyG1pHgVKp8uVQYk7
C0QVvc1eSg23xr/fiz88CfYcC1LHeH5B7/j6eT2Frx4zJz46nJ0rQ6PDa0jfvCdakTFOrEnMlWok
7RhDbwxCL74btv9OEQI2VWCjjbuIpl1NE/7B9ZIKknXMzDaOoWTUaxMTsVViR8lH7qK6VAJjpvQj
OZAR72Mz2Mle7e2H0slrfFVbpKlF03xDt/7T4uCCAFmJKRtj126eAFEPcqZlpnkEszMvRZB6UL61
wFtkEIoAMkwLn1jmCTic4r/cS6s6D6ul4vsJFj0qNoxK5Yv3Vvbajw57nPyb4/8PD4y7xK2GLsmm
cXvYZroWS55m2UddCUfMu9AZYdUx3fI4pA2VsPu4FsvX/arrBkYTf18xf2A5c9jD8x2jGizg0PEK
//HIqi7VHdxhjKPdBP1d6fWERgWjuVEfblOjqraxFw8LRevclei6aBmawLbfrJs/1Byw0hV2EF0l
8ek3jhRc5tQc2NRPjlFvIIsmzOO6atkMLuNQaRie7a61Jxg2EgWvNnq3UMU5xIh6q2E9GcyiIszJ
Iy/fak9JiHBNxCemsPXRlIBTcndoJyLER++bqx4rs5v9ngpxTCHjdYFDc7O0yIGnk8yq4FSOexyI
lXWuEShs9cwcu5Jx7Fcb3x7T13/25mMZipjAzSOPH5bj1wfmYxaqD6Xqnzr6y6Vp1NlFyRl/txKt
V5koNImwHO2zF/osV87z0JuWDXA3BUd6wjiWfF0piCys6rzosdf1e5cXdZIZfonZag2QfyUVJGkJ
/teCljCSwaaRjXfRh91DTkIuDu0pHscoMeqVG+TbVoarNqsV0p5wK0nix+Q6Z+hH6r4sAyjgTTds
QSUwa63yGn8NJ335hYj8mj9nQa9gwSXUVZGK/kiwXPvx93X+hxfNoaQyLQMevazf7sRxY4aF3vGw
dNGaOyORQywZu+bZ11VlGkdhc/BTX1kMfYYCmUzDb0iwf/p4agIIXVCueNHHg+Ifb5nnRIBPbStO
ZA9IGzlXwl84D7qFYpW1aSPheR3luHJZH1moqd/0VH/6eFtVMDcdSdm/tTWNUWp4QxrhSUKWVOMT
K0MOUjRvzQhHWSnu0L8nsi04IXp/LvWe/s3Xvya5fl20pM2wAY9BMBTq9g0Jsm9czFdbLzqx97Mq
r4hmTs4om7EBfsKVZy9XpKvrZeVQWH7yUylsHxpIHoEBpCOHJ4MQi2jRRhZbRRBkJlldKofGHAAc
e7UHTPg/1J3HjuRYtmV/pVFzFqjFoN7ASJOutWdMCA8PD2p1eSn/oL+rf6wXPauqw83jub183ZMG
CgUkIjNoJC+vOGfvtU0oaRGvr2r2SjJSoW5UeFpdwh9BuIeCYKB/mVfMQ+IuVMbpaaaMA72mA/Ud
uJZH9S2xRn4UkDuazeQbuStsBUw65SwFsLP3Uo0IcY2XXYlmdOkmKEjHX7OlrB83UfEcq33zIAHI
HWxqN2d/qhjtRWqBVRqNXbLodr8e259PzJxZF08REVBI+d75Tr8OrqHCYmbm1XUEovXczChtreKk
AGM9YZLIaQp6gLhR+7kHNgfGid3f5z0OpViV7R/pqbzh4yRAW+bNnGMeYqtnU/PMY5uOTO6ql05L
M8GRBh64r+/3PVLuw2iiYISK1WW98nTmwqPRFAOPzgu3S2+sJMfiGkfYjEkuAWpX0f5532ZhL6v9
sNMkpzspfHCN8lqUJDQ6dfFPDYYuHHWTtZ5c0e3niTnoMN/3p0yc49mA+ziMkvnx3QTGQUy9//ou
3OMqDLplx8Edx1adqfzTRO7ooVNb3dRdRW1Sn3tCb84ssxEoqMy7ieLqiiJVdl4VIKxXYzFnr13W
PAiNKhpirAhrOTv5PT3+NGjfCyRVOJI8MtjXw+QVF1VaPqfEo9A+IC/kGzXCajsu8jxO7s29GxvD
W+Zp0/X78KVnTlOeVPnbkUn8h5eHzaZQ7QZ93GiN34pZ15+yzun3GY3yszJJxp3qQiiu3cbY6VOj
7LQsCzfNAES6GIZyQ4iNdxUCMPStarADOVnumhYz6RYxDeNtNSAjclExvtAsMt9p5NL00eEk2/f9
cZmqw7XrpAuut35U8JGcc5wT697qurvCZNaYrSvdnNMNAiRvhWJTeSnA9N+0aMnWdkGx0JVS67aZ
UGM7cOhB1LrMfsaeUj689/giWevZRTT21YNe1uoZ0Hk8RqgtX90YjkJShAREmzgBPOD3zEKWnpwY
xcffDUfaJScO8ToJZyRdHlUILG8gGloT6lVTovFQxo6VFtjBZQopeO316fjnCviX7Mf3VcH/jn3F
WE1eq3oSSRTL//ivZQJu36rLl+KtPf6rll/z77+r/Y/3P47eqoWY9+EfltKrnG66NzHdvrVdLv9l
0V3+zf/qH/6TwXc/1W//+NtrxYy7/G0R2YS/Wo1t9m3/uUP5f/1PoLDy7fg/+NOabNh/J40LLTJr
JxMO+qN/WZMXZzKvDkH7kvaK4ZSP+1/WZO3vvFDirtjYY0LBofxva7Ku/Z0D6lISWrLIMUk5f8Wa
fDTt6yZ/B3tPNu/0t3TruHJIekEFSNsmHcIFAD8a4M3yA8TtVdqABc/bTZOcmLLMjzveP69I9pXG
VReP19HWsy7gwIsZmiedvTNDrbZFmPi/PP3rPyfx/4Fm9bpKStn+42/H55HlGjhTAR3zBGlOHi9m
U66BryzDyA/Fa9xe5TQyEVGe1eQkoM6gn3lZAOEppp9/9bq4hnjTlJi4ONPy0TkITdoU0xeFtScN
0vDovOD9rSL3zDbWlrHoI+obPbe2rv3t6ysfHSP0ZQVgzV4qBNgyPmUdShdlBVk4HLlMGt24Cdld
O/WaKut9ZRhD4GihdeIhfxo5XJJgXfpry6ZQP3byJD0g3ajjkm09fW/HkRJJ6kpoHsp1rzoPCNS8
27Zg9v36Tn9zWfYHpHuxWTCpLR8NH3XsG6eiOutXdOigumj694x0oHU4ZhgAhsCgNzc4yuvXV/00
aJfMQ06WtIiXQuzxi200V2kyKiN+rpit4bMlyJ+m3C3GzdfXOZrPl/fIANJt9vdYOhAAf9zi22gP
RduQMBS2OWowbYPrHipGeYZf9MSDPNo5cClLpXMDztW1bOalo7FK0I3hIHxfoILkf8z0Mfng5xMX
+fzclot4uIQ4kFM8OboffEp5pSkKWeIi2STSQdk7jP3664f22zuxOBSBcvAAORxdpEC6L7reSBHA
V+FG6clCG+f6xUjVU5vG312J6jazucm2kWLyx9cTpV6q840zDGI8kgrAyyr3+fhO3NDvnpppUUzB
7cU4WCb/Xw96sO3BIdRVCvMuvncscdfkp6Iotd9eg69IX4AZKvTYj9dQBq2r1ZE307dI1VDo6dds
2KpdL6q7GUQRp2cvAzTT9YGheKDaIUz7OilvtzoHGPwS0kKrAzH/xL3/5hFTkWDAcBJhe64efd+F
womyjVx0zlay0iOa1cuZTIgTA5OQ3A+Fl2X4s/oQXoka0rO942VIqrUmW9QmvjEO34XnjJtIpveq
B+ZSzUgF09XqjXgeG/bDIn1F1CxWegOgL7HU7LyJmmRnpqO1b8za75wOB2VnCPhWRhzMaqf++HqI
L2/jl8PK+6/VyRzyGOQLAPhoRNhOZOaeSYbePN3l4w8nvMx9/WYyHr6+zPvC+Ok6JiQUjF3UOMCe
fBh5mjeDWoOojdnSPnQ1mkQ0UOOlS01e8UvCRRpftFTwOSuPAwhQgGVdpndrAbx/i269stcqFYiv
f9XnKX+hG3NAZEfEAfV4yi/qVlenrmVxg9Pliim6Hr3+JYODaO1lMSi7kpSBE6vbb4ahQS+VMQhS
mcd+9CBsDu9M91rmIwNcV4MLtywpD2ElD1/f228+Q9YUZhP66CATjmeUEW/xrKoNlOG5dKKVLOiP
oi0Nb//aZXBqskYzRbJyUj4/3hClGuzSrmD81GSnXXmxEQaY2doTN3O8eh1fZbnZX2oIMwc7oyhx
eGRVA5jTiBw/r2b7TO8NutKF6E4MjOOXdHy95c9/uV6seknU99yVJS5M7WxuHrVTD+63lwDQQPGf
HTcOwI+XsCuVRCGPS3j5uV0SNEaBizyCU7PRMqv9+t1xJ+biaaX3jOeA9eXjZfQMXXZKPdG3rGg4
bw3F3uZkw/7RO3F/iYiofWlbKMfJ3HCKH69bjclxrrr5lBf6eJ55/x10m+jBaXz+x7c75pNWtu4E
bbWNt30Jqc0NgQrGqrWWutqvU686MWaOO7MUfLh1NiJMxu/pu0cLEZU4w1JLMGWm06GxqYvwpuiI
sQiJ6FnNCOnvwtYD9EDsY4D1LbANZZEFxteZFtW+ml7OZQOF+EbT7OZeNuGJ5s9vBgDlMJdlgiOS
5alHY8yaSbVKzIGfFw7tK/KVDM1Py1KIOtc+MQxOXWv5vn4Zz41rVJaeMvtODRGMqvHDnrzNmFQn
bul46Xt/4r/c0tETV9GPxcPMzn2IPPc8KutDhtgJ3e/V5CW32B+JZK26F0dUefCXpyEM08vplb0a
e/ejK88J1lLFoAhq2Qr5nMLOzoTunppTtU9fE6sXWpgFFrHcpnP0HFmDVcJKER5mBTDPpCh2E8e+
lVVBWK3tDWn3D9SRd15YHvou3uZefGJi+nQAZeu+VDLhSNFDRSR1NBNGClwK3NhIH6PohyPNy9zI
71QkhKuuiOEQynu1Q0WfGCtdhPuvH/KnUXR07aMRK6se4SRqeKSFrwPWEn0hVaKl+/oqx2IZ/fgW
jx6yRsOhGTjK+80wrR2n2zlK8iIpc6xsvT7YRURw0rRv8m5vOIpJwhp5YVrbb7/+GcuI+TBxLjeL
09ul7Ykn//iAkTlNqyYtr1pm6XUT94dEUdaKlt4ZebgmvOMvT5Bcb5kHXHZhKpWTo4frkhGVGaMl
/Jh8G6aM7TiWgc2Ysq0NdcD/zkOmrMvdUZ3XOUh9nBFipe/bNuJdNoO3i+uEMNb+pvWSQ2k2N1rq
XdQ2IV8aTLI6QRhPWCZGMXFqjj7egC2vGsYWjAkgW/j9j1YnwpuHbpAaFqq4NDusQaRG+7PSOldK
1pjisTS6ob7LsT00mzHva+v265d8vElaDsJ0KpkwFlERVKmPTwELMV0/yd4zm4dznjKpZXb8Fyso
79dgerccChoLY+LjNao0KSp9hP8NNuEPywJ2XcfXrvRubbV6luF0Yn/521v65XL6x8sNWWzMdJ0F
gIgEZHbWHMa+u/v6sS1f4NG3QZvu/9zS0WMbSdql2DCLZWW1VjbR30PprPuQr5E54cQNaYCrjq/H
wdhg80Lp6x1LcfRthJZCjmcRKythQ9ga20nXAqvTFPETBdVE+ywnzTpobewSa0+G1V3F0dNaSbuz
DFCkYU3UZd6mxJa6bloTvxB28VMcuVaO+J8En0ONIxXYOo2A+U6fCcfIB015Jq7SOTNmdc6+tW0T
xoEtzepqqDi0gO4Jyf2cUqKraHW43S4TjaApMBX1W+kiswrVXmQPnjbjnlZQep0Po3frpKm7bh3F
wXerFjeDHg/ueaK3g7uzcbH1q7jInXjXDm11I1QcWZqGA2hlY8x8RDLVsyeZ3emKFLxiPy4OTPJI
wp8JK+szIKX6Qq805zJ1LNgAmax34PN+WlY7m/uWeGCYur2mTWQw4bkMxsqOfVIx1Ww95VFkb6EQ
EqhWsqFvtmFpcBLD1PeS49/aEA6vH0qKowM9DnBnFJHi/lmtPR1IbVieh7oNY9Vy61kcepkY15lM
4ajL+GywQjIStKzf5JlJ1m0j7CdVyUivtyZNPVe10rzxxoI0jnS+w4wnLxsqs/thjls9yAQ02C7e
hA1pW3scX5C99QqE71DGCBZJeBq+txY2BV921bDpO/TyhZE4V6KX+rUMs7pbF1ZhbDpeKeIeZe7u
orDUHyw5thiH5qS2gpHOarHv3XI+w0dAAkCjFzy4Yi0rpUtWimhGUMFqfD0U02EwU+nPpP02rtps
izpznm0IQj/RPxrrqRcXWhvRVURuEGPMvy5G+vUMTSzs+fjTtfFTYIgDOKzGpULsUrGtLey46qDg
AjPtH3UxxSlcXnTm6ZwTBzDYqMiduvV1MzIum0LPrjVHUW94X/JqTBJVuyAz+LulgiRQeWkRkM+c
52yWNvgCttSGV/40evLI1NS9rpbCUkU+b5TGxYq+rA7/TDWfsnbGw5LYf6S5UZ5r7VC/6z0Z5Fm9
7yu73sMrmmGzR8per/WftUEspg84DEVGlqzrCH62462UPHtIxwgOeg1Co1fAjJOJE8Zv3tS6uA6j
SXkerepqqnjHzEwaMQrG/WyIyh9QNhzoffY+/5KyK5xpOIhlxVdmcqxq/lUrrDv9ivg8/DBVNeG5
jat1OaraJtX6K5ulzm9hq+2GghoC0Ix8xNqSq/e50cB14rOLfCta6l59v2qMMflWEkC9ai3Y01hC
Xg3Yk+smyesLT8Oxzt4puyIz1/gxjJ2Kc8qOzUMovs15ekZlTsN6JcvIe3ZAUAxhcZXL+aEg8QHc
X6cNDxXDo7zRiSqv1u7QlZsyT7pd3Ho6FpeszO4Gha7JStUa/a5Tf5pEyQeqSyRx7AXkL/9BQ/Ml
Uhhmo4aZ2VFaNeDVy/uMw/5Zm7b5QxuaSaA1qb2mSB5nB8nc1izsqI6IaZBB+itdV3uTNK2H25pZ
YR1By8cmdSHI9Y5yuZpIlsfNZr05fXLW5taBUIHNMJHsK1s+oMxcx649gjXJLYl1SJ9739AgiONb
elyywAPEHAS4AGgmsU+sk6JdoA8u//0w4xyNd6aL53r29nFhrkzV+2Z1+mZK80CyQuRzsukJue7T
7ml0skBNEy6HVIp0uR9dEbXgM9Rdq9lrOABre+x2dbdLjXGlYcEb8Bq2fRiwEqx6UmTlrq9t46kZ
tJF4s/aZeSzw7FztD+oUHTjtQgVX5584rnwzIR+9zp1HWY/9ZWozLUS2lRLBnBGmqVHM+66pA9E4
tn6lMC4OpjBnUjcMu9kkqTHAhpg5OfVR177ifX11IwvrZp7vCICMgJeHRXOF1SJc9wrN0zWxfNCq
eNMtbumrtJsh7LvDjPVbhM3tmMmZ921AeqomXb3WNbIXzcnMvs+zE+77KfwBfSVdFVFvP6pllO9m
I74wy/Ac59JjaZnPKdkDtQtfOyKd2QYLtXZaYxdNc3NtZX1z2yg4xj1vZHotlYH0PfJ/GE9R52l7
q9FEcRC4R28Kj0KkNoakPcdeY0LZYn2Y8/AJ0w7YFaQM+booG5j+ISeb7WLqCUc+73BWup9mUXfq
Op2SKb4vZTldG2o2bhWlUM4jOw/t7QxniIiuLFaCyZ1dn4hKE5i1fuCTi85dt1ICrFl+3VLwjtNx
NUi3WM2a9tp245Paj3Z9oKNA1kc/hK+eMxFhFI4qUHLLus4N2BYjM2ow4JlLSD/dsq8NlHEMODAE
bjYdaJOTBVmvZVn6elKYxGDCna/bcZfA9YTXLkKLMmPnVv6CbHxK87IyD1BuhIne0DDehAa2wK6H
bs0mdq0K+wJT0gU1km1LyN2MDRP8ethcJv1l0lI6rD3bTxeXYo7PqvUHCi8QauzmVkyCOLFYDNZK
NQDJaIObPrtRDKu/jZfsPtMixyJGLr4SkwfJuen5RK2w0cVeWPs0MsSjh3z2YDmgKDq1JMLBLcvc
Oxsja14ciuwUrBRbioRhTKYypRzqseRrxvMuHqL53sU1zA3WDS40MfQUnQRX81tc4GsvcuZdGHUO
TivtNcKP/NpWc9+SSlg/M1O9UOwm5QAwRxt4ozfdRLoy7GYwIJc53mMnwEA8Jn4bTsYl7s+CnBnC
oxF0QDUjAmbK9NWIsafGJgzMeAWm6WJ0JhWSg5E+KJnAnFEgK9jlUDiISysGjCaqJZKd3jhd64vI
iy5TTMjfGhB02xFhlseSYo24CluXsI9BK7Uu6BOP6NPcqp68Emtsaj+3Tm0HRq44izaTKB5d2Vt1
cze6WvUtcSy5zc2ZYB7EmA5PbxhImxmGy8IuwGmXTgF33nsyoDxc1I6yg14zLEx7q9g6hAHjxp+i
K22sqsR3mKkVg/gKrQ+LeaVXc71Ry+KhtVLaHc1Qq8HUeOmFxMm8SqMoeo70ig0KJmbm0KLZEQBM
PoBuzX+Y03RZji0pO3Zk7GK39hUjQinlckK5loMrz8mRTl+LCce9WnqDS81ovAnNcOv01ZlmyeYW
4SnxyQvJWsZmtiu6OD4v3WEvY5WEycKN1vNc/CHSbo/nRMTrJrspQve+BJRx5YXOU6EkGOpLYzNb
NcLLETp+KKhOKrAYCsI7eCpnedtn25r1gcCEObxsM9PZmXN/5RXxnZtZVUC4KvvDPuvVVU3E762h
scddZXxLq4o9sAKmwrxNGzhiiq2oB3OqxJmrx+1zPo23Ua7dIIh7UiYD33wuo12eM+Xkcm0ZZUXC
QBnZL8ABDMwpwiCZJVO19NpIWGxkuBez2V8nsmrDVWopobfK3FJ8H+KyeZKhK+AYApeD7iT9oZ1r
gufrs0npCxGQl3sLp7cPdCm3RiadoKrq7Occq9suFONzXTsF8tmEam2Tm4/Y7OD3q/qL0yVvBUki
57E+RvXaSywI/053QY75sNVGbqIqdXWDhujRMKoqEACvgmEEyIPhFuvnkJ8BULKuojzVtxbYoJXZ
sx1vp+QyUtVzKfS1N5PM5gH3uWtm8mxSBM8LhAwQTEWYmojJWq6dnwKYGyeZGhZC52LBIu3BtTec
Tn2bZrbZVcpWpuwH8saozgfNKHd95fUb240JvtNc/M2uKwJPcdIItaxqBApZDnyPfhXb19PorXqw
WBcwLHJaRlmTrqyxkFsv44A71DkLt07vl6gcYk5jfxTh1h6JLs01+ZPgVyq+SCybdlWNarHNDDlF
vsOh5LWLHKIErUH3zSYevgl8XYCco++2PsJxhnzBxrm99bzqW9kgAsXyPBfnjRCLmUKdJB8AsSsC
VfVFU7PJiqUcyb4rI3ST9VhtUhClK7tTe+hDmRrRiKNgCG8s7te1BoPEpN1kJsynziggI41zWP4E
mqzsxVh76z5tUpNlk8TddWowqxaeoDIFqAmqcqHSEyabWUva7+VEx1MSf5x5Idk6AzuqKWmYxKEK
1yDuO3OnO1EW0MngrFdl42NpEkBkVkQCjdlPkCnihkTykrilwcuvkoRlcieZRmM/6Qb2oZqkDhPY
Q1ORM9Xo5QvedrhTHJvD6Kyf9bo8H0t9mis29kZZ7DIr8W69cNFocMaMRlTQLlTLJJRFtvOGTowg
tJqyIYqXNVNeZAWImMwPR08GXp3x24ArZPatoHxjbGi59FqQTKq357Of4rPRKUVxDY4avJoSl+2w
602CoIEOSSWIyVRYd+Q1T0+JQFnvR9bAD0gX6BwNnIhkL9dZkemL1SWyVSN80lETYmg0gTTjcdBS
sTI6p35p7BDzOuC3ku2RpeYPhIAvxvZxmh4o8JPx1NST9xbpWS+DHngikdOERjttLu88O+r+6HQr
LNfRPMVE3KQ9ONqs15RvQ+RGBRRA4T7GoI8mf6ry0fieEO9+zbGjYlauU0iIbEic4THu9HKN5NLD
wJ4ok/vYK1EZXsV1v3A6ahJ+iTBp7eiyMiaVlMsSDWSmFjX54Z48x82n7UYxQK2p5r2CYo97EW8Q
KUDPWWiRMPRz0FrR/BbGAVBu4z1VZd91Z9Sj89JXcDpvs8zytiAXOrkb50QGVHhKMDFWRISuM4c2
o9G7BGs2XNCEfxm09KxUNBmE5ZLSpCkI1FbMbNkrWUDk1WhDfF4LYh4jWjNMg52JNL+S5viQ9LjZ
+20d3iveXZKIQ2JXHMRTZhVyrohUZCXZsPDVfXxZIapNzbckau5EujHQFcN+OudoHh1YTfsgMjnF
khqt3lgZx+IxglW0LoThFDtAnRaRZAmwi1xptSCMdYIGLEjBrZ645+E0u82mlNoadAYhkDzoyzwJ
z4zEWtcL1Eo8mc63aQY1ILRkExqYvqNEGPmNELod7lIIEZ0P9iKyLmVsVTd1aQXOfM0Fq+cB294G
JNK3LGW7H82kPWsXc/gkXMK08ROMZ1PbESOWWpToUtFs4tT8TsFDgeswmcmqFFAQ2+Q8blR5AV1R
If66VnhK9oCCXQsFaaajHODKqNt+nNW3lrYBeVoWnhEfa5K4zzkLWBkf3kRHqhdYeD3jFjdh84hj
7aE+cw1bnDtdlbNa1vztgrxBztuKNM9BU9S56ldlG0RknmY6OAUQYgQ2IJRRNnU44BXIIXhcJTZZ
pjqm8IATOzFVbPZi5btO/oxdjnJly9lXmWTLJWuwrP0JQLPUSO/qiSeap7z2EzK7AXYua8/KMYC6
4fgt9pY3N/k6EXah0FdLPCa4KGngc9nxzaRi5AIcQ8bGRWEpgLD0b948ja8OVMEAcBHhQ9FguMR7
EGlP7Hxpv5SZQtFl8XSsBAX5ksSxRIqNMuZw6/nmwJDqFWqlfGovo6wJKegYhAO1IIF59BqTQdc4
5r2cxrOsi2IXNfnCElf3Dq5gtnBmNw7rKmLEXyqTNq2aLr5vUJnV68Ex31rT2BZO+wReDcZGUcjY
oWS1CHPpV15qZQnFjbV5nfGd3LMnjW6lV2+s3DajdRiH1l7XKEHNg2pcuRNhGZtciRqwFsDVx3vT
rswVpS9I75obDkHrtGs1kvejXdb2905TQ/DnrkMFhAwtg5XZ12dLBwVStMx3ROM5ZajsO0u5yIBb
b6pYHPBjXBKwvlTevEOn1DUJGea6rFQtmDrIioElIXpFQadYWoTIazBiMHKQ9s8dw5hlICHSURUt
rYu6EYDg2Da8aDBORn9ip31wykKnnpAhuaOYMBLY1+eAjsqMWdFNZs5hTvUzz+M8vSndWb3zQhpD
vtbOLTTKXHnCAh+fjwp8tSvcxKR0eXIM97DmhR6uhN4RRuWEuOgPPfG65wYaK3cdhhWEq1EQsebk
0RxkPRvcTUb1AuDMnJX3MUzo/Rzb8VMVG2l53mJAU3w3I255Hdl6NlxNQJjS7axPznTQSFFh+zQp
a08ZsPWY42j+VLOpGNZtxvmwV/SUnMmIyMVSl6+haQ/3LYs+6CqRKducQCdcSkA+FOBCAbOevCJC
o9wDMZWXqSK1TcavPA8bxSVkVkujXTj35IaGmawMe5Wjtdm7WIbXE4ZEy92kpEQvZEomncK6raUT
hyPbpXmJI1hVXc059I8hMUzOXAoMChxsGlQY6lNqF6Ez0jZxOPNX0LLNFKXbznZIQzsGE5HvrDKJ
r9k9mQ+Uw6+Ndi53WUFM2aS21tVYcCTSOkMJWD2H9BCh279Pe8YUFQmtav1C7V2Tk1mRQkVsJgrw
uzFX64H7z4Q+N8rLMKDPUVSIScWqHwcrR/TeEAT21xoKDLx3zRTmZByymnPUjdIQy8dxNQi/lSKA
IUphHXqWdx+OJxo+xw2n5UL087Bb6qqL3vKot6iPjfTMns4FDQXpO6le+4WWPmWx/cRxlUQ74AJI
lMzqRBPjuCvzfl0LuTYdakgA1vK7fmnAx+ixIyVH6NZD6d+qIsouQZnWJyQPxz3L5SoWWh8boZTF
/x09xkgqEnQdjzE2bd8oNWBZerOZHZf4PLvfy149lQ1w3BJ+v+LStnQc+mfoZj/el4QQZ4AWZOov
rpTpzGtN346tE83K43bTchF6ojBRaLkvmuCPF2FPWaLZW1SCyZ6CM+ctHAjGymE1++vD0KMjSkt0
sfB4R831OtfNQl80GCbV40jByV9m4jLryuaWeLcT3fTf3JWFVoH2p4aBDCn+x7tKR8XU3Rz3j9lz
LmTTwQ67rYTP13vi+X2SLfAAMfWhNkGHb6IbOHqAqrOgrSkl+/2zd1WGG1s8AIerWRZKQaU82bhY
dbRTY/43N8gkxy2ickKUf3yD0EqiSA05EeUtPBT8m+oTDrDBL7O8CsIqVU480N98Y0gu8RrYGIX5
zo7uEs+QLvKJYeJlUUqhVm1Xnamtvx4iv7+IvVjJmEPwkX98a5bKTmFI+MQcjSKEbDIrMGJzOvHG
fvPo8IOi8kAmaC+iqY9X6WiuAmzn0ZUumASgtz/M+Fbkj1/fy3F6nM64WGynpo0ZZIm2O+qrqnZY
ZHVKuqme0yRLs8c2GV5wpCHZyQ9Gml6j59kYQEjIHghXjnB3WWqf607nU3TCmcRjVlpz8r3Ku3aG
9q9/jXyISFLpnDuoDI/mllgWbdOxX6DypBW7uqRY3091uRcIdHwDidHu68exvLpfu9pLbxkPPlZv
Da087/bjQ9fgClZ6zVfitunWiyYfEMFlSpCW0U27YZKbKRbfZZY/f33Zz4LhxSlD2ANggkXI/kkR
qs8SAyoNKgJD93PnE0Bt/wwPyS5ZXY2rN9wzgABexepQ+96JT+bzOIOkg1Z5cVkw21hHozlh59Fk
mHz9oi62rFrBSIyt1dq3oXRPfDi/vZRp4a1gRvBwPHx8uqQzZJBaGNIFxeiMXhQyF01wuD+xBi5f
+ce3yGKEIJVFFocuI+fjdUqabF5bM4cbTRrQHAaLXtPVnteDiINJasu+/MTX+knc7LBpIXVrkQoB
rWIS+nhNd7ANoTjsKjoNr+c0alsZa9ly8KJBrz60GlnHVbtbuGKNyik5o1ZoyNs0pYP69WD6dPf4
NXEI4gXDd2F/WsF6RWuxwTOGrYS7NW6qQfVpUK4MweEw38EY/fp6n76Z5XpE7ji4Vxy2cEffjEV3
TRWVTq9inV/Ls3nVBIgMn+T268t82thwmWVmX2T1HrmNR1NBCZ2GsjEnTIrwYM2txvHRS93WlnLP
BjjxXb0P/u+uqH98pR74s0Kndejb+Q+RY2bIFbo2tD4UuUmLkyv08px+GbWoFs1FiYQSmM0pa8vR
CEIh1UjC0xa0b3fQ7PDSaIug5mRMUaaKdvrsbaJa2cS1+eeA+X/tu/z/yFHJJ/bLq14cm/90Yi6W
0H/87S6v+peGavyvpsr3/+ZPV6Wu/50NhINUmZXARDjM3za8tRIzIH5LPisV3BOKXeJHmML+6ao0
PQJfQQuhg9ENbfF//9tVaTp/58PA9ICEyea/ISb2X27S6z9HAEZUfKn4UP/5zx8MiNq7Ju2XocIP
wh3HT8DDA9aI3/hxZLZ84CLP655lsdBjQBWVgwXYU3t1rfTanPm1LrSWvpvNhyEMK//hpiEU1A4c
Iv2/3ZBk7JEmqsKtr+S6u4XGmn6byPzdh5Se/qChTqEK+vFzVITjY5FiSxPqfG/V9N4La1pi4Ovi
flaEtR16j6qB4WRvuaxB6QNMfR6cfr5NRRoQdBadF+6s7FhkaE2LvnzVzYnYoHLsHynnQYNvLOUm
rKVCXdbxItJ22mZjOUOxw5gRo1a2oabL8rtQH8lVpMr0LY8dOvHmK7E01152HZuPdRgWN1SmGxpD
Rb+fo5ZOx2D+qCOjuDPbZLwa1C7pAqYpeenUmvU9mnr9tnOqGRZkbD+X9MmQWrp6sdUjb9oV6WDf
pHlk773elodUxUqOtE8easP1HZzROLrhNapd6u5CuGSrps7RaUaqvfa6qtkNiJ6evV43L0Oz0fy+
DtpiHLY9WMFNMYGgIiJwvizn9IHqNod8pYkIVrdVqtNGUw9nhT7Mm6rPZNCZUXzeWW24DWm32K31
qmVWF0iUDtelY40XPa4ImoG65ocLp7iCUYOegJKFoY4btQ7TmyHzHvUkXFoxqnvWEeTgOzngcDtq
20NFR2tBaSOqJa1cFeYPxeW2E2GRH2OX94qlWBdejICiq+S45cxJf0Gva5+ebfQ0zCVoZBvJamO3
9kOaWH80dGSvFUltTmkc4xxUXL0N8eOvBpfYHoI1WnM7lc0rGRTlapgKgw7FrBz0uABrKozqpSse
bRQtiHVScYOUW78YDDn4vSd/ojajmJTXnXZVTCFNFLuSFyO/i8jsrg0oYqpn82jR1SaDMr91oxJp
T98XOwcEMbCeDg7HFPE+5Cgf2ewNj2PPg+uzSX2ibkIrIQe86hQ0Usq2OdRl1290WLJBlBNsUqe0
fRoiv90BhURtCTn5+qgPBwKx9I3NGeBbbdC3aOPJC2JRk4kRN+PagFq77TGtrM3/zd6ZJNltpNl6
K2k1dxk6BxyDN8HF7aNhRDAYzQQWZJDo+x6LqH3kOnJj7wOlVJEhiXyqWZW9QcqyikndDnC4n/+c
78ygvJNSMUh2VdJxdEjywhfJ9FTQqXSQtNRdl4VjZd7ABsIfuvlB469slikOwyPbhdxrQcccgrlz
Dlmsh5uB6pzrxp3sEo+yWzJLWuZN2oyzV6h83hqLEQFzN5xT7wqbCcJSbZs4Du7zis5AL2ln4jPI
A7QANZ86q8BYo9uLb+adfo/brDkGAf4yHrYK4mZW6UcOkOYuTNKn0ek0D69HApqm1rZZmNwyj9cH
D+XIfeXqeXETBpvtMvWnaGTYabaKcdhctGjJSCst4uMevg3/TSvD3bTYz4uKEjZLs3C38yh0bhFK
k/Khrs+5E7rHUaaaJ52a4vVlsVN/sRxWIDBeoLkXILVj1dzlcYzjx8GiRC19sjXiYThL3crPgWGh
nI+6+95OxvpshlSrMwV3+JrEbHh2gCWAzJJgZl8Zh2LsrZeoWMgBm8Ry3CnkAKu3CL4QcBhPVwYs
aQPVMUOIh8kB0Sd+IoB125bpk4jbfluVqQGqXVQXEXTbo0jDOwBD83blfAHuYrfikKLGGoODfpxo
nh+H3s9a9sSyVh1WCYexLrA+3k/JL1iOKQZLTaHUW85HC4bh/dTC4PRyy7kr6IBcvEYLz0EQyG3S
M80g7WFfNDD1uSc6XEkjO8JtWQ3acba1d6GefIRkZFmi3VKntxO99RyKA+hn/K0lDT1m6uymau1t
MKxyR4PBxRz18IjqPIXDLmJxC6tiuYawWcHHN4+pGLeSqmQ0mab3yEd0PtPNahs1erAbqhHzSsb8
yW3HB5HKZKtp+SaWpIO1QGLNwRHUhAnuJctjOy98k+HcOdSN4tjbgOEBBxsHd2nvLBVfzzojcfq7
jG1rpvlVn4rhHbTO8EELumrbG+K5hcLtYYdR7/o8MTHPA1wZgsdCOsfawCnWzIaLi9M9IKueNGl0
dw6YDj1Ke1jGztHp6h3yuHaGRlXvAlqDKtR6O/ZDKmx24ShOk+l+WU/GkmTVtgFVzXY/fNFcZv5C
p0ExievqZAHr9Z1c9kCn1fIJg3niq5b7NLGrzjPY9eM6Sy9EqnW0EAS2BG3U8uvP1ZfGSJ+YKYZb
S+TGe1E04U7LTPoYpvFzbOG0ZHMcMWYNcINRMfIU24zK2ipygIU7wDpr64z2r7ZlMNT0s7FWTQTq
TyWP8mOiHLpDsYRfqKq/xJwzn5zcZY+g33CT7XQ7Io1kxCkk8OVKp13lmo496j5qZnAlUbvjvKwM
3iDU250aVLafBqvXdnaFbB9nZfTFHYLhnjxWdciscdw78OavyjF7LvH1r6VpztFG1jjaUfNliLJs
p6hvZubpluourQILtUNqG3qqwrNQrdiD/W4tT1sn5oEI5G29SOsqdPvqHQQBB1hXMe9nFeW3sks1
gMAuydKlCy5zheOhrvvqyAyrPEd6MENcGsPNNLYMdZtE3ANMNlb4C3NMKjkgPy4xXhUttpZ7F0Qr
Nj1VtZ8tNS/09sxkDhvCKBuH5wRQAOngyYSM7Balu8kK0X1Ilr5/R2sbWPBuHl+LyizRyYUVnhMt
Cy+BFaitvRpvx+HCWcUWK7cPTDq1XZZp9VHr5mrnGL1vJdGdZMT2mo4WXyyP7GOmmfnFYHbDtm+t
aRtohe41fPkMTTObUKwpguspmeWhZpPlR8JQhyFT4XMrFrZ6imIQ/GHGfMbryBxK7HDQ7zSajyGX
E3vQAiJa/RGDNTls0MUMbzf1wuI9CjNi6Jldymrc0NhknsqBw4ewpxY3lYmNos8uSpVbO1w0+7Sf
Tgu1OTfzYDs3fWDntG2N5c4O509CE0cSh95Cl5o2ze/m7hzjKEU+25tV4uMzYVTXgrGg00qLiyts
CsumRUzu6DjflFzI+142D2CCLinqwiyRY8fTmtabUeGWhqlL3r246UzdXDqIvdHirCtxcmjZIRfW
MZuZHSsHrK3rfoqgkjPU5SLmHtnFzNl90fTuPsIQ1afjx1o8d1URkQ+P9OlS8SjzzaXJPTLqt/Ms
b1XQ7OyJb3JqdfwQicXMP72HVJTtInfIt0CBbsawPCtmp/u4uHaRjOBJyD3kwsSbKWjYJHTJEDQg
CF+Ew2ujG5AlRmhQmigqz8xqbzbpYHHYf3s4OI7CCD6Ru/ogbeoD+8ucbffaT51shZbfNoHN+8ds
gw1nwNK62qNMbhgWmcjh2ZhRYFaZEfEdN1gopKMjKtTfp8I5QLus/IWzxHUQda/ROJ2nqBt8RmQ2
M9HoQ2eZNDX2z1it7souex2a8EsAxnAE3BnRC0WUoNk3NDh5czqbPqaYmyBYx+1Vnl8IatB25sDG
F6rZxTx3rq9rORWKxi7qbcuroz7etiN764wf3rOxNd+5/NacBvCz2gQhw+EhMivhVTrz8GUOdwOM
pFCGPCwNrHalsnk6Z/dFiZYzV/WH0DFOGLEG5CuoYnl3M8FdDPTw2PVWecInPV2LJRwfjHXZFMPG
rT6CbXo/LIXIvUiPLwR3smKjA6ufBb0/4AJ6X9G5sNU7rOs5s9kpyRJabormJPRCHmawXvC/eZw8
VjVszDYXxpdsSeQzvQjexHAymvMTu31+1LLb1liaPXM1Qk3VVcplyNkCHpbMVi9BFDKQR9NoPg+m
u+zCvs425Wo6hae2M2uHGiAtGdi8FeJqbGKa/vAp8+lOmaC9Y+iYVNvtcI27Sd13yh54MxOAs0YG
bIoWta2FTWKRf63fKGIxad63D3rSjhvHHa4ZETJfXLJyP3S1OAvZaBtnAdFVu6F9r7CwYD+wq71R
OuW2qyj/xPCWuSx0ypfIeW1ieDH2Ky/pXoYOnJur/JGfcNHs+UKNdGRhz4IUeVUG8amKa+qNwiI+
0XK9J3TzBHCvvE46Sd9qOlCvs65M85Du0pH+klFdxbqrAaQdcGA0tX7JnoRm3nHUuQmmnQ0em5n1
c6oNVDtOy2XrBjzwYEAcB8rtDu0yJhR7qXc8AsDmLQGM6K7cZmU9PVjwv9hCU6jZYzpWdqitxsET
/Z9s9Bsm5CMJcLb8DfWgkQnbvL3t6izZcYq0uZ1x0Y9O/JgNVDcueRt6ud0E14PW4Tid25UP5LK2
wXTZRqL7mMUx2SMz5HNlprPDlURRafneyoBRaphAMtf+MujunVGmtzwNfTQtXAMCyJdN6QV2Fu0+
4zon42lxHzPk2OBr4KFruQH1JrzPym1Mb+yWG/hmKfaH7MUI04plbBY+mj0bCNXFWy1ejE/krPYF
p/guTrLNWMi9VgSnIiWSS8tgvg1VFW5DWeUPiNVbNHP91Erp40iEOCcUC2vifDD0EBO/K09pqTYw
EHE9UmBKHeB0rHTG187CorpE4naYaSnGqX2ZKWfLAhb4ICZtb85kvO0C5yng6uNZY2eXTWnP2yE2
PnVG/4GN0XWfa8E7Z1luoEBS2Ws9GUlt+VnB7ieXhq9UELArSfR9pGsPFswnL7MK9uXKCLZ1MxYc
hcoPpYu1ZYoi7dK0cbSy4c32bDmrzyomztOaNfBVq5850NFZ6UjZv/aJDpOB2xRWY0ug4Yh1Pnks
leouJczAvVOTlvKGBYx7Us3OSwF+bt/Y1lCsoM7sZCR58CiWwXxYZsIq0o7FOU6SkdgVaMgk7DGy
mOGyn6PcPTbNUt0bPfdYkLcmrEebUjcWcDaY86BHPKpmsNBuLjHkZqO16934MUo6RIGFVdqDGmvn
/BO/sF2bM7vtori3a+u5n9r8GCZlTm2IQVSnwjU4zGyNC8GsVoVGuDEip7wQsWUdix6Xq9OVzo2h
BbShpaV2ZNWL3xfSJsZVa+IKAw9PXadzavzoVnvVmUbBiE3DH4Dn4abv3GLTWZ38InLOfOkyk0tK
6JOo27A4aGFGIyRVxIWH0XLxBpnUD/EwaYeOaN2Rm3G45obCIchAim0d6GUCHqTj73QZCAJ8ZVtu
7Yoh7NiUyTMmO42TVyMPMjJwfFASdluSgjqTtIk3RsuZvsHqtTVzC89nGqgdU0htr5JW+F0ZZztH
B2TvVdUS3YDBZ+PY2OnGnfTyjA1t2rRma39sKtM5633rnvgWY1xTjlNsrHbgRZeWG3EwzdV0tPAY
n6hGJQSlZlhgQlUTv7Ex7egcanZ1P6pzmk5K2+QD8zHqR+LFo0Co32Cw0a9VVNXbwVFCeAUNNOcs
lvaTTYXJZRN23WYeZOY7NRHONHRJSeR6ezSKyeF5BM6QmXJyjwfpBcJ4fIOX/kUK1L/ScsS+dqPm
KIPQ9DPXBMGGbrxN6wITa0fBGTACdn6ljzcS8EF+mbND8WMNiS5YjjAqkUgWusQ43tvLLiWU1cno
PRyDjsbFyK+mXn+VvaNObPJdXzhyOcSiVgdZVdU+AuRzdMHOPRUrOLugMQAXfEudlsmuEi1NvCva
qHMZsefRSWhtfGiE5X4qKSc5uH1Db3M/082DF3aPp7mKthg2jPs0ye07vSXghn+U5cqhqbKgYu92
0VCSBuSZzTg14TsRoC/wuBc+HZ/NoXam4R29U/UN2CPngeUle3AHGb8Po8ABfzFFe7in5m3QhywC
mS5QLg3XOi6xnn0oavuK3J3gLUzFuICODMY7ukbZ0oFxErTDZcZUMGlJcgozK/PBlJF+Oak6pxc2
tDh+rcD5owVE5ppevNHZWuGcXgDrbBxau0Syd5wZLKo2lbcWkg2agMz6J3J5IqXiUIaP+PhQPS3W
hLvITiR0AyU0HY3JDI2tSYXSOTOT31gRf2sicE1I9a5rPn/uLl+q/wkUReZSf01R3Pdx8a9/fv7H
v/5Z9y9d2cQv2Xfq/+pM+FX81/VfQL+taX+mMMphhvhv8V8i8MO5cV1GaxYy/+qx+DdS8Zev/2v+
iNktsNSVLEWHZRf9n/8Q/Pts6g5cUoPMcKDKqb+j/r8ti8c6BAFwHW46ALaAEL6Z16ZpTmSk4OmP
hhBsBSkyztWNM31etAirHCVHWeCb+qy/rzhhON7U18VElbjeNZdZFTqjn9vA2ViNxwXfuiPRDQLg
049uXEvOx9rI3YRc2H+KSxZ3WSOKnmmUbiuPs3zZ+guK6AplstR7rZgDe/O1jmUXz8p+7Mye1Cmc
QGi+AZbSrYCWSHqXtqijVfHEuOgdYXJ0qJGdj9/8oH8yF3kz90T4ZP4ioV2uhgHL+Ipw/8ZfFVoo
v5XE+OkG40mLy/5R13sy0tkSXWSJ0PcA1lCTgrwMH378yuu45ZtxzNdXph3HVjbzIn7hde79zStH
em/hUhceIBB706PvXCHfVpc/fpG3NF6irutFJ7kyQfgo7a03YR5rwmM8pnBho/yaTo3OFy+pvNEE
BeTmUSZtMZydThLkoRBuuEkEx1h4tqKn4KUdF7uJQc9XacmBiQAVhbpL2FwgAsZkY5J5XaEzBiZe
nxlEFXJc5BTXUahFj+HYWiQnOZ/c62Cye69r2AijbmCqZBWXA1XGbKslwpnZM2KaLcQcJIy5yurS
1yLpmuNtujjZbc/c4qmpnYgTUGR8acoJZa0KtXk5AUnUXuB+l+kmMghS0805Bz6HhaJAta+rj0iA
2eeqGHCga5Q71CfaRGELixnS3JbyZy25nJiHLz76AFzflmFTuK0trX7C4W2RBW5V85mzEYeRKV2U
sU2XIK69EmsmcZ4wCzpKBXpbO7But/NNwNX+jsLmCBeIUQ7J1qoM/dEgdhpQNtoDrwYQVX7Oe4N+
x2Gsp7ul6DSLSLhLiqQFI0lta6LHrh8yhknPaWDHE47PbCixFTd4kCtrLXtY6CecAonaKsOMiYIb
te1PjBdv3Al0VRnMC7kwDWZT1K3Yb65QsZRxmrWvpYrKk6wbccMxGUJApMjLjhkFpPV6suADP41R
OnmZMq/yIqOvs+YEkelRePh6Mf+tB8z/G8f3f9pjiJIKg2/3r59E//rP7PM/Xj//4/LlOwjwb3/v
12eQsH5hhMzomX2og/P1mwk0fwQ2jmXOwd/x2zD5308hafHoohuLQbOJhwCQ/e9PIf5o5WRi1HBW
DyBtNH/nIbQ+Y/5rwWP0rXGD2TbWPodjO4bd7xc8gpoljiWoR1DfgkMXvEwNCWYXdxNwp1giJSd7
NbkRI4fqZ07Qr5iwNy++PkR5/q3jb+MtNEszhMt41KTVNCQQgWOYLbGYyE1WbRUcW7r2TC/tazl7
dknTToj50idJj0QOX4uRTp4SU5c0pW9aypuRA/h/sto+DnMeUvFHnOPMN2v4bP/1fuOkwbtYz6dP
40jLmR9oePnzVgu2YSO7h4Ye5dlTSd4d8jk2XmN9GKdN2ZpDtGP4xMaNQREAAE7uK8tivghItd3k
tGo+d4sV0Xgk0goMZThOH9Ig3Xf0gT+Ftt4zz1sGI/FIN2eRRyJ72TQGpnvcS/JSydH975hA/pfe
kQ47uL++H6/i8F//ZD/4nRdk/Su/bQfhaHMP8oTikQIFX8OX9KsXxOAPuBXZ13FLcZxZIVa/bQd1
8xe1gm9dlCmCd/g+fr8RrV8MjuQrFxQK3rpRNP7OjQhk8btbke2paeA4Y4ep5FqspFbb1Dd7Dydr
GW3izMyGJK6m/awhUnqmURLQg30xq6vKQWuD2sxM55JTftf5Zpc1LVnySaUck21yPpNhN+8dWmla
v0J1G6/dUkahJ2RcG7GHaqipU7VWiLoeGy+DYTjoYHKhzEQXiuVzWmV3qeE0ycGZqRffVFpS2mAK
Wqxnc1gSc2piDUxQ3pG98UqbjfNmmBInIQOul4UHsJiDepuVJDL7NjUvqeMUz4uIGYtxgNZW84Uz
X1oUfpPWiqHxmjlbBMJGOcD+kmpjUC5jSj46VaED9AYTPC0p1HEumyQwaMQ1x8Rt/NmeOoCDiTMy
fI+j2kSiZpHAeBFXJX6F1J4PVmFlj67D/NaKrFLf0owcXjdL575EuP8ey7BTr1VguMies4QOEzXE
m+ne7XX7MSCFkj+Eet1JEnHjlF/ORubmp3FIechCUggcv2c5VUcrK+byjs43u/OXahnZjKC4tnBj
HLVsGU2taqrsFW1yranfyTLql0sMEf2Fa9PVzm8oMvbpzJqXU1YHdXvdEr7PjkbSE9qpiMOcwUCT
7yJQNT0WIYnBXe0qNnJEOIrgQxklg4VCIaL80FIgYDKOrBMT/klbf2zmotTZEyjnU0Suk+XRmK0P
Yy67Jy3uhNzqGRVUxHmqehNVhfrUBmXZ+Amm6HbfsCUdN5qes1AyzCMbq1TYnBOJjwIWQT9LGHnM
KTeUc8OhxuCAfgqPHdUX/SVK9nhPCfw2GDoO8HfEazQwuGNCHsdnHejQreji9otuWfd0pxIki1pd
Q1On35GdSqLiu34si5gvKK2ZrOmTuRFLw7jfXgyTeOkESCYFnsQBZaZ4urcGxGsYJFq4iaNsIauZ
EaDzMKm3kArhYT5OBX09m6nusS4BLuHkb3Y0FC22XG7qzJa8N12P851hslX1smJAgcFz3XyOjDyg
oCgvrlcJ9WOsLUm2ozJ3onaJxC20ySGQKf+Mx2fFnV+T9dGMZh9oQV958eyaJXG9YnmxhKyuCWT2
oVcjRtO6OJS4BOi7lK6noprGmMhgYnkyuoYhcqwZwAhC2ZojRKBx1nCh0o/5mKVh8Ckf2XjsSZoa
xVmqnoTq3APBvStCw4p8J3AZYIJOSt8xHjJu6YdOL5BEOnKQTaq91vVgMJ2IocKQ6k/UYyJD+6az
O/exdJxslWF0Jz6WmUm1NXSZ/JqiXkAUeWagyncxPddgc1T42Whntr2yqRUmBoqvDWa+asb+QJQE
5Zwer3ui0xEDMCNa+vukzMInGCT8Pm6WIIzzHFSab88jS98UZ4buZfZUAtKlO4RFSg/rSyw2+b1m
8GrbgPQDMyRScNdD3jY21yG98rfNZDWclTWBnSRQS3iwOFOPe07f4KfDxp6yrUzGZt70dWmFoKqz
nBsKQxrWF+ZejIXp5KClCvIRowW3NyvfKvQc1+ZA6/guLig29sIyXT+dG4vSF1Y5EODMhviyFWvC
r0RgxwONGh34qjEDGqwcMTwJTkFPuVUTF2XbQSuhqI2QUqEppnIz6xWDxKwPO7RNh+q+rC2AYKmu
OSNYL1+JPkXnpXM1YTuzLfOWC3YiiBbkzGxCWmrHbYytjmpKjpqaX3HDQfQnFjhiIevNgnJUlYxg
F6sqYjaoRccGguziLQTXb2MijdgrgqXfAR9hTa4tfgKGnUzRgFm3+WWw2EV57vIsyb16Ru3m4ARv
xksXmeQ7xajW3ZI6KJ5jVXNR4N1AQetq17ltGfFTflTZBC+zjucdl/UUP8G4invQ0BRA+Ygs8Xt2
uKSl8SyWpyA39HabwnED7GRVAeagatGojdey1exVY7P1OkG9PTdpJmo/C8sY9EBi5B/iNgoKRG/o
xl7NPwBkTVqFU64k4tv0KRffEFMMy3g/l09RF1FTRiww9hs7WcBlIGxAR8Sc+Tq5sVajwevJk5KB
rRVHa2yZUH1gCM4N7WF20F/HLi9o0QZTysF2cY4St8+AM85IvySTkV3JyZb3oPOWp6w3aJYQrIXE
0Uv7VW/71WNSatqHqUzcGRZZU36xQhntp8VBstaX5TnWGQ1j6KQkMApK00ViSZrSr+ssRkmE9n87
d4v+YMsE7HnOIRvtkr/9iHyEEsDZe7mlxXj5kgr6KDlkrMbR2Or2Y4axgfwnbTmWkbPZTTRNl97Q
GPR4aHVUYpyIBlhCvcM1048p04iFmyb2gn4koVXEg/0+xU8DuLkJnAHTk4WvhvrsCq8DcXgyhTi7
LnFWRZ9gMabKm+rKtDYS1gcdcVR4ZxymiYhctR1Ii40IFW4mQDJF7sLLSYfYfEldXDT8xaXT+/No
hFCMYZtIWP2GPfZgaF19SC9glw0JT5YV7fDezuCz++B3LK6B1KE8ECtRA1bKJU+tH2chM+2mmWul
bxyryXKfrI5b+KltVpcKuFd2LrrIhqS0JPonR4Xj+KrjLawvyizIhM8KnLMyQbKBwTJCwF//5rxs
QCaYH0PaqMaNqSG5BCxFVtD5uJWDwF+mTuMIQ+VS9GAvnbC2rWiLhFTzUJR+hpScHAJcLHbs2azy
9MLJmS/G7YyZn31BmnjuLQsjBXlt1zqUfamc0hvcDOMpC1fmkkBtpBy0z0wUePMQhw1tP9sJEVkC
1hJugEcm2lIXbgyW8kvnTpSBtywQza4zUdMv4zQsm8tASxOoXm6qL3ILNIZsNWD6QsMCMVa9cw7T
hJGDtYRleEEbYhZ+LBvRYIrsJo6I9Ivm3Sa2At6oEfXBeJgCFLTJy6fQtF77qeuzUwjgNX2HnAHy
omE7LfY4MjvtBMgRVqc2c+0eslrUuHyYIGUbLlNYieZix/qHVlsMatVqh60wF7Kc7qmOLJRXSDki
+CRGXTtP7qjrjxMla8aepq7gi9bjmdsXTEpnVgmm+l4eaBo0noWL2e+GvO92qh6c7gAtJ52PfOcp
PdLaEGM2bpK6u05YeLJzRIvDZxLu46WaAufZwVrs7HRi5PFOb9rW2JtqcOctM+bC2Cx0p4BWkXYo
fYhfseJLG8qrCuuTuZ2JhldwV2QYXgg+WLZBO0U2Umy1J6+pnPoja0Lc7yT8CS51He/SJjTHQV13
Dhl4jymmWW4pocpqdms9oyAnMOp+y8le+1ID6WIH78bIa3a61ObW7o2aGTxkksAntDhl7EEY5+/Z
INCAVcuJ+y1wJatexXPznlZO/LzcqvV73LZxtOtnxMdNM44WqeJAn+xt5cTJLYCJ6Eth2HR2ZoPd
5/gpLZw9FaA0r2VL3fmr5xW6S9MyGG1re3Qx2+S2OqE78RU3jhY9CL1y6EKww1TbdGZDNLiQPQyp
oU7hMpp9E/bHQpbYjCEd9uXZGjMMMXNEh8RmGQXeJncsK2eTFskCLxhFtLisYUQTrchUbZwxz64Y
DDI8kGV6eHibpNRH4QvKATDAAuSVW6vEorpJ+ZeB6uvrKGDe2aSQBasZn3E4trPjj0mE+VZradwb
xAIsYWmj8nNYxZm7raFwJB+rrLLmxq9DweFibmOIGIutw9na1KUzKCoAw85uyOwPXT/V3iLxqw87
jh3uOgkEJCYDzOdYvrbzbHbGJq/bwb23eYgGuzQ1Y+02auZA3sjGMsk3G46YNGfTsPm33rP1TACf
h02VM977emr+/5Lef1DR8CMB4fy5mL9XD9b//a/qgUWfFgoAQh7C/arN/a4emCZ/QlSVhNbvJVy/
qQfyF42+LLohkP/4VRDyflcPUP8ICxOAQoHjwUBu0/078sEqUXwj5HHskCygECNJiumoeevb+1Y9
CCIRz4yGPkquHt14nPQEPR4hTxYC78LY1JCDulEco7bEPwQmoChuKNgz1EYXeVi9smbmjXbCLW9O
T998iX8yzkFx+cNbUzYwbOQXYOdvY+VG6JSo5v3rFBFL3nK9W6h2Ocerjc4Qw9n/+NW+H+EowjkU
1rKJUCY7boTSdbj0jYwyLECfLGoS0PT10LfaJftQTWl18/dfhfEUaqIyaCl7G0yMIuY00WqbwEtM
Rxm5mmPGHPsnCP71vf6XQPrrZ0EwcQ3yeOsIc/3Rv/ksSisB+Rksf5We0z9YjdqVO0X9oeBJcobB
6G61qPps4Uf8ycf7/if77YWJmRPRIyKlvQXT17U7tJj7WXcpUt1DWRmPTSvSnQ7v69fV5i9DUN9H
SX97qbWg0AY4QKf9mwt3KSa8q0sDekxPik3f4WuJlvplZAermdiifvy7/eGDMcxnFaBD2VbofW9j
5W4eZ3qiMfGhpuuhswg8KKv9PNv6b4voX36s9W1/99Mx2eMlyJZx768kh+9/ukRL0wb6GZtnXRf+
khsA72WCUpBYYJUpAT7Bqpyvf/zp/nDtE1rTIHkrXXIa5ML8/kUDa4iTCXual46NkwNvrfovep9E
P2tX+9PXAeIgHd3iP9qboCgAH+iqCa+zKt+PkuObF8ZV8vHHn+brtPXNd/i1X8SkY0TjSnnzMjJJ
ZqMDvOsBau69qIItmLiDtY/D9H3VwB0N2Uon1r5tgg1yyoHL5ZCCxlg0nIQu+xO9Ka9Me3n34/f1
Z59+hTxIJtMmxZpvV5hYFiXtnsh6iyyOugTZmtIN+pP74k+uVDqMyVqQlacb7esg8Jt7H4kpV4PF
d5yPDYXkml5OhCpaeDKbzGTD+pMb4w+3IZeOAbhidQzwIHlbHYX3MBVECyP6ukOxGy31rA/q3Cp5
gpYU/mSN/vMXs1HcqQxggvXmG5Ql0zILBrs3QgM55IvW3egxxcu4JE1jy862/tml9Mfb0eAuJH/J
I5JH8irjf7uSBnJKmlHndhzcsb5KIvXIhvXkkhnYwAP2INCK7jHmRD6BKocxT3QqJSJAZglBUsDg
Dnm3c5F84DT/s5KxP15PBpFhiRbFz71W+3z/3jAjMLZQJpZLihIhPCG1G2Y+H3981f7xeuJVaBg3
VyOMhsnh+1fRgzgiSYHPsG4x856nKoIgiLE2GPdhEDMP+PHLvcGUcM0yuuRyIkCPv4bf+c0CaI6B
RttsCNsTe39+Ggab1KO05+YitKLqjLei+4jmmCQb0dDktq1NJR40yGzKh/NV/sRz8WffsYnPh53W
Om19iwrq+iJUOV3fMM5d5Ghwuf10AOTJ1P7Hn/tnL/TmcVYmPc7QiBfihJAdSnYJW11vfrY4/GFj
wJe7xucpGdQwEFlvLhmjG7FOD3y5RTFEwPaQdV8YaK487Snp40NnxON8tLqkIUZQM3L4yaf8s4tp
baM1UIjWtenNj1vqmTMzP+Ax6ojFn1kOd3norJjJQRx+/IWamsGV+d1jYH0I8JsxPuc1+T++v3I1
eq4KGJDk1TiZ1YcMJi9A1cYlG5KPRaj5fazc9wYeRNsDPeYMGzKYhCUWS+ruqx7o6h4JpxBQ3MZi
ABoRVSUMO68Ugyo/srGvi09NFPbOFQGmPog9GUVoGGy3aI6C3V8HT13F4ZF8VZHAFixiQ2za0Zhw
58BhyDc9pBoOa8T4ystirFsyJmGHNAUaqoJuA9B7TPEw0kcBv7HUlqsIedfa9AnviZnG0HQ71+jr
bjtMNrmNsZlg2ClXiE3VJ/FrKEIIniDuQ/ts4oGGg6rDteMtdGm6b93KZAaWF6XtGeZsDhscU0Hj
d9rU5XtKuZv6xG0un9kPET4ibt6gk9gOfSJmnTOM8ywTNLWNxOVEqz6Yc5aAXA3icAwumxbFN7uh
YYYCiTMBT6tJnsj76qGDYzJKB6TVKB+QqGZXn0S0iQjJzcpXImz6o1MG3YtVm927Ks/iG0dV4Gja
Ni8HP2k4NW3q2KpmP0X3vINPWod7Lak44/ZVkT4PXZ6/Mu9BNDfTVEcBnx3UAsDh7jscSAHF2YnO
w78vsVX23G0x0WPgikc9a1S6VVMT2348mVHsY20dopMdmPHTIIgbneHlKZ1IejebcJTYBjaPhFlr
FAAUvafWzNTi+EhNGRooaprgC46smnhwWFCL4tCN8i5EbwEtmGPuZVTELsvvqymx/UQF2X6NqlVQ
GImCeYA2sPWmOf5xqM7whstU6BGI7iyuzqBk5w+WRLeiGMPKB7+fAusQ1nGDK8Isc874Og3mOojh
HBW9Ig8+eb2yS7DTUT+hEBRxvsE2pq4T5iXQ351J7pYUJa3j6RoS8GpGowL644xVPF3+X/bOZDlu
JNu2//LmSEPfTN4gAETDYN+J5ARGSSQcfevovv4uSHmrxEiV+Gr+zNKqlCkpgoEA3I+fs/faqVMp
jJoWnEdTSTXlxh1vnJf5Sk0c2y+x1Dw6MvRnb5QqHxR4AJAru44WUUA5pDn3pbFM6u1ImGqH0VEK
b1eb2sI8wuvjoXycpk7iQo979S5zJ7sNXR1u6Q4COumUZ6ZZod84loNNYMMhZadKDhxoSht3V7s6
GITMix1ocfXaUdT0K9jTXlxUU8LItxzydSys5O6l0LocWDBnhJipTEnuHks/PpsuXvBdWfMYKXS8
OvFmzTm8lEx0kxfmgEdoWU4WAQwpVoN1FG3CHQeYjASF9cGOQBUiNvdJQlHlVjSLs4DWLCd6tLG7
vqRm6uMmrVIunWy0PuKBm0xM92MxZXvb7XVz5Zcv56ky4RDCo2YJGLae1QY1I+ErjnKVRyutWWKa
Ui3zy8bRuCE6RPXnNly0aEMQhYk1g9ZSFnSlgQQlKxIGGpEo8cTZU+Ii1Un65ZUMTusLOXzmGE4w
HQ9JjLwgGMo6zfBnKfWzGMfRe6YduHTYY2DYB70eZd+a3NV4CpbW1nd2bJbesWqhtp+5LQPrkCFI
0WK07Tg/0yo3Xoaoz7VtUy/sNYY3NUrAVCT9Jlw60TsCTtS9zqGjDOsU3y8fJ2POz1WCLN3RScV1
qzaO7Qs6KjZy9aKY4UqTfo3QpisM7GFJc9lplflEez19r3om4iu8ljlFTGeXOO5CK56YCSwYnwu9
FvDUSlYJQxidYEQxDOkmI2Ev85W+AlxNHot1G8syt/0c55nl20udokcYUzrKwxwLev1538x3va2t
nAW36Btzp+uiBIOA0qDVtl3Wqi1YzBzb6DhOCVYzB5FmzHO2ZI+j7cVutqfmp4ZlxC7bNc6kdQzZ
928oqKz2uRC1hTRBG1pN4BiZW54wSSkvr6ch1g9Kt1TAilN4HUgFS2xFqDyzM1FZjC9c4JxzWCLX
TWq/BS+lTBh6C7AMAeeQMTZ3YBPUrPlZGv7/ht//0TXqr/+sGAq7+jUu334VDP34G3+3/P5aK0Ym
Ei4WWuJQ12bBT8GQorl/AWQk3m0Ft6wFrvYvxZBp/IV02ETCw8F/5crwW38LyHXnL9pfKqHz8BxR
f1PJnNBi/kiP4S9+qIzW5G+TM41Jk4EOkftDW/jrqQZZeIcadHiXnHmGG+GYQ818euzVYOqx6G+c
YqHVYc/zEmqKAeMUZPHOpXZ8izDLxM9RGUkDZwbruF8RhpJ9iVmcNJDNJQCBbEb/oA2GIV8l7Uv8
742GarmFzWz7Vu3AGycvQNpbDSdae1evZP7UZFBxrTixZuymIrExOk+m1e2WIcqZoi2NOjDJQ9nn
lwuxDITMYDkJU5udLylARAPWrZtrRReei3YYjVGgMv0kSktNkcAsKeOloIlq5UHYc1OCxEyiFq2d
RTASThQKIRtjGT7DpHl29czWjv00eztkMROzHUZpGKz6nDTuAWgJBy6ZoGxPOoxkQV0pqh7yIucA
yk2d7WKcb0eVoNGNMdXzs4ISKw6mbpDK3dKgBdhiNfcw8k4jyYY5Yqb7RLNrALZ5MuKcwWW9qdyW
69gqGaGGXT810wt/G0gMlcIw3iPyt5Ubr5lquUUAogJnFpV6mxYNysAhiYt5a/TdmAXD4lGRNV3U
PPe0oKWvDF0ZbQTS6u/4UyLnTsA1hsJmWfWydyU5K346TuMzOC2M+cKlGvYpOcVyLQ2tyZh+KRnz
wUbD/IY7xkt8s9fEmTUyqdjI0nGIKTAa49ZZiCEKIkLv2D1SvX6G+S+8QzZG+s3IwKfygcKA0umX
BcbBMIhpO3tza/pNPEwNoG4DKU80QhUM3NhripAgARzyWN2pXwy1WM7YEhNjU6i5+yQ7U/eCYaUh
YEFmbkpiBw6y3KyJL7KisUQcGndIbpgAFg2I3YIdoxbkLVQlTujvldVO104vltSXQ6Wwa+ul+ao1
RJ2cAQgco23U9YVLEDvxNmGH+B4LLc+UCDk4xeKhtvCM6xzgOIPrKibuDiH6gjcepJFP8hmJVbDJ
ebEYD1K0NZOqQwKHwiru2AmUtiBIjA/G1R1g+h6riYO235gjxN+S2J7r0mvQrzbOOCiEIPaueXAV
jYcN/ctCfkCBI4nBm8ZGrbXTdD3pMI5N/+ej2PftmgeVpgMvUVtEHb5MdO/NvVDmJU3JUzCmKmae
Voniu5kZ+TJuek9O+MuVLKlo5NaW8LzHiYTyyQxQ/fDGizfVzyCme/0qR8EQbX/eroveRNaT1Igg
DQolY2n4edO1IybHrVsPKnkaoInLc5Gt4l3DRkPmp537yuxvsAIT/xg3/RBbT3rrVvahNEeUWfHs
sOFjbbjhmhiwFcRsPkMXys4tIJVXNjO6BtmXML9Oymhiboyq72mWU2AYenoUcdSGQ6dbB9mBOoa3
3ecB7tBhHxfleyynNliYTMZbWymySyfXqQnNTGWWSaGFG4w6Bj3VolpjWKYR7NJBkxv4x3qYLun8
PNWuc1k5avngDW6GKT+O2aXzNRdlThLDnzFgjL7MpO7LMirAT1X5oxrV3qGx6FVYcp5JvIlrMkvG
vmaYnLrGPtZUMhGm2REP+WTdESDWanxTScJAXR36/sbVRykDj1ewN20Mv5jr06Gnk6VMCGizFC50
lXsxaTzovvwMmAW5nVbTUGA7823GKF4EqCetaxuR3rnm1nwHhiLv5eThW4g662xeubpu6zKPrfvR
CmJCeG7nGmsA15DwQeLvmvN4rDgvrboZL+8fMqdPL2d9flcRf3whWaeyMP1GWPohmJXKYSiq6MuU
pXdyafHkN7KFCkAqEBNP+Tx5BGQkQxIdYHxDL8tltaszbl2IBgD3mCKXZ4vJA50MAomCQnKPX9Uc
YX0GaDy55L81Y7hkAj2hlYt3Wc3FHSt2Afsg8lA3pXXX7CC04KytHUJyR6/xsnCk/bu14q7wWC/s
BTEje4IOY79IzxcP8BaI6E5+gxOdpBum87USeM0QvVaLZ+y1otRfZAHkHpE3o/iEsDUVirk63zVj
Y+9U8hBgVYEazgJn7nvX98xUB0Fv25dLnmcHtSvcHSuJPCfoyPHhYsVncKtpVZTO8jLMUKjp7Mli
23A+RZ+JpvYrW2Pakk/YJ3sOFIjOq7oN4kVwLMGuS6BWYtIt3OdFiuZ2kHxjxElkw3ek6+abLYb3
SF3aC2hWMSd9x3uY6eA+u9jPXxQXhSWDr/prX44ch3AdR36rRgRxxc4a+cF9wVtlnnNM0zrlVJ8P
za1pYtFhpjGhivLG+m1W++6dKr25ZoVvmo3Ls3cJArn/pmm9cycFmKN21FZOWbQ45xJeVR3ABsp9
I9Ldmxp0+2uB6gbvkp3csmAWYZfEy5dMG61j75JpUCGVu3DzbPmGykP7IhcM9XrX9Tc0ST2/BjSx
gThP8JBdx8MzQSwl64fjtd0lpLzlfilq1MN1BsUj7Lu2HvYZAy3vuaIig7aEMEeEaaZBB9ESSAkb
oAvzhagi+zmje3CJ7YHexWJY5RgqtJ4ADccyf3f70TQJe6m7R7e12ftZDlwyVhLkXsB98O+LpNe3
JT0P6eu9yWacjtxEm9KGdrAdmb9MW3aD7EtGK8feAlcajqZVDk5Qq14OBadDedA4g1VChah69Wau
XOSxfWG9FWlcncEs7ybEk8bEGUaz8wVHPJAgf9HnpAhpyUlzTRLUevdh8LS5A8MmC8QtuVOxzMWp
5T7pDT+0T7ZBagVIp2wwYzhfIQJ0g+iQq3AbVyYPV6BpZe0FFUffN92R6BxJlUkiEGmzN/gW0aEo
iaZ+O05RvCAPJvuE7a5m7dYUYBNoXHU0wU3nyXNogsijsgjhR9A1uq3cwlPQugDYiROHLvsmzQJb
y7WXKjG1F2mQ/HYtvRkr9Wya9c5KKIXYA1TSpcpxaETYknogr20qpeRciyYArHXENIhphPQmvone
yM5xpXdPyWzWN+zI7nBmJqQpbCKqDlDGecLOhTuO0fbcW2DaK7Sdu2wiNGnrTCjncVNrxt5IxyLe
pQMQNHJwUaYMC4G4HP0sW9l04JKjDadnW7vJGxMRCJErw7U1OiheAH/UO2lk3pHQPM8NdQq8LpDl
qO5nJsdoV1G9H+eoBoOUkICwJ9YnvdUlVunArE3rneLo0qaH1XAN9cY504wO2ohjL+Ww8WoP9zoL
vlJslWhKj2NWGUeAf7W5U2UkUeDEZHQdq4KkP/AxLsp14hEQ6wnqjGenRie+MRdmHRl7qIVGv7ox
I1Gk6F1UT2yMWqXomAaE5YAgKMWACZizQQjDzMOec+4JEcRSrC+UAa9tGfd36LLYlpeuzS5aTdpv
seZ021nBVEek75SENL+Uyywv6hdPi72W/hSpjXSfpa0RgU2PBMrIkJJFgMam23RVjTArWhIyTUTH
OHNflpUcNiMqQNJnaexm20JdmmaHVlUnIW+xlHO1pMkVLARoaGccfHrbrw2ZPHpD2pE945Xu00g/
DjUsuhxgcon7iDYK/wBsHDbd3vbqA4EJxpleQ4TyvQJKE8fskh9TQIt+dGvCKIia4/ojyMGh7cjU
ObcHy2vDWJXmA1L06tkE17nLei99MRODYl7Lq+m73mvNjdtUGU0+9ETmQSq2cSh1oxsPak6ukW9J
qb5EXZyTbvfjECCQtOvnc5Y9EgboRmHr0avZDstYufse1orBDWQKhaNKRMjgqEXvBqK3o4q3Hy6H
Q5/TIDzO68oq9Rslh+hRkBZtBDh+VZJfGHP4AqX88kUwf3iU2izNENX+cucMLbklwiuMY25lyXfd
iIhHaqbJvR7dVX9W5qbm41zoQpgwhg6FYOj2rR63d5TfSJh5/NEJj8m+jtYDoaho/XDhswv8rtWh
E0pLk8sRBwz/3y27rxmvJdOBh27UwHDHA3EUasGX3Cv2XiRRtoW0IG5MOHJvrVmY73KwlNvCS9oX
1A7eXTxHcYgVxwiQQBWKb5WLm27UtnSubR7ft4jkNQEDSjWeehmTfFOJRRhgV1CO7RoIfM/MgQ1G
7506w+LjK3OBI/Lv8BvnqwGbJvyMCk1g5gBV8HIGfPk0YNs3SmPYg/4sz+Y+mXZsluMGqcARXtea
D0IIRL2x1emaFJkOT3L7JXGc+IHMZfuotyaLBZaf/VJMe6q3+cpE+v0EgKsmqbEZxZHIjsUIKU7a
nT3r5bWuGG274W7P4h1dRXmY5rzbilkbHqZcc3ZQ3bzHRjW2MLNgbEBWwQLdGd75kjvfqwltP70w
QQjm4i3FEeRHuu+HhWeEHMgs9b1Ed8+SatIP7D5vJEjG322lGWAfaUbosqiWgVcp9rmaOq0ReI6d
4Fwj7lDz+7wXNHzj/II2dRHSR/ZYImruTvZ6j3xjw/A80mbJZ6wSL/ZlB6+JRjWlLfNzv+DgB8Vh
aK+BOpJIZ4zDBd7ZN6vnb2HhJZfNNjCmp4q+HzChJ2xoZtggS3oj39sIEzCyV17ega+wkKxa27Qt
BmsnsrK/NKuuuykj/HZo65SzVonjPIQbRGUpHeFsOIWoJJj1TR2D5VmgfCm0IGXU5cInvzI9U/to
uNE7stfiejqjvOj32UzHO5cOdhem/1d60eWPQyFA0k5uiyzRYqP/QsDOvBNW1FFeEC64CluTcWvk
CfcS9yeMtDYxSJgcva8m/bzbslN7vnyDJLm6Ja3kqI05HWVErKoX9no6vOdtw8FFo6phnfTA9rV1
ku2g6cxfndHMr7q6ruWZZVvDdecoPEQCbAq82SVtv4O+AAKqEkFLMdsbX9qeM6HZSg2Ym+NMX6Os
dLVNStXB07vauEgQ4oDCbbxQk7dmjMx+SuSd6RbKgWK8g5GiWhFYOYCV7IiqFdZGKRAx47LZNpH+
bDaNdiyhqfgrj2BrNWNqbydFeUF57+x02G6+lqbTUURKfJg4f2yyXqlDahT2VhLlQNJmWnQg/o+z
gQb7b08TVXuYegdxLOuClYV2z8882Zr2pXZLHN39BJ5YG7zsOp6q5sWKy9X4kHXV/TxF98yQyfWZ
bKc9jK3Cg+Nkpkzv2xK+ECABqfa+hBh6nZgDjL3ZGlx/aEGxIXVmRmGr4w7QU7Zsp3hEh0A5MAcN
Brxb6sFlq40Gnh68he3XDGjYq8yYblG/Dd8mZnBtIA2oXomS74YiN3dUnswaXW80z6ahqcOuGJRL
NsDmq9QUKMdW3PhtNFQcwbCLEfNeFNVOmdvoMOb5eKg4JN0Uw7DFhuMugRPP+VcC4uoZH3zmHTRR
HDN4nRuNXMW9ZhYsFHIRewf569NIsS4x00n3rR3VufMth0Nb0DuzpAawlbbfTaoNKnkZ5BPG2hll
ud7113ObzcRR9S9sx8Vd6hI+7GZFfk2H/4DCNt5JhQk6RKNMvpmjPVpnS9ov6lnsuN0YNsWEx6+1
mica6pc1loywovnpTwZQrSQu1dt21flaS6bTQFOTZy/r6r0SS/qFjnJXRbToU1pl856a2ZtpYyhU
25yTq40y2gATJWQhjpPlzgCS96IwEQmymPjklG+prwY7BaIWAZERqyCHXk8f4PmaD1KYym2XshNR
81g8Csat5kh5RtMv9gXb1LZVFPMCG8N8XiUOgmG80GUD3RQI9mZxgTH4Ds7AS7X1tGdcEOp+JNQl
CjEYVEevGiZ6c3X54giDGi6f33EXj1siUJNHsJBy5VyiN/es9AwHdXuRxQsMGid/WBSq/3IovzuV
q96j6eEJ6oquvMrBUWM27B4h+Ao4dm7ZP3YmuWtN6fbPLpBVhtNGVunXzCnpATHFjGnCOlIliTuS
KZO3DLTFmTsiflw2dWHyGWn1lc11shQ0U52cnYc4+6a7d+ABMVltOb5sCCiunyMT78tOGIQAbRoj
pkr1erghwEAV9WHGHBQ0g8AcHovBPCqlyh/gYG9fz+ZY3LPjtuSOlgm1FJ7y2EKNHdMeGDiMFIFW
t0197PsqEgFihNSBV5CNCZRIbarPqUzAqzV9yzIzmQ6HLr5Tl+aTKLLhE+HC7zrmFlpZCkpcFY59
Is9oKgymuuG9oYQhTbqQKvA/RGzEHKDL9s1KRlWgR+186WRK/fTLbOH6p2LhV9w72uFfdAxrtx5B
oG6ghNVs1SEe5KOOAV5F12jV8uoSj3aReIbcEdaYBgtN1yDRGrmHgihvlShDH5tKRd3++e1Pokl4
f+TLIGc4epiugxT3RAE0umjrRUPKpJUPxdrjwiuyJ4IBoJysC7K944yOpTeS67FxBmWSwWSjk6FV
MK9nbBnlFPVTwX/RsSu2IcA7Wp+ySFwS44HPmEA32qgOKtUBQO4RN+Pe/rcfASKCsQZvIe91TcQ8
Hy8hHEyhTDbN8AUNpwgLFb/BXuAMmb9FhWkN9zXwDJXNy1s9O4qqfk3T1Oy2rUODltAQSYuJYwsE
X/K0p+wQSWXOj7KKI30HgKxQAjPrmum6WlB3brQ5NZTzTz7CR4EQ3wKlk4nGDo22xf+t+Qa/zmwA
5mEh0WBt6kRn2zvRClr5SkmesD8MNBjDPtO0nGov4zsSJfm90KmRNMDKmsZHE69ZsVtaZRoCgmD5
FhSAkPknCsc1/ODjrQozCSkp2h4yE1A3n+h7DIP9wkEXQFR6m+JtMxS7OhYDWmCH2uOmF2Py5mU9
46Y0W7jIP+4KgoO4T/Qm1u1QpDH2uMlpmYFOCF8+k5f9UBj9WxS05qKB7kI0Z6y5TSYi5Y+XsU4t
NAeiwYJn5twDqPVy9yWPm3oI4YAb3mvRcNWCUSEx+yLW9RizcKWL9DKe7UocLceILUKoEaaDYxCA
5JiFdXEwWp2JcbEVrJ7pOhaiJSAsf+xn/dHCEdgSMZ/bwO+7NIOWSwE9BUXBmYOiunF3ilsVFS9Y
KO8cndJbTP80XZOG4Qk5xK7yWovRHW/GTtj33kScw8ZAalF9do+tj8HHi2NYqMZdRCzowHAefLw4
DC5EHTWYavBfecPtz0W107t02q1eR/uSfcHqtnbCPCZwqna2DyhFlvzSKwWGXcyevUb3A7ZOF+RN
ybPUwTxblSKTNh+LpDEAmvdjb7ufyPRWwMrJT246PAAmjgm000R3fPzJF2YrhcNcajPwkxDwibJL
+BLufgS3mGj2EGuQaVx0bc+ZEAA+LOQFAGd2RnYwv8af6lwxwOiSnVcyoiUryDLrPStjlh6RPbrm
tkDXrEA7NPUuaDLJ9MktYv6qPrlVQpFXqt6Ig5c8iNfaLrLlQOMofWJGoc73f14KPu4HACigt7CM
mOttjCvilL0iRmyGZhYRm+oSysohACNBMuWHgqDhMxtcsR+rcDTxJvV6CEwfrNOffwD942O+IjCI
C7N4gDCvWLb3Y778i8Z4EZOFphVK7gIRdQU8IyfZkdRLW+TnVIrL7JgHOKziCdczNuVctOvKqsWg
R4VVl34OWBfVC/3liOAx2q3bwhjlS5myj3OAjqKDgmKLOA/PM3eWzPI6aDivo1wkK6KAyapHSmiZ
9Fp3n3y408vLhN3ACkMmJ5rmlaHz8VayBBTYyO6/c7hqLmgWETitoy4imdztPDRF8EtR9DjGWeRk
4rVWSzqijtNmUaiCIzXC0SOueFOptnc109wFuZmmdzrB2jNjMc268+ScHm1Z8tgAvyc/gQFU2Qaq
OmoXyUQKLF1tOv/ubCDJgeVJctXMUxcWXt3eYplEcvLnT3wiuXWwBRL9xoLomPzaQrbw8RMTQuzk
VpV/7411NEgwPc+4U3Vr+w9VQum7dM+GLfdYdZEP8ZTsrIrWMccKTmZ9Y4gp/PMPdKJPWH8g3DEg
4nUUCivn7qTiKUwzYZ+Z17WC7fxQyVq5S1OvhAsqtagJJsOeH4Zm0BhG93mUhKM1u9G5560xUJbs
O1zzzNrTjRZb3nspiNoI00K1Lx0jM7QtBLTivQWzGR2tuiku5FA2+Z06uhNHxHVGy0JTP+t1Z90D
4IBrP2MD5cC+/ldlsGrmDepA+MscDwnh1goJtFuc69wiVd9AbsWMqW0soiAMrOwF9e5cwEnxUXhG
kA0WI0l2RUXCK4VxScMx51wheMmREL2CVaR/ginPi+U/hqh6YRrxHghbs1+1rlsX5QJnYSuSkG9d
DuVMaqOKkBE8nlVQwvIH5jqvubFS0bNzGOTaQ+fNNLWRHlG5Z2kL7GwovAsyXm3NL3UNZ6LRkwJL
gZcD76u5uqDsNMnE7McX+18Jhu6rgn9OcZL4Y77RuW0TDpr/9z9SiNY3+tcfQ/Py9xuv8U4f/iUs
exD7N/KtnW/fOpn3/yuXWf/k/+tv/h0YdT/XBEZ9qyTJ6LxanFQfqV02Nc5/VgpdvObfk+Gt+1Uq
pK1/5adUyDH+Yq9C16P+FPZY3Ok/pUIOcCHPI/ZxFcEj8bdZhv52Bzp/oSlCPsT/AP/Wqc//pRRS
1L/wBSLTZ13GEeCQIvZf2QM/HntYD1joeRcESxR2uJJO6rlknubE7tAFJcOtZ99WhOj46gr+03Ly
KJy2hcjifVKFnGwu+GI0Q4PupSOhWj/gyWoU0bslUgF5dt+UaBJR+PkzAc2frDE/ErL+Xevw0da3
4USncprTCcs9qae1qC5QyAk1sKjYdccIjWjftfg4QuZhZvJcMYrL9zVKivysWcLG89HWqRl+YCiP
h+ZB0XzFObPzS2bCES1PGk3ahn/AyLhwb3B283wDEpYBJEKKu5wethYWlBDn2uVEdF0VjsOxRmIA
HkLbGAJRkp++Zt+NV6/aWYuvKKGqB91C0lwwf5u/QanuV3b01hQDcqUgWQgoOS/JleFcQ7Q5+s86
Cx3mmUsQfbJF/OM+4GLpjo2SbD0MYjn5uEMwH0KDQnMraDDD0zBcQjF65Fqkw21mEYxnUYD582J/
Yif83a2wOuGwGOHOJDPy49vmZW2t52sVgGQ1bdUFI3bpdfUnbknjZMf/cSs4KOEQ5WE8gez28W2Q
h8xTY0ZLIJzDgDHbAeKyE93FCE21Gr7R16sBsdnta1E+dvmlZl0VEDTrlLX4iPiBsyFmfPOg3TeV
zx7Sel8yh4RbFeEuII1j0l4BumZHig5oq2bjwWYK6AzPsbycsq9D+cnz89uP46prgbjq+3iKPn4c
zPbOBJZPRefia/ZVlcOwg1kv4nNIQH5Ffz5L+52FrcbhFDJVHiz969Ra4QLQ7faVu5P1VUEccXPM
l1creVfEYVip6w6q0g6j+Tn0sLAeD0RBCGCf6SUpQ3iUGM/AksxubLlNACg58vDLynn9zz7Ix9PJ
zyeW/orKWshNCN3n4+eKuyWaoIssQT5gWDEYelEuTQGT/BTUyMDT0pif3PenpdGPWwOfGSmiLNLr
mejjexrWUohSt5YAad+FB1MYWdelsMzzkZ0dKA/ZXElGB8ZjOZSkbOxWA8CfP/Z6k58sVIAgbZts
WJS75ulCVRkRksnSngLJmIl5/jnwl7CYym+k0aqfFL+/ey+QdNgmqQZXn93Hj4uMRaolYVIBVcYc
TCQ50RGC2FMJvm912P75k62vdvrJaBTYbFQaHoDTgwySgAqUMG+k98TEpU0LlocU5UK3CEDJ20dm
EPQJupD685NH/jcLC/snehD2YjZZ62Rfm6YJ/Elv8RFTQQYdhidyKOz4kz3mN+/Cxu7RtsGDSmF9
csMSi4SSkM8I9SQmPQ8FehiZxvzJ/fHDznpyGS1OZHjyVVS96mkWZJYYVWlIJIfekIdgRjrQUCI0
cGSwyvQkIqRXJaFbvgIbfaP04yeL9G/2hhU8SBKYu3JKT02ZC8qtHlMZisdi4atSXxugMYE6D8wC
unlGeQHf12k/edffLAaMAnSWARNpNADEj3cqcz2aZXm8gA6Zsp0AqISCmVyx5JWOPiK4NKo/OfX+
9h1ZVZkYE7QGfeHjO2YIYONxwuGZVtIEMDayiKOhRYtQaH6NXBKZMZq7Pz8iv3kg0ezQ0DDWG8k7
7TuDSKm6HqBJUGhXVouMKLZnC3kNHFDX+OR2/e17QZRYn3seRnv9/V9O9ZE5CoWcghkbSc1YNlHC
auqrDawrEHGK9skj+Lt3450YoFDjstqcXM6oT/I45wYJMvkwzPhjTBDFPqpEmrSa+cll/N2TyDWk
0lshDyykHz+aoRKBODsaK02Cc1dHKQpdSvxNUP2P3v1/fiSM3Q6uRtZrRvSnNnoZL2OsIq4KomxA
epy/0Jj9iu7SN3Uj+WRn+sfaCTbEMk1a8hb9bHanj58oaZgDjJ2jBh4yI4wq7riXEH/8MVMf585D
5qAthw5gWWeLT8K1T5kh6y3CURPfAHSJdeE+efbEPNfSGAHHxW7ybWnLhy4tcn+CuBN0zH0ztQmK
WQ+lGIvtEHdt0C7dA5a9zx6OfzyR/Bw0myGrgDymMj35VqMptgGMtkCqF9o1PB1hrRItylQ/0+nw
AjOTn1z13350ylEKASAh+LyMj5c9bVx0GYNUsXmv0DuibEbcc4Tjkbjoof9yEv0mkRUQMatxgeib
7+XAoL5hIvjnheHHtv9h1Wdf4dJz+vNsDR7MyeaiKnSwHCfhaJatXoSi7zexrpypaaM8Nq51Ncc0
ZMF4u1tPze+naVTCAYir5dEdNQfxSdH5j02AAyeHRB30h2qyHq+//8vaoaYzlggtxdPrQWiD7L6u
xn5TMg0fW6J+dHFW1OL9z9fgh1354zVwVPrVjKU4HHDaPbkR9diGm5e4cwDlgFik94EDQhw/VbBN
bBQ5yJ8M1PtlyIS2s7fe8ljQws4u1e4lHx6lPJAVKbxLwho3Zr25Sa6ss3zcx+SZFAxwyx2yssx6
w5w38Qi7Bye/Yw45a2GtH6r4Efn3IN4Ll3Tdi6n7hMiBFpMrdvrZ1oWEBqRO8Wyd3GmLYoPiqbmi
abs31TOF06djfZ/d62KMt2333JQOk/mraL6v8mPkcmq9d7PjCLZfcISxLtvxUYuBX5N6IhukIU+2
3PXOk1tDL9vXFXkQjG+36OSsA5qqdgjq3FcKNjIfZL59HY9h2x+qbmuN2yg95MY5d3Ypb5T4u55f
DPrRqF+r8sIctwT37Q01dOxA2jeGFpBoZjxNz7m+lf2XQdzl+aXe7y24tZyhmO9+tcTTlDwNi28r
77G4W8yDkWKL8HEKobkYwVrdzpofLxt13JfokmbrGrKlPmy05qHy9rhHmvJ+/JYSTZPcllGYxDvw
b1Ea6A8O/WH1WiyXlOO54HNsuyX06sBBMdQyAj/W8Y1r+V25JTdmo40PTnRHQo3rnDvYEpdQcQ9r
KYo+pnGOiH9ddT88dyh4QEwA4e4JYg2Gb9o5GhdbXqn6tsgO85oEjDDmLPUu0/mbrV0LpGlJf1iG
r4X4OpXhDN62vlCXvdluGXEy6KYzaQNuNV5V+6I5ZO4GnpIzhNF0bHpcggFCwCkhCfOTHf6fCyan
p3USSmtJJRLg5KDrsjsVpUPRJCrEkpqWHikJ0zBWii94lnXfZV3/pGr6x84LqMqm/rXW6HOT4eDH
hSGLtKptp7XG5xc+8hRz4+aEv/55JdB+dIVOHxcqMxrHKjuTdsqEb5LJambFmYNxuMpRDrq+rd/g
MkGZh1Dc5pt8qdv7WTLU+m6Yb4xyN4gTUW5udBW4VaCVRPAxttwseKndUKn3RKVZ3m7Udo4ufDTJ
NqxbiYRbhsPwJG4MMlBvFaS1CIw3VShuOLSYOjDTzXLsz+Mz56LQN8LeimN/0SOlgefGize+t7Mu
2svmTkdlRpz37IMqBkBQ3dBSIH+w0Xbx5ZCf13JfGFt8ZwcMWgD68m9Dfw/buPSMzfwOgVcNyyYg
LRSoLA99zSl+JgdxRAalWl9q8marvRUd0bdqQ+DOlwkuqG7rxU9te1mLva6hCQ+m4Y6OgOts+ox4
o50EATleGEgLSh6RjQDS6Z513bOF4f0mWr5U+UOB5MbkKRu0FyiR4APGsx7FyNDgdVZeTXdv1ldG
RzvMLoP2f5g7j+XItSzLfhHSoMWkB3C4dmoyKCbXSAYDWuv79b0QlWX16MwOWtSoJ8/speUjHMDF
FefsvXZ9PeSHst85xk06//zzG/+y1+LMqLLUUKI0MUeekyw68iidusYgNtr4sax4eLcaawGWm0cp
sCT8/dU0jTXG9VSUAO75QmMXSFnNcQ6K0SC1iSreiFzHd1qhkXCffHO1rye637S4RfWhordA9/H5
owEpqBhGOM+BhJy9mvOhCELDaTapTC9MpOPgGp1p49bpSrTandeY1jfLz3/4ahesDMo0CPUmWrnP
PyBxKuQ2Kfc7SYSZKe6XoNCBk//1U9UXkg+qFqrVMOg+XwUw+kB3OORw41ibTBKItXRiKKICZgCC
rn/zWL/uUZZrUccxLdWi5nC2Y0ow0ef9UM+4sOx6lygHT6XCxUHE76wiEIXFCksY2zdz7vlAXVrp
FLOpyFOQXxBCn28Ss4oEnDkMgVGMzxVhFSvVvdDlG71m5ZsbPD8TLNoGz9YX/QU7YsM7G6UJXPfQ
HksqzprXX7DyoeoiWbX2HoyIGje5lnETOEY8b/78Hs+XlaWSTkeatqkOhYVf8fkWURAb+lSJNsDI
jqAt72lNaynG/QIOPHFTqlScby755RMBVeaghOEgwg6YU/nZCDUiVevdwaHmDS360CvNBRzWwCGf
ee6VdC0LqNyJrm/7vt5PdFT/cuhyeY/Tj0vJhY0nZ7DPt4y2DTUsyNDAywj5JnnZ70t2NA2QV6JA
vds/P+CvY4g2N9IlAnxoxPxXBMQ/dtdAoOwIY1LFZA9MWzUL360xaCcIptaoKeQ3a/aX98kf5Bsh
toL6Mc2ks5urbKL/2F4WgepOzapGmQO6xAIlDepgBermFwlk8Tdj93fB5p8LOGQiNiSUAtia0/W1
zgZRbLUEQfR4JEv3WsYbLwVSKE5u8+DUxlUPvl+t2MehH2mKjYvYs6r2an7iXwblWo4vKWGzyi5q
UHi9RMNDolUbpdzEC2K+OvVYLavTXCbr0eMgOvhOAxcOTU513WsP/A0ipfkDlsIS3G4yjAXlRsnh
wImTLB/+8l1yn3juQYmRCsI58uw+3QEP1eySOT1XzZ1Ac7yqK7PHZo0FybIxNP75cl/mBCorDJql
uYFSAmzo54E6jdVsT1GOnlTjcNbjh4zA4yt5hVM9y35JIyInS42vh8K8/l9cWePybDlJZTPOriy1
2Na6soZ+naQfEX31tTNa1goxqLJF4L/xWrlyVaSz3jcX/vK1LLdMmY46Nks26LLPt9wTXt8adRLT
OwRtrZJv6cYORyCcgasq/67I+6VF4PJsea4aUC1VpxJ69rVk1oiWpZNTUGYt7SPAOY0Nl6ad9tZo
z5dlO+HjHopL2ldhYGdtiaf9u0rI74L156+H/ghdSmrA/BZaJJ/v2agca8qbiVgQNFB5tq8R4IbD
A65Y8DuK35vk/o4P+U7VwnvoPC3JXiB0zKjdFtmeAS9LQEJqeuyU9Zy+YgpWPN23cAsoUbjiAynu
IvpFbrdR7Wuv3nPc5nSYpxvkGKuqrHH5I/J6pSWit0z7yz/5CLUBTRtlhyokiebHSKCnN7BTRbxW
cbGT4E9HHTvEv+7a8Eqs5e0zj9A6pML/+WkMpPeGuUCjVhYwHcjwdeGNE+wKtKqrNPKOVR8yuhU0
oXVTdm3t66C7vpnQzncby3mHPRStfbIikaadV0SEFXe1ZIOuDZkCLUHFBkKW+fDDmRySRpp5LQEm
/vmT+zryWYQhFULr+90wPfvkMhfkddfUfSA7GfQ95m2ZYGALTYoVpvrNKkFrgcf4adABLmZ5WIgk
XPY35+SfRZ+x6Bs5KiM5JDfGe3nL3KL+sAzONMQx3BB0I+Y1/6q8FzkubcSRQdmfBkoxrQ95R0/9
1vTVB3nE6FEEWh7k4qq2fvLPfnrsvSuS8JJ6CwVB0Tsm7MnvjNepv3QYQgpmGQqfe1AcseVjxCj0
2xI3vrlL0Y2GHoVrBh5imhXHFf5Zab5tr2zA7wDgcLjnQYJKvaZMQk1gjeHbqQOXFIB+h62x9YLU
2CnxFjdLHuH82dXWVhA4hMCfvbAgRN0vro0reU1chsRBe+88ap2PLmCRgys7rdiZyRbVmhn+LNzN
VG2pCMtL4nbdYUVXglKTfmeHQWnvmor87MvK2jRYCpJVh1hX3VftptO2BW5QeUnQYTdTWSRrfMv/
aM4br9gSNT13+7TA1gSbZJO8tMmVER605yr2VUhqJ/1yehp/5Uf7Rd8qp+KjpvoBvTy0rkLXH/Es
wDvpEXQZD2J+b+qHKn2P8xscchzOtesl+Vs7qIT6xoGNrvtndCG/maG/LErLwEHl5aASXnoNZzM0
kaCzmQMfDNSWIAdIdC5plpRaDOKANMhrB4kfZhU7ehio9Fj3f/5Kvu4df18e1cfSekDisozrf2yn
YquckCpqXYD4c12CEJ4pIY7zsFXaxOVtkXRO5V7FFjfSth/y/G+PBFwfMK1NJcYB7v1lv8wNJzb8
N2LQ20MeRV1g1/1dJmtqFTho/ny3X+YhtuSUXyzWJnWZjs7mBDeOnM5pjS4AIBzu2llcUDffVLOF
5mTOXsOOwZDM9XeGCX05vJ1NDlwXCQ/8crrE3tn8l6dx3TQj4VZ5YomtNuiLqkLXMYlC3mXWzo+x
hSjNQRdDV3+66ghSWisDAAs6l+Qss01bl1l0lCPVmaLXP3JZuAf2bXq+khbpeh3GqZUgpWLViWL8
29nbYAvB4Fw29ya6zWUE/2OISHqAgwLyNRiU+thY/Y7G2Coe2TP2LZr6aSyx8n1z6F7exOcnxjWh
A9OeYuEAe/75miSZITBtu5ptWi230pq2tt0fBrIJaK8oTKv5dyKoL+sFeZD0Mgy4y47OAfXsLoGb
eBQ2ECrRYukOmfKW4UwlQV25HOf6/m/H4dKhQXW1DEM8AmfjEJjM0DoxgTQKa9G2VqmRORP9Ck9Z
J04fFLhUD2yLi2+WxK8PlbGnaqzAOlpeumWfHyopJh78prJgGzQsaROADFBzbjOhA1/S1Kc0gff8
5zv9uiOEHk+diM6YvTQE3bO6RmG1mlVHaRloGOWJvKP2Nw5UGm3ZC7zdSkx5LBsPaYWOuev1elO4
Y7QatPSvp1mPpZm9P8dU8tHPz3HIXA07rQ2Sa1IdCohFoImXScRt+UrUo+Njvrya7CiYyDH78yP4
OrA+X/nsqeMN653OXa7sBM6ESX0gKmRlt5azRpX752t9XUw+X+vss6moCjtMZ3nQ1srL7HLUj3oD
cSL+4u5SdicTstcGOX/0zXWXff3nz5XrMq0yFdDuRYf5eWTlcWF5VR9Rmgs1gknmFqSHUoTfnN/+
05NkW88Rg4UCreLZJxoSmRUqJAYEVq4Vq1i1g5lQt7YJ45VrRd9JAP7D0PWQdKOH5JSKJ/h8aUrm
1vJkmRUBPPj32E5/lUq7mgdNXIysHCWC/JI9dYQDeE8/MNzRoNz/+XX+Tuk+e678BIsJ0DCxOtln
E0XY0EJkcSyAgLxU0VLkLpyIbjqMBVFBV1RBWh1LBV5QZ2qv5qyQ1Ud5PovAYKadNp4aChuQkmCI
9r0FfQ50w9qN8moVwQP226j46xWWZ+agVWe94NR5fvbqDSsxNMSqQZQoVxXZRFpoVhsSXILMBsUW
ESllxY32zQr1ZWCAvlzsLkhkKYQDBvw8/FxFYP/FTYSFNSYdpkpeFKifmGMejTx1/zcXw3SE4YST
PDWazxcrhWt2QxulAXCFkNU7pdOQas99VW1buql/HgFf7wzVIrH2HN4YgF8EwKiJ1LGJaENMYfPW
1G2xq1xv2+dOUGi1/c3L+08XW3Rg7EUXg+D56V20fUSQJq5RSpc7PLBbizQEn7TL3J9i+9ef7+zL
YmQyV1DbZz/Gegsd6PNjnHHimYSoxgERehSdwBeyt3dfYXH72JeGfR6N9jezlPbdNc8WIwUzBWFG
VENcgSJhsNNtWdmEAxa9CjqPdFM50VyutU2q2fjko2YXRrp3AJ6qr4rsUUoOZ/akmEdHuJkPw+Ab
NcmX/SnPZDFmMoGiOSL35vMzIatJMP+ZMQxwVwn6zMiu9O6tLsXWxvUfQDS4drOx+maW+TJ5I7kx
l5I8l13OsGdXzSEMw3DPEqqNithninzTvG9L/7+FMP8zlWEY1wzcuzh32fYwkM81TmpWeZ1Xu6AQ
beFtdKKmW5nsYFo4az7sBy8Ntd2szCCgPe1nm/ZPsymPZMQg/h5ltdej6LW1YKL9eRQuS8b5r3L5
hkn8IfkHxfPnJ96XZgPoOMLLWtkXhpdfduRSsa8Nk33FedYznqM4POHoN7951Wf2UJ4H1kLqkOxH
oNB/rZoDtzR7uj6M/7jbETQU+hgMdk0NbHIuwYur6JJbC02v0MJ4PU8RMZXHvCTXq2lewlH++POD
ODsI/v49BKhDo+ezRL1oLU/qH7v8idQ7R23SJIhNyw4gVyLzCJTQadZA4tdjWJZbYn+f0L6QUZpS
S/7z9T9/mv++PAUiE38FO+JzDWMsIG5CNkqCgUzYYJ6ne/jPyPnVa+BYZILjpf7mip8/tv++Iicy
i7Yp+elnw76aenumfQD3gDjRVVV40xWUQlm6eWBFs7Ej3W5vCMiqv2/0r3w//09Tzz89Pf/nqvoo
7rrm46O7eK3OTUL/P9p/ltX+j/af1zH+ZP5Z/oP/Mv8Y1r8WaTn9K7Z3v8vV/23+MZZk8d+tSkjm
Gmd23tO/zT+K9y9wAFRNTHc5K+LvYVT9mxOsaM6/aAEuR0f+o6V9q/0NKJhd37JP/5+pwkJzTmQZ
WkamZ9Kcfv+Of34gucAGL3U5kdjnQsYUXlnLU4ureiMwnf2ICnUcAbJCx4xcxC1T5lr7qMjb69jr
bTrjnPJbvcnu7S6mEka85qHWECoXYaWdWg+CGbmHI1KfdiIqZajBtE1Zua8qvJI2+jFCEY6NPR4t
O9c/dG9+zgf6UVLcdrIgdZIoYU6VbmCP9OLVqfphdurMLyE0DyvAIePqVQ+HaByvjGaymO+Keq94
BSyKrOvxzVULfmg4MgXkeHCUX4ruPfaQWEMUda0SEQIKMJ7Dfuv3YIvWk2JXh2oc6R0lcbmWHnpq
vH7BTK7pfV2/Esfnp1Ns7Xo9mTahaXP9WrsLqZOT5HzZQT7aSDW/n+xsG1bsFycJCqvedQkJGA1M
lYWK1at0voaRImkdRQi3R78RLYodneCHmEh1JX3A+dq2pJuT5nulZfFjRLRqbUyrMYvXZWoGoV29
CHvuOHoSb5gY+ofattGzilwyUDtr3lH8UQKC0+WqrzMDBrwD4F54qwkcHS22fDfneBdjciBviyY6
mmX83hCqRUaiq6yVvo1WRU0Zs+nVd6MjNLqzfuIOP0SqclPl9xbFVQvlZ0ocbQeHMRvH18Ya+y1M
7PDW1VC/pO2h6h6L9CBmqILJolNl84kWZyz3Y6c9MaIIIXaHo+51t9hjT9UoSL0daOhmvX0ti/mj
cYB/GG2x94ZpQBQ2vYXjvEsJ/SbjMj2MfUQ7VuY/47h/DxFISJuxRMAD9eCabMdYETAEx18UY7Bd
mcU+t8QGQ9gMVR/eUwkEaDdlwA8dK1k3UJvIaqKa6FdFk1wlasiCGQ7ZIWvlifOJuS1G+htgbW8b
GzNoQRp1QsFYiDjdqVV72Y7kZphZ/S567b0ozQDy6x4N6SFxgJMKjyjpRoOfIboKDV6YXPdp+tHG
1g0Mtl8EavS+Q9rzutTiD7Ohd6ZPwNFmD5w22UNFGz+wQX9Ik/YyrNQ7U1mUQ3A7nQ52i67XWeBO
xtoR0b6U9YFE97cWuebakaH9OpjNm4miafBIy1hNiXbVgAEtvObeK43AcBdqYwacPwKLKrqfIUY3
cGp89PZdTBbEdR2CRjUMaHK+2mu7BId3Ghn6AUyOGxQTor+KDWeQKNjoUutVH411k0vGDsmY8x52
HRnL1zI8EvmzclpKfbGL93QniCeGnvMTuftBF+EWhhUla0mKxTBZYYC31eXjBzQRY5/L833RbA2H
kr+ky9CIzTw1L5rBmBldreZFE2qRDfiG1RN7WqO9KycnaEiJQ8tDNjq/nU9+lRIfRzBIhhOqehxc
+2cE6GHJ4YTppce2Lyt0oKFq+F5fOtXL2KGz4PMsSgVIhJA6VLe0SUIgZ6XVA16djWi+dVV2eIeh
kajS4GPE1jtxbsRibEgOzXEVF7AKFqv8pEYvalLYY47120mLG9VuTYLjtQpodVnFZJRFJObG5L/V
UHv9FiWhs4NtOQMmw7mdHmU2I7poRz3UcZObkKfQ+ZLVaneh8Ubgp3sFwREFiKYoAyiO3lzaKGa1
n5KyIGZdQkdbdckU0S7rEjfaRrVpPGZpNuk0DdSq2ba1Yb+HaghxvCFF1Vi3yTAwOxN106EzaUJM
ksRxmDYQ9KyGthwaJNe1w6zk665X8KBJ1hsLTHw/+RVsNcDvRWeojU9QaXmNF8hZi7Zxt1Fmhs95
SwjenPHBo9gE2wJz3DaH4gJYKB1LNF9zlz5l0speW6ldFkl2ZbqJcgEkx7gvgezRlxSJ7pv2fGdo
FRloptM9lw19nkmIH+x7Ewq6/U+a5mj9qim/0rqBT4diXYMSyPWmXaE3ByWPPPyfm3lsIYnRILXG
CxMFgUdfDcIsMlAmUZSEQ4KOMh148OX1aLT+4Hnb1OC9Lz5RbBxrZtp5F8qDNmLuF+GmgEl4ASc1
CdKqu4/jeMmyFWTIxGsPx9dpHPgf+vZDmtnOcXNIa3a0y2NnB43GX1LN8S7FXbNyaMIm6FUNE48p
zbj1SBbRQYmyQDTj1ugH64VwasPXJwCsE1jFjeQr2tth/8Om998MyFbM+NBSBR7TGkbDwCep19Gt
HYPZrcKNHNA94zmGm+wa9+Ec5adpnoyVTouZ0NmbrFTyvZllR0iOnR+bE9pYC14d+IYtb3PbY9/3
q7n9EOgN3JQkJKPR4l00zFVAJSHboXQjgsVx1k1mTT7M/HU18e3JETcT6NHrEaC9NuDY75WTGXZb
YbcBJMhLN3o2zLndEOiODLO67ohgMfDRgh735zjZ9uEViR7DenA94temU1XJW5v8dp/9xUCXPmfR
sYdVV6XbDP49J4Ff6txdO0aeXRVcOJhMuW21xl2TUHQaLHqPAPJWwNQWuY9dxveeOb2K8UqkiIOt
REEtmmubiPKqJ0+QKYC6DuztiXCMC3cANN/9MJMkXlUOk383Eeaj5Hq3iSZj40DiX1dz/dA5Eyzf
QV7CE9gRORSeSA3fWLF+3QGbx/5KzViZ8uvcIsNpMJN7GVE/6NY5KdAwQPeOGLVgVnsfE88BAOwz
KXmE8ZAXVRYsL3UPCa5Ljm5pzmuHJ0BA821rFczHW5vYB39S813rwoSPK9s7Kmn0ywFSl5n0Bppy
55YMpEpbj9MSfABiZGE0NjUDgMRybBfx/KOino1pNwhVbRc6+TMA9gvUhLta8IGoDk6i4iMZwtVI
Wy0b2IuZXDXGbW1Y3c62+BZFcZVmABIbNXQ3LsG0e4NeiFGXuxktxRh5b11KMym+bsUpihlbkGcV
+ogQclgy7lvQYEQNsb95IBNgLVR7242PtdHu1NnOfvSVyip45UnV2+Zdua+FslskEpPirYz8N/nu
Ua1fh1x5p/bA0n8qBXHpcV4e9VRfmQS2W3SJM0FJKlYeCJoR1LQdneBwN/9Rjd6jNqrZHd+kCzeb
Va4Mh4vSUrdhZv+yE5LZO7Y0tTcy+8IwZKmcVkXU3MZRizSxtaISxdKjUrsN4QEafr6xgLdhCvbQ
lJqBu6gu5Fs1ha2jXOaJwS2/4FzU02Mb3+QxoRgDOtg2lhFWXxlej1X5aLnxZU+0aGB15pahBkcj
ghvFAfQ4dCwZavk6mdWx6txLEt2VfR1X9LgwHqQAUiQ4GcsixZAZbI3zd0NorXwaY0SpZfNSZYjg
Qsg7a28ktMPZhi0L+aBemp1SrBzdcKFI1+IhGcXOg/xaTE8EeNxkWjuhZjOfvfptQELX69FuKOdu
PQvnxqliRIOGyszQgouGP4xAuW83iY2ogHyiVWzNKzNh/IACtkv7kjSVbegBHYottWZPlDcPZVFk
jk+Qsnyv3NIrmL3m4WRMA8WWepIbQpfGQNOV9KIt8C2hwbpvGpYYrbKuy3yeniVZBb/imL/Z43jX
FmogY2jd9NdeNz7IuWZn7R0cSSyFJVAWQAJvNAQACJ6SOTwZmbMZKnvT0Jq0iGizTKK4ldxRbuRM
+c0DDPqDkvV9rrPDUmZ0/2O7LsSCh4yWtqb2qAj72DhiZ+TDvumaIHOBpudY/t0pOiUwtSMvuSQV
67HPp/eqTS6j4sbrrTcRx8vi8gRzKYhydy36fp24LE+jaOx7SyuUnbStGPVFRjBGAzuxPOLcuYAj
BDdzQKDaCH0V98V6sNQ7OgVX+VhvJlEEkk6pP3Fw9XWV2NQKxr/fcr5bhUvokeVcU8HbRqYZeHP3
PuQIHDg94AQiE6O26T0jqKjMBQxa8fBaC9RIOKTzDnj8g6GCuSlzyAlql94TbXABxG/b6GIPFeiB
jeChh5BFEodJWlQ9H2D0sid4rAHQrtTI0q+A579bsXIYmb9Ekb8BiyHpKRNEqsXrzrphWblHqbVq
zH5cpwaSkqaB2K5ANh3JBTxQGnlMDbqscX8pKw2kQaP9gnvwEU7qpg+THz24cljn2AS0+Mlspwtz
BlkYehTw2IWKXYdepSpfhLOJG84EJtvbMrFZX9V1l+kaCQV2iuSueKzL3kOP03cn2pU7M8dVX2f9
BtDTlYxZkdGqzcAFOBOGxviIIvBl4SpjYYkviRR9rWW8bor8IaonBDK5t9Ji7WePtC0zYIG3w1Wt
Q9Z2ml3d1OoK+UQwVua160TNXW0WQHBJQJM6u9PKqYCTu5tROrVvxOOvUDbcotBLpgiZ+p3OvKp6
zFge5vp60l9V0rj9fDZ+isjGqw3IadVM+U5Jp2LTWGlgiA6UIzpG+qO5bzhDftTgabSJ+Wo6BfOI
5y4g9vnOlcZb2JT3HO8BkSorOATUFjZd32/yrCbBLHU2Zhnejn21sYR+OybhGgHB2hoTULDGz6Jt
du443dmieqrYuENsY6vEGQlWU+0evczcNF32IMpT0eY3Dl68W2E5QEyGXWN2yxbHr6K3XmbbeHzs
KUBfNDVaoE7aCUJSyHkm6HjAOlF9G9pLYEF+3Tte9B5GcCqZtrPoIzR6eZGYCVJ1tSy0PSNKKddd
0vOC2ZD4UTka+2gQHoBXV79vNb26VjWpntKUsVcLUAWZGvePeQGewUJCsc8cG2n6zOFZSHlR52xx
zYoQtNYqyw37+YgTNQM4BkkX2M5INpLsW9YKdTN66huoLRC5qhpqexL/8JFY9bSroeJum0G8EIxU
AJhuFA50of6WTVn92BKmuwXLNeAKceJtISrI76bb7s20L685wmo38PvGnRC2tRPINnn2eW1sosg1
EJQv2m4FImjqK+Gs31pSJBbXLznmKBSa7kmLiA5V4RCWoBQmlPmQXIA+G0CRihSsB1WKtDyxtKT1
1kkkyL2lzEGqTH8B/1u7KmwxHvLCjfONOmIfwY/poK+upz0zULkP22jeD2WoHECvcvbooEjSFaVg
EOubWfWQSYPBeExhWu+tVJ+e2spBCCiHkgWAn3lrY4n8JdhPBTFdyC3IbrFT43G6mkQ+/0wtj0Ov
ms/ruSwyMn3IgfVWTsIpqOTOylOahCS0lpXcdgTigsIJofgxHl7DvrW3njWnb0zkhyFdbGhyUHeI
ZLopYKWaPkzLrZ66YbA8VHC2cY9KZl5NRGGciG9Q8YeR97gjYzTeqbWpBzlH9RZ4NVPmYKTgwirO
v3V+77Ie5uRKJOT/8PAv8qKFzgNcfNVrPXjoAW4zIk5KhRVTiW3cUYQBW5hK69LWO+dt0vPkXs1T
nhcmRCRraqVsKl0V98MYlccSiPYpj4cU77l6TJU4rX1po5gyFJM/M6pld+OYlfoSWlH/HEGNY07t
OiDBMeJbZCR59hbGBZsNQg2VQGd3u3Pqzk6RG1FpJna1xO8XWz9BKQ+zv8ABo5UQXUo2TtwcMcFA
51PK5JSwPXrqcKPsE3qtRwXAL6BRUl2UVanjajC4qi9dIvk2MNgttutlbTxyfgJlBX/SF6qzXwji
nZB7tKI3msUYKBrvdurLV6CtsN7FYUxpbEYaLkMQkg65nWnr5vtOdF3u09qnAlBC3XVXWW7NRwjb
TCNiYPX3kaslpFwU3taNxyHgID/c28qoB41rqLHvcK6ngdY5FmePQmy8TkGVyHF6C43GMYLEdsRt
ORbRVuWpzNaMEZNvYJuKjugNkoM47ISjIrYK19k0bqUFeRsRBuA646vblY/D4GnXijqZ7AOKY2aM
F5WyKHAh1wWp5yU3mpTOhWI6t6WZb3K3uJkJI9t2huzgltT1EG6bsXcuJqerCSjK2v4OFv5LWpD8
TAZXhMw3TlqQ7fpcOb4Cn/xYozXL4I0ypUKabrbVZL5ZoiPKSKP4ehFa9BUAeOT2iR2yti5mhWpr
buhkqsRDVx80FMP4JTpafI2HFNSoiupnpktqntKxQ97opE6kGTU3o8pWW9c5S7EZ6YfnqMrngmwJ
4k2kFL3rK/pUCyi4KmSUumgelLYGqeTwdw8ibJJ1rDjZSTrmsEt0QofwdPg1kQwXI1EOawNV2r1h
ymXrId1hP5oaHUHDEfOho1DB8ppW7QXBqiQxgpI66ZXQMRgMmrchEZhdqUUOF0WVrttTlMGDzTGQ
tup6CHt12zhD/wadNw7akdNwYuMt7Opy7dnDRomMbV+PJyDa463e5Zzue0Od3p2sVIGwsQ/hwJxa
pIiGpL4kLOJ7jlf1hxW30UbCEM34FWGzysDnXpALMh2lTVSFTyIl8oMKLu3Bnstry7UqNj952Nxk
nqG/hJzBPL/ua/yEymTytSXh0dCYsZO0Ga6IEPhh9vVDWrYUFrvwRhu0blUouh3UslwZJQd6yh3k
2AJE90sNl6xj3HU6WFkxPntCKU8kzJNq62QHnbmWo038YmhKtBuz5pnEkmtt6u4Hof1iGlmNPEq2
pZzDlcuhcSo2FiXVGnMMarV9ogTG/2UWT53QsrWduVAbkoSxVLoBcMuVggfGYsu2IEAYpSI/1c6z
Xpp3VJK0rWiQUoLkuR4nJN/qiNvZclZtWiq7eLR+tDXIxpBUkhvqTNdxMeHWndaJem9IzTmVVvpG
3tkRdi71XgyFNSlFSn2jKBTTW0uJ13LmRaLcqjYDX5KLAEVzqNdF87iJdKG/CIKtfRYDezXKwXmI
GxsSirJKe/V+pj7vT657NcEC9C0vf89M/VI1y4pYz6LHelquTCuZN5Wllu8WY6ViVg6MPrtS04H0
jVqs3dwIRme8y2yz20q1qG4BEpAjY06nOtUfC2m8t5392iUPrYAmKcp1LAdjmzkYOOlAkBRMzamD
2BCmhChr1iskVB5i7DyMqncxTzkpCBQAmplIaFOXfq1qFFMSjK7wx0pqY8QpXA9U+QZo7FNVrbnV
jcWMQPLVOu9UvDvRD+LLWNdzE8lznRy8sSDGBdwvBVfz1qlBFzdFcz/2/ZXwyKPgAH0apbGNVc4L
caarNH6zj6jFtO12zu1AmOMO4IJzot4AoCqML1KNTZ7rGhtCvsU1RhAs1V7zYdhsSCUaJbIg3duJ
Xb9vD5yViUK5Q3N0mCuK23XswGRQNU7J446ejvmEeYtTQfUjs6MN5yL8DG7+QSjTuM2iqgtYmRL1
igwy5QFfT7EfPQF31LCVZyoHx76gVq254w8X/ql0pmkHAfKmnsufVd/HKylGtmhl/osGO+Ut9ddU
aI9uTfBzabQhIz4Z/BhIzrZxoxSLRP0wxlTNVZz7oVqlB8rP8kKJRb3B+d9uoGfjU7SRTNYtVvV5
erGzbO+FcK1ZVwiJyct7qvFgeHP1IOy42zaTCcVubmke0czYW3NOMktbOzgCrfKi7G1iO1I7kC1h
ZIYAtqbVPDmxKgedoHYtI/1NnZ5mKw3JUvZOaS/1C6UlOypVYBJPhBOsOpVTbOTNm1mWJhB/VPhT
35EXZUiXNVeeqjq7EVXsrqdQvye8Efd5kugvvRWNO3WEzGkQnRf7njcnV3aiYM6GUUVYTNqspu6n
27TWXippezfLISXTS07HsozeJKD8Z1OG7qVoxa7oGS6hYnM8qZf2CFzcsKoPnIpgGoMJEG680npy
H4GA8k3AnjnZXqpsEDwFZlaeRA/yQVZrRM2vU03BjrKHQkmKxphnzJi4NdIuxg9oYED706eIPkxJ
e4iMpHQnqeIwo4lVRtznOop660K3+U6rSVu3ZgpMNtoUM3fNNs93QIxmRvpQN529zxAPmhqFai2F
HasovCSsEQrnOGE8xAoSABRKLfXo7lfS1k8y9aKT5yDeCB3NzxsWFXYYvhHKZKvHEAjN5FDU6h4J
KlXtJdeJE26syeHFqkGZD6Idyax2H+RovA9OfFSS5KAlzi7J0q2Xsq9KW0oq7Q52i2+loj7FSlhf
jio+H3IEaeYgtvQ9FVgeLY0Z0HhYEhzvMakl3CS1q7I61b3c661LokrSWzsAkYVp5TjDs/SQCgVa
YWUSsVyl97PIHxVj+kUXi9uVV7ZelEztyw4hesIzFfR9hqWJPLj9MKp3qJgepkYhzq2I9mYt9wR4
HEWhXViNvU1oYvl0/Y6xOR5YGFtqwFqiLn3NTWcZFfp3jiIO3Y3/y955JNmNpHn+Lr1HmkMDi9k8
LUK9EIwgN7AIBgPCIR3ab9DnmovND2RNNcmsyrTel1laWolMPuVw9+8vM2mDOAo6Gk2LxjftPrca
60U8jrRvTK55gg55JDZ5PfR1uyar+3MEu70Z/Mi5lnySXeXhQCH5PsNXxL3N/lRln9vxo2khO+i1
WiWmzrilpO63Lva+KOKPle8cKGU3IbBKAF+M5k+UZxcnt+aBteIbe9CPVZq+VkJ9FhO0QhHV276l
9Tq+aQb6w7qGvitNZNEui4NgEzJhhkRt0x2I+pHrGdeG2NxWvCzi48vQZMWq4HvIKJehxocSwmjd
CHHuYqc41B27gw6AGmQlGCBopndKsXXN3ehhjsn0ISzo8W7raknEjyj6kv1NMRXmJndNmK50Ok3k
k+6TwgmefHLcOebMZGNIv71FbP4VEydHg7FfKM7BwBTjWeSmNIlZbtpaf3Gz6pJlV2j+t0VWi43O
HQaYvHps+BautDTZwE3v0ZS8vznjyNNCbSQOm5kvmnXnDuLDE1+zQY1vHfzhzvVJ5ZR3wqNeqq2i
8Ab/5YUwgDXFHbdZDQ401sUnaUU0Y4XkqXjDg8Fd46BFxYbTvyrWFzaecPxkA8gS8QNI3XkXYcUH
3fkYSit63liwbuLAkHO0T+zjwrwXHnlVIQ+rVtkT3ezVKh3tD+qGypZPjNGokpsyiWkzzXZjHsAs
WvFFF5CN02Semljf0yBycUQC7wxFEhcfdACvQbTJUhB6JPWaaytHzW3DJu/XtJgE7qbpqZkNp3hN
Hek5HouzTYvK2tceQYyyOGSlTREPZ7UUbU5vJcT6EKJGLY12X6Wg621VqU1oERXBdMLloChvebTk
pq/0PbPQ2kOptooq7Ww65VR4GnPUkP74CAIM3NXXhyiBDDbfufgfisS4Lmtm+8zP3+N2vPZy9Uyf
JI+eHa6H5A5GiBqyekt22oSz1t7Ec3NVciksnvOxP5oRRArR1MzvtLEVZr6z9UwNGwEA94Gsv452
ft+OPGXCE0fHI8puSs8hDfeZGb9IHwa/NuuPokKOMBsYpDhC1iY9Z1BlM6C/G88ra0ivi8R866VX
XVu9ilZm65zxhPab3EbLgDQ4pLD5iycK9ZzqbtiPBuCfDyhEB6J/6GYDW5nclkkDROeOG3Qg41pl
Gv5VnpziPc+im64c1uGccDpOjwkpV4EYHyqz2iqr+wDrhM8U0dKrOj+NQZZ+IeTgjl6U3agAqOkd
kHhMVn3QnIOuO1t1f1fqz7HQ6zrAr4l1zcz9C7Ad7fXOvifselHGWKzFyFb7yQS8q/yZ3bkN6JEa
j3nHnmTP7aYY0ptuCFZkrvBfgu6mrTmaKVBGrnALPXCsM3M3VfZXo2Hfj1V3XQ7iijyYVdjgGG0v
A0n3I4B1Xcb9rY0Qe7A/FX1MD6mxCp2H0q9O3SxOSbJcBZwxWnNmMwEKrHSciIHxYjT0qjJknVt/
RP0z70174qbUXmXVkrEd0lvft0eUkxRTH0RQcIlk7aXBvpuTr3OLWbMiyaWqIFsarqJilcf+YwuW
L6so3/eOu3NqjvRQ3ltt85zMzbqTMRUSyFzdpNlwQCYfFNKc3Niu1pMnj8z4K1V4W42qdRV3MQ1i
83VrpjxZFgFeMn4WxnCSJtBKceG6ibkOlpg6J4qvsldXlavYMR67ot2KId7SYrc2NHODzWyhTGgD
69yTA1t7ONu0YYPiFh0wu7srLIWvvcWc5w7poSRPz57IwWn13oxwgJFkFGlvFeXFq5s7z4M/34K5
5ZsJbN8rz4NqDjRBr7TbJBeDBm8D/meetr6Ywemzev5mRYxO0ex8EJ28pn2a/b6+F6F80O6JNPrN
nFsPaTncjJAmbOyKiaputxPmGKpOJbKIag/ViJlyoJtNB6zsmfORgBl5Y+eNfmq5nrJBJgCuwClO
7JzI/6f8LWcONYnX4eKUKvmAueSBXqdD2gfw5CSMZzporhrR057h1fqW4qPzZGmuOtH7T6q6ux+K
tJ8rcn5Tcn4XqmF6XXBSzEwi+JOwMRw0ZWUsjajyyT6TkdfsnbKX76Wv8udmGgFS03L2r6ahHrgB
JjPdCGMO1fs3evLfHBSo+RblHdUZLhGRJMX9HkREpUzrFYi8CQNy29cwj/iliVL3CGMrSnnfFIbx
DmwfPFJx3D4EnT3uIC7bbmNoT377/rX8R3f5Xz4y9n8vu/y//90lKZoYvq5v36Pgj+//5/u/8kN4
6fh/hEvcBNZT27aFWOSVP1LXEV6GISFVmOIsLFx0xPxTeGk6fyxmRmBmgc7LQTn+T92l/Qc2QWcJ
lF2CSO0lS/z/B87/Y+2SVf9vUyR/ZDf+WOM/3id5MSR9QktYhArYvMdfZclZPk+iI7VhFUuz8k+U
Lrl3Vs393aG8L1YnevC40wV5WWEgkAKHib8ZpDY+t0qpFsOLY6mXJlGOWpeUnBBfBRZlqXNKDPRn
ewyH5ITmICEuZVKpt6HJLpBbEwVfQC13lqcn1VegE7S+wqtm2o8+AyFHd22lZQFiLU2CSNwZy6i2
zOK9q0v5RRbSXBAWIPh9lpv6IW0s6OxU8ZCsZSlrajODmvbLfBrTi93Y3V0U54mxCEAh94WrmCP4
Q+CZdTMuRzzDy6L+i91TNmsaC/JYKHffkNJjPrVM5vWxyYx0XlE6zLw+SA7/o6q6MNqgaIvj3VQI
6l1s0YTitsQlpBYMqIl3MqIhZqVjK0CgRLAyo7ZpwIIgcuJWG95mVaeJ3BoDkcK9RM08oqDKFsRr
7Lol99rTIqkpWvAhRNxK1d4I7wSsv/T+ufVqEULElKVmVdw+4iI2XX1MmYjb4M0S6TT153IyOtFf
Bh8cl2s5V2SS43qG4BYw0ChKQsKAeKu+OE5o3VrNsNI7RaPvoacs2XPMioY+NdmWalgPA9RduG7B
/MyVANX2d7Iq2n7rmZX0V4XX2BD7bkb+Qdrn8otpNBUu+MlPGmpbKfFkC5+SmaTnkM7Dhzjnedk6
ODIZ5SbLLO+BiG15bbddS1lmPsC+23kGkUQNvKYKmvtotwoUgMjKjDWZCnaK1v6ou6BaKkTlWPvr
amyg/mfX6o9t2U+UHXdRqFdZWVGfoTLXIrw+VpO/8+YY842OB0HX7pwI0AnqYr3tBHz/GKIrhqA2
ZXcXD0vxhmmz5lZa+g5jV+63+y7WwV3SthDf7ejYaAP4o674hbLb1JVlfQj7gIR+aafTi+9nXHtX
VTAu65bM4HTnCS72x4ERgmPV600unkFLq/xIA7i1n1wulHwzqc0AgM653IyumqwvltHBWAZp2QYr
2mL75hxO1rB4ygsLgwNZVrW6AE3596EJ+HSYBtG6K0TMEerEQZHT+oRmThR72qRGd5ey1uudpJOl
P8Z5lFhHxKFD3q8QXbjZtTv7y404TSPHeyHMo8JwaHsJtfJZ5wTJyyAHv7udc6/L98iKc+dLp0GR
qP/LXcMA5wwNH/vpxA3qVkP228zOgRxukqaIQXzKzq2+mlmp4aRjOvoEDSXIYrDWbftBghgDaqgb
UzbNjdGYo7MGIg4ujW76/JBP9WCsaFY1zhRi62E9VjZ2YuLRKVFoptSs1q4rxcWKXYoQBIOySxKK
nEiKF5JYFl9HwUMfzO4hnEI0br2ZjtRj5m5yiSdb7nnVYiIsgFmTPJNk4IRtirZjdkDmuBNFnx59
Zi6HJJ8AoXM2IjzbE6tev7lxNofgP+OkmebCTK4NxFqnoDdtIC3WyMVDdnKPqDvxtuymSD0Hs00U
vX5ycFHxuNLZFm4FFQQHFD9l1TC/tghUJFhsAQA9pq1JfbsTLbICmea0iIS0sEljDt4mbTYO3XaN
+OLB/ZibxowCkldcWklH20QCHQGekftHs+pqmF2bDmbqCHqi3ZLA2tKNBieVy2HUK8tLxEnHaimN
QI79QQdffkYa4jyho2qSo9BFlFRwns0I2LnsI7MZDt88l7iUU2q3lKHH5GI/psns3NSmaKatNwhq
/OzRJPtvMrP5xgOcllurF7BzQeCBCSZsdC1XQ09dtCropQmSDvpf2apNd5xkib6S7Hl3pfQJmbB1
yQMVWwPojUNT+mfP6EgENZ1+ZiavY/Jl5jhyMqA5qw9uZxz/+LLzPIpRHUJfB3CMLbLxdR2KyZ0Y
am1+AlW0Xr0VeeFw0gUeIqs6i6cauTSb18q3jKmkDRZIA25RxdOwbsawQFpGSx64geF5lzTjtmvv
HC+HpJHC1eSit5l4pvPV6GBLEPRTqtGhKh7DoPDXGOPNd0soo9y6ftKWpzonK35FmzSnX17iWdo6
nR8yr3u2iSBBwINZKux9HAB116sVSWDIIewpV966AKM+11ITbjfShYy8Wkr7urEQ2KM3RxND+RxV
AvRnpsrun8bQ6R8ijTd2hRi5ueMR4LOS2w25EioDn2Aa8bFD26yetcXaWMUQFuw1bdHLLURX2FMw
RWsqaFDauJIGpJTeb9bG0iFt0gS6qqd8WN4kBa4uIAjqQ/oNUccB/4EhD33Sx49G4hr1jUg7p3nL
wHv5dq0KFc5GRm4mHJyDSgY0TlJfToRlrjOxq0m6t7ZtgJwWIKk2xKbN2KaRZZuZt8pHP1tyvCLV
bSmNXaozRD7f0R6J3KSojJT8xojhnykpTORWGjJ/5Z+bPxFjH97TabQoU/NpfqSKwL8Z2zwQhPw2
zYtrjvAU5TTRykU1bkDujRrDD+I8dLyRsi9JXxnTh3B2ujsLdW1AiWWon8Mucr7wVofPmaH0dSpj
tCu+StHFeIl6tIdaM+3ak0SW4nA8Eu4ZqiUtQ1Xoti2o8VWRVKEHoQPyA/7dhsiqUMZzlYEtm9Zu
GFek8U+FAwZVTPoK9HXq1mZZxAdO1CU/BnaCPr0mLvYJdM6p5KO0aHqlujfcaezXcd9kVzb4PBGj
gVt9aoNR3Qz0TuJJ0XV2T9V1+45bxL2XkirLjQliEG/nIEOT5kUNd78ugT3OseV166FETKiLccS9
jbcdXHCsTW9FdmpR7gQa7CdXpPXJULFSG6sd6/dOJy7S7mRSL9zQeiyhYWJ/ZYOdOIodFxlRM0ki
akQQqdsEkCpB+zrQe8M6yQlQgxVEjpD046ErI4Sxo9nSSWXXFhfOoBZfPXISDBwAo0Lu74Zgw8E8
gycUjVc+ahHb5XkqYIdWWRFw5ynLCqV57ymv3YdJQE0V9bHeZ2FS5wzoVHnlVcIDSl59uGA02uiZ
apnGnHqrhQSADMMwDjat3yE6zZ12+NxbTvaCf7vhjy2SmU2PMUzSwdYFLUlCfdETAWLS8dr72nhX
fQC8hGmAkkr05Ax1Kp1BSJFexM4KGUfwtLz+uG2nKMHTgSarE+vcp4faJyfWDUJOjIaQ3RFTP2lk
od2Yh4pagWIna+2hPbETa4OeEE7WnHObJs+qMK57uhbNvcFtMN17oeZuXjvOIgxIenGYygjlY9Ui
9atyFQW7ojDG+xHWOt7PKEZAa4LE4RtbdZa2c4DD3v1W8ZHEwzhRT1TnzVR+qhyTYkyGeycN90OR
MUf4oaXF/RIA7z+qFssCzfeyvYqqnAQxUi3qi9GZwOS5P6rnsEHzD4EXBnBUszawhqxSvzJAdDya
36frBso9RyZYRlwAZ8kjjz8JF4q7k0ETXpQOg9tYlayRNOmne0TeNe07do3jo8QpLgCCxsbcGNRe
2+zswgHLi7qC20LjFMPGKdqw38VDPX8K4jytz6U0EFjjqEZi7BUeaFJW1fFrWnYzy2POgZbSABjJ
WjplNsgdIOQQjsbdD8vlf2bw/1qihP79DL5+rY1P31T38wi+/Bs/RnDDwuJIFiuue982SbpdzK8/
ZnDDcrE4LmXDSw6ORQTu/8zg+Bs55lh4i08EqAfr8j+8j8t4Tqgisa6MzZaPbfJ/M4M7iwf6f0Zw
wuOYyi18lDQNhfgvHevXETwuPGt0eYLgaw33SLMy/zFqQ++zW1cOqi5tf6m5yFjrXNnWtk6abp2G
0rZ36MSK18rMTknUe83WMCoPo0bekr2Si/zWqzvEkEEFUhgIosA5OLCk4R1quN5BEL5E0Dq3Gdm7
6UbOVfEcRmN/ZUwRPU3omZsBFOygzNB47psKrUBWzXucPO4bBzL5y4gzsTcQtejQ0bV2PW1ztRrm
oy+CcSM9K3366Sf9F7jb98TwX76nIMBNvHjpaeda0hZ//Z6qmdZBWdofLu1JiHhLSbQgaBvcBVyo
E+fcgkuzSA5ogoiITrz+qzuHmKZyzPIILON4ejDSjKcbBf3wSXiymFdqIHU0M5Lrioc032aGGMSq
Q50NeA+hvi2lo/+mvuBffg7s0JyCgvzc0MOk+7PR1caB7btj9dHUSXJfRNG3hGZgbCGMyrlnuGsO
8neFzolagNjex0Pi3YcFAtxubqlK9GsQ3C4236I8Gk4RKnsE3uJqyEbrGMSJOstycO7sMsmOsVml
f2OrX97bb78BskHCKwIeG4fE5l/fu7JFbrdh/EHfbnFVkl99RcBkR2b3YF1BKlebv/7Nf8daWSvf
ozmWGmp+Vf/3SHd8OekcWv633s5f6BV6SnJtbt066w4dWslzNI7Imaq0XGM9YO1ztv31G7CXh+/X
DxxyGRUYpDliHXKdfv3A+A8mSNXqW6pzRBxG5qJY6dusea+i0vrQsAWC6Wk4Mnq46bYZxPxWOFZS
r6Fk59fRbJJhW6giuMLaduuWPickWuDmyxBRoKTl7CcbR3S1tdKFkZ4HshSIiTN94xPkNv4T9E2b
1Bq42ck28T+HIGSrIUOvSaKHrF6LpGsejYjRdtXnQX3+6w//vUnjlw8PpBwESxM96DL5Q799eMce
q5jIuK/2oBicKsubT+Tejy9qakbAM5FWu8pOxUcigCFWDvDzsiNE7Q3pkN5D4iUJ+EXf8sXJsZpv
+q6EL1E0ujx7huhuuIVqvZvc4OIFrftpSqbxhv9JrRPsgMhoetIY6kRdI6JMH5kVLwQN+H8TUPGn
BR2SmY0ulUcRT/qfYlJ4RPDMKPetbnxse1GO/0gaRKTEoOp1Fv1dbY/NUfPreuL1+Iv0ak4VFvVv
gRgNOcqWPTdvqOinFzeKXTJQU7jbvCuyY1+E1qstQ/8wGIRzdFE9EwLZ3ltDiUnG4ioOPwrMVNXK
KFDpl96hpc443ijHMfZ5EfpHQwRES5h+0PXrXoZIgmarvaSU6j6CleE9arp4fDSnGnWVDO6FYeUO
RdadRYilTYIYde2n0E77Dx5/aqC8gVDNTDF3/PXSWvaJX1fW97B3kpGWUjZKVX57rBy8exSyf4Vy
HjYypldn5stafEDJmSsTTBab81+/5L/45kmFW1JEwRIISv0N6U7S1O/cevq6QNDHUJJaauV+vEF4
Ev7drvWnE53HhV2SX5jMBJ6b3z4dZ3VhWKr9OofDi6cqMq3rrs0/m2W0znRYoVIgYOQgqbkZuRj6
+ZdUZfJ6drxx+pu3Yi2H4q9f9Pe1Jpb6bk7P3xOuZFiQM2+Fb5Uzic9y1rCENAWpOyvDLYQ7oZbD
OkFA95QhHbNXhhMbLwlNRy9WRkBAmY/N7WT3Vc6wh9IG+0/5zQ0YLqD90NeufPwsh6Gplyu8UuXZ
ilK7ZhQB30LyFXm8ZOGrv/klnT8/tMS/88AyQcGGsGx/XT0ihevLDe81lxZQhJdj4RStwoPPU347
zB1NYmVQcs3JEVhvax6cb5MKQjR4mA42fmxRF4SBKlwhrh5vNNVjWzNN0mDjlmZJyEY8f8zewIZg
GXriKqGtB6fN2xsZz86LnuzhE5lB1q1h9ED5mXlAu5ReZLJoXXySBJAfVpDv2IsW3ZSKqvJgzf38
Wea9MrfOnD+JunPPiDw0bfAE1cK6FwywQwZlHbrZYlZCZHgxi7zTK8ZAg9iECuL+rx8I68/LFMLH
94XDt4DSSyxr56dIGnvo2rGNrVdlJeKz0yvqt83EIYFCJAVoREthtI9tdiLdtfKmo59MCEt1lp8y
ZpdsQw2LAGSCV8iL/Nm3OvceTKm9x1eBPrCuQR1W1Gb1gNQxVL7RtdXl+yf4z7zzXwG/xb+fd3bq
tfz67edpZ/nnf0w74R8u7OCSN0UIO6ON/U/C0XD/4OcOSHEJlmYeqEO2wH9EvbjmHwISmSupSxCa
7fk8Uv+YdhzzD3Ke6R9wQBdtbkHe/2ba+e3RpWSKzZ7ST4tAOVCL36OqZeNGKqpLAc4DmnMAB9af
HBwwpxLcFcMSfpn1T1/N3Y+97me+/k+v6EK/wNczqXFmQZz+uspFYbD5Vpg7QVJL+AXXB7IbR5N6
2kkpTF9Wqn+sy39Lqy787M+7LtpWx+WZorQtXP5aGOSfn6wKV0lFxDncl6cZSyB1wLLBabDQEnHj
r6e49reE9eBTzukmfOmdCsIVRupjslX+NrJlVesYhw64oT0Gu7/+RpZP/NOZwLsLTdQCOCegfH2a
F359dzYyXCYIAB9ZzRoEFg0ZPYK69W5dE2QU7d9InIZbzf3mr18Ycvq3V/YwI3LzQY/A5MOF+tdX
TnvPzxJlgJ8N2G3WlQgYcHJbK4I7wJcgLwU+s9Sz1G0Pl2Wem7QPmzXoGdEGZD5g6JmxOeT3LtSc
8Tf74W8RaguGxtvizXEf4Y6GFPfXd+dMTlWMHqqlmpJ75PiACXcK++WqIreL0JRmiUTA2Easg+sp
ZF+Wn1QfFfcAAZ9stF96t8MXjUbbuE7aNDY2s2eEf9cNyiXi11Q1dmo8UgKwwvOXJhsUab++0SJI
vZB4BcRwbuRyNkRqy6fJzlLm4uAL9V7lmd6a4Mifknh03poyw8bk5NB1ZFLkV3MWu5+9LnEIXCnR
jxuA2ets5jjltFGNd8Sp477YqdEkmzpNyBRvB9d87RVm23U2Dvk6lLNM9k0c4m4ga77TdyPc+HQB
uTPfdFR5zqG2oj7KV3WvSnmnM4sSNIOYF/uShYW2tjip7LQEig/QI+NOr0LaeGBmh11uomm9S7wx
nfaxX5KjGcXSaTcdm1vsrnCR+92DD8Fj8kNNwZtv9CLfUBtutMcehmUHs1WU+44YXEqLOmTT6Ff9
mhrOjDVn6K5SR4Xc1rqdhzKajxp9RLTCYmaAnyt3yuDqB/TLZTdOr7GfIHzQZcjD4CWmk14Rq6IJ
otKSAnRP8CfqesaONoiBmCKa3q2LalEW5niWSPvx2/TawRSkrsu0xXFjiYm/G1NOJpohvydSVVLK
lVAOX2VX6ajZN+HUxSv6iiuFog4rw342hHiLkYcjxbWQ5m5it8CKmtdwl+4YN6c64sawI6oqyR8H
+PMz2iicPaNMsvm2FzZ5RzjV8k+m7xAiFeKOfc+ROpAWqkixKMx+mtZFqP03MStiqAAZCGCMnXy6
gylYNOekcpyNocNVkRMRi10xaNnS6ioQXwOVUGiShSEZHnHgwKzXM8UQMYVLW8MtgcCrUK91P3bD
dprj/ujQIs8ahPhbj91U4gfJ+uSiKTF5T6txBOSAFVW6LeGkCqyh3LI7dYoyOXZI+SEzH6Fhufgp
u0pCOggDGvzCsrlz44ncicbqymfGIHs4gHB7DzUw2nR0jQGfcFbE4yWQDlqOYULxsjJVSIwB4gbC
Gdy63hukup7sPHgF2IYB9oxKvmrCtKyvtRepXStk9j5nrksKhCfZqpQ9o7p3+3KxZJX9edbeeaw7
/W7mvcD+1LV7RAoUhlVWdi3g3h/9ThR6jbKs5D3oCSBjVPZNF7nFkbtS++yqniikDtw9TykqqBbv
VNJ21c7tBj7/TLksP3xAcH4LkQ7vW2GqlehnVqXrsHadukNqWXRYxtogYx8fW/MrtgXk+V0aWc9m
mUSoauXSLlYN5C4o1+2J8OCc2JnC/0aCT/aIyyb8QI1O9kHHv4/mo82Lx6oWtomI1k9PpuIuOMtg
CVq3662r2/ohc4w5Z74ss2fE3hJBToBykfIyOtxMfm4CrWZJl5yIQzoM25b9S4+zPvlz7z44OnPf
0mkubxE6TGuvIR4m7kuffIiuuqoqz8OnJtwKfYnFrlI1nj2sq452+Z2Xkdm4y3ukxzPU9rcqCNV1
409620PPkHhRRclpdObEXgVVT8xwqxenjC2z9ZwYQwg4gaR7wlUb7icfWUmLq/5eyEXvmQXOWcaE
CUwZcvvruTN6tPyNIVEj5Oaw6rsJ5Q7c7Ra9BVa2UnByCaFvJeIHTjV4t5fa9lmsEQlF1xYgzq7t
m/guwNq/RxCJLgQessVy2FkXxDzwO21rH/w2cNZOX7mfmrCmqzidU/i+pDL0LlTWYK5Sy6p28HXB
IUtinyi3kWAdYjPmvWhyt7uq4pyuy1LMe7hU0qJKY2jXSV72D5z8+VvgpfZ1ZqoBBoeIoguNPSNd
mmGgBvQiVnNfgIirA622/WVG9IG7PyUjArKU4s+hK5PtME/6ziinbOXCd2qE0znpegSLEFPU6i/E
aTj9ivQxb6dDfzl94soJLti9C+NSsNLrI1oiHR44kElFJRloKjZjOyW7hhXLsy2dmxZ3yjocvXE7
WGJETJ+QY0KI+sZo3fY05e7dEIxHxw7IYAqsKznM8240uj3ZKfvGN7/CE9/XIvzWmvW9WYVbT1pv
cxzfKj3uHJ3epUbnHF3VNreOrVB65G3Qr+wevZubmA85iaUdEu9dSwSTOxGiPhXo0FxpF+vGLxH4
E3+zNXman6IxRJJhud6urMPsMMytuVlUgUdOOp+QzzT7FtUwRA7+lj1r0N9Kb+zeBqeZzgMvgTab
Fb5VAd8jgr0Gk4fCHNUJWqZmPbU7oQL4P9fuSgRzLrPkWuVhfe4zE15Ykf26VpXVQ1XJ/jUjQcqc
SpFee4XsCR7BOb/zYT0x8vKFRvErbG9PEWkUGA91inyN/TmJj2nm2Vy1kKliwY9imuOgC3A4h+jJ
HivBpmpltck3LIkrRYUTkSxj640T29G4YhHWazSqUYyPHgKiJQL+asBns/O7dGpJ6kjHdUgwYrJG
QzbdyDEDmQ/CflRX9lxP23QQmoQrW5DiFTZDg+zZxJJgBsq9aTzsLlCuRBSQw1Z4yXrGawlL12l9
n0V852yDrm2unaRwPze9n4Rbi64LbLq0sa2yHInIzuce9cQz21xls5hHvKaBj1lmKMmLm4v6TrMB
7TLbQGwMQJ+/B3FnL9+Rv50Vef8bm9x3Z4X8IHv0uduHq24ssCrPNvTNPhgN5+JjnFvnWSg/oMWN
p6av035Ln2F5bAkUi7fawWEmfb8F4ZfW0+TZwQtRi0V/oi2wLtdZlzrVsUvxxUG+zCNS/qo5OCXq
lmmIQ9LqGnVbFUWZHDhN8tvACCc45aK+dzJXneZCBJeB//uaoH4i5bL25EvHuq7sPP5kzXis+sTq
zC8uY+AZViI8xFFuYvSy/ae4R22oqqj/yjfrfkYXIc78cKwYPl6kNoVCeoZZ0lXPXlOh7fEmItlm
o883c6neJquatppZbsnDwvdhSUWGYV1MG559bgFEOtl0hse5+QXDOX59cq1OZkOw3SoYeJ9ytClj
kA6AkpJVSUgsssnZnqaTV+B6xb4sSRZBuRJB7z5nPjc/jYL0JIq4MQnQm/gl+5DsKsdwydpEtzde
DZ59TuNsOBURpdBo3vmbGP038qqydVDzuPVRf4zsLN47gZ6prEna8aYy7fMIYXvf07Wl13NsY9We
JmqKjRoNo9uZjzJxyzM8f3MDFzPfzXWBP1/nZbgD5C63kQl8o8V0NOZBfmE0Xeqpx+mCctTYE8xg
RGRhOfo2scsOfQpaz8a1mYiYGZv30nKiqwKhG/GRRvtkM6sfqLBoTkXYJdckVsZ3Dc1ZcdbeImEj
qnLuhbVhADjFvnEsMyVfkM2Pr27UV08UsOEpzXEXyXTPJQ7lRFK1e8cAtQl8el9V77brWhQUaBG9
szMbs7/W5AZtXG1lHGj5uENYQV2mChHvC4OBsSnqR3tkRq8CO9/P5VyvrQCUn0g5cz/O9RWKQupe
464n3cmHlvGK5Gz5uVp3TYAl0aa9muzH6Dh6WHGplZ/Pc1t3p3oYjUeuXOZGuaVxJhRCIzri5+Z3
b1SGoyvxN7NyrE9z3OT7wK71eSzJOyp7940Mj4J7SN9sUWJBt8h0INPA/tY4qgp3vdQFgjwnOjcG
kdNJQmN9mczAd7jAH030VqRZCI+u2Tj1t1Nic5smPR3nvxx3ZNl0Z8IIvPVkzER++oa7qY2epGin
bB+JrvkIx6B9L0aiReMBx9aimg5WVLOD7PaY2MnXJFZQdAbXfYIbkLJWV0VSvM8RvhTu3uXZ8XTF
xkwWYIdW+YskSRLBGs1I3MTbG39yjRXkJHEFiweMqHoyKEtuHpFmUh/QCu/zVO7xfeoLilMMr05C
mihayh3YbcIVhPyvaxzVaJao0EIpReKPsLGJCfbdryE3w2/YFoAZkSHuRBRZx6KNcIYGpLfPLa67
0ImYnbouH89GXvfbZMg//T/uzmQ7biRL069Sp9aNOJgNWGQvHD5zHiRS3OCQEol5MhhgAN6onqNf
rD8oVFWRqojIjNx1LzLyRIhyd8IBs2v3/v/3B0vCmut5FUaSGgRXaMsnq8FXoOL8rJowwB7p+Byt
LNABm7IzKw4uOrk0JAI7qmI814CxyFjwMQKq5IHvZMLDnznbOI0hIOCPo8kMlnWeytM0m7c9khFg
IGzSVlPP+7ICJzPD2XAyhUWZ/jNga78hnN22WF6qedzXWKoj5JmkPLG3rNBD52hQSp0C6gsOdLXz
tcSJta8Gfe+o1ltnwWH6ZGbGbZlkyx5P97tPW/3Mtw0aja3lFGbZgRiOeSc7dT2jLr9gLeDopo3q
gXqNjr6rEOnZNnvplF3agzcDTMW5SAZKKIYdupX5MBqQRM2Q7T3h8T7S+oIgmttfKqHTQ+iHzlOV
i/Cqm9H1eg1Zqogrh73AbRr1RfjWh8GDPRIs18a5pMlqDZFllc3et+ejwQO0qVEjX05FkH+ry1I/
oQHkEkzJNJ1Qc22cealvy7yskEeJQjzEcwtZQIlqQLhiUtR4aXz0luUZ2sOCPf073tAbCDpLkorx
JsHtC8aF4RRMPmaTahjotRdq5CvsFkR7ruDU5GJr5FtIKD7Msn6LIYeU0xR86+aVBjj51Y0gCsE/
xd3gXblJi5M0ldJ9TsDFn/2xGa+hwM6viGrkrbbaqWcWCNDF9LxXGDC+ivxAtlej77uvpWu2t35u
5ucO4vGVtGvn1u0rNwLcAKXPysw7DpTeOSbu59DWQ3vGvk90IJIoC45rOZyhmukrBV72DoaOvO6y
kH+tdLMZBgPiRDUZtDZc/SLd0XqrtCJnBsSIPHi1RvMOOGY+hpgOnE1Px+uEZ6fnH5wEegc5d0dZ
96kVi/ktNlzS4ZEcf3O4ww/aC6a9FI0GDIAu/qKKa3CAxtAeJkSHNVjOAuwDzVSSw8g8h9BuTFPW
bWRfOZ+YIOphFzceReeiwqdmKS2AtpXpvY9GP6Afi7vurm/L/LOz8E7bvB0HQvJgw05SrArfQn6N
uyk8FpblPDeNbs5J7X0zsrI+uzPZy4bviEfK9ody9LLLLudEu/Gd5U7DmXlKfUrZFIjZ0TTN9K1w
g+K9bVvWN9unzJLq0JRmj5VkCS+VrKmRVNE+BmMX3JmYIHY5N80xzE1zq3Py7aY2H6N6gO3RzIlx
b+v6bppbxuLecDc0tvW17LGgOlWjr1Amf7FMYBtsWKYCkzMZ7Ruw+9E8sCLJqCkaks44JWHtwP8Q
H6vBaJ8n6QEmawrjIvFzlGBccKwTZnJVWb0gJdNAKpvluX926glp5VRVNHKoYt09KRTc72oaElz5
ANTULOf4voV9WxxHB7zOfpHTdGjt2X8X2l92naXzqzZpHioHqNfXVE3uWG5Gm7nSXULqxkxXp8cF
W2CS3mmv0wSSSdM6WwPZIxsxLHYAmXTSLrF4xZR+7ug+QbrxW/PNClsSXmK8rC8hhVexx6oXHmI1
4EQuxGJfrEOeu7GQtJeCuaJ3NjMUDu1N0tou5gBBNGp2dKRI0j0dPKrjCul+cOF1YwzwRBZzcAzr
OFSneqHhctnaCa20xogZcVmdZ0NPsSB55wrR5N7SZXJg55uzTaPDAUh2XRevndIZbe7Cz0BKcNN6
zzrlKHSdFiM8SjpwBVNs0IiQorngisVzY5TusLKwKbk3hS9bC1d3iTiZ8Ow+3+dULd9Gy6kebQ4E
IZys4Z5xMk584erys6pk+ZnTU1dS2lXuCxphfzjAP/WWa3Ns7OyQeS1xPp52rweeMo7nOemb225K
s2qH22O5SoBa9PC4OdjQuYj7W8nUsj4Le1DdpkF3u4X+gtKlbI15EwbpWm425VQf6iCFsm2MyV3q
xViGWBJWH3uaTW1U1235EQ70XLcWoUXeJ5RkeCSaTLKmw30qy11it3QOybdW3a7XWscbZbhw2y1z
QkNYCOnThqcxWRydDhvERjK6b6J6Wfhe+ypkfrL03XQ7LiOPt5/47nifZkjKYb30/Djh5LgzC1p5
j7BZ7ZVpa86A6HSv5a5YFKydJUkBpohY0sZLQQdnG4zNywYBqm/um2TtjuS2MV35eS/A6VlieGLg
oY9jkZbevd8Y4aaMPaOLHC9Gos8hkTOzVzvBFVV5epUkDCAiZ4AYtG0yRk9Rzw0BB5TqU0R5UugC
57OLcNYKihQXqUaZRSFRgWtZrGLBMz2prI0UFdiKINDibnEy0H6bIM78kzOuc+a6dfRt4iUGV6bu
0Hj6S1FHfq5MYj8p2ug45fX0mKdMP7fZ4rsMi8eZDWR0s8k/LbVeiQN2xZoxNe03lKtWFQ0cuL9o
Gae3Pajxb0qUw2cUeiE98La/cVGz9GjTBYpbb5linEUVGrTBiT336PmkQ53SEmPDqZGSPi3GuEaD
J/b6S0hA1ialrLq1UYB4Edbs8rND/f402xOZnY1A39p26HTZUBsPefRswpAMJ8HePKTiFbNauDfo
lLNLT3XgbzC5jdVThtqZgr4i8e5jDEda9lYqhuKILYmSn/5zDUUCBW94mbDfHkJPpt/lqPO055M7
r0C9PLVxUBFxx8+ImIZJcPc5ha3PclqyZ3tp5CNYZ3VtySI50GfgljGRGgRbmAhJclTKW0CCI7TV
EbpX5ugNVmiESwRvOpt8Acd1qBA33paGYdm3Xicq52JGwys3CsMIaFA7qweM2WhwwAQkKBAF3fg5
Sq0qvJhquJ836K9Z2CCllVE5K+884LCozqZPlbjjrMbNrXPq/a3vDeZL5q1lZ2ZW+sFVae1EKQ43
uTE5uPPMDZVxmnv8SMyuBSXFjJ8MAF6KHIAjuL/rUx++FXA1CR1CVsV1H6jQvnEYoNo0JCxKq3b2
YRoZwuVXkDyVYwSmg2Og/f1+N9HhvU9Ewvs7l2PeNQmMNngWGHznoLfAHU2DbF56b2V3dxrzHHJP
VT7Qzw1es04VLzNM7OkAE6/8DGOQp2BJCufzQpoKHcd6IiAG2jHGCjWNNwGPH3F/NQBCay56ve1D
misn8II1B2vMaqwGlV34u7TBrr/Jkxheh+0kUHNlDcF1pPFcKYAd0ZCQnLFNLRgvB6E9JPDZSNnN
O4YVWCgX+snOQ0+PiLqhes1BMV8ywwStHbque+2GHb/aUJrmQStpMN+MDX9nCidxtlnXGil3vBWr
k2nbvT7UVuOsXkwUdJjEMQVuR3SL5a7R5dxH1djqBiUWS+OGhasUu6Gyuxuc6ax5bMLDlj7HFO85
4FT15ZBrfdm7C4SvTiixPPtu1XydhfBA/PeuPV94nI+mO+LYEsrTStu4lfpl1nDzGhBISrRN1FUN
c47ZyIPx/vsUawa3XOFzylxnUzMEe2t6HV6PeSDnfT+BZuL0bqPEJ0IueSjy0bZRbVn+zudhE/A8
Ia8W7iwyzqOBug8z+ianQJIPucvC5L0P7QzMWUJN12RuCL6TdtFmUYH67Hkwh7ZykKBjmqLy6HN3
bHUbcjD0JTaLsN23PQxAzwBZvlF0+esj5G92BnKzIYMkNel1lo0NqAjCyv82YP6cb/NQdcm19BUP
r4c/RF2a09jxBNIosS/6Ai7msRkVo0TOz04JSQn00baTBtiYHmzJh2wMlJ4GaKTPrdOZ84We4Jx8
sRd/6cKNPcXlCduXVK9QMYrlsx2v1UFgaRHsvGIMxS6gR9E9uHEOPDS1il1rqXCI/AbHwJYOEE4l
v6fvM8YdewZDlCw9hVwljpdg5gsVoWQq0jd3STNsqpOW1XBLVz7v78hvtT8tw9KIXd+FzrQ3GygC
UdB5g3czGCvKuE4IJRtBS9aWfT8kdbGXtAafRFksX5PMjK+8pbE4/nrehcyS5clFckiF3ff3Aqfp
sZ0D4psTnCCO8oNjQbl009nkG9hY2zDoxou4pJjjnezWHDBVeOIBEbP6WlQi4fYJM3EAN9bdMscu
361Wjh/9kkwZT9UcQ6UZu3vgCnl4oYcquPDbzpdgZoj5iIiJCSHzxPOTMKfsiNFpp7Aqo9hOF/Ey
QUD50iNi/2RQ+m6F4lYQBTyK3Ei89ypbIceo4u2rcc7VSYy1eQMQCNZIinbBPhN0gicX5bPckkuh
jiwG3pFjFaQnWiXNW5u2Pgv4oI0JziluQX/o0ldncfOjUaJVKgIdXviOO5091BuRb+F0hNnP5HAq
xHUatvaOaBgVREj94mLrTp4LQohN8lCV6fKQZoZvMseqTXdlgqRXweJOx5IO4autCH6xRFjc8AQB
pRM4XPKNSPsBUkuIYwWBvsXQe8wvFbFrdlTQRukYS2fESyScdPdj2IXFrhFVerPQb002WdszWgXU
gpnTWsEMoMIrqBVl+sEsm8XOGjmxpZVpEgbUhq0TyYogknRMld7MLrZM6tr6rBXCpm1XgO8Bpdzw
tULizkeS0+aQnMg8CIYv/mLB0+wGeWkvS0KCfclwzIpho9PcOs1ebIB9QXnq7ZYcP8usrY8gc/Pr
dhg/CQ+vmjE2xW6mo3XJ/HS+mdqUSGDDldl9o7S3FTLAM03Xk4QACLFnNSGS8B1jeMRtGbzOpW4u
LSQWtzRTufEX3WG58hBZTl7HvREmmY0sDd1LxEcLE+or4NclQjEnikdD74Xf+s0WWXmXvlVOT3Ku
15AoLluJGDSTB/IS0HYZvOHWDTRuO83pOCom78GcguoSJQl6e0KeVgJ/7h5trhnTag76t1gzZ71p
kb9fLXEbnjggl5+ZOFRbVeD4mow6ZU4PPY14NB2GF3k9NC9TNrKLYSBvPuk2ENfZks9fwrazd6js
cSvToH+qLUPT0VVsqVkjaVg4hZml+0HTyMLSWV54Bjv5XOOT3iemLbfaaD8MjABHr25VuV0lQtH/
SrU181XHOXaukL7o4ILu4LKLOYITS82WxA2gK5pSPQjzCFTkPwr4/HttDtKOgMjL1VlikYMMKHdV
M/1GkydZL6Espqy5ecdKHTiOdwF9dPyqPZt5m1mJG5T+VJZ/rsz5e5HU97dFpuoj/TItKjfvp7et
B3x5oCYZaNeGgONTzm68JaGZ8QdmLw4Hoib86s/f0/ouMPxvIRLvShidH9hCMNcxhRv+JLiRvR/C
hmT6rEZ37WbmjckcymTxWokmShJXoYfHKVYMcS1qasQQQX5k6M+JbyxA3+zS2Tff5rIPSTc2MpPD
qyCT4clDjGigyadjXtKYyRvvjXEzNXTruflHVZRzzvA7QKXimTX1wZxb6qsIG0ZAwyqGZ2cGAXD0
yqa+y2lrGFFXLs71aLXDp4BTrsaTRll710jfQgZkDq06pkM1DlC59TzvCh2Lbmspj/FczsGoe8MP
uipIjLZgFeWho1UWmtZjmA1MULtcGScznrEnKq27lbk4wg92av9+cvKSR4uzwhtAQPa6dArowVJa
7R3QrjXeeddxtwT3guKh/wcQC50T0b0yRQp9wkI4ptsZKefJL03ObJPn0f1A5NOercIHlUVR5jwB
NiFTtvUa433FYFNr4G8VByZW2RdQwrZ3yDAdqJ0bW/PXMpgyk/CdaegIqpp6kxiICWFAly7+VrV0
ojloNhNLAN0xIzJzZyC4oCL7hNNMQeM4FFJehEvBNhMsOl/hQxLBSyKaudi2Lb7XbWpk9SGpegRz
je841S731QAUDEcEbQGkuyzfyGY80L+DPMPSNcM9kPrlREaVOR2+36h/SWb62KBvqH5OCfy7PMF/
LnXw8N5cv1bv/c8vtX6ar007U17AWPzf3/84eW+2r+r17/4F2VGm5rvhXc737/1Qqv/Evaw/+c/+
4Q9UzePcvv/t3782Q63WV0uypv6tqBTl2W+e6PX1f/y99Rf4279fvcrm6//4+R+eO+sXmn8+0rV1
9/VDpq//5blbkwPxrqP9dFfqTOCiAvwhQ/0eU4hCFMTNKl0VaPj7ZlDp3/7dNn9BqWwynHSDgL4I
tJz//MV/aED/jHvj/pw2iOEOC5nJCov3A4qSuUrsfrPOBtQERj0nr3JwsVpUc2FX162bz/jH2Xa7
EzTxHHlcomgGbtXk4GHGyO6HvYFVJ8i9MmPuYtfAhQcnqYcZ/K+SbXxZIN4jmsrEW08mFqS3D6xb
S8FzhltPPeaosmjmto3TuPGJIPmpRSrl1LRCNky5w+4psYum5ImOLZz4ckuVOQHWyxuw2yi37Arg
c/CIkKCBXpKGKXP5K6KBbDXuB2qZ4UGm+VDeIrMaUPC5XoljsAG6deuLDII7q7EZvmYViVRnLNXs
a0hCJn+HwawRDKeTotxnVWKa58TujTWhSZkdqi1XfsSpsSYsufYoHzxHhu0903tT3bQchb9AejHE
SWibtASzGs2GQEY/ec0rPXRRrLHj0pyp8VaLJOD8CsEfXF+sJTRUZXT91uvrbk/oyCw23hDUjG9s
O2huxAjMgkWmzcU+dFkfj0piyb1rcqeWVCQdyY+pxNZBp6/zjoyr7DCCIaDaTZoM/rgpVjcP64tX
PPdBMV85sWWSB6Tk9IGgi2rSTYaivkZHaFoXVtYnj0bvrJ76wIm/WqbT5wdnylr9qcWtHiJ4A+/R
F7vMDJbstTJTxz2DDC2Dd1Dgaf4cEuMkb0SbhP0FYF6HITPiCuz08PGdcwWJ727UZRvs3UBOb5UN
0WNH+4amdO645r3RwH/Yudbooj4tlQ1IdqkR97RJOq1RYXjjI+KTcSMzhPFevDqrHxbsos5WTsn4
qHjUCiJzmP1vwM+JW2F/J4LR/CFbICgmZ8sfYZUnbNb+GG0YgFFhjuND5gAE3SyipkFHM07eSKGD
tWQeaq3ynSAiqe2I2wBQDGbHYbifdl1DEzSbV9FYVoZnZXcz82Ezs/tdT6truVJ1gIhyMXmYUa0Z
lrdLKc6L6xxVFt1rq5w/tYPZXqWCdM0zLViIKQQZZQnTIYIntkmAYnKjGBG+lMHQEYlnWsuHObZo
hk3ERcS3dIbjX5XM2N3trMzyvmq1FZzWgY93GCE7E7qVuHNy8N1M7jNOEN6W9ll5j4tc0OqMv7fH
M/TIew4966ESQP4CkLNAYWaGk4nkpscMemhAeHQROCiByyr24Y0ja5hBxqLq+QJ3qiUnq2xCd4ls
/PTOqZdCkHJrA8gpwHauLvRhGPJ4Z2qEpcQ1ljSb+Gq67KTBNcm9Kxf9qcM3WBHsYBd3KfgMYxss
U9dF6BInzHUDUPNNSoJjsq1iwFYg3krjsqSTMwNP6SaEj0VGbmo423jWBzsbkJlPLfBBdBbWI4tu
8sCMHKVEHAzkjNHn1u5jAQVeH7KBuJprWrMDytK4gFewEANpRzZpDEQhAeeA9jNOIygdeFkZd6VB
7DuKLeuVa6317YTg9y5Xypw2WtuG8YCEZzzyixu7oa6DV0t3TXtydeWCu4krIEYI6woRZbJu6x3H
EWLJxhpbwkYPNbwDhEZ0qTfowWp5zKZm7PeZUEA7bdWVzBZJjkD3sFSB3b7YVVNfmHSgnFubBnez
76258jbupDgKdpORvS5IHO8q/Dx4kiaf3Khmaen+ucQnfgj6Q8eRtb59YhLMYCuwMiiaWYdp8LJQ
NSINR1tWchgGO3ye47h5dJOeq5VzgJgusRYvC0r+cRQkdphGvu+QscidlUjO7dlIXQbj0h/m9FqP
LWoc+I4ClETf+vbnoRXiNXD7YnjqUSlDcOHStFt4K0Xx4MUTnWBpmE521H5GLecych33XoJy/rpG
RfwAc5apkVdDDDunriIpFzOZ/TamDqlcdAFFs6NjWzg3JmiCFYPU9s1WOgXtFRpThs3itCzkNw6K
XMcEB5T5boNkkGRlpGVooBecaG5NND7CAA6QmRbdfJvmxJWKKCYyccDIthDsxVO6zALFvJ3FzcDR
Mh1AWwa469ILqsEsY9pQEEtxCRrMkG84huPEicKYDjlLQylRohpelbTfbDXhUJ/NvnG/kthifupp
tgF6Bi2Rx1MUUt6yvIzC7sSNTIYZ0LEuSewTBegLponAmZDLwMeAWM2yzrE8p0nEiETMjIWQzqqt
K0cGMxtwzIRMUZ9gzYhset33lR8wOW1tvRS7CWiutU0MzkTXa/k+nWBxMSGahTskB3rJwFLIYrfv
3CATetoUldMlJ+JQFuvgkV5aQIrLe4+IlSAdDrTIg+K5aEZUNfRf82zEyo8SPrA36ZAGfRuFOUbe
dwwDc0MnDvOO2DUx2Jx6z4QlUK/BQreTiDeesHprjZlL85EEN7v+nJf5BFK8WgI/dTcOX257KsHg
mCXI0FnH0y5UKp2vaJaKeOelaTVeuP3QB+femLV/cG0mhVQ0qTTdmRHyNEw7l72up1Eex4G7c/BG
c6ZoTI4+SHpDc2A+JRxrQmgFX9waDzNTIvTeBZ3f5cStm7A22XMo0quycgz/pVPe3F8hc2yHG11L
uM8MG7JYPrW203qXygpse8XlGv5FajAVvA0UbQtEgFowV8M+uYy3rV8b82MXS3P8opoV6LExJLPv
iOpozk6znTBT2CRZJeU94zifniV9lOalqzi8X5S9Bq3kerKMv8Sh13SgOgLxaNlWeMWFE8sWgX79
1grm5mu2x5SPL9rrQZSglU7mFQPsu+eMmgCMOJin8bUYVYWrAoPusWzGcrycfB7jU2zmGmYA3ix9
W1Q0/CPyIIVPnEBTpxeIydzqHAOyX5t09aKeK+507kKTkJmnqcq9B3qa9Rcf7pP9ya+sHIBKgOjp
0C5g1Y5JQWJLpKcaL3bo26W5tUcCOk/EAWTGY1mWDSiWsPEqdP+0RImtYvrAQVmlFh9KdfoeNnCs
d3/9cPTPnXz+X8tbD/709HMg6/L1t6ef9cd/PfxYkEPCtaVhr6Zbppr0NX7wRpxfbBz1FtzPAIse
HTWORT/OPhZ/TdCN4txk+pSWHn/rx+HH/WW1zQG/oePp0YUL/9rh53+YgjHymfzPErj9MMR5P1Ec
PBCZVCCvaYv5ZpO2PPr0JGiisnAQMyk727hscPbk0YhBxYogjpFiNoc0T6HZsJFX7DBEDXpMlaMx
622CSRlEH1wCdtJz3WCVPXWdzBi9O4Q63bCreSMLzhIy4qjyAZ6To+ilXvT5NIFoSggyZLpRFOMF
aoMy27b+oNZKrQmjAWVss3HqPCe1DE3BeHYSVIsT/0U9GkJY1Eq+o7a9YvPykc1dGrMiiB15S0rM
1KS6p4IGhEm7xRIgrymscLPkbe+9YoCZzesFuXt7DEKUMxs/aasWNh2GZ4bf1vgRSFN0u5AlmyDP
PEOYP8Tw0RhPOiKkMT4GhDYQMXZAQU3mswjXh5ViYNgFi0AZBahI9ke2kDrZedh1GEhbAyMfOxn9
ywmQF9v3GHvv2I6NC8+rmVgb5Nr4+EPyDtanuXifMNpwHFgQsZ8bvyNUJ2jHsDmSZTYR/zOk3cvi
Z9Wrmdv4sqgE/UNCYYuGPZmr+3DRC5NQeMq4alK3+OTkVv7uJlXSEInZZlctLOw7IdoB+jUDRtrg
JgXp5bQkRrdP6jl+HwiQM6Ky941POBXINMhgoaFh1qbkjsFD7x3SpssIC2VHPxi+VVh7dCRxt/OV
q97c3I1N0gpz8UC2C6UzR4TY2DLlrf2IxvNY7RZRkT05smfY6I0DtYWGUxMUkLjyTTE8Rl7L98Ji
HxrFF1I/qhcK8RSjgqPAaXTZ7EQj8ii9qZmxoAJIJEq0ug45RRqWPpFMq+etgz1m2GZFbdzYnlyM
CNAnugOLO+tCF5SglPwpI6eidTMoZOPAR82NnqtnpQaH/o7cFrYj0KQG1UxdZVESDCmy8TB/Q42Q
9afEtcQ7Cz7HAPij6s2P5/pZOtghdkZoIFHVZhpTXKSdvmj7pXmrBOdYzn9Zc2fS2BSRwfj9faD5
fu0EMil35BMgJ7Erd1q28xhI0FMyqb4ZSqRzNM4CMFtWVmuqlaPFJzIj6DPA4GF0EjNzbC7ASFpP
pSfK68Z1UJkqy51qfJTAqgl+G4oHfPsekR2p37QHZ4gv/NHr36B+FCmBPW78bOaJ9reB8pmvTzlm
gfXo7HyYZo9mLyD1btgUi5uRyAEpiUOnj5HroM1MfsvCkXQPiskRjuZcQvsfC6UEiP4+gTfmD8mH
NAuDYKDRzmESLISUcu/13WUcewsJtk4INl5nBfFvPW57vpIkHGfSYyAuHBpJE4LonQEebNrbwT4e
2UVR8Piq2FFygjuFfQEwv8a8J12E2Xup2qBEEuPqnewaNIWa89/ZcnX9ESdZPOLGq+1v2KDy4iFL
hf4QgpzKlIAosYEb17DeoYTNiAoLrGcsZOLZGzQuXVlYwWeJtMfbaROUA4lKNFsaCTRx0Vb+kQFM
zfbxYoevKE9qCJII+AcOkG54Rf5Y8u70bguDjFky8F9uSXQFjledK7wLOJgSmKWxwddyAsdbnBjE
tmvAPPi6l8XwAObT8Zg/J4hMn+VcmuN2GVcIZI0KOOqX2I9EIhIKbKXIYz+UIdSNY121vrxXDCLm
L4QkFt0ZWZ84sWrgL/QaMfoROZAOjFlGqk8itoPy2hGDKfZGGQcfRQ9lEzUxdR0ShMW5sorMGA9B
kYVvlq2Dep/4a0BkKLW8sVqmTRsZ5tSyaVtgpRwlPV0X9hwiXN5sky2NS+IvwW23Abg5JxK4yaCH
egqzaTGghtwS3BhMx16iCtj2qFMevWaKm2hkon2TIV8LImeK5X39vX+0yM6DlN8ZTRUtZenerRqg
EO4fDvEoVQt5QDntJiI6A1O09L9KJPq0qJDE5rWkRQeTPozAkZKehXotuUarxyCW7725HADVZNxK
VfeNzUDUpMF5ScXVypHaeAk5ghwmam/Zexbt/l2L2gijSCsShbRGpv42NCjs+ZkMERG5xLl4tgOj
Y5UUrqGu5qrQ6Snh/tQnkHQLj1tD7HJUdOD/trTI3M9ESNvEtTADKi40sbBwF+BzMKU0y2CPnJNB
Zomr4Cvu2aSxNpyXkvZypANhfZ6KKmfEVpHNsVFlipyzlXFurjg/t9uW4DyeGKwhZqrCZtFIpUIP
GbwwdEyGgAl2Jik6lmXHSdIXDixMIMkTsu8SpecPzm0VDNsUlmKMrbGrXtC9o5axJBm3zOas4nni
YzmPpWUsBXcFrVks5hNi6iYJkOq3k0dWkecfMn/K7/xFkP0WaG/otzxrlxUTCgdVpgCd99gjIZyY
7zGGuJSsuehPINKC41cBeSKNtUwfMYEb6JBzTTK1jRSThggFVngizi4uYWLG6ROjpvKtT1EqggYn
tn6ub6WSoj1CJZcPxDq1xqXRWix5JWL655Z3IphuHhMwc1sYR4P+yO2FOaTTed+qhCbEQXeuf5l4
ocMkhpE/DE/AgdavOIO/NIz4/7PettYZwR9DL6JG/p//eP+3b8O/XTfy228r7+9/8Ufp7Zi/+BTW
oc25lGyEFVn1a+kN5on62g44cMH7IziaP/lRebsOwwo6dmDNbMAI1lqU/6i8HfELEibyQVybVxT8
8y+NHRgq/Pe802DYQYFPYf9Tva0pD1qdTMl9KKr82CWJdUiDxbz+zeX4MeT4LeiCscnvvvpPgAso
EuzH1Gh3de59qRBO0FNZ9v/aa/80F+4t0IG2UyX3cZ3fhFWLmdsT3r/44iux6TczGFwXqqvsMb6r
y/yFhph9IuFr/PV8+ocsjj+6Kut//+2Ljz2EophP3uvA3oBFuUCc5Wz+/LKsn/D3vtCf+B6ht2Cz
Nsrk3jUscOXaaF7L2gyxAFX26c/f4o8+/0+zcc07GMvCW1jzQAKdLvaiRKf0r704N/xvL07QhsWU
5EF8t5R+sgXE+nlS5uufv/YfXZuf4BR9PObLnGXh3Tq8YQ5RmJFHbzEKsKH++Tv8PUTsvx6nn6GA
qpmmpfZxEyeiXa7gCreY2Huk9F6mbqYCaBvbxJthiuLXQfBfvZd+ph6WqDAmVVbBHdaF6yWhMVTG
nJn//Lf5gy/a+unxZbtAPI9v5M5M/BcD/j4Loff056/9/ZL8zo1q/fT8ki/eIv8bxru+s3Z2l+00
x4AgPtkKD9enRhIv2BI9e1N0+c6At+Akx3L4Gscnofb8swm/xmb8D35Re33T3/swPz3vCCARafr9
eEefbaNbvV+SC6MicZ1CuNh6ztva/Z1WEbp9GoNnoSFf88iWXXeOzcsKi92P/+twkfEzdMiQrot9
Zcw7o/lw2P3/wWX7o0/60+JhBjKupnQc79BYnBznbWb843NFnOlC1rgf5k2F/taQDEG6Pa6dyEb8
K8opMuvwXBTdr3v+H9537DK/f8V+WmdKxrSGtOfqjnRwpCHhRn+XequD5XOFloiLoOG4tndxsrca
RjsmKZ1Iy8gAljLC87iZlDrywwA6YhvstPkPrtA6kf/d73L9xL9ZXqtZFBnmmuyuqzA12FJgkzWf
A/qnhZMTFFnC9sCTTnepfUAXCdq0H+s7YO6fOcde9mb3kbXhZdZWz9AG7+0Z8HSYPU998gkH07sc
qu1sTWfdwyVM54vAMq7EQKLWlPYnRVilr+VbUdHzj3GDow166egjpISzhGl6MSAdz+L4KAPmIsty
7avpgbrgbJoxYxxxYaRJlBrmeb1imRVv53S+7kca9a51x5H/5f9ydma9cXLruv1FSLQTuC2gGrts
497JDXISh75n0v36MypHeytf7diWfLWkrE+YAmb/PmOkVYtrDlCsobd7d6TeLS1uU8GeSqs4W47+
kVwVTxOFcsWcB52VAT6f2q1eUAcJ0hxl/K4fUawV47WhVXfs+wCL5jhikREyNvHFXvCsD9cmws/W
kLehPjLAJZxZbMTC8lsWenmlsoFyk6zsL0Uy++Sdv9dRnXfsM5YAa8n4DVCzKH7dZm0ZfNzg3rn0
eTUGqxlqoEu9CTkifHHXQVBH23z72rXPJl9mTf21oGI5bFs4GImIrh0nvfv42u+0gnPQI3uGaCVt
qw01eDioCOEb3LJ8yG6yVrjl1577OYXVqAzOneKlD5fJvZUm+D01Dz++//ee+1mPbHewXbDztqHS
KpIQO7n3zDX9jy/+3sM5/dG/uggoE46SwQEJgYZMnPBR3QaRX93lg6p/8bs56x9Bx1IGKoiJkhYJ
15PAVhcggD6+//cejv7f+5cuXpMxXsmg2ow3Lsv7/dRBvfra1c+a7+xQu+6YRR8Wc/HNXvFwivjt
a5c+a6ilmyzIrWUXYmRZvWhZQ1M1mk/GpH8/FXh6/30qNkU6gIjodopIMz3kO6lXlfaX2qp5rtYD
vwExhqBCmM/uz7VIWc6n6idzofdu/GyeVegcJZt1OoQlohnOIRu/19rPeNHvXfxsnmVUS9/mDhen
2oN0hr56U9Qv/lfeJzzB/z7yyJo7mRsOvUzbJXvyGpafRV3xyQs9vbj/OysDrv7fq5cjJjTYRUPo
SpNTg7XejkV+3+bZpVasv09YoWooxtDKqvjma7/nrNX2gu1kmBQ8rCb/zffkGRVHzF+79lmjJUVH
tNAcANx2qDkS6LFsNpr7jy/+znyMI6P/PqtBT/HBN0oTEpmvXqvSUr6xU8VW3hg5AQfH6pZoyKmm
rtWvHU6Dok0L6MHLLe2OKQMBptGKtivAq8d5FcZ1oVIbVTU5jCChWSC8l+lIuOlXLnrKAUdNfPED
OusQBlIo8wxxO2wc5y2m1I2q3+GTa/97McYm2n8fSSThq1DFzcu0Kc8rLUSz0rCfCGUHYiq6o2Sn
MCgatT98/A5On+U/PtdzgOgKdset2DIN54LTG84QNhq42a99Pc5ZH2GDX6k6qTDULiKixNkmLU6l
3ydX//eAyFHvfx+VZijtWshlCC3Cw368WuWleQIK9FLTvjSgo7X475+Q7Gzzd/MuTJSaFQNlCUAK
q/WTruK9Z3/6979GdErbSGXNTh/aw0Kw3Op/YdH7bLFzZjX9n2U9G2X/vboDYaVM064NoWubB3Wo
tUtK7X9SystMvG3Y059H5eA4CajsnjpPisPboEhs94u/7qzrINJLLyu6LqSk8o5M1CXBx99f+2jP
+o2aFEzXobEJa9v8yXn7L7Uff318aXG6vX81iLPGTY0PJ3fU7IdZPVMM0i6CYlJMemIgVkuuKh79
JpuJ2GX2M0R+00dtQ00tndUF3E4CeFDhdoh+wFkS5b/neEq5KtHVbIHp4JW2FsVToohocjkwHEd5
t1t1UQRVo7q7IrEe4AeUPvi41leoxwsg17fEnMn206tjBNeGcj8Ufe+7hI23TlqsnqmCp0C+1xCV
hhg4YOS+Vlyz2hiU5Pqlvjov4PM4WkuiZGtQmn1PSn94QfC4XIAiaPypnE4FrepPuYDmU1F9Yfnp
m9OBWwnaSJBAFe6LPZZzMFHliqFrJPI8jz9mkKYkPakr/fjhv9Mg7LMGQV1RAaKmbkM4Ibm/LEQf
lKH8pKd7Z2A+hwiLpHFMHItNOFPY5AEA5KxMrd6gwrLnAMaV8+mGAKiWsfKAmBV/MjF9p5eyzzr0
sUtw0aiiCenKk0MfUX5BFqo9zPr4yV9476mdrcgIkBe5cAC3gII+wnzioFHvtE9eyakz/UdzsM+6
cFLrdTSqZhOyFc+5GIeQUAVshZ0DZTloi5J/8nbe+xFnnfmMn7ZRba0PKY2+wUDzXa3qh4+/qvfe
wFknPqd56Szt1IZTUhrfnM4o7yp1rQMiTKr/8Z947+7P+rplxaRjp0sTqol6nJrlV5Y7zx9f+r27
P+vrumbRM5RjTdgRkLgcJEUvixTqlcXi+JN3/N6fOOvypKHntroMItRT1T02PUp3w+4aj5ju/KUd
clOctQKpSJucuS5CcbLWzebyCLDwExPQOw9fnH3/qy3adGy4NuF83KNZd9X0X9vZJ2n+30E0XyYZ
Q3cXIcWDHZU5X1sMm6fTs7+Hfjt3KE4xcxEW43Ao3emVAo2vzVn+RHX+mlXo8yzarldFaKeuApEE
mU02UQHw8ef43sM+/ftfV+9chWoQivTCFmYQSVe8SouWfKJFeu/iZ1MWY5rH1ipKEVKTDSCnGK4j
OBWf3Pnplf2jJ/sz4P9953M76JJCcZB/Y3M9RRykxG6X7qWrdRSImZAD7UnxP35M7zQpcdZqVQqO
7H40rNCZMSqSmCS773TKtRjnavvxn3jvYZ21WsWldsfCmRICcfQoA34i2/72pUufcmt/v+Q4nRa9
6RZeMmjeTaz2IJAtrf3k2bxz4+flkg6kdPgOkhtfohFeTXU/Qg/72p2ft9fEVVsjFV1YUedOxSZo
hMZ8+fja+unJ/uMLOk/1CiwQSWY5Ak7CsRpAEDg5UvStXj2A2fP75mpOLV/VdnP5phs/CuNZNddL
QxzsPsPh8qy2F+mab9fok37vz3nZv+7n9PH99UWbUHaWPCvt0AEZK0COOzNimZaSf1cn/3rkoMKU
N3abHdBEVyS8KFLbyNbczS2bzadDDFSdn7Su917q6d//upcpy2qYoEUdMjkAc2kZm6XL5BcvftYv
VCboIpaSdRg51pVdtxeEYj7rid85RiOj8N87p4ZQUGLnlCGBhemnRd7vUGKbZHM+3TarwR5oay0H
Ums/kmh8gHXwhG/DuSOGaHiNBXYT/DI+MWoeg1FwblWPGiAKkg83o2bGt+CxDa+Hu7Sv6+ZbSu3v
psQ9zmHDldESvP7423zv8Z/1NzOH/5aMuopIe/Jb1xNK2h2KjD+++DtzQOusp1lLCmUppi7Ddi6u
6mWgIoKF3cZdylc9nr7Wcs2zPmfiBClFUV+Edjy/Shn/ENPTx7f/zrMx/8/8oK+NVhnLkAhQULpZ
iEj7s+dOXvaffYJ51uGkQ7IS1J6LUHJmeUjmVbtvjDq7QnU0bJoijYFW99D8XKft/IEMzHVlDMXd
Ko3O66emgP8MfeREffiRpPV4dIxK3cYpW4cDK0FqIbQHS5/1bTRMb3NnDCf0HjWkpcWqBZXt7muP
6Gw6Ehcr5Ltq5OEPGJb0ZMeKwv/apc86KeAylVF0cR7SinbCrp6sofikQ37vxZ7+/a8+x3YsVq6I
IcLcqd7cxn3RxCdd63tXPutw1Gmm2F/WWRh3VhyYvegC4rpffNhnHY4FbsS01ykNSciVRNtQ40Ka
/6yxnqqs/jVK/fn3v56KUSlWs2ozl7e3IwkXZjVsjt1W8sCRe2lRQ5KNgVq/GqehPX1zbfAxpsvK
/nA6Nsm11YdI5w8JUg7xROZlC94InXICNTTxau2eduqtyQPKakrnnylsYI68yQ39PhqB77E7yV8a
nJeJfyWD9///rBbbX9tVMs/6oklV9EwziyKcV/VHXtO1qmCCvvSpGmddEKfRWmbkdR7ir+CsfN7W
qf61d36ySP39qSKYjQUV0XkYtfGx1vubRn6t3zTOOiAjnrIEJPOp32TLx4ERFs/F49ceyFm3UNDB
JIslytCCLmuG7RfHc+OsT6jLotImMeehQazYdykrOzSys7dfu+uzboES9wpQqeTqdXsVR/KFfbnn
r136rF+o6rakMNcsQyJzFoL3HMVJkVf+165+1jEkVu0QSdXR+xAaRfOSX5uR7n7x4mczhAbdqCJa
mYVLET9rIum9fia38LU7P2uV0QrJdlrnCnw7LDBggQ6Sjq+9Tv2sVeamSv0bs9pQy1zSqpPDjMuN
9P2X7vy8lnRl1ykWWlqGZmuCiq5+VA1L/Y+vrf3ZgvjHDF0/a5xR3KBgE1UaqrqyoyM+0uwt8URf
a7XOAXXmJi0P/Xw49dEw5IJkeBbsxeqLDiufkIrJEhvBRzxC65bGrkNrOPW/yE1yhYKNYaOwjjpX
EcNIby337P1uUH0eDO2YxqWfG3yk9XPN6pNkMTXeIB8HEItrSAfeVNa+lodR3Z666h55UaNmpHEP
kNo3yqQeGD9aIzlU4vtcQ7Pohiv+T50y/o7SJ7i1P5zol+o8apG2Mc0bFrtHBgNjdX51yA1F4tP7
K7wspxZemyWnYaEG4oESccdfhyx4b8XtZuaHpM1dVh5yfo+SvIHQ5v3+7KX15+9wSY29YAXJzphd
8Z85qhlwHxZyeadkCxem4OkxYlkCErIbTOYv86HpT9DDa35bRuJqbLY8EEazUW0uosL0Zar6ZKQ2
VddeDOrWjYAA2NvTGLfY2qYci5tak5doeZ8jl0rL5llHJA5vXbKs0coU3Kx45h5i9lfwZO917aXr
daCR1jcYnZdRNQRlCzhVTYI1hkg9XOniCI0HiAYxAHZQJdjNWNWCeSWg1sn96RHCifRYlEl1iznS
586H4RsmHnDoy2Wl9n6RUD7Y+ASST79Rl4RmxBWbAKecmQ+Q7ONP9p2Jz59F0l+Th2TiuJeEYxb2
GTkTLbK+x734pDmcPvp/NYazXh8hxFiqDcsIe5ge7EGfOIGSQ2DUvMq0SxBiwFj75G+99ztO//7X
73AgSXUjNSFhnsTH0aofzVh8onN+79JnY0Cbt0CnZJ+HUGTNg1NHNnAEe/rijZ+NAY2cXWJMLHU5
sXkpp/kqH8pP9mDPtIH/eyL4R2D610NpObS2LMiQYcW3n8wQAbvpggaWSCvg+z/NePr8duLTI/if
rNq1Njx9/Fm99+rPxgfYw1UxZ1EWorn4zZmXEkZu3zwACch/G6nlXjty+ay+672feV7PDFPcFA0h
zpDMcHs5YRS+rXoSb1UEYlpKIMwVOlkP4qr0zEi6sNg7zT3AIXSQW2nykNqx9snw8s4PPy91htRW
FF1RVqGa1c0VeYjiGsJo8ZKi1qTXXGKyR0X/tW/nvPTZyRWojUtWhdY8vbaF81JCZPr4BZ7mqf9o
u+eFz8VgIN6kiCXUiM3TP9snIsboItkx0oOad+5ecYvF1zW9/toS7I9d8q+P1Z61JXLmvAj1CqA9
BS6cNiLQ+fjnvNOG/whH/7q4Y1t6aXFYGhJl/AZfHPaQ/v1rlz7rHoyk6xUwikXY5suTJsbv7Hd+
8jG9d9dnfcMi0ellpp6Fg60+RX323HbWZ9tg7137bHpYZ303qLVWhO6oPke5uy3a4ZMxRT/99H99
PGetX4ucWhaumYadrZcX+EcIR1ul+dAvix2c8pyoLCuH02WkzHpQTMstYnoX0ItVZn4iU21X1+Qb
iwxLu7K0YzDN4GTT2G19NhW0fVfCDTbHWGxzfoQ/6Ujc/SRqo09+wHtL6vN62q5fRsQZbhLKucLT
km8rehJYuV6VO5u5umU+s1BQwf+oPQ7BkfMEplqTeLZsI8is8DSjWgkSMar3a6jnD015kZFELbJ8
x7+xqB5EGeR2GTBbg3EenKYOowM0hNlWanwv8zvZj/4psrf25n4Yf6nyZZSfjAvvvHr11Ob/agyi
tNXGyvh1THzTZUeU8uOWoNt/qpb+8ebPC3o7t+4mdkezkGhjcr+kjdyyebo+mmJy9mNaiMBxXRD6
WqkGfyQIlaKj9klcoFSaA/+ccmvg6CumYdcaIt2jzKJ8ynWMZJPSw5+veqSOKRj+66lL2fRGbLgZ
7Wwkfp2s9FPTeD3XVn40AI2TzbCGfTXqdblpBFrHAYXC5TSgCiEGrl+o+BJIV2fg0hJqDnlDpvLo
1O6dChvEmrWbZMD6aMwGajuLggwoPYWHoAkieNKsmRdVqJCragRgjB3nqCSuwUx+qbeqLI1HczLX
LYyZPDAKJf2tyCl7dbDxvSFoad6SBgfVatT5Js3h7LorN0EJ98nuo8nnCMphQAuxATCRkjVIKXs4
cdRjRBH/VoC2ORiZcuLEG7eOZv3IEmPBnKUoniWKbp8NyXxBnZ0NdEvPjoSJ4l3etq8pEXjYkqN5
5ZjlG9yv+AlP1De3bopnUC/Wpan30W4yzX5rqU3pqbDQsAQY03hTqcUAlxxpySKAxhUUqHirltoX
JrpFuDakSPMJKgDp2Kci7ZrrTGkyn7xz+8SaCO0ACCTxaraaeZMN3S3DtTcoibkH6RYHXLvaYCRZ
tvkiNf4DTqUncOFe1sDxLWw7vonyPr1Jm9FgEY65WKbZ92lusFDkdCML6tX9WC663ykatE+17++V
zKadNuZvCofMnaPH1Q2XpdKjUx4l4Fkvj2eqBMEB8qjGdDksoJhUTpOF8iODVw/wQDZ+3KfD3tBa
ZROvhgTthwihj5MRmEylHTLSs8jlOvSU+rBAMKoKeyeMcv6mTuRz3RYwOeFpdTe41GAVuO42Y526
gdoJK1QcWf0AbIF3r6cgaFvLJruARR9vqO9mVmYvywPhajxeqgL6emOAQG03KEeAzNK3Uj7WCE/+
QYD3hNM9iWJCbFzXmArPwl98dBlDb7vBjN8GpGbBSKj3x4kJUbIujOofOSCnratYwLYkzPmamLq/
uEp7XTuz4bHIwKRk9Qb4ALAVr1lh2IdqQqsFjWDxskS1wBTJsf+tmhZfKMLSC4e83evJWuqBx5qo
kcwXzoqVHAHdom9hoWReaihFwA4uxgCrcYHrSAyuK3i8Q1fV8jWyOuuimWxcx3XRzLSIwbyAw3UY
u5EFr2RJZbTaZtBfrBYClp4cug7vZjmLad+m9kpUxnVvlyKpLip3NUB7o+nUVom6Vlvc9ELSMJl6
FvFhAXNym/SNG8SMJjsVC1kbZIicnjRAakcLWDTCkdHkxOwEVXTtwngjRV8KLzNUuaXApL/sJNs1
bJymKFoSNwfBoVWCTL86Y3MwrFVhlzQDWi/16sbBO4dV0dWpHbWs8mmqrGxXkqh5HPoRObNlIDHc
uIkDcUor8wSfXUqCZq0JUK040YAzdOV6v7g0nLmd1l899gxWxAUqBX+wZnXZ1kAuJafOpUbxq6Mw
/Ohm3d8aookldeDz8DNTbAgFTCLkk3RzNrXybvrddAqdB1RBLEGjbshbB/50AI6/XIPCLUDvmS1O
4aHFbjVHZebhliM6GMnmugWnucMHbQRWI0lXmXZf+musVzCe9ZUzC35NhTgG7ZIBtAImYtChkT2W
az9ctr2mBGXdsYmJBXlA71grvrBxBbrVJG/BXXX+nAE47/HK+KiL4MFVRsQedkdVRm7Xb+C81ldg
OUBgljXCSwBlAOBfVBvAGJH7TToucnhkqNv44EHr5YoNTEbqvq3EE3Jxt/ai1JrMTTQKvfJ1ztJ+
nKCYu3VSrdCINbFu6CpMn2wBWbpm0LeG1SNeiccimHWjC6QlkTQL3QoKLQEHPsbMX/tJ95pkKDZO
6iadb2b9IK61vtYxaPfD92Ea5PMk1+kYU4q7b205A6XHsHU/tm50mwwpgCoqc8F8NoXjw80DPlNG
pLI2ZgUhsMw4s2mUFvuPW2B0ToX2ihBl+LGUNpsXFWbFwWkjpupxeWHOc3UwkpkdBK2yvbamHfVW
22xc6Jo3YknRs+eiZnqzcC5fRXp8kSD13OX6aAYqOplHpe2qE+8+vW4WrfydJYKY3jzfOH10Qrr3
xg2/CkUIMpS3KFqW25EiZ29o3PFHmZnOdl1G5dkcNOUwycb4Jkut4OuSsT8bKX0bfC/AbOp3Lc1+
nujcSYZ9LOs147aoTXSuy9iSf5UT/MnoftIZAEqzGDdOX60+5pXMF47T8OXNEkak9bqai7nRS27I
0ediW1ScYTiJsvoEOMsryuSGm76cwIOvTCvH0UD+BI+fGFtZBoWhK/SNwC6aJLGCzmBu1+awa8qC
Es0Ex7QnbSgzzFo3S8m/x8ZrU2WeIksPJDlKOIaMW+YzP1XAtlAyasF/5ypXJOe7Q0l1rF80FpiJ
Dj1FoW/BcB/goaU7CKj8oniIt12iaTsnHptv4N+rnWMO9nWHQwpFdaPeTaLQAg7u8gC4DJQEQ82N
XQrykb8PqJC5iNo8wN43jG3dawXzLKmkexuBAdImCYMpWtWKQs6l20opsFZlrtguhvOtGyWUYyXe
LQvQ1KLOGcaYuwfgpxS/MND6Vs1cXuSqS4ugjUaBrs8D3ECZkJCrzSGodcsFQRm/jW4DDNFOC8wJ
XTWiXi4VkKkSqM2DWBxgwKwEsKS4kac2OBJ7t152dEbs4Zm9uusQjsAdJJuZQrq4MLTRdrxmIjXa
dLF7GIvWOFK7dmdCUdqYUGs3qwln1yDATKVD+3aa2V4T1JUbuCuTCvFziK2NY7KSqHXkZn3SZbD1
c+nhtrJ2ihGZh+YEzbfBEwWlhMsD+82+KGsdrUwllMtCcV+SNROHKjWVI4jUx1iFQKhS7XsYW834
Jtws9jMz/90to73HPfRkNwYEdiZybJ3m1Id0q6U8mkqmvLIDqnpdY1Xbiuncc7mk2dbqXD9Llm1i
oT7ouUEPW2MFThR5qVO30aOQWH5Xhk//lO90q+WezmTyB2UeH9tVTX46aZ6jRZjXg97G7dZw6LVp
sSfFgTPTOHo33RlA3gHO9iXEoFI5+fAM/VhB4EEYbcfBbIwkhUGHY2rT7tdVMlFEUPbS9LY41lg4
LptM5Ow/VsZFxtyk2gxd5WyYPsxvblnotjf1CAZ4ZCdMsmJidtLoIDaNWUw2MxqXNZTiLJ6crOK6
7fX+CDyd2W+sjejPnBkHdddJuYn11PiZ6Kq2FWMXX45rc8OcUX/IxvEJpVnkTZT9+8saq/6i6OVd
luOHQjOQBqCh3Zsu6uSbCrDoInbT38Jt1MBoTnYThFvQjCOz3k+xru0TsTZU9mf2VVFrlDRHKjvv
tUwWBDEsKTxQve1pzG43tcQ6R18Z8WAUUDpTqyoBXWn1La+Gk7gIjLqvmmlOX4jBLMlcZyvT/npp
Y/tyXer0uynqbEfIGQJvidXJTpNlj+bhN3v4rG9kn2BVifRLScJkOw9C9TGovUGdGjzKMGafB5Zc
L4ZOy9eY8TX62FF1iki6y6zVw+OOWUvmCMI1Uew1A6X0aCYmp7YTQmsp159JtMInBVU3e4uCBj3I
rYFuNEE6igxdNQcvMed05cAb9lfSQFWMnGNWacwOmcQQzc1/1u24bpsF8qOexzVflLpSyTWaK8ny
SmV20bn65ZTEJf6OsgniU7a3tpc5UNL8zVQncWtAPQ4kG7TbubJbgFW9Uj64jVkSgSjZWee+f8mm
HA9pFCubTAdYPXeN2EGKKA8wa7GSWLLa4oikzH2Ymm+tqI3vTWrBLsIP6TF84qmI0nlPtq73lXGS
u7KJ+uOUavE+G9fqCm5eve+GEfd8tPSbkZp4LxPSvZajYT529dAcraEbvZ5SgA3YT7b9CVQAyKJ7
U+HmshhIkqCuGW4yZenoper4OpcgIp00cjxOHeyDMJrqyZma07xBqEeVWwiKPhWUnzMjFjCMPAR1
3bWWxAMrWM7OWrPHCzDXiV91cJyYDeT32cIdsHNuH4jQJCnvTnGf+wEiE0Dx6lvZD6YROIB/ntoB
Z81mXjQy3pY6XHWQBG8KJh9e0djm75V9hXWjJ10F8GeO+odxUXXPUWfxC06xhgfbRqktVJNKMsjZ
GpzsbWqJl1rChIJCfsL+Kb9NUI1bgDDGFkuRSZ+KjNVvSU0/uDGjXlLE5WUMYPlyAXPqN7ULEa4w
qj0/b91OcXk6JBrEhYo7aBs1lf6jnrPnriLy1bFiYHmTaTfT2rvKxjKrYW+l/W9KDF6t3Bph105F
ErSr+2uKElxQWtJsCl2Tezx9ZTA0DQ9K9uo1K2FsTxBkQJS11nbJ6aEc2S83o6R3w5Bee1MWL3cs
pdw7kKuogLNkDqQy4U1SeUF/pA9Vgaiz01d920U2CQzTqa+q05rE0qUbdFjhDwrmNky6aXdRO0Cw
XW2x7guHJT29EIu8RRkrwOqTvGv6OgkiAg5U/Iw2LUEY95XRjuqGJSdqv64msaaXCp4lUW0HTTO3
Y8RnpUNEespmKO9kFlkhJenvOAblNSKA2CSTo/mklIqt5urVDr3LuKtHoQWoQNVdpSPDQKPcXI96
l/Z0yc3vpI7SlyJP40sGSvsRFVZ+UCz9tFxvzY0GVgDAbhR5ptKxelxlfUh0Z7mGXxl5RrGaO2ia
y3XEVXczGMs9cwPMHA5lkNE6LB46X7h4tTbdckbLw68TZd+P+vpraQ3hKypHbGXjrmG6cPwzVuXP
skiVW1GMStB0yF1B80b7hun3ZcvuLz4LFhNzCX/OmVdmHYaTbk+caY+wrPVQNkV8tRZmdDt2VeeP
FvmHkukJs/wiSa8k9vE7TR+irUl90yFu1444oDU+kmlmVcFK4zCe4NKinV4mUxCr67Elqp2NbRDK
x35ggEK6kcrLiCOFTYoB7VpMnLDKtnKuetC9x2G2JgI37iKZZMbjftEoOUBR3PNdVNUOtLzuiXhE
+lfymCrbskN2P0zYBvJ7hH5xwzBQfmuE1W+rrrzrRvNGh3G2m5ekgBOYZtc9cbyNXU96KJI2rJ1S
RWGszOaFWifQvNoYoibjupJsh9Z5ErDJvdVOXxAaebqaYbsd1jdWYC9FEn3D9lf+dso49ToJr82e
VV/OUodW2taJh2bxu4oF9+AQAw/ydkGoppeONzDOPXAaHftofZttnzZ4oJJ5JBQ0psfFUogh4SHc
xgL5Jo39ddETLM46BRKMfm+RDYZyWIsp0FCUEmbs0ws2um5zqvDYK1mrIMXPSVsdcIZjts8CmYCy
KGRhPXR6p1/UFb2VWU37ZW7lHTgyZVukP/Csr/R5gBaxwoUsj5BwoZzy7BOeSBb1c5bEN2Y58iV3
/cTqTMzPQ6/av/KePTDaXOPc5Zw8X+qZot8lZkq+0pDlU9fFZhgNnQqVucWehgo7SOKOKvdcExds
nGjXqcUCuVbtiNoj96WX67WRmJeRyTm+ExW1n896vM1rsVxGSZ76E5iWx5LthiuVqemvTGbsIymA
q8bhRLNL+qu8zh55ZqlfmM2vYtBatpNcGUyl4EC6Hp6WwblnQoZzjg1gTdNfU7d4GMoqO1DMa3ul
MiEyjCyHZW7EUDNP7EIsxjVrFUQIcXuFLBIiX1YF0EuLQ9fTPmGh2tmVTJX+qJDpYb+hmsOhcJbv
9mycJhmd5g1ZunhoG/22trZp7x5xsJobiJ/2RTZGaNkMiIWrXMSW6RPisSRls9uVyZPmJr6aOccB
nH4wDOJFWNajaVrzE55Ee59qdXdEZC8e2OpPtziqhp0YTg6tMnJ4nZYfSbmre6f8JWOJgBx9Qs1n
qNYXGPnEdqoGdW/WhvBYDLSbeDkZBKaK8hNMfJRkT41xi0xro1aOExgVgi0FQMqFYiDTmFjP+3WZ
xls2sBpfTVxzX3YNXJKutNBIVMiC2jIJCuZB6IUU268GSN5aO5fPbeKKC6lz3isTy2efOLte9R4n
qJ2xaFDjC7Xp/brrE8ZRbdpWpPFwKebK7aq3GaRYnjpv2r109KoNpDswC1D0G9tBkjpZFs3LKeGB
VawgmQ38tIaane3aBA1bLTf0W8JvGTyv2tW8lFF9tLVUOzZxS3FFNXYb1uLKTWQsryP2Na9smKRY
torrcC6LnWLmIzOA9ac47UJR7Xdvd9L1miHDIOJ0hs+5Ugpuo/upde2LkpzKEtX0epwp9eO4A39B
p93ORXkJ/A8+QYw8s7TBtjQYAfSTqo+wkN7LY9d1KNT4TDY4Ro9g52GYumMf5KP202Boa8Gvst7L
mDCOcDgr+X1kN8VgDqrN0a1puSza13JBedKlz8Jm/zprq+SmYUFxmJZavwQqZ3mD7QhPuC5JtCa5
wNV8IXrOdHVt1xrWTmPX09bax6TVndCp+pquRXUuWneIPUVnnTejEOCUYWRYdlQ/F0JuVeEe4CPP
QZLo9LY5X7NqYYeiwDT7qUFFNRv1kS+CIVBBoBhZg73RdHU/DVCyYNYw19uLsTiuavzaG9FFW9TX
bYlHtFTmy3S97TE52XiU0gRY8WhPVHtYSuw7lsBVgTCh1dfSsxV3s6KNYt73QnnwvYHewx8XenrA
w+MaXTiOku9tNIDsQkj2Q3IE2YZ7OTDADYOzXagNjqt1DFa++U1SdjcYT4+dUukXdikfOTwNYetc
atF82/e8/cqMSAvklumVxYqIeMT9SynUBjCz9CHnVmGeu/V2mtfx3okFO+Lp+hJXerNNldeuyV5X
g319E9qBJywORlo8qWQ27XTr4Fv+YZXrRb2grUgS/G8poOU2YZqGhh3f4BP6joeCM69usB8Ls/Lb
PmbeqlTf7Lx9i/uCSmoGi6jCaEAq85gy0Ct2ql0pVXzHEYu3luut3qnlQdc7ZHc6h2lrCzbfKZOn
WZG/s9HYG4Lq18adWQB1d2wX5LtMTA4aEKix8TweWdMdC5Q7frVq+5k6WC/Po8SzMb5eJfh1r+2E
29emNTAz9bKlkpmup/x/pJ3JkpzKtqZfpazmHAOnN7v3DqJJIltlJ6UyJ5ha+tYBx3n6+mLvM5A4
0lYVZaaJlCmCAF/erL8r9m6dhk/LYKbwiHhmFvjDHOPbsQxOue8694i10ZM76no/4su/j8PqEPZ0
klTanrIigR0rKo8eJM7/dTkOL11AnoyTxrgbyPSm6MwTRtUfUVWZR4UB7JE93niaExnupzKm+6Tn
27aFvGvNn3tnOLGRNHaCg/xS4lPaY+m9DCnZaAGO9edk7TZ7zbvsHB1/7WrWfkyn2+fYsq87/yup
lS+N2V/hR3ro53dsDQ5FRjPEI/nxOs8HWMHnMN/kTplq2Xu1zF5qr/4iFdNFaJH6aWcfCX32r505
IKJioOdHdoB9W4nmkV6uu4Oy/lzQYd/1arki/AWDYQMZND7Sxl746jUTzC6dPdwWLXCoO9w7urmS
TfJK77PB7/hTWDc0wNo9scNDt+ut6sbsOFL3mWVdpr0Y9sq+LeI+ORAZOYIfiHfCgG6f9BYJLsLP
L7sRrUa4vFShSZabaiMNsaXG12pPMHO99522Y5wJ54poyYskIVmyubaMe0txrp2DN6b729j+piQh
mdCq2e2Ny3A7+yXd13L+ljjhiF83U4R2jO+FbZws4XWXaFQuOfLUlzC9cqCWkbi5uCmNq8ki+jRC
HpPTyF4Sv8f7XJcg2qVbsJG3RxJbyvetEWrWlcBOmDL9OYTL5vdvUqiv0gCaAuW0H1IxvY/PpeqF
ZQOI4HN8s1qHzYoxwexpQxq0U5x9KxCwG914p3uO6FXHDoLjfvFMf/+bQSLhyUBV2nmpOJRF+2DO
HH+FS2R6hkwzJUDsaE/eK61x75zN+p0Qh0cP+iCWr5zA03LAq9frjnbcVFEXf84wktXGiBf63Eva
j8WLtrJg75TVbR3ewB839+QjHQtJzRrnjHpfu48GENdUtt9G9n+mwOPMj62OnWwNR06bID+mc2FA
Wcemu91Nrnddjua+IQ8dfXpaItGprice0aQJETGz62I0r33Fr6LunU55aT6dlzPRzdej2dfvCH15
RCpzTO0hIn7kxQ8zf1f7Q/gVp8/I9FjwSK3YgYl/SSrLPyilv+VYb5uVS0M6aAjdkwjWNFZoRnmP
rfij2XHkbskcA5Scr3MvvpiCJj/qOD9VrRFj51Ont24msM8Xwwcle3+vvfoWjPMc7ApMYk8Ym8Rs
qOnOfG5KyHAjayvx7Lsx6QN60fkrrS56Y15K/BGdd9o43UEaeHg3U330cIdm7qmejLl4xgeY5yPv
bILHs7h9GxifGH4Pz1j1khhVjwtq0+Wts8LPZVa8iVB+BmNcjgbRPxj5zvWBBcYjlrR5Ghdxk5tf
Laf3aZO6+cmBVX0zqqLcLcng7o06dN7PbNaPtkyvLNzxCCkD1MgNu3vUnese2qE5VdnA0SnNJqBn
+uJxDmxkWF35NZsJAG1L86WdjOFg5DQdOo1ptLtATutsFihf1O3jmHJwSoaYNDUsn184BT7GuEhF
RWtD8fQxa/dqgmuC2Oj3mT+1ezIiipM3Th9IX5R3ZpzFxyWwoKK69XBB+Nv8VDpd8SGdchrDTiqf
Ap9WXJom6hbkzzsac+A9+ePkP7TN+Nqljmb/ERDyyAZhIZlpiG852jhPFfmYz6wENpHGZJ2G/vwQ
Axbg+NMHF0KMbFG81P9oLlMX+ZWsedbM5bGp7MeurdXxr61q2BWkjaH0GW9alsAbK6thE0rdPNu6
cY6umz82wYh1Coa0GDL39WGxxvBBeUtwLbqamQQnql3mZJ+QstZRxSaZDCGFlYEFjAUDQUQgC9i8
d25ywkb6mWiIgZnbnh7K3u3YHdbFLhzx60sbmt9Jid+CQboMW4Nrr/XJS0a3cGoM0oYLa4xRIbXz
acH+fbEYvUS0GUevt5OPzNgJeKx8U5iQeztSdSXyMKM5uG4jjqaXdNdW0TqXxizEMRsrTQRne11W
Qu7rXIR3ZRIKOoHxiOgE6dxzajn1jRBLhj8JrpR+oR/E6MMCKMjU2tlWjkujm7NQxnjmlbn9DmLC
/JASoQ77xvxuD7yvonbtZ8euy4NrDACP/bgc5sp46WawATWUPacJQHoVxk++55yTXZg42z3lYXeU
YK4P9BeI70hjGkszGmcGUM7uULrlaRRjd7ImegZ0Fz1i0IJguZ6JGYsm7faXSawYydBkEgL5WOIP
UjrZc11IfdW4RnsolavulX9uOTjK38u4rNlIGdkHNeKMuWgZPgilnukumLseGN1hPo/H0zJl4d28
BMmNGIbqAh9u+ARK9dGUdctDIJTo2Ljhk9XaWXw7D3N+6c2Z/anLHDJ54lDcZLmAnD84IFmtc14U
iDCKCMj09gUYWwTqa/PO2sq5zjDnpw0bB7tOedXXWDpYA02VxQYRHgmRTASkxp9VFxeXGJuLy6GT
y6USo3ODnfTiYgyYV18UZUWwN29+j/P/8sGbBtybyqG51Z40H/1mwOC/EPbVrGpOp2ncvjiBsj8D
kpGhuMTVRQ6St4fexVpBx9Q5ZItOb+l8Jvs5ScRdHfThzrXNig6yRzM1QwF7I0hbjUDB0mObEdXm
FlJe9mPpHWo9BREotP3SV6Z1P/FSLsVQD9c9u5vngp38Y9jl/VcyFDT5Y3FmH8zKHM5gG3x8C4pL
NkCdsVRnHBaDtIqZptl3hyyKyFpot+5x0VcTmQz48udlHNYHjOxL7GI6g07+MMac55hmoFcTujpC
S9hZY+NfLVOR382tv3y1l3qgRnrcPKd2/NSbHeeLpg5PhTaZGYusiQj7cr4x6sebKXGqC/iLweMy
DXJPmhJscQd/KE0/2nVfE5Gmt31PfkAxLRzxrQa7XSIRpINMqyFzINLEgKc7lXqSSNusv1H2nN4P
dWLd+DIxDlVG4lnuDBe5eU45pBkaRB3fE24O8QW7vJuDT6PjVSdL0rjOxvFsN1AtlkGDWog3z5tb
tnt1o7/FJdxQ0ELA0qROPk2Gry5N0/af/a7MJRYzjjoIIWfwGiZeAGl6fHQDPHNiAIS0AZug+54z
cq28lne5z8uEFkc0twvW+gAoWn8Smae+N+FEGkEe02ATgXs/9D4TfTcn32fPKR6zofIPPvmiA5CK
ugpTSq/sG5Acy84vKodtbsJyf1M6EgWOVtelZ/ek5DhQJ+bC616WhsUnLD+nZEAQ0pbK8mSITu1V
12PPSpzFqfCLo4Llfoxn3dBVMtANNCpA6R6kd+BiH4qWlTMk0452evxUhnn7ful1gkyDrkZzrGTl
kaGpaC0ZXD1Rc3kVCubhvCC+WZAFc1O7g7kXCjjIL6HxEBdnfjKNMLlr/QmYqcj6PbCv/260HSxO
uv7VGPqu3+WcUJgT08X95lTlhLyNPkueT+RKELr2oCz2aIlKhmLXgprcN9DyLkYp0icpWygCmQFZ
IOS3Oawx1Z+J2xeSGPoLm0RTEO+kuWzRqx7SwBVHo+g4qhPqc10HcfopLwAhzbR8SZraIAMMxGyP
KZibHTqr7t78xGteFM/k6LszqwP6YozVoADpCVrNLjPqIupS+UmRwQkU2r+RyjdHaKflfdEpuWcL
Lk4C58q70vHsD34xyJOT6QoUzqY1Rdg7egtXc77prQuziYejP5UwPdyS2Omlha2WpODhFpvZrtFv
wtVepE0VX4DiBBydyez2c028AjnJsPHBi5dQzRdhYIAXq3C4laTxAZiADSUxFsyWsoddB3DztY3h
16mS/NoR4g/ZMmhaljBIIyIUaHSZSXGb+O5U7QZCICJhOwzKrHYPngw/uFlAJbA+l6+p3ffvmjn4
4g1mfyNUwqQga5OVRZTvmfOnY0rQ0Tg8m5hAPTm6pVXQN/ZlPBL45qR+QVSa9m5qAWo+1JOxp9Hz
vaq8CiOqobpRKu/Y3uZ4cio1PCn4meDqrvrgznEOwGmCb2ARjiCZDBj6aY28XUShCW0QnARjSt8j
0oPBOVTvXKd/Zfj7l0ur5wMntuo0V9J8LYJ4utKpAk724S7JITHf570Bk7NoH9mOtXutBIlzhOK+
U66cD8IP/AMMNYuDX1kAM0KGzeKBXKvG4VydSL5+DqWzd5a3MVELhCDPpiz6+ugTdHUcAtKw27YN
7yD95xeDz27aOOfLxF75NQ3aIJpCmlZpalYn25xgRZArdO2xDDUgbUpcT43Kb9rZEY+Z0M7lTEJK
ZBvxxzgeREQsn3EzpyNJXV3PX7tB3xT+5F6myLQjonPIPeqbPmqbKXksZvoCu0m5xl3WTWrvTPb0
Zahy3fDdnKdwFh1+w9MCvybN2ojIVGD8fvoS2CMkYk7790mZ6xZkObBu3IRMUu2CSHW25Vw5kH3a
QyXH/lPRxDOvcOQcUYbhl2K0apL6HO8en06I+YXxcUx0eTN0wJKCnMIj0Scha/k0XJmI9yK6fvpu
yY3xkFR1vR+WYflINIl/SCvf3tuOlk9VH/bPnar6C9XbziWWnIIQprx8zVR9AeNtN/XNROsk3TsZ
LAvyTx9ppNMGl7azG0kYfBfPFmm/RFwnOwBtrt00/X4gq2g/WeIdANDXBLzu6EzZdNGmHUzg6hIg
/KACne6cRdZX7YIBUqrM6XkqdXc0Jp09ZwukMT8R45eAHhVNt6W/6nTrHn1N/ixNDRAI9hDNzp2d
D/xXeeWy5p5wdv6SwqLkeQ5T5MVZ+WnBF++9corhgokhvunHKb0mGS3EcMIOj96C7EFbxfDJglfx
Zjgy8KgcGR+IaP4w8q0inq7zGCdN/xR6QUcydT9mx65ZOmJI5YH0oe6o6yq+tiasxsQg9BNCSY2H
nGMffF3WD73VQoUqyIbCdyLI35EV6p6wQ2Pv3VvjFcSF+XFxu+aQz3o4TKILbyWg1AtHZU6YqWNX
X4w5RXJHlm5xIuiZ1vYohpvcmvQ7TtDvfbvSEWaqLvbBydjdJJZ63y6ca0W3dPvJDj6do32ue/yw
YcHQWAZ4JF8YjS6cEfcRD503Ipm+BHGS0wrI6K9i1kDbwmvVd1MsQD9FNWom1Zp0ULqITPicMXDr
Mz8LP7ajqnHzS6cNW6RtQIYx4W2J3e2JvSNzt6r4Z5IXjZN2k+IUEGF7Z6T1m6E0HNAFj7qTF2bN
TZVpeFEBSke/lTnIcluDv7oPduFl91bcgHD5Wf+g5TI/Zz4mdS1oHZI7EPOUUKCoyI23cg7yPUws
9+S2QCfF2TsywjUxuS4DNz0AitoHO2FywHR06u7gL7/XhttEvdOWlzW+mfupXhByL+6rC3XlOqsm
+6MbQEfJ0ym9COf4g1fOnzPM+w5FVTlHCBGIARuGVB/b8WNTBCfTvVPEbqZe1r4ZXpXddUFfP7o9
+Zy7oD9AXrGWzEA3mC541MN6T8Audl5pvFvKc/ifY38mz0/uWd2/54F3MbhR0j2YthzuxNDIOw91
4jJ6yZEgrv4YJGl4a5b6s7Qsgk/biWavzAPWrrFmtaVvV1Y+R5y6soMvYYcT227wYVOli+MdtU12
8ZyRNazpUxwHFxKoDGHjobT6OMmm3LP7x3THjH3jAOnXeyJrtH8nZJHedzAgXvOsWb4L3dTPwoSI
4Q+j9Qixo2AiGmv67Ya/M5Ipf3ENacOoz4lNtiA5HiDdw9I0xCkejfbKIDIVLakryoehnOES0bPt
gP1iv/scCvSx0HXaYwsJ62QBwcLTzjDLbpwEenBp7eHBsnyoxok02lQgLqO9T2nNXc6hyE66iRnO
qSVv8AVnS0kgQSxVdV2WSsxAXTGwe5KopxHiXQTZixVLlfExhJX43JlNeWBXr09tnCd7i177TZqd
M7OBCvd64oDjgafs/jKpjUlsPSZhEdKitT8HQ0yjzbcM2ojFYoTv1MxGXCV5GIWQ7b52YKwcxxeI
TmIqjnLK6g+d5zTwD3t6IfvRDPOD63UiQkVgBtdpUADflZwtbgtNTuQOwWUG28ZzHzJ/YK3E42Hg
NPFd0sa/GwnjzQ+JNwXf/TqAojbC24lBRKO4Wrw7EyUO+ymi0VUlBP73IV3JIdefQ5ipV42BnLAt
aB9OLnKcmIjg9xPEKRpSk7oe+hYiRBw23oUgKY6cOt/ji8AANnTY30qYq7Tic+gGSek/+mYFpcSY
xC6fYfOxUzGjVnQfaT6mEd1TLppAIV/S6SueItXn0JyHO87g8fuKvlYUdktz1SzFzHqWcShpGaB9
5ukTJyKxt+yqvwpJwz6MHIw+LNlCfIOcBtYhCzPN1EuuvKaQV1OvEAP4OVyOWbjnGLYquavjOvw0
TXT1ek/GR7+a+1NasJtppmYmvAKE42pRkzgh2ZjYvHrsZ0KOaKmGQzkXyZLTHg661951luPMXLjz
8my+8TOEiuyIvJT4SR/ihQO6aVsZTKPUHb4NwpizvSOb5iPt6upxltA+msyIr0kU7Y++Dda7WEn2
NNSjuplHyJSYiqKZqTiT2MMUgoGV3qNvpU+p2cWRSTYjk7P1CpFmzPcFi2Fg9/EJxmwT1Sq2LolW
g8HlJHa+axLPebKToLvRMOYY+32xJwPOobfjhpQ6iFYae3TyjdnbKSyEXyjy/C52IJ9ySK4+DIRR
kjugPE3/JpDpMRxt9U50cfKW8PN9HkycinMWz6aNsfHQ2XhlVUFO3H2wHIm5aw94TxIX5tLVSHBm
w9GKOZd+/RP5cM0B/0xwxCTrPksiMzgP5OqUQNzeW4YerydrQb2eqeKyDgPSzpdw/u67MbUQsoJG
LD/tvmEpB1xVpGkYckKTIvMlOSLHYV6WWUmrJtEvMkD6Tn/4y2KO43GyYVaaZMSne3zbjZPjdW+p
6IAtIRgdIe4QiQApRaERIX+DPikSD7+bvyp3aXdJAfw5+lN6INY4jToq8M7MF9RGozl8BDIuj02B
InThsHpp6sC7Ktsgh0kQ129FUb5OlkmjM2UOcXxEHXGjXw2jWZDGOC7ccGnsW/i8jwUKBiT0JaWs
Xd8tYI8QVuMlI+XgdMHfWtP/p/y056biz3+d/8+XptWIkdLhf/7rp79F35q7T9U3uf6ln/6P/J+/
fpx8aw6fhk8//eVY04XSD0SV6Mdvciz/vv6/f/P/9of/69tfV3nW7bf//t8QmOvhfLUka+qf4s/O
QuLf56Zd1l+//cev/52WFvr/wm8P/+TAFiQBuzYiyr/T0ryADGP+KTBdfirM80/+nZZmu/9yTSsk
Dc0lidj56z/9Oy3N+xcsM/4x8IUPXTMM/7/T0nw4GSv1Jeva5Mly9lmyz+2eBfbnSwodZkNcGpdf
+3blvoFJJiTOY0qboX+kNW0mz8m8NN9/eMr3f4sFf4xj834hHj1ff6VODKsF/LCI6QcKV5KxaAHk
7VI7d60dJN1K7By7AwH/5w/7lRTy/GErvw7pmR5mq7V3nKUd2ESy2jSdGu0FfxAH/0oOfr7++Uv+
ILX0w47UxlB7xxGo7taiSV89cYIyvRsdDPUcGf7isQvWXfu47QutPBdabIEn//yBUwlCcQVnLEb0
Lke4k//8AWcXlrXC8/yNzk/yh28UZGhjhtEmrbXAQuTK0zaUt7agc3TjFmh7b62RoNV9J7sa3ZRZ
Oha9oDqd+j9ooq3zMP7VDaz01i3YSkHP2yXbNWE3Gogg8m3re1vYHYFXXUI7bjdqnwhuGidQNRAB
BTU7zUBUG5Tq50ewkmWX0ILP/RIeQSDcM5GTlUZlf/h+vxuRa102lcrhd3CPWkvQpAZ6ZczqvSE6
4nzrq7mhxAfBk4gljoWdZd/MRjY3NRzt8e9F4reBW7+5+bWhVmMot+1SFzXU4E8f6JuTbBwv/raZ
Z+2p1Zcqb9kfusehIdrvaM7G1B+89uxV889j+3e3v5oNxJxYgS5zZoPGYcOk6Wg7dPYopcO2D1hN
ByLXBLTI1ohokvvevcxkOnzA1974vu36q+qXgTliZecG0dJYaGMTSL077LBl/4cHdL7OL2rPPj+4
H4o/bArQLaHjqDEg7tIV4kx51u9jgNllqfOnJIHffcyqxGlkx3DoDT8CQxEouOEGmMeltsoZhGdQ
87ZSs1d1jBauI5GuCjh0FMBBSBPf1b4XPv/zu/jdl1gVsirmwFJsD6Lzrh6qce/bNwlsl+6lcINi
/sMb+d2QXRV0ClWmANAOgH0dfWlUi/kuTKx+i0Me88XaiwvuOG2mYvGiEQwQugYS+VdvadrjPz+j
39z92owL7KfxA9PzIiJzlucBIcHRGQ24HNsuv6rnMSNXqNR5EDlyKngH2JvTwzDPPcNtH7CqZ1IW
3C6cefqhhQHUZWu5AP09Z0l1v+0DzoPrh4LzhbaRyc5eFMo0+8CxSt7PWdL9KTvzfJ+/qGexqucq
pEudj4kfVaXs4ke/qrrxg43awrxCnR/6DzqBdrvBuPA8llZVjR88ecOm60etjV7rRPI5Ssu0qJS5
rZ7Fqp7njHDAQfR+VBDa7VxKsnFBB0eHftI/v43gN49rVdI6yROzUoynDtOy/pAntu/f032evCsY
K1VxnBOhod5Xgf021iB8f3hyv9vz/GVQ/cMwKOck9skUZ94tUXzDRJIxTtdLQSb9MRgUmO0OrgJq
tCz1WkDiGabZwXOU3TxN5oBP3D9//9+U69poScee4WM6FEeVD2xgZ8qPAoTxfyimXwbYMEDW3knu
NNBupMEd2RiANMfFiidIzTEaoROaVl+/S2TVfG8NR1UnZwlq9262bVHfgh0FOfZownX/cCu/+6Kr
iSMgCbptVOZErQ+WAcMm/NbOs/pTVM/vLr+aNsre9iw9537UG62KkgF/U7TEQfJ122taTRqj1XtB
nidOlLRz8OqylN5hmrola/L8ls5f6oex2NlJncOTDyPwVDPHdiKgcTtmvZZ/GGW/qbLz6fzHD5BZ
p3FA7oNo0CoWlwHRP+bnubWoONjaJpYr2dhWOzpSbfKlxUtAbFtLrdX8Yau6ZBD1XuQFcTXu2g6S
LdkbDk2kbS9mNX8szlJ00Fb849i5dGj0lBzOwtTDtquvtgJeHNLw6+YlkmMyREvt5zuPfu8f5qDf
jNm1JZJnmSmS4W6JsG+q9mKw8kMMQ3/bRmBtSYTbUxNY4AWR4Ny4Q976UuNUsu29rk2JLK+tnbmE
Q5j4eriFp22yFyDOIt94/VU5YyA/tMhbl8iIq/BSTNhXxnbgRJteq7mqZrud3HYouDp2SA7sZx/z
gsrKNt77qpqDWizwDnitxiBSsofRfXsI1rYNeNP+uZRz04BpFcsl6qysvJBhjcUILfGLf34y5yfw
i92LuarXOnZJJ7YMFSnD/caxs8BCaSjaOhqg2m38BquStSd/qvMiVvhLef1jOAAJWE5TbDuOm6uS
HWq2QmrxVERH17skZWU85LreNt2I8NzC+WGmhp9RxsGSjxH6Cuc6A+u7xTlq062LddQoC3VcFBak
6q7JY4usHKid/lnEsWk2E+FqCXbjRBbGQpunrbP5qhiS4WaM43JTUYlwVbL0R43JGvPhAvBLySdb
mUH5zu0DBHj/PDZ/PV2KdeZoYWVTl0xiZks4LvuidV91qLeYtuJcGK6K1s2Nwglg2By7MrV2No42
uy4Mt5h1n6++Klq7xXIwBq3hyRuvvWB/V4Ntb3ytq5otWvy3DOn9+9adMxXGBdLb+NTX1eoG8Rik
1nQMFU1jcb663P5gVtWKvKCNS8nVZ8zz9mNQwK700JZuGjHrIFD8OoLGFCZXd8Q3GLwlqRDJts6W
WKd+FogCgyzh4ii8qwg7hZ6Tlzdv2huIYFWr82D7camL6Yhln9rNFogu/OVh0xIlglWtYkkh6sY2
yRnAxQH2avZtzJc/xd39pk7XgZ9y6Ye2SdV4xHML2yzHfUWnIja+0lWdmtiZ2RpbjaPfmfVBztkn
xMN/clv83Z2vyrST4ZyzEx6PuYfIHnwZt49e+BtvXfy8dvh2biSZEXLr4WjdSuCR+9hPyg25X0wx
wapO59ERNY6fGG1ZfYMnXw1V4YASIdjijHv+gFWpov4Bjm+TKdJORaC5YeP1A8tv+LKpVtcZj1YW
ix6hLStrLCHsQqU/yCLXmzbDnF5/fvaEIeIfpN0xGkL7zcrFg3Tsh203vq5UqfNKa2NAmWpgkyRe
tYAzuu3aqzoNM9wRMcYZolyl2Jal7nOD7dq2ScBf7YKRUhh9GCATN7Ih25e5f+OLztx456s6Bb5V
rZwD44hp9VeYZti/VxvMwxmI6xDSICPKkfVaR1xWkqQqZIopmLSTbVOvv6rTCVectHD6IQqxmPzo
DMwDkLcX6w9b7N9MMv6qUMeuFCasc7x0mn45NLNPaFEbb3zsqyKNg6zzp6wfI1cT+g0VkFsv/oS8
/ubO1wGUYe05OKBWQ9T0Q3gbyMS6LQ30JpvG+jqCEiLn0MNTYziSsbuzK/XRD7Jtr3QdQYkPYphj
JDFGvYsnlxXMr2UX3G+771WN4kk7q8zm2kYun51R37qO3OAqzEhfx1A2Ko6TAa3F0YzR8Rs5Iu7F
3NYfEN6qQi2rRS6DiB+j5PBdpX1SXfHi3fZMVgupkbJP7xueCbahD03SXMT4QWy79Ko6nVZpez77
XDbLdOphmTvuthXUWxVmC4XZa1rOdl6V3AQwnOo+3gSz4rDw8/KTlUiFxpGbbqv3yzTuc//Dpqex
TplE/NK3S8FLdNLicz+HOI162+apdcTk2E3FrJU3RARaW8+LhrOfj7Y8bLvx1apJEPdc51k4RDi9
1ztRF6cwDj9uu/aqIrGkkTAS8ZRzM3a3holJcoi147aLr1ZNBjaJgyZLcpohtibb3jiEoT9tKxx3
VZQBHLrBcXFy6rwn8osCutjbbntVkbCfO6dL9RCNAWQOZUtccDrvedvFVzWpwLu0rmN5xErspEqw
/c7GN2nbxVdl2Y+jWWB6LY9B6d7bY/slc/QWx34m2P/gdTmuNruASKS+su9drj2P+MBsuu81qctS
mW/bs0XbWNjmzRgk+VXnzN62p7KmdKXSQbvhjgwUd8EF0czfl166bYO1ZnDN4eioIqTyZ1sPhNk7
kFQPgh1Qtm1qWVO4WlU5MVjNECVO+wlJ0Qvgw/ttT31VnpNt4wRu81xQVLg4tBa4zQfC37aPWDO1
+nTy6UfP3Pg834+NeUXY8sYKdVYVSgat6fipLaFLIyKAcHgMfF9sfOKrCsUEAW7kOA2R2ZYPjlHu
8z7dtklx1vXpGrWGoysjIVyxVxVJ0JaTf9/2OlcLpwZRwMNqkLAZvNdE4ivvu0+bLr0mVs39EBcB
JPBIW6XalQ1hoHWVb6NhiDWxqnFVHU5whSIgpAV3nObOt/G52nbrq8WT/HoUIRai9QauTblDumZc
GxMWvtsuv1o/FeblZueMvNFJf5Xs4GYZfN526VV5Diw8aes1Miq85HFu20uz+lM003mJ/E/oAqXn
z3us6WxXmpd4zOMWQfIHnrRkJdRftt33qjhRx8WynwsZhdgb4JZ3VwV/2naev/qv7ntVmsqgH4zP
aR+l1eSOGLV5+W1HHsVO5WLU+233vypSt8CWpGjcPiqJQilT58Voi+dtl16V6AzjsfT8uKf+J3ma
ZI8z1+Rsg+rEmi2FzsTNeltw4471Uk1GvXOM9sOmO19TpdKZFLLeTGXkisxReH6NGJ3XQZkW2xbp
dXShQ1ZdMAYlQ3I2HrJKPGfdxrP4OmSuxKabAzOXjnX4MJgZvnXeNhhKrGoUA0PUL5PukVhXIsLV
ZniwEpVtYvqKNT9K+JPpoo7kxsmkJOC8i6CQb2OniTUfCoknNiXYfUckyOBiO6FfUdgMbBsuq0Id
emccnZBHzvR4PWlxXbrzthpap8qFKinHvEt6lMsJMtxFX4d9thE3WzOdQkaJOYuij6xmuid45aY3
h233vWYv9RnohKeMLpJe8JJZPYZ63bZD3Jq5FM9OVSRt3kceT2YXQkJHQ4qV6qZ3aa1W0MHGTyRv
wg7cJu32PeEwoxG+33bt1fJpmpyzatfsoiSz8WlUNCqOo2l4Gx/MqjzzPISVlmvqhvD4fTB63mOZ
mcvGN+qsVtHc9WK4dl1Efi6KP+ncsZJuRM/XNKSRhLIGnS/DpQnPXjh1oAuMQYJwKrb1cNZ8I7jA
ZpjMNc8+OVuT1DTPojh2uo04wl88ux/wf12MY4DFahshgi2Qequ2+j6Gvtp4aPyLrfjD9a1KmI4K
jTbqUy0PeGmhNsQ47GLTyFwTjnx/ngOTANdoLD3iFjxI7ORobJwf14SjoYSBJ+26jaTjJ4So4HDx
qdAzovNtd7+q2TnrvV7NPJsmRSONE837ubS2rXnmqmZL0ajK8Eeeex20Jy3RaauySU/b7nxVsphV
2Lot8U3MY3d5wT8lOTl+gPf4tsuvatZmnnQFiYBRWMedvPDHAK8IN8ZVcOMHrHa/gHFFUyND5rwh
FflQwVkVu7E3v6Yc+UUl4Bj3uHY4w1OWyAdVDE/bHsxq15vEWpEdmmAeV4dvdYNnbOo4f+LWnp/u
L/bta6JRR8s8wDqpjew+D958QIXTWFTTpiFjrYlGg2nM2BdilUClhjhOTQQ7a8M/bnkwaCp/nuV7
bYDRl1zdxfJx51rtFU6qfygl/7zx/88HQ0rPzxfvshl6XSDwcfOKJCZLG3u6venjG7hPqhBLiqrV
6P//D2dntiQpjrXbJ8JMAwi4Bdw9PObMiBxvsMqsSgQSkxAI9PTn87rq5q/qPMZtWbeHJ46kLenb
a7Ug1PKJB+Ji4WKL3tHiFo+vYRpNAH/ErbgDzA3ww0Z1IWjEEOCVz9U6QmgIPU0zmk8OHdxzTrax
U3/0UgJQIVBYsoJGOGs/xQOw7IWmOCXLBW6pV3C+g6S5sHiFcbjsGwciNcFpwtcAyd7tDHzVFBc8
Bvg2d7q2/lyNKUw8RDMPNxncPPAdLS3vvq9xGJavNhRB82Oi0TheEs/S5WJW/HvBa/TRqSELJBpd
DNhULra4mu8qCtrmo0g69IWR0bM3wJZctjBhrkM9GX8hfZpAawCsVFgsJqyiExjHIY6wtVxCtPYP
LbAQS5pueWJqKJYgBTT0wXVlk4KSSi2E4HjaLo+4Wq7eB+2z0thbX5AABaC6KU3p3zRt+vhQFYLe
2//+kdsVcgoQlPuLiCQ8EC3wuRVPD8036Pr97w/nYbmhkNTDRYr2rzJUbyVw/Mfe/N1cueAmZgVS
HW/+XF6mVN+XET10OEj3Ia9oQTKF4gTpgtjgmoEMBCykpv3BZ8L++5kYUnGhcGl3qRgQBKsaf4nG
vB97KLt5skF769LFpL/MGxR06Aar73pu24NT2e6AAGAWgGOYmC6VUeFjiPoVyf/Zfjv03fcZL/BG
l2UZlv6ikmr+bJLR4zC/S+yxx75PeY1dbdEmkvagiKD5P4L6U/rqWKcZ3Ye84O+iUZgM/WUDvwE2
LeIagLAIcL/Hns1ukNKupj7geCNF1UbriU1gfGRxEKmxOPYHdgPVgpJRBtICLx3qX24I76NgOtbR
QZPdSIX90CzjFvcXCeNJmNkpXnXO04b9Ovbdd0XNEo2eg3U9XACX88mN8MBxxw7q4rEsBk12I9YN
IK+TtUKBQCjYXbFrTnVdHywQ9nmvIXYlUBtYwnFHY3IkyuCxChy5HHs4uzHrCFqlAZ4C06TX+l7w
JQJvZTTiWL6f7tNeED9UCDL1mIa7Ob4HmJx8x552O3QlQfdpr3htR99OqFdxlLVeQVWeLzEBKu3Q
s4l39Q3jGlyS2+rU1C1oim6sAA4ENenYp+/HrKErDNmgyQRbx/+SSJv/5du5PZb8pPvQF4BcXSMb
NVwiES/BVaUdzQGFcdFv7g7/pa+Oxrthi97WEnzApLt4Tbl5H1R9IwbGoLoUbuqDdzScPQewbDaA
D44qzasUm9GzBG21P/jr7wY2moIFmRvUn24bZZJDEwMARSu7QZ+P/US7gS0I99iz3Gam0tLyASYU
9J1t4waK57E/sFuPgckxaK+FjIqDZKQgo2lcmDUgnh4ssP4u3f/jmEFMvjUdwx/YZobYsp+/IL3/
89CX36fEtG03m86+uwwQTwIxzH954I6OjY59SAz+KTpNkLxD+R6eNVP3QN7+Zt9ye0H/Yduyz4i1
QUAqB4LIxYbLlKsAPEQ0knw89lB2o9pKbQAJhAS2nE0COxPgjW1UH1wq9zkxFwPP0+EXvdRmDaCI
dfynCbDcHPvuuxE9NeENGErbC2qt53jxD3qsfsNy+bdnvhuq1Yp7RiDuusu0MvDvNVD9QA25Y4uY
2I1TB5BhsijeXriCfwMexWS8lzGg1seG6T4wBqpyz0VH2kscQTgEpcadCul28E3frcBmACO4BMr2
kobSPU4GCl94CZcP//s3vRVo//Cy73NjqVPb4ijWd+joRpT8ZKpSCJsosK8Cu7ruWI21z5AlmygT
wav+QmZuhwxEtuY2tEjaF//73/EvL1C0W4shEJjGJa3xbkbsbbbkY0XLY699tBuyIFnYhBh8d5yu
gU5vcJTvAYQ99vNGu8q5w8sYKKQCTzQ25cdlC4a3TsJhe+yx7Iasrjs6Ezbp2xycfBhaOJ1sHSUH
H/pu1A44XSBl22lchuNUoh+TDwEgcgcfzG7QzpvttnmrNRICQDjlaD4cv3md9svBz9+trQDSlOVg
jb54E//A2dETDN9fjj313ZANF4LbanQIomm1h69pnOblL8fHY5ebdB8oq7F96yR0Tpd0SEocOE7J
tRXRfOx13wfKetbMqzf48mUlcexEQeEDUuXgCrWPlMFxDU3NhPM36izdiq5GHiFv4Glbjh2+7CNl
yeKgQW2kvlAYKYqkIgSix6T8eOiXDXejdRM1TrhuyoKKVmt/3xBKnhkbovk3357fPugf5uN9sAzu
DLYKMePVEXPUws9Muxmiq2U0Z2zEZnaO0hCKgTHSa/8YbNgVPA5xM7bfGOXheRbMX+Mw2ACv9uUM
usIWKPXSdoDB5+1401D6Cs7iH30JROS5G7Dm5nPUrDDKheHDMjT2fqvlcuY3e0jqwcCARr6F8gIW
EfS3fFA3TsV7Vyew82HDBok89HIulwTJz+dmuMng8b+e6ifOyn45VkjuA3HINY7s1pB8qkraPC8g
vT6ymlUHF9g9cqwPVNTDoacubCV/CTZ+SGn1eux12c0x2GvCZS+cunCPnK1m4ZX10+9AGrf1559e
ld0sM89BW/lpBdB/AKsDKkp4QYt0Q+qhcNghVHCJCC2Pna7tQ3J0TCMRLpG6BAN0IpCAa1C9dfXp
0HPah+TkVkKWYri6LH0IWnTpv9iG/e45/cuQ4rvSgJKqnpWZ1UXoGXzXMApfElmtf6wNDX5zsvlv
f2JXIpASJH42jMAJr6BmF9KOZqyzxeCw/Vo7dLT9ZlP9Lz/537PGf2zXEE+o5kXo6lTVFiDxOVop
0mGBPtWtTyCfXo5eO+1DdGDVwxRsNB5axwIE3cQXTEQHFzC+qxsCAEdwEAAVBcV1nOXubDn9zQT9
b7/ErmqIObKcHj24BTwZsb2meorOfZLi3h/qYE0OpQvojUD6n93/ET5b1GChA9MBkCB63auv6Qgw
/rHRsBvY05aOdb2Z5hLHkT0jc50AIU0Pblb2QbqlxlEkn6m81GESnocFco8krY/t4/ZJOnLjUWu4
VAq61Pek5FnYi2PPfJ+hAzJdw7SDj4bC6VSm47mt2bH94T5Dt4G6VkNUWcLXyB7iKIDD7+Ap3j5D
h1ghifGulBAXufG+mSZ7CSL+duhF2UfoyghSzY0HeNlpNZ2GwYBSnOrw2N5hn6EjqTJlRIL6EtfT
8IDU65ex2o7BYemeJ1aJGGpFNtcXvTF9hsC3uyOjPhZFpfsYXbCtuE+B9/ZSN81YDDJ5DGIznY49
9d3wXBsyzhPv08K2Yb3CjgTngwFT+thj30fpZJ/aEWKgtOggSlC6vzSmP7aI76N0m1zXqq1QSGk7
w/4ydwSe0+g3M++/7MD3SboF6XyPDj8MomnpoeYxOXTsB6dEultgPSA94MsPNbqW4LvrqqGHws90
6bFAGqW35eQ/Fta03dBzoaIUjVa9Z1miS/PQr6o+1gdJ92CvWYB6H488LVoHFr76gBTAbxaLvz/i
H8rAfZYuFJ4CTlXJC90CvjyQGnLNe6QkN/oOUlJ/qSNI+ABOX1rIdHG65vLRAloPHOcgtvM4p2Q8
+YFW7I8WnVHLpUx4HR87gd+n8GBooeBu2Nt2ydjqWnOSwBY6QRt/7ARiH8Prauj2EgqxzmokpPTj
1kBNIiNB+bG9xz6HZ6ya/VIO82nuIedsE8jVhjQ8dtK8j+GhZIv4wNv5RG/cLxeN6NQO40P5arpP
4cFgFk5QUoGzD81oBnvRmPWaHcv40T33K5QzuuHnbj6xhg45VxBL4kTix6EZdh/Cg8wlgdEOcrGF
yRaS4wANXGtIjk2we+hXhawpCQNuTz2SNVkPE9qzjrn9fOy7707cIEUeOBWjPQUpbj1CBQtCvUUH
H8yucK6Noz0uYu0JjEr22rWr+iGIj4+VQfsAno+kG+0MxXzXCZ2DXA0iTFgeo55QsquZdWq550k0
nep4NeeotOCLB+rgHfs+hMfhlPIatroTd628OSbe0V69/maO/eeljewzeLMbgcyKt+m0xdRniiiT
x+pYrUL2EbxIzQKSXzx13wLX4uz2ixh5rJcQUsj/XtcCP7QjzG/zqUL3TJHCIZpjPj52eU/22S+P
NoiyXlBYxQODOYS/tZIda68m++iXbHGk3A/hfKqJIdk6sPJUlojR/e9R+s/bRLKnfGkKq6LqeXIW
pY6WVzm3dXveBNPmHJoBq+D//jP/9uLsxmu58DKkDf4RwOgEEIxFVd6t87EkGIHR4r+KlkGWsbUC
n15VUPEkiIHlab/9eeyr74arajAdIM9oTsM6bHndjk0xteWhhY+kuxI6HUJi2ygyp0XNy7mVCcsA
MPaHVj6yT4JtLRcCklZzstLrM53UJ0+b6NhPus+BedmGvsdZz2lIZJy3em1yRFKPxf7JPgjWxRtM
fkk5nIIWDu7GD13Gh+0YuYnsaV9lGGpDGyi9ajtCABW1Ok+AyS8OvTF73NdMNxw5myo5N03n3z0Z
1s8N6X7Hrf+XobRPgZXcOTojrHyKDEU/yq3gGBj93Rnhv336bqCGFJ67ZUvTcxjg6HwJfva6ez/2
WHajVGF3WsKfEZ/B+SrhrvRIJ1q5TodyrGQf/6K6570nJj1HQ9shgNusQj4Kqrvk2Fjd476GKZlR
xQ/pOZ1o1qTsXpNjlRjkZ/89gQHEBdknw0e3IZa/Wx6iOxZIJPvkF2QQdSnjMT37G/pIORrmoUzc
sYJgn/xqiJbWQypfgMJ115nhlYhjNEES73a6JEKoiMNwWAjEH5oueAy7+sOhN/H/RL6AEZKGd2HB
xNzSC9SL6LuWrp0/Hfv82+D6j010N9CxuYnyzmFPVyDUwymEOrRNfscTvBUt/3enS/a8rzqA+zxx
pTi3QzDd2XJZ2ucpJhWMjO0Yl9eq9Q5Cc1/+f2yu/yaA/NMf3Q3feGNltzSjxrYVYvU1p7rWbDgp
hVGnz7Jclc7GvoWuJuv4iLV9bTbTxddeD0K2Z2ysGxjMtVfLBqPtFpR/cO4Qu+sIIq0q483mnctQ
5AzjoxI0GZ6WqXRUXNcgjEfIPr2ugjojPK05PN6wjqIQ6gV+ugySwL76YzCynWkWqrhur9xDH9gX
Gzb0cVVs4+JMrjberG9AyLmlziIFxQ8w31sN7XFG0zkQYZZuQMMrWP6UAPq+xZmlhfuxNnrGF5zi
vvs0sBYbmSZukl/t0OI/m3kMl0Ig7gv1H56QypfFsfrit3mFdUlBm9n90ePQNp4zuKIJdVmUiEp+
6+pQpT/baoboB42cvjdQNpu62b7eQnp3EDNuawa9MkScztUTVUWMxskSQvsKQuuAQf2alwnetDRf
hNtgCGULPOoPFJbM9FxHs2/RFwb59B0sAV0ei2ERTw2Z66QgNXc8l7EYUYUlbVIkLQC42TpWYuyQ
32x6WRU2xX4/znFCslY9vtnYmThLmIjRN7JA4xjGKBsxl4gWij1EtmWdQdCJy6qUBrot5rZj30fb
isJtfo1/zrXf+HkwfaSevQGAEw51FsfP3JacP/pSJnNVaI8elfCcupmCiOAFnOxP6NBI8HsNdT3g
y1XEp9V8JqAaoxprCdSMd5vgq/sxJm0Ns1+/4DD4GqMDKX2nawy9Ya67ECaxKgluGEg96w4OR6I9
Qlsg6MTzMp82/JZ9f2URDtLYVagukZkSKj0LJbu8Fyv0xDhN2WD0u1WWy/RA5glSdoM56ln01dy8
ryurugSvQ8/mc8Ohm877SoYMlFi56QL7Gpl8SyxM1w/p6rHxkxGZIad1g8VhPnzpUcxQQVlYu3kO
CxxvPlCVGHEGYEWtDx1zFKfaxIKt5nHNbBdoXyXZJmGR5BSArBE9/2A6QM+MWWL4DOOopQl0ilPU
/MDeJ9EYNNDRL8XURJC4qplU4h3xrLE9N1uMNqG0J31076OAqUcqnfJ/1p3u57AIDRSNzyMGLRyp
A7yX16GlzfhFBm1CGKY3VYkoi9sQtnRiraI/Qtg3YVkvqxSCX+eWJbonpg77rw3MjVEO5j1BN3rl
OE2Bdo6E/gnFdaWqTI0q+RFxMQ5f0F3uZY7bJaxd6PPotyek+qYE/+c+CH/2jVn8tWXDtr0rTyjN
B4mR9LMJ8ZrfVYr5Z5uS6kz+9h0nZo7FCQbPQX4clVz9q0ODBwtwEw1uAHysIBGL6+Rs1/1SuLmR
D40Y+Xbp+0aXl5Gl1DzMYxqzvAmh6vqWCBamf1Knyme0kAf3uEbyP9Ha0maNi6qiAiAoKNbaJ+4e
DonF3wEexL/qtA7TYtDodPwQb1J3z7Qqa3p1fT1vp2CUzXqXboaISyxWRb4QUaryoxxhrcyHzQZg
IjYkndBE04ppuV/8FEF3SrwlVz6IQX+CuKPsX+YojeWZSNXHhV2bBXOnixIjz8hPU/M0pov4qcEE
6KAthz3oRa7EYCqR/epOIuqtqSC578XyoBoAjs9lNQ9or4HTu3qXyZSG1xYKdJHZMjDih5RpM+RV
NynbZElHy5tdNeTrddLtZAvrGAkKO3WMZp32bvjGbYpvUESkosAZrvgWdVBNBnZWSHRP3Q3JkwFo
59Xz6NCYdooG474zsjkBvRr0z3UOFYR4QrlU/VViCMd5oyVrc9G6qP+yjTyKADhqWyDPMq68r6/O
okv2fYOfzsA6PNp4xXzvB9f3WWOxTDuYL9Uy/VTU2urjIn36AA+HwaqggKxJP2p81O3XHOxsTlEq
cN156iCWjzI0gHYRxOg0VadlqbjesoraxD+4dapwdLHCZZXekXJDoYh2NimvE1RrQeZNXQdvIlKG
FTIUc1BMZKFpEW/eN58N8by5W6x36WVu+6AsRsfK7ZHDmPNK6NTUbzg+YpvKaq1tegY6vrL3qcI2
5nnDuVhyDlWNRc+WZTQi7B3K9bGtSKPy3htq83AwcYDmBTOVtUMLnZ/oR0tUi46MLrT2tV5JzO56
3Bs3zz1wd/WYLVsIiw7g4tnoTEqvlKeTfYmmMeggNF4T/Sg0n/CidbLV8k+uE4/XoQW3bTr1VQLv
Ov5la3OKWhVOn4RaZHk/VXXDr+ikFfppNgyWrxPmJC0KyJl4+ZcHLxlg80k20d3U11WFgDPasPCi
JIAp3cvGbgNM5C1HcBiW04WcpgHqw2yxW8feuiBN7pdWp58TpnDgC0x6VL6HVOrgF6L2b7fQ6x1Q
Kmw7283Eb4h/rr/6aSSuoAEWwHxpOvVrQHPNZ3hgt+hOYHqm2ZKOarujrvuiTNgUwCHXH7GrASPJ
kwBCQm18G+fpyvDqtwTChudlWJd8mFCsvSqGa8NzZQP47Zu6YKB6fhBxt7gn7dkWFnXdTNFbm45J
cJZ9MORy7VkGmwTBa9DCzUrmyE/fTcOwLUsagFRyi73gU2PR9/kqQ9AUC8ScygeH//DkK10VNWon
nC0wxdeiCc32VRlT2bxFa9v2CCQg/0Mas2ZhI55gMCfXZZoCfkGf7cCvkMezuzROwjdPW8BgJOy2
4p1QjMUshVAZ74OOcsaw7sMUXXcFZp1pfPbBnJyWJIUQm5SPQxO0n8DsXV5ieK5dEemWF/XYQ3wr
x2xry/o73CrNY+g20M7dhCuROyXMFqLisCsc9sRE3H4ZaYX2URRaPgK+0II4CFafwnuQ9S4I3xlc
Mayo3UC7n8nCm5ckQO/eA7zViKw3CA1XDym36/IL+RpbZyluWX1BArZEDwnU1eufcde6c7VYRJcz
CUD/SzJaIfNxDeTwQWpMht9535aZmYKBy7xV2wyiSlmFus+UiYfq3jNqTYHMkZ0vbhLtk2tRDP7q
bPzKrW9p0TW0gmWdSLTU6zQYy1c2DOV6RjCy6z4is2abN8ATxCNUvOVyacdt255j0BuGwqy4mL+G
QOUsWTszxzK+jqP8OnemIt9ryZeXhrPxdTDGy8wBwT4tuITwq/jZ03qkbxZCxuArx1VY8CUUmEmB
bbI2Qhct3NDRlsNqv7C8GmCgvZe1N/k4znCfZ2Keyzz20XJO7Nw0F2xO/PDkkIl5TbHYxiZbXIuo
VRU9s7Tt8i2GMdGUiOVh/ob/uJlLxI/lnDPj49Mq0vq6tXVeuu5bC31ZFq+1uzrk6Jq++4I03pZv
vA9zJkMlADdx0CWYPtVYvtDQlTQlAaRt3opKhwMq+2mAd3BJ6WPdWRjdpZHkLnLI324lLkXDTtgT
Rd9vrrUZs5pHAEcY0X1C1ftdqOhlphAzUIshGm63JHbLVtSf4mtVp08LT/N+pBgZlJKLVHrpct80
uD0KSPhGWzde4RhTJqON5hcVDmk+o8X1dSI6uQ+auDM5qfpn7DPscmE6jsSC34y04/MgR4n2dQoU
7HlIG90/8RZOcawVICw8pKLiRdOPdj1HtA6XF9oRA6AzLu7T9zDpnDwvGuql15FJ/jWZoA0qprDE
2VJSB1Y8b91QxmdiGsdecKHJu4+TFf4lCjXU8oPu+2DNptvxRRdixkXHBTKQyWWhA/YmvqvShxJT
5rDmSRhWrxuSVUG+Cozej5N3Ixru0VfNXA5MZqnyOKX18KImnGHi4VV6PPENfdv6jBZIekpK3nWF
ISUbclpLTZ/CebiZgsV0K64TRHdllafJErGinUdCZ3wIesa71sanJtFAc2W+RWvs+4AOSv65mkT/
aLoZZX0uqybIaQP0IF7dZF2y2AlMEgy67PWuEm5AURmvBHvByuImF5wA4+BY4mFgrzW+DPkw9xiY
OYPdvlCbnLuLWrGefIuIccuZxUpTOHAM4Ho0rHlSbLGWP9MlqrKJU3+ek3n92nWlZNjyRGUzPc9I
62HGMyjp63teDw53/+X2kmw38a43nj9MSaLIKYE5aUX5hlK3MD7k0Wenl6C6KtFF9n3WJV0+dmam
Oe7mRvZ906Vb8mitg2JQ8lO6znO2DMFfm0IXV4+bnsysjbyTMKznXYi+fhR7PPfepkMWY0M+Ivar
3qwh7I4p5i5rP6cn18b8QfE0/aJRUOXr1vyoALJ+oTjSepWUiQqaAvsWueW+77Ey3Ceu2v6kQ0M/
j12UyDtWS7QX+Gby6dMYMPNKHPjDwN9HTyCHzlkiNlBUZuIvKFvGzxWOnMzrEgwImNs1zucAkYsy
iD4nSTdlW5884RoSjAE4d7nJJlI9YIpbrptJ2CfM7tVJsUaorG1Xi+wNZCcsckFeORggCoWhg+cz
O8wZZX1Xz3F1wosBYZiotnsvkj+TpLIfQhaG94IovHBcm7wm4oOOTPuJer2+JGJoPlRkmBCkmrVS
Y7aSOnVTVmH/tp03yBe3O7Gw6rOg63Bvmy1Ji6YbRd762a/nzjTR/YZAbvjJBUn8VmnHIRpgtouD
u7KNF6ezEmMlAfhhk+TP2pab/RRFQmzZUrdrgnAyXdxW1DfCxVVvqwcIKDF0G+CKHscJb9la874p
KrHQ4H6hIfgCaJR25N5IWqbPU7BO9ryAXEE+e6GZyNMtXOzDHA5R9R17sXaENIMF7G6ohzp8bNZF
Q19cdQumVjqY5DOf9UBeRj7z4QTwyNYBsjEJee2DJdXfAoxMSNiirY7qgkyNtNkc1dhcpXaO69xo
VN0uK3nAuYYdfpvrn2sS8fFxWfvF/4BmzaHAlzaJsHprDORoyBq0wDUncKFKdjGJrpsPK8Vp1qnv
Qt6ebYyJr8AevYqv4y1QehrjlvEXtIk10QMS4ZwWNF2j9ErRCLj+qrGKti/zZJOB5FtaLfJ+GidO
RAZEToL6zzdMbx9w2BMznOsghOwfpklPmIlkF6OGGloM/TeF4xf3TUUqvYYQvePIp3XxNzpxFXxv
ERnAwc/aR3CI4lpF5ng7UPln5bwoGGDMvBZLW5nkiwClwn5OnCTJ12kaU9YUUTwGKFbKLgqWN+F8
s1ZZwFjMUeWUps3Tkmv2PPlk3X6FAFjoP02N/sxT0kDE+XHTck2B0Ih68wpreaTWU7eAV3xJ64D1
rwLjE3Mw4eZWIECPFOP4W3Zo1L9rOJHujiupSFuE3qymz7QQooLYoMeOGtuXZsw3FKkorFH3WPeh
sSgR3SVVlTKf9RT0y7lvAptepymdI/xiPnWmGJlel+8qjdBdJ6RKp+/WqXE5DxVpgzxVM32ox6oU
+Yhoh33cmias8JPENdpbJ9wb5WZYRuywRgFA0ufZh2mClv+xfOwrNl5cuSYfR842O2U28n542bTW
mYHtNkObYzVzGPOSpj9vLkH5UkEQPF89n3DkINM5zibrUD9ndrZu+hBTF8tfC2Q9yckrQmQhHHBe
fVZNsKbcedFGPzaoH+sm432QlvcQjIcizCftmwCbq40El9XjDb7ELKLxvcXK0vyR+loWWwfwyUvP
JnOqg9HPSAkEZXDFZo3bnOBkHLNiYscyBzCMf+KLRaJycbIarqm8LU94WpaCV9z3dY41cGg/R7iU
IudGys4WQxDV7rSsaM3BMUaAjlEfS1o/J40jOAKqN/WMzob5qstadBiR5XzfExzdPaWssuyKelt/
TxrZu+dOuenejnGnZZFs25pHESYOHC5W5XeAXLAZqVrMpnVj1JO1JEVzBMg67qrjROaD32DaQT8T
uatjw/XTaPmkn0w5Tw/zMPTNH8ysiTr1iTLvOEbhpzbgqMLwfURy3XwcmlyvofscAa/zlwEKnmQS
QJkaLzEKnUy7uD1zeNTnfMRetc8TXNUvkD0mK+4rMG9OKEfNmusZZyA5sFHpmqOHa6syKvHyjpti
Oh8Q/ULoHMQc9tSnncWBoQ182t7Hbonk19Uto3/0IRa7TwDX9OyxFfVcT7nly1A/9AmCYYACrmtB
RNPPkKGHLwxSzmLp47UBCaGEfLpDURF/oJLjOKacsM/PBGSO974pgxWB2VH7QuESHVVCadEW97Ps
IJu5MoUjxKwEbSL5q7c4VsNSho0LZJMrQYbCW0xvT0GS9vYN123MPDqADFD3OkhQn8MZfKk8Sczg
Xlrchv4IPXa237sqsvKL7Ct0yyk7DBpBwDZ8b1mK3Q38w9gEKEhScAYEGSTmvmX4ImuceuCMeTqr
ad5ohjliLevM4yw6KlQspNQPm4txcJKhwYx+N9PQ8bzH0crysg2Vdx/IMAbxV1eO3fwyL3Va3ycy
xZbm1M6lqq9LJVcqMd+y6JdyqGm/q61y7XLy6QBMtupH/wk3By3SbwuOmNo1W7HEm7u1mRxGNhs/
My75GZc89AF0BSwkSQTGedY5McefMB6cPqXSSmxaEtqtjy6ZO/XNtTiNybCHncMnGjDR/TU0aaoK
1ZeGvQfMt8vzRpJmeS57KN4+JDhSZX8fJM3Pw8R59yvqpjS+W2mlSR6GIGU/YiGrsFhXa8RcUYp4
TYYckizkfnNPkX55W4A1IvcCiCbygBcrVvez4OEAZx9Zu6d0wAFrJgbuADofpPmLRLyWz8yXHQJF
JVHdHYjzAXtFw2Ms+hz6Ju9wcdNtwxniRWfOiKgNbY7rkGj+0bl2CmA29Da5BhpHIF+JbkdsIAQq
x4KadGiwd0E92z7POPhTORoj7DRngKhQ9kAEi1C1Rzbo7moEJJYfjm3phH+VKO3FVXXiChMNgzpp
zpOxYFDJWJWNpt3kGYWUxo4gBDcNqUl983pBc9YX/4+z81qSG9my7K+01fPgNuAOOda3H4DQqZmK
yRdYkkxCS3fIr58VrJrpYt4ucrqsymhkikAAAbifs88WeZoF8ynWzBojBB5J4GywUDAVhuhxxSCa
GWaTnNxxlitLs27tA+tkw5i9YwsLAVCtIkTpueabrqqHcmfPg9W9eZlTlAYlkmVrSVAt7iPf2qIq
EWIVjLa0isaK7dCOjLIP9q5oxTIfC8uX/tPQE8Fyeb7n5pYTz+zcjnJrls2N42Xl/GxwNoERpjR7
zbA721BT34/+OtrXw7k1uYiNppjZYyC6rmG+xElys1SWoibrB+maIzMlcCYvYkjiTDo0VRXUX7KF
JRtS3uJV5luvR6PbDbhLUBfymNP7EzPT9CcVNIN/46T5mLAj+vn6tUgZI3zK86kpdnZi1wZ9cNfK
mhBlt8/ubKoatgayCm1n17K0d29pazuTH2orwGZ58uzBf7DA1DJyWwDu9ecAH9biqTWGxrhtEiY1
d2OQdwqrgcUvReSNHYbE6N3avjymFQMrbhK7lbveo75ztwQgDt0F0r3EmaKV4U9TYa/We5m3MR1X
+xdTywjokiLCdy+LwbbVfV3mRX/yEjk1R2MgUf2TNE3ac7eeXdQ4TWUMYemJybhsTGyl7oxBDdlH
YyVQMAooAOrtMlR+f50pjUKlckxvfFhLuIiRbyqmM5ksa7xh+sTQX3xXtfGDBBuKRE0wQT6uJ2Ml
d7vfSAwJy+PUJnIJKTPyNbK8WQ+HpakDeeiBx6d9Wbir+WSl2nFOWcEIL2rNisn9FiGw2dPb1SD0
4PZqdoxd1wsxRNKtciPkmbtyW3WGomoHX4udiSNP0+0yw2JQ49bMZpawJBvND5dubp1Nn3qOfdDz
EKyH1p4Ns8aLTUxDEBYyIeSM5svKLx2rV+rJUdihv3mJPVSXJqC2tyuddAjup4mZyqZMgPeQFcIk
u83qunQv4qSsi/vJ58JcLMIv1MkcyMIBqIBaThT5sjq3+eBVyWnO+6B4pJ4FRQIxdJesA1HwK6Bm
G3O1zIwGHubWiDDtcJd2wwDP84NdAY/v7D3svWA9aCorCgKcK6ttxQxHDUevmnourPbytr+dey4a
w07uBNLIhRcs95LLjioqcNJifWTsAbA18iTvgnX1LukVXONCGDEIYuia2M6J8/zNF3szd912X+Re
51yuZYNk2hJLo1+mbAiA7ooBz4+dTtp5SUNrAoNlOClgS5md8kfc7fpKfapG2xe3DX4JSuzOHq0W
rdvskMru92sw5lFQTVOxWar+HAWnlXvt9LFdH20kuNOhq9tBbpJxaetLoTCYCee4MK2jvbaOvDSU
ZRk7xoo625R+ElBXt51qQcZklcnX2SP4/SJek3z+AKBsa5DyNO7Xr7J2ZPK5LRqzPJoSdeLRzKal
u0Lo3+uHEhfp9LGpHXu+tGxDLd+Wzsnby2wcKm+7Do4P9hEwng6Z0Q2MQzKl4Od12r4azEpNkV7I
+jz2vIV8M6xCFBF0dpcxt22fGbGjvwsgI1+XI2G+j+ZUJOqq16tVnzyS6qgIQLxj5AmBXghzV56d
fwY0MUCeHN9oFeggJVikau7zasscqQBoYAk99zHTuRIJjH6U0WIYVs9j4nc9CofWOV+7oKVNT0JA
2+BGeWNp4BCQednX4bwzfvUGcDbk305y7JqAIsRkpSvvZd8LPUR2AnLfh0Np48EwSaKdPKBQcyOF
Y0CIkUkXX4vU09OO9RP3wrGss/FN53M7XzarVznPVAGuPYd5lw+nBSxyfva9qh1v2K4TeVDUKWGF
PU0XEt+TzJtags2z2TJyvKUqDryTStEGXDPVqJCoE1iw0rp3BV25Q9Sk7ejXYTA6P0QKJCbgzLYA
sOi79APEBivZjCMxyh9yuIhsiKRi4LYYjH4cPHmtGcANr00mUCBccd81OsxQ6Nlh4zP5lxHT6n54
o1FOgMNoSE39Sje2ZkboargPeeiwvOo1TMoGfUaIrXw7JbsZQSdxPvVsu+kLmmhA6XCYiJ3p9hW9
RpZHU4fj93SiEZ4da9PLFPLF5u9xXN7RIt3FrqumVuXWDD7m9oM7/i1SuvneiMcp5TgrevOtzD74
9DyZ8/ekJ+Z7G54Gl8Mgzjxvxy5l0qoGo3mlWCx/FSn/F0ZP5nsrHhpuoWFyUXcbPARd2mT6opqM
Bu9ABasFOGzMsdP3gk7czgqAKCIG1zAjUFl6jp9/LGd21H/D0nnv2ZPMYGyZ0Xu7hhTQcpMhBrmC
dNdFlEtM7Ji2+b9Q6P8FCcl9x8/qO7UoW0p3h5C+8+710sTDpk0oM1Fd04mBgKdGSVE4L/Uv1MV/
QU587+qTw6tiMRfOzvXJstDYtWw7EK1fnNBfvfo71lZLEp7y0sCBcVF9LnrrafLb+Bc067967Xe0
SqrkrmqT2Nkx5qJe75djNpTyb774O2aWtixdN4Pr7EC6thAegVct8I2f31B/9c7fPefxzAzDCTJ3
l5iGYksdY/puNt+/9+rv+M+iaCWsGq4LnRqetjognXFt7n/+4n9xh7639HF7BjXtnHO7pF4gvqo6
q6bIdBdBHo8vqjZsB1jMB8RBTvu3Yu3M9/Y+qZ9MHl4nzo4YUefZ7np1nVugMz8/oe8qvP/m6X5v
7uPli3THJbF3lR+k4FxBvUxAuPz3tljafbIpfPlKbVu1u8/a/CFfsweLO805xCobUlqFJN2Savh1
HmXailB7VES/v7t//zL/7+Stuf39faj//A/+/aVplz5LUv3un//50FT8/x/n3/l/P/Pjb/zn/q25
fq3e1Psf+uF3eN0/jrt51a8//GNLWayXu+GtXz68qaHU31+fd3j+yf/fb/7b2/dXeVjat3/+9gVM
V59fDUet+rc/vnX8+s/frLNA9N///Pp/fPN8Av/87ahfy+ztX37h7VVpftf/hx14mPebYACe67g8
ndPb+TvuP1wLT0EaOXj/jueehaI1QaHpP3+zvX8g9BDwLCyGQI593qtUM5y/JZ1/2L4M0Jiwg0mJ
y8lv//eN/fDR/NdH9W/1UN02DEHVP3/78dHwTMuVDnnTps37Izj2fVRV4+ALqQMom2mmp4vcM1/d
YLKgoQl5WAXWVKlj/SoWy7Lk+bH+r/vXM4G26YUsG3NFIdA8c3n/TJAVJFn0tqXNkABvtT62k5/X
x8rwW28TAH8P1FIqdy8xZ2nb6zz3G+9mnWKwhcK26+4CNrDTn2R8VqnIsfflNlaeNUejuWYMymMU
Dy3X9itaTiveQI/py6jp06DZ5aW3mC9+2Zjy0AZ9155MlVXNxsETtt563QiSVxSxvAB6UFmYt6J9
TqBofjXGXHbRqkyw0sIMEN16avw4Fkwhd5OdrSISQTr1t8DF7b3LqDjeMM1f3RNG0XBIHVXG8liu
gf3RMYY1IUTGTRfe2jwNOeQ/25NbFUjOgQxIS1B1unQu0rEMmcJKLWCkzMWSLRsL7pB3kQJB9eVG
e2VfhKLv7emoKTirDyrAY2PTJGOwr6xhuMtTy7oRhO4gd3Jt86WqzBujm1O1MdZkusJpu96lvTu6
dDST97GqK4VRfqPs5jaevKbalYAixj1I2SK3ZFUN5aW5xpD+ENnMeBelFhgci83zbBrxFrYqwLnT
Vu2L3/r9jVn70+dB2VCxHKfw402crZxoM2UBU2EYxdVnspKqaWt3DiddyjSFRGYIy4+0UQnrQM4h
X6duDTaYvLROmHVm4YUryGISxULej3HhOTtZlxJM1iUXNmlpgdZhKiVj3yLohttsWcbxXrFinn+k
6l6Yo8ArhF9B/aWkXdAteuspx1r9uoD/Yp/8psoePLjb2S5P1ARYoeL8i1lpav8565xsS/yicAkD
1C1cCWwYzBYuS02gzDqKktHQCqAc3/S5MU5ffdnPljwFQYcaJLQT9CCnxYTYtdO2GiqAf3g/tzBZ
2xdzzPkrRot89qPd2Wqn4VhnSTjiZ9jccOily3d9HNfF1vCCuL8tlCWLWwZ3uiD3qJrbOhJznebQ
OyT3l+VUprqbu95IaGiARYZpMxESNN0i3a/zx6oVaXnpcNtzF0KK4KfDhjaFbNA/vuiTcTgeZoZY
xeZsO5zvY9i8XrHpQYOUjMo28deV5jx2xnWTBXUyHJ0i9txPdmIky2ZJ4CruWgBm45lWiau2piN3
s8zW9mUk009ujQ52bbhMA2ddyzP5Kmlb/64GbUtDVJidelmc2a5BLbNmw5PSOJsJ3s68HRYm11E9
4nAQGmhizD1wvVU8jmXPo2ICG+QREHqZP3k67YvbyQVYfdBZU53zLTPWDa18bkgg4yzb5C5xxZnd
GdkR+XS+bLpF+t4X4Qa5t3HnQZl7pOv1m1ZG9g39UPBBi6Z1XtLaBzUcGvgkjmWdisLqd0ayMlXN
YXjvJkfZD0mXedfNYJlX3VIe0qQKMbVm0CxElHZ9DnWboK3c8va048dSDLQJCbQyYN6B+tp5lEsx
HpyEz0qDLMquTCI9Dt5tkDTlLTi0EYGnZWZIzzhfIEKOn8bVh65YCCPz7lxRP9Sy+tY1MfBlk83O
3iy1dUTRXQdhndE3Lpm8TlmNS1wb7em+tlgJy0w0X0UVW2Exn0fmTXUoGBTuvMR5HnNKNdzXbAAI
66n1m7eKD/rK63QHpdE6GPOk9tjVxUevBsXW1Y2kWtoKPaUbspvvDUzP2XQwi/DnpL+CeM/ABjfK
fiEq1Zgfp0zvW22mO4XzFuyWyTvLARg8j+N+gMdpLJm1hcmSQVIiSbCuWVnB0wmJG5LsOsjTJ7+S
W/y61qhMhN56DZB+kWftRyuxZFQUT7W9XPhCupFpJadh9fculLQTXNFN7xb2Ee+ZXdnHl6vw/RCk
C1LpsF4kIKm7yllz4K8g25ndDFou9YXUJavYkH9gCwNSh68YJnZ1Ei3raL76O9Yq5xnHtwdZugAI
enJuAgumRe27r54aDo5H6kTWrJdxPH7CTpABac0gqetsHQrXbUKrmIBOA/R1TD/3Q0bCaeBvwLM3
iZBfyU44GlZ5oAOVYauq5SUuKDQg9fIhpRMTt9GskWAYlyJPHmA17tj517APFgAach+havtVZ2+W
LE+LaFpTGPaj9O86M0AGJnV3ZSfuKSnq4HqIHUZBI1ZnFfdSHAzP4+jdmXlqhIPKLnXgHMYzsYMB
8jUDARbuOaggmuW4Ri75VhZiOS5LeVskRrFxXVsmpwDjsY4tkk3KKOrsaLTB53xEZRLaOsvryB7R
docmayOTGyZRgY/bk8W6s3Wm8s7qVwNuhDY7RCFKj9HsL/XrpFeWJQNSCdwZ+A7bbHUQneWwmLat
W06QnmrnMNVu/rjg9oxeYU58LnM/ZVlou9gYLWvCU7EySzGsIWs3KfyiUx/P7QPcIes16KrkE7lE
rRu5HijCFr7GJavGcnMenW2a0vHhN9cWBPCifoWG31voO5cVYURe6O3Scr3AezaJ5xSQloq4Cvsc
PGA7dMJ/UO0AdpbmE91ivJJ6oaag2cbsFVdpUkCjGpIVmvY8qpc51daB0D7vU+uKbts0ZXZXUDmy
RRTjuHMhD8J1C15NB+2OnxjEvXRZg6GVZSWN+xmyg7YuA82vhUgwEjOsKBTMENFFu2/dkaG2Htwo
WY0UE75k/oYn01kr0BD21CAue3b8do0KEecM+0k4TzaD5SgzLOJOZFs7pmHZKDdO01CY5UL/RTn3
bOalvsYlehqiWsCT2NVmYd4llZ6nDbg5Jy2w0d8kuTKuqzUltieGtLwfRjBGNfbpTWVYah+Lyfsc
YFh3WE3IMH5RwL1lKLHtldaA6GleRu6MTYqYQQnB6kuIwKbbUV0Ezp3XOhAQlmGVG1cZRXdlCQbf
hIt4HV4Iqt05fdHdYxW4HgRfhRQXNxY47iw2LVJadvwkGb9YEBD2EkDxY9dasmQ1LMsVMtYMvbUu
h/SQNLn9UQ3uuC2qQQtYpgb5UlWXmU8eBG/s5PIQUbE+xHZfEf5pMm/uDZabRsVO5CQTg828806J
qJp7f/aeM8LrNkqNVhmaxEsWQ1tf42BlRpqe70zu2zsJbC/QPsN6gOMtYHz1ddTFdcsIbobaQcF+
l5V2doB63hwgC+cYkjTlLqZoZyXMILazFV7AWYHkOsiAQqccj7o/M2Kywr0bqbPvhh5jxDrp3Asm
K99mcy6PbXlefyGhxEx/hr7ZkuDbBGHQJJCU4XafXDCpa1hzyIMMKMMmPoZV9aXzlaq2uRrrI7ln
9fU6B4yQ+ngPwbIuIry4FY+21IX3QRswXCMywOK9Zax640NN+byUKv2IhOGs0Ana8ujBTo8P3plQ
P7elHwYG8t61d5sLxagumtsphUE3woL0tZ723jT3pyWlofBdN4iQ19qg3c50x9IDU439xyFwoYUE
4af9cFgJ0NmPxjr40LqxEtDSOyeSZUxEy8LY5WLVj2h4jDEqcmM55MrML3SS610lJvkS0OQ0b3YT
u2YkNAHEF6O76jOLcnpqTcvGh6xy4QwyC2vHcPFife+PnX8le8+ilCnHD3STJpJC6Bl7M8aWO2X/
bEJVDizUC8waGFammh8m0xpHHmg//eZWJrd0Xi3iU+JZTqR6NykYTQUSRjV4/m4wSisjuc0M9ngs
+0Pozr6/GbuqiDo5Lp/bSbT5LijSMY16V8w3BBz68lRA7O8PrnYIC57zpPEu1OrclXpNHZx9gqbf
92NPlIElqwdpB3aUIgk5DYWcTzVz3VA1fr4tvfxL22mr26zaGi+dJjDO/KG0uwN2n065U8dhAOtk
KzLNQAgOH6IdKIU7RJWQUOXIot6c3XVCkS35Eg3xmNhbJp5xgrAFY0YEVq4fLTktOmElKTo+u6uy
vRg8sUEfaR2k57xi1LR8yFxdFrtpgoW/oQxDKEEi1NUEjeOoWakvh3RII5gPT7GbZhes6tYFUhTn
eoSLh7TKtfeB34ndCBMHsmsnbhjxeVtG6gbbf5I9OhP6Na9b022ziPRqpL1GiyXtL/6wts+Oa6rL
uS/HOwOOACkT/mMuS3jGiywuHaeqH/uZKLMVqtZWm4naY8feHGIBjXfHGtRuinogebsyXXAtX0xX
hYaqC0XNbLZNllHkr9zNZG6wOHXzh3WcXaImTIqMrOlwykwhWwwXDs3kNkUuuZFQn9swY7vfz6Ib
jyaUM31pprGxOyMdJx9+dRHxyBiHrpqanezrOfSZNKBbWGCHhG3QQmuSQ+M8ucq3o7im584TntoB
MiKb+KrOHSVkgLjkhAuN2WiM5SsaaCGuyq72nogrW7/lAZZloTbN9aYy+xuaRxVEHe92G5QEQZkM
80d0YwZDMG0MEBZyykTD1Y15AcOUsPbct/m0WoiKWb9+0NA1N5r0nYApk1Hcul5DiAD0poIfhUsz
h4kTJPhESSs9DeXUwDby5nUrulxHU1xmX7tmXSC92O1uSTO732GEm+odhFA5Ro0jzjckLebF5AEF
IlvU2NPCBT0uuEbAdyuRgzQ88rYw7c/uMjj3CwLJU6kUJFdzUDGk0MFetuaSCxEmNBfZWZIwwj1s
zGIzC5k8y6ToXpwy0WHd2xLxwADBc0nio/C97FS3puSGRID1MEzKCs5TeXuJ1qIJvjksRQ848b1V
ycyui2bJjVKhGOfxyQdOqIAPnpeERK1Q5C2m+SYhIRLCF6mduqT3nFN8HkYoQhcpaYZH1aPtMfq0
q8KCAem268wkMrIcYVGidLPjyGlUZBbiVB0noQ2fYmM4g3pmc6sQ3PXyGg6tPvQGQtXQ5J4REeri
8j7Ik+KqlGX2ULkQ3exlZrZKlBhX37/w+FhOMWy1HSK92drGLpNiep+eQqE3i/xrCbfzzJTP5Jdl
kMVrWRkQjpLF+wykOJ9aKC9IyuvmaPZB5my9oM8t+BpFtrAXJ9Od7mMPrXLqVaSkjZZzv3oMbw4t
M5tnuGUw2hrWscsJ4nIW0klnNIAUUxfF0qGFXlFlmZuhyHDS7dIui2DSZ3e5oB3axoVwP5WwjYYI
vKZKN2JtVZKHC1K0gyeK1dqVBPt8nlp/QgfNDNKLoJHP8pii2Hst66V7NY1qfYSFyCR3hrGIvcdE
XcrVS43+arIJn4/GAj3XRVEs067KfbhiyAM7CvnCXA89Fec3ijPFjeohkg6NzMiukGQmw0ZCgb+Z
ZWW9gEyZCezLKbnwMhk/d5X3wP5tsnOQWvJ1GjwTbmAddA531qJeCxtHhCkldIFe4oxtOeXI3yuz
rb+wL4zpcTIM786X1oiipXL7x6wYUFQgZMhR2gC3HNa0Q3uis3Y8Gf7abVPLnB4yTcYfVm499WNg
pc9D65enHKmlFeHKmLzqtgFUcIzYokuKRwOcYZ5aWR4H6dfPo4tOb5euFsiaoT1QAfj+MyRxTykd
4sQEI3LOCLjedCzqQBTpmfqpKyv7NNslGwx6XlAIyP3gUD6uPjNalnM6YKwC3cLBT/sv/DZFvzNS
alhF2b7oFA1WDWllOktgCshV9G28CJGUHN9ImMnuyhaJbohparm1VWU/+pZaI3YmfoxnUnLzBiMC
mYS43Oq8Y/F13G3PJ3rGTURWySPM9hOCSNyfgxy/nmOGR2VVolns2a1DMmsHs40qMIf1UCqBhR96
5LFtbqoEblQkrHxFyJWu7lpdlME4eSIkhBDISXqtse68qimMsJmrRN2632kUSzC3L7VN/N4GXRwv
Mfkxf1p5JaoL8GqzeZSiVoLACluWj/DX+fjxKfH1QacDu5CRlwtvcJ46WVwpJxDdZ4RowC9VDLr6
B4wDdsVFwpkJGGjAuLK8THMjc87ky7jZBpWc8oM5GeYM+2PI57s57toXjER5AeHkXKbfcR3ZUi9f
GEbqEFuK2LjYum3CyaEU52eCZjpbFDuJ5e4XZ+2Au86yxpW4SsKGIg1znD/5nEBd27ZubgzL5PMH
ZLOqCxyNK/VSehZfSdp4bR5NMZTzHctlku8VFkvFFao7PquUVh03/WW2cyda/Hwori2WnupyHIrh
mcJf6afaneP+0ULFC/uv8VA/mWMCN28wMT2Ier/l1Sq18kb7qXHKa5ThvCsfnYV7BAIk4xHFzBKx
pav6Ou8VK8rIe5gvYIHizJm7EsiOxInYjiajxaYuc/GkiGbC40UI2WmaKZD6ZJ8NTsOeYVeXhrvo
M6PSfkLYiUQaovWhcqxdUXtr9WDHI/qx/4Wvfw3UZjtho3FfDTFxiFc2u1y1N/ZUW83Rb5Tz8qep
yh/Diz8PK36caXsCAyOBFa/Pgy5cnsN3A9p8SkSAdQF3rZDdTT3LzAp1Nbooakyvz3bSGn6ZCvXd
8vZPowqOhR2LEK5jUQiKfxnqU0wzl6F4Cl3PaF9A7kYzirkb3nrau40YVudkL6rrQjidBPuWQ20Y
uwWYJTwz4u/KifzDCKoBGZiiHiBrmPhrwYH5hLztLIhMsSILu7Vls180mikaF+0/kqU53nudle4C
q7NOuoFrswkwtvqVHe950vLu9AJfuhDvkOpL5kA/TmJWQ7QW28eCLsvIuLeb/pikCIeUdObbfrKn
KyipBBM0SffwP/w0A0tKE1opcII8j6F+PHLHozZm9bKGYy4oLIvSPYIYp2+p09JA4MOQ/8qd7bsD
6I8nS9HqBx5sGVda5vvQgr7O1DBWwEikOsTXqz3WwE5GAGduRZLSxYF/WRWdd2M4Y3uC4BeEYPcq
gUbnK2Nn6O95uamEIvjzS/Gj+Ro3duBbQMnM+5gU+uK91U0N7bDo2NDDMhbzrQ+H6jZPCdWmmMmp
DX5+sB8H+b8fzIabK6TP4I3n6cfrHhBc0DQKvd2IZBNBfNnKAclyYv+CRvH+pCzhMWPzLPBRE4OE
fzEfGxFM8kw1PJwKpN0EKyq3fZOOyEGrhr3h56f1/kbmcIL7SEimo8wA3hv81YtFxIvNItZ+33iy
OWPusCyAQHsffnqK8Gg5g1BsDIDKTL1/FX5nfQ8E+fPtZXFPMdAVGOfbpvv79/9k+5Nh+zIX51Qf
6vtueE5RkBjbHE4elGAmMDfUHPa4NVTSMilA6fwSw3lEv5Z0A4Ceh+5/A+EPxEQzULzGQaCJkQwR
i73VonCTUPo5nK5YS7uJ7DkeAdk060eEx21Gj7GK9TDLfPJoiNOFiDmWaGj0ZiPMQ5u0RrpxBs3a
//tIxhk1Gy0zhHMNakvGS0JX8O+wpenzqEJS9slPFju7qClkxTVDCLfdGKW7LIe+1Ka+LaeZDzFQ
s9U80luwoTK1YTLY5TObrh5NXtivTa68when2qGqO2+9U8yfeGY0xRaSvnPRedK7SwLCNsLO8Rwn
7CeJVY7NimftJ9M578R5SjUgxoo3z/w822tJQDJTU5m8Jrjyxbsst/xThTqbDD3tDZe5XwTfTJmy
VXKNM2qAmAnDadBuHD/XQVxSmaRp+rRCi7zzjEWzmQqbt4DkgImUAHsvL7O+ZUMvvZEiRPvGvB5S
Z1mGN6e0qaKxcxiM+zmXsT4uzch2r+DfA060Mrc2zerjo4hBDq8jEfbXW7F29RLaASVVtOBrmW6K
swkorGLMdIw551rGDHJWiBqwno+6mtmgK9gXzPK+1yMO2YDZaW5sY95lUgOlqhoNyUEjBKwuZm+C
QINXA/D1ECwo5sbvrzBkNgcZmM3km0ZNnRfOSZYFB+Z63y+Cx0l7jMB7bpqGN7tS48MbrMZU3eo5
aF/UmmvmNu0cgzRPZ2OhwHsWsueuyU1GHAspMNex1nCF4xYX0zY2/Fcca65ItGSu4CKgurZcmway
VJiRnX6v0uYpJwSR9C47NLoRbRrI5jdE0eJuSdD1h4kP/X2DKGItT7RN9a+2vXe8B2G5LBWUUAHL
LkrL937MgVvAPLJqEWYqo6Yn5s674xxZp3ysW0wkzul17g98BD9fpd4vvpbr2WyzHscXlBPvKYIC
QmYZ+xOz7jJgfU8MoOVNQ3d7+/PjvC+VSIiGIOLzJx67nv/el40pVBoI0EOoQH5+gWjZXXl4zxPf
su5fxiQbrc3Pjwgj5YdCAh4DEJrFgX3PMuF3/LitgOQiOc2bPrSl4T2lgVW95SaSxEOaB04VCtSw
Ge5fpulDmLaaj5rH8NvP38K/7DgBNBvXDkwb7gwkgXdUtYmnaK5IvQhXFCo38xJP7SaZ5RueOjzU
Pz/Wv9xAHMvhGvsOrH/P8uSPp5uinrV728PDfG2Kz44T45JipyVfCMYG9XXvz19/Zzv8z4/rupQI
NgptX7w3OV+DRRh15TIOm/z5tllojgDwvDvMFaGZQKb7WiXYavzituWBfPfxClPYMJQc35ZUxPb7
7Bj2otpVMf4qIELljWkqdVpsEzlpsZR1uxUYBn3NPExUnKyxvjqGHstI5L56VanM8IBGz/5VYNok
ttBHnIuCwd6yaeOgvPOqUT62tVddBjOgY4jtQf4UMB5+JdfC1Jsm9n26X0A3dsBxAV/ECWzaiGQc
oWX5ZxbNWY/k8DA0GzEFy6uEyInxTW50+SWLJpOfzm0+TxgWdfvVEvMRukTt386Wxy6yoDLJPpI1
X2kdpTYKdhm6Blr0vfe97R3Yr40I110acXOscNfTQFXDWyA0q4Mid6o94ctme0y56tE4wIFhMU3t
XA+YgRlZw/D43L4HfcvX6++YjyEp96/w0Fr9W3vEbeVEnH1WY57VxB8KLyESLFwnbVYIy7Cm2ipf
42lQDVVFKyoU4kq7ThvBfhast4mSK0wP34Y/srYcqWTsd9WNfeXvstVmfalJxrlRTOzvsVs6v7mk
X3GySNavucaWBNAvMG+UU2lOBOYMUPDC3h3k/rxHk2V3kayh2ljYmZQwCWuIImPCfrz4poqUxzqE
lUwOkOwUNqrVvh3sQ9PWC8Cj4cTPWVojRVyqITjMayI/qjZDC+qz4W98w3Xak9FI5wIrEzuJljT3
0YUGvtr3+fnW1hDkDkyQfTfK4BfnAPm2tiMfQWd/oYr1/1B3Xk12atcW/kPmFGmx4HUDO/bunKQX
SpGcM7/+fki+trolq69O3ReXXa5T5SOxgcUKY47xTfxiFZ16v0/VAtGu4cMIlPTiu1aTmHHRvqui
cX1Vjs1SjUGZbdL3f58CjR3SJ0BI+yLuGtu8kCiJz5MoDU/a1lTtu3lxLC8lBv1OoWxyb+J8QdQx
1WB5j1MlPRWaQlpqqJQaMZvd507MGIiB2YzdNnOmIHfVBYjKOSnQhbdN3rW1jy8jz8/x2JK+yCbL
1DyB50ZxcQIymL87UpZm5icXBdmXnZXbCMkZ1k9oQEYVqRtQakNOYWx9uUkTk7Or6F/mnMp5mna/
n29+/u4Fu1rNVvEGWhp+xZfzXIFFzgEiVm9CB/Fjg46YKjdlVy3Fx28X+v92jZ7jT1D6yq/df4Ft
dO3e9Z9doxsqpMXn+Efb6PoHvrtGDfUvm8w7zlEVsQMRjPfy3TWqO3+pLJLWeop1/ukn/adrVNH/
YnLmTyA/cJZE5df/ZRtVzL9wkRoaa4Zq8h/Mnn/iG7XtdYH792FHWLbkh2kmzpLVwKl968Lxw2EH
EE+sqEb1OAtTvWlr4ecOScZUidXj1Np74FDmMbKggEEkA+XzzrB3eUl+W5+26Gi+Je4G425CzGGv
7nVz5rioo+6CK2iERWQrt91yV83TVm3yY4nq1sEG6HEjWFOoUQA5GvqtpnzIOmtPZcE3Gou6Uj8o
j6w+FZubbjnV+r6QFDbaj0oNvm/J0wPlksyTWoN1IVHB/wAkJRXqS5tzghV4hmV/oZnKpmCds3Gz
uKm9cjf6AN5M43BACa/g/ThItqTu4Tk4uXCt5HKym1ux3MYGeZ3KCu+isNiEw3isB+VosnbR3NsV
Q02KPgX+xjrjrX1zNsS/TTwfpOFjmo2wU1JgRzV67knalEKHPNUkwLADDXJovHBEIFYcxSPn9bkk
I1h0CVr/ma4ibtEcjADlM+T0lTlYwxajP7YDv7/t/SQSrlaEXgRctUqkGyFPjTBAeyKhqj77Y/dV
KZmK8699ZPgUkHdl82A7nyMDi5G1sgMX53YwtUtqtCpHuS7a4cNyqeefU2E9AJmy9oZGK9hJtSGC
4GZwCrER5uqXQswh3M3EQsRzhIUqk8dkrLc1flAaXe7t2cbhNlfEgXVZnzkfUnBMwqOSX+jmh3QS
z5aV4iTSlXdL/jFxJk+RZ3wwh2FMDd+oSOxvNP1jsLbWztS4JzduwuJZyg35u8eesmBgCdehhRXV
fU6XTJmhUO/r0fJkGDxqReZpsdD9SDxZ8bLjeHSZ01WOMpVkdyOWazBhdAezTwVWUB7+AQAtZY1Q
nCZzwnlWZ8bZGEyfxsFbczS9SZv8aKlPJeJKmPRfaDjAiCYEPFmFj7/zYDBIqbV+1ah7sOHYmTij
gj7ektagXmpqjauIiToVJAkjsM9WlhxpS7zBRecBATUzN22UnSIpHZmSXKMa7rRhdpW5pqBp72Wv
+rxlN1GIotMBcYLsxhkVr2TiLelNDzWSQsbMjjVHQJ53SsW5zoyvApn4ABC3+aDdoAS4qn1nUr9T
mxEmWON4SntmV3hQkQEbW+z1ELFTKseY4mtieJkSb4v2U1vet9KP1Mcgmja6OR3mIPNLM3CuNact
Dqirbso6Nc/KqYKD3EOtLfr3E0hqq7jpRXXQo45xqvrzaFVXRo7QWUTzflLH2x67oraUV2aluUJt
KIcAK1EK0ny2ejuWT0GsHLUWmGMmSLMOHs2POVZPl5BM+Dd6rMfqqU0mX45fleUpVp/1UeOYHtQ3
Y556gGtJdPfjVlcuiunQidsU5cUFPN1vu/5GS/qNimSrd0cYFnd9nRyW9gYu0oZ+D51nJQU4nXwf
R1jo5JVOmTa2ArfXQ3zBkNnn9GMnEdlGa3ADQmF6XPlNxOeeWDA7mw2r6XWZvrMi/WsQ4j4yV8fr
PWSG50DwNdhLwaj6SCLQlSNDxCi9BmTGPH3sSGgWQernEV8aZxS3jtpNoD+spryazxwzCbHk0Z2W
L4HytYB0PEDrq8QtFbFdl9wkCQTG4XIQsXNaDO1ZxBlDu3AHLfyozWxysvahhAbq1VL1BRuqXLAn
hbuYU6CtaUbTzNHRNsfrpkndlSOZw1zZKEhOEGigV+Jkwe01eDgCJuDQTIBLgOEt3QCudev0plue
HPuDQ058HHnCUbEtNdVn3Dl+qA67erWquhMRAlepUyB0+fBVNstxsZWLZbpTo0PU0ULbtG9Mo7pv
ieeyqX1XmZKii7LH/zpsyrywDhm6VL4JQ1oq2PBzUbqiy0bE3SVYmXpDbTb72IroWoH8uyGXdy1z
5/3AV0ua4gY7DicOS33XstbgRJreYw5MXKUAORemrV8P4c4xQGxbJoyxrsSVlosbLPCbgkjHzI3F
pyZJL5sgn987ieqqtXYI8vY8LpZXCdC+VRcPlzT3GODBjckxhRxMHEPd16bWY9ooYHeE7W2dRxqS
EVyGTpXZoR5V6HTYpcQFm8HpiUx3uwudrHkwCg1fNYsscev2yzA6+pOmAlRsJqvdDFaLNb/U0+em
mIuNmVPDRFzzwiKAFJrhmWnbYNeOOTUKR4NcPuw5DH3KKy08sfeliapNPTEZCRhgdu6P2SD7h0DY
mLCaJQZYxUxUxgKKDEijTTTYT5FRbOIIOTJ04sd2bF08/tPWkeONgCsBRupcT9pDQG7AESoydxnK
YmNrj87Ms2vM2za2wl3aLNdYmWHRLLqH4PRURGoAN0ifqi1AsDCsvpoqWCBZqsVHra4wyrUBblHb
gqLWBg5MAAYWvWpKFQu8HWkPugDxM/Sn2YzwtS9whhsPT/unuEttjzswt8i47iysgyOrg9bZsdcW
vGDZ5x4RT99kUSKZoXQufqF4G0a9RxOJJ7UYn3F/PJEY8UEn4d8rBmgL9XVeYQcv26cGxxa0TfBD
5Hw9XcP1GBb1vgyvpi73aES3a+WyLi+bSsV6aol6jFxTUfZ5nOEExf0ENBZeEVX5YelP3WSBILed
5pRVReupZVc8rtobmncwebVoDV/j7Iq0nyEHbuIOzXBnWm1303H89IB0mFeZlMGyRRxfuV5d0N+v
nA7fTOLwvWXWVGGUomlWsrI5YzGD8WytIIlKh3RLsZhJu4pxO4tqlq7VV/p1ASwEYnPSnosxlbvG
nM0bu0njfFNNUf8YVJYZHazOrG4CYeD3aEndkEYfjHiPg65z4e3u0oXK0EbPQokVfbGh6BZxkEDQ
UUrnSAmOHaXsR6CQALjzY1rzHQHAVuSJr7q9Sh1bvjNnpUaYhgliIhn3TGGteF+oETxkwLTxR4SV
ZmvVSv9cMhj8oe861YvqQAu3vVMhqzesr0d76LILszcle8UUjTeFfmUOEFzTJTKg5MADgek373Il
XU6dEYY3OmRMt9Pm4owYD7vI/NQ496kcT4LtxSO4mvnQ0RZrO9OlclNGoGaMKRjvlDaa3pn8+ks4
+Sls2MDg8O1IH1+kdYPuYZ9R2csbfkpwiFfUQBYMXk5NOS6S5jGdNecAMszeCExJALNoP/KpXxH0
mSYPVSAyz4EddM1irOKmN1ovmYyA/aB6QgNVLkGtFx+LWC0eI1mWF2LsLD69hHL3bHO9At0F5bgi
qWJEvmEm0UMr4/ECGjtO0srLHGONwwARNzilGgIPv1oUDS6f9CHMmqdZU4KdE4QWn6QSAvCk7p5o
72W1lKgeWISbQsz3ChWED/CLxGOMrw8TczruW3V18WpklYKedpvoDdaDLBw41mOp7x0r0Ny6xsLF
62JvNdsKxdI0vAF9AD7B5tBtNnV/KqmX34I5/YR+cGyK7gko5za2b5a6pZp7j5lr9DFSpuc0qg5w
eUu2cJrcB2I8BGEQXXUB3m5zHO4B+GHIb9qeb9SJLszJvFfwj7qLWp+VYOQAFNixqwm4WkMcf6kR
XdwinlUo1PJCr6e7BisZPt1ve8O9JA51qGCBXIA2pvlk/AlNFudeYj1rvXxMKBi7zQTVLxHXgQm+
yxoA96VfkY1tbwY7DHayu8Z2n2+CFb7b0BTCx133BL79iS7nbG0pHZ66qHaJP8ScRwBZ2+Dx4SvO
DtSAzBhvLKE+FUN3jb8LPljbczrAQhiii++cun2YB/NduZ5bUPo3IZgjTa+bTTzDDrHG9EzhnWOI
U3BgckzQWRHM6dJyjnYrszsmUzbFDbTMEvzOBhiC2DaK/hjGU3OmM7p+6DrQ4dfSaStvYdx+SURU
e0YUBIcGo5A/aop9noK5iLeKKOsDi6wAtxk445aPvj2nWd9fppRWcIXnSYmjukz5MnIH6HFdeGEj
+xYXfi5R/+j1ubHIzJFtGTQ/7+KFc5Sd6xfz0pU6z6RtPg/jpIzEmUrVyxnf3kip8mNL5MubjehY
wZxoLxA1QWYVAOjgDjf7SgGCtq1SVcQnqwUWu+yFUS3Pirqkfq0MO2vWEMGrXdPX0ksjqA+VZr3j
UJxslGX6QHZnwJUROt8rr38kpfxHneRFIveq+lLcdc2XL935Q/VfoKgQTfudpHIHsq398qOi8u0P
/DOIqxLE1VYRBIwx9WETKeu7pCL+cgTlJAdXiYUwgtD9YxDXVgWqClOPJUyoS/9SVEzxlw0h1rFh
rQsCuQR7/yCIi4z8QlD5FsUFfcevQGmz+eteReGNuA1rLcYGotP34Bk7HU47bCTWBlpcVG7UGrUV
yHvjDlAm4MzI2tNGRV7neGEPHDshGkWOymk7bC+dtqvuImN6X7V9STS0167yCYGQiTq8cOZiOIc2
iQ9Pb5PyXMSwEuPFMs8DXkIhJP0dQuA4zGN0GVi7GBxsEDK+pVRqAntEY0EzlH7XI5Yek6brtpy+
lnfAcDRvGoTdHkp6ZJzCAVlXo+FK4ZTxeeJP7wz4geTNhhHAVxs2z1iHJp+tdrvVqwokK5twZ2Lt
kNkw2JDro3An5xGTOPlTLzV7NkLkw/C2rp78WjcwNLM5Wq1XQFHk6t4H0UOo3azNHStVdZSrwT8L
CwP3vRw+jdnUbxvD/NJQ9eNEDgypdDjx6qmTHK2MeQoSM8UKoxnOWhsORy2rCXoUGgspqpTM/RH0
AZqFAUR9+hY7KGblo75GEbTKSTcQ53u2ufGMBpYT3SKUjHbRIFLkfSL3XWckbAyt2nkXah1poniu
7lrQNpB7hmw/tGn2dQr1cJ8Ww3YKgEi2NLXYD2VRHDADBNIrCmMHz7fY07GlehgbRKG+EeE5NBbs
95GoBayydtiXUdsunDYzccJUprl91SyHLHWUSyOGbrux8nJHv4/Em0lQkDwzcrxLi0KsrIapRVS0
arFpi6/YfqzTsEY9aCa03IBM44RTQKS1qtw+lGs4xF5jItCi2tOwRkewvFlHKgTZNhsm3ExjjiGQ
l/pAbxJwevSx2VKr0nc1DkmXzBVQITugremaVgGgl4GpYg3SCQexBebMWE1yR72czbyxFJdA3nYt
SZCPo8TbAMNU8Ogy1ZMEYxw9r7fsXko3lYAD1TU1Y675mWJN0iCaUhqhNRBSSoZhPBfykNtLvu7R
O7LgCFcWeZyccMujgVvn3gSRtx0Jy5BHUANaRVuZ7ROFGvxojfSUa7in6bBzbsjbFKfAwboIGm5G
nYEniUNjDQVR5192czIMn0Iw424QGpwkqP/qXltN2sFuBcwolaDrjr1SwP+Izic1EGMXIJEDJEgE
wHyrbGPoSF592fOPM++SbIilaz55KQuBI5veQ1hX3ZZ2ah8JVIl7zKPvyU5D3tQy41JrhlMWUjLA
5abtDEVoV47ZBH6bzcputIA0lpQVtkXOI+oGSzvX9STcosirvTXRtoLjWCsgh4sI6EQ1Z/1jPTq4
jwMse34g+mfs9suDPjSVFwzmuG0JjqvTVO4LAFqerjSQ4bT0ubRb1R/ZxT7xqWLSAPN9k0fTowwg
MPZCMXxLX0fjkjfGFabJWxJbHA8A2myVOE2vAyopnpl2do3LdeovQevS89Epk4HGExz0HzlZTXvD
HvurzhjkF3Lu2mm2e9PNtTWrjM+MQEIdcK7SJrW7yDk5Kv5IEf6s9xgJwaGPbe1NllNc4oFLTlGU
s52jy+mOzTP+jH75qOCVO0c4+D/Xco3MmdjTd1UFnG4yrWnb2ojgYKWdL1qQKfQZbeudks7dscjy
8aSnnbnJtHlbZekDMW9RefGY0FYJJkA+Hu0+HpyrmGZRSL11nz7VfOqXJYJ/gqhXLDelUpztEBkD
X4l+YCmLgo0+ITO6WLIZodIs7qfSMquDqobFLgqIsXkJyGzWG9CcOe4LGSIMznGHs5vpLquHitQ2
oXWfmMpjhkGGqESe3Os9OQxntC/CEcaXbEpwOzpDNy3xU01I5QCXw9YjyxYeDHogX4TQC7HDmuZO
rzrTc9Lhk1EDbXT6hGZc/exs8ctCmZ8ZQdEkaJUhiXGILEtAWSfLObaSwQeHvSObHW+Bv32y0uZd
1uYHGvU8yyy7NNXozlLWZAn89x6Ik2URUtC03h3CtVSXVh+GwJjPylyGUPbWQWIYzV6NsxZ6WAcg
IKR0QF8tZspkaS9npzeesY2HPv0E8mNk4wbhPFbd0zxlfh/Xue0nszUhVvWcRPsBvzjq+Ds9q5+d
Yb5MR+fKpsXaphmaz11TN9tO7+l6RlNJZotxm6RyohmGCa+U13rIRHvqgE+7M5qVQQAAvXGE7qkE
T11bRZ5B8BUtZllYtsm0tyhNXozLl8ks6s1DQBAKwrrt3IZkia4yPHAe3Gn7huY0Nqp8etGnIPhh
oQ9Y4BiE+d6kqntXDTL9kC8lO052/9Kd4jhAPi/qXRuLidmuz55m3DrHxtYWfMJz7QLECGgsJsvn
voLG7SVajzVcltZB0yvjY6BV1RakDerk0hkcu+dWfAbDqF85Wa7eNFVEHk7hp14RqZkJYLZH3U7m
47hK7uUwieRE4Ci7noLgkzaOGZFaFjGrnG4Ipxl3Cr6Z3YipYkt+RGxqWcmDk7Ift7G6vatn7Efo
4YbyLgVpcChEMCGtF+JAWHH0mJeRcBIhCOiRwEhKMZFomqyrdKaBkBtmWnUDIUt+KPTsetAsjPhs
qxYaaeVtceYVw4br5FxcjyAxH41UfWpLvqjJxgMaD1lpE5YOUb/CbFtiDvO1vDcedJSJfViDGYZe
YBuSc79ae3XDJmJTORCwBA3wnquYGHlYGc0pUOvgjGG/uoyaZLhtwnY6kCclNg9C2p1zeyZXYCSs
3s6kfOI3ZuZGQ+JiXRlseQkGTzuFET1inBCjdmt2GN+xVRhhTlgdUWFHjxvyP6OepdMmdWgC3deo
PE4f7RSSyftyoDmJTdk/lZkTHgf6uLnKEKn0tKRdAcxFM/XBJaSY9Jo08MegN9+DbreJamCC22AY
IPaF6egzTodpbwMcuiyDKtotBLKPU6M198lg9ywhGpHJQbMJCmhqfT3UaDf7jIomgQuLpj4R3vTa
jel58N6GaNnh+dLg+MO/3K3tfrYysJU7enUxcRGXVLBTWxWGvaR+11CnUy8yKJNfwHz02h241Uls
okpy2sxCI3CBDr4nmbRkG23irLktwljBqlAXO2EluKvL9ivx2K9lZxl3oxPYlL+QSEkqQgIVSOsf
HKpLK4A+qXep6JxLrD49O5DcBrC/xs35f5Uj9J6dhkLFjiQq72AEgAjnyLCth3S5FSvjvbZJBnX0
cEj6rtmqM5w/9lrktkpCE54pOOB3vPAroVhPplrM20mowTYPZeQv05R8IV8oPRsr76GfWUkltrW9
2keVz5uo99OwLA8FxDd/yN/XnI9p+kBgFlvuZ7YQ6UXhsBPLF0IMGRWU/J0s0ngjyQKaYrkLqZhu
qk4ZPiSduEThaq7bLA0P7FNuGhP2gVVdolZ+0UvHJ1B/CwrgCx28buPJ/ESIf6eUqtxjfNEvBJul
cVVoM3kdZJXmT7N2oMjUAplG3mtrmk1BGT00tObwpimcfCZCkjWCPf2oetQ8dvqcLR+nJIiYNseZ
LZrDGXkbRFZ7S/BLc/ZBXI7VAchGjvsAwKK8UdL4E6JvcqPTwf5eaqZBB5HOSqCaz+ENLcVqHkQ2
uqXUM28h0nQX5Aa0A5rveX3d2ce0zUJ/XMblysHWCTrDaQa2uXFgnezFUqCRNWHoiVAZb0a1R/dz
MlqZRVaT3IY9/0ow4unR6LsHOnPfEmfeE4TntBBlrK65itKphJlyLZeS/CkZguXSzIb4i2o2IUeu
khYOoikvoyAcXAP48bW5Ri9lhVhaTNqirqENa4fGUU/xtMuyVvI8M6X1o56CwGbom1WNy5iF8yra
p8RU/SxI4J4Xa9gzZv5h7TVgJa0xUM0Op3OOcWYe42erNHkQmEeVQ0GHEfbahEuCfiKrmUvUtDnR
rquZxTXR7dts6QpItM9FHrosJv1dHi+qL6mm7wmVNFsbaEIYCkmktxuPkYHIPK4h1qjWL7AOXVt1
v/itFdZPqtIYNN8D9NGvyddizcBaaxrW/JaLTbIcz48MDwJQ7K5UncWf2YJfydjWz5E26ds6J2Ir
sp6+UQBjb5Kc4b3o43joQQixs5jOVLNupBi0C7MbFbjAS3YOZqKJKt2XE59QWp5C1Bny26WbPvdJ
qe3Hno5fSJSk4GZjbdkW90pxARtD0tCibZFYoyl+kDpVtZIq0q02j+lTP2Wp7tN2laTxOKrtfWM7
MceH3DHXvyCXF2Fs8j9pHN6Qp6RXKgXgyp8bZ/EA+IOlIM9D+4i1p6RZPIeEoy81EqggREOFDHQR
262HYfu5WRPStLLjbZGRPdpaSQVsgBeqZ8Y+taviGpuX5BiZhNfwsRwAVkV+K8TSAXWiR0Bt0RiG
Mtj0sRm0xUs6hWEHoKr+XNHv8kl0a3S7m5iHCJpiKitjyEijCIzHqba1XZlY6d1Qz6o3YszedkuT
HUAlpecY4CeDYa3odbN6XJS2zv2mMnMXWFR96Pog9ukwVrI+J7zfqAaiwfnDXO8FO0QwTVf53Nl3
TVixJ9Tj1n7OGRinlkgMekdVnXtDqq7R0NzRJprhyp4+E8Eyz3ie2/grqDv72VLm5JCuWfd/ADP5
J8YsXnFlfF3k4qvA2IsVZhZDNdNomnD6Ry+TJUHoEBtKaMNerR0AEKEzXSK7XiZknV1pOSG7hfiG
Y2dyqU3a/N2Y+0fa3P8Bjvd/k+/+mxB6Jobh/2yGOn/4/CH80H760Pyo3mnrH/qu3gnUO7IkluS0
g8fYWK1N39U70/hLsyWZDxPdQHVIaf1LvSMigLTH5+P8L4APg9Wa14KjR0n3L9S+NXeDl48uB0iL
f6DfvfTJEd+RyIfrT7BI1VgEel765CCF9rYWAc8Zomw6LDbNJQEaF94PD+UXCbiXrmNb4+/nZkx+
tIUUyT2/uoppqdqEsd4dRH2K1Pph6IenHhGNLmnVpjFpdvv7C76+LS5lQfU3ed6aENrrZBLL5hwk
4VRDTLHUq2iuqOXIUdn84VUQfCT3pOoksyh8vjJuA+jLR+ANsNRUqj2z2uo7EzLbG5749RX827HG
w9M1/P4qJSis6kJ9bZ1OlNTOtKZo3TSnjcACSqnLw21qxhfMt/dTknxiYn8rlrT6I19eVHfMNQWF
71+Yxut8HRChkCY0SuuaVh16Wm91W0kxAUuFPgPHl9UbI+SlB369ScPAmQ54V0V8IWPwcoRIdjLE
r+vOVQz5TGRWelwOMSpMuzeu9NPQIGqlCjZ3yNW4IOT6//9gAAxmRIEkmToXOv50nBczdfWqz/7G
VXSMAQbCvW58A3H+eJUB8qEV2z3WbJL0yM1zHSgMxrqd3rjQT58WBC6db1i1eFnipwxeYjpDuERO
R7vAPnR7+rTscPILqD8xbauVUv8KVCjf/37g/+JtCRyZjoUHicnIePW2VPzGS9mjGXc6PREss5i2
jWnSdaiunD/8xhzV5gOzbU2QjLDIXr58XeBGrX6s6S1NjDahsbFtHIIR6NTvb+jVcGfwMUMx1lVm
QDAS2qsvuaZNSOjoS0oryIpOniFFfT27yJ+AyGlvTE2/uJTJBy2BqnLe+ynwJxa1oE0vvW/Ufj4Z
kSN4X448ZpVeHujxnL3xqn51OVLA5I55YcQvXg33uh1Nm7MmqQbLEq2v2gWc5YF66WmghR8Ku5lh
X/n901z/zh8mD56mbmkMDDKUGO++Vax+HPwGdLLWBiOB+ctSDpXp3K2lzz++MZ0HyAGJh0h26/Ur
i7SwbkVbchGQfYdQzc0DsN3Ej4Kao9xoNG98aL+6qXVisiRzlMrS/HIgkkdius8VAgQGgM1eVpmP
DqH8jbtao124lC2DQc9G4sdHV0AOmSt2fWBT0dFh+GRe2ehYlLq8hfOSav4fvypWMIYi70usG46X
15MmVFc+5tRdghy6pY2Igto0vTHmf352vCK2F/x33QfYr67izFSMxYz/qK5iy+uGtvEgn5Tb39/L
q1mJYcdYY6sBlZg8l3wd5eosp43tBe2OpuFYFvlHvw1BHoK1eouH/qtLkerUHTZp5AvUVzdEvCOU
y4jVZ1oySDS9Od1BrOFkrc/Jhz+/K56ctNev6eeke7+gdVaLk62c2PuqD6bTEHP6AHrR//FYMKQF
9BhrvMrYe71Lgw7QxT3HO1ZGXBM473raqBLS+hs3xKwuWD+Esd7WyyEXGaUcOyg/WNCx6C64DrRL
Ha0vvOS4Wx1///R+MfLYPLHMs9CbJh/Wy4uNNLy0G5mSZ8mA+/F1DWeVzt7fnQsvyOE/Eh5+cRXb
IhvprFRq9NdXX22uqKOY+UTdsakakHALXq5MvjG8f3kRw6C7NbskwxSv1iiij0kUkJZzlb6AC0km
4Crs6vH8+wf2i5GNQvPvq7x6O+TM05iwVe7G1JuQhjIDvbzu/Uwf5d2fXgqCt0WYX13ZGOzKXr4b
QfARYpeRumJk6cXjLWiARs72KbN75Y039PNtmZbGBKerGgVGjskvr+VAx9ZHEwqQLRIAQ1IWFx19
xMCGA3j7/W39/J5gfKxrE3wENi3qqyc4BroCsphLlcyrvmhmZZPqWvvGVX5e101LGMzbhi44wxmv
RkOR0G3PLiScwbAKBwqBZfmchandnQY7pGgEQTez3xiBP1+T44fFWRFPieDs+OqFjRyr9JG0tQsy
0tjQbwi7XCqEB6eHrboBTu73T1Jb38rLjYRYZyJUeUgTnEReXRBXFugkqi7UopygdaVROeHOciBP
bTpnth+V0XLSncV8CAl46NrZn/FUvNPbqn3uNJo6ugFVDx3eE10RUUqj/sokT6DAJ06nbGfCEVe2
NKOmegjQ9f3vf/3PQ05wziDNz6EXxJP66sc3SRuC7GU5GpE6Ma4tdL/hOLAEH5WMfotvjIdfXc3i
dK3J9VTDI3s5wNsmq6amYp83JrKbt3kq9Af0cBqQo/JR4/n9vf1iJMAhUUmzk5tW2c2+vJoegEpD
MGT9U1WKhynYrxkSEkK8O03FPGwgNjU3v7/m+ne+GgxwKrA1MVtIBr3x8ppqSPNaJbUyt3XUbdxb
X+ZFzd2UxqhxjV5vEnP4/QV/dZN8vhJn1bfU2KsLgjICq05mwI3x2EGuNZ6cKT7XGXXGNMPU9/ur
/eIF8jQRieS3+NyanPtx5weqFCNqgxYZckyJNwrl1XsiMumBMKhx9efXWtdDXFsIJRzvX17LxsU/
ziOxCVxPZH+sUjnlZGOPgC4X//eX+sVbo3i0HoJ1W7BbfzXxFlERWnbQ0oeeLmpeXafyQV/9FKVp
a8R4aJeXQTt5YxH7+c3hU5MWmglf4Prxvby/0oZvFMcqH4PVtud2yQNfqKN2QO7WNpjtzO2f3qTt
rJsL7tSBSfR6YlR07DS0us84fwOqtYcSWb2Pm/4iw658TChUE9Wohff7q/48YmACkW/Hx0esUhWv
PsIWm3ope67ajEu2WwCgU/Svc7pgYPD4/aVsHtjLb48JDLOgyR6H1OTrB2pg686GguzOCoMaaGRg
5te1g6GLyNpSPGZLmt2lLVURbLa4Cd6YbX4eQygNjFeVm10Folc3msVsh+IqhULaNN0Zc6yAAIto
CW1pTC4VkSX3YBmxHP3+pn9ayE20KEgJfP8qZ0z71QSeUkKYixIYc+XkzmFamSiOEdlvPNpfXYVJ
1DQ48JF+fT2tURfRZ5VAD3QhfDWwgxtaTdr9GyP0p7GC5sWHsD5BBxPJ2rPlx9mlgwQ7aILNo0YA
yl93ZBtt7nhd0bj8nUshp3BYtBwVZMnLS2ULHQ1yge9ez0dSrlY3eaY605EvUf4s5c1xaL0rTbAM
mSR6SSe9vBS4Q8Ch+pSDu1MkxUtmGy9oaDb35yOBUYA+xPBH7nq9Dxl14DIwXTgZtWNFn8Agyt5b
ttLPb3zRPw309X7QTrgzZmW2WS/vJ1QmDGshgU9arWFUaW3AkK5Nwxc3nTTlADVTB1Gk47T445HO
WRYphbbJEiHo1SSdGgkNvIs5p7jt0MsgUJIPIjX0+G9dxuaYzunSYSC+ur1mSRppjcQ4LaMXKLwx
MB246dXu97fzTft5MV3xHA1V42OSNE+g+PXyQjQFLct+4X2Z9B2wZ0qo4X0WQf3IRXb41kMHpldW
wLOxa7vfSafQ3/gIfvFV//gL5Ku5w8mmVvaWxomwV8hQ2r1VPPXmIm5/f6dvXebVQmfB755bPi53
MCYq5Y79YOQk4P7ORdbpQ1oMTv3VqNSHYVHGYN1rATmidE4iDZMzTqU3XtuvRj/qA3VMyfBHWHn5
1gqcL2lf67krktrajGSVb1tTB6FlsOOj56SsgwstKt46ZfzyGWpUHTTJbg+x+eVlZwiSQEC5rLnE
RQ+eIlmeMhCYb2xffzUD01aQkxEqPbYO/eVl6H+mIFmyv4Mj42yqcja3s+zQWczRCOY/XlT4mDU+
5FU8Z5Y0Xl5MB8U8jIJ7UiosAEsZgZE2Yvp7/PEXvSYTkMAILCCg/3SENyqtNylju8Zi0+6zHcxw
J6YmfmM/9/Oz4+huaQ6gPIYhxbaXtyPLyax083/IO4/lyJW0yb7QoA1abAGkYFIkNVncwEhWFXRA
BBAQTz8H1f9vc4t35tb0cmysN93GLjITiURE+Od+fHOc4FMOcUFCgMu8gNRlU//hHW038++Pjq3m
i7uP4SEyov3lylXLrCCJKgY3U53sCxjth7Zf6nPmGg3+dkjw//zl+tK6yZPe4/hO+NJgB7dpfF+e
VYXTOrCRsLEUhVkW57aqnOa9QuzsOVIH/XAHWJK4Ex2Dza5svcp8pk5v9C7YM2jtwz+/mL9dZ8/X
2aczy0QrYQ7y5Tr3wizwCNMZUeJL3GNAqA86asZdhtPnT3for4fwX6/0xtuyOToy+WZdhc/0+4ea
dEIkA8WmUdUIjSflIjRsxFT92vKVjlu6NmLCWN0Iz8HWKEejeYvKpnOvMp9EKEtHEVXosI9dCST4
vVhkL2Io2I3cqhidm4qT1r3DUNE5UQM0A89sJ0AHdAhbrza+Mfdy7uoAxge2vI2OPHfpk8b69Gs8
km918mpluwdVb7AVyRV7bkBThrULD54t2myO002OnbK/T4LZHopoGPGGPtd6FdDZm9lkxtOizJMP
O6hGt96xSvlTG+orziB4jrilMbfmhrd5U82l9pZocdlk3C1ZqYHQbVKKcWRo+DA/KSjuPVlf0lLC
TTAOBkDVcMIxaF2TeMTHCfGCxMWusxbNu6pVSe32DnhzPWOGIp2yphEN7mPxna7wZD5By6qSqBAw
yD9xZFPHDHmsm+i4F7RmGmRcpjmPhb7WxYs1W5ndUR8GfvPeU00QXPSgRpxbiEuBt+8W15LAB2zX
jGhSDYyd29qLzlu3hZXFU0Oh+8FeRje4KdcKtNIk1dxeJSX9JOcJY472pKW1KS8TNfTq0V9gKgG3
MPSTAiFPkHdeV/GjM5PlR9GMmnlljVMtIj/LXe/UeVZF17ldFv2F2YtpvEjTJiGoOQXCfS3cjNII
HoPY2PDwpt9tNlVA6dcUo2tYdLZIL60JqmAaowZm+YtmZwloZB7KQAdsu18+xWIxzg8tI8mKN75t
lOPBOhTJQ5JUPhV5Tut7e1mas/kNaGFOSxAJUvd97jO9EkggeU20YhnMLt2VQuLRLLN+1u/ppQQC
YWu9dM+iNLtpVxOD4v1MIvjZmwGM3qYCQKJ7bp0erVHPKjaEoPF2pJMTe4/RSDsHFuIfnUlTPj9a
NEtRfihtB179opz+R5cn+jfLyiQxQpfXFq5mO7AQdLnowMeI6Upf3LoM0fP09aXXVEfop89HkiD0
50G0qNm8hAYZ6FezN6s6JCrl2KF0qPKBEO/Tez1naZPuKlvo3Ntr6Vn0rM3Wp6HqWoROsGqC3qdU
y4jlz9hHC6cpznIojE/dlGUeN/DDrMNES/VjkMCsvXCAWeAShM46Yy+TEKVLKRwQLFXbOXvKAcwf
aWENRUyGwFMHAFf4oaSxztM+mcrhm1fUln2dkqcVEYZgFxYG96xP1wvO+l1fNsZjO22cjcZugunk
taAjoj6Dc37yE3zWe/jP6eeENVPbmbVpUdBmuMObtxbO8JSzGR6jHlMlJ94Si/8eBbh7kKLRl2uv
JKoaEXufM8TXdaCPoFedV94QykzkXjilQ2Sh9jOd4IGqE3IYiW9F4LJ9eSq6McVrnxfW41pqa/ay
5q7gwyjoZCIlJhitF4NhP/Hgz15a0Fz3PLvNciek6xZPGm1zPG583ODHiWfmz163h28OBHsc5BTA
fQvA6dSXiz6NxF5k584xe3AqivSxrH/oZmI8ZTipAayMeA+3RJDSDqjoXRpNc9K4b6pRuX43N7Uh
X+p20e/1XhvOxkpdLxHQwF4veQ6Js1qdsbqg6jBojk7Sl2uEFtQ9tIMqqbCkPOanWhIIOIRiRvLX
xWjmVy2c/G9aRpXHgYatSjtgCkp/WJNBfwfg4mC6qKH0QykQBaVTGTtGf2/kXVFcpYJ808medAA4
mS5dSvRs87XQObBjVvcxpPNln/38tKRgG41lqderdoTnFksHPPzOn1KriSh3wuEcJEvmUkbbSOsW
oHtmxGUnydTo5Wr7u9qfppHsAIyNa/h13hBCB1LwhoJuc1p6QNIj6K3rXbUiqb31utTffDdJyyfc
TqVxCYHNtY8gG3jkd6ljbcESYzAjYyy18sCzRJn72pegCUJA5K4Rp1q+UHVjAbB/rYy5/GhVZ764
ePiTvW1oNT4IUhg8G/Ci47udx0l16DG0zN8nGrGTx6q0+uAlpTeEEGLF15WuBY4iYd1Y5r1lrroN
3zCxi0sjCayOrogeO6cOfK6IPaAEWdz7JXEl0TeFOKdCtdWLS02leSiJ6q9XHuj48SmjvSABwN6y
SlKvQy9SyZzQ50YkVxkFWT9tgSw6wg/9wl3+TSN05kbFoMaTraXzdGGvfHi7gOo/ucORA381IHtZ
HkVNhOJnz7h/4cyk6vcp8whEBa7ff87lZOB9UngJdjkcXiOkcK5jk0D1kPPMY6Oy6JHHcBrc8bSS
8tjUVkppBt9RK8qXoUgQ5eZBh/OzhdZezM7t8gfNH3WDm50MSZwTV+gP26Bf3UNzbbOHmmpB+8Jo
jJZbuvZHu975yhP1o6+vkHRpWaKqiMc3+fvrPpum8iTbPqiOabrlYAGA2EtCFXzR9S9CGwqaZ2Az
1QE5PuA16m0IGOu/U24i03ti9LX8tGaf/JmTJ5lzQ1Ob/4POJcVirweDA7oI8suWZFjWi8VVWr5L
SBLah4RKG2pgZtfnCkeioezzmZ1Rx23cakJ5x9mtDPvRJk5inPsaLfHFHUuZPsxc6fGwqG6qzr29
dsae+SKYnyJdLNoLqU19mVzTXu5hXQgt5u0X3Qfj1iEl0rvYVGbmZqdf6NRe4FgXozejKnnWyZH5
Il/bjO66rbEBuqHDOP6y0NfJB25WIJ7PRiC6qJAKOh8PCV0d+0WZVmz4udGe5dLTlDq1E595RFaE
L2aY6TDq3+q61CYKXIFH7zWdv3Blm7Qs7jlXVsZ1CU0b2/Iww4zqlF6Ye3woUDjqdIVQntKXZj4r
F3pER0GGd0XU1x0+20BX042dLuCdI6+0DfmQUXpFCYicTJIOmtcat54g93fQBzt41wY4oqT/JshS
ttsGJuUQowZmg+UJRVTTCmDHUZm4MKxJUWS+/t6my6S9dk2KTR7O9/L0a9/+H7lz/++st/+vJed/
WTf/z/7b2/dFauG7/M19u7k9/+2+9f6FaBegrCKOb0crnZ/8231r/Yv5LO41FF7slUzAOAr9F47Q
sf7lbD/hH6JE/EYjxM3rkZlHKmMqudmO/qMSa3M78v+vExCO4MDGvbSh85nYMTX4cvQzqJKalxJc
v2w77ZFAGr4OmC4L8Lqkk2jBAxXspS2HnQT5eihsvagp0IWPxsTcolhmHnd0LZonlpzg21rM4qWb
Z8IjzqD59PmIrNzCjUHySMqkvwhaXUVi8Zb9P58at5f55W04XAxMWJtzAITj7wc53V78zvJ7P+SQ
gefQUiBkdVpLQhJDSYzTo7vnAJ8d2S+UFzoo5T8c2X+dFP/2AmC0M5VGhtD1TeH5i6VzsTu4/BNr
P3GD4go0YXk9TDm9VEMHdidJWLNDYvHJqS19Dd5cuYDd0h4qN5UXol12au29yArA0NuZPK+sMGdC
bJJESEe1nC/hFOI7sneNFJRbilZ7QqnQohxp5FsxytUG2WLQI7l45boHRJOc/n2p61X94a3+0um/
vFVmaZtqsLlymf38/lZF6ulEIzsSDHnZgnwrghs566DS17UN3H3WrPPN5NOsQ/et7ysC9FCaopI+
y6jyg+yFxpzq3esTuvrYrQMbCst0qjj2OASZYfggA//hoM+M9m/3Bz51NCKmHIxt/8ZinSwgAcZA
BeZA09uNYcw/CL2uO403uAvMUl3WzZSchmB+MGdYJF496eGQDs7HUqv6jLIJ8LARTR0btFNCnPTI
IOYlHYR2aUxPQLP9z1S2y7BrVsgEIMfq7sleBezZgo0+DcHj3uLUfsvpcl8kwj7wMXZ7rR7cWLTS
Osx52X2U89BfG4HVv5SmtfxsrEC774y6Onl5MO6TpDVvWk1Cu+XZvvPUXDJJKeVli857Jmfm7zgQ
iwdSPMH3JlmfqJlen5uxEy8N+85nzavceKTzOnSJu17mqQy2VtTllnKsDduWN1TP4u8+sZVwb9ql
ldfNKsS5p4iLvihlvVi9mRAPXmdOVSUncZLAyZBPZdx4dbsv+2p6oL1xa7vWkgti8BzCVn5Z6Kll
uvY87Qqr5nCRyjW/mQt5VlWwn3tnjQJgccGIZ6Kl5RqoKWC0YtbIAAqN+mG7CvQ7uBAce2ahqA6f
nTSuZ7+4TvGdxC6Hg4h9Pd9tt2khPlKkGvpl++IvWrBXLoweIFY0JujjidGkQQ9b3ez++enzxSQC
gIQCGAyMNIIwMg6IEvz+lYBcms8NNXKR9BW0TvjHBLQbqbqD2bb9z3GmR2IZDC3WqGg6T8TirxfX
exmY2tbUgStKZOZOY+9t2KqIXSsVFU1L+VFt337gGTj72Y9e/eFVb2L2X7/IvGosQri4XBdXrv4V
TC58xv1U+HFKbTUivy3SUjCt7E0puDzO3EFenSvS+GoDgRjWTk8XGQd4D7798wv5XXT/dfV4FVQ2
GAEKK/7M36/ebEFRXbeAt5pV9xjkfL6k1OASjouxN/sOeHQLavaf/+jfHmMEXja6PyNdsiEYLL5I
/Tod0mieBDJo98wgU6ipe7UJLn5ST0cgEt1DTAenWMVTSf3fAcm8JqI4A1L4xiHPDmEw2d+g0cor
DcY2gEnDv3S7OS5p71j/8ABDiv36WRmsbixvm/gc0Ku0acZ/WV/6iULkXAPYltPzGjkjwExt/CBV
gguqpK7gEGR+DJ13ocQ6B6YNi+JSZWbakGClHFrK3AC/aL6DGWhukR36G9qkvZ3bAztjem3EE5iG
D2FpR841+UmhhUWVI14savki2+jIgsECecD+U1+4Xa1zsLOfaGaZjHhFuzionnpCMgDBQ59kQdxM
KXB0YxIiymgVufF1/keEcwGSr9So+2SQPWcmbZM2mKl58ReEITW+SNNSu8TOglvHgNbXj4lO1QMa
yn7V1+wtD7zlRCjUPxQA8XcySJN9yUBojWigdqCbde6DxPh2xDOTHMoak5aTu/0u0AUrc5fZ3yh9
wYm04rUHyWm4r8wziTp3W8rfXsrpigoqNs4e0ft+Mvtbx+kk1D+hvttpTnNqvZY3OkdlVDhbrac6
G2f6C1vTi9NGm2GpdNZ15ph3jSymQ2ta7aubdA06S+rcOHLMb7XCMk9pIpIdtarWxVxUyW5uFNt3
+JKhWdbZSbrQOvvKVYfaIlJXt8BtQpeJF7wytCH4gZ7THPGI2x+oKZBMcCX56A+0NzuFpZr9aLX5
QbQWjQMMQsEmaPIIWHoBVIEYDAinb98psG7jAUwOp8jiok7z8WbJofv6eTJfUVty4bs5xbuJ82rq
iXVpddmzmxZaaPYBPHiVX/sLO8WuNrc6BSFvKkhjV/YqB0Lfa/BRs9ochNsRcSX8P1TxnLZNbKmR
z9lp/OvB75+wSSfXshn8s4/MTe+iqK49RQobToID0VG/Be3+ljFfvF96yMRaIQkOt0qZMdkBdyep
seSWNw+FsbbUwSavaWk1dxNq65mynS6c2As9Jd1iPG/W8IsG7e5ST8sLi0nRwVig5mZQCB+hQGkA
Dtr2noLL8nIW+MhINXJanmAwaDagVrddblWg5SdN+PaR03PyiBxygIYzRe04+F5Mbh/6pBpriAiU
uHOHBdACczHFQAqGNz7D6QFCzVvSVvkJLLx5q1TuEJeVzYllznvtSsTNwnSbvevWSVynROU5/P5Y
NEAzdBHOFHTPoFlQyCvztHaBpBN9TnAwJ7DduuxHYw+moKvYy/dzSSy1VcZjIpY8ytO1ux51dqf7
3my0u4EvzN1krOWHaNJr2g/mXW/3zSd7MZ0uY6I7+5HY38mya/Pehv8crX4/PovOfCja1D6hlVMY
X9F0CT6BG3nN4UaEZpsNcT06y7HiA7gRWma/Gzz0XwDc1EfwK+aTX63tucWo+cpWlZi+VSxXkkJW
dsbMG4qDW8wVh9VqEkiLuEL2TudtZXCFYULADrLkVRsouS2LIv/Rw8Oq4yGrxTUGyg10YBOjT00T
CW/pPsj4f5Lo9fHhm+CwyHZRTx64B6NMl0uPYNllXuXrWZq9c+k5sx763vpi5e7Phm/8vnDlYZuZ
7VOd+aVRFLdmhZmkDuYgTioKBUeyNe8qd6kyqsxIx/Z4ZDdTes9esMkjKhAEimE6Tc8etnIrngNQ
ko5dGd0e2OBwnjiGfy5lM5JDR8JBQocyvAq1HkZwGGHvAHIM2iE5BgVFudtW4CbLcOhzoSbtZuqU
eMgKAb/RpUj7ULF3YH+tp8dkHWkyYYYDPWLIQcKCO17G1L/s4JFcUwZZtpFfkYwe1Fx9z2kkoNJ6
rV98kVJm2Lv2x5gs4wPoax78i71LJI1EgaLKrnC7/sgX2rgpgzbYTV7AJ6McT3NjSZraPUGsQkMu
PYomUjRznTKSeSsinzBkhqZrN9+WbmGNWNypPxmbxh3pNuBoAuN891s4QJBL8/moM+U/Ay8yi13r
IBDuINPAWs9nYc5POX7kfasTmI9nZ9z6rbBgfJ/glhtnVUj8Kr/+UkHyDa6Xldphsn0Nlq3ws+4W
HcbWaGRtyDIymXd97rrNd2y96MO84hvVJBY5bCo4VZi6+nrFRn2hlr4LdlIOfqwjsLphASmAsu9x
vp3EIqFHu01+KGYSBNSN+fHa69ZF4fDwpTmqxnwxG/Ot8BjcRUvSZw5VX2nf7mU/29YeoGY3wcpg
j3LZ5GPF/TrUXF29zA9TLvLDXPv+Fet48Mwfr7p7vcyK4gNyS2rdEoukTs9mM1KyCzbaap/3CaS7
1PBbKItZPXxXrT6xk5EGMW0Kx3+91DKgr67dusAWc2Igodf90RGVAcCd29joU+OGmgRyJAaL8UY/
A+M4sFQR0fGvjBrRHz4v7z6fAU7XCHr3fbDY7LlBij01KyQ0xM2FLZDFFPd2cLaOrsFz1f2s1cZN
tjZaRaLdsN8LsJMplJHFY7JJ3YmxLzhQyhDBLQeUv/0iXVT9USIRUuMt03i1rOobzTe8DlUCA/D0
vv0W4PWi7rPx23uzDRhbGrQ7+/RGFtywTUYkKx95IxLvVB1JOP4DWC0sQPz3lrafoqBHzvT5kKqe
E9EIai3dLRmMyl6azrlhnyhAgQGDYeEMmstq1hdwInQfPgdpw6WbS4AzbW/K71ghg+dlXQCH6qtv
uOwoZucdSov+YjAEWULqQ2Evt42tbgskkZ8guYtres38vWOmdM+BUgvHbI59sz61fdL10Zg5wa1g
krUTZIGACdgTI3joyfsg17KdVMuyz3Rxp/er/V4RBr12lv5i0oSxk6sUdwEgr1OqrdMNDex0O0i1
MqWbveTRqsp+BljsfEJxN6wQAC/NEFW1HIO+Ks8efOG7sTLt6zXYmoQqANnVYPWnicL73RQE20lN
BkEMNLHZ+17ifRiyY0pntVNz7GTVXhrDYkKMy6vv0mPX0aHfZ3pQXFkLXWEOVNwjcEDxUywNtqFk
0B/bLBsJE6yuRWXo0BNxI8w5fluHatuqtBDWJlTwc0snoQOSqzNMpg5iOfTdhnTQoLmbXit71Oe1
OrpDliysoFZ+aXYs04xUjYuisuEWuK0BOKwxEth8rWskR30W3mUptfkHETsZ28z0L3pLn09GoYz7
wu5NN5Kc/I+NvabXdsk3O6rU8pyY9gt7zAcvS+/6DK+a1rX9pUTiPsADuyeXqELHWvaIP/1H2jDw
GbwG2g53/Lmd2UgtDlAWbSJlzKioPyyrdodbN2B8wVmShh/SY1Yy8rdY6AfTmUnbgN9umqI5y3qd
j6gI/puVCfO2xptBvXRpnYvUFzu7r42d4eR5NC1AU8DTJDfuPMo7kXXFk9KsFwaD9tGSfnNjifFd
U0nz3DtE4yItI0CLtz6Pq2XIj4QentOmc7/BkQjQwdP+Ox06ebyuvuQ+GPqOyf/kszH0AZhp7Z76
Pps1cxjuhkzoeB4aH4kQCsChGU2bT9/6ngvniZja9Qr8J2yqfvc/8iYF4+4zTnWkf8PhJd01k13t
2Ik+CbadwIDPeqlgKM2c2Cyj/5DucO+PzqdZGoB4eaZ3ensPi+Wh1IrHjE4BQkTvZqY//To2/kcy
9/+XEIrNCvcPInhTNan48ZsGvv2Lf2vgpv0v+kOJ0XC2x1eHvee/NXCDn2DZQk80+Kln+PzkvzVw
+1/QZnHEYUj+lbJF8/0vAIW9FfngdCEnjUsYxJXxn/Anvtif0B9IUZKC5jfiPMUX+kUD173V6HUo
fJG2grjbWetWcFMY4P1DbAkGyJN2mFApW9u/TRiR7vqc7+LBHLnn479ctdt/iy9/TfE5X4/5aPuY
yyysTw6SyFf3rbK7qZNkf6Ox6hGFSb1FkAEKNmJS/kFT+NOf2lSZvygKEndPK1JTj+gskIdOZ8RX
mFl2j//oT5LxV3WeC0y4HXowsQaSne72Uv7ypyj8XkpZGzqMWTc4EEKin4LZJnUjU7UT1NoCvwUO
7pEVudT84E/60v/unf71z3/RTlZ7lAXTDz3KvCw/W1YXcLwa1b1nUQjyz5/f9qt+k9S2d4qHGY8l
DnfjKyrAWVQ9seXUI5K/41XjWQBkXb/UzFhgNtXCtCYp/h95Vn/dvtYvBxuEAiYQ/pe35wCAtx2M
DBQLlX1GH4YKWHVyyK4sea+6Al+hEHr/MAb4NVL5+lZ9NDR26XjssR/8/qEuabeIckRWqk3VvPjG
CMkyG9eCTcnkJvsGIKQV4WUzKWmjDzq22WfrF/3S++pti025RydFm9zVutt3iOuCSqe1LbQHOaza
rdgEj3Pbl3DXtCVr1K1XVCCZ/vnj+t/dGQGAEZiPsDj+limpStEo37eMyLORw8KmTMpjMWeoVOuc
lK///MeIBPz97mBIg37Hbb6lrL58UoA+YDRTQB8hOsGhlVhag5ADe37X+IJUB/sE+oqUXWnEhrAY
XXlOZ6pwaB0c/zkheQpBtK3dBcmf6ImBB+IK+pXrsTEcPOhgjrCGI6quJaAoDnYWFeswPy5Zb0B+
JhP0pGZvrp9WFvCMiMdY5xHWIrQxL7WVOjJi6H6anOZ+9eKIW0Gpwhw71BcKrPJb7eRi+RCvMS75
5pE9Q9/EftGpFi8Pp5XbvmF/emw7H0ws9XckATVRrm+4ATic1IVtOte9D32NzRizr95RnDdrJ2v3
CREeJ5Zlwv7D6iaORElLfol9r/9ppJQihHZnQFPFZeTfG7OvDjDqHYiThsw6HBDdMMauhqdtZ5rU
GsTzCDN3AFJ1O1psLfEu2u2Tg6+LEiylmjsHA0d9WBoG8GFdrd5TMLTpHKGLmmevlx1EbqYMG214
/L4BjJb9iP7Xx/WaQH2TXur8wMdFk8ZkqASTBYy5T9devJcc09orvbLY3Ro0pFPrDOunNIsV95XR
WK9OKdabHo7ID4PT151qeo97rUvKt9LyGz/uwZiiVIKnvBvK2cxi+hmc50UGCUJa4y4PRS+aMaIB
Qn9YNS1Nd37SqAfmHf79inhGxlOZC0i3wh/wypnVemwdNu+creuRwiDdX4Nw8TnNhqL3uiDUAi9t
6I1T3qcr5qQ44ADLfw6FbeRxYVNeZCddPeD0LAMVr4vuqbOTSvPUFTlO0pqH4z3LpVfBH85NPD4c
gez1eU5SmohcDbDvKRONbZ9yX23517WeFEIPddxPIum3HhCGtNTmFFNJ7VDj9U8SkJUVemVgt0eb
BIdzYbPdbvaekm4W0gnXDyHRT2e0NnBxhnpS2CDJbyZRU/2CcSLF19g7tNYyg4OMCsDO5PCXqS7k
dIgNx0gw2zJAaqpPKyvzeQcYsykAo+v0VQXYrt/aKR8ZzmkaXOhBeUhai1wdvipUhwVhMXjDk8Ui
tkSBxWQvWgeFXXPNMSDu2OPI9wqQgHHV2Qh6E5ExGxdvgZSoaGO7SessoQgMr6sIezd1p+tybXum
gGZrTgdbjeu8B1DOXLCzEm6FwV/gPoWE3wJx6UyOUzw1nQcwGPzkaMfCRZ04LAxal+sEUUO7Nvtx
WV5m9jtqJ7AtdvtWDPP8I5FZMV+kU8Z/Qs+b3DFaTG+uPky+ZHYUTJW8aWxRj88SV5qi0twsszOq
4Uav5otyiTkFwlSepKN+h1fAenHovQHr6i5Nf0gmNFR94O7MIn1s65p2CzpvGSVhH7/hFghedEaK
7kXRIR2FHoZEKCbIO+vFPKNFINEV3MFuQvuG5WX2gzDMzA7NKccEpOGOuVam1NIwK/VOhNSvU4rd
dHRgHRlmckxShs4ThIdm4xj0eFjZrdem04fhwK54TWrKdoawFEnSvTUu8voQNbgRhX6dmXjbUJ6M
3qkvEyvpvGPj5q7yIiYgrmg42HdmayBEkA0/4/sZFycOdPiX1Y7yW4uDYqLVOtVNae4+VqNDMhFM
JrVwGEftNrRYSyaS8WVdHyYbI104mo7WxJDBRh+66zw8dvgzsmNdGDNtuzrVOdHIL7No0pvLl4Va
8wS7TuuTUhpG1E9ljemhSeayvrZlW5pHuQyyeUB4pdtWFMJ9LkdXPbpKBFdQzLNrlqEVejTFXh7a
u51eNv1Ir1jpUqeUQj6YdaYk2araJ9lYyYOdzQouJVDeeIK1CH1wrsU7abNkP08dzWioXvcya+UT
47nmSgULVW6Tr54TDX67n26jEY8tsollBLrCdZV19MkV1Tsc8IpJC2P/nYAvGcuBKl0gHPlOZoHC
zDp58A1TxH3cTlOYYjp/lLmiU8gZDf1yoUahK/1yB4ORht/iW1q4aYxW5+toJoOD1Y46QK0Pgtdy
DLRw9dI71WLMOtaWf1UGQXKt94O3azItzoOMFrZRWKe51t+SKXB3ZjX1Tz4bfagm/XREmFHvDvZB
MOW9YsW1lcNdQP4SHquS+7yssv2gt8fE617InGJFtOlAf5e19PfQzevjKIbxouyT6hs+/Rncq808
Z+ARxfza3+ZfPD88Az5Ma8+fCEsvZZlUR5pTdovV8bA30WYpulHtHn26uMZYQ9OEZ0l0itZiWmsk
bxQnGowGcLhjVvWSD+gvF0zwEjIi5idGf1DhSG5vXbnC/VoQRz1ZlIex7iGaNwUOhzahAhAO/gsc
6fbR4vkWsZv07zR80btaEWOwvPEneQx3pwXZpZTdJ9JRH6uuumsgRyOAFQfNLF5o+b6dggLYas16
XG7Xqqyog8DnbqKILmNA5KincrKi2SsBsLnPHQZdufEIjtNGsDHaCC8eHQSF9I6FnTinpTTxbecd
vklNpUTfUX1DnWnuK1Sxgd6xPl0O1O1YlM3TvRV2y1rEvTmVdEcDZcfQ173ZossehKkou/D1gfBz
n8y+ucNAesuAyN0PnaL/Y1wfYZEYNxNU2SE0O3H2XQMyaHCsWxO9XDYf2WTeFEFyoioAmnJhyAs6
QNYTtWvn3G4mHLXyKoNbEiVeoEWO2B4gU5YutEfq9VWrRPaTPaH/4SGPxnWwJlHmBnOka5iXoWpK
l98AYUlXPmNIz0sjW2h1uDQTKy8L51W2qCRcKjvZ2VSxzgYbAWeyzhRj/NBH/s0AEvboyCJSjf5z
Eu6e7dhwZqo/REr4B0yNMmq1+jPBHBvbq9+FVHmcsylVVDZLDS9sdkd7GHvKrmCOZZo59mzIbXer
TmGF0c8idtdqb0mv39fCi0ffpvSPQubRhR4txjXiWGOGlKzt2PdRfYU5DM3QVzBiFiof+3SfefVb
KpX/QNXeCQDrFGn6eKgzEgRQpK/p2goHr32HJWeGiSYfNFVcANiIaJR8HazkcRmJ1CraaBGuzLjN
0ve6YCVDdDDwWCU3daXt3LztGB112eUmFmoJ+xuSKp+EwlXYTQ0hjM7QD1nJxtgiPsG5ZCbAs9T5
LpAm/2eotBRJFAUdZUuTu68NQYxYX5afeoUclokllmO9Rnn/0dYWIy8AtbF086hp6ZbIQd8D2kfr
csfdqgXDleXTu54tzbXN1pd5QJ76IDjS6cmHJe/uhoX2D9Fbao51l/LRCZWNcrK51wS3OzPCyAmG
co0HdomvqZNa/DI7Wz6YKK0YEQZYzVzrgpkBnXnHetTWOwo004eFWclLhmk2CT1oxly1Oq2D0CQ3
TqBoMvUfMMoNxtbumKOWc891UZW7TJOStaYrj0WTSy+qyYHt3brigh4xk4o0zVnHV0zna36g+LsL
LtrVG24KXPXkQRJsBcBY2iTqMHUfa11mJ5O1ljNd4sIC6HvK4/WSYJI2e7A+V7JA3DlSlF7ICMz6
SA23qigprWSOidXqf3IZK4/FQOixzJbge7/4BqMxmOp0JXdeusVo7Cnby2nw/id3V9bcNs5lfxG/
IsH9lZtEUbK8J/YLy3ES7jsILr9+Dj0zHRsxxWk/TnVVP7irCWG7AO49y7PZjwqqY+WkMr8GdvKq
Q0IHwyiI4X0qQljCyWOd3MI6Pa9s+KWkMIyfuswBE8t4AUxBmu9CJJzgEt4BOAzAg4aqJHqZhi5S
+3CyQvqIDgvUAXdcos7VbIUQzYSNA2B2j3jk3tVFHaHqMBn4YeLQwH2DwNUEIP4IjhUg8zCY79RM
iH/XoYRKf49M6ujUnVDTHdKrKKhC6irxJdTvn1G5mlxoCZNH8Dgo8dJe6L6B6gS3xXEqMUo6qEbA
vqPgCPtyI9KOSQ7YrzMT1uLPcdlipTMdxBtV6otHTZ+SxyQqsFAlUur3kjHiGDNgMwY/CC1i0PgO
w/YZgjUpxgpEBSsJBeQL6kkvr+MJmg5u1IcxzoYIijW2rtP8WU8bYF5YKdV7ieRT71OiNL9CoifP
xVCyG8Bhh2ejUho/7+tJxtouG9mFar76jbYAjdl52cy7rJNguZkqsz7a9YC8GOzSTI3aydxLP1ic
mN/ggot4lKsL9IDCt2B25KnVHrpagFx5i4XJUIjOh1tFb6qf2RvvR4fMP1QwxmY69hWu/+DUtgwP
k15RGzDSOqWEALtU/WqNSXkWgXC4l7UCZacKjEwoizO1Dq0M5pDIR/WoBXnxOOU1tmI5/NRwZUA1
vOxgGEtRcoM5nk5vIgg/JIcOjdzmAy4HFlJAcDBTVJrhuBygFkPjDqWGRDbmH2GhVjcTDBgKu1Gj
/DGsSPPKcnE+Z7ICu2/sshpmkSgD3xcpgcMN1WJ1cBpqmrD7ASKBOBHgnvCMrrSxs+k8R7A8DFXl
WStDABcANUtehQ4AIpy4YaHAa1ftaiuMafK7TEb5BuAQvHYUqnedgyvC/B2GOw2KboZe4iVN2VTu
OlLnDyOu77ollUX5U+h7JUUgbptbloOSAwJhWcERFJEW7Ku8FH82Ya3MNihMg253JNIg7g2Z9hly
9hPunvM8TNSeIRV/TGQGs4lahbdTzowW/K5ZqCu7zZFXtZgxdhnAC8IIlnyWGxhkOuH5BDYPHPri
AfVJm8K/A/ZIBMdFPKSw5ZBJrt7KgBkCAoO7/EM+QWoYICMDmkAzBcHHAlC2oHuUz8vGFUhb+yD5
TJE30QgklpRqkl8Auid5KK3S0ZvhMQcQCyPmdIJiOvQpAFpKH2GhCaCSnirxjY4LqmQJKmzuXHUe
4BPTQOANpg9vTlBmu7yBBPCPfhlyB+cIswqBO0V6RbgF/Wo0LBEmfzEOD2jCeWrdDg8acF2VrZvo
Jq7SZXMjzUmUWcmArOkeskA6KLDwDb1p6Qh9lXnsxBBkspglWFhkSRNndLH2HDqE8xBHOB5mDFAl
c1zoC5oBl2e1YrZe4YTyojyEVW4nhdnL5ezWJ6k0vMZxUcLTGoLSf6lGiqAmjQXSyRO2s2UgooB2
qIk7oQQG5nJTnyRZVZEQsMpFmZiQ9PmYeWRamgHngKbGdpqhbS9njpwCWgBt82HflPAmuNzeJ11b
OgUhFoA+gJVc/vu79LXed7moLkldAn7iorwxBlgC2JTCpprIX00Bgo+EEiTVTIg+QejjY1OyPOht
HOdoKjI0WxdxvpUqboryLKnB5V69iRx+SOBC0dmA3CYw0chVIzP/sS14GWgQekddOy/BCJ3VGjgw
5OugfWBWMPaUxXRPkeOF+r/eVVf1KESepNXCPbiTYKJB8VfyLv+iv+YVPwhEBKKayMRCWI7LKCem
2kEjL4odoJ+fWAKnIriqwvStj6CJP8/i9b9uToF0CyoTBMh5SeLGOouaVutHLXFMIDsd8HslMPqz
ZA+x19+Gasr/Nk0PLocG3Rsd1lqgnRMO5aoQFFsSEXbBdI7D7qXT6mZ6hI261r4QBtHVlxI2eu6s
Uu3prZ//qmT5/5OZQ8TLRckYIK66Tspf3fvC5Nv/9T/GlkSDkj0kz4AAhn8syBL/FCYl7T8g2aAA
aQIBt3Bw/ilMEvE/4JdBpwaLgCz6q3/qkv9Z4MvwQAYXA7c/iNr+m7rksv/+7E+BQP0UaPK/tsFA
hbDuAYs6jhpYisP4itwtfNhkFalGaXDVCaKK4Sz+uLwblqD5WWtcFDBwiEZJaOKyROhPRS6f4Jny
HYY694AfvMDAaivqfKyB/OkVF7TFKYmjUGrGY1QpE24GoSndjK0eXeVpSm+0QcQ7EY+ZAL5Z+mOp
lg0sgFgcn/ohhQ0i9BnE25HMIIvkapHTjbLdx7D750dxBRm4W8LVpY2nI9jfLzhpiKPhgXeQa3Or
XPYxtv1pgQsyVQvZtKrtGOo04R6E3WM74/1Mo+mpgQite3kO1xrhQgu0GzJk9uEqqQP4BNlDR4LF
DPwFBfbFBrDk35+A4FzCuFpt2FEAyvEnVFjGfQu/QRuQsOKGMmGLTsUVF/8MF/nYkB4VLeS06uFo
1joYNFWFxH8VAkA9GQnMIzvmAcAOonsrwo4OgL4XLY97oKdMFcIbotADi5/E3xoQfokdsSG9HUYT
DswdYO7nCe4ssNWCvvQhblhzc3nsORTBn5+MkPR+bCqlkAs5puyY5lP8YlKNOCjXifd9PrEYfnLI
blug9hbfJ1IbSDvm6X/ntdKNNbw6Zhz5JJTaOUROmR3zBd1pxNeN3L1CFGBP4e1Tw9mub9TrQflm
kHoHjxALhAAnSU1XZb0/qNA0kcgi3HAzR2D2leku0TeGZmV38VfCejHaFUaMDJuuxQj02FO6JbO1
suJVLmoprAPTQcO2ilG7SPXzonIxd/AZq0v78ryuxCv+kknEJYMioAWlfVTqkzxs6Amt/fLl7+8u
k3EbtWCMYytF9WNtFlYHjFYaXpntVjBY++FcxJkBdgB/GA00RSC31O3hAPG1IeHCzOKNUJFk+enS
jYgBZ+EGI2ltoXDhRetB9EHNGDDlSUhdpc8gdKD6WVNuaUWtNcCFlcIk0HLpNdi3Qd3ORTkbZs8F
ChEKnTYulSvHKK+MreYJCLRyrQe9KPqKANf0MAENTygPsxr5nTb9O7uIf8KNyu12sTLEEmkeAwQ+
c0fhKp2S3qVZjMfJf98b/4+K4v+0wMulwiguEXUYmAV13+/zsdyB2vrjSyuIf3KIDXAHk0qNAPib
HoZ14i9wCrWNQLiy8HnteLzQI5HW+HgI8+9dEsMJLJ/Ef6Wo/GdQuG2bw1+8gEuiHkiqdJxodgsz
u2s4pN1eHpiVBcpzasGIhVlyEupBlOi3UC7wwAu/EfUt9ey1z3M7l40wT1ZRFA+qYdqjdBQwAVQL
Semcyz9/bei5DUwAPB2FOtKCpu9tKXtom8G7/OWVy7DC7dxUbMgAeVctiEvQI9U2fDSU4SnKoqsu
JndTB85ibLRf28QKd5QL4URRmgzVYBKQli4jdZdE9Stt8tsUwrMLeHqjVyvRgtes62ZmNnKGhqqq
CBox8ViPUk8Uhn7bIL8rLeCXy+O3rM9Prve86HwHHlreD2gpjSS4IDI0ExrK7FS0OtDkX9qu/LM9
ZO48huRFNhgVmqEKIE1grkPWElbMl/uwsrp4nirokDRuG6yuohGUg1hBi3QSgSG8/PW1EVr+/u5A
bocMebNk+enGS5m/KP0pqp/YtBFM176+7Mh3X8+rkHSARiFuVDclBdtq8AZ5RPp/y4RpZWvL3NaG
LP9AygmRAzCbeB+y6leWCsB2QKv86msDxG3usgDLs4hMLFaC5DC0HADynwZkgatO3DUh2ZiHtVnm
drpoDjJTxkEPqNageBKB6VY1L5e7sDZI3MbOWRNHSt3oAQsNYx9VxAWoy9yNtbKxzdYa4E5lUsyQ
du0iPRBhWQ6L2hDJQWAxoYa0odW4MjoEiYr36wiYfBTmJ7gEiAQKabmoOJkGhaPLw7P2cW73wow3
nQicggOJwJhgaGvUy6P0axdeXjmbpWBuaIBYBC305CCf/1Q1RmTpLSS2mLDlGbcy/rw+LAxI5Rr0
GwxPIj8MPXliUfNCJNDoL4/Q2veXv7/bxhPgElEPmneQ0GMYtYDGAYzQz/vLX18JEnxqMIQfVlUo
mhZ0iV8lNw2l50LRHUGIvcsNrP18fgvTEPqreIQGBU1eUcMyYRoatXc5q7c8QdZa4HZvmhmGofSY
AMiXRE4nlyHk9UaAedpxS4p9bZS4TdzDXRcUP3SChS8ALYDMWoCnEsE2KnUvD9PaPuB2cTtCIwlJ
8RqkxJ4+ypEh70wt6/zLX+ekof85JHmeQSRTCpU4NYfXeB4twNsi9kJgRyHXJoQoSI/6N5ZrZemC
kg7Ii2gIRWpJesfuY8g6bfwKeHR+eiOQuM3ehShAhGVXHYWhg/NBNLQ/JCr2vhxGBeBpRSonVp6L
CZBPigCVYCXHncEsIEO5ywWi7OqMTkGs6MkNRNpUeP7NemCQtImdGQqd1wkB5lNsISesRELoJHE4
AvcTQf0D6LfNQ3v5sZ9ca3gt+dJkIAUaRnuUxzaarQloL2q19WzA9qOMESEXgidIYrC0AzcY7uNb
iQdOPuLPJC6r810kgEBKBEnAMj8ynTlDCABNox0qCPuYhnliZuSgjHgQ5BPFzwIe+jR2wE8CWCMs
tOGEXGsz0yxDBav38qpa2Xh8FQOJHEBraZIfIyaxA1Ua1ZdSVQBcCfCcy028sRc+G+1lv7zrs6xN
mZgJdX6UIDfaXZkQLZwXgBcEc8VW25cgVaeOgokDpHBi4o4BsiUiUYtUXDfGyimBbOMR8tf05+Uf
tBIJeJZFDO1WQG7r7FgrArHwMIgdWYUh4xyS3O2rfivt+XZ8fNZxLqoVtBYYTEPLI9I22TP2RHkQ
Af48wFBEAoSFzL2DPHYLJH8W7ScMOzj5deTgNdQeoS5aPIZqMx7Kaap/MygAA1YkCvFoKWEmoQ5c
MHatoDRXWJFuRAEs8oZrOgLrmBMQN0pobtp9Gs3QAzfptHGZW1suXBAdE00ucfRmx9w8S1l2jKvr
RG828jhr88LFzx4qH2IChNpxKHMQwOGeuo+MDChl7IugFaZ6w0NmJU7zomUgOJuAD1XZkYHkYFdA
n9cyNJovL661hK7IBUjax1BJBsLhuCiJhulgyzGSUvNvtQHkRD6bBnI8UCsVHi+3tzJoIlcYgQch
sDR6UR01KgNyBMltcldmMP/cSsOuNbD8/d3uNfs61metRgPpIRaPNAFUMbdKLLvLHZDWpmNZa+8a
KKH/SymVymMNhcUf8zQbHsQZZMC2xHJfAYLht2kNKZlBnY7goePMMFh5qIBdeAACWXJozdJ92bTF
Rq5mrcNcuJKUSOmBvi6PaWvs82k4AzL4mo3qsU8AvLjc6ZV9tBQi3/e5bSoqm+DhHpsh3XUjU6x6
HG4kwrzL318bU24rhSNK8+I4LkKzdf1CEqn0KCBMGxvo8/wDvHs//vq0IeCHofZ8jMRTFt2rum7X
ChCgrzjLLv/+z+cAKI2PLeSgT0vgF2VHYKggY6wKowXhSrcX5RsIBWzt1c9ngfAeYKOZgbzYLAGH
FS5LIoBocGUzvhTOIE70sQ+jAO8dEubZkcyJUwg/WQlKEJCx9ZYz4NogcRsHwHsidku8jEfUBHUI
nsuRU+lnwby9PAufryLYaX/sgYrcf2kkfXk0E/kGStG+qhPna5/mnhQDMPvYwUgpQjaEHgU1c3sh
FL50SkFu/OPv7nCNSSUtSY9iXP8C1eYbjQo/JCn50u4FHvTj91sR67MUIdQ4RtJpTMivNISYs6T/
+tLY8H4K4CDlQgEPukBBaRuYj10pthvX95UZNbglk5qpDgJbNQXRqNypEbufqHJ/+VevrEaDm1Gt
LsDMHoopSIfhTGv9WkkyKMwYtSsMYv21kTe4mTWR+uxnCPcGRiNep6IAERb1oAIdt/H9tU5wM9sJ
rcJazRiDVIauTvUMZqBb9PNCVXAvD9My0n/fCeFU8XHtdAouv5NhjgFt/XwC2jMuLIHcXf74EoA/
+ThPqgV0X+hyOB0EPevpEzQqweiTW6g6ROAPHFNWjV4TSqqfyv0M5Ksp/bjc7sqy0rlwPU2Z3KUj
OtXofXWXCjif4T3Yfy1W8K7IGegkJYEycyCg8DYibVWD63v5h6/MBk+phcBog6u/NgaTcvMGbK0P
kE26/O2VtcTj/rpMRbqcSGNgzKci+5nJV0r7VKcbMW7lDNaXqXh3a4L6eAUYQm4GsfpzkmurHVKr
AHyTgW45x4+Xu7DWCLenI0ZZbJrTGMwsdwsiWJATUs3Cm5TWGuNflxtZGyduT+ddKUV1gj2t90Db
mq9ZT49EeU10caMXaw1wm5p1ojqlAIkHEo7ecYbXT1N3xzarf4qi8bUaMbjAH+djgvCCArDCGIT1
a8n6owkhnplm3uUxepOV/HtnA7n68fNG3TRq3LfVEdoHTu41u9QpPcXVPcmpbMMZbSD3fbYDs/kE
gLoTbWw9efn5n7XLTQ7QISAqjEj3UGdyVe+HZPW7xoa8iv2LWd+OxyvZfnm4G6zYFa3WItbdz5+9
vdHnldVnckOqg0AQRSZOFOrMDlzdvcTFNc3vrtgZpIP9a26JngQVt5fWqm36q9z1Vm+ndujmtrwR
H97yIH/3nywCI++3WaEjaBIBZzGkZTzk/Z3Evb2GTrTV+aGFJMUu3ejtyjOI8A7zUw8CH4yrp6CA
eOv3/Ck7zKFjXOsuJPV/g1IPxXopdaIflwf3LV/3WceWzfIufkgtUm7QZMFJetLP0dXopI3DgHqy
mPWaXk0O8XAdBnLYjffjxsNqdTC5mCUlFUjpKDcFjYsKuF24nT1amY0zygax2hWd1ja+dszyYOCB
gUVAqDoGOWO2kDMnRoe2PIRXMlpE41YFi+EkGtXKGMC54De8EIZTdQKZxzV/d/fAIN5VW7DHlQNd
W7bGu1nK+jQ2agSWIAZFxhpc2Fd4ml06pQOfgp1+Cs/qofhpeI1X7oqNRpfZ+GRlaNzKaAgYpHjz
o3M5y70O7kS2CMWljXW3BKzPvr6cxO96lMdaIQoRetS01uzJTuppvugD43IE4j/IbWNjP631gltr
C09eDsE+DxIJfD/luwnK9+UurKTAIYL8sQsMFk+gmgxj0JlyegVCrXktlcjr5HIa+nOvamBFJ3Lm
gR2unPJGyx1jDCXw4CbxrhbVfme01DzCnBXyWGajfDOzGk4xYlgeq5RldjHAah36ojJU9wbwBnOQ
+aDKC97UVgeWsf5sDsjHDgCmG0EoAmMDCp1v3Izfw5viSjsYu8qK7QayplZ81q9gymKLTvZE4Tvu
CYfuvrb7jV/wBon47BdwR/IsQrwXefAxgMK9g81pC9b33C+syjrfu7d+Yv3IvfI8Wrvj08vkSDYW
h2i9XC/RYjnqoGHvgq3tGO5W+F0bEu6s0Yp+MIa2GwNR8WJwSE32IIF0ubFilm590l0eylhkvWB0
Gror7Dt3dAQLfHOEWsH+BZ8kRA7qQgHNgvK5tWwAceOKuDbKPMxRLPsJesTYa4M9e72LKsJRXTYd
/oHPvD3YkJq3QdZ0KguiClbnqk5vyZgEuLZZOY66yq739NC/ms/plfYaQhhoslQ7drd8ilfAp9DW
/7gSY+jBjaTCLwQr3JGOUVB6oDLZrTtgTJIjfJVcDfcKSO26kYM86uX5WJlsXiaLjkKjJ2OP6cDO
qqACj/S5Jj1c/vhK4FGXRt8FOMhqGDBCwlz3igdoac5+XP7uSjWB8FbBadgTaDXhw+w1etQxY8tC
kp3+KtmHu+fGSqzIRf3KhhzWbxjYYKYOwzG16lO38aBZ9NY+XcZc4DMgx5SFBn6BirbDHXGzPdTf
3cil+/AYHnW7cSCWfRI95GPd1BWc0DVc2adebxfftnaqvLaZuOg1QJhXx/GOVX0DnuuuPocHdpwd
CVEkx+phAbDJt8Qnfr0vrZfahob4AZ7b5/rQncke6ufXqrMxJSuHGQ/bbBoGJwIBA6I3zogAFt3q
ONKW+zHd13uI8prPwnPYW/GVZE+W6XSBcN/st5p/M179LKxwQatlJZ7b5bIiHMX+Dn0eK3FC29jF
P9PraK8ya7qSA5yAD6FnnLsje1G8woFCdBBjdiSXucQSnK15WbvA8sDPMZ1zI4mXuwo0t870voZ/
wzftWn+IcEE6dmfwbH5I15dHfu0GxkNBBXOGsiQAP8F81u/Ka+FHcUIS2p089UCOmOUN9Aln0fC/
9VpQrz7uZpzgQw7WDhbboT6W183VsKt2+i0G9E7fzbgcqzasGN18p/rT7nLfVgKIwt2/zNRg5tBi
VodYsiuQsaUo37gUrQQ+Hic6zU0FCRyMWt2bEE/ZGRO8OYCkufzDydrnuTuXqLcl1NhwiLYetG/w
bXKj+s0+uir2ctA8NA55zVVPOXee6dIf2UmxoDhulaf4l/y08ROWIPDJluDNb7USWZduOfKYN9ml
X/vGLtr3O3isHfB63EGw2hmcEYu/9+Hj5da7YePWvLr8ubAkziYcKk2Ci21uCd/ra0gzPRB/Ome+
fsie8kNyx7buE6urn7s+9SEL1RYSeYG2g8vHvXhK7zTcoY3vxr46g4gdf3EpcgHGIEicyyH6FKmT
A2ELR+7CjcUiLcv5k5nioaXDlAqTEePb8XH0tJ36PdvL++hgHBNf9Bofzmx2djY3IvXKyuQBph3U
eiSgmMfADM863PxEP2y+XV5yqx3hQsRoQME8HmdcHW+KW5R6wt/5k/JAniDDA1kfiCRAfG+AYIIl
+FuVn7XucCEC9UJDFqDgi0fUbE9JEJqFoxYbdauV+CMvjb67wABtOgwCtKcDQcthF7CbN/lya1/m
4kMHU8M0ipERbTvFFeIfBR036oUrNxOZu5k04zBES6IqYAwa2DBAnuJXMX2ox1elxNi3W5t85T3O
W6BP3RTXMRGXG7VyIG6OJFzqCLd10LrVsfDTfeKlJ91vcO8J3cvra23QuL0OJUl0rUFE6+b7rHwA
TGfjMFjbgNzmluK5E+QIs4FsqBXCWA16KDYNYTcwVVubfGVeeNypqEXwXFgCSOvM35OX6Iockn3p
SYFwpbvCqfKj6/i2vSoP4cabZ+3Afru7vlu9wIRCi6LFTg+fwbY3IT90r34rbqqH8CnqHTwf3cab
tF0YkCO8evayf3mW1m7nPE5VVwDHgSXQ8qItIDlxHj3qDC5815zlgpzZAG478VX9O/MLv34xD+Ut
QbpruTlsBeuVoPD2y971vJiNstSgER90dPjeGt4Qq6eOMOdyB98Q4Z/E67dD/93n5Tia9axGBxu3
cSFqjCc7/OVOUD6xWuf5PsbVO/fUH9UuOxlOGXR4teOZbrW/IMMdlC7+7ZrX+WkrM7vWWy6WGAyW
d7PUo7pCRii3q3IKRRHRrpnuXe7wyr57y/686y804mRA1BFjWzjHs/EYZ78uf3gtf0S4m0IOtwg4
iGKJgnDoCmfwUoLaG33TS8/jXnNqPKGkw4TVUZ6mfXHW9i1CyuW210aNCybwoQD+csAkjhQGS/VL
ohKrMTdGbO3jXEDJ6Dxp7YBIheyrGy081XkvqKp7+aevXbB4/GsykCitYIIayGf1e3uvPIqn/K4N
Qo8+Jj/1xwnaxRu3yJUoz2NcI2U24wym6IFuJo4IozwKgfg6/GYMN3LyWwfCdZbY1mm7jM4n+4rH
ouoFCSGqhdXwndjPkOp07p9PmYUH/ulHcvB+VJaXWLexg0wRXJ5sc6ch2Stav6Evhbvz7+DxJrcf
L4/wyop/u+C8W/FsGLOawRYlyEX5t6o1rqxJG59eqV+Rv3CmMAkDvhffrtzqt5zb0OhJ4Bj9UN/p
t+ZzedX58M1BBUC9GQ/MVW0tSL92h31bTu96NYlGDGlATKZaQ6m2hZTTMG/ExLXD5u1+/u7bYZhC
smNGyA0fIL/n9qfkkJ5DPwSPHHlK5go78QjtbjwOc9TPbi9P08o2exNmedcoJM8gmVvifjaIJ0W5
L+IX+O1d/vRaheYNe/7u2zWQt0I+YbCYJ5zZUQ2Sm+LBOI6H5hrzc0jOutNstLW22rhoUUdRo6sK
xq4fe7uCgxvVry/3Yrl4f7KjeHxnYQ4wBl227wy1W3DUpFh16KC6qgGhQWXjxsnp4PyTGeBxnnla
s7bR0cp4ls/TofZNC5gK5N/Ec+uGr5e7shKJeHQnKeB2Z46Ya1EKj4xekQapN9G0QhofKwUls0nd
F0mxMXArUyJqH2/+HY4GrUjRmlrf1/JLI298d60Xy0p+t6oKBhFEiSwvpJTa6nSVQsFjgj5g0d3l
cWdrMOZQyMayWp2XpXPvGpMHlPtZOOJiAFPYpPTbqoEbPUgJCjLcCbKikEkjyoMea8emue4zdeOu
u7It+Qr9IMI/F0psWM/hdahdpdVjZGwUTpfx/2xBcxeG0hDgT6BjXtp+fqjDHHrt+mEaiptOyDem
aG3quYvBJEOlbqyo7pspg2YkKbtbVZK3FtbaG1kUP05KNudhMQuFDoVCmUZWoUDZjEGEG/IckuYL
YJB4el7mO8hq19eToPQ7AGc6mKubxn7UfzUkpLYMwe4anjdsNFzI7mcbB/Dn0QIeoh9/GhQhzaqt
Fd2vBOi5NU/mzBxzvjFNyC8n/04L7H+DhcTjWbUsLCNWmIbfMgivxjPRznKqAU+TVlux+/P1B3uA
j/3QTAM6br1k+mCTtC9DmkAwWEkiGFaIysZRutYEFx8kbe6qGvofPkzsRsh9RqdKbH9G85a4xRui
6++FLplcoAgNgHMYDBd8mUR9QKCRD8VTChlcrZosaUiMnwmsfD1DGaGB3KfhPanosIcUoLyXIYOZ
WFlbT8gopp3qEzDJ3E4JYYctwKKBCgoMrxQp80SQMrxokpALhA71I5Tgqnsprso7MmoxTu403yfz
bN4QAvXUTtFrFzbbrU8iiToJ/O48vTMhMpmWUBqNZgiaQa8b3sQVwFdjD2Q3bDiT0WeyCYuxeW5Q
YRKjQzfWIhSLDc0vkgyGXm01/tRIVv3QswL2UL0I/XiwVpnkN0rV+XB0kx/Hnsr3xTS0MLlQ1dqD
Hh5Kc1EK3ft8QAalLQcgfZo28XUCqiJqToMIH2XWgAiQZgQ3DoMypyt66dSVhWo1IyRyd7NSoIQX
RZDNj2FlUo1wuIDpWT4fJ72iNwIUuc/Q2UduexTb75ePsbWFw8Xkog9Dre/AT+8EAu/HWTnSGDL9
Yxd9sQEu/9OJU52MKC/6o5AUdl6lo9XkJLLbBvqvX+sDF4ThOaEncx4JvlykUD1PrSE5phCevvz1
tSjExV/ow8YkkSvD79P+XgPk2BZCbW/K+jPE2wVH1ar7yw19HuglHlRVGio0waBn7mtlfl2j0p3n
48YZsnJ7BI3mYwhigloqEjzSICPeFb7UyAymbzSGCnVFEYhCTdhluu5A2NIyS5jntWVe7ZECjmDt
nuNCCEmJAaJHU0eTgBlYh5e7/Pnx+WYS9f5GUMI8kXWjoKPL0m7Kd4rWQsdJBUVmo0q0MqY8dKuj
VdqbuW76Ga2vK1GwpWrauM6sfZoLuUwnagLvOMMPVa3ewQaXWHGYaxtfXxsZLt4SfVDFSM+xL4E8
sSGIrVmDATiI2J0hg7uJ9sD0fxLVjaVv725kWZSXIYP3sp912m1kTHuxGrZKISuRhUed52aelmrc
Gn4kan7eAg3JxlMjb2lLrmxLHm+ez1rUwDbA9GGeCzuNsR3mE8u0zAKOJ3NLbFQFZtVl7H9tpXJR
gEJwuOxh0eMjfhsnmE4Zj6rRsKuW1OKtPotbL6S1UeOuY3JFYTeiGrpfa7PXSqFFxn4Pn+Ev9YJH
odNOFlihF4Lf4ASzp0Jr7pkmyz6RafrERGHrZb/SCx51LoZkBjoVoyVNMPFTjXv4Ux/0hP3+Wje4
CxX8U4rEmEXDF0cAK8bjLEWO0RyycePiubL5eOx5mylpCsR26JsKJOoGNVfsNgpPTdZezUW90cja
GC1/f7f3dCWMK2gnhn41aX6VS7BCMuCE0Da9+7VR4jZ3moVzRuDJ7WfZXRoxG/L8XYHKv7pxqKzs
QJ072eFAK2VmC+B2q0zQqmcNcvZld6IUzqShjDiS6//Ohe2fS7rOnfA5C/Vk6EYpgGfSCL+LQUX1
oCmsdNjIGaxNBre94W4Lb1D41QRSaLhVidstofE5G9m3y3OxcljwGPR6Sroiow0NSpUtMiIstZNR
2aisrPx4HlFbDLmulSppAlW4F4orabrPtY1FupIRl3g8baKZA42aUgqaKhX2jCjVYw7F7D1lhrmH
eV12l7VS7mmGMP2elKI5E2kCBBteAsjuDDS+DrFTb0w4jXQ29LKNozyUPYTaWGfVdTxcV5oJd5nI
XK5tYjTkpsegTerTelC3aKzG54ccj9SFJ4BJZ6OegixMVbsvOge6HPtWrpklFc0NJG++D9GmjMCy
Yj45UnmMriiYZR4qnRSwqtfB3Q/Le7z/ssHplZo6Rsyg6Db14J/DKkgASixPh9GisGOxh0Heir9v
e/CzX8EFF5q3EYzxyjkI9WGCToGiNYDGh3hRO0qY4IIHq97sh1nluPQPjVg9q8PE9tD06KyuqeUd
aSM8UnIkBMRKgtXDWLb3pQ63DU0WYF9De+NqgMLyS5cV+XMu0fxcNDV9YXMxLYbD4TlspvFu1BXR
1dQa2voNHAEIXmEyrpwzzD7UaSyvAaapr8HhNeFQCfnUHbSmJGibltMjM+h8LZowctDUqnNFsWKd
YxrQAm8nob9JB/gOkromu0iMlG8TALuWLpbjvm87dYfUXLNvR6FDBIJdiUhVuFY1Mn2YiiLvLTWF
Xr0JdagDNIJnbxBEANKiMtvhftrYRJlKMGly5QYXDArPHg1GVV0hgjEH3eCYwPdbTCrYt3XIX+oZ
6w4zK4cgbmvYNGklgUNOObJ2I8u4Ejc0Lob3WdIxWCXRQBvnyWkgWwwh+dj4WtTj4dIRauZhUrE2
aIvoFfoFh1SDi3KGZbCReVs5SDUubsPyxYD9Xt8GjfTU4kSQilMVvkSQ/r8cVleOII0L2/KowN9I
05qgzPEUAzjL0/CStsVEP6S6/ATy8P3lhtbmgbuWdXAk6aCdbPhmhpJCLD73VbhxNKz04S8EsirD
ThmGnkEZLZ4weeVERe0nCjtPMG2wejP1vtQHHnOcVHLOhCUtHo3kIZWrB1g6OZc/vXIC8WDhcSjh
8cyQ2UVYQU5IyiW/FKHBlbfq14q+0l/I4EpMSjDFKHxkjf/i7MqW6+SZ7ROpSiAQ6Bb2jOcpdm6o
5EvCKECIUU9/lnPlnxNMle9c21UIJHWr1b16Le9XjjP6oSzVVqpxZX2X0OBGEo7eh26KpEtfmSf3
Vpx/zciW4OAaKWKG+oYVzVLcsiG7S7z5jg/JxkVxbeoXUZgUiOiruYV8krbCovjuwMOKdCPEW7Ff
d2G/HQKVooWSURRXN7l+a8CyQL3/8mzDu609fmG+uIpAyt7oLvKcjgTzDNUkC3wCXBFk0wT/8fnm
XFvbhe2iSXJkUCuxojH2DiU41jNnKy268gFLYC3jBbKTBpsyZsredVD02ivw9kFooQBBhdM2G6a7
4iOWmNqWgXN2NMICrWR6TIpe7UcHylSQ+4R2ZwENWUttRXxrn/T+Ch+uJa1tFZYDnmH0zEj2u0hH
JHqhkn0SfUkhY5l/jVkU0sr/O05dCQdSTx1Ceqe75nFzMr798vmCr5jEEktbMwVybmh/o1W8r0+F
ZdxzgzvjtYAgYPj5EGuz9L7XPsxS3RZQAjUz9pRPDxB7m4Jkmv4DKeeTrZCq+XyQlY27RMxCChh7
Swoaxe1Mb1xwA54S5Te7z5++9gkL257SuHNLAbMoXXlvtyMJsp6+DKq5J57/NdP72/7yYZoE2nuH
Pq/6qFE8vmin0PuMJVs9KmvzszDssRsbcMb2fSRccYEq6xUIfjYmZ8XglhDYulR5OSrEqRNERBuv
PSWVFxa9fRgddOlYG6DFlSVYYl/zDnWnoS3byLfy37SETBipp3soKDAoodZkYxutmMOSZRUxZFyh
PQR7VWUHK+FVMFgG6s+QPNqwhpUbFnv/vg/LzCD1WOvYtyINgsm+uFPxo12yc94AaAZp77EiG+nc
tQl7/8QPA6E3LjNVyWjEutda96gk3Rj3zU3ERpZv7UPed9qH56eIV5CDcSkqxeAgdHOidtAZhJ65
D0YqKLU2YhihAP+1fk4UWP93uLwjdQkGzTaqrfwK0nSQz03uP7futUVfWHdvnHFWuE5F3YSGkv7G
mSAHNL197eGLc9utRm1VUC6KkvGKONDZAQGa520pa6y9+sKsK3+cWFa5VmQ8c+rq4hFVAohB+18D
w6E+/7+zPsyzhKOwrcjp7NCe1SNI1sHgl2zUNFa80hLmWqcsn2ndd1EXq7fetR+g8mg2DG3FLS2h
rEnVGQ6STxU1kPhrxBtu+ScPSqiQnCXK3RhkZf6XaFXu8FSCM6EDWbb3VBUcomtN/ggJLrHhkNZm
aGHFrqNpXyg9R1kvb5mQx6Zxv3bgLAlXZe7PpUxaZF86CbHy/MpOy41U2NpbL4yV5jMjrYsjv4Rk
IUWhgUOD4XN7WnFrS9gp9DTixoPcc5Rl9WihfDkxKLeW0DwD+GMPXROxceCsLe3CcH3P1iLH9owk
2EjDPtVdADomBv1KSjcWd22IhfVy10y+GWIVFWhkzSxkz0Pt1bvPJ2oFQmQtkabIzqp8gtBsJFtk
DUm183UJSWm3h9wxA1Gj84eRJvS6YW915qcHt+p2ycMXB38/NT6cDprkvtY+wenT9GlYxcCNQPaa
wjl5aJUN8tmhO/Tol3tBcwv7gwuxm5D+OsR1NdwJN9Yvn7/Jyla0FjF6DKbSLJ+RrY7rLqiYc4Vq
9EYuee3Ri6N8YA10h3EJiEbOIMHpNPQOCUP7i09fWH4Ndcmk6psucrxXd3ix59+fT8jKplsiSRtn
Ro23wXO511z5Fj1NeRPhvfefP34lLFiCSSF2zXU8I+yb+as900Ah3Vgl+YHaameJIuz18fOB1r5j
cWo3OR8bqSaIotv+XS+ZEyDZmwdsqrfIcFZczRJGahW2KFPIZgJIyP2QtLQ5tEkPBdJyRCuwbpOv
eZq/HJwfbAWKvmnCRxQ8cp99n0BLCa3Ol7Tc2EcrX7HEkaKVBIcrOPAiHTs0jN2YPNacoZHYy/Kj
sJLka0fhEkla89IFDwQMjeWmpQjKe7IzYKO6uKagG5Haypm+BJJSToHMN9i7pZWGiV9euv6ZaaTR
1X+12LrsrZj1Ej/qmU6/Q6o6RJrzHOS0eBMd6P4/37VrX/C+mz+stSikU7a9ZpEzFz9ok1+4QJN3
MR2SxHtXY90IrFaMg75/24dhBmqg7x0LO0LT1R9u6hYEAfM1GICKje9Yad60lkBRWbrTZHTJoiFX
/W/HqdqdqIpiH8dWfFRQ3zpLBfp2Af7rpxiAfNSxSvoDUEjvBUeDjAREGw6fz+nagi08AS+cOnPg
c5AVbp87AGUC420BjdYmchEFiLTlsTsMLCqIDSptt30DiXyCeKY+fe3lFzGA4HXJdDLi5U2PLksz
fJtp9+fzZ/97s0GT8X93gVt4pWS0caPefmsavm8Sd8colH7NpZQvn4/x7wmCdOlijAGSwlIOdkSS
h8LzQzuXQc82Juffvosu0aBUAYJkQf07Srh/68niIanEDy7ok+H5xhytvf/70B8shdSdT2uI4kUQ
XhxAOyyzW/TBthCLHs2G11r7ivehPwyRcq925cydKIaralHInJsh7JopzLY6Otc+YmHuvnDS3okt
J4K+h7Wz7ca+7ss42bskm750SNF3wc//+YhkdsHoGTuRSmIYOcQrIHPNuy8+fWHCgvmOX2ZSRmlD
VVSXuUmCvDTDk1vzYosWc22WFracKRSjQGvtRHZ1M+kn2r1xsQEW+rcLoks8omkntI1BiT3y3KIK
IeRGLjZILTZSLSt2vEQkZm5GlNPDm8ORX2XJ8Lum+qXL09dGu79qy+w/N+WVfbpkiXPQxdBaDBfC
kVcnB7FnUPag3+A9CxPlbJEAro3y/pEfrMEviJfZogV5a50/JlP+MM/DDdPd/VzmG7tpbYj33z8M
gUAceu9cIgbtHihi0Ga6pfwlG35/Pk9ry/G+vz483neAAoYsjxXh4Gn3sycVSPQ0vHfH5BvhmfVN
sz5//nyw94f+f3QCXcIOM6/nOHxhFJoD9jE3sjnpKX5SstQbRbeVvbsEHyaUFSA8QfqrHN0TSJgB
0tzS2Xg/aP718guzrkY3h2YAM5GF5gioxaNWFSv7uqpAk674dxfTGAjg6YLeR4P75xO2tjoLK69M
R2M+AM6BT0nvfcGnI8g8rPTc+173vYpzSXaWKao/nw/37/sOXTLhumCqtTuI+aJNa8h+uCDPOCS5
BKXjBLHbkCN5FprcjRF5T5pv3UxWNsUSmwgkMLH8xB4gQbKPK5BKyrPbbxno2sMXJzoxIPwkLMa1
J6EW+gynMSBp+tR080Zmem2AhQcg2heZaKEW0g/6eqL0p/LLQ082dZBWNvQSkgiZ8wSNyR7I3kZ6
Xyeo3EP3rT9+vt5rL//++wfj91BBBmneKC4W+TF1N6Z90XrDba09enGKg5Uka+fBkIsjb0YNhMwM
3Xe+EYSsPXxxfgP/885bMceXWdzVcxOm+kG3xcbdb23GF3be20WKHFJGLjltHqXkQOz5xtt4uP03
t/cPN+ItTBpX/SpG0QQN+AnYogI5DjW4RKV4KHhCi9C0fl4GXi67E8BrLOzr/BsbcvOfRqgeWh1z
0Ymix13c8+7cIsC4oAXb3efZXP/QQtooCZvcjqAAZnRYda2/izUZ41CWmQkhGiHQo5z2+kZqVexQ
3LJ/vB8vYdzlY1SqWIdz0fe3DjExMgUVF6HsJ/G9rxo0egknF2jnIESGgx9XQzBlveuH6EB6VWJy
26DyuulJaw/dLYWWOsx0p7PdJFLym5PC1TuFhoTbNibAKtS2q7O94E73ZFscmKrBL9z/8jyPKTxo
yl9M7plw1NUUuhP1wDQ9q29QIOq/jzn3oFVbVHzHsiEA7U569uKKBWke25eh68FswSlwdZ3un2jT
/imdpL5OU/gt30rT+b7MCqhZUZE0P1OgP4MSopRBJ6WDoQp/PIFLEgLmWdIe7LipHuJ5Mvh391Pz
SQOXNqI3ohfdpaAp/Eo+0DtoNKudb1nuf47LQQ4Pr3CTQXD+AJkHsk+A8d2lbmGfO2ABw4ZNTTjw
SYXebHsHo5lzOyfO8IcSFCSuyxaetRrQ9x3IylUHGdMmcIaq/06EXX1rCRv3ueWggtGzKawdXuwm
msrdNGYs9GOVXduznQJzOY07Mkk97os4dbKz3/SDcwJXSiNDQhILkme2hgROMQ8PNUA2b6OT0Wnv
aNcrD5ZNhAz7Ki6vcBc1ZzNQrnazVfNvKhMGupPczk9mSBk6sWAcvp8xtAy7hVtCJcoC+7FTj6/V
CJbFXeJ69R5YmKGEKDWzjlz77Drjuf/QTplnARtY6qBH3fDUDkK2gRw4xLRaTkSD7jDSBNQta3Nm
kFQFu7LlphGIl6eDl+ch8H7OqctaHRi4AVwT6PBcEsPGnZfa1aF06/he9DOIHHq3B0di3AJpwst2
jwaC6hAX9fCOgvRrGrZNF1/8ouR/kOsnbwLdWC91XsBw0qpm3V6ztoGglsOOdebyOxD25yrwwa9/
nRtlefu0zc2rr8GG7pl2fEFN1yl2Vps5bTi2bdXta+aYfTcS94A7xwiYkUvOlablS1xM/jP4xabA
tgbn0MW8CXxVz/dJTfSpbTh0sL1+iHrPq/ayodmLrFGehDZn9Rr3mpz6qiJ7P5dPSF5Y57kRWkOO
yhm+q2TC61BR7ebGoQFWm16okfld5lumPKJf0eUbbm0lTlnCnGM2F7kYbXJpBLrGeQdIL98l6UMD
4S7abImsrrj9Jd65pEXTdePYQfSOp4ehivVTPg0TiDHJFu5ybYhFvMDzjE3waSoSgHZgUxU73xM0
TEy5/9KRuwQlc99pMp51XZR43lviDznQ/7MbOGqrXLVCI02XQGTbSdCfaXv+xdzSNkjvxpf5B9C+
6jp7nu7Jd/vVfx2fuvvuOr5xHj7/qJU7Cn+fzQ9xRKo4pEoz379YykAAXfsxwFyFIZBX4r5CV6PZ
Yj9fG2kRVrSkpEqb2L+M/nAhfg4hven7nMeXPK23wKVre2ARXXSNxVKL2f4ly895/VqVvw3ZEqFf
e/YiuKBz4qNmhOQGyHLONk/3E48PLTCsX1uIRXAxKVWlHh/miIzJz4biitJ0lKFYlb/qYYuxZiVd
ikT1/y43YybrXA/AekSi+S6eavSMt89WXX9jfRUV5XTL8/GJsbkNCHXHoKrSuxymC36RrZzwisNZ
gmdB5a8Va50yQs0qO6ak6Hdl6VW3nQuAfSo862h1/hY780pEuATQ9l6m5rZCDJ4Tf7g2LiKp9497
+nzN1p6+uEFInlZV3zN4eOtt0I+V+v215y4SB71JJNFdGUNCkNs3itNkP4lsS8Z7ZSMvgbODiHNF
5raPfNFpE8S4wAUagkHXaGaeH7/2Be8z9sGtEA6mQ99Jpgg41/rcDc1wJIa3v7729IWZkxg0FLaF
Xcx7t7sTeujPkFXvvvj0haF3f6WmIDZ1gRIOVE3lcAMwZbr7/NXXJn9h5n6JMM8XXhHJyYdKZxXz
s0nouDO+O3/t/uYubLzMxnjMSRNf7DQNRYYW4WzeJc1GmmbFfJf4WddRvKI9L6LJQF2cVYhkZZp6
gWmqn4lB+Mo20+4rc7WE0I7FzMScTjgh/KMRHB7J7KUYNrKZa09fGO9UOqy0ZFlEqEKH43xsWoZb
UPO1ksESK0sLf6bcyvtoyr/71IDG4Gdvq7AXG/fod0P6x110CZg1zWShZUWMUTYVaucKXj7HxNvU
WF45rJ33YT/YL5s7z5lrXNNzVYU5SOsLtIlNYODcMrK12V+YsLIzwWnTxxc55m92Jc5e6z05afL7
czNbm56FDTeYm0QTEV9YOyZXvaJIuyqxUcpee/eFDQMPIeyWopBSKXrxOPmRlc6lknqrqLk2+QsD
HjmpCzMhAZOJb14f4bA8F2nUDMnx88lZMeElUpanCGCLJBWXpizB4jXlN5blBKKjoa2yPanJ0+fj
rCzCEivbVxNS7B5DODtzGca1a9/Tzs42LGxlFZYYWUVAAlNVYx8hhNhBmGSXN7+5fP381VeWYAmP
RQqssL1cOxFhNsQSf02iRiz8WgB49fkA77eSf9jvkhe2S1yeCwLfhjRAFg61Fg8Vz4ZwqFhMkGNI
ujvkeXS3c6TZIhBdW4/33z8Y9VB7TlMoJDyVOx+F09zRJv6aO1rCYnswtlQpEDfAdHMT6hYEvWO/
xRuw9t4LYwbLdt41MaJ6gj7+uW9e7T7dOM3WHr0wZdWnlWMUKaIajXpXLckE2sbreAN/uLZFF4Zc
NuNIh2T0LwnyJCDSCrsqDcah3dhDK3a8RMUiX6AKEIL4F7up/2v470leZxbSXJYEDMz7GsCJLsGx
hCPrAhUx/6JaC8dw/lg149EovuFMVyxtiY/NbXAkUvFuCOTRTrJd/56tRFF62OoTXxvg/fcPuz6R
bmUp6saXrP1JgJQ7QKgasorkRkuzVbJcWeglnWuiEp2OLhaaQvt0NPSk6bdmlOHnvmLt6Qu7RWps
ctqE4OkuCZx27ysB5MfGw1cs4G8X+YfpkZZG3gpNnxdUu1Uwl/rnwLrfn7/4St1tCZKNYycvq3Hw
L8jJqcASPPQVyrlILYHRKd43HoQuGAgUKvXFms5fxswPXzMit0Y9v3KiCfzE/oz4Xbtsx/1qA9D0
F6/5D7/9V3vlwwDe2BQm76FMl9fEHFvj43aTZeq5yo21Q9q6CNFNrg+dRtgBNsvyGdddQE5FKo+l
bYld645AZzuztk45K8d9X9otRK0t8F19Pucr67mE29r+RGLLs52IV/Uvj1NZBHFu+b8+f/rKVlyS
uZZKF3Fc1+KSjpBSmL5nwysxG2fu2rMXAXk2xVBxppDKmsHQF0yV+MkbL6oxh19794UjKAeWsUYj
HPGABO/ml6J5KrqNWuKKK/5L4vRhWwzDJIt6RrwJGfoAhevD1KN3B6wKc7NXW5DZtaV9//3DIMB7
goguiRHUiv65oDSidbFxDq69/yIcZ0WHfvLJEReiybdBzH9sW3o0mFurv7L6uNijq3CLvm/FIS8p
V1HMsJpybJwIrMZ3dgdeh4RHxJO3kNPdcGprQyyOdQt+YEpyipOxjw2IKtM4KAVI2yyAVuLM3X2+
odbWY3G8o9DipqBDcCKLO4dykkfLbJ2KK49eomVby3iA/E7+pe0bDqYkk+0rS//8/L1XDG0JkS1U
pmc3YX1UZxakhzw0o0q7/FWRrY26NsDCkoVvgdVvwHGohmSHDMTFk/xhMlsws5XVXSJjwbMftxYH
1iGeyzuSkjBucf9S9Q3dGmHFHOj7h32wtJrarK0YGkdiP4ugFQVlvdHZGfT9BZJVzQ6aEc7GVrX8
vwWEf5wpS5RsZQaXNaYxUZW29t7OYveJIVt+HmPVHO26bP/oIWlfYaDpcz9r/yhZlqKGxRsoFaJ+
962yQAxeotZZBT5tyfepKrKjmKb0QemcvQzI8ANsNnanbI7TO8395IrHsg+9tvQjqG8n18px+Jmh
OXNHa2FuCunOdyDXyY44v6sdpYOVB1zUyaHuZrn3S8v6rQoh97Y9o8BatGBAEE3/1qOcMIcDyXAn
ln3xZPMB7Q7QaObRnPM4cCfW38Ukzf6rKDT4Du/Vh13qtOOla1PnAPru7M8o3PpFdYQdqiprvwlk
fO4AQZguWnXuuWCpuSeWh7bgjk7mPA4ZyYIMXF9nWsbjbZGbOlKFjn8JopODKNJk13Rp+opKhv7Z
Eo9eZdwfsrApxrw4APQ6oKxnldFUcrajjQColtDpHrwL8TdTT9ZPgmQCCrFd9uDBUpoAohsyNMyV
aaCyHiFTJoDPbmjBUO3mKMUT3dw0Uyr3uP/aJoCLmPsLPtzEoWssWu9yUITsAXUagy6uCAiSIGUo
3TrDFPuxe+XpzroMniiDwgMPV+/UOdt7TZ3wUGeqPWSZD6VaT5fVgaJX8752IDK5BwVkV+0cG/Vr
K9a2H6I2WwRuYYZnMF2axxEt+juviy1sh0QdWkf2h1zp6tDUJr8QVQ/n2s2Sy5Rlw360q2rvyBqE
MlPXggLHRs0c+sUnuzHqQqFNfrb93t7LqXPv0eDTveIG2ENYkUr7NHs+1ChRvj4h4OFBVzNdBdiw
4n6ienoQzPGwb2zyrcKBeawm3z6gy6kC+WblHOcpdUMiBz/IZjP9cv20vZJAMLzwwS+vaSvVDueU
ugVnyPwa10MVDi3KE9bIhkPKgModOOAEAsmB61pV79y2LnpAOyV/e0iM3il/gixfXPRXLYY7OFMW
7wCdqHaMxbh31KDwADyrP4BMNAMBzlA/Whz9o16iZhk4KB9cJ7r2vyWTVR/ctsju5ETa2zq1LbQ1
sTisiknt2EzKEH3C0GViVvfiQOPyUMWj2lfUL/dJn2HSaT/svRRPGWMIhSRYiWtDmXXFtTUeekf4
WLqZH5yUl3tGK4hbNG58o1DgClLQQgYtS+2TkEXz3Wm1HzhlU11lGVhaOsA3rtzW8e/NGGfXVhNP
oXZS75XO1hhSi9D70ZbtrpQUiJMGXHL3U1PaJ1571olO2JmFNZgbOSDjMSU8/WmAEjiCXCc+EkgY
7VvmdC8Wm9/Qz8jOLmQjjnrWaN/pZiewqZmuiY+yf8As1OlRWi5PXjw5r37Xmz0IbnMrqElbBSDu
cG4aROhhPiuQ14vZ5Tsw9vyh3JZRqVvxyxY5D5IEel2OQL/wQWZieCnT7iU2aKX0nOTgul1xcuea
AoJCRvclT8bklymSOsyqcpovJef60vcuCR1i1WidKcyjDyRjEwoxxodRsvLOdvLmoeiLX4Tbw4Gm
Xv2g6l5eOuOxb2PBaRaWQ49+u7Ss90oKduO5JbAKTNE9oBjJG8NfF4Q0HrxdPnjBXKHfnxqLBCWI
JXZJXb+NsiBnTXPzAj5L+ZTUA3QZpzJ9A4JjYCFKF+kPMdnGOWlolt4kNsAK1ZxAu7hpy/pxtvLy
LHy0GUprLJ+cEXne/cjd+FhO7hjZfNY/WD91ZZihPfmG9yW6XxxP/HbblIDhModAV1Xheyl4DrSU
UzgOhRtOHuGHDFpOpzEboUbFqR35rEWOHUx6oBbocnqAwHfuHNzYS46ZLJs20F3htWHppVnoODo9
ljEHSb8n0XavW0ykFVt7u+ENwC8WdDeSKQu7kSlsX5HeJo7rPxpDmsexl/OzpWr/SAE2u/L9adqB
Sw8qcKqbj64/lSoUJB6CjOnsm8lTuuOgnzgaDbX6Uesh6ua6ejZDA46sFm9fxiDe5XA6gWHCfWYJ
Uw9yrqF7qWj3M6kIchdjUSansk3vuwrwyNau+yO48HCSpob2u9aMHfjMe7Jnfq5f+cjSO6vpnCMo
zsad9pwhLAiYtBLay2tUgztowrTp1SyH4Zdq6urGh+M/ZLUPdi2TAILd504eorjDroljkfMA/p4T
tgV2iO/Ks0zs8jACFriXivLQbcc+MCX8tsIygdh9lP7BYj59rqUc0Tnc+O59X3AfGqOiIb80EifX
SsTFrTuqd2SOY26yUSYvpW37rxktcwA6muI65SM/+p3PduMUq0tv4QGjURL+u+3v8qHVl9TK0Cdc
4+x98gjYZHseO/ey1SqQ2i4fZ5qYPEygZaH3QqXxt8qfrAvUrtEp6RTFkUmZfytHCPMmkwu02sz1
Xdl7PBQjY2j06odA+aY5apU1zxVawA7Cb4oXZ87/06DW47vB8+Yrp8ZaeWoYnhBMwORjK8vOMygJ
zw6wS06gLF0IiPf1wK65cK3mgeEq90anirf7ssx4mNrNg/GamzITQQUTH0q4xYI1wTQ7sX9245RZ
t66sYrW3h3Y65CKpXoRH24stCUyrrSCs58WqDbw2q9FZN2U8geYPuLXCnrBhOGi4xxNVoIwJRYvT
1/RVHQfQAJSPVFrWrpgcgNvy0nqsCxtyfGA5hbkh4cFUNQVD5ZZkT+aY35vaonu4LbpLrHH8Q33d
7NE2PKnbeahRdB+5AS9ZjCq4K9pf4PFWJkhkMb1ZvgWtD26lzMHJlguIfCP+eVWka55BAC5FoApb
Hvp+6MMBu0UGE7fjHALITvLGYxwArLH+qJKax3mAyvIli3u/D9qCMrCkjS7gYF7rNoHKa/9A4nIK
e98dr5lD+iNcIcBftT+ch5rwEKBEpwnqQXR9aDUkeXOJKKLKBn2cpGocgDn26sBFoEZ2kjO4xNnz
zqnn9UfAXMzt4Nfi2fHQ2IxcONqOyn4M0UhJfwHgVYBYSIEmZwDhdADeQWsPstviaKaMqtDPYpPu
IK7BIK/uADcZZC2Z7twkGw6TAjMHusFQs4JQyb7gpjjMRVZfeskLYOVYUtxyP62jDECIJ2cAQDJA
lw25YSSpoYescrh71hH7WdbS+9MTN/9BRY/j1zOOvoCy2o9yiaK5RVV5GjoPatidX91N3lgeY9fu
n9qBt/cyxwFSTgXb2coxXiAVLxLcQFOw3naKmqexksAjAlxWlkGJvi5+kQkw1Ar29qyVhDJ9m9v2
vopneetzChmxiksbrUcOhyvi5cj2IFQl3+zKxFA2Ak/Yn8QDvp1NrboBbATFuoyb/eiVPaCdVi5D
CGf7KWCJKv7jqFmHTRu73/tOgvBrmsZ95XjssYP6003RxXYaJLNxgP9LmviXph5xT+jhAmDEsUcx
3gNi01Uh2ri7A+HqlDfKiYztJchMOhl0MOOkiAiv+BTyqaAHkwkBrKBtT3daDu4uGXFd5n5rdqPu
gVUVw2zCfDSWCismEcxMU1Y90j7J9r0y6tZMo9cHnQEuMJCNM92PsjMH0E8jZwbp0vw9tCf4s0Xr
AzG6hQ3QYm9pjaAJrD+HslXIxJTjZIcS/MOXFmesDAvVw8NlU1fx0OFx/VBCta0K2hFvXCNOO1cO
xQ0zK5Jz4qkYff49LjlDF59BiEyGQJSE7ifLlmc95dBBc6vqGvRL2QXTa4VTJ6zD4MoGGBsrv2mn
Oj72mqtAWxl6ikCyqK5aC6z5k+jkKRUtu3YRkX4fObj9zv5M2gORWX2vfGHvddLzq9zFeQFQxXzn
gQPgrmJtDzHnpofcFc3HW5/2pg0nnc+nTGWcolgONC7hqXqmpmGhZ5Fkr3DsPpOy49cOa8okUHWt
jrko3APL+hFnO0KQAJzJcdjabn6Mq5ReHOjWH0dHtA80IfV3gyD7VJukjgYIdIBwpSvKXZnHpYtm
+kLVu6I2aeiCafYtcVvvVTUAKwNrXOcBFPHSCkwJuNnVzKKRSErvv2KsCo0eq0KHaQlQI2K79MrP
2mRPoCL+jn+yGhFmpsMPhU6eKTfyCuIXyW/AZOkhK2J1LI20js5U2rvC652da7BIyK2md1PemXw/
ot/wkNkEKFBeZ0cQfbpXYpYl7Ka00ezaJ7h4ltYloa7KQjQ11M+pLtTPieTOm/Qz9wfef8rD0m9s
EFQA6U0sQoAbteW3tkjoENhIGBxUrfqdTStxcgq3e+WN5ZyJasxTSydoYJh5DPpWd72Ha501gSU8
ldVDzRAnQVUgB/eqzuggQpvEzS7l+XxQKTPAOhfW+0vVpt7higfx31Q08pThJLitIJZ5T1slIuA9
Rv+Q+El91Xqj3v8fZ9exJCnObp+ICJxAbDGZWenKd1f3hmhXCCRAgCTM09+Ts+rL31kZUZtZ1MxA
AtKnzxyjZoiIJr0qesx3rar81gpN+bYzLaqYcpSourw+ZbLrs7L04D8HTC8q+MgkUVjaSFx1/UWU
Q/eD1shIM3fmJLwvZV33z24J2NM3hlEZfI9RNJeJXXfLF2AR3EPdVu4uXKIujnrE+aYvCEKJP6Fz
8hy0NM8m7ZJM+rUs0zZqnLvcdRRE8/ESOPTQRvkT44gmdhut3khY+SlQyP4dMrFBJhCh7V4qU0Hf
lFgznHtCDHVegeAlLC008dAPaSNnD4g3YLdsWYLdYGpEhALl6EZF+S8XZJsH5Cp9DDW/wE0nqwB1
sCvF5KdFvtOoD5oHoOpHmSw+DRugvbtuzKK2hERVLnmZWOhq/clHCfdB3UZIbOe62UZwao4ha1XH
1FPDa5jXDM/mRneetYw/C0rNFroPPDF4iU9uNNsvnQjyVCnfQxAKvObQoP0T6xpkuhiSW8OdUao5
zzyosp43fAMkmPWmazPtI+RoewHw+xGkR1/Ejd3am3GkVaprVe5GatXbsCP81BoHzRb06hcAo31/
63ugcMzRsl+QbcfoAWESWbTLWaA2Sj04I8PQBySbnW/NNVYj6iIORFhTn+qoDrKgEP3WskYTMxWU
mzwop9Ok53GHBRwmzmLaLMpJfZKiKVAKhNF28HsTh6hkv3XCqZDLzXzj1o58yMdQ4fsuVZ0hZj+3
BUolN+Ljc8hniZpF+zs/13OSc0U3Td3S+z7K3Tvt5jkM6RY/T71KTZmsQ7Wn2MIK2bKKfswE2zTu
pKZHaeXRrum1Pi0UKKtOmfKlnJrlB9JH8VZZxiR1gyM81ZAXRH5ixHR2hNUsyMDRxih1ENzXXFdH
Sw/9ETq3E05o9I82CwrTR90M+k80gvUE8STIKpYwDdGxQWWdWm1kqwQsbUTlDiXSEFInQyAGIF2c
cseg+dVUMJkXNfpcsFADoaGss9wWwBEHgEpgeMT9A5RqvdQUkdmQigboM3rlKxzaNQaK1YhCZWqL
N5vW5SN2UxFDLKo8htwv0nYhPnLNWWfupSyLG3iYTDGQETk0/Ft3P0DQkmHw1rcmgZtX8Q05lJ0B
lxfuh3nq9lE1tafeghxv1/TyDKzz+BhabrHtiOse+pDJI/d4/RPEi2ijYQO3dbzAr+OxmvItWonw
CpkaN/ZsMX5z4H+0DYN85DHiVnXW0WIfKscZngI2kFeYATqpKGpo9GrYZ++RCNp30jL4/aHptqZG
p7W35uCI3r27D8RMEooKCAe+rXd5F0J7uapYmDQFxoc4KSCqWEsr+B1NFU7OvKlxsLlt74JY2zl0
N9Y53dUSNkdQAzNRlisJfHhf0Ao9kJC39FLVKQPGRBNlTE/T8SLTsqVinE9RNwh4JI3L+9D7bLsw
5pxpAUXFOHRdc4SBlP/UQHvlAKo2pvvcypGT5tYI0z/USE0ygFH2HZ0//4/TANaLZhqoITnxyL3l
YipqjUMYxoSEQB0Y9DO+Q+21fDbSUeSBS9iJpMQp+iCRwajfQyqqF/TFwtNUDP6YUrds7rkKp00p
luq+WZgD6oQkDxfLHxyYXL4XOuJPtGMqBbEGY1YHmI+MGtpn3BddZo8jT2aQiI+eK+EM1brdphW1
u5Fli1LImTAXCKKOfs2Hsgfbs2ofcgTSjAKRstODLH6Lyg/37WDoeYFH2DYPvO7Oa7rmxdUdRT6B
oc6by9AzrVG3ZyAEeTsV8H4rTWkfNbUn0HtZMMcswjib4jh+t3w3J7GY+0CmwIi7D/lE652tS2Rs
c4MKPrZ9Bs5EXQMXX1SWs2c9sMogp8CJBC/1NEHBR8esYaBitZIW596KGGYc5bBBRggf6UbmJi2G
yEMN1wHIUMnlafFqATQ/8TAvhiiXu/Xsqsy3QW/4L4ocak9FHfpgRtD5KBc0xZJhDILNxe8DZ2C9
/GinnkM4TwX91hjifsnHSWaLdvWYSj3QJMCufzITGKZmbOwfdsPm9PJzEmtBqIEhsQ1zXdfdgUXD
T/kYmPQigf6bK+vdtnuzMUzB3RHijxsrAmWrMbP7re+IvPfkNH/XXoXOLI2GbDBMvrZIMrKmLnhq
szbFIZZCwCAad3Qere0EmpO/M2Prfgk6KFRDFEdLMFa4jX6sAukohhsVmvIEE4FXSBAOcWEV8FuH
Hm7WjgJuaVakN4po+LIEKO3mqWzh6Cro8qKZimJuEfunbZbozoWm8GOj+/6I1gVUn2ZDNyjFop3O
kZ/JEg11jnNs29aaZg7EG/YMVd4IpXXpbwmr261ZnJ9LmIdPrSUoTj88DS/QrZsgzP+bmJYdFfpp
B47Q8mL3pZXoog5w7OX63EL9PB0waYyjRSETaGU6BiiDloaahAVouTpVKL9hJlydLA/h2puKKfG6
OTy40PPKOsXLH41w0FvATOMkeY04z4HZwhcsYZ81Y6QyJOgXN5nJSyQqkfCeEBjyzQJ2MXJXrznR
OSfIepEHPrtWARQcEqdty5vlTow2SVCKofKYqgEpNvrg3py721Ir8gxN6SpF1oFjVc9lxnJrKmJl
hVGCAUh3Bh2q/r7wAQ5XYKYlcyRqKKAvSIiKkWfeBAEvV17a9930NXJCYLsjm+PKc/11atlwP9fS
eYHA6lfTW5BQ6Ivi66jc98m2oDLTmZqkIBl1KeRMSIop/7s3N+Nv5RZoyE0j6C4QIM34yNmc+SEi
T4yGO5iJi2+j0xuFw4aKiL4tbb28yJnVRVJpmLvozquiuAqiKWNeUMaQEQizmiFchiHa0KCcLXeG
W9OxAKbyyS9mbH+l+BM3rAOVD74hGllKhmOsOdmK5vdl37ffQJRboK3rNdseuk6Jr0uRGomTsDNy
iWtkJfDOQPK+CZ0w2LAZrT8knPw8IQ2M0iAsgErMQyvzey/aSO66iYGD187rtJ0iE6VZGMATuap9
CpOP2Xsj5ThlYmmjI/eXOguWXD/2Y99AfKblaLJYxU52KjoDdjFk2kOKzaEDkyJd1dtcdTjATRGq
OIc12xfkhOQcVNx513CQQrcVJnDjQmbw04uoSWy7m5OCjD9ZgfotbpUgrw6zn2HWJoasb7h+jywQ
91x77jbg4smzctGxr4JKfvVnBkfDRc8Z6WidBsNwWV6oTuDDUaRlzWnS2zak3S2cUX5Tlt9FgP9u
doW/4cyGvePYK30XzXm79XIMnyz0k76VpW/vCouZDcbeKJSKXrJjPhLsQvRBY0ZBhwmp+oYYhEZB
3kZpXUv1InhENjAZsHaFH5BHUIA8PEiIuQvY3Q5YTjM6pNsJU4BL2JYTrPAq2/0FxJ/zZg25cw9W
nbNtYTQS59qEe7ZgUFPWoXdwK/SjMT2C4o8LRZlpxqQTrktvIpBLikwHVzUt3zQWyHMDH+Wd64Zh
UqO3vYX+z5hGplTJZLV1mtdU75iDVT81aBHEM/LwJ2pJvrU1yw/T2I6gwi7NvuUoJUk1Rne5vyCT
VhV/geLUT4xgmmwEUTeLlF+gDY+OqTWW9nZaYMcJhC3vYx+Z1Rkr1EkrJCJ3sIjkoBIF8z7XFxl/
zOjSWaE+rfNKYxX75qEvGrNFfkFD7G2/S0E/FFWKzApKU7Jnu7wv1d74GLg29w3g62FcdBRcV7T+
k64ZZyfWpAn3DizCYHZlSoKx5UAegFQuGQi+LQEIdBx+SzT672H53ZtnhgZrEZfUde+n2WBj2kzK
jc+d5ofjz/4BrojOvStUuR/CgAbJqDkmVWWlQtgPU0vgFygc2GgCd6KMJ8dgdiY1upmsaOqE1E7t
xS3yk4xL4rzRyEDhuV58BbJZF2yacXHTUMCHr2aIiCbPZbCxGjmABGeJDbD6VVpORqQS6eHXcVgI
kFRdVP0o4WYJf2Bb1l42ocb+BcZMu2SC2eYQVW65D7wg+C4Vb/ZF2Ey/FEZcQxwUTXAK+8J5iBiS
SnQqnZM7tBc7PVbFKPRPZRkWp8i03ckM+L9jisEZSRvEyD71MfA+gDlXbBvliDrzimbYecOAbAcz
ququt3iVlQNnd5OUy/eBzXpKRNNDB7x1xh8GPhdfJxZM57Er/I0lAneLyVQQ+1DuPHXC9OfaG+tD
ULr+M2zgLDtt9KizsEYRge2utl0zREdR1fPjtKgoI8U8b52WBaBjdDUalgPjYCgr1OeITmjRwuxM
agFKfzSyLBSzj3rW9oqEaWV+aAuMbbTouI3G2IR9EflN/t0fpJdBT6LYhl5VbqqAqsfaISZr0S9J
Qj0XezTQm0d4OjmJhqTGpoD603NYFNNLCD3Yre3Q6iR/UcfSLwD5T0HMBrcHDUJ6sj3rYdI6rrD8
Eh/0WpgAohf5RuYcS0eH/Bi6PMTPnfON47jzkVcc1Zute3K2AyN/YuwNBrjrucE3JDrKj8G/90yq
3FCxpCo4Wh2D1YsjWuKkOtqKtQA0LRoDZBjjPbKuQ88gIF6QjdzhIitzo3eB8qDe6elx3sEXs3jL
O2Jtcglu+caMtXWcXOyb2Gmc5jskNfR7I2wYU04Nyb+i9uEwgCycOxJ2DJyhvs5mwAJQDy3+jKGz
r6ZEUnqZzIPRDLdmSB9E3nSfR/j14F6XXUzmajnRgSy/S2ZZScuNlRkHzMCksavpns/u8uTYE/tO
abNsF7pMbgwHQpHM4P5zRIlSnzsw/A6zx77RBQYpU0TEH60HvkeLSb+CeU4S5UEdJlFt+OopMr7J
ssH6mNvhfcS+e5WY8XvbzuZqB/Z/DuYzD+8jUNRPtd8D+gJZund7sjnYdEJurBK/D1AUbsXo01/o
daMgRTx0Y+ihTp+Fgyq1Xs49JAwRdHAKproEXmcrLI+BjM5DJGW5bdsZITUo555Xy5dII52ONZQQ
7KyMugZu08xWGzZggBItocoUqr69nsEwi3llRb/hP1w/CwUuSawG1T0tUO8cUILD7jFpfG3BtZrN
O+XYNLl4rj7UnKAQrtEC+BVqLp29mrUNoF43ZDMqCAx6YWvaxNBggG9fgXgK2IeDI1JWNQZeQOhE
CTpZxePio/ItjTcfFUYR3zjsZl7CzhcnJE3qSYSz2HUzr1PVYExBhyVEc6d3t4qinh7xfR6axoFx
BbNFQolXPHZzPj6E43gKZPuHDY1z7gjp0p4bTMKFw7c9KpXYhmtTNrVYpXE1cJ4Sr3TeRwz57yAt
1d8vOBhTwlW9RTu4haLfGB3mckGRTQOSWVA6gSUQGdDXCdp37LbqwYHL96bLyfjgjkt5h5ZO+OBi
+JH0umJp17XoHbi9Qo9cT3mGidG8m0tQIUYUpV98Goh7AsWgMyR0nCPGPAyCXD0mWhqvrTPLCAMg
wCAGrxmO/eD6j55X+O+ordudrHs1AJUywqdAQ3Yk9tzcfRwdt9pcZtBwexo5SLYuahBMREP0bXMM
aJypFJltYW1WCh0oSHPJk9OiHa4ZejopiIf5Dmu6OrRBX2w6D2aPseBwMAUnoUdK34R97mYFi4cz
uh6sb8Di1qiL9yEGepgv4dSFpr6X+Mybzhh/aPgjwWzPRvY6JoaI+mcD3Z5Z5HILyaIga6GafgOH
eQ3atsJh8pB3IqQXyaga0Jm6sckGIINjZU0UpWP+OSSsvSJU+HXu1QzIjUOAtmENhhRqBDTtBX/5
HMBwBb/sB6gAj1EHtWiIlrDYqmkLBJVL3xmfo+zje1xDSK7Al/MC9FdroD1kOKqhR0Tcj6/7b4o0
jqsLmP0v7B9KCu7QCcppXaX2leIoQyuWXAakpZBpVXb7qfLQADJbD2AxhwV3PTB1lrwBzvznc+H2
F8LQX7ePimFBcCNAWNevffgsgRb/+MH+CcrEhVegzLqgqNpAADr4AhOTLtbW7wBEgo8v/s91i4tf
/v7Xr0aPDAZjHJxTNYMS5/SJRTj27fMY3gBYX/v1l7//dQNp4WAYi7I4mJmjpNyVRqJ9ST/58y8f
46+rawfDbYXh8WHBpM8v3DxFVbohAWbjtt3cUmm/9pJWm3uOnEXaBSsOwDoi1znbntzlw0XOc7kR
Pq4tHvf/P0cR9b7GRx0P3JVJ4f+GUFH68Qe+duXVlkbfFdJKRkV7u6q3rccze+pfP770P6lwWDur
ndy6CjCoglyqoe4M9OGfofBJ3E81SmG3j5KZmq/WUtzaB1e+wlrF0JED5nj5og6BAxuKB9eBDFL1
1PbWDUDvlTe1li9UqEoiK+j9AyYc6lR0bXRwOlr+/PhlXbv6ahfrfmwBBOxA1zHVnmt6L9DQ+tyl
V3t4AhStxDQrglIyzeNKZlYT3lLmurJ96Wr7zihxp8UDIL+lAJk43riDdpLObF4/fPzjr93g8r7+
2sFCGTT1MBM/QO/qDG0pA0Nq709p+98+vv4/qUyQl13t3T5qyJQPUw3M+czSMW+9+8K+pBQBdbxt
KKR+1JgjPLaLpKcFLsbqc6GJrrZ0UDiDWQKwVuisQUV1rfOIxCPh46UO9nvnxsf/T+X7f0DoeMDV
Bh8KZGJ+BEI2AK5bBjCKK7p7AOqQU04/p1oeHJ88563edc5Sph+/1P/Mhf9109XWLzyncS1PNIco
nLyz5UTifgaub0nR+kdbhhYyY0C+bISlCSxwojIlbsg2g6ryeHR9CzJSk7+remgDCpJXGyNLfQ8w
I9li0u0b1N8TIAUMHaTYCj35juZ9FZNK9NWOqWFiABDNy8lVEkptolU7GTn9uVzodILdDn8Yytzb
+soZjgNV03M5lKgqeiV8NE5giapKLGJYzy71S6k17ATQLqXoHMgGiUGLwfTRDqv50e9FBHuxqdjk
UxBso5xCAw3jOWCPaF+WX3KvewX82trW3PF+1eiu7TDvFFvZ9/pO++EFaUzdgwMWyMHkwZJ23jhD
7K1yzzMsvrLKGrxtXRRexhe/AjxowXg9sgimqqOaTnMOvDUbLlmkEMFDFfhm03YEpdJEVYjabebt
lk9htQnJ7B0BOLVvHRpXNuVaH5LCVwXDCCvaexiNQmkNxqJP2P83dsaVULh2rDZ2YWg3LtgZaHPe
RTVAQ53xb7m5X/vtq0Db61nQniAaUqOhd4ppEhqyETpcHy/9a5dfBVvLkjK0oZl7AOL0YVkmAGlt
Fc/up3QWoVh9ue9f8dA4hYdxM36+MzfwvchT0Z7LKryxca/9+lW0tQd0hCuNdC/HCNbZDWWIsch8
49U4/7HG/xEWwlWwzfliV8Jt8/0iYZGDpqG+H828iTBJPoRNbSC16AdAm1heqiL/V1nL+udY47+3
IDe96cfZe/V75qUTu3SVIlAIMyDNik1TFgJTclm+Co2BoW2J/ojxDfCGTTEHj5EHOGcXlOE95lDD
1mfK2eaOkhArZ/NdYTMA46q+BP4J0ffFLnK6QQkwPfa2+sGcutQAzpjxQUBDekNbLb5FQTnu0ZXM
0fdt/ecpws5qKQTnMVJBJQmA93245G6RDGoSB5+WFLAtG65lo4anq2dYnPt82WpL6UO+QNBeWMWc
qcqx9oHBSBwNO5gDgw/xA80j84PUotk37nRRpVQtRvAqeGOlE7wOlhrvJ1st56AulkvrmXB0asWy
gaeSeHV6qc7jDL0+EdYa9BRn+qpF6L2ZyGnP1qzRGAdSszrOUUn2uhx8NAJK50feiOEb9f2lSfPe
dhJ/cZst1KXIU4hh2x4A1v7JXYx/qpcAOPCZupC8G9tyFwxm+tIFFj3aEYGL+sIBaHQdoCqwwUo0
j3zgkyWpMl7NAsQKaLmV0p7iEsigFxCrgoPSnQPgNMZQ8WRNJGalC9B/MKG413nzGyB169mrHHkY
3NL/bhHV/XRYPm2gRmSOZc6BrAVT+OhXA+ApINzcgSyBBpMD8EzPnNcyt+Bl7VCfHUWohwT9xS72
dMdfLAlVUQU1xE+Z72Cjrs733CgfQl8Qch2so5n12Y6sY+uYGxv1SrK7liw1ZkbqENnRPtA/gD9P
oFYZi+Bcjzc36+V3/muvro5wEQCcjKqe7qdx2gdIImPI8AP65b2Dk2LixYU/NfBHcEQZ1LPtRl+n
qFJJGX5KBsSO1sqCBvMgF+N+ugf56zKCcnJ9d1MP/soRs7ZSrz0DGBpUMvYhGkEQJSjYLS2OK/nk
f1zAv+IzmYm1VJUP3T3ZP8h80CkcUV4WU2CxoVvSqTZTfnXngDD08YFz7VFWBw7hVWkPHsr/EMo+
m6mGcApYhe6NwvNa12StIwi2Wt07g4PigUzkUMxavQLhx17gYrIA29c3/s4GDOC+XNB68JtOpaBt
oZUJis6J5z7US4tyuSGAdWXRrx24ayppT2UY7cfp1QEGvvVLSEo86Vt+FlcK1rUHdxBUjOe6waYC
DCgNIw0pVSDHMVeo3BjNRPHT6r3+bnGpWW6ciVcO3GAVJUSFuq/qKZRE6Nl3T74aEnQobuT+197X
KvVv52HyrQn9T8fuv1KopRaMHdyueq398cYnufb7V1GCQG6QjgK5Gs9NMvr+oSLyy1CzT1ZJa1HB
2a2JC4G5cB8NHJgqaQfzV8LK/gWogdlOFDiUn3tZa0VBzIxlhE410FteFbc5Zp1hHxO/ScPx5eOd
+k/yMQ7AVeZZWUxOpEbFB6v0mNRjXNsGaHu4LFgx/uWNFXXtLut4QMBPqBsHFHmn/YmM5QQJ6m4T
2eOb5hrzTk9vPn6cK5+eXP7+d6SbiNQzK7wDRZ887q0aWPmuTmDK9uNzN7hEvL9uAAcjFBoWX+Bk
DkUH8DA6DGHIjXbwlb1BVqmoP4/wJ7PxuT307IRx45H+KMjRWMWN73Dt9ax2tnYi2H2KAcOHgtzZ
BfAfs4QyZ3nLq/7aA6w292IxDsEbvP6lLv0k6kx3gmoBsLxtO2xre8izj7/CtfusdnjI4dSM+T2q
Me8NkHNIiy+Yv5Zbz/rz8Q2uvKi18CDsLUc2lNVyGBkqMvBHfkUFeauq8HMPsFYbhDkZ1AoKN9rj
H3EL6UTLvNc9y9rlxgP8p8v0j1TJX21sDCnJAtHu6hCgxn5aArd7QLsTEBzmQkEbE/p9MF60i/2g
wBSrKzl69KTMSu3lKZg+1ra3KNn2nSBbFvLgKHIqT5YzlAn1HPCTDfLmeKkKjGKbwtnl7qKStoN0
xNJbQ1oCEHaep1nval1EX3FCuYCBD8y7IY1z7ftcFsbf27DgCtM7iD4ATPXehoalHtTDp4Dcfe77
X+771/W9oS0iuFROh8L3um0dgvNuA7638zwr/9xeXKseAoOyTMQhFJhka8PUhaZcFm8QBdPpx89w
Jej6q2jC53KE9j1uAO6e3s2kyc9F778aUem4K/BxG9DOPhcW/VVgaUBENMWCwDIuJ+b/bMG9mUEa
+NyDrKIKJCMA4ITzwEH2APq6M4N/CrC60UHk31nxKS0jO/JXMcXgTVEzIPjik9Mkp/ygKnKr+Xhl
va5VEOdqHlCGL9D3YHxBcdp/46XXZyDvZx+/oysRcS1/KD3QNXpAYQ+aia+5me4FdHQWVYCl1vi3
XtGVFbVWQYQdAOcLTOcPQXSu3BE8vTnm9tnR93MZbj9+kCulw1oMEQ69UTDowD1IDl646kFanAr3
y8cX/0+a6x9Rca2EiFYk+pwEklJeEHa73ht4yn1N23hQZN7VMzewcSj7VwEEOtjWqMuXoZMPaILL
P3Mniw1mduD5aL8ENdohaCKMIOMDfM4A+nF0sRsLJ5SbzodIHlMhOK0f//Br62eVduT2WFEDLujB
oA/tGKjvAVImXj6++JUSY62nuBDoYANYWh0UVf53uxXmO0y2rVfP9DCWAF9KNOB1Nt0vG/r9tzb1
tSdaRQwh1QzyOLYbhajLyH4LB8iH/vnjJ7p28VXE4B7yHKMwAfLCaV/k4Zvg+s5m7EZkvbbZVqHC
9tqpDgUJ9274rJuvEFzMDFCO9aJu3ODyWf+xTNdiixg01LwxznzwRg0rLzAsPYNmyqdezlpjcaQR
CwmkfPYsAF6Q0C9jaMOv1hE3yvMrb2ctsmhkviyiwduxKgNM52Ooc6DZ30X79PHvv3b9y9//OpuD
CrhG0PZhsFUec/B+PfG8BPcNzJ4/vv6VKLfWVyyHoG4sdPn3YWPAsJnCI3xaGFDM4gyk7HNe15+D
GazNyPsZrjKt1dI9NDBsWMqEW88ZG+j2DDeixrVltMoAgCDqKg/0poOuobrFH9AI++QaWu1e18VU
a/BQBhUucZMhWu6k03D0TD8JwVhrK4LIU1ZdgZECQ6B4qeFllkgZzLtJKLn5+DtfCRJrdUVSAWJQ
zZfXT4Yz1GZ+yEr8AGv5xuWvLKO1NmIzsqVnDC9fKRrtltFrU20JN2ZsmPbS1cB7k/7nx49yZUv8
j1JiGdUedF2WQ9TcOwU8XJojBTCyF7daHlfe1dpRHDo/A6SxLhHPb+OatYmiFAIxtxKLa5dfbemc
NV1QORP6AypMBsy/FIEJ03Kr/XDt9Vxu+1fEqMceB7iPho0cu0QsXpEiBdhi+HgueXkjKl3Za2uL
8YW4SLbscj70bugA0GBa4E1v6aZeez+rjYyUoh9yNyB7KDm5CaMyAz6vhL9T/slDwVltaCfQjifh
IrRXkUn1LO8CPqeApH+uXlvbihPbplYz+M2hUB5Ei6C5sTQZ0Z+8+uo8zpUxYT4YNJnRmwPHkTTI
2MC3ZiGwnh/vsCufd62RWHY6KhbfaQ7QxoXt/abCMOhzV15h8GbIuy8gNshDYeCpSZUHHR/r1ll8
7WdfgtNfK19gcBeCMdUcwBQBYePV0r8+/tVXcsa1LCIviYAyRYn1YqsLofo8QTkPYhEG0OE59fLa
TRzW7D6+2ZXlv1ZIhOJTUUouukNRTg6aSaDDQ3jMSu3Bv9F5+0+B+B8Z11oW0UGfx4Hv7gxStKo2
QR2yuCyHPG4w63vuI0V2oIFczPio91hMzNu3Y9BvtITybxEUUQZxPbMZqQ1PK1JIehegIZwK4mKK
mzMmwQNnzRsivwt1LDDBkPkW6WBE9PLxG7oS4dbO5ET082QZOh+Y+dqD3IUdHIPaD+obu5FLXPsG
qwChwqBVUIypDrPt/bKkk+8Hl1hpL3yVffwM11BB9iprh/hahxG6jxMT7bekaioQ0zEu2HSDFqA3
R2BqWKPIorEu94UzO2A+Qu7z45tf2yirEKJzCOR7vukuUsuQ15Aey4Rfqxsv799Xp2uYLwg3JTY2
6Q7AdyRUdt8ry3/7+If/+7vQNYR3jKhhduWRPTQiN74Lmctl/O1D6uBzl18FEGeGJ5w/hGTvtUbh
xAfRHwqR6TLcylH/vXJR3P//CJUrqzEdFB4OGMuJHGRn/yuMIpM5v4Glu3b9y3v7KwL2ILhD7kF1
B5j2tLDag3oo6WUD4FRHN6G8ZSB77TaXL//XbQK7Mz1TFtlzECFDEee8gJrKsWzljQPo2ndepQBq
MSWUGhXyi3yI++aMiqoqb6V319bnanOTyFKD4Byy9Wimz9OQVPlwYwH9+6Cg0WpT05FMUFvjLb6v
G4A0BGyGdgJZxZYVLLt5GMFsjvLpySi+3HBCuPY0q73cWeBt0D6K9pUT5g92kLPM4WN044EuK/9/
Twq6hvR6OteWO8BKLpr6WLpempNnYFjBtoL623ILqXHlGdbA3hyMMXvxiL+HYUQAgDtoE8Hg3siX
rl18tam9HhpAEELzEcIffSv6s1j098fh4trLWe3mCCZEUkDR7lATzzqjx71D38JOAMYFrTQfHutA
3MgJrj3Dal9HZV3ivF4kepHmVHn6brTo5uOHuHbpy9//2svCHj0/qmR78OBVCH8RN4daCE8/vviV
fbzG9uqugwgk3Pf2UO0LwEmLyHwK2maY49oS7x/f40owWsN4hwilM4Bm+d5B2ezBsgmyKzFkIuLi
Funm2h1WuzrgTdMqaTkHFljw+vYSVbp7CpZWWP38+Bn+jVmha49xhmbaQqYJHOzeAAsz+DWC0mgn
zQxEDxEO9KXsX9Bb+JmrTznsYUVefspf392aVQDp6bw+wNWYRckEw1jQSsZ6+tynX2NIGRMX4boQ
1oeQtW46MMAKKCk/fPy+rizacLWnLQfMWYj19Qfj8mPlVhnkrm7k+tcufVkEf70XHSFeYwQKvIMH
al74ZW5uNMCuXXi1h0tU4nXVoSp0wEWm0/n/ODuz5jh5bgv/IqoQCAG39OjGsx07yQ0VJ1+QGMQo
QPz6szpXfnVMU9W3Lhe0hPbWtPZ6mvTb5c5YGJ7++YWffvE0DmDAZgU7OQN7K1sIMeEhEsF1BweS
Y7u2Z176+caU7MEYQFSoT4xhXrlhAoVao+uvHYksPdyYkmk4gSQJs4O4S2G+xC1YN2Ryd7l7FmLL
FOpVnhsUysIJKtbbmxnWEDSHIFzat1K591htb5XT7euUHS6/biHlmdTfoc5pZjW4TK/ruyAhUer+
zVe1bQsPNyV5YeJD3AG/gLjREoBff+O7VWSNV87DpijPquGVa1dBGXsuukQWoBBmgIlf7piFYWrq
8qgGEFl2WLsT2CXCI1CTv173RlBdft3zjcDNUE7mlHZbQaxyX0F9j4qSPHi21XUpx5ThaU0ZLCa6
KkblhkChsP/Hc9fqg5a6xojg0vPc2aYZ5uAMzlCZ16kdd1BGECgR7AWkCJd76N8B1BerOVNeVwox
ZdKGu0InG+wRSjWMkRhhQkBFIA8jHFVAQ9VjbFWOs2eUwAKZlNkc+ZadbS//hoVIN+V2SsEqtkdI
nnqrfM4cvW+r/vW6RxvTdMEHp80Zbs5Rxy8jS4wbWM/KldG1sLJnxjKbAkwETiyUj1qgAgVm1RWd
H8X0g+kXeNej3KVZG8cLMW4K7grRT70H7fcJXn/Tpg+lvbHhMRvVuOZbaczCeDOVdsU8FratHXoK
oVYXNryMAzjKdq+ufL78KZbaYMzPgtUosa8wJRWURTp9n1uxJeOawnfhW3hGpMOuDo62tMe6O3NQ
ha9Jt+fSD45FQZuzwQWKF2A3JW6KrvD/XNegc0M/zbGjgpEAPIXZqaa7MU2i+Vz4Po0rQbHUoHOw
fHq61+aJnhJGT1Yh77RNgYtO3/SUQzSY7QaLp5HqFFl52dK3MSZy0aQWKmJwvE4L1EmJMb3PfHFL
slRsrusrx2hNRlUR+mjNudQKq7Rbu2tPtXtlBvGMMJ/6Ef55Dtb7bmXv4IiFSot8ZZu11DVGkMMc
fCRjIBuYW7oR6jI2Sr+E3rgSdQtPN2V2QSNFpoIZUYeqGQdXJpmEE3e+cqi7ENOmyM7v574uC2xz
mzMP7VmF/3PUqcvWfvzS442I1gHqlL0QP97JbsqOPrFmjDS7qezy9apRY2J9J9K3qDMFo6y11YEx
9qYzrGtg3Xpz+fnnWPpi7jOxvhXcsChcXQkmNxg2wuW1js5G5pcfvvRpjQCuqixJtA2mms+Lh3J2
UewEilvZrK4Q/t2sffXzjajVVtB1YcFlzKYUFkRQM967QT9vqhmTREfdMOoCFsbMhydwMzvpN9hQ
oIQZtiK3vl+WD6zv4HpLIA25cjQbUQ6rRtxTYO6IbWtAIeifMYfdCOTUlzt0abgZQe7DBdnGXgAk
MwGzDhxMBFO/qSeKunVvpQFLA8II9oCWDkvTkMa9N28EEIP1WoZd+PGm/s2bGc/bBj+esW1JfzT5
Rzt+VMl1XWOK33DAOJS5XcHYn33Q9lvldNHcPOfeVXcDgSl7k50M0iZJWHw2WYwAPD17jKYrCXap
Z85//zzRya7ruXPumbGMVHJr4XRdBb8ab1iJ8oVANCVviAPU2rsZZlBwkXPqblBmB07pypA5J7sv
gtA1w9zpUGLYaFQMV90DZG8f8EkG8DAk4d5muMpMVL+SzRdWBKZKzW6Bqm6d1otDMkUd8OBu++o5
eTQ45YaKX/AsXmnSUocZYdy0oLiMOJGIvSo4ApAS7KE93VIFE8bLkbwQZq4RyUFeZFPD0RJYs0Lh
+MLF98sPXvoYRvzWuki5zxwWDwHvbsKqKbelLvVuLpoiCj14h4NHmK+0YmHgmho1jR6aYG5G40pX
Hkye+O+ptgF58e/tHL5+l1u09JLzYPgUHW1ZlHCt6ry4KRN46MEo8FmUAfQtKz22MKhMrRrQbXPS
e1UbB/Mcwm08H39kckxQFtEMAA/Bzg8umkF+5DMPHy83aWF4OUbAw6eX2diO+XFt9VFXsWOCi03Q
vlZy4cItamDK14LcbfPR8mnsIzh6MNdb+1D7sKMC6GZ2LDiMPYTwpXeqVTeHhfFs6tgymHMnqF+G
my2ocqH/IeYP+ElHU3NnZ29u99sOHqV4t8FRw/Kl85577BUv9yVZGh/uf8dHIafcAdZOx7XTb3hb
vjECD7i6hJ5Rp0cgMgDY62+mlh+U7P83BfAH4wN7tXl6I4i3h2HwjjR+uTJalz6tkTlor6wqoQ1I
jgJVgJrKJ3gQ3/iyWkmBSx1tJI4BSKBJ5dKLOYgWSe8eU918u9yTS482UkcJP3mPJz6L7Rokkwmm
4/WaVnDhG5lCuLEGn7ApexIX0KBkAdAG7a035CjEXtMS/xOHfzELmfq3XpRu7SHdxRl1J5isdfkB
twddzPskxMFUnmx03VpHSLPSKgJavDpaqHt5YGBdH8nIJiBw4HCSU6flmyLr9NHtU3igdXr8G84o
Apj9UEAPAEtcGRD7beZl/8GIBdu2serT76BizLEzCf7DhR7ySRBVTmDvOOOtpxK2B5Tduocu3Np5
LSh5dcmy1yRjuJOZJNgP1w0+U6JHBgpMl19hYHSgCwVu/lb27AWGMWtHoQuj+18MfsrFBXDmVLaB
F2cgDqYoUJYAGfTW81UD0IQaw1FjrlAm0cdW2LxyVEqEKf3f5Uf/E7F9NTzOg/7TL+8pyuqVgq1M
UTXDn0RSa58mojpOtt/9TjEB3E+68ORGi4o/jh2ZhginTcnjrNV4GDvF10JhYYL+V9D8+Yd4Hczn
HQ1/G2m5dx2K5ZxIAeX8WA0eMH8wbwHPSoE3cLnhS68z8pEFR8yMOGEfJwUwkzhevOkkqoYnNj3K
gN/TsVlZIS9cKJjyPhQSwoKvq504V+4Zg9IqWIcXuQPqVN3hCrKDr6RN237jVwNMcmxv4GtTwNKo
NBLXnAOWVfg2Tmh9+iYsB/ARGc52DcPpVfOXhXeY4j8L3Kaiy/I61ly/iXQcTjN8p0FSX/UJW0i/
JiW5wUzVgOjmxJbr3Rde/Qf1C+1KYljIv/Z5dHwadIkXwl9VlGMME8zfZVvxCIalZFNp5/to10+X
h9pSA4xVDbh1uOXxOSyQnfRBgEEKW8+VUbwwuEz1H1GzNSYupHlQzu2VAG+E+bdcAxcnsH8fYdGJ
mzeXrXXX0sc2kgV8HpMKXkJu3Mrq1pX6sZf0A2bYa4uEpc9hLFl4XdiyT2s3TlIdgsJoK4C5yirc
BecpqoDbzFoVydKbjPAvGSs62LQ08Tzfy+qO6uqZK3YkILxd99GN9YjN7Lq2C9HELHln/mMFyPDl
By8sy20jqLVdgZ9CKyfW1bgvtPXhWdYMBUNw2+fqtzvXP5mVf1x+19cj1ze1eTj5px1TnMYKwF34
poP9M3XHy8/+V1Pz/2ce31TnwWG5djIucGgzO81L40zBo+vmwWPWB9M3VAh42xAotb9pXYOEwEK4
AE8N8HN5ceZMoxqcRzZ4njCt9dPdiBJLwMzKGsBgJ4QIucQZEFxkj9bo6hug4YMnxxs1jCJGOMj3
TXDwvcbad2mn7srK7wD4Yc7KB1qw4ABr4b9JZazskZ9ZZ7EC2fogWonvE+q+fMeUCW6J7srXWZZi
m/YCPsu+TLYaHsybaXCsfV0XfDPWKn+73MtLX9DIPQOgPt7YIvc46sx9mFFDo3i6opVaOGaEHue/
LRWi7weXD24c1gCeBR4Q5HzeBLr4lSd5fVOp7mPuilep8gx85XYHSzTwvTIbYjBU3ZCwebncyq8n
cz808hI87gMtFXfjErWFnujj3i+3Tj+yDWBwH43H1pQHX6cNPzQSVIhUSrq2b2MUgE+wBRawweKv
lsYxI66Yrpov/NDITfBLrGwgXJo4cUq5cRLrAdzhn5d7amk8GGkpBQEhLdycxP2ZLcbhct1Pq3uN
pYcbqclxBLCMToNldjDsWxbnTX64/LMXPrApLBSFoHkBmXCsARV8QgX69GQVTXNjuRAZtnU53Ncs
Zysxs/Syc+b9tCiQDdxh8wJA50DgaHyHY6HmEVWT6kfA5Hg/1Qlu2mAkvtK0r+dUPzj/ik9vIxZt
SwLdWwzk/bEY+60DJRH24Jc7bunpRvzrMk+lKyQWT2P55DVQsabhXV62P657vJEA6hxgLUagIG5w
QlvXJcCc38t+rfxj6ccbYY2qKlgNs1THadPlkZdUD+5Ef0MrWa4snxbC2RQcJm3GAGxL7JiiOmPT
1s4RBEkRwYP/NyjaK5Y7Sy8xwrnIqsYa85bEefKuckDTiidaoqra+X35GywNVyOkbeKPRBewKu+K
I1HyICnoN+1HWaqXvF6ZrBci21Qcpt4s4L9HmrjtBQAYTXLXzjJc+Qpfr2jAJfxvBMhC8rJtZxZL
cPOOg5Pc9Sm/BwQToZeyCEckP9m4Zuv9r4Txi2WHqTQsFVgX53OXWFnB8DjoUhw5bFmSDdxrUkBY
Q/6t9v1BP7uEiXbfprT3toXqnRaeOYDpOMIv9mkRAJbBoRR2d3PqDjcWpDh/+rBDwXZN5vxHSHnY
44BNinZ3+TMvBIMpYgzScRy7vMQFFC7l6FkoMdxP40oS+nof4ftGmqgGuxvIeaHHRBIp9ezDK0zm
NDrDDetWA55VRyCqrqyQlppy/vunlGcDPsaxFKExlkIQHbpYpZETcV4ud9RCvJkCxyJLYTlmFeeO
AnQ1qI+QkoFhgTp9tWZRsxByvvvfBvRysEB6TbAPwjFXoADoUPChskZInwAlUWtL5KXXGJljyge/
hX6siScAimsNJJsrb5SKXZD26vrXdd1lpA/pgzw+Whx3Rz2F5DbF2bTaezPSeWWtfO+lL2KsC3zQ
qB27RaWdz27c7jWgFqgRCRQxxfaqNphCx3Hq6srzcFFYY5w6XXmQw7dwuCn9ZmUaXch/ptQxdCZ4
/+BENPakupclA/PKXllELwSDKXRMwrDzGA5a41FqbN/FZgqGSA67yz1D/lXpfZHvmBHaDgV7zrew
G6mzudxMAO899VVWHoEXapJNoZLkMc+gB0E9nF39knVAXtIwZXeZ3SF0Bq8Cjmh2Nv2If43CxgoP
Mx0Hvpl7pzzCk5ngtlE5xXaaAJ4jGgaaIefjbWA5fEfL0j/Wiadua1/6W8mc7ijyGT6vAljVV2IL
ubMqkJgzcHN3SdZ/x87JuRt7BamLpv5Bipmd3bVhJxom4U4GIQWArmdPRdhUG59X8qEClfy+z3A9
PDpwBq41JsMItu/kCCBNinvEhB5adq7xBC4MPLKphlinnvXrVPfgKTkQ5rveON604MTdJDjQAIl+
SLL7vAvBi3RDEGZm4cwbarv0dwI1Udzqkt3BoUi/SZc80V58wDw0HjsnONhT0W3dNlWPOeu2PFX7
1AJhbRiEOGmwLLdAEiGdhkECLjEM2W6lk2Zg4ELQBSXa7O561nQbMOCT7TzV2bPGEvRkI01mW+la
aDK3/f6DW7igIqkMXksnTOZtOcBlygbOeIdP6lB0ewBIGfezLUxN7YiGcHfvUxxt7qyuGvItB894
7dh2afgauTyvQCOwswB+7xZcYpzBAkh+Sto9A+vp6fIYXnqFsQy0ukzSrPareHJxNjf2sOb0wLff
QAVeryxBFjKtKXV1BwlZZp1UcUvzgze1atPb1i8L3Ql5+XDLR2stFy41xsjptR+g/kS4KqaqmW7g
gcCfOs1diG2C+f1yfy2kW2Zk9BAspDGsYFXcOBbqjQUrD+Ekuh9zmek7x/bzlZljQSAMmKIxDQ6q
K2qgyaAjcmu4mjftoQKM8E9YThXducAjR6Sr1LjzZUGfKtvO/2Ydzd4zAvvd3eXGLmRmU/+agRbs
obgDJeJjm8FlTe9LrGFWhsVCT5rK14BZoc4F3IvnrMW5VPmnA54ocqi79Sewu69rwXlMfloNMT1X
zJrdGnEjToplx4BnK52z9PuN3C9RI9R1c1HHUqknliVTBLtqHTXQLBaarIE2lt5yHuqfGgBiAAPV
lNYxDPc3Wd59B7xvX/nJvVt5+8t9tBA1npECxEh64noCFW2Owu0imIYJJF93sgM1/PIb/skavpgn
TYPJ1sGtAhiITjzZWQvpTN7zt2IigFiDklnf9GMqHxN3zneTSobj0I7+Ea9PX9LEHTe8cuv7AI7Y
hzAP5xfP0S1IAy15SDunA+BSBQdak/Q1SDSFgXVn2Se3GwFDmLW8SfsAGIUA17AwG28JhOi+C0ve
y+1aig8j30xT0KIlqou9bPimm+EplfPKpvBfdvyqy4xEI1U4WKU9dzES5T1xe5CvISbk99xxYI+a
5bM+tjbs07e8FP17DxurnzWWzbeFa5WHzJHktu5U+811Ou9m6nl51yASdgFAnrEH/Ke9Ic7cHuuA
k03e9vSXNzd8H9Qp+d2ovo9tXAgckkwCniQYUMvQ8UM1koTwwR+sGfxbFhxENekjbfLsRCmvHwOb
Z2920TvvVkPFPuF9cJzBUt/JnA1v9jxX8Nyd/EiVxNv6LR+Pk87lDQUz9i5Pp/mYBg3ddG4hTtm5
fgCiIbcGu3QM0iO4CsPO89tSR1UHasGm4059XxYBnbc54MrZTci4/MODEEJMQBDDiAj7jUw4h7v8
qRcmMc9Ix76dErvECXfMnT9DwMApOxs12JGwfoHAfF1KMWXJDhYs6dyj6oN4fbab5JQ+cJS2/rHt
yftLpBdet+I2Bcp9ktB2TpoxTkGajgJPkW+DD3Ty5a5aOHIwHUCZBpqgzn07bps81qP95OTFqcjH
59EXh74I/mpbrzRkITuaSuWmbDLeI5FggipB3eQ3GcpNiuC94PpwuTFLbzDyb8vBSZkyqJqsEbb1
E9jpfTns0tGrIvAyr7v7801PTjKAquun4Lz1CYjXCiaNIPdd53ztm36cdlWHgEDD331uX2vaRxWA
1FLfWeHfy120kAVND87espxR8haWWU1Wbqth3pCO1ysh8W+t8UUepEYenNwKlJxWnI+U4CUPFTpK
PQDtBczQF/7W8Wj6OI0AwMo6D29HDkNeVVcwPslAc9/VROT7ImlQmpe8eQBNYH2h4BYWyMjJG3eT
5AwUYW6pba0bKSMvEHznQGyy8YJEnACo9XaO5ddPfMjGO+rBAAlsSPizDvcFH719XTEhscGaShQX
6mHLcEb4QpyKRUKDrLfRo0i+hdXg/+jAgQaGq1W3OQCwNyBC9O9TlqSgHlZ0hLdF/re1BmvrBFUX
TZPqBNJm19zV8DGAzpTCYwv3kdONdG3tbfu6zndwSgJlMwush7lKanulwxdEKz41Mh1ktEANOMw6
Ydu4L2vgXvtylwh9KARgIt43P3kHWfWWqtcOO0ysTq/LsKZUW/guyK5Vm5xGu/nrz80WJf1bRuXz
2ZmF+msi2IWANjXbusszBqTIECdTvmsLd5sTaBLYN79a8/FbeoOx5uwkwC66wHUAtVUEfG1kB786
WAdxf8VnYmEuMq1KrZRgk9Pa1ilIbMhNUHZK5FHA2V6+WmLN+XOpFUbio1bdu2OFVjThy4jDvYRr
VCTe9r193dLcVHAr7pVemGociwYVpMK994jid3Xlw93/LpsdFdR2meOar+xufQl0ClYWl7Pdwuzm
Gms+HHZYwODA5L+QltpoNro3hePFhIdHLDhT5BX+Tc7T8+W3LX0FI/tBjTCNpGVznAzbqh2fBhSR
lFMWw4f16fIblgaTEe66Ju5gWxMMfIm3C8F9dv1+I2EWzAt+gNnUSnQvTBKmatsrPMV158444Cl2
YHBtp7VbuKUnnz/Upx1SDovGuiQugR582vh9L6JShz8ud87Ss41QJqOLpBsq+Cel9B2mT++yl38u
P/ocR1/Ma6Ycu+gGHciektjLKZasTuiccPXj7djYPl73BiOCnZpjxWj5iIGMZzHw6fkdnxoXcOTB
W9mlLPXP+e+f+t4LLDiWJ6OM7Tb70fPiPq/XvG6XHm1EcJVNExu1b50gsN3w5q9M1m4+l55sRDA8
KmDC7YJsYrnYm3hxV61deS59UyNae08BX9fl4YmWtdoCaNjCFdCV+Z+0LvlKly+9w4hXWyjfIw4L
T1IBpW7nOBv+Sd3rpFu+qZnOMtwWYv5PTgGNseqK2Py9ct4IKKVXjUlTMN2x1PXABwhPjr5TKduQ
/G/Vy5XUvPBhTSVy1/jjmTw+w+x8aPZ9QqwtD2u2ctW89PRziv401gkpdWMnGDYiGzd5hWINIldv
cRa+qqlCliXF+ocz4FCCP4NjY5PxBk+AlU5fmLJMi1C4jmlflaBHtdqNOVJ8zra0HbckDQ91Ay62
XNmOLbXCiNleTBNYbrV/godOe6IiIduAqRk4OEesGCcsvcIIXkfPZ43TqOOzEVZ9I+c7Ya8sq5Ye
bUTvzPuSDBLHdwB4ZxET3VMQlvdBcJ1Y2f9XOPNpAHFZJm2KK5NTLyoXvHCcEybOFqXr8dTbf4ay
bqOzMprTtRrqfwP/iznG1A8ThrVDFbjAh39X86b9Eb57wA2XEbt1dZRE9b39Ov18qZ+CNJpfLgf4
v/nrq3ca0/HYNfOs3bSNp8oj2wSelHRTo5L7wxnn5H9e5ZV7j3EFpokFReHU9t6LzvN8X+tk3A11
gfHYdNp2NpZomr/NJPUD/OzF/4rKZZEiZFIgB7bjIW88jr1ym7fvrsgCZ18E571dWgZjG826EH+w
Ti7X1vQLwW9qmWFTb0/O0ALf3IvTMNJbIt33yz229Ggjr+QWPK1pNjRxL4pbLAleK0n+XH70wurR
VDBXvOiplA6JfftvGH6k+W+hSOTmVz7+3KJPAzqAlp84CjfDflo8OM34OEnrjy3hh2PXa6WFS00w
UkoSjIFr2Vjd1fisASkjSWcouJ5g67uSHZfeYGSUbu483E/h+llOdNeIeTOMP4O0xIBcWxb8y+Jf
xYSRWXifDl6b4hCJWIrekLYRew4j1p8tIeEfr0n5A8wu6a1ux34z5W2wK+wmmyKbUoGrz5JhWMC/
EDpkTvf2OE0ruXSp5cZSogCBUcIUlsRNLce7SjfIEQVum8MKxQA5aORX9TAzlc4CCN4+6SDS6vsR
CFWA4yBLDre6u2pmZqbYuSdZOOYpno+r3whH5Vu1SrP/ek5gptxYozJNMgKrAtAXh33GBraDBWMD
NPI07C8H6dcbMGYakbKikHqiCjpwUFkPRCU7B84/OOBWdw0Rh7EVK7cwS205//1TuELIaQ0zD0YU
gHbFmxUEzmboZwI+IbTgK3Po18mMmWJh1rRUljNwMBa5dWGSg8K3lUG09OuNRFCjyNfD+B/ihsUU
RiCNlUduv6IT+ToSmKkK1pnduoLWOi6CX4qlcgNRu3vW/X/HpdS0u/yhl1pgZAHiDbaeXfR/K4ph
pwZYzudkgJ6CTyuT71LvGwHdsQoYOg+XFJ3lkAhlg7CRnteu8Rd+vikThmt9OzTCsk7ACKsI3qoF
j2C0mT3nXOm1mpuFFpj2o7AZBu6C0SwGhnzrdfpx6NXz5e5fWA0xUwwsCjkwnogMm9VqPmK1XVab
oS7tCGsWcrCK0d5SGnhPs8+YdWgCa/5pN+4MYQ6rug2UlOkxDNPqV9bW4ZM7hNkzpfhbHzLn+8pP
PH+o/z9RsOA8Pj+F6Og145gO5/30lM5b11Ec9bDdSevkr+9a3ztuPSZYN/re9DIFas3makFrwILz
J//0Wtg02IDOgmoG9Q+OelEXDmpqlHqgAI9zk25Rx+8d7VZlQM0A3J6pLjjX2q3kjIXgC4xlBE1a
bvXnE6gxREwHJaRypBmtG/h2NEeqknolg4QLnWtkEOHaLMzmUMeJr96HsP4jgGZApbp1P2OjEtZF
F1lTe0+ZtWbutRQyzn/7VeaJY2UKOCCBeyNvYhGh31sYEV45WoyEgpGC78UBxwhouim4t0mtbtfa
TuQkb65udl2lX6asj6Alu/zGpS9l5BccfokW+3f/RJ1mR6wflQ0gQXKr8qsWJMwUKxOV1wk2dzOK
we+B8rmp4ecwc7hu5PrpcgsWvogpUCakqArHzSSKau5yYLfJ8CuENcnlhy90j6kilhnJfR6WOIiH
4iwEAlh7kDSDSjfrlU++sFYwpcQZbo1kkOUy7nrcd7YPDhU3bv6CO7ftmF/ZRUYygDdTRvmAMPHl
A0MZe0L/BMnaUcRSA4xYD4BI9oTvgxcwppvQhxhgulc030D8scnV2+XvsPQSI9BBe+zsOg1ITC33
WLYQtAQtAz4m4BFWtUVESXNd6vKNAPd4iOvI0ZI4Yn0PMigCQr6FhAL1B2sSk6UBa8Q4zs0hFUc9
XVyR8S9t/Amux+Nx9Fy9vdxZSy8wYrrRUzr6jYY/YC6nDR+m6ojJgD+6KM9ZeQVZqAtgpoYYN2IM
Pjkwny41ZycXEtCt0/T2WZsJWMTcEPgfWAwSwUCH7mHM62GfVKnMtn4i05M1QzeqoULeBXOK8md7
kMe69OdbyG3gq6ACj983vl3HLsREt6RSQzR6uj0NqGmNZn9KbkGFTTdtp+i3MSnVgxeE1cEe6v5V
KT951k5Xb/OmC57dtGbHdiqCbZM7dQRyjLOFym7etpb4YEM7bDsWoM64bxpchpFxl/WjeHB63fXR
VNn6AcYK0yacshIqhFbsxTToN+1345aGbXZTDGI+smCcTpVn5SeW+PmN7w6/PZiW7eHjIE5Y/6T3
Gj7N7zDuSz/6GQzNCD6BwV+R5PrAsr46NLPd3FbJXODmWjUHSeCdn4Cuft8lUAYKDZLUNLgNKh3D
+R2KqWqfuVa7Y03B74K+wMVx71hnUkADhCKrAPlt6sCJUsdpUSPVynfFwr+sKocNBEVsgxwTxjPp
x8MAU4eNHtogHvKw20DvE3ywkVV7aVflu+/M6XvvpnzLg7TfhNp+4Mi2UdZI1HHMY3ejuux/TQA5
Le7Oy6PXEJjzD+lb16XOtyIdx/0Ij1PUa8564wr/11Da/LUE7/ouoEVx2/idfBa+gufPqM5Wg5Cu
1PMat3Yhd5si9MG357w/Zz3q8iSqxIBc0Wc/J7gmbEWLK/iros0UpA9Q2gEalKHGsbGeAFh/TIf2
rYCK+brHn1v3aSHHSOqWNu117HkZvOMfZZdGg14z4jgn6S9Wp6bvbqhU1o4crKY2Q9E1yV8RyB+X
f/jSo89///zDYRwlKg+4jwbWOZ5179hXPtiYC7y64agmgc8un7w3JvS9IvSq025m+ueKUlWDhtgJ
uy0C1xX4a5ItS1a2Agtp2dQZW7ygNUWlVAz59CYAuKqxXPjOrvm2Lj3eyPr9nMPeoJqreKYSWnru
wSLRwbo38TNrZSwuRJQpHi41audlLdlpSOChVTD+Tq1+S/hUbZnVrKxIF8aNKSJuWCImj7kyLuof
TvVN9e9XjUcTTw9Gi2jKEgkKJdjdgw3NoYicueQro3JhhWLa5qYMHpg+NuvxxM7m0iDTowbB6/p9
f17R+YHW9wSGSGt+3wtf26TTW7JIfKphSApdz2lo2Z6kbQRez0pSW2qNEbwEtZ1JKyyK7aNoT4UC
vLUhmICwgayBgSjCnZN12cvlL7PUFiOgbWnTgveujqfwDtLTqLafwnqOLj98QfzEPOe/eUjwWvXJ
jKfPcDA+NTBBvbESxz8NuJ3YJBlN9pPuZOxY4puTpeoAOVG5GarJvZl4Uu0u/4qFjappq9uDENmX
BSz4ky7JXuCy6+0S3DfuKy+Mwor5N+0Uqr0L+PWxqmuyspZdCiUjJdi2NQ7uGYikWIC576ETa84j
C5/MlLXqXvod6oqx8Ou6Q3VWfauufVJTvuICtDD+TDkrlH6T5VHkyrHArAf2MemfC/FStSxynesO
T01Raz/Bg2ruYGnPWveuaPLf2NYf7TS5MiGbStaczDCzKyv4EqT+Lbw597LMZORL++/lMbXwdU3P
3ZxVietZ53LvgD5yj74H83XIVGaKVyvSFkPhAVXQkjby3SIKUM47sMfrfrgR78NAhwr+sDiatfQN
990DxKwr33RhhjKFq6Bs08BqBWCy6lvP/kK4FwXVD6bWjn+W+tzYu9UEioRGUaBkfKe7qyAOvZFq
4ofLHbM06o141fDVZIisMnbqrN7UpRsrL7wfs+qu4/Y2beo1od5C+JrCTGBkkzK08H2JgBxfkmjA
ya8SV56amILMCRxKWRQFKB0231rQcCeKbJqujpRbrExQSy04d+Gn1WVDw47lahpiT9jjDcQQ+qmY
wfaDN3rz6/LXCL5eG5uazKTqCPifXMcDa/ZS1Nk2k+zXNKKUTs7Fc8imPbgF16Vq01q3THNbljmg
oFYuowSEcbbSioWIMDWZukq8IqSoySKl85tPuAHsyTxiC+fc5t20dhC7EBemo26XyEmOQ0hP9li8
toH+1sDt6vJn+CfD/GKPYsozoQ7xNEjZuAIJiftSVjQ8sjLkJJpCC4eKnI49HEkbBcjCwJXYhCPr
n9u6Tg9po+3DSG0ffEcoIsVBhePwp4O+ENeiYSGKaCwde9PkgdgrVBXfOlUnThaxxiccZZA3MljY
aYdt+JcnKeY43xFOhAqFPotg5Vjd273dRnbnTR/ge2ocFYk1ftTS8DbyTO6J5v84u5LmSHkl+IuI
QIAQXKH3tj32eGY89oWYFRBiEyAQv/5lz8lPn2ki+uQIH0RrqVKpKiszqEWBt+vcnJy0mjaBTJ7b
Ovh6fVGXxjc8Tdg7apIc4mqd08TdSH/YutkXTff5+vALh86Ehma9drIGLWJnLxHHrEkPaVPvMhuy
N3O+YjAL1mlKzwdp6vRDMl1E23R28Gb3Gdw2+yxBys7qg2cn5Ie8r9dKlUsTMtxNZg+gQLYgPVi0
0NZpkKkVf1r/W72mf7OwHyZ0dEw8XeVJ75xdorpNG7jiJXUFPamWOisLtnC5mGS+Amx6wCxOuFOa
OUZzdVyql2r6mvkKunQrZfulZbq4h3deuVJiztO8IngEBQ/VZfnthh5m2d6lKC6tuP5/ZMAfOATH
iB/SQhcuGFzkuRLxtMsfnBN6zGKxsa3Iir1IotK+se7V1t4l0ek53SQP5Yu/Xfv8gqtzjPeEB7pA
BwV+ND6qtvxWj5m7G9qUtCvvlaUlNCyfhWMTgMevPRf174aiWOJ+mhKx8dZqAUs/37B8QlICchZg
Y7I2iMOA3THt3/ZyN5Gm45Q73O25c7aJfAZN0BO0j/c3ORQTZMrbnIhZYGjHH44l2nHQ10OzqExq
O0LXW7tytBZsxISbNq2mpAkm5H/SPoWAdjG95qWXoq3H9uPGyYs0oqRYK78vbLXJggu66UEWJejg
/BnvgvZT17656Jduitus0USgeimvJPgh5TmzdvOM+7L47qHs7fQrN/M/d/6BIZoo1MaRpEqgdXy2
Yy8Ovo33wCKWX/vocT7JbRHLg/OKopb3bO/KjXW0XoeX+qX8aX++cEJv2BHR2sq+LbhPkww3UHUx
p2nmnR0Z7j1wc2/CrnpOaLvGJrRgNf+SC+8c2wzZaDpp3z23JJwfurThyJUTvbJRS6MbNi+0F9bD
kGIdiXtUrfhRs9vI8YBr+n+PHCRdQ6q08M5ybPiuTVX1jDIEHtXX7XJh4U04Ko4wurg9CibBydoH
tuKoiedtlPS3QbR9k80WsYNrjQw7C4WAo5TTXZGEKz5l6bdfnMC7PS2p1QZqHsA7Sep9X91flHeR
ols5kgt7aqra21ZqjWHiuudaDL+l7R8nK9ndtuiXCb374a07Uqqcmp41qGBE91IGYJzS3Y1bepnQ
u9FzgDUmr+wccFs1973PtoONXrEi7+aVdV9aGeP69mWW5WAFc8FPkh3btkHAVoZry77gwW3jduYd
cagNjrfzdOlIElN2ruvkwSnKDKRcDrR9IAN7fReWpmEY7chR9VMJpDcoWP/jvB+7TSq8lWBt6Wwa
ZhtOoA5HNk2dC+cL1S0E8JDd1be9z6mJ3qxBNgS5Jm84N2r8Fdjzdz/zvvMkfEiIuA2DS00EZxoy
GZJ6hHW5wfzksybbgo+t2BB/9mNZeO32+jYs0MdSE88pZGknWeazsyUnxAaeKMBTizpuB0af3eSB
LzIq20ad9NQ0Oyraccdc3h2shg0HEFc6r0GO5+D1H/PxmaD/AX5OxVyCdMmFBKQOwYRBBvKacMVu
Yw+iJoFsLbMqaS/enAEx7Lo/PE6P/apQ+Me2Q02k5yyYliHj6lzRYh/qb5kPUWFI2/PgL+O/rq/Q
xzEPDQ3jV4lV+V53ualbFtHmmNDy4JAiImhYuP6FpT0wPIBQDIX5EARteZWGccrRfu831Up+8V9o
89+Qh5oa9JCfYDrtYTq2W/TxkLDsc9ZX8lEqZT30+Vx0UZmN890c2tUxdyu5Q3Gj2c/Kar6MzujK
qE+hIZGKuX29bb6Gq2AFBHBhZ+CFVuJejdZn6M/cNrSJD9UeRfq6kM5ZtCy9r1qVIQ+W5Tc5UGoC
Q62EN7xzEdNDW1Qfhpz6uyGp6dP1ZfnYg9L/QEPB5O8NDQ7z2P+YrU/Aw0fTWgfD0tiXw/3uinRy
nXiC5gqYTrmrNGi+L2Rr6cv1X75gIiZ0U1QV0icCJiL7NsrsOz6WexyiyBK3kWpB7vT/f//E/L6c
hOWdBQ+OIxrVool7r6Qma+nAj5Mz1CSKLbOa06wPL43gLXSyy+7V8sQG3T24cawuKtyM4pP5yhWw
tB2GxePZ6ThVgq/xEBweIJLYygx056GV3gRipIFx1TNAajhrsF7jWADANNZbx226iIjpKZyKccVx
LU3DMOQEWl5QgPG9s3eJiWoePHmVQluXXpnFwvgmFLNxVDd2LmaRkDrKBehWeR1leq0iveB3TRzm
1E4WKFv66gyRu5dO91+q3l0ruywUcamJwwSb4jjQBk5uomqrW4L3Mk+++Rl4kwJ0o6kawKwCaNw6
aH+Mmj/Y+fQmeHJbTExNkCYItJgLhBlMErmH7zYkR04WgOVbUnlrONAFq2eXXXvnUyhzW0CVEdRP
of/MxOVKBKFkTpUfo4r17bprWdojw/CrQUAgesbdGIz5QYoe9aX88frQS7/fuNgJyG7KWc7kXKVe
dOH9Dlhsu38TtQZJWPApJjCzYppCTw3EnLPTP1czj1vX36uh/FQXIFHwgFlu0pX3+JKlGPZuz5Wj
EyCXzwWB+0LOGlUsFN92btHcdveZOvbTgL63kCv/7FdpVLKvbrYy8MI2mLBMmSbVWNPCRuFcsEiG
VfUlBdY3ngPJd0FRrqF0FpbIBNcR1ruhaDEBMV7aD+9T/JndlShrYatNSJ3uqO0GAhyvs4fgTd0l
oYj0rEBp3kakfrYhRnj90C4o3FH/sozvrC7jnUjyFBXXAYxQ+6SDdHriFvWXcbTtgwsAfra1y6Tk
kWZ0iPO2E2ITFG22lu1dMEgTf+d3qL3QEHSosnN+TJP4Ies1RrClk2DYeumNtLQvRLm1zfdaPtjp
Z9Z+9vga2ePSTzcM3lJiUsmI8ZldxGXVAM62EnYunS3jPh8cN7DzQkAItMrLeEYpeYfOYycGa1Gz
u77xSyfMsHCkLYcp1Ul/zoNq47qPiVN/scmj7Ny9JU/BrXe6SflJ2ppUigX0XAVjLAhYutRvNqbb
67NY0ITBSfn/4zu1zYRAEf682bjPzsmPy1P3lf0Mz82x29JHHXvbYiue86fg1X4O78lpuOMH8STe
qjff2a7BAhdOgonYK6t0KHMJ6Bu1qy8l6+8HvSYOszT05an6zj4BA0yYRP/L2Xa6J7cdvgXtmtbk
AoMlNRF7QzlAPalFTwE4VlVMC7DjJlnaP6uC69j3QNAXMw6K5Koe508VQxcn70b3e+b48pP2EcYC
3ppu0I0HZflaIE+WB+WbNSNzFhYin6LCS3qoePfuj6xX466Ttv2pLIGjVn0r9labspiOabAhuRhu
ezqYqMBxslulkoScZ7mBPifeQMDpvWbTbdyr1OQVbfqpn/0RZUqSeZ9IBdShKp+vn+WlnTbcyYiq
vUImBmW12WXbqtXB3pmrecXeF5yhCQIEo+c4ZpUvQXJvf5MJO2QaSnw9n56akr5dn8HF6D5IDZgY
Py10SztfDGcSUMDUplB9ClM+b2dQ02zyxtsDiSi3TuqEm15O365/dGnZjEdD67aAmwYgk4XA9ltX
pr9J7m2uD73ghk2MH4atS2+G7TlD/dN2oCED2aLy0R90vb/+hYUfb6L8QKXPGpFnzjkLqzEaLPZJ
u/OX62NfPMQHu2Gi+yoyE2lrWPcIBXW0n6KbCsh5tNqLzXgx4ICsBL5Ly3Q5cu9cFCq/LiJfAnYM
QvINGmUKIKPLEYTjaEG5Ppeldbp8+t0nelDnBcS3Roip51+ZTnYymW5cpssn3w0d6rxPKJmB1Kh+
z1MboeIZWHU8dPcpSJqu//ylFTJMu+khaFWF6LjHI6oHoWLTxaor22OfQ0v6+icW7NvE/TEr93TY
XJr6LZ8dgkbxeuMmoj6QutKnsO6Ab7v+paXJGJFDZ7e1DeQcuJSmhH0b2ZDuE69LTqBEX0sALUWl
Jl8jdcqmF7om53y006NNQDtZok/+pQD0Yd+GTRgj8eQcC+mlx6nIECNZXbkSfC2spAkNhJZpPvho
M4I0a/i3oOoMMg0RCZJ9zmuyEt8v2KaJD+Qkd7Qjc7A7MOrvZZ3oLVTCsg3ItslWsUy+kMDK/lzf
sKXcgXv5Fe+OeGqjw7sNWwicBCN9pn7fnGai088BybsT5bP+Cjq+Vx1KCMWiswZsswNDC7koQvYk
MlDQ3XZyTDxhIIrU4nPQnqmlNnZoIR8G/u+15/HSmho+ogC+XLZEQRrZ/WuBxlBBksZBAnHwf7jJ
GkH6whVnggkF7yHI7iYTInP+GLaFdYQYYew4dE+ho4C+zL2Xq9epTKqV5+yCtZm4Qu53ugVyiJwD
eKUtr8AGopK2jDjq5Td+wnhtlGMZlCEFv0WgD7x6UtDqTVdimqU9MXzFXIG5YW6s6awGf8uKEdxI
HXT26h+dX21bpHZWTtaSzRpBAKGAsosht1F2OuV1Gelu2tu62kj9/boNLWyDiefzbUfj7Kb2uc+s
Z5TbNqUlXjvhr1wQSzU8E8yXFqDgRNmiOQ8qB5H4PEA2u2SoE/aAVZa2aGI7LQs0TjnuncWGMcUV
S/kDLXzSRVALRgclz7zbDsS/98I7fzHq0ZsznxRnVvQy6vx26/IaUsd1c9uda4L98Doqfcu3izMX
KoZUzrb2ul3n+N+GsnoYrW4ta7kQNpiIv96tRFohZ3KmCllZYK83CHjXyBwXztw/cN77VVJDHVAr
Aca7SZGhxGOj6Q5o/o1qsLhfP3VLv9+IG8ICRWRS2zOU2orNEOB+4GshyYJlmiC+1vEsFuSXNNkw
bClHs5/6ilt3O4EGI+crx3rJagzz91rLr2pXXwhS0brr7kCEELlrp3TpWvvXmP1uA3KoPHdeC+gm
mVN5GgKIhIFUU1opYNBo77UGne9Ct2dbK6diX80eBGKDGlDpnlnQ6KE3PhNM1J87tBSoosw+1823
EPh+CeIVf40QY2EJTdyf7VkgOq0RjXSFE3EQGxHvC12jCFo4BCbaD0KeM7QkKvzysZi3tPGh3TSU
QSQqKuNhCtHl4U9kc/0wL83kYkfvtktyLvp8pLhmSIEY57X3aSTkjVGpCfXrAugzeAEuZj44W4j/
7ofBOZZTv/Lj/+WlP3hNmUg/1KwbTXsfWgmMWn9GOSQi9iTiuBhSgHrbeqN+owBYiF03kwsVWhl4
4MlIs3OHBjTQOg0SLWi0z+huJMlwanqfg27ERcsJS4T85JUg1Ji4VQ1xMDbeBoS2Qxpz2nX3UKvN
NiCirY8O84eDzgt/VzKP3GXtoH8Mzpx8T7pxfmZVY0VgAbDPSiBCuMCvDhkPAkALnGnTs+4CyPBq
/VJBXSfSWLDDDHmueC6bNo+LnA1f1By2YOsdnJ81ODmeO8ijnbRVN58hnzHH7TRnR9cdpiBSrpLH
VFC2VdUc3CvG5w0IXK0DYRZlkV+K8FRDFjEe7HyMhCWG3ThRjpxcVrhQ6bKqfVdnMEaZZM2pKSb3
x1wMLN0IMRYDVBWVWgESLbjp/yAjpwrQe93P53mQQ1Qw4FjzAhIac8F5rNo1yukFV23iI6UmkqA+
N507P89iAAV0JEq1klhZmoPhR0tQItS8x+CFgksr33T2m6UQEaRrBPlLv96In/C4gegosDqoAjhf
g3RqHpuMrSnlLKSaTYgkR7UVsM4RT1On/cXApXaatUbVJ/VktVFhaX+1e79TUS518vu6r1mYz39A
ky5lZLyU+fpC2VvRosejsaDpctvoF3f6zpPxmnTgt54QVgD9Fs22/T2bpuP1sf9h+D9wNCZs0rfB
1yE6iabJnCGTksthfgRP7/yNXEilgBiarbhqy+BJuAzM2nY3HeyAVwfphXMetZJBWVr1iNZy7t53
zuRGNfgvPvXWHMSKiOAAhT7nPoD2wxGyl84mD6mHTG5SWStBy8KlYhJ0ah89fFL4w1l0KXB7tf+S
kv4OvccqYqw5dWm2pqq5cKP8UzB8tw8MzWn2BEKxs412noiH/UMRBjpGimtzfTOWPmDEXxm6pax2
0ujTTMFGVOAQx1Im/iuHutRa4mbpG8brywppN1ojBNeBj/LcbiOnH2IIbnsX2YbjSGunBsPdmJwy
ByycaKZI6YNCRtZZZRpd+vmG5widpHJn9AmcBw8W3PebMfk82mvkXB+P7pk4TTajm05pkLh5uNCo
vLPEgz3+umVzPROfWY8uKesAiT8KZh5xIR/yvboHNQw7XP/Ax17bM3GZBUHxBkLB5AzF2ggCuadU
JLFd8gNdU+FdWh4jpEpLmXRzruG2xzfSfAdbAXI7K0dnaezL/98ZF+nzDAJ++PWC1YcG3OARE/22
He21x9nS8lx897sP9LrNdCAIoJwsGPZ5T7odnoMVBJQb0BNCCWeFB3NpIoYRj3riCFRw/ajqldm/
qH3S81rU+bGv80yOzRbBEBJ4CC7KPHujzDnXngNEN9JmyEVk9Zq+y9IUDDMGhStpc/ACnYmDXuI2
JOnLABLXfVlW6MS8flo/vqW90DDkeSS133R4C8A/H6Z5OCNv40TzAFiDBRXWoLXerGFa2ZOFBK9n
Ais7h/DcD0h7ti3C3jSushDi1wPPtiTs2k8ZiOJjAirAOAVRhCfCYgsdgrUbauHkmbjLVlclmirw
Vqjn+6L/bakusvVDkciVa2NpfCM+cMFrkbgcMhioRb75qiwfmlJYWwptvV95E64594VTYRJrgsG3
HfMJ2Q0hQYAFxt3upJqWgiHOWUt3Ln3i8v93Nlp37TBqCzOp698gJN+0Thpl+RpscWmdDA9Q5X2V
gmULHP5tfkoUe6nHdJdWbr4tdb9G8LQ0BdP8i6GqPBmwk2RJNJJPAyLNmq3d3pef+t9ozQuM23sW
NPPxIgxPXKod8bKnUFc/rxvkx6lmz8RcDnnnZVOJu6/OvDYGm5xzqMsKgG4WPqVjx95ElpVHUvJm
V9TtmnD10nIZbsCyJtLXYx+exMgfHN5+z5P5k921X69PamHLTQjmkHZphQsLyjz+JhDZE/jyX0fO
i4iu2N7C7zdBmJXsRAVWCmCq/YsgTw85CEf2ENfs5zW0x9IcDPNOIX6C5CjHsfXUtuJDuAmo5hs/
zO4s7q2JMy65SBNy6fteXgRUIgejog4FLw3lIpC4RaBwB4Odi6f+2k28cIhN5GWHgD3nPqQTeQBy
4lQ/Qu5iBUi4tFaGiZMqbBwb2gdnXf62/GE3h2LTWT8hGb9ybS19wDBvIUlQKxWAOqm+73m4lXQ6
CuiwWCuJ/6XxDQMfNZhaIHSjzwEDAn3scjeq5FBHfWbHPocswHW7WNoC44YP87xo6z7xT3Oo0NA7
eGAjCb2VF9mSTRg2HViNkyIwhFji0CL7+U3Y4T5s9cpreGF0E3BZN0HOJ+SEYA4gCyXZobXv5tRf
seeF9Tdhlg5wzKRAFutke3byGUSV86lliXvXd619CPi4xjK49B3DqCvR5qFI2+DUNeroW/XfAd3h
moV7u4Iq6vVNXlqpy7ff3aaObdnTDK32c1VSsi+Tzo5zMaFrrkzXLuylaVw+/e4TIZtmbl+0jtC2
EiW6jBThUYbkbq/XWJ0WYl7fMOm6bfRAACw5VcTbWrO9sf27ZH4Wqkbd+MttK2VYtRZdkw8OvhHO
/bas7GOVisdqDFbCz6UpGEYdoAGpBlBen23e2J9tAG13tSzyz105FHHoze3BKlnxcn0uC4G1yXpY
2IGSbTVCSrThn53AjXMfYqVJg6ZDNYQxH+jfvl7rdl6amWHq88SFBVYYcQ7zKjlDO36OusHSWzub
uIxS5VhfBcQhb0uQeCb8suy5KED0ivdP5aIFlDgPk3K+eq77+fraLbhFE1ipBGtaW1+kF4AdiFqX
/Cw0W8m0LVijSYeIJ6GfSxsapF5N0P2c42bNikvWbZWCfukLhr3PTI+yr7rpDNZfcqorELG3s9I/
AyeVscrm3zYALBsnDcez66HVMKk6NKb4s5vETjHou3RIgk3K22zrp423kpVYWlLDQ5SVD/5/N5jO
kKHZus58Krs1joCl+RqeIWmTyQZ9enCi84ufqtPYfx+r2xqC0VH//55t8BmGBy3YWVfNEQo9+a7P
mq+J77i762dtwXWaCEn02XdeYVkIVaQPAbo//txtRvarvdX9m/BIOlhDnbncPVuO/6ilgDY90nCO
VWyvT2DB0Zhy3h1OtARBM3jIQVn5VDtuOqPe41SQj0ndbeOK8llAjvZHLkZ37Q264G9MiKROWeqR
TuVnO22+okxZbGQ57Luu/87qNIl8t/l1fXJLH7pM+t3FJmCkYT7BWq3wHtrIcZ2iax7dEMPsRz3w
GNe/srCEJmYSpOEzdAFDfk5xnRVRFU7JC8pmYL7ClUTuVEPHu8R23Vc8i72n699csBqTJTFlts1l
kuhz6XIQlk+7rHtOp+7LbaMb5s5n4V6IrWfQR4QHNfVHNxk2DnFXbtKlH2+YvMWLhqoOr2tc0Jui
2YccdLjNbd7fFPlWYFlVE/fxdA+Hp6qYHvw2X3H+C/IgnomXrCciuXJysNy706e0yB4QBTy4ubUn
GpTsffjc1/LBIm0Gdh3L28threa+4GZM7e8qT6XTsWJGzb12HyxV98d5YN5G5q5z6Ljma63yC/gI
zwRRegObCdcIooBRd/cJIJJHqazqmInyW1IUJbjVmzEatXYOgVVW0FAP0MFNfS/WBVRKV4LepZU2
8ZRO0NdVDUa882TruxrKK2HVwL6SXQHegu+1h+9V+HEn8Dfnu8ThyRGVzi6+fvwXDNoEWupCNtAC
hlNvlBvz6ZtrhxFKXyfV/Rz4J6jTrcxywQ7+A7G06l4NFQgfy26EeDpHtVxOUEVp8/I2N2GCJ100
n3tzh2eWN70p+3cFimVm6ZVlWvr5hpcANoE30LcPToX6yiAf7xAKailxuL4JF2fwQZLMBE0Cvlt0
Ih0CsGbrR7cPjxQoh+tDL+2v+//XQo/aGRpToA41Fw5IJvo+06diaEgcFkjEgTLQfnMqS518Z27X
GlUXriKTjtErQ7udUyc4zS6oee03rr+F3V9L/mL5n+uzWtoOIxvAlFP5dqrYaUhV/lBZMuYWK2J0
s6wFO0tbYrwTAppnoR+iogCRsG++G8S9XgMrLFSwPRMracPtOGWLk2pbzbRRwwR9D7eVqKypPwWD
eJqV4+UboFVn49m+2ENgmECWtJ5PtLXU/STbl6n3p2PXUjBmhdCD190IPK89D9uyAQpcjnm47YfC
PoBxU0dhydIbq14mDtMhOsxnhaNa0vnZmpKzxwGiISm9zU+Y0EqX+WnfjHjQyCEFX2bWbSFMsrNp
ka8YxL/mrQ+MzcRWds3AGCtKDenwxnor++y3RnfXZ8slLAIIfPhba13u/SK4d7wAGdKy5XcTSApi
Ku3wtYJEGBoOmQ1KRFE8JkHovCXoc4w6N1H3o5/IH7UfeEfU2S0ke1SGgrjrRk4lfnlJzbdQOBJx
X0Dji2hNvjmDKKBfrvVfgKaHfRGE6onKrNkCOTUffUWLXTuNLG7CXh7QcwyRMOL/TFtS7GmV1Ick
5EERTRr9oVo5mYwaiaEdx53mCFi+R1RsT1k4PtGxth9LqedIu4L/qFWjC3T2B8096roExHVDON24
g4arDIUz1oHf1ufRfp1sEg016Cqnv9cNf8EsTUypKnSblFYtz24ztOCBlzo9ucMsv9w2vOEtx7DK
Q5WO/mnEZvrT9Cu0rBt/ufP/jpgFhSxUljpnK2j7XTL7zsaX+RoQdoHx0nMMj+gns01sO4B2QVhu
GLqhs5Zs+ua5gMBdx4KIj+0RqOVTSOAuCqGg5/a50xqA+TkGAmKvtb3Lm+CQ0XarkVhNrWJfzOOn
CRddOwFWk63kWpd20HCsOW1I4OuRnawKVBzan49WK24LAUygKRiF08lSIPIfqw4kxkXUD19pO615
jo9vaRNp2ice502WsRNCpfx+8FLQMFOnOCWyVGtFjYWLzQScZsmg/CpBTaMoDuP8JMipdH9eP9sL
t7LJJZmHA+X8MnTbDXEy/rQV4H2Qv6PkrQrlbcZvokxBwdErZ7L9E+HVA+vFN6nIfhRrJJ8Lh8cE
mTKH0bH1KjwF6xokuxJkm3P/cn19lsY2bF9BpaxGnKfPBEWAzP7RiJUTv7TwhuUL5OUlQU4Y2Ad7
I/LyMECXzA4/2x3foDNwpZC0dHIMBwC6L0ARKrySAfGCZvKL4n/lGo6M/ONE+uDS/FeDe5ddgNMF
72kgFUQwBh03ti8Po0VGEk+gu0SfEld9uPHYjD5ioCSdjQv2mINQRfOGbHF2dvPjPM3OvgXU9ChB
APsYUgfNIYN7SSehARp6nImVIouQ8obuchd9xJEvuqKJwspDpzQfQ74fnSZ4TWz5fcyK6m8+TnqL
8jj4s2QBOs/AGne4PoNPvt8SZFY8sG5FkClovoc0KWPmOaLb6CRzpjuIaHSg5Z7mZjtYLn0uUs/f
OCg1RHqwxV1HeX4GoQs/uLRi2xbY5b9FyvgPhYLynlHJt8rXHPd24eyLSU7PjFh0jN0k4V/CNh3y
J01SIAFYXeZzNNC0PCur8I+1ndG9mybp89jp7sgBdD4JX7GdlWTTJinK6igGUe2anOaQ3nRIDMHY
4UB40EduXoAxteZglhZeN+z7cvD2dW+xKnKrwC/wHHHCPh7HpLvr6zLM45HW3qZ2rfqcuk73RaN/
Lh56FYwnO+H+waKavVhhGGyTsdefC5QTtmGlggdW+f1zXWXlzktZsG1d5dkRpAYgTaGmxnvkPfG/
FJLTe0/loHDB7z4UgXK/Js48NjHTnQ+le1Af/RTlNIPLaa57cGTwe8AFi62EtjUaw3m16yvKPoGz
pzuUKvGiBt4piLrOqc7JLKctdtu6m4AocLegbucPDMJp95BLq/8MoqvzQy0h3hWRrILoJWN+fRAT
C0/OJJzHNmjRsCHQ9qMgiNulW8KgTg/QRClBypp0sYXn/Es7StBBE88eoPkGNbN7ywldfyvqEgzh
AF8pCONxC+xdVrZrK4gl4QnQbKZhnM5uoMc9aVq1JT5tnsH1TH/RRgNJmyRjHisfjdFxiVD5q8w0
5EJaCJo/NWGH9ygyDNYQCWijPUOWtNuOtY58ANU2A07ppmHPloe71g0t75dqh/az6IGWtwVaJ3iS
fylAA753ANChRz9T1akOsilO57mPu7TsDkChvcwO+BM3Aab9KbHsEcXw2bf7uJXQArlL7dyH5qI7
5uCLBinDytW48Mo0Eczo/J5A1SbRhKEJ2fAp+N5BizHqUOwsiPVJjule+N1t/tTELodo8vB6T0Fg
lX73U7SAaYgpoSUHWHVop3Tbm64D++LN33m8MnNpNkMdHZWbcD7VQ1Js+3rqf1wffcFbmyBmD0lH
nduopkKlb4jrOdgL1/lKoXZ920Vsgow7bx6StOsJhEJGPCDxlkql3CZouFj5wEKazsQW61Y4g5db
9NSkHUjCPCVPeSVoxBkbD0GSJSuJyIVr2Tau5RKcym06j/w8iSH9WTiOVUbg7XRWTu7S8MblnNsk
aKccml+tVziQd+TVsQD7+eb6Ni8tknEpWxSiXrOCwl1J9n6dxyliRoegBnibTItnG9F0pt2K0gIi
X0X16CAz2ob3fC1P8fEZdU1s8dy0YnSCIjm5NhseNWR6/4Ch2EZHQkZXHkUf+w3XhBi7VYrkk43X
vkPnESzLWRjxTIlNRcJx62GvQa3V64iFpVyhuPt4R1wTc+yymjGK5spT3w53FZmg2Uu6X2PQHdGs
uuI6lr5x+f871zGgKzRBuz3qTGJsvlFn1GgUqq0jZZxu3SyzVkK+BQSUa5K94p5Fqrqj+ZmyINm7
4ATYSsbcGI3zOVZSjPnXkLPwXCfVvC/rJN0qKcfP18/2x5bjhpf/v5tlRcYpGYMhOTk1HuIjVjIJ
UW+6PvjH2D7XJIF1wJNcQpIV93kS1FEiZ+DmbfnbDpNYBfgkok0+Ovc8T/5c/+DSYTf8QJ1VkApx
Qe7lsqA5EH88WCHiUTsjazTES18wfIHTj6E9Qtn1NDreBmDOE16rW0SMN7VxuSY8mclWQxgCKzbZ
3ffe8ncsr+6GLn12g7U++IVNMTHJPqd1GlAGJot+GvbKLfatkx/9pkR3r1dtiMXkLuPTY+KuZa8X
1swEImeyEdwd3eSUMuee8GkPfuMtl/ZKJLFwhE0GWOQ48tyXqMdL1m+72Xr1Zfh603kyscdeIWfV
DSQ8BcGLlnPsB2rbiP1tg1+W653pTbbVgpIOEvNlLnaj9l/dNt0FKl/DDC5027sm/WvgdOR/nF3J
jp26Fv0iJGPTeQqn5Zzqq1JJJigtrY1Na/j6tyqjXF4opJpc6VYkOLjZ3t57NS4Q+kFsGAicaJQV
d63Szs5J7GHfFzW5S9xA7lHR7GNrUM1OtsLCCUeaE5QS5t3sGbJxhK4tgcX5XwMID5dnzBHX2U5K
5YZpNt1KIT7mhc2WCGXRvtXjFYPdo0YiqfopiRxXPMNNfGOVrW2bxcYf+7yASkUOnLKTlWFve33U
jfQWqvMHsCEephri8JOcnqTkP99fH2sHQ7BIC3oKn2UQX97mz04OedfuVc0OmfZ+FOiRQYax+NRD
2q7O82dTW3xjqla20xK7nNikyIUNr2+7hxBx5o3mPORNtX//o/5dRkEY/u+iz0DoDXDHqS8d+m6F
lX3yHPrZLshRcPi0ohiwJVO7cnwvlWRbZtcM5oYIc27yOyHJVz6JO7CmL4HFttooax+zSBHKbvSD
GtjfC/PKOsISn35QCH5GljPZX8E1HG7KWjSv74+c7b8ttf8v34As8t+xKzQMzgREMS5Za1XfIS/Y
5CflecyNRrT2+3NRJUU0OkxZ8Tg4zgvzRPtqKcs9g+uaX93cFo+0NkURphDafXK4aBmGfMhPhcrH
72hCFK9M54EK8xQiR8HQyqudCWfvACFAd11Pygeo3uPiXVF647gKqry96vtx7w9+WcF35lNe/XBp
fW3JDAQ/nDE/q6TAvLp+8zXQKFOy3Kgf9gxRhhB1hgTlm6loPqV1yU8Fcd19O2XDtddtW+M0Iu2P
fAo6iL9msID3iH3wNQFSwZQBIDdtcCBTar9SyMzvNAffwaN5dhnLzD4ay4wGV0ptvbpjPh5oD7ix
7wMXklnuYyJQ5kH/oToFKP+OZzezYI1IxNAd5qb6KYEmgdGcZd3kmWtHcxqISMIRbid51+8LY760
Y8IimY3ezhrADcdNmR5Q81XPs/AEdIsHxR4xpPMvIOKcL7C2bx7G6TQELcvDyk2nMmLKd342dfEr
8+D6Fs7KpztXiZSEs+eiWJ8Cp1mExHM/yaGtD66cmxjWYeNhHhp0Ywi0k14IuO0qpAIC61GQAPwU
1i3A20k5+GHudCaqRrcXIa9cZ+9aLLuTc4ksrCStf23UMMBeHOZHflYAP9vkMMyF2lSbH1QwSorv
T823YATHFYLLQXICikHEHhnoyRkTAl88lkAGhBfixZmF/+r2gz7pCp7OIcgzwRnoS+fEpgA3YVT5
RArVEAyCxQYO7vvcTj9SU8lYBTw7Vm6dfUF3GwZi2TQhNaRjasAtT6wxdHvX6veqnIKwtol4dvxM
kRDotfqm8UvIP4sg3ZdlXkWkrYZdx7X7HX2PYm8CUFnDxneCczGnqGyhxFJF9ZjP9wEXE7SoaHsL
5dT6rqYFfSxYYZ2azsv1PhuI50BRMc2Gnajqzob6TFp1UcEIfXp/J69F2Le//3Xwc8HUhPZ6e0E9
6zLpR5e6GziltaC3OGZ1oos5y5ruwqn1SpT4RdHEDLL5BEPsjav2n0bJv6LQIsdOoDYx1Y5fXdIC
g6Yh8PZd1oMT9pRmMe17eV8VWb0bG7tLIh+sU35Ix2b8Tt0aCvpWw0keMkvT35mTps+gQhbwCy1a
Wu8q30P3NhA1CNUfG+nFoT3zZqKjDFpgEIcpqst6AGJiC/Kzcu1dajtnwcixa0x7oQS8bKmTy5iL
u2zunyuXH+c3RewBTOf3v2RlZpf0AzlOPbDic3uZQW+2WhMG+pRnt126pZSzkqEtGQhEsBorvOlj
uDuddJJqZOjtvkj5lsTL2he8HaJ/rfoikLk3dboF8NQPYsj3KR1pWXhA4sj6N4JzeXx/qNa+ZHEq
G8tPLR924BdDvRQdhOBb4he3Nf8Yh4IttZxr2y8ohzkomrTtwczwifR+NmmLmLHxASvxYUk96KhH
HDHUNT6gdMNk7j63fblxwVwbnEWE8JvZl1nv6Es2dU9OksQ8dSIyDA/vj/3aJC+CQzNxbk2E23Fb
Tn1U4lCK3Eki1VA3A223+qtrb1ls6zxoRUUALASz1Tv7hD6keXovhvZXSaeNSLo2B4vc28DYh3mO
Ak/YH5vrFKT53WxSvbGbVy4TS0KByTwBgxlIBAIXNPheOPife17tnd4JazkcIEh+SMkHR2vJLihn
C2gCSABc4EUTgRqKQiaEMyNZbRSw/uiM/eNEWFIMxNyJzijSXZxjcsxP5qmOu7vxxj4VOyvyoyGa
I3qYrt6hOjWxviMnyBadvP1WoW5lqpb6zgw4Hp7MWNKDm4e59dvhH9KjYUuV5QEpStcmPdjbef+c
ij7f2SZ51JBa8Xy+dYqs/fq3v/8VFqE11MtWV+TSg6gAHbwH7WxRP1YOqCWXwPR5XWaBw4E+IFHi
yh2KY2GWmrBzvhgQTcrmY4ABtiQVkD4QlgrQzJk5j2EEVoWebJ+TOf32obCy5BTo0VLlGPhAE2eR
mjw0Ku6mVoXNsNX6WgmLS1JByVpFhO9CPq9OI56guagH/VL7yUbBemWWlwQCC1CvMRNsvviqv6Fp
uWdIwt8fm7fz8x+7bymu7BSiS1k+SugSf6L6qnLvkhAd8fl5dtuNE+kPAOlfL3l7+V+rdDIe2Kd2
CdcETz0POUuweDL3xqZ+8svmMnuGYEz1YCcJj6Ye4lp9YZF9W6DvPhVeeaedorlAdEtfawlQZF0b
WBmyTKbHufcGsDWt0t11lny1GPkYBhHMov/+ZItAFMYSox3bDu62s9lbdDpI8sFKrfO2kv4ekYLl
iSbIAuo5BcTP+w3OG9xI0xdqbRnTryxKZxEaysLxSN1CFE+/taM9VZ3lzPYibbZsMVYCxJJ5gIt0
PhHTddD+pU+W7rsd5JM+oy7p7gYrfZyqeZcRskVtWnvbIjcI3MqxEw2eA0yjvrXpGM+EX/xRjbuO
CRQakt/KJof3N8XafltkCABU4j5Zt90FDs6fvKC70Wb4+f6j12ZlkRmUNiwKkrzoL7KBKbE28idN
gL00U7JxaVnZ0EsmAQkcVGf8hsZl8qrFPSRKz5DgDeVQHmDdt/GSlQFaMgYoNL263IH1jc7zW3um
8VTojQFa+/2LWFEC3KKZQjuw4F4aW5A7OhGwpF5RPa0Pxvg98Csk+/H+bKzwLtiSMBDQai6SFGqA
lbRl5A75gEsmOpI8bKwxh8QOG+C/4CLkNiSYnpyMAYSs+pyasFVZs3ErXguQbBEOOt9NMrdvaWwG
8dAJMl4zWrJrDVDynvoatGTUrItTw6w5zlJ3OOS6+eWMsMcMHGLteogfg4/QF/CqlITq0OvBNC27
gZ0KyEjfuChwfeUtbW7AWfhY858tCQuDCmy0srH9NRAxXSLDHhZbdfqJmsf3J2dlqyxVna1iUqj3
eTi2DUQYU/pZ+d13Dq3njVFfiShLioILw3TL1y2Jc7Q0dnDqg8FdWlb7wlbiVGUJdHWSAKY1o9lS
6F/7okVcsTuZpUKMJE4996bzq2NnJc9BunVH/gOB/Mc5yxbBRQak6dqht2Mphkcwip5pZ/azsMs4
gMVPDL5AFgWFW5x15nWnlKrqtfbGIsKz+9BiY7OHRO8WtWrlY5cMB6vsatfpUztGye8nrfK7fkjS
CNT73fvLYyVQLFkIbQlYG2pAgOIKuK80z562QsaHqK+uCRLh91+y9hGLaFQXhZhMD9laP5NhM94D
Mx/S5vixhy9yjDKFmPU0Y4SAqqR7ZxqSUAYUpXJuby2Jlbvu/4k7V41hTYm5LwUHNebnQM+zBP/0
Y+xDtsTiM0AphyFrQZDu7CHuStGGVddteW+vTfGi3BB0neuOM/diFqA3y3mYJDREjyEMCn83Fh+c
40VmUbWwg2alxeKksKxPUJORkelMcu4zl50+NtOLjZ9SF2KtqWviwLoGIosYOzZ0q0H+B739j22/
1HhO6FjJXsNnPpvzPI9yw+RjYYFvWnrZLA+tDPT3euRmCmEQ6pRRGgweDesmKXP8d6w/1aVPf0Fp
w9vNJGt++7JEjV5Vzsec69kSk4/+hBYSNjFxKv0ipBo13LnvNpK1lS26hOTLvJLlCNh/zAf5yNpG
hiSXN8y3P70/dytbaAnHN3PeWwRA+YtUd7KgR8B6Iw2LngBQmo+94e3Nf10GZOOAHJx7MJaoys8z
YDxRXvODsVuQugCD3RinPz/4H8tkicufuz5JFKV2XHRNPFTWTmo4MiQNOk4nKFPcJT0kA74yj0Cz
edpPsCPqyq+Tl72CNwJZia+4E21cOtem7C2t/OuDC8cNKNrtJq5Lu/yCHjHbw5CqicrA2XI4XHvF
InTMlKA9DA2tmKsq9q0aN876wIOND1gJTEshYy2KiXbMYZBv7kLL+5WULMyDu9bz0NvfolCufcIi
aFRIhFU18uoyFp2RIIyhYOxAtVvvxhqU64+tvUXKYNw6Z447mdjI6QGIIljIDMBvwrth+v7+G1Y+
4/9wwRA9GOXgjHEyzyQu5rk9BrNl73VduhvqSiuZ3BINPMF+ymNzOl7Ajvttw9hyN2baxATnhwjr
wR13hlYNZqqdp/3HvmqRGHQprCwVrduLk/jWHjolX3K7GZFzy40lthJ2luhgXU5lkHn4Cg8ad/ez
K/w7Baj9rsjYG4pI5x+rLS1BwvC1RJ0oxV5MIGk5utaecPLBaVlsczgy9pltFHQv6EPgPllKh82E
EA3EfnCfdsPGVLw97h9xbYkOHmzma4gH5RfoLF1a5T4DcLBxbq89epEazF4x5rlLTTyN3RXQpjjL
642sYyWELFWH3+BbnpSzQWb2KvRVMA7Gzr2aY2NlGxectSW02NuO5eX91MFx0defO5zoJG/3A4uF
v+WPuYIxokt4sPL6viIt3CoAPougyJyF4Dj2Ia7ph4bMYGbBokXoyuy07K/AQJ8/svnoEjI8Fq3v
NAUEvASEQneEKh4jUYSaf2HKjelZ/bTFBh+SMtNAgTtxwenwZNzG3Di1Hxy9yVUhhIhMVHp9Ao++
xgdVTCKlIcz79v73/bvBQ/kiIei6Cq8OfBa3rqFzlORq2FsQbYSSOcuOXLVsb8GTMoaWlPxtD1a9
kSKsvfcthP91Lpcih1AgxAjjFHZXYwe3VknVnrccPldivFim+0IKDqQIMriNzfvvbUCXCOJC54gH
U0suroR6eD2OgLMAZBIWdMRLoXB8aIS/hWn893YGk+e/38dMBsAqRjbuquxuTMVepnyjjbWSXdGl
ynFvpFNlFB8CuQw/21f9vn9J99nO2YkhTH8Geahu63tzW+3Tu/n+/XXy7w1O+SJDmE0iZpKY5kIm
ds4n376BqpjZ82xUu5Q21vH916wN2yKOULhStg0KohckbuRsslq+WCX0t95/+spHLBHFkGAjowUN
7bgqvC/FhBpWnpLzoIrpMNibCitvS/j/Dwm6RBHDdn6ueuA8L7Z/rNM7nd1r6/n9D1h79CJS0Mk0
lmMceLZYDYvqIKn3g1LJDixFsbEx11bXEkrsesARv6mSIcOp2iwcMqRndeE5L3VaOw9Qj8DlzuKT
M0c2rl8/HUCrYDAJ2km9K7oa3bpgTtFAtxLAGyKL9R4k9d4Kh6QaLqX29cbvXFkpwSKAMKCnWnjX
oe/Ny9eK5U9etiUouzbKb6/8Kzb56VgB7+Xb8eSlYNfN/OTQrsIJU2307FciUbAIDoNQSedOUPuw
3CKEZ8yQqzBIvgIsF7JNp6K1AVokFCXxk8SyYZGWzuVD0UqAY3G5en8drj17EQ3YOPt9YdDwoc0U
NuIXAWX//Sevjf0iAJTUZKkeIHve5cJcAcWA9ae2/TNPqb2Rhq4cPUvcMMwieAs1KR43XcV2auhp
FqI45uxKqas9tKAKGeniWwp/+lmz6vX9D1uZ8yWeuJdpk5UEDPuBem5Ep/K54ISGnapvy0E815K5
+4+9aREkMo/3xWDD2KkJXoz3G4ZAO4115upvefsxoUn4HP13i8xukOSzD8R3VfTDYTZvgIYUXRMY
gG7JNbp/7h//CKRLGDEI8qVv4Bl/8a20PHDZoa5s1/qXz6Hdd50BJ7+lDUSfQ4Fad3n0clKeWnuS
eeTDJysPfaFnETK0c3FMtjoG8tVEge06eJbf7GvQFL+QilZhDoGIHajQsxMxkHknuDm6yRldUy+G
MWgZ1Zx0u2FO2C9HEH6GSYKLApedB7fMBd3WDkS6I12fHmjn0WuewVptqoLs0E19H9bC+K+8LYJn
254gbe+NufuEOFgcDOfKi5xSTzfWKNIr9TuWhYEn+50q6uQI5Fkap11Wf0flDJ4YFYIQNBFFlEGs
5xDkQXWgKNo8Vd0gjgagO8jIWHqfBnh4SLPJPynb9l944KdoAfTkAV5P400Hh5a4sctpV/FKROAc
VyHpIMlQ6S45WakvT0Fpj+AiBVbIG3f+jTTNO7pAS4QNT+HUZHXu8/AmaWMRjxyRUw27oqDDzkwS
xHrh48OdUV6trk73BmTdpx7eGyFMM4NHagGMGfbt7MN4xqUHo4k4e1AF2/McqOoaqte72nZK6L9y
eShdbz6aSjevenbYsTBj8dJ44E40GuedUwLmHM0duGdeHbDvkEobd+gsqCftQnt/ympoIHTupXUH
uh/4UJ5NDaf7epi9I/Tsm53SoERVOW1uQVuzH+C7439naYf2Qad9XObr8exJUeF0TfuLX0zmhhs7
PUzKn/Eon+IG4vxoSNuho8M8yAiQEOYxgAFXpR85uT2HDs/uLWHRswFK+wBe4c+0a9wz6r7kyXba
57Iqu5NHCvoDgIRWRrzWwxdKpyEaoUFXhTgvBSyQU5dFCXjvv5upVpGczHQuNZw7A5hV7wC49O8L
4JqfRBeY26YTfB8oM3+Rrl2/aF23t5CYSa9DPv2eHNMAWG2KO7/1EwyAyW5av33xtMrjfqYDJqQW
FwNrydvM9vQBiCwVMlN/ggxBdss1RtgulTgneOI5UU5/rCvhikgNbblTgWdek2Ic44nl5Ij0gO3o
nMIBqPbygzdxN6xVO8Mqs26Ois7sOwVH/trkNUSLu0n8sFpWnflkIOOeZs2R4VK8z22SgPwFwKrG
/vGi2prVtXErGQWM4SOFTiKsaLXjGmXopEFTYxRtdih6sEg5muDh7KR8Zyl7hCGAyE4wuQ0iiZAS
8hzIxQB+sYYbFZWjkTvWeJmAGDAPPnvKqx4qrc0DVEaynSr7dOcaT59gwUd6uKXyMUJNDj59Fe5G
B7zOv7SWlUNojoBJkAbV/NAEjNxDuyCJRFCr2DTddBTQNUUzu/iVMOnEgVsku5QBKZEwLz95NqdB
mPEWvpWND/UKFwq1t1zKQkSJsflnQXI3zKiP2rotEvAa6oEHJ6NK+dUG6yKHJ2Gp7s0smNy1PYVb
iAS94S4wdXBbOTz96tnWJyNE4yN2NLh2ZQghe2lKfhB6aq+zBtIPGhhuaIlJ3yC57A9ejraXJ1Gp
kxo6myEg0PP9nGEVZpU374hOg8sIKas951mz48qdQ9ZJ/9buhu7WIDc9lLg43mR2xS6d7etPWNXF
p4QR9oK1Mz7icjsinsJn1A35ODU8JNXshtPMp2PZUOsR7VP1GchoAkIHdBJE0qsrlBeYtQMlNIlU
x0YfzgsTXBJVwHxczpWHQDpl1ckeLY4iQY+9KWhGn5sqnyMrS/neqmbztR0bCCOB9wBTSp5A0rjM
ebbP3Q6nmknQ6e5ETk+V4jL0QK+Nuq4ZT5wxdjc3utuZyhe3OQAvp2lwZwguc5RkA+qIk5kAkSSs
IHejrNi9yKx618xzf8AOxjKtsRcU1AMOBRm744hrCQgXSQsXqwG+WWdGoKVbeWm7Y6ScbyqVQ8Yz
L+xDwWVwS8nIH40wAzDcuj9wKK+FoBvYd2UGDqnX0PRHO7HuUPc6u00RcSLlzGxXeDBQL0H/ClNO
knhkZC7CnCTTIX+DJZScIwdC+lXpKIF27T0H4OZRlk31RDqgnmqIaOx1UZc3OqfiGfqfSSjmVD2X
RQk9kBGr5wwrcnIoR0oOijX3QcvzXe6Q+cwmh3xFn8Q7JYXf7CCFxqH7gT5ngL5tCCOW6SbIJi5C
Lx/LfT475Ijio36Q6PvHpprrV5cPYl+x0j8CJRochykw+N+sDTN7cs71lLfPNStxdKk6eRyqafqe
AVZ4BJzCf2BdMx0rowvsEwLnBuI6p97S3jkLaI5eRN1ee5TALw6C9xdmW+Nz1amfUPawzwXz2p/t
MOoqMmid3PStMbcOt9pvg6NyWA+kPdwB0uEA3ZnpOkxzmWGIDYOW3KhxmJeQkkMAxyral0I3NOwH
BzJ7tmd9Rq+0eIKRYPYN2sPlbkZYuKNpV3zpWq8D6Qhe3JTMFCNJ2hdXUZAULA/YcN9WOFiSorl2
dGTf+nlOuhDibmi61pkFs4W3ZKyDueJTR1ygZ4VbwHle0aNJUfhTKZ1vE1WrX6QveFi6gQ/+FDrl
pRlaoM6y/HPaFvk1c4v+EXF7viL0sh1JZvdRVJO8aoS4U2XBi51NwH/sat3R2B+QdMkCFpt226W7
QhJw5oay+DxIyz0QWVfnWtjDqYef4cW2VbYzbHZsFOzYvMutrImLrJVougZjqsEpSgXCeR2c3alK
Qstt+h85JKbxlYW8B+94S+p35RrjLy56ji2gY1xU/cVprK/lRH8MdEvSfuUe4y+ueN4IHKWqPODL
LZBJGkeclSpvSdFuQH7Xnr+43bWQJJla3qLxmoPNMhas3lENbQ8Gt9KNivRKteQPu++va3ADdwrP
bSBygxASg58LGS8cqU1d7wPLtTZKMv/up9AlNwWKFZ6jByBjSN/AxrSjVyWsa1r0B1dkZ8vpXJSX
2MblcuWLltwU1DMCxP83f92OXbtSnv20hNdiqc+JJTYmZmVNLekpaVNzP+8ViTtrUuAvgiymtqi9
a89e3OzgxCT9fCpIrGv9CmtJRD8Fzcj3r41rD19c6YKaUBH0Gr4IXiZ3k3KnGJxJcfzY09/W8V+L
Ce7ite+NEj/dhfXhZMwYQu/jy/sPX9kMSx6KHqa6rATSP6TC8uAUtjxNdHJfh8YfNljVK9d3b7Gf
RQP6Kqo1WKcW5KbcHoDg0YH/4fylDuTjrOZf73/K2hJd7Gtf2FDdpJBrwGUKIkpQW3KhkNx3oRy3
IKdrr1gWbxTxHa8a7NgfdWTsH60wUPTeK/A63v+GtZW0qOF4KcGPbtkcE4UUqe2vbelvVM5WZnrJ
RxHjkM+10DYEq18tnEZt89DOW33QlTle8k90DuEPASu62HfzYp/MOKYKqyl3iSqPUHBrQ9WhYvP+
GK296+3vf+2HSVRl5nYoQqVjIi/aDY69IyDRKQFudAgD0TDYgnyuhNgl7YSTFtUaPgGqZxy+80Tu
RhX1VIibsxuOcyr3dBwBeE38LRGFlRW25KMge5IO99wCRz3gEJ5hQwh73tcJYLnQp+VGS2Kljue+
Lb+/hrBMSA7idwobpfSxr8EEbslOzJ9FKkLoSOyb/os9bJQM12ZrsftZj2xO2RVAyOo3M5+67t4V
+xFzlW/5Wq0t7MW+d+E57o+tJS4z0Wfp6O8cvgB1720Joq/sySUxZfKTtCAQVYxnF7qDRNPXfoQo
+scW82LDu7KGWxNFoa5AjhlSvz76DCx/O993jnmBss1GEF4ZpCU5RVrQnMRtwI51P/+qqfWUd+bN
C3XrO1YGaclQocZo4Y2ALXkNq88CNdvbbkAh4v1RWtkVSzOLppQ2OJ7o7E+0hoKR2NnFZyjj7WvL
2b3/hrXxeXvzXztCSW65XEJHZeLBkYvgZ1KIDAY23sP7z18bn7f3/vV8znThugHojLh2QrlBH7Ne
nd9/9MoOW1JIWrukdj/byA9SaC3o33n6uyLpbs7Q19nIElbi4JJEgssUygh0hkpJBXmEnNvdfcCS
8iKH6Q6K5QcGg5a9laT+xmyszfdiS7dGB6zHRTWWrtl14+/e1TuSf+s+qMZGl9YVypPWCBFZTHeP
ugFKFEr9cutv70/I2q9f7GlGLQdSElDVJ70+uaV4QbmliqxB36Gi4uzff8nKgloySGC3BBGHwYEZ
E1QOLDO/VNAH2ThhVzbDkjiCKlQXtG4axLCs+pRa5HG0rKj3NwBHK+t1aTDB3aAFj/CNDVk4USUb
OGbSLsBdlZzrxtGhXYAt9v4grczE/xFH4Fw79W0yX7g+cWXtHfE9h3k7yn8bC3VtpBbbOi1TonMw
3y4ajQvuf6XmtvDrjSle+/VvU/9XzJClk6M0BaAXaA6fagmysI1itACSO+SZ2orca5+wOKAtog1N
UjNdCgW8LKX5Qz25FCVEs/EZayt1sZkFiEGt4MqGVHt9hun2T6sINvAcayO0yMdRmusleD6IS65z
hSjO5ymvr4LYT2ir/X5/Ca2t1sVmrvNhJrWhzcWB/nrrobOplPskSv+pTSGqYmSxhSRdGaclFQN1
5sLmvugu/aTQOWjcz5TKjav1Cvocwee/a6kpaAWtpBoPL5wpqswMYeva6fZTxk9+PZybkRwBwP0E
JdWv1JZ3fsa+jLy872bnwcvlQ1fYT9wmT+8PqrcycUvzCNIQCM6gbwWXlgA8cT9xUaMvxqPrWeNt
IHV6N1UqPSZOrS6W48iwooyeScr6b37a8Uc2GFDMZiaeHKi+hNKq2hcQrdCl7yVsFSTUS54cDZBP
10/AgJFR3Tl0oFdmq5/MISNA9zXtQ+5ycQe5Ku86SujPNApGX1Yqq4fZnkxY9xD5bZuZHisoHh8w
gmNo9X1yk+A2c0Exwb6pmDueC9xyoNGj7IM99yyPCDca8A00fOagEzHKftWXSvntTtLZPmXGhiq1
Y8/ww8NpoCo7uBSWSAAsBNhyTvAPQFgHEW8RGWeu0tvS8Ow1GW3/NHimPoyQBt5JB2G5GLvhtue+
txHN1lbg22z9FXCUMlwxjoK2R8UdY+rsOFvisCtRZklxSSuegNwEZA9vj5ZzLfwHx2xcZv4wKP7R
7F7SW0YN5eLKcfWlj52juoL7B31h9+qfRJTu5YnelefkzsnD5hZXtRtx129En7VvWkRO6J1zIB2g
gq2CylZ7MYpBhH0DL1FaBuMW735tUhbhMxOgWZIkg5/IPH136ulzpbItcbOVvO7/vCgkHJJK16dx
A0uta1Y4VpiMzgT9ZKi6onhNInDYYdxYTd3z+zt/bcwW4ZR1Ts+zANAa25Tz11E3GSSJYY0acjNs
XQhXQvaSyDIR7ckgYBQIC+q/QIpmvitzX8Q2TbMoqRvvmKRZ9fihD1oSWzI4+ELmg8wXw36Vqo8y
F7XY4GOSQPQP0uyvHdnA7b0lhWQxrDQFhPpa51jlAer8ZPo8gvG2sfFXwvHScQKaZegtvlESvZGd
+VtV3yV1WPTlHs4NH8R1LpktuOY6spbwY886E3d5fs/FsJFSrv3+t73z1zD5dQEXzcmCqnkun1Jr
OnF7hHWnes6yQGzkkisr117sdhfO4j62u7p0xN5N7QxcwZh9pwn79LGFtNznTtUUaeXxWPZ1dxK5
ma6+CuTOkv24ESlXQskffvVfwwS1GyvzIP4YF6lbQsly/KGd4GMFhj8I7b+ePSR+YrvwWIo9Dgg0
ZNaql1qjdTzC92Hj56/MwJKjotMK1mtvVODO1Fk89JqhxFsekm7aImKuRI4lRQXOFlbJBSExZ+mX
ZABGAATjnzBY2Mt6fs2NE31orpeS9S22WStZ0140d+4b0zhhxVQMMNIWAmyFMk+XxBRSljX108mL
vRIQIwN4E2RhPCsKJr6XIEA10LRqkiGex+qGki2ayhoef8lTmb0ydydd0hiTcqfZaL8Yk1sxYAbi
JWWuH3YW4b/80oyvLTp8GoZ6G0O6sraXKvdottl5SZkGkKTfZf4XY7Y2/tqTFxufAjiRWOg9X3qU
OcI8L54DsyVgsnIAk8WmJ65xaJD/j7Mr640U59q/CAljsOGWpdZUJZ2k08sN6m0As5vN+Nd/T813
k+FtCimai5ZGERRejn3OeZZenqWWD2oW0ZSfWTOcOrOIzPmF1p/vL7i1hb1IlGYnN5LWycAZ6MoM
AJ/xNb0ZniRc/tOI8rEEJPn+i1Yi8VLmXtexVh3LIMlaJQFIM0PR+40nwMXcurP8PQqQJZvFdl1v
mAcCQZMcmERAFovjMMWoD4Gz9qFWCVkyV/BgYMR1zE7CEP2VlDCez9Vsh1WT/bo/TGsfcZund9Ey
TeYMUJABIKYOGMqujdD3CUi15ZWw9vjb7Lx7PJTr477x2ubciCZguYARFgcC0Tx87NffXvvu8RzS
WKUqHHYy3SGiLgoTwIO+UQHfhPsv+Pu2IEu+STtO2p4yMA8LJApNXB0JN1QAzdKoSKfaB8jqQVnm
xmz/fcmSJd8E3kVuxSuFjG7qbPCU4hTZZqsDqLICEPoxm0pg0f47ZtpwrLJ0GSx+vPzz2MQPuZds
kBDXZnuxuRsDbAYXZfczS2UW1LaCWmWF22LubBUE/x4CUXL6748vExTamwkiH7MxHB067buY7O5P
9cqPXxJLYp22nT0jbssbhA0GVeAW2fr3/Yf/PeyRJZ9khCt9bTZme45HMoRVEX+FNMwzzWkN8B+w
67lbbhThV0ZoKVBvFqrOcJCDMlCURzsedznvX+5/xNoILTYz4MJArOZInaHMGwDB22cQRzP39x++
NkKLrVx3dQLILVL+qc58knx3b60J98WFqmYvycb1fO0lt0F7Hy84CO1T79CTm9pPA6wUpw5S0gNn
QGvjoEsKQE3vf87KXl7SQyToJ0QXbXwSfIQvFbznSsc1A90wOA8JtVFNW3vLYi8PujUl0dhw9nxA
zc6fYDkF7zC/FCL62HcstrSNLLJyrIGeDGfksHi0ZOh0cA5Jhej23pyKj0Xy/5Gf96qhg5aGd+o9
97tTQg4Pktg8IxuhdWVXLPki3JSyadC8OaeQ0Woa+Dw7G+nG2pNvJ8e7JVVJylnTG7AXhY7GObFH
ErZGIjeevqLRQ5bK8sbYyVFxBfXRpnlqHJ7tbLdwYTNWqmPRAiQNjcW5fcop0A6gZ8WB6yQe5PtL
FBD7qhO+oN28F81WDX1lxS1JIwDbefB+gKR+mc9o0svBlZfJLfsTyQZ6LmE1/rENtCSO5CS1QOwD
4gFQFLRZZ2f8VXPSR0je0wsTdrURd1ZO+CV+kNSlhi9xhQ+igB6Q3hcQT7CGHE7gZ68qrjVylPtb
aW2l0P+uFFvjCjkKdNiH6buRW4ep2ALrrE3KIgx4fQG6W4snz6YJLWx0ZcCBHeOXLNsClq2E/iWO
EFegAtXqtMUqz4X0pZnUABsRCtuuRG2EgLXxWZzteiDZlBaxPDdcnAEzOSdZsxHFViZ5CRokcBk0
BnU7fk3na6Ksb4PJla/q9it6NiEdysIvZ/Njt6AlehCVeAaH5YKecns+wUu9Dow+viRG8+n+Olr7
mNvh9i7iqBS+0YDzk1OPArzfiRYGik3/q3PSfl+M7lMFxH32ev9dKyvr37bJu3fZcHAAcrqwTh1c
e+wyyuLfXCi/lWzjgr2ysNjt/797QTZkuQkFO/PUAOTtjfItHaczqQfng8+/LbZ3z3dR0uXuUM8n
Xld7WYF3Nb4ZU/zBqV5saaKcTk55DCmexjoa5EadGmu4ICTFuLs/ASubgi22dpbEQshM6hNz9dUW
+aGC+cf9R6/N7eJob3syDE7uwi84d875lIMm3Byb9GtMN0Zn7QWLDZ26PUpuTt+dlS0PdZwz30rk
MZnSb0MJ3aX7X7FypVuiCVPPgqFrAq36mAMTR74QY/QtA+D79Kd2q42hWpmFJarQyYEpLFqsUiHM
t9kaXpDGbpzwf0fAkaWeNad9mSKfNCGT3XzJauMZ3r9OgPh6xS4I0oacZQ8WmamLrT7Ov7JD/9um
IkswYQz5Ps+kiXUy5vY455DaySDzP7Qhs18yAETq3ETX09qZ7Yh8Ogt18vv+XK0N42KzTyVkX82C
Yhh76wkufc80puH9R1u3Lfe3j7q9891Gh3Nl3rigiUJhp8n2rjX2p7orlIj6VpUPRTuJ0telB/8H
cEAKGRRUyBei9HwkChBjn+vawyXdJmRHHVsnwezWaPe2qv01tWNfIkVLwRgVDpFPUFrqoSOcj4nY
N4POg6ov5g/18shSRzvrJwfCj9w8kboCaarP/LkY/KEQWyjClYjrLCJKZQJepiYcH2ZdqXOv4RkE
BH/9kBpGulEfX9n4ziKyWKDxlx3HPKcYG1derRtI2f6kxcae+beB9rfJXkSWUSGaqImr01RDOcFo
MrrL4Hj8hEp2dpAVqUOzioc3UFwgIKfzRsB/2pM7B4ycgxKOFw58Lp+JtElomj264LTQSJ68CfmB
qA6sccjX++tyZSiWcEfLc2D5m8O3Y8y8K5bUM/SSzsnsnbS1JcOysquWiEcTXf6SMQFYaNIdYJCc
BhXC7sci3xLw6BqoR7mqsU8t7PRQ37kaNPvYfW+pme15qiqtDr2yMlXtd2tkzZXzlm2hWNZGfhFs
RIYKfz6r8lwAXpwX9Z4ScoZ43EF748ZNbOXsWQIeLSVKl1jdBHmGS8l31Cr3VQ/XKw8W0tPG+bZy
21siHt2qSkZ7hB144/zuqsJH68lvQbDqabzLzQfpOhsR9N/+4V82lb0IDLaAKhOFAtS5inW2N5Ks
2CeTmv+ApB7hKk7PsPJmfsWa5hPkfdOnGAaF+9Jy1SGG0vkh19aw8VNWQtQSFNlponO0OPuzSmw4
EMd29wSBPisqR2fLsW1t0ywiSGe3LXwp0v5sWfFwAH3C8seu9TaKcCsfsMRE0tRkLjfYePb6fQ0J
FTokEQX56n5MWXv6bam8O+pUWqSaWk5+Ht05AcF8jrswG3LrmkGVZKOytLK0l9hImVO7ABG+x12c
5zt4YM1vDjBLg9+6HngVIL2nfsuHsdn4prX33Xbxu29yeO0a0yzik+2IALA/EgJNfzFn/gcdCiso
K/fz/cFbu/0sxbNrlA48qrvxLJVWQGDCYNGo9VtWt8/JwKyI2fpbM3mfypJC2Mq6xLgk+PB5+3H/
/WuTd1uQ7z4UtPSiYqkL5ZJGhD3kGQobju5qq+21sq7p7Xr07vGVVSlpZbQ/x0nxTDP5Pes3xR/X
nr0IEA7zbGoR7Bnp2ns6NxcCTu1GmFuJ1nRxZZiYNLlRFdDQR55WdS+Dh3bdDAou68P7A79y0V6q
XXeW8kxnRlDpwPiOtNBvpUkfZdrsUmjTZF5yTuryqTSqjZLjyhctUZRO2roZFNn78+wCpzESzV9d
dGNgvmp8IxCciO5/1sp6WuIpR2jqaWIY3XkowskSgYBys1VvGbCtTPkSHlnL0cgGlkC13f2agaOs
t/qOaw9e7PfWmiABzTPE35Z+a9L5rW2a/f0RWQklS4RfM1cxNO/lLfiKHezurkPjPZJ0snwIv4gw
HqaNC8zaDN++7d1egxJmxmerwYqSt/BehSz5nTnPui0++ILFZjY6w22GJh3O1qxR6EHSEj8lEPse
5Mv9ofoXmfiXM99abGkrLxJFb76uxmHczUG8N6M0KCMKln04XfQZEs/Bw/TQXPtrcag+WV/yx2RX
bMT8FZAGWaL+xiTta+rd3g6JncKHLk0+RYaK6h1zfafx+e/7n7m2RxaHvTG7zHEZ3mN713bANAF5
Et5/9Mo6XkL8+oQzbXfG7apShLVtRKLPP/joxTFvOJy2o8Cv1ob5FovRr7nciE0rW2SJ5qubpKjN
HAjvuoeBILe+18Jrg1x732PSPbFk/HV/dP4Nrn9ZX0s8n+4tms7MsE7V5D6DS9/6QjRF4NB48pkT
qxCkiCSkor0m6DP5jDv7nMx7pMCtXwxOaBnK3M9ZqnfI0bsgg+RJA/7mIDvqN/YIHRGrGnaFzI2D
BzAWhN6SIQRmENaag4UertOqoMsF/WJA1iJyBm8LoLXWmFmCCCFfNZQWK+LjTOA+OgkwxP0CPu21
7wG0fC7BG7rUmWJHqK3IABxUvbMQTr9O8RiPEfAK45fMHPRnwFSsjQWzNqu3NfouHk1VQ1wjacZT
Peaz31teCHfZa0vzt65GB16UTrwRYtcS8CUGMW+HGAA1GR+F3QErBLWPZ6oaCxJ4DkQ9Yriwfkpo
a3+tnOIflLd2nWbBMOsnipzpQOKu9zEA45dRWdUrtN1NH6HUTAOgz2M/ZiT+fH/9rY3IMrwpoTmP
zeFUQDwt15AMt688s3zWwih3i5u79pLF1WUuUk4hiyNPE6/R36/heDzDlMxWVaSoY8IALd2oDa29
aRHH2tgrU63q7jQS24wyt/yWlt1z7/XPEkDvMNNOvxGa18ppS4gjGb20hl1Dco5jB26miW67NJoc
Mf9TtxYoPzMT8re2QQeOaNLkT+Vgkx+zSvkjCBotjkM2paAtmmIEimKCWAu4xPNjk5TjUY9iTHyd
wETcdVv718C4/uXCp6wKRY4jG5QKusH5XTmhlzDKznCqGdTp4aSL2Hypy4yGOZfG1QXL5FAOoOTf
X2crB8wSRpmJhqQjsqGT5RjGKxubNkCosX20s4yNpbxy0CxxlDRN2ADhcnkCfC794ZQ5jBky4Eju
f8Da028f9i50KLh3m2wAIxSiTWzXW5V3pUlrb8Au1qZhEZhKORdeHsctZCmadN8ieX2BXBKkHiyV
+yVV47f7X7FyxV9Ke5M2GyHWlfUnt9fTta9E+iSn1A7gF54+lHxMjtTOOzhgtko8xba9BZ5c2ZdL
8OQ0QHKqmxFm+tKFqlvtRl47Q3eoQI2EwpHSHTYGcm2aFqGmaTBJdkPkyc3y+toVs7OTwthSRl+7
jy0xkwPMx+EdyNtTP4sMwk6uHsD56QGRMdwYGm2dTY0nkY+QRmu0x3cd7TN4hbWV/Of+BP79+8wl
pLKUwPLh0tueaGJI0Jcgz9Yl1tPHHr64T3EHkL1i7JOzC/fxMs5Dbvy5/2Tyb8Xvf+85pndbGe/2
T9Kk1iQcPPv83fC/Or7jl/5vHrrBFDj+5RJ+z/xd61++ns/hZYf/Ho/H3XF3CcPL5fXxGfQg//js
/9rv/+yf/xz/jP6fPnp42h+P/v74evSPfx5cP4j2hR9dT6coij4fDvjn2+klOJz211OA54Th+RDg
b6LgFBzOl3C3+xp+uv1ZEIRfw/AQfj2k/haDYmWlmN5tp7/7Xg59XaomLEQ0u/vvmePZn+JmArLN
Be1smCv2SLLGjQxeQLxOlG0gTdq+3h/ttUWyiFV0TuI0a00OqiDfs6QL8jnbWCIrtzpzifecJ+2k
nWD8OCce5DgNvy+Mgzn+zBlYFro92MbzlI1PLRJtvNzi2WfTYRFhWy5Vt2/42zqi/x1XWml7nGYY
rpizaR+VMZOvDTGgqpjG+cadfG34FnciExkrXNU5P5od/HysNyffOgX/RYP87dcvwpNhZklrSVue
4CXZQMYt/557qFZCypXO8BMQhPwZlJ0mB8PO6zAfG/N1sOfitY4z9o/ifNzzqoaxXiaAMkSzOBYB
BAxJqBwdZRBxwW1xOkzKpp+aWuQPrWnIH3LU8CWada2zm8pYavk2h31IYA8WPtETmT953bTX8DUL
ag5ZwyLrIPqRqil7ZD3Yp46G1JAeU/ASsKDifV0a3h+v1nFQCHvCHaYiuQ3NtR4aq7C7z6EviS6j
61Xefqa2N8PIboirQFs2g5vVBJ/RgNsTQAzASkaAVuMvBLOGRyvu0KqaqY5YmbArOrzjK1qKNIQ5
YoyctJQBrZ3iqxyn6pF1bAxs5aZR1+lu8kfDTD6XsUCNh/Y0VArS4aLr5QMz+BZkcW1hLG6XWaZS
K23ETcdNZk+xSPIgq9qtnt3f7wDmEl7LoA+WThhgoHaflfustQ5c42SLLXu+lbquuYTYOrDlEu7Y
OEfltddhMvY8KY5d7QGX4cHDqgqMWoZlTZ8SCRVcKwd3qow3CjUrQ7cE3SYAZ0COCWVE1J78WD52
ydv9WPf3m4W5FHKfTTLZpdXIU94Y3V5Qbz5Ax7195Ly3rmNrFqc+drzo/svWpmgRWEuKdi3U38tT
A/ub81yL/pJPtne2TfjU+O0ot9Bkay+6DeO70wPKmFzh0s+PDcCS40/dcb8brvXP+5+xQjkyl9hb
leVj3bM2PzneYNp+DJTOdCBtWtq+Fgiugex7aHUqRnviQzvcob7IEvhgWv1g76ss30QfrU3fItYm
/TTSqmPFSYxuvQOhO/uphpGSgDIlo0SP0Aoi/bS//+Erh4e7CL+Odpve49hiZuWeWN88mCn9ZHBn
I5laoe6bS4zuOOemrpqe34STZ8Q6q5kAk0iV/ILrgHpwksw6Umb1z6RUEq57CkKRSWnPR0gz9zlY
E/EUlpUyQrs26JuywZpJqjLZ+Hkri+p/IL63QySt7ObkxS0/6DgmpzQd9aWBKqfl686LN9AHK5O6
VIFPVJEUlDnFSUFDtQbOEhdmQ+XQwGY8D0mKG1AzQeX4/qSuhJYlAFiZY+lkBZOnas7RaSV1tx94
zT8WuJZwXtgMFqQjpoSSN0AnvmcWdgTHx9z9UGJsLlG8tTuOSWUm8jTUbu3jBPR55zbgPGw1KNZm
fRFK5qLvZO/Y7WmqdGR7b0TWAYVlivd2f/hX9hRfXMhSXQ/AdaO4M2bQ86iBrP9l848160y+CA8Q
lSftMFUS4OmyuvaGIXciTbbqx7e85i+3sSVm15GuzotpGk8qzn344WbEwDlI/J7v7HiXaHtjP6yt
0MW9wXOHAf1zUKhr8OECZo/dWYja2N2fgJWnL6G7KZOSQuW2PQ3l2D0OiCcIptmWxe7K8llidc2x
KRILJrMn1zT2xJCodLXtpW51C29i2Mbf/4aVRcRukeTdedfN85gWem5Ad6aH2gHjVfO48IlUG3f6
vxc+zCVMl0EMklHVC2gwJU0ESh9AIhXlRVSBUf9TNCkL3LaBBQF0/WmTjltQwpUltkTvUhB4e1km
1amuO9eHCu8vr2940Oo69R2WplAArvgpNdytuuTaalhs9yl2SdmJ3jl6Jon9pIbRawN2zcYRsvb0
xWa3y0QXxTiL00jhwuSlbQ3F39T9WKxdQnnH0YTm9IzrVc2zJGoN0j4iby43asNrKTlbnP622488
GQU/Uql+E20rHx2Vp4IC55YByDkJKOT20wVWOL+FYW/Bk1YOQ7bY/OjbF4ansuoUOwBaqYB1+U7S
R0urA631x/bPEuMLU9G+LHpHnGBUnj4qgUwFwv9GfU1d4P0+tEeXEN+kaclkMgD10uyzindtj0ZO
u8XcXgkAS5BvDffzOaZGc4aVhoZtgujDJLOri2T5lhjpytpdgnrzqh5Gp/Ma5J3upUvY0eNbOO7/
N+j7y1GyFAOl0L5GalBCEsKREtIssqSPNJa59seyGJ54nUCfXqDHoy1W7xO7mKhvD7hpz3nSh0iN
AIeTpez2ZdZb31yzRXNs1g3ElQcws9oDZAPK52kywJCbLVH+TjtSSziC1O2VWjl7qInpFH5cSnkm
rKhjaJ73U4AcMIMzSMoD3XppMMPjI1Cx572wqlcgKaSW/diVbN5VWnRPZjyI8wjvhUvhtPxE4bEQ
CEL3sCZxPpUA8QflYKkvFPjY3TxRnMcZJa+9FAPA17O5i22ncQNk9umrSDP70kEt4drF6DJSUrKX
6SZhSbzqhwfM/k+nAw2gM0kL/wDT3GtmkN+2KowvamzoD+BLxS4zcnvaQYU7jUw2us/Ekk59rZwc
rutZo4anvGnI1TTqelcNMC2Bb4HhukGeiRmWQ7Fb4MJtcjdIarQiIwtuHp+zxCAQ+DZgIaFhtnRp
cSSEiMzdHspN5uTnrMgp+K1xc0rITKMaQuBXJxXyWXPPPjmNlI/xbI2XmEKpP57h0zA1s3MZlet9
Ss2eHeGkWJ77nIoLFPOdV0DiObp9eX5OUJXZwx2EfB89UpYBLZBkN3lSBsJpi2NW1N0uFnH1qxwn
M0JRpDhw18mOZG7EfgQ1Z881wLl0IN5P1zYgLJM6MHYhkG6IwHhvImNk8AFysvSLE/f11xKfogNT
jh54PHTwzh2A035r9LzyLQXpG7j6kMDV2ZPLUoiPG5qiYsLaIgOwoGLZvocAxQEyMFh8CpYOdtEZ
e5PS6UAxd37N4nhvdRp3SmcsjqSPSZTDOOMBtZ/h3LAkvY6VJw41HHb92m5A166pBIo+bac3F5YC
sECx1KdEanc3xYzVvrIozAkzp2WhW1RWCA209JyX8ACpR87hvFRNEcpmDFhk090J6qCM5LQTLgmj
jibXmaxobuAgyRwcsAbceB6NNoETjiGTi2em6ltXwcxbwHPlQXkENvc0hvVBVk9Id4lJfEAGGeD8
ivc7xka1c3g+f+tKCBA2Le3OTcflsYWnxR8vz5urlPWUBpbbg4Oe1FNHwkJ1cOpRcB1w/arOqy5s
dVI0MH6wYWE0u/D6SJj+gt6OFcW1ab+MXWJf0RjLo4HN5TlPSz2dvNmpDBwSZR9VWWqiPmPBeGYQ
lt90kFmzmrR+YXOR7cuyMgNcKvPdZIzihRC32HsxpHSLNHlOsAlRt3N5yPKcnDW6br6Kk38YMrCA
mqPBQweWd2HhDvPVGWJ+HnNNAq7awS97UYVKkjHoy0k9dWx2kyOhg/snozbkoKA9xtxgRCF7nwIb
7nvenIQKOpR2MMQWiQOuFfwmMTe/yJzJ0M2FAQZxVkVZDqMiPqbwB8HW8sZAelQeGW1saMg39c9Z
tGWgRpUdWwpYa2KyNnRknf6JeT99E6anX1Mt6kMJhvsfBYmyC3ML62cJHZFjDbB+wAqbHdKh1I+F
7twAXPUmlPAruWQiFfvEc7udRpGawinLoW2QWqq/pBBTArK9sw4xRHGKx7yI+Y60YDvDEsihmQ9h
u/an5VYZOxr4p/RdTzET9iujgEn1ZOWX3pu7OjT0hLYPJ7y3z5Rn7fDBc3dxo0tuKjdCzPHJ6ZgT
qdHtYbjBznldddH9k33ljr9kVMwdWBSqquJTKtXebuOfY4umXJUPvwAx3cLkrh2/i1SOtR4VWTx0
Z2tqnm6qeXB4+hBYx1yyKeBwgauOXUKYYAzmi7RQHg9xvQKv/P74rP30xRWuL4UBPybHO6mm/GVZ
/9g5e7n/5JVrz5L8YI9mZXY3wZrKQathEEFqVj4xtpKBlYldEh/ACwb43C7aMy/op7zTBycrd3E3
/6DNlqLFytgs6Q8yBW90suP2bPRfneyVVz/vj8zac2+f9C4jrOGT08G9vj03rf4E66o30ifP9x+9
Niq3yXj36BFe5hWpQKOVlEWW+1CkJZTUrihJbayXtVm9fdO7F6BCzCydY0xwlYIjXsn3ynm6/9vX
hmWRgEmAHR2i8GjP+qdqX6wt0ce1MVnszhpxrEsMIc8Tf0HSuIPaU1j38R4mbv7Hfvki+8IhAMWu
iUCbCYmdDxIoQGpoUd1/+NqIL3boOMykNvjQgr7Sw9SvclVYmHBasssi/VjteMlYgC21LYDGbBF4
AfAEprXh8xndlN39L1iZ2KWQM6cJ98bYhWbdEFN/rJw9wHtFeP/hK7O75Co4NHdw0Y2bs2u+Zjh7
59gJe5WFufHB2V3KN9O56CQvEkQao/7ee94F2tEb0X1lbpd0hFRSXDjTEbupMf/UIBT2xMl9qDBt
LEz2b3n+L8kbXexXObRTMrRzfOwhJLezkiJ5U0XtHgY6id1EkjzqGktFjpMCNq4dkX4SNfRDpcXz
JLhR5qZdC8rg2W3j/skQRbdjdk0eR5bwb9C1KX4APNRdwJDIXmG3AbmfxL6ZCcKWsJTWdM3UUEdO
M+s9hYQtrFMlvWS8g907lXDu9HVVNak/DyP5M9dGEw3C+KfMpvlnU7pN2OcQzw1NBcX6cDJtO8Ul
3u1egYPJUHBqnfZ2j3MHjny6qI46q6Zj31KrCBpN1DVNLeHCGlA22PLMhIUfVXDK01zuPUXTHdp2
9vNoAWza9f044NloDVc2HQ0fHtNzaChbgfuU+10B+2M0EFF8Z4a6MuAKf2paqIcZasE7zto5IKMe
oRkOPHUSGiwVUc6m/ALCqf4GF0A3yNwe9KlmLMtDOsKlbN8bDv1eDOA6wUHWULsia5HieJkwYV5Y
dFfYPcTXdM68vZiJeIYJ4xASt8/h6MkFPB8R5xO/g9vBBdAW+X2Sbh24fcEPInVkmDgtAQM6HX85
EPvdEXghoy6nitcZN9qQaPgpNsNMT0jb6S9CDXEG2oZ+jiHsG7YyYXmEi7K9K9K2QJ4MqYE5Ilxn
OwV1/aDgzRykc/0nQ479Y55GVAY8034ub31/J/XswDSs7JtgXhZY0uBv6UynF1t18MAr8EWhA+/4
s+ZjA1UB1fkVnOjOohyA/uUJf4EhK/QrqgwYgkollT8Rw/XCsrXTHwPojre7m/u1tbrUhXkSBB59
Y6zGK/zUqn2Re50v5QQZ96xsrnFWx4cBHKZjM8fIWVQMlw649El6xs8UIAQmDvLRMTfKOmhqPlUR
/KRmM5JuXp1x6ZIn5jjqk1LJEGmS6x3kL9oW/oC97P0a/tXfLGJDayWHD8wXji0F9jkC/xvIjeyR
exJXNeIU34U2vX96Mxa/ZlREH1FmBB3Z4lYD285KvZLSbCjwTrEudg512eM0chsJ1SABgh/i7orq
S3canNsK0E51tqCO/DTUzAzdTjH4vzZiB/UkEjnQCpA+lzCvs+rJ2HXV3AC/AlW6yhbFiZZ2lSO5
VQbyY5qfpGtYO5vIbFdJaQYOssAQ11gHtY9WHtBk7h9G7OuIEQhJs85ReyfWIiq9NtuZkt2SmFxG
1dwj4c8H66ECtsSn3Jz2kKAqDrLN7RCOjj3cIPP+q1XYENlN6gp0mLkGLcns1PhJzIkIMq77T7e0
5QmRSp/ymcxh2wvIHJZKN1i5Hixz3aKHdVwei2fGJzABMQDz3iWZWQdp4rbHAl6ZsMDR3aUiXXFE
xum+pqgt7Ers2d8JSN0+MqXB7yZm4LmqL8Kxa5rPqcud70U12iHAu+MFSEgeWbyEjpLRJ90UqDbG
lJcKZoYlGHdQ66K0624qA/JgEDaHapgNKI2O8yHntuu3tl2e8rbQge31xqd2cAsOz1Pp7vOe6x+w
fiwO4MJbu5gW9lcJueafiYGAAfurZp97pn7J0zh+MzUXx5Gk0q9S0IhRzLCLh4xY/JM1efM1s3X5
lEIWPsyBzzoosIxPsYnpbQVLHkszHQ+s7klUWjMgTLzyIqoS9tM1FGg8o+5/gMKn/TijJsC4bcuC
BGRzSLA3Ipo7s/5saLRr5UClAJ/YTU4lovWusal5ya0Kq9yckB3bxlxGjarinRA0/VzOsYbhNrwy
KFe08KGAPCGtgFFRkbtIXVERbs3UCUZoqh/sBgXCsvdAixpKvzaSW0A3s4Npd/Gx5rb35NZs6nzN
UBnzK7dodxJM9TOBftaTHKnwkbzPV69g+QU+3KoMbcXt3WRTiUoOSw+SmpiWKbEfzHoqXuPYLF6H
okD0MysnZJ6VfbbNvoDWe5KfOajOF9KbyadyyrJdWUkIhMMltfxidNBDDxxsvpNR2ah7QCB3H0+l
+mWwbEBd0O5gOS1hMdoa8U7X2AJWWeVBUcbsUHVpBscQY9xjdlt4DWWmTwm1gmJEHlQAwWv58PvT
x6HrDOzcss335lTCE9ma+JsYEU8ygBOiFhrfABLZpH2oE2/8MjVM4fYdu1FbGwxmbCwJ6tltvjQQ
lY/I0InATQy2h9R58rWM5/yB8CHd93E9Pjc3N8hEaQosFeh1cPhCvs/7DN14qzuZKOlD6t5S+DWW
O4MPmdu7uPR0kP8fZ1eyJCeuRb9IEQgEQlsgx5rncm0I22UDYhKI+evfSa+qeUUSkb3qqI6GRNK9
ku49QxqBTo+KLd1Wed34MKPPjn08WH4Fb6JdL8zUG0vkFiKmX1Q70QezKrB5TGJv8B9DL3GFOIJl
W2Nd1W5g81ZcpziH3xnQYVCol5L6M86A8Wqi2n7F/mNehYWyJo92yCJbdFCeKRngjh0aygyKAWbS
Hk/j7D5t+mFblvDTRBW/CHjYwRG8IlXzE/HB3rWL+u8EuGJgsk49Vr02D2GST1u4t9sIYQBbRGiN
j2jP7OMiznY4LXVYORW7Ruyy+3wUzu8GdcQA3qhyw9NS7VHQ7O5EZlV7GYaWX1ix2g2jdg/wPxy3
dW6T21gR0w/ThtziUkP3HVxUA0cP+g7U4/A+kZI8QaG2emkSmr20Q1NA/Ezdx1mGSm0JR2psDcnO
YIU+bevttRzltB2wJPdMMwNV57ALaIhtvWaJvs7gnfyjltgA4IV7UryghbhpQA/EpRtOjMNIms8O
Emse9vbkPqWmfTeRGqU71OZfq7LMf6YoKkIiFQU7YO5gJQyn8QcH5YgHLtPyHp5K8s/oNuWWQ4Ds
Cganj7BFlRsVsWRXunV5HY0mfQJHmHyGVpk9dUNu74wUONFtjUxzC6dmkAMyOniC0fZnO7rmX966
5hEfPGyMOlSHWIbsEQdtsRPTOL4wPZGdM5jsswOO/0dua7pxmzrcotVVeJoqkHOnxvldhE16Y3fF
9BKh2AtP6LjonsAxSH6qrmj+YpuHl7pAb++nTLR66BKHowveV+ajkxo8ht1511meTiOUJsU0wIk3
S1VmbViSp70XdWGBS1ep4j02bI26GmXFLfC+IMXVqbgtctJejykzN2Vlk5dqoOSuzww4QEywUUep
sXfyILd4eywBBA+YAb6IB3yf2wftQIaXhmcl1nqpgBzPdRDD6vweTRF4RygcwXYJMVBUzcxXauSo
Wg2wdnatEtZQcZn7o87oQ9EN2U3hNNZOZxZ2Llla12GeV0FVuNFtYo7owAAnseONa9+nZpi+REMG
aZPBqbtNBHLGRtSkC7A5W3DEtTh2EC5cb0Ahel8PpbjvGwO8CZgJoR0wlOMG4yc+w1jyJ9TFh1O7
p9nYjkmvodPuAjCJ0/FV2wnjHYLCrddnPfWFMM2DC6XlQ5c1wGhqOo4bs4giCOIbOXzra3dA7yak
gUpg4U2ozR7tHjZnGxPl+rsEEo23ooYxsQ1r8k3S6HZThiy6K2M7uSUOSbYTzMI/SQJBTZTKB8dD
cmB3Rg2wEYEjc55weQ/EWXfboaTzRxtgJEAiSAEtOkQNPGpRi3bsCjavoaqHmwhHvYdsAK++qEj6
oAlU5wJc1Ubk+EZtrG7cWdxydmZYuDuLjdUDSl3s2ZQ18bMUaFXJVLsbYXHuwY7M7LwYvBBP0Fj9
adXA7pMsNqBE3DqPcFnPMn+MrMQGLErIFaLA0q1yVkgxIUtoR6GpruIs9/X4jt6jh8V0/r699PBZ
NQVi2oaODUtdOaHy6vJY1J+dXGljL93lZ3UUjQLzSAY8u8E6ROqHzqjnRkEL/Nj5H79UiZjVUsrS
NBrWAcE72gQyoPEdH9ZkKxYePWd8V7UyWFgT1FDELbZ93EBW6qhLDz7BL75U3KAnzcRA0vDoGOTY
TvaLypNf54djoX8/J3gnVYXWxcDcY0rYcWictzTMrtGLyDwxWs9VKFc+YWHNmKf5/vIJLpMdrNzj
+goFvgBIBSAgb+WaAs7CopkzvlHbF7gbwuU4wUmzN4GiIj/K0vUnI9qcH6alnz+roYxlV446NmH1
WeD+aFnxpknru97okpUyzRJ8+R8R78sAtcRJSQ0rgSv4a8KXclenfhzkL84P7je4rAXOuFJMXBqs
WfSGhhZ80EV1lWnocCkIiiOrEqSjLA7OD9bSG2YxDAmx3nWh33Ll2kjTdevh0uJBgxESWtvzb1ha
tbMgbrTbF26FamvI+9YvrehYJPVelkYbgFc2eDxBMef8qxZmfk7wzvPU4pADUVeyA7Kqu8ug55iu
GU0vPXwW2DmYr3I00NqpwqeCoQttazinrwkhLD39NHpflpShXfBHiHNqvzQBSd4cBpN5mLmeH5iF
pDSndpcxmGdZSXGgh/Y6wSFd88vEQIw5t5oPQxxJyI3AOcXZlLllBU6W3NKa3zpNpVbW0D9jnG/q
ov84QF+GpzBCXARQ1DzIWqNOg27MFMRD2vVeTDv7Azbjzuskwl75WVbnt1NTJLiWZuMBJVsn2cAS
LAcG2tQ4OPfkc8iBRIgBwvN6F5CRWPeXKeEac661SaUxpBkkmJvplrYgZSADjQCJOOZlLdh/KenL
QFSmqYBWgBBkCBTzdZRSWJsSNnxUCRlWFstCSpgbvuSRyfK0Le3jVBp+2R8K7mK9WLjnrBx4ll4w
ywjQdTW1GmC1xGnkuelnJu6hi+yBvXXRap/zoTPJ3aiF78qx5qiXgNq5T6r81/lnL8TpnKXMk7jE
fac1Qbx51BB97MXdqC+TrgQe579JoNPa4gSK+ciQ3UNekAfwR1dS40IGmFOS83yKaARWP/yv3bcp
K45Zmq9sIUuPPg3VlyVptRbvB9VAopLWm5ZwVO7qyxSYjLlBi65ct+OGiYtnC2KVrj2tsWrkyqAs
LMQ5B7mzmgilBCwUtAlExgOFekjSPRWgiF22Wmb7d8y6RA8tNY+oR3i5gzVOf2jn5/mHL2ysxmzr
tkQEWFAIOxDcHSQ6ITCWnPLuWTjsWNrFX+hsrPG1lmZ4FrARSiAjg0Y+6Bo/AVTxw3zthP/dDHCB
f/67diaeoCgpbPMIiHCzRV8q3wvcwe5oh6tunoS5XElq38Xt6UWz3XuaxlSQMaZHE1YwviCoElo0
fudEbM/PxtILZrGb9HaRK7OCegpIkYP77Ey3Q3nJJnv69afh+xJibaR4q5wa0s7Krx0A7Ip3WTle
VToXpOTTC2YxHEUZd1EXHIF3LkSgp3RThPYWB+iXGo2WC+fgtLy+fEVZ5DmKYQhmcNf9RkweKT4F
uJvnJ+C7cDh9gvXfp6NgPMkqw65iFK8nlX26L06SUqWHNtXKByyt1lk4g188uEYIu7K8s9CIjYKy
jrd1+xu34As/YhbTDDURiPbBcilscEiLnoWM7uLsr5SNX3G2tj8urdVZPGuraLuaaTTaCJi0nHXW
UYgEkg8Wr16gB2M+xLkcXG/kKXyfQBbfEBmjqVcUKBmh2A98W5ry9n6SRn8NFg89lGnMAKh0tQ+P
sEx6CAYG/F4HqVYe8wq1zwZmS4AW+K1q1XWmNWTc217p6wKi67eyoxCfLW37EbVyZ8N7yJhkZhO/
4oDTomg6KoDgqzRuDmxI08A0RWN7tDfh3WmrDiNUFseWx3CFRY8TRd82Z3u7jJtXxwzX9MMX1tec
FEtj16zQ2zXRLUqB/ky3bdF4w9S/l0BW1l29UlRZmJs5NZZabsOskaqrut5XKAFL0DOAhV1Zwd9l
cgTJnPyKgqLZjdWkrmxIINVWsR3KS9S1To+e5ShrGgYXdfLqSkaPrm17U/v7fGAvjcgsN8H0MYXM
UAI/kPSjjlAkRDu2YW+XPXyWk6q8j6OWA+wSMrDYk2Sj+DPErjaXPX2Wk7oJVrztmE3HprsigwhI
C6/kZOXh3wognEZ8lo5GcJWSxJ3cQ2KlRebLpGVbx8jR8+Vd4UMrQF2JXKA6nbo42fhuWFebnHa5
b2rdwAK4EVuo+VWBtsmaB9fSXM3yV2WBOFDJ3oC+8fSRpbAfcCtjR9CIXlnASy+YpS4TMHWrZEjB
xHQ2OnkCfSlQ+s/56VqIjjktldpGGJWn41rOi31lWT9trf5e9ujZ+cMCX42biTaPAiiYML6n7dqI
LP3o2cHDjYqGkQ4jEhrDCN05HJ6KQazsRws73pxz2sKUtkvV6djEy1cwFl4smMlKFwJ3stcr71iY
0jnvtK0NB1RgXE1ak0E58QZUDm+AKNr5gV9I23PPmBB0XM5KZhzH6lc2sY0yf4d16Y3YZkiyMrlL
ozQLcwl4OyxjreHo8qfa/Ui12Ex17dtJe7jsI2aRHlr5idZjwvm8SquftuGwfVIYRhhAoQ8FHZm2
FA0lPvw6/7qlGZlFcTMp7TaNNI4Wc66M1N6k5bB30h/nn760YGchTAloB24OnxKHdV5hf1C28uCF
nz2nnzIg4pvG1fQ4Djbfoq1zZevhPq7Jmu/Z0gvmQUzMaEjy0jgmbrefkjYC7Me9S2BDcH5kFtbq
nHtqy6k0wcQbjlFX3nQ4TXkVtZ5KjcucJX9xx1wpKy+957SOvxzEi8ZJRRwjJppx0JtYZTdc8t00
1hZstcnRydY6REsDdvr7lxeNLSTlUptMx6kZo01u2OFWEME3dpaz3fkxW3rFbAOPZWmmUwg1pzLr
j4Szt6wLPxLnEjoj9lhnFtq56Glux1F/hAIONNDcAPS5FyDlV3KfdYrgeWHz9PxZZKNVXRqyCpH8
GNg/kSYdDMEqC9KkDWgqPRCIpTfBGuMn1wO9wq1YvVCcjjeAxUU7kAiT3EPFCJZ4UyqUH3cl6gxA
v+6HshAiSFmUALAFit4NyaMRIE8SoyWSk+YOouHGW+Ga8es02dOfKGnLrdV2/QPoz+YRop7kQZqq
C3puAtU3dWP/eX7Cvu2enD55ll1CxH5o2oY+mjU4dbSFhLS7t+HX2eXg7ejiuYI4lbCgDQARp0Gp
oDOTy/LonAELYLbRmnXdHAfykADvCgjsTQVtb4kO19T0wfkvXAivOQW2qyKw7AGLOSakVYHMdQtV
JfNYhcVHmjrwfmuHC980S0i2MuMOig2g8+f1hzmaz5YEyryJhs7L9fgXqh3xSmpaCLM5K5YrPlWD
NqpjLVPhx6lB/c4audd1a0lp6Q2zpESNKsmNFqNWAFRzp3nR30cO4ACR2RUree+UE74Jtjk1Fiy/
Jm5G6BMIXv+yc7LlLdy6z0/66Wd+9+zTO7+kuqgZwH2DmeBxTAFYJs/mZGxI9Vca+coMLK2qWSaC
SyVA36FVHV1INHpxDsEf6d7botnKvvvLrfjz/Iec1s53HzLLSFAB5jEQYNVxKMmPMAfurqsP8ZDd
51Ard9Tw3jO+kv2W5mOWCYBUBipOhdDJpGYANmTk0Wz6c/4zlp49P2X0Q4XN1K6PYmr3snWh7Uqn
NXvAhbU6J0uNOcs7KqE0Am7vxgr1x5D1WyOBoPD5H7/0/FlcA++EmrqZNcd+AmrXy2wA/0sqwdss
a/P9/DsW1tOcLkUNwjkzo/yY91n6nihQcJVm6cEU8EfKlM2AZs66p/MvW/qgWXB3io5FN0ECK9FA
qiYVcFtNw5xDBZ/alcW09IrT378EYBp3EXgEKT8Ieg1+4oaDRtnpleBbevgsustMC8PtyurIgJre
5TK2IE8KF+5WNcXD+SFaiDs2i+9eyGrKM54eKyqnEWZetPopU5c/dgUgel5OMxgzaQ4s9USVWHnp
0nfNgp0Bjxty5HHoM/a/shFla2f8UNWFxay5OUzfJaYAGTU/DjZEOtCTKw4Gr0FwFqtacgtxzmZx
TmzN2x6lw0NhwHE0Cp1+p3u9hs1ayOpzqhVcJ9u4tSDUkRWgiWZ3ohy8HIpLzvR4ftaXXjCL9Az6
lQMUGtSRxaL/aHUCNZh2EsMWwo+x9MzQTVYOygsDNWdejaylndXR7EhS2uy0FuI6b8HXOf8dS0+f
BXgPXJIJF5ryWLfA+0Ey3vZDE3izy54+i+26N8NIVCF+e8VuRkWeIgTDZY8+fdCXtCESAO9lV+dH
u8jcu9aw/7Yglazk2KVRmcV0QaY4tFAtOVKph5Ok1ofqkmjlly8k8H9Xii+/XHdc2ZGEMGM/GNnP
DN47oVf1LL2hVlVddxP0DnwCANGK4M5Cfpq7vlRTwaAeBcX6JoVAaGEQFIJC0K0qN68DKGwq37Ld
341VvF42MbPArvOwiADirY7TVDyWSfqs8zWO5sLIzcF/dMwrUhqQgnPGCtgM4NbRqrBvWJPv2yJh
fi7XzBsWwnvu+JIPLOqBIIcmJCnBECh2ImGbEQ4IZaffzo/TQgqfowINE1oPtOwgBTqSp3DULy4f
P/RI1tyelp4/i2wYjSaG3RLoWONIUONSmkvXS+tpf/7nL4TIHA9IRrCnapjJHsE6u8VtuPMyN78E
3Yar5j8rlS8hInWaSxC7cE5LQGXlOfh4lDrXnVXdEbbGCl36glmQtznEahqGOYai/nDdkLjfZTq/
8Fo0d30p6q7UYD6iOcdAw4j6+Hc5UO6P2YXnprmxi9OHKUpyGpYINYQ26jr9LXieBINeG5+lBTQL
5HGsZdFLnPJl/1Y5b814l6315L7FhWGC54i/lMCYm9hlB7QtessBlYMDLloSYuc0yPADuO/6o7Sq
9lUNPdRvXMgKSTgh7HlPhy2FxNumihwFuR4z9lhEwmeWGb9apwSVoM+s+/NLfCFz/vvxX1ZhWExF
RE8al7IMr6Brcl3F7n1J60fY2flNZT+QyVirVy2ktrlbzElVNy0tbh57JyCm2JIcUqnK2Bjq3RFr
FOuFrDaHE3YsntwafhIHDOqnbuToQSL4FrCZTwFW4PlBW1g1c1zhQGHYCNUp9+DmV44SoHcRH+4k
wWVPP8XylylpJTMMBQrIIRl5v81QdYUMmoo/wqnkF75ilhaqttAFHRxysLGQdOVAccqJdhUgvSuX
xKVZmJ3dLVoa0cShu1DTsgpIk99AtdXyhgyMRcHWFtRCdpujAUUDWm+sivAQnjizf2FqcdkMzLIC
KSQkoC1JDg29HpzS77unGIfG8w//Vv4WeWEOAXQKoKTHdgoPBpqeV6S3rGsFVjXU0FDLhV4VrQIQ
z9VnCtbVxo3QL6MjlLFIVU27/sQNZxHIoSUYW5sxjsQGvnDTZQ3+OYIwCYmEuyk+vNS13ych0Db3
gEtszn/5QtjMIYQNKLZlcnq6Lm9T8KsKeTCN3+efvdRwnoMIB4bzrAZL+5CnJ8mwrG30Qy2kzaHE
CaCNpWS8T8McWvVjJ+wbu5mKTU1T58qZjAB8I/Em+z56JWFmrHzuv2X4TbXKOI3Dl0CudGKFZtti
NDvAAnQydT63lCeR6HMNu0BwKj2ot9yMw8nwfayMDZ/SFTHVhVw7Byei62oLrml4MFV7F4JrPNit
l0LXBqqUWq2hppbeMssjWqUoLFVVDFIvpNGgJXJvxibfRja7m8JOgfthfJyf36W1M0soEnEkC1FG
oBqwZB9WebXlo/ojLVOtTNdCMplDFqEyatejO8RHJt5UL68Mvma/t/TbZ+mkppGYaOaGB6s0f0Lo
NNtGOGE7IbjflwwOyK//XWhl1rqkHIzw0Pds9MENtu9g7tI+hmEWXzQ67hyjyDs3mU5mBgdVQwch
8o3iMtiPO7c8afuqGQTUKA5Zit5KDRHQQOV9u/K7T0Pw/zHoztGJoUXrvu3xu0djDD3VhO+GZf9s
+/gX+pmAdkPHeCQ2JDrd3fm5+H7nc+doxaFlRRkS4h64HDRo9/TdkdmTFqCvTLF6PP+S71eUO7cX
mUDEsCNuhYc46wNWPKasARq+X9mhvj8TunO0okwS2y4Ug9BLLW9jq/6dZs2d2+nnFgoJNLFeM+cS
9C7IoGIW1g6R8LEd8SGm5dwMNmQJwzUh2+/j2RWzAv44OYmlTEgAGGX2UBTxcxplK4tq6dGzgE5E
ovMyqZIjyNp+Y0HSbwJiaWX0F1bsHMtHBFFlDCmNo5mK/AlFY2n7qARBS6JUbLwSuMN1njH09fsw
cXHQohgvOxa6c3xf0kNpH9rV8dEUBnSXk1vWX40jez6/aBciY47vy/KRV5C6SMA/aXyZbm0Dji5O
7hfumoz0QljMYX5JqLsRc5McWdrAEGzYVyO0BodkjVy39PzT379s6FJVuYggwnCA/uYBNoDBEIkH
kay5fS8N0Gm5fXk8MiycHU9RrTh0LGPq1caHmz2Q5sIJmO3W3BAUV03EdZrK0qtjI/Qk0nnmquck
dullwTFH/tVlxyB7i3xOe+iFSHvbKvZ62QqahXSU8EpEuoiOVFXB1OxdXd/irgrusLG97A2zyHYE
iFxJjWNGmv+10zvwx+9JeNva9P78878/MLlzFJ9VUsImimOZnRVXtIj+hIlANEMFkxbVW9lYazLO
Czl8bi4BQl0HYZ4QiRWaKBnOlxO/gYxoMGaI7P6xkJehKt25r0Q0MjrywXWBfr6DDqZfnDw5y7V7
5ELEzTF+doQdfWQ2dlPavUreRF6f0mdbr833Qiaf4/vgtFmJcIT/aJFaezeFMAfRT+eneumnz6K5
6uwOermIZiqZ11nQ/oLwCq/W7r5Lj58FM/j4YWlWLjmMNvsJbdrWr/Is8mmOzHf+AxbS0dxVooXQ
r0MMbKDYkusEgkviFVJH/iT5yguWBn8WzihsMFMwFAlcVT3nMCsbOr6ShJZ++yyOU5rH2BZxIh67
OrDks0iZP6TSs7LLTmD/h+erei6hKBfhCBB32xpJ6QCQFIeLAFkzg1r4hrmnBGgHA/AsyEWu+0Rb
bPzOrnCerPDCU8wc0ZfSZEpSxt1DbzbX0D3yjbBfKaAspLm5j8TAFSS1CqQ5J3fYux0T7Y9j/FdF
reUZJdVPeVXEFxXp4cD9311TyvQEOuvQx+3LfpOTHAyIARj/i4LAmUXxIJ0yY02bHeE+UwCepnNj
a6gs9tRQypusEfnKkC3N9iyeE0cwF5Cs6ChcyEc9uMm9DoGmfT//Gf/QH9/cg+ZYvknWJ+/yOjq+
v98dyObuJnlkO7a76j2IGXqjb/imX3pXof9pe6VHPObrHdpPvhXgAOV1ng50QI/g3b6WB76rrkdw
ez3lP5Gg9Vrv8/yv/NZ7AteBOfxOuQSq2ypMjipOocKgUzPxsiHiwIEm+kgS/Btk/Z0E2OJQfzo2
x9GOT9JZgeAtzcEsawBxZysCqM+xsq8Eg/WyOgzQMmrtNaf6haQ9R9+5vQZ+UDjREeqIu77WEjI1
/IWNkIw7P4ILgTd3nxB9yiBbQ+SRp729rVD0eW0myOPbaJVpT45WeQWlY7m2CS1k8DnyLuxJErpV
F4Gk2t3Z5riXUAq67EtOc/TlMAxWTWdLyZNjxpL+LspbLwy5sU2hD7mxIPJzwiNvz79qaVZmGQQ+
XJbZlQQXE1znFJQYM/swQbD+/NMXMKXoRP73S9pG9GY8YVFPrrtppumlKYh7zLhzowz514BOFqwY
ci+N+w8tQSOG5g7kCsN6JfT/dSu/Cf25bnkYxyGDZDkEFhiwuOrJgpxtzVqYZ35Cr9tLKZy1y59u
H0++3SRHKBDtILUEPVW4RkBIyrSs+9buNifXgigxthYvb2StbuMJt9N234npHVboK438pQVl/nes
Mkjt6tSmydFJ679xIvzEqH6dn4eF4J7Ln9OYSeXSLDnC+wdGWUCYGDrIoVRTKWdz/hVL0TfLH24p
OcREMNOcZNs0fVVue6jsvRHeG/zCkJvD+zS0MroINdAjncIrs+8PiapXfv4/JYhvVspcCF0BBWfS
2sUQQR3edYoA4KVdn5uBoj9CK/3Im2eIVXrFgKrHCG4Ha69gn+GfH7yF+Zlj/kYjc134RadHiLxV
+7rA/S53+nyroqE8hnAQXfnKhSXGZokFknyG60DG+1i2/T2sxo5dXKzJU0Asc+HixWbJhINymmp7
suCzR+Ot0erxrnEjtS8MoaFaqWWbeYad5r+Vq6GNiqTZHdpwMl5NAaLmURCr4l6jG+vV5qSAMYgi
L5ZZx09ZQzjcP1zzzoYxCzoJMnyNiinTUAuR9jX8rdNDXTjhVVsY8attZxPx27p0ry13jEOvpn36
NkCbxPKBs+e7OrJodsUNqMMxoWINTp7JfcVaBY51kYgSTDDTgAqZQYMChi9QWXVMFNIU11uIVFo+
ZIeLfX2Swa1oF+1DI3c9Mch6m7MJtwWUnk+6GaMdbQESbPYF7hKwUG2zPeq2DLLChfb6sIN+XA1u
h1/qEWcsxewnc1DFTpNRb4sxdI+oJbDfg2PyK5W35M0coRQLbetG/W5GRvZjz6vfAkoDQaSU9hNd
aYjJMpCeG5uHHhi3buF1dkoCKnR4R0NIvvpVUfIatrxJ/FkAviU8xz4ZTeYJ7EZKyD16UMMF1C1q
cF+Oph5ngST2tGnDyhfjlfoG0EafPUvozzZqoVlr19CsJhlsNMxp/NNPNWSvgH2xH9te9xtdKwXj
Xwc60bxNoOecAUdnQz35l64TyHKq3gkD9MGb3+EQdW9CDuOHK2P6VOQ0fWR2WWxDGvH3oW+hNMsN
mQblOLk71WfDbycZ0d2ioM1YXjn21Z2oqjH1IwgHboy0GQI6tilEDluIgUxpJfysSIgPpkE5+DAg
IbcNzEgsv8Oigf1I5vAgKyPjbxJlzottwa8DYnXwrRmH/mdGlXstMnN8hdR0taGj6P6QJBabEkYw
0CNM2yDjnfkCQyduAnAF7eQQwMHXhgvnCvPCHjMY7Cj4qIoRZLrannwCASl4qMfSOtI6jQ4Ye3tH
C1M8VtAj/juMzdR7DM4DoBo7xe9pgG880K7kV2a04p6IBgjdqCIQCGVmvtMha7XnkpxSL811HRRt
D+1GHUP2NVIu+5VRo+m3ogHlZITMI0qEmRQ8MMIBCMrIhVnOLrGhKUZSa2whXJ50B0gnuI8NIIP4
n23XB69aPTNOFPUIlCYbL4+Y2jE2Jrh5c8j18BSWQ4YjSx/tzlp6VRbioSEPN409JNdpbtZPObjP
kMfJ6nvpCEcj6JyUbgQxhgw6IkS/5WnT/rXr1sDZuwUFhI+5e82IaW9MWmUZAG7TtI0lG4+cI+qS
qO/2sqA/JByp75ou7/amXfTvkRnBQjFj7b3sRQXFaZXfa4aUbhQn9gqt0IJ1J3iUCXuAMTAq8GYn
rCOvGPXtznK2A/CSt8ooh4NyssFTNCPWIWs6uqFoUP8qcVyBchGUYDteWEAX5blHUygf45e6P3Di
KbfJyPRtHMEvZyogK85aWPk1XeACni5aVh5p2ZAOFl+i2aUqSXessdrGj6HnLAKr68WNqrMwwE+2
3zqDPlUqOqluo3icCQsAkrrKg9aa5I1AP7nwdW+1tzVE0DeGRAepKyHPiFJ5He6prFE1bxJ4Ym8K
yEtuwOhwDm6amnt4RZR/jTxnbxog7T3gutBN1d1gbqRZNFCrlrz2YqnsF+06+R6a15YNYbCw3Zlp
Bb3dsc2vTdGZO1j5yA0Oe3DjyXgM/YK4h8sS2OAA4Fc+7eEvlsQhAXZdyCnoo8yFOxwpQMzs22uI
PxrPoy3JvodtzY9M9WiwcezBHlJvunOlKHbMQTdgq06e5o7hwpBckdxTtRpAjiLm60QUv+9EzH6y
mudyS0e4Gnmh6PSPQVLnobCpvCeVLnaD24VvDfjVbyEZuV/3svFCRyN9WkZ2PfWiv+pYlu7ddoy2
TWSoTUg1v1e8jLfMGJN3CGXGN10T8kA7XF1PojCOUQa7sMJh5l3M8wy7R9wEZlVGQQM19+u6IvwW
nK2xhhNSSh8ag0X7BlKit24CobVknOoDVJEhc97z96bqnJ8NbkvQ1TndWz2qrOYp76Je+iEb6sDp
SOEE+DQWpLovDxI15wfAYxhm02q3YNW2m6YIk4C4dvcadSx/rKI8eSB6ELtJWAbzFaWGN6DviOJc
Xpi36NaHjyrN6995zuFzWEEMd59xMHOLKiY3XQ8vLjPHfdOx+j6HrHKByvnEuHOCMEVXCePlLS9L
+4OZ0oa2dJb+yqM0OZIOjlvSAsc9qmx6cIE23xiwnNk6WS2w/nlUQlETBIcUBrQ+llC5xQky/Bwm
yGBARXhoH3ToiusQx9SfEWyu9hkU0nED1gn9A75Y/tyBgnHrMF3djRGxPsZMtW/EPYFSw9JWm6Ed
HQZ8TwtV96YoI68pLeOVo5buOcyF5jKZxFsWdvUUJLBWPzEgODACkSV2KkvTm9CGccPQR+h4ADK/
MQixDy2x4p1tVg3IJQRS2XYBgVUoAHt2lMFZAWoqfgUZywBFE7nB3l39arFHBroZG2h6gAPm1bqM
d4OZOp4VVuFNxSZUHSCw++mKiWybwUp2UwMltIYjnrqqjH9wasSBblP+EgOyFwxdqAL46SW34zRI
eCow42oEii9yhvZXY1WG3/Gs+4SbQtVsIYab3oOpbLz3daVvWIs8RI1uIl5mdSGEyeGG9z/OzmRJ
UpzZwk+EmRBIwDYg5si5qjKrNliNDAIxSUjw9PdEr+rnFhlmuWrr7DaCQYPL/fh3sjh12+FbQ6V3
sDmtxWZu3PlipwyttFEtYzQoNhc10+jB1CHBROg79Gp3EmxmHbk4tsHdY1PrmTz5IS9AcoY5mchF
+cfjmp3BGxnv+6Do7qvJ8eJZoQoAc4guN0fRCiaSCEn06b4uhnkPp2b/u2N5/xgiiX9t3mHbXvXB
Edn26pPPsvEg/HSSh8CX9glZEG9H86HbIs4SCJ2QJSmykibEtU4JJwk/AuIckVe0AcMLb4158M8A
K0bvG6gRn9CQKsgVWV9B6QRkL7oOhX0xnGIJhrthHPTKOSDOxxFGzHWdDL7bu3HmFnROFDPt2+gL
FBjEEDRYAMYuepCKYhFkfadhBZDnEfBsBfmm60h/TkGwjseobx7gNedf+QjMAWm5yEW7DVO33pcK
tdWNrkvg0Wo663qnA8GPLKydQwvbDkcXQEymFH4IXhkbh6Dy3Zpuj47zqIrHsWAyUbJq7A6hEfvh
9Lb71syF/9S2QQiuuFRokRhK2jwWIZAaI+HsKet49N12UfXbprlMcmyAeRxOLhj0CH/eNDL3GbQD
RfsaBcTHmit6F2kvUXtX2odmD+hVjWB7QArzJksTvmjQwk6hy7znbBgoIOl8oNsxG/MEs40/VGEQ
3vVTBsngVAL/jR3LRRhlAnIPKlektqYrR7yOPtpFnRgfw2puf/uawFVNuK37W+mR3wMt3rC4GrRz
8Sj3r9/FE6C1X1VMwC+TPTqO2pM3K/EKXz95zsa5TEQOzx9ETfkp7FoFl5DMVdcgmcJ0tW3ZYfCN
rTdBioUC3cSu+wD1LVpsowog58YJoTbzHZwHqQ/TjFjmjBJsJp6zb/qS7IxRNVzXOAPauQ/9zwrD
pJP6lEOhdsBWF70BuN3Bw8GCBK9h0/Gt6jjSzm7g7fuxApqKdv3PLM+I3KpQ5Ilu0zlORzX/KGYg
jWD9ZdBtVLVO9CkaRTBtfGHk18JxeLqBNzK96wWr7hSbys+V5NMWjFgKvxOvOol+qHQylyOPQUB0
QYApc/ubpV15741hswWsGYaN+T5izNwzMaObJhLDHq6ZUxlPEVxMShWAqTQ57lNFtd1X1HfCDfwa
7LYLUn2iYzCcoylQW82oDxNKxB9FF5GztkMKQ4Ep+GLgv/RYhYI8Fr4/HqvIZODXg9cs6z58uK6h
dxoOeWfrtJA4B1lxaSoGH5nKzeqzq+CbupFXWPSECEpguungTPwRnjg5C7bw6dV/iram56mW9T7I
2ukn9NLZKcB4OHhZS3dFFcmnKm/NwY14BfJ6GO2CoRxj6sAlo5xn/r2AE+jTgHNeDaMNZ7xkUdpe
sah6C5cLTEhnaDogWEMGC0cAR+dx4wGudLJZ0zyCZFH/RvUXxwspsmlDzNjtKg4DwbQv4H3oyHz4
4ZusRSmyNUXiV55MoiwbPsuyci9OCzvXOBMwTIHAcbZfwIyDS0pdRD/lFZ6fINAWzyUj8p41ddpd
IKcLDzSa2ycLH6FDr5Tad7OP4KgKbd3BWYFUZ4IMJUL1Bs6mbQdnN5+M2ZQQsLpj2RU4e8Kx8QdW
BAX/DzqAIgLwdjmJ/LfTMniQayLgAVIgjtepzJ2tZWT63QBV/+TXsir3ZuLAREqL4CLuRF9fUkAX
YINR1PUFD+mGMeMMUxPYqQBTXyl476GrN5R5f1SY/rHrk+EwlhWLqUbHKSDn5XSasBoe0bAChpNb
KqDX0a2U1Pj0zYaPJbyB2rITSRlV3SdSkiIBb7x4hmtL8D2YBOwdPUI2BW74mbOC/uojNj2rimSH
Bq7H57HPg50NqQsO+nDdfR0FyxdZ6GSgBUVOH3/+AromQuQAlrzOnDlfBzha/srQ5PkpcJwx3aA5
E1qqqDHQ5E8zggIszoCrDkEBsW/h1VCtCx04PxQlPcLdCWB9UDol2TYD6P1bFnlw0XS8GjYecKSd
vwkzFHQD95li63LmnaPSG3HKAS4eG0qhuNqMHVc7F1rGI5KCZNMWLgKTqOFb66b1ccSJqwCyC84B
G9IjJJsN4UkU1tldB0+/H571wFlrTS3P9eSpbVfgKJ8Zz02QU3bPHqb6Lg+ANx8a399LA2bkhus8
gMtYOCfwuq+8K+2i7mJRDsNDO5nhEf9ZPHpNMLRbwN0EQEY+b78Xs+fDX5NjqgCKcmJUZFuuBpz/
ma3GczVN00H2dbPNqWY/kSiAcVIzeBWMWnu4WVRBc6mpSrcw8AmS1CJPA8cMjryD5eMOoUoYxMal
/m+3QE2iGqnceXaSjzLQdIdeRvFWw4jrYkIEb4Rn1Rcucfhvtc5+NJNQWzWqYDsaM51aHDbtxmd+
kQyh67zNBnYqKfJDSZpZiXZI+CHCY8U3v33qtAAKhyODH0fzaqaZnEangC84o2V27jQsfn0oJxFG
B9NrOAwBDnDV1H0tm169pamwwQYnHHbXciUT2BhL7OjI3ETYvk5E2/CCRgmO7JKPSpREgllHUfMD
bgimQYoGtj2bgKryC/cUSP8GjH8/5/AMqTqb4FzdJGMLAeEmG8yI6ZE5ej8zbe+lFVjVMwRe1swS
b7FpTtoNmpdusuKrdkPAacdZwxAlgP6352o+t17LzjIQNC6pLb8SG1ggyIb+1Z/hFpNZwi8447eP
HJf55mTGfZ1ZwA8qEvTiOjlyPtwdvAjMi8DbDVlYbKORaNg3EHgGXBMdZ0AeryPJFwhU4FlVxLbq
2R6srPwFuITsxQ8JQRtNPx9lN9UH2OKafafggoyZIhLP0uIBGOEUenRuH5SES2jUGrKDl3B17+ku
nOHFEDUHA5vqb95kqodrkJe4HD4aMHIm7q8B1tN3wzBDAzL5ODa2Ubilnm2TXCHQQm9egVNdRfHi
sPW7Q9nvHcCwkxldOG9tkFa7wEMubSM70mxp0eQvQY4tBt72bQzLcyxnQDRuw6B0k8mRcHoBUZ2d
wT4edyNPIWbHDrSDHtNFmDyEG9W35g6WFCyHx1lNPqeKI+KyWa82PXSBe1jOXk34LBxlZ3yVAFLq
Z4J4p0kGo/J7DA1AgLu2li9OmQ2IIg1znqk1w0MkoikOSqo/60I4eyGUvPSk1ruWFu2+7nDe2pDI
Zyd4oWVkA0Kg/SYRBsewspAlSjEIhecxze4n7PNv7uCOvxp4V79IW7dJjU8b217LY84x8zfwbcEd
C38o6yTHXgq/AcdXT6Jo+nvM4PkcRN2wc3nR3U3wQjn6IjM7ObL0MJTGOV7PhvdmcpEigj82wxLT
IOLSgzMDsdNPTUw5n/d+m2dbAm8f5NTAJFZeHwQbVnQmUdz1f/qcmx4jjUefTFHyrYQ3V4Issnxk
quR3cJ2DyXTUB9kOLXkO0tKImDD1+rssTxv44jF42uRh2cJWw0uf2CiKcx7h3ey8sMVThVSSw+TM
Pk0MpOtbWMTLO15CrtHCJ3TfNmWLggEbJ3hIXSOGsG2/eTC12fp+NOhNg+Ljhaeje5y6qtuWiN3e
Su60d51xcRpIvfS5r4bik2u0voP4jRzggZfj9bJ5xtlrQKo4nWBY4tkohL1G1h6jFk7qIbKFaI6k
8jJEAKRYK/ofSF2rOBzgxtJa0oC2pNHcYmvZIGeCPmAYSOFM3+4n6KM/e33b7VVEy5NO+djFyK80
X7HOdw/1PPpHWM7qM0qNzZkWlX9P0AL/gIRR+iqIauGp7GdJ1kMy5LZpmUROPWLrU+wxD3GwEqlk
rxz8vnsu3VJvkO6Y96HvOX8oZClb43j4d6DwxG9sakW3QaxSoXiKrosaLJMnxSr1hRoGYyyD4T5V
prmbRJbtC6Tpdh3+5ySFhdZu8pG2Ziyw92nUf49wGHiBJWKQYJ0KNhFaYHch3JvuwqlxL17nREkH
6M6rk/P2E7I6/qXtfRZjWtU+fLmb0u5MZPMkEEJ6sJSewju/jJAq5GQme+QfqnBLrEN/ottPY5WM
Wv8BIiflPpYa3vExAZ//uQu99FPaZeOD7Wz/KR2hSjpW3tTxnVcq9lYqbNuxF+kZp02Tdj+1UMNj
ARoGAVQHye2NRfr8E8kMhd5YU7KJ+rQ8URxtnV3Y5t6XKCpGi+M1+ZLO8JcUcEMsrCde4MtYD5t2
QGbOnx2Yb+vCHfaOpem2JQhzktrvgWGaaZdvO9+SONd1CEceVw+wZqvbr6EZhxe0KFm03HZCfi9t
BowCppb3FHJxdZMK0nvTO/BHw2L42+aN+Maq1iJMlsNnK+ch2GJB1l8L1BoPwKOOcKXkc5a8XyBb
qS76izqyauk49kyitj+1L7ULjWiErQz1GLLJJczCMIlvlIxXJMhL3IN2BwKna8c51nk03IH4kCM8
B2UlcgqNxkBTPTWOkMeaww6Mszo63HjAtSdcVH+nkfUonQH7UaJVKNGz8GLPEzaZW7ROikxXO/gI
VeiVtCN4LIQ2xa6H/crGtZTutez0jvpBtadMtOh7GcEomAp/2mc4Gn7S0u3uJ1cOXxu0YMS26J09
HcQfTSOK4Cz3Lg0Pg3MnFYw/5yGNseUgtyDRTfTcRSVyc5kuq19VoJCMEEVq4Y9XzBgUQ2O3aLBB
Hl54HRKUCPzcO+SvJonEvKvQzTAUzh9H1NkfgZjnMSuHcOd0ae+fgjIzSNiM3YyNBymk0ZB8y2tU
lGAK1mwRpISXEXbyd3Ak/E0bb3xmowkxz6r0aWwHAYNK2nzpO0TgUZ7yN1q69eemsag2+TjcONFY
7z2NtAV88uZ7YKztmQ6O2edND4IumWQW+yF8CdB/5Me+GL/i/Ic+/ZCyTTjRj8GPwyVoQ+doB8qK
HOU9v3GOY+jmSdFgr7SEjFsawcURhRd5Q8ux0nQVLpkbkzOkLrZAeFR6A/VjnB6GX70d/Filudhy
0/0yCrnezUyZf4bfC4KREUmYFx2Q/obyc03GtCRzlHC1xlpJqxP6ynaOD+AbaXpwiPsDSl041AXt
l0ibbVUKeNnyT+/PnpW69tIaeQirOkuZLU+wketfyYxSDbpt/RvvdaU6vyR0GOaiIuKT/AR/uPI8
j4rtQhKZBx8VZBTQyvQWXmjtMRbl+XwoHQldUXNC68Ybkrz16zTO5oPvaFGcn7qMTQxUDZgf5dDK
mo4/E1rrG5KltVu//v0vyVIQdk3oqWuPmlNtwJGMu+wWT2OlaTT0FvLA3g2ihoyqOYWO4m+hHcNn
gnH244rFazbW4V88D96qlBfuweim3AQjSjnorcGBvISRoIRf2mNDnWLPbQk5tZO3N3pGVxbtJepD
I1yjeaCbU4tce5z3xWuhymjDRPrCrE/ibBw/YhgGeeAS84HWF+XjyCxOAXo9Nzl4QHEJPQdyC+rW
JnsdCf+QwHgLCU/WDX0uGZYPUBLaTePZH9nY//TCYf/+LF37kEu+x8zh8tsix3lSEmEWXHquYhfw
k3liQ398bgSWRwfBTjwjZk0MswyW2OwnVqoeIv7MDQ+NIelrKUr9COmxj1Rr8MElZEkEUWycM9nV
GMARTDY7nELoz/cfe+W1LkEg4wjyem+QiB1CAbmpK833OXTlJ7h9+Dd0diuz7/85g6GKN3E78iM2
0UcJF7JMzDe81dcuvVg2aFlFvG4x+SzQ7uX0bMjr+69lZe4sGSDAwqNuXQ3yNMyj+Ul57h+7rvKf
yhk6fuh6tD5BBN5/ff/X1j7CYg1xmQ1ScJ6zE5x1YXV97+Mfc3SDX7gmc1zCQBSiEIT9fXsy0hEw
r47o2QB8Fu4mSTj8tFGlOiJbmU0xbC6y8oAIKT0XKCjRo4filoYZTvmxvmQkMxcrMS/GlvFSnjLS
HbTjPqchfLGDav7F4EDsoOoev/9KV7ZFulguhqmlaDWAanuCPwVpsj26lIFD+0HzG0Nv5QeWEBGn
lUZXfQrb5LqEvEIqm7621IZ7iPejszvK3Gzff5SV0bEkgcwNvBAgJshOVD5m/YWOA5yHb9EUV1Rx
S/QHakv1ICO0SxBUi+IARQ9l1Zeq1vsx4McmzHcWgcSNlWDtSRYhBOoSBa2NjxCQofG9HsrPqTU/
p6r6/f6bWlkOlviPYnLREpA3FWzF6J6GwSNSlzc+99qlr3//K4Rww6xydG7xuW0o7jLlzPsIJ4UP
fuLFAgBlZ4ZSMgIUkmc7f/4En/Rd7ZY3XvvavS9Obz2cNsfSoDvPim9E+xs4BH7wyovp7MO8w+EW
V+4F4LEFLDy0unHptfm1mMAtPM7lEHWok1E3iZC6LtPsShZ4lOLx/dGyMhqXuA/gsou5tNhUw8nG
jH4eNcxlIMx5/+orO8iS2EFdFCAyPSKF1XrIinQGTsmbjJX0YgolnhXKM+UmzMl4I9pb+cjkeh9/
DVAJPj3OkWN+QtPfeDdnI87BqEnv3n+atXe1mLntgL4hhR6CU+e47SbgxWPvOXUcNLdSDGu3f/3h
v26fCti/F51XnCTKq34n93xwbmyAa19iMXWtW6Buh13wZIDBZNLfMXQr+jNDWczd0g+eMchiCgcB
DYoJz3Dq55mimFFdc4TFTD7WAUMWczgsuFMxOhcnOBf/4bO7r1LRbwofBa2M9eONQbv2FRbzeRaD
xZFhQsMFynaqfw2DP++Pn5XEFVnM5swtG1jTsQLcWChQBfkaDnJDyubMejQuqvl3PQfHQjy9/2v/
/uJA+fzvYMKZjHSqN1isS+8LJJ5DArHQJXfMHYrYYTJH861u3n+vUjj6/O8vOd4ImPaIFxbY13zA
+cf7ROELOarwxhf59/4cLCEcGaEjUKK0OJFW/wpafbEk3LARbXReLil6sNQBbPyPtUFB/vu/j1PC
CN4teYtZWGqQeGCLDjbaHUQvt3T4/15HgiWEI3e9rHNxDoApHCSoU+Kz52m8BWhYu/hiooOACp8c
pA+PVn6dELf20WNU3Ho1/54awZK9gYNfK6jGncPP/F4Lfaz0cKPDcO0bL+Z2O2XMM6ZDY34ZlYkX
eUDdCPh/+kHe7qZcsbsgb4qnbOLk8P4EWRu2i3kumeBjE4KXQGcIPjpl6gQAyGlDS2uTfrhp9r32
RRbT3mbTpHgZ4dya59M1G1yg/otaYlML+aF9L1hSOSbuaKl5lKM1xtSbrFJZDMOED626wZK7Af2c
CByo505+2X2aKjkmGWwHVOk7GzBLb6xWKyNrid/IO2RJyhJwDygcoW9mMYOE9v3vvDKyltyNWUZQ
DvgcYtcrl0Fi+a1N7Hou6jXTnQjJ59qhNw5ca0+x2MD7KEr91MMG7kGvILT8xfPpxuaxdunr3/+K
DaAQdxs0khSnXDiPfdQm/CZQbmUihItduwYHeqSTLU4D7488/20l32XhtAHb4MZ7WdmLltQN7UGj
A4tHvBfPxEo8uC49qeiloD/q8NZnXntBi+k8BthcW2hy0B6L1FD7vfzwAFpM4NCmQ4EyOhYkyi9V
P0vkD+xXMgTffTRCz9w5C1Y/vz9YVxaLJYIDsw/SBIEV1k+308ziOn0o1S2PxP+yHf8/fxgsuRvN
1aB+Rp/KyVToaENL/RXVB0ORs8xd5xe6WDTarwoLoRhMRRSp2aUjntnmmgKMG7YmrpkrztfiwcYM
IblX9ewmKGS+0izVu7yZ0NoC7fSOks65n4wS2/ffysoIDRZxPazaMtSReXrEVyZnO7fyKeJ59tto
jpp5N3o3lrp/R2jBEugxRbnttI9EQO9WX4s6hBKGek9k6h8JLb+Len5sysG9LrA3OkrXHmyxYEBa
hI7JhoG4wg9zGmDcfiud++KmSf3acFqsGn4BSS1Bq9kRDXnf6sr7NXT2fC0kv/9d1i6/WDkqEI0m
38ftRxlsrgpt4jmXpyC8RbJeWbqXkA9h3IK70PgBVyb3KI7UcU7Uj8D1T0XTwtOhHfdohU7ef5iV
BSRYLCB122SpARboWDgkh/TPeektuZV+WHtTizXEFxp37gL8OtMvFu17FfqaO3Jj0Vi58yXuAw07
Iupm1znOskdXFnTM5QOcMIvd+y9m5d6XqI+eupW19QzwFk+8GvRfeGuXnN+oS61MgSXoQ/mwbgoI
dv62O47jGENgvzUSh1RMw/fvf6XqGiyBH672e565eAD4KjY733b0OSvz7r6DIhoHsczdubWukooE
xcFN2wLtBTMUWn7r3TjArL3B69//2rz53GYRxNNgi0rqkY3DYDqzgUQWWpjOnW7Es2s/spjr6FuF
JogCoBUxfB9RbdE/CODRdOMtrg2yxVwPNDh7MIa5MhbZkVek2VDng2fuYAkAKWBUFeXaARFnAi53
ir3wYwDHYAntmJXXtu5161BcEpTUAbgOG+7sbwytlchm6YvFnQDHuVZ4pw7dnY/pFdQkhx6qx9Fz
HpSQ5T0ED06smk5B8os8b5fz3yzSLE+w2oSxpZM6k7qhRwgTg7OwragwMnJ+Y4NZ+WpLpsfgd3mV
UTw+p+jvzMy2LdobA2JlvC1pHqr1VYeJBYQUBK1o5SLdhOfUN0LGlWVhCe8IndZJA4OlH+a419oI
uhSiDZzUt7X+8v63W7v/6y//NSkVIdh5h+v9N80ubYoyGZrokyMg3nn/B1Z2r6VpVkmQnRiaDJCQ
AG2RCeFu+eSEfXkatdO9QdxZu7H28TwzVDTbj/3mYhGA8buthI9jQq0vI9r46FvrCiT5fgpi4gGq
6fd/Zu3dLRaDpsPpz2bIxAWdATkUerwOVTX3Vp5hhZccMPq/38Y2HvoErXcNxHpI460GzDyHlABu
61XC0H2VTDSUSQrn9Wevz+Cyyhms79w+SnwjuktT8/AhVAgY3n/etdG4iA2EsL2nLT4l1+Ow970o
/Kz8K2tMsgkpYCu8jxmWBmwRKOTcSF0T5G8CeGsI8bvoGXomoKMcL2XYJe8/zsrnW2I6Rs2cUGjg
qKGNTXowCOYQcgL59rGrX+fDXxPLCaWp0YEKbF32zKpP1L24t4KFtRtfHAQqf5xrn7QAB1oPvU/c
AcsvYxWwH4DxRN/fv/+VNfP/MTgiI2s0vmYnc3WWrKI5/xnOufv5/auvDKUlggOyZ49K6G+OUz0I
tN3UD22F7gWW6t+Rf8tvde1HFsuACkPSoe3OOfq+c2774kmaHlAN/YMS9/f7z7H2KRZLAC0p5UQM
/AhLmFOXkV8OJU+TyuobS8zaV1gsAVB2ZzbIg/bkDLDvaKV7RJ9geWM+rxz0lqq/SNe6gZJGnuo0
CHYekprfeK2j7UAzlRTUn7e8AwoFaMoO3qClvLWrrT3UYnZ3gzdTlaf1ybM8uIPojyU9G6rd+59k
5amWyr6iYei7dqiEJVYrm00g3ObZ4TzberNjEjhP/ES3SZfQlLavdJiyG2XhlRhoqe2DOoL4ZTXw
U+D35By4hdp73dg/KzQH7Tm66U6D13/MVztYSv1c9Ac1HXf5CTHTqaPA5qOJhXTikvMbcfTKN/Ku
c+qv5atsocYWrJzOvTPLO0A6zKZQc36jELcyM73rdPrr6hXtqAjSjpxFvSfBtDfp76HPYoaej/cH
wdrtX//+1w/QUYmGj2w+132702mwMyl/+dilF1N+QO69l1VNzoMhT5Smj2WZtzdue+29LKY7ktdQ
mEUubtt8LjDfSLA3Gmns7Nf7976yXC3VeW6RNVd1tjxbBpBB9ZYGTjw6Ny6+9s4X0zr0hO7D3glO
feE9paF54KG+MadXLr1U5OEFG0FrSmG8W5cgwUfdZgSr4/2XsqIFDpaaurYVkbCDg6tX2tyJqmjj
LKffshYh64aKcDhnHdUXnUM0dfXS3PdimG4ULVa++FJ1J5qJZHTm7slCGbdhXvQ1KiEwny20u+oW
AHjtR65//2s2sD5PlVYwHvdYDd2TfB3Q/B/5/cFT6vX9l7j2hRYzmru0h1AsAyRoFnqTuWLPSvOx
GbeU4EUCYBjD2+6M5bXf2xnQlrAK0uT9O1+ZE3Qxn3mowPsoPQIleHBP8vDsYisnY7D/2OUXU9p6
ukf7hSrOwBDFIXr+J09cynL82Dq9lNEZ5lUNqVx7imC323TY19r8z/t3vrKRLoVzgvFaBDkzqJ3n
HBj47M8MdA14Yd1zmDEba5hsb2rjJE7u3JgN1+D4H6n5pZQOVlfg3jA42CuXx9xnoKw9ZsdZB/GM
3qxKbd9/sv/s1//1O4vgfGpJ4KOnkyBkC3q+TZt23oxpJGLQDMwDsuoBgEYoqg+jp56iMeoQNiJ2
zGxbH2YX/bCV0faqjNUQcXv1eeRzgA8bVocxlfZ7C0Ou7Swd9zgAA9FsGuAUtq4DiWBUwOAFDup9
9iULGOitWU0Odsz7PUZdlHCfO1vluTzRlgZHX+bqUKQF27dBATqV/Dnl8PZkVZg9eugX/+mO1XNn
y9ZBl/oc7TwHqA84jhaHclBtTLoIDNi5d9iUAHQVJgV6aw7cR1daY6p5j3Z+74wOzgloow4FTVgx
wG7c6XegrOqnzKr5UeoeNpCg0jtbTxl155DWu0tRMrnxJVbG2FJ02NQBEHQhhi/R3s6yuQAMyb5S
Sxi6ytPvFQP+pZ6nLR/nWyLklcXwP9X3X4thgUOM11mqz42TjhtDTRGj07jYNJVkMfrgj++Psf/K
Jf8aY4sVsQDCL6KFys81jBvPnetHLA7ETC/cZNmOzXBYK1Vd7LT2rzwFizb0JhvobvLoGKuwtZ+n
KudYTyMn6aLZPJrR4a8uGnSuDJgw/+bBj+5xHizxoP5J6XcEtMXLlEsfDcrMaZOpEADOyVAlALy4
6FyX6EJvlLsVTdQdcHxHEafoVPba5el4ipQ37IA+RM45lPyINlU3EXPX4CCgnR2aGv0vgnPxa/Qa
9A9zg1npQyrgJKAa1veVUuFjjva6xEtLtM24pTnA73jelcJvk6pED2TE3WhXzxUFgs4Z78ox95GF
rrqdtPYrbIpo7Fc0ukO9zp5CHeb7Unr+sbe9TGqcRZPabeyD7nq+gcF4H09o6Uc3vDe+OHwsNmQ2
VYIP+9NkaYP+9OKDOpX/kjN/DZcqxPPBTBcjNGJvUTE9jcx7HbP+lg56bTguth+0u0AE1dj8zCX6
e7My9mD1OvcCDfm37B7WJtliCwoBlciqLNDnFjtn4ZgJNgP+H1+EX7pJ3jXoUNuULrACIK/SG/N6
JRz4rwjx11sbPO7kKa2KM2XD/RyKp6lqbuzXa5dehJloIYazq1DmjH7qTcSeQHn42JWXMtCJpQIZ
s7o4g672xG2EQhs3HxPIBksVaA5ylm2HwZzZdMbqm0z1LVes64Lyj4VmqfdUBB3tTkDzc8k7tLQX
B9ZnF2Bgnt5fyNYuvwgegUkSeddhgDI5fUN/SKI7wDGDxv9ghpgsFko4nlIu0Qh5DjnymKDEcxNq
WD5FlyLMt7ZI3Z1V0a3vsPY412H118gkk6LDUPo5Rmb7OmcZtgF66HL6sXhsKf6kcGMgaEfKYRro
6l2tQVhD5Dp8rEy41H46LqqOWc3wLeqvPig+3gRA5hwlufjysY+9SPEWLfQ6fY4p0PQ/gWPeOuSO
2VvtC95/cdy/hupi7uaiUQyU0fQE/GuNHWKI0oNgGhYxNudAMYRe96cyjiZHMyPTvKFFxk6p7QBe
KTRxnjwz2TfWkDoAm8dvX/SkirdJh+abucLlQlVln0Eo5G8lcD+JVEAUxLTzJBRn0DztudfTSzYr
+ygh83gETqw95cTjX1q0MO8G4SGsghR1NyAlBU7ZwH9k7hB+DbN+2MDZGfAyxGHBM7piva9A3aKh
skQjc7HxgS65t7kqE+qW5aEAPSaJ8twBk4WKc+EW5VdIdvnWzfJ+yz1bIVM7DePFR2fRIW1g6yrq
dDoYd6QlIuouv5TWRABpKIjGowAshAGEwmjwnT8CCBdELW1LfpYT7R7ysAKcrS+Z2tuADfuJ1/LY
z2TYgmgZ/LAgezxUbch2LdPgUeZDmJ7BA5AvTW36s9eYnG6CokY3Yodk41MAYMMuFWn2uQJuBDJ1
SIrhE1h4W0469qeOGlQ4jPSfrI3w+FyCHBdcOxh5L0D/YQI8h7HJYmBKxp9Q0gwv7qhTiGdC1n/z
JwrD3MHw6VIB7yIvJO3Az2uLe+anPWoWjRuHMPO80MrnYLcFPSqI4E3WqvN2AXfqO/wNxOurUwhQ
HcU2VC5YUP/H2Zk1x6lrUfgXUSUQCPQKPbmx3fEc54VK4oR5kkAMv/6uzpOPrmmq+jGuc6DRuLW1
9rfiuADK0AJTArnMWwhx4C8+Ny4oS65wQQGR8zZHvfwrZcR56cBBOMwimTaVYpmfir5rQVgiKRIt
4C5DQzgEAhTOjZXEng8dG7sBCxA0UQdi3iRhETjX2Xxbtw3MfocpOjRNOx89TMaDkOMUDBVL95Ip
ugGqg6OysjF/CZqLt3jCIBLc4E9zO/EdAGbjqU6o9QvX/N5vPqfDK9idYmvAveq34cYkmJCkmQIE
il7QzNb0QTgPIkN2AQc6dgYhyea3gGoGztjdgF5f+PnAn0rUtA+z98Nt4jTIVQwHTcDaA8Gc0Cna
Ryu2q11T03orWaN8fC0FmTSVW9BIzZ9d0aKrykK9ANns3SkSo1ELUDTH3nOPWWtm27YEUQSIRFx8
O/VwQFUpaD9ZD6qDV6scNWRzcedFMd1FEFnv4ihunjOO35wWcHEOZipJIAxchky43bpPDRSJ8NbO
T5XZ4BTCGnqiXqS2OHsMfsm4ASpNC+COXRruR4+EZ5BgVrZ+mQBJ28LE6mg10wx6KLqJ4Ob/mwOn
t4Op0ijMcF0aGHbk3s+m6z4CXin3ktbkIFgeIX2UQoaaDpJvIpP3Byfl/W6aKQnAiASOCf4hQBqo
YsNcWEDaEWG7vCkhK+EMNy9wIICa2PNqsZ1LK6VHaLNsum9obG2AGso3jsT/moC2GBoeBnWaV1FQ
pXkBTiQFhXYEZQmVsfa+SKn6mbpZnW8qOhc/ZJzBrjiv6sfEKyXcfuvkjU28+YVpXQdcxG3AbWna
/hS7Lc5peWOwnahM5idT7kUBMez6VLRFikIZc4yA4xuQTMwatE0g+5QAYmBWLmBFYGc8KMiKii1z
chA0uMVQ48/Y+Fo4qrxTnGDMC0qmR9Ci2D7LKuNpBlIQciOLEAfKFxDOgDWx5XuRiOiHAVQVkBvx
DP4WbefTIEAxBJBr4t8wNRxUWdhZh5UGxhY3uMn0Ds7cI6U8NhN4H1El4XUFNo1zPwxYn1CNM7uH
Ajbi/akhc+9XkQR9WRpV+jM5y3rb2aOjD3q6MlGboBogsAFOrnYjJJVN0Lfu9DBVCvqlanQLRHEq
rf5esz8yvZ6A9rhVlm09HpVJ4dmaIk6p0veRFc1KDPr1NQLTywhKD9YqEti4cO7FLThvQc77H0YE
HwdEXpi3a0VJX0fRTK8mMACOk52Ng/eo0ge7gyFsLtay2F9nccDH/m+IhbMpaTMPWZyMpQAoZ/RW
GcA5CMYSHO8lUFHOyV41Mvo6oGN6IYGVCK9x3XQ4tvKPKL675MSvdE6Dv89/vySKei9m9lCFlo1S
cPgDA9RhYZFMfKHadCXptfQB2gmwros5Z7DJBp5ZbbL4FjimgGdriuBzo/9/yMW4dvjrKtiKmF7W
hpZb5vdtQj2wD3JMlSYNvaRSKzc6S+NJDxwRQBWNHdehyX/zZIdbev/yjFv6/VrIWNQZgqIya8Kx
z3ZOjdgHXBQQ9fb5cF21CNMLB2QbeV0zWFUI3q1fyO6YiNIHKXVlSi/0r146YHZINtVj24Rt/gQB
9dYyToWzdtG10Dz/VzJQTxS3I00dkryt/3o4fxw722qf7LpDHWZvzMHlblj6CG1Ox1k/EbMs0L8g
n7Ve+d7nP/pSPV/39PNbPx3KmGeWcRzPYD8CoN8OctiZQrgAwCTJyjBaENMA/fXfV3SuUk2XgxSW
glhyTCxRIsGcNK8DB2oPrhLkdpBVOHVIKqVxe1sVND40gKhsy3yIT/mco2ClT9eSGEvdps15dBPK
DeKhDJPWOLUuwjFzzvzM614Mx/h2uVGtfxqrL+a+XnFgCAk0Mdw3Q4EI7WnqB/cOZJ1IBN2AbONc
KgD3UR9nbpOiF1MAQQZ/b8fIeqI5CrZAq1L9z47B1gHE4Km6FxWSDLEny0c7QVpgY+YT/QmnBK/E
zoTEuS8AKythFuLWgddkM4TyssbmbSGjQm3vBZ7EfRTYvHJuYmLLt0baU7eBjr6xoTQum8gfh44g
2nW43GLK90DH0aj6BjrA+OCYPA0S1IUavgXcLuDq4/i9gSk02Rqi9N7oOExA3bFoS0DrAwBXGD+L
2fF+mDOkr3ujLcSrR716Cky3m56a2uk20wjKvygIsNwqcw+ySe07BcpxmFdxc0JRvwP7i7IF+dXq
s3GT9Z3Dt7h+akEStzh+ek2MfpP0wnhLQPPJ/KYyur106iJI7TgHn/nsDOA3cRU9EMOJ0OSsezHL
yXw22jPXzAIx2fKyb53b2AcLhhlBUXvWBy0NHu/aKh12Lqpsn8BomU5NRgAnsiqE9ul8HMBVuysL
L/FNXO0dzwjvm8opkGxD3RsMNuCvAQSe2qWtN2Ljml3QuMFz/gaaXLapPYi2IiM19mVkgXWbOwaQ
zKLdCDLU77mak908peI00TIBCdSsdrk0fuZtUu8SRiPHT9TZqRFclMpPXEsGHOqdGq4BceajCJwC
SYu53MPc+XsOsyIIcM3U/WYOMkeJGbhWp15Y8G5rEgP4xmSAqU1tNmg4nDJCLOvtvYVjJ1RBI7CB
SQvaIyDK8CdUsga6PvYG82UG4vrGiWKsb/nE3fijTqVzlBYU5qhqapHOz9zeDlpeRd+nITN8r+zA
z/LsNjBQ9LExGm5iK4FV8D0ZbY73D9OhwBn22ZJ8OOSJdbaxs+VR8NoMYRlj74DklmGS1sUTmVgG
RiZJbzCq7ADIVXlIaFsEcPHKTiDTxgEoJ+KIvEPvEwrPGcdp3DsYoFjgMBpdMKWGfRqZF1W7Cf91
2FnxDMSzY90NDUWgDQrigQ1EgMKeZ9+hB4f1gBc1WxDfEp/2MX2o0L8ooLVOMKsrhN9NEhWaBWlY
GCNAvU3GKN8KJuzfZaPsu5L0ZBvPSPbCwYC9U8fJDpOoM9ReIkT3PTF296CFG/d8gvvGzo3K9FeW
QHyQ43D0arjDX7sGBa1pOQ7eAu4rlj2Yuyoam7u068fXyePFqTZxRgayd66fjHjiuPA6A0QhHiuq
gxN5CgUdEEb5Da09Zys9rznUngmwMWi/GzK1WImLInrps0jtMxBHzwYfhomFBI7IHyYY62nQcDs/
AF3e0k2PVMJzDfwOYC9WIVofAP36GUejWWw7plCxMJidui3IPH2POcG/uQ3LFNPj6b1ROvh3wQjo
rrWV4RyjomGCVwd8urE0xgXuX4g7mr8uL8MLkZGnRUa4vhFSgKkZFuXw6ABiC0OVx8uP/ncD/tUC
rwVHSaE4ON+IutiDuE0P0mfBTvo32SZ6R01Qu6EP89E9Gvtq+5QcDw6wqW/jit5p4bP0Gq2qhQym
VqwKGQxnBeoH7bWjyUKooddnTZmQqLNAPDx15CnpwNFL6F1Rsr+XG23hdKKXUWE+WOdsWxNaRrFn
PWxQTPMxa7qtAPi3FMM7J/1K0LHURlrQhKWbI/RDG6EEXW4mAc6kUdje7vKHLBwVXS1omiKLuDwi
DerWiqNp0g3h9KGzpv1c/2phbHH5LUvNpcVNxTjg1jivB0ja7JsGTHUfCdQ3YU2nNhsecwoSTSHr
66JMVwuLzvZH2BLnJPSw2bx3KbPeYgH4LbjwyUqrLX2P9d84sBpYwiHSr0LM+UePkzuYHrxVVrcv
RY7KzPaJxc2K9OPczV/MTr2WynNy4HYznExhgoQcEkj8ke0XQxEAdH25c5beoM3/dMZOFJmGOrZz
5yD/CUsVq1RHxccXLx7XrkAX3qJXViUK5FW4jU1HjhTB5CJAa2J41vxO4dp01XfoxVUmkKLgmEfj
ESrX4xiXh2QsDtLIHs2i2lx+xcJs0SusTAI7KjU4WQgDoSC2io01HBNcyc+08avs9fJL/vGFvuhy
vcgqM0HZb2FSF4rv9Ht7Pz/nxwF2cnBL+T7+lKcjf0eATH5cftvX97pMt1UGZi+zhInCVTnbSEnA
saWCK7AywfPK4+po5nG7HTIoRf0iU0a9gyWUWMlZLKxsuudyk2UW9trWRQRRHVNGD06e/b78VQvL
/z/NzqezoAmnVxuedOyYJt8pPy83b4i/VlbkpYdrsx83JnRo+5mBoDU9g//6Z+oBA4/b6+BQTC+0
EkrBlxPsbBi5ut3e9Cg7DC2tV5IsS2NYm+4DrWJ4U0BLlrus2aOIJv+WOAaypvXchD1K7v+UqbuW
iVwYXXrRVIXAqMeVNTuyMvJr9XuqJY5JE5wzkoCmEkDLFoj/K7dKvY4KllCJVw+42UxRZeLjKiV5
t9zZ/Xl5TC2sYHodVc3LLoMZ33hM7A94BvnN3J1T4z6HxeLlNyxMCOf85k+jNk+9gTfViFOPl/8t
bfrTHtXD5UcvdYS2z4NJhWQ6XKjCrM0Ce7ZCXNg89HzG7WL+DEnOxoXfx+CtodOW2krb8DswUnHy
IiMArDAGKdqgx30eh6kPCpF3l79oqbG0bX6YCOsRvE9HRhgi/DTd4DbUXOmJhUtmppdNTV5Jeyem
FQzy4DEXzZMTSCXkpoWb1f0cS7mBgLjeNabFXiszJ/nGwymF+o40kvvKxZVsCfR/gfNTLN4A87Nv
oqiuQjgpZt97Z6g+jMJbq+9YamztcEBo6Smgj5H4AgrHrxJ4rEA/+y0zJ+KX2byyUSzEPHo5lTBr
JVKnbMIaZ7dqrIF3UTegMG0L6Asrrzym44pAYWF91WuqcHURmemMA8msnA3NHmEatyuSp8vDZunh
58/7NMc82EiWFGaxIc/zPojas6GMLR6nea3ibmFc6v7GzBg84kp47sKJI4V+bdwaBe9WBv3C4q0X
VBFciyTKMvDrgQmAJ61fl4YvkiQYa/OmbtbKXxb6Wq+sUkkUZdVE+rBMzB1zqj1uYoKxj++9JDvC
W+mVOOmacmepvbSlwqnyjiDHloXS+d7ScEK5zXU9rS0QjRJwRAbrMmxVdlPV7cto8YPyko/Lj1/6
3VoUMBMThOUxhbQktaGo9J4tIv9efvRCMQHTi6o8x5VeOTHvaJ2vuWOocwNgO4ptZcCsEpm29IDS
mt4fAdsMbdgnb+Hk51wXRutgdcONEBjAuOKYtr9YDxMYWEzAi2QTW1fGT3px1Qx7gzyawcXH4gQT
arsR9/gksqtgK7yyfi/ME72QSkkCLDYMR46wAQxT995jYFPZ2wRebqvnjaV3nP/+aSWJYkz1kjj0
qJK+7vwxz4eNWxX547979lrZva+UYa2EbQvrll5L1c0CyWZojEPRAGsOnzOu2J0xyOt6/f+LqQDS
yonFj56w4ORW8Ph2hiHWFn017SdcL+4vD+2FvYpqsz2H/KKJUbd57Nuz1ryPnicPXs+Jkd4Sby2O
WuoZbeazklnwMZaA84ADD6eQ5CYz7A/Suft+aN9ceJdf/pilPtGWAFb0Eyifih7jpv8DPHpQ5tlP
MGFWAs6lx2v7+mQ0NsjRwPQ0qFr2IDWZkCo1r1u+dAB6lbSotCKINcmojnmdHIz4umIY+If+d2K0
0FbVQCFR4Ge7d0iRAADJ5/dIDubmqnbXa608lbQQc0gSUgWXyeYRlcBI1V8XfejFVAwFKSxz6IhL
yntryO9aID4LI79uYdLp5VMCt5JprmvIqMv+YKGI5BEQpvrWzKW9oVAH7rw6Xc2CLsw26zyyPi1R
GVA5+QiT7uPMhw9pWbdWBqUhvu7djeY1pcbSS7QpTS1Iv1p3FGGUQhY2EQ5ifxEiffTb6dzrUgV6
fZX0uraTuLoJk5rfm7l6rlJzJQe9MMt0njm0+Y5Tuz1HqoD5OULmvASA33m6PFSXtnK9tmoCyoFU
piIhcGAvLbPyIw4U+9gjHxWsZEVhwuQABww+/QIQcHv5pUs9oh3xUR+Uxbj6hmjL+YX7Hfh6uVB3
FgfLebn8AvO8kn6RotJrrKyiywsbRSawWaqiIyR2MfzM6/aZtby/9zIlnqrZMEEZpXTfckae4Zpk
3Y+1RV6JURXf+pFUK1yWhVhV55kPHJpIhPRt2CXgLttim0LSP6C0AnzbOzP60/OVVWehVfUyI7eA
wUaFA/+RKoDr2pxBhdu9RNPwFrnNdZxq7Ib/nbHQOjo4YUrz2PWwNfaJwfgpG+Ae6MqxhAec0V1H
rmA63TxpC8tLx4aEZoR7ss5Um4nG75bT3VweIwvzSq95gT8kCkSJacL4kgjf9aboo6pYHMTwxfx9
+RXnFearUXgenZ+Wty7q6qnvK3oUdfsB6nnYEP54+dEL+ZJ/7gefHm2I3O2TpoyOEoZYuIAEVtgi
QTr2JxeXSWbthSpXf6hao4cvhCx6rQsrKVJj0TSHiXpzmTxzEaENPUnabE337fI3Lb1DWxacqjBM
ZCr5cXCnTdRDgGmmvsX+pgP3bRQaXH7LQr/rBTCDC2l9lY7mMbPnGyOuCh/R3RuPZi+4/IIF9iLT
q2BG6rRjOTgiNMeRmBvUdadBJq3qJYmSuUH5nWGDp9r38KWngOmAHZWcehTsfRuJalATVYt8Ozmt
c6zh0xki+ew8cSTGhT/OOZQR4HOdYh4B+cUmlhwql6dhPzVxsXIuXVhH9FIbu2waIcnYhfVY3noT
BPLSjWHQaD5TE4yMy420MDWIto5EipeDRAFg6BV9B30ECjCZzNaWwqU+Pv/90+zIpxElDSNFvtji
N7EXPVeZBZR4/3L5x/9bUr+Y2EQLKcSYAb6hRoIMOMTWbVHCSsyx6h10x39NEac7I2/MXS56lMVm
Bb2BL559sMfI2POx/cjtNNrEUD0ceKnEg8MbXPPDRn1laVhqWm3VgcYPl/+qI8fMzO6Q/NpAmb+5
/OFLj9YOFAPrTYcRZR35xPpTCnr2TiZZurJTLj1dO094WWfC9zGFCjLh9k3Xu8O9Z7XRt8u/fWlM
aKsLSsfdXrpTHcLn+BZmpB9DCXWG26yE5V/PGkcXTcP6WsGr2yJHHFNv4+p14q9sKKF3WhNBfv37
HV00bcaAobjmTI9eqYqfrO7g1jN27EiHYrVKbekjzivzp3mj0r6Aj9cgw9K4ZVn9QMxbWIbv3X5t
2n+9xDu6ajpGSUFqFQwyYBhQ9+zJhZF0CjUcTUpk+NX+clcvfYY2/Xs5V7lhxdYx7WGDQxrziK+C
L2+hjq6Y3i6/ZKk/zqP4U1s5KVxCcZsrw1mqb5LKPYGpcFXmu8uP/3oyODqA3fL6wUvnfjoq5SAw
zkOJQozLj17qBG0WV0BcJdxEas6KAYzLnd9MerUvDPUHOb0CoDrv5fKLFnZCh2szejJQz6TAYwmt
H933cceOu/Gm35uQJfjdL/ZsP7FT/I3cRqF1eCrukpf01+UXL/WNNtfl3BsKrpKoTCmfwVGBsExs
vHQlFbXQM7qSOrXcMXdr2Ycw4nzPB+fdXLVxWnr0+QzxaUyhDC6uYoqkh3DVaWbpo8eAgrmqTXQR
NWygCQqgIQlC/Xu5TUzzbzE3O0zAfmVYLcw6nb6eCXBFMlQ8Hp2uYPdZROdHkueoQUPJESrDYJJ3
+UOW3nPu9E+NBP8Jt8YlfwuGSR7ywrzNpuaowHuoVhEdC+NH11GTkpYWmTL0A4pT7LJ8FRQlXpm1
hmf4+kzo6Bx2kte5czY/PdaNCpkbp34Rtc/laD94EUqU8kxsqgGZkMsNthCuOLpEmo+wzKB9hWDL
Vt8h3zwa7l9nyHZpNN+35bgxLKAGWH8cIEQNWAIfR/h/g1/gdygDcyk0z2kOtSC9bmnTxYJxSoAa
4GMTxvlwFIzuo3lcGYNLHadNfBOFDbTmCPwUi0+VU34jsQGHeHpVxtPR9YCxHQ+27Oc+rDoA6lyT
vkzlXPtJucaGWViadVlgXnHbGqMSa8t0YuoWSdUDp9HORImAbVznLeno4sBYqMgratyUTlX/UREe
tnQ+TV1xna0OaO3aBIULq2nZBuK4rN1RKHed1VqlhXSVo+sBa2TN53YWPdT+7DdW4bDkxktMKTSt
fb5tu+mBxt0zqgVhuiGuM3JzXH2rjyNlozCyDL253rpmfDvJEoiZtdBxYdXXBYFZFpclcMVF2FQO
fOBdoPk5bMwvT/6FGaGD1dVI6TxMXR9O2VsFATBzf1tqZSJ/nYRwdO1fnOdpJxm22bwZcAM3FU36
C4EFCRifzd8S5nQnMrDhBYxADoCSNa68d8Hj0XG1aa5MJ5uTWZyrjaRfiFPa3TNvQPY49k1i7mBq
f582xbFG0qCrT2Z0XS7P0UWCk2F2RTUA0mWMMvOTyG/aYC7UtjwXQMx+nA0ryamFdUDXCqauR4sE
zquhhB/hS+zW8UY5Bv1dlagAmLMYLKSqldcNEV01OEfIg9HebcJ5wG1tCl5T53tyXumshQGoqwVb
C1m16fz0bnzL7DqIkW3jqweK85ry/ydxR5cH9jB0tKoYWxuCAeenoVyCMmfIqEElQnn7XCYrHbL0
FdoSUFiEWWOJdWew+LaKKlj/pVuniFZOjwtLgK4HhE1oBxVSWoWzIW9ger/LqbVyf7D0aC3ap7Fg
aEnwuzjSTKqq35WbrihzF+a/LgTMU3NkSYF1EWXObIeK/A2xmI+DETQBs/HQKtcAyY47W8/1rgxj
dQy7E+FyfkiRODILg4KI1P+FZUvh94peZ3Lm6JrAqJy6yhpbsLO6EhO83hXgt47eMWLXmQQ4ug4Q
xYwM0g9zCBvrseUx6oVR8TGvRHsLsaUuA3Tm2itzKsvQqH6MwCy5Th+ADRxk4sW1nL23Zha1MK50
MWBfKE+KguM9QC9MorjxGF1JBP27if1iVus8dSOlI+kqnFW43Xeb3iRZwBNKQ87NBPX+rUn9CLVx
d27rQpXLu2g3FrH91nLRQQo0ML+2ysnPJBDFlVlaf4ssAtwEeEV/SO3pCcWP9J1bJkUFfdHd9kTA
37gtq61FXRK0ad5v6wEHikFB2NLyvHhBElZ+u7whL/WPtpLI2nEzHAD6MMqLyU/iZNc6Mojs4d2V
LHRy0/WRnb4uYHW0XKCaaVqO01yi2I8HInK2ZXcos7UCz4VdShchemDD12WU9CEBlt0VYYuLmtH2
NnFx19TXOW05jp5D6A3WGxVe0sn3Ltk16ZrMZ+nXa0GEC5pxNjhNH6JYjZKzVQOkGIVvISu4trMu
zBFdKRhzO+pgOTeEGRc9KorJawdQy+VxtPDzbS1XABCp2YzmhEi4pxMKxrPMN9MRlmqomvQj277L
q/T5uledf8KnE/ecFmA/UNqHEAEgTV/5CoM0LznOh1hbxLAShyy11nmP//QaUGUaXuYNKoly8W64
5c4h3XWboC4YjPoir4y2QhQsurdORrvMrK+Lb2xtPuM2ByW0sDQBOmxutkg7EiCYzKHya2D3VxbE
hejD1qcxY8SNDGy0xHaCxOB7rxLfYphKXO7fpYbXQoTGcqckpVEXyonuZ25terZ2VbL0aG32JnXU
cl7GQ+gJGIYknapePN5mK2HTQvSnawEbB8jiTObgzQGsbdf1tucA3kCvnyq2sp0ufIAuBoSdHXGc
MsE2N1RbFFULX+WorLyq4XUZYDyVWNuSvAxRrE05iovr60oNHB2e3qfA8bZJil3G7f9Ele2MPnWT
1WqphQGpq/2mwTWlJF4XUqdu74Zxyp+heAJ1q2H54XLbLL3i/PdPq4HsO1fRnndhBHonUflmwFTz
+y5fu1BZ6tnz3z+9gIOEmE0mjt04Ht8CHv0MuNPH5d++9Ghtvhp1P0TwCxrCgdm+RC2WWFttlp6s
TdU87kYja/HkuLR8Ix79es0/aKm9tZkqRsPtPNmpME+cMMU9GRH8xY3p9nKTLD1e221TQd1qKAhG
TIcNlkQvxVn4M+VrwpSF7VAX9Zl2JVmtMhVGqtwW7E8+EtSIxr4B3/HCXQO1LHyFruxj4Ii6rBoQ
M6j+vjPsQ1fTd/gIXTfmdW0fIWVpTa2tQnA0/S61Dnl3dOs1jPbSj9f21z4d8zmB204YNbXaFCbK
QfrcvDUKACuu6mRdz1crKSuKCuDQPFOsMhZWJPs1NfXT5ccvLPc6I110U+R2NT5ARunJEAUK4Jlx
B+rG0c2658vvWJhgupIvzqOycMemCxN6axvV3hrZSqCwNEK1qZsCz5daFp4MccJTl5Fd66lHGc/7
CJu5qsY1is3CqVxX9LnUbqLBMFUIR8u/yZTetKPofIumJyFhtdChullycPiFl6ypRpdGlja5x8aR
FN67Xdhg4wmGFO+Lus70h0SsbZX/OuCLM6Eu6cuNgeXDLGRou0P9kOHW9Rh3JURnvBNAqqYSm0P/
MBLgPYFszggAd8Y5Smo7J8cdMHfNAATEavQj5pBtMVtx7RttnzKoporqNAEN8ismpJ+CDCYqgGl0
IAEC3S1E4JXO2vq90FK6GhDGGpxNOVOhSVFmCG7eS40LGZ+Ma8eChfGrqwBR9jFZXOAFqf3gwvUm
e788L5Z+uLZ4QHCcGqDEqBBw7zT76LNbOX1cfvTCtNaVfrCvhzFVJ0ToZlbd+KbMjcaXBCoWyL6c
6i4qO7K5/Kql1jn//dOeH1Mg/yZ3Urhf8fx2vJ/Bo7/uydqW7yEnDa93PLmpfjjiN8BK1z1XWzVY
ayRkaIZzuzdbQP7uqFqz2Fpqd23HN/g5A+GlKizm8Qyty19F1eydFJIhINOv2xL+XeR8avHEUW6j
sjw6CujsLRPgOoDhrXgtL7vQobqaz4QBWWOncYZIC44A7jDVtyh9Xrs8+WcD8cWio0v5UtRmMyV6
TNeydw9GMid+6RE7ECLHDgpfLz+do97wDc9IdmLM4ZFsqTIoWO76Q1flfl/Pw/uAy9YNHABQJRFR
XLMZBLBe14nA/OxpfeJ2UV43WnTtXpI2rc1noUIi6/o1y3l213WZ+H55LC4MGF20h8pNkbdp3B15
4cA+ponjG2OYu03i2rCtyxu5ve495zXo05gB2zYtRTIqROYzXANcSENS/jrlDd0YuDi+8i36WtAW
APPbSoVu89C5f8qkCdL2xrJXzuxLI1NbEIYK3NfWwNCRzZ80+8XLNX3m0oO1FcE2CZBOFA/2nBCb
G+AO8XVzlWgLwjjjF8/gwcH3u3zJiCmBQI0fs8h5vdyvS79cCxNq3s+EROhXbg3PZslPxRQ/Xn70
19uTrcvvIBXnHmhjKkwM65sdeTdt5z5ArL65/HgPI+//1wFbF9/NLvi+xUwgZCLda0JxZR5F96Vw
e5865/ShnX1YCjfdl9/2dTvZOrcUpirzv+NSaJOTqWIQqNfOvEvNdJ7Zn2ZWMqOQtZXwFcBcbXEy
yiogS1Gie/l3Lz39/PdPT0fYN/YNAUZHed5WjKlPibVBWuny05da5fz3T0/3TDcWBsFvz8EwGoy7
Ua0JFr5e12xdawf6mWFM8wC5GHDYxJiCeWi3ffY4lmtxx1LLaHO2A/rNkWdjBCYpXL1uzbPOe1oJ
zZYaRpu2cGScIoHyI6ThezCST6R7u9ziX59YbK7NV0FBLGMFThIt6DsyqQNTWL6qniy41s9ttDJq
Fn6+rqfjAqkHypB4cDP3CQCCANjKh8sf8M/z7Yt5q2NJPfj5NNmkkERqosz228EkZ8i9vQExnW3A
RcG9etW5m4FVyBV4FUqfiA3zc1Blsk1iNeaBxxCZWNyZN4biKGTGWSo0RCOfcD8v/B53YEE5oVYh
9Srv3nEmwIvhnW2Cvd2Uu6hIPOwo5nDvApS+t0CMB4Q8tjdFCZOpKF3Dry0MYF3bV/EOTHDYIYWw
taF+weWTbORzN6M+dmxuLrflUjdpS4coPDIBrC9x35d9c2T0Ewr4tdrhhenhaQvHJDH/FGtVOHqw
BBd2bm9xo2gEjjso20dxQAEufRbVQWfSftvNtbubUoBEfRblI9QXA4x0pOxfmC2rWzdLwQ2cW8+v
k5Rs4asWP5SoyXghjuVsYtX2O7RKu+unydvgVgMqktqKdylPxUsMYvSRMnB/fANMxyRIRrP6a/eV
BaK9UDvIueFMoDI2nqpoqrcKFlZbjlEWOIiarfKNuOBY71XB3A2UYeQezlPipiF9srMrmj+YMiZ/
gYHt3oa8UycLz9jLBqWOPbe8Axa4yOcZdU4JoKamn8yQUq7MsqUhoq2eJINwKgHXMHQcsNGrJNnB
zejZSSoroMgArbxlaZBoQQ8MU9riHJ8c6+gJCglMuDUMw0JJn62LGN2cGnxGQe1xEH7ykcfAwwf5
H/kOmkhxn7/TOohKf01AvPQd2pKKy5a6K2q8DC4Xfmk+RfPKUF/qBm1JBVEKyuG6wIKUHb0UiG2n
BKS08MtRbS7P06/TP7auUfTqzMh6ixahK+MPqaCu7uNHyOGzIJUAZMb5jWyNu7qIVtbYhabSJYui
GGxVp1i+7endbmERv7YrLywKukwR0GfRDzAZCBuv4VtqSQWuphxvyoauJZUWekNXKrYDqJp24uVh
WcxH5ZRz2LWj/OugKOkOlz5rlKmlJtKWt0glM/EYsMxdmW1HxW8AXX283NsLgakuTWwADc0sUEDD
1GHdPk7G7mVsYfxh2zjBQ/hW+GIA3di3uByubTVtkvdGzKyII9YexQCnFLBjQVy9tebxZ9yr63ab
/5MtSpULVSMkm8zsV2omv+eYri0lC2GNLlvE7jwxmCEWYTuNfVAa9XM152FSuc9D391Rqa5cDXWZ
Ikm4Ubr/I+1LtyO3kaxfxcf/2UMQIAHMGfcPLrkqM6UqqVT2H55aSXDftzf4HqWfo1/su6n2TEuU
MjnW9HHbrpKLIIhAIBBx494aJXo2BG6P3Fku9PfFfHMkYgNaYd4qA1e1vnQb8rvuf71uUBfcxxx5
eO4gniZDa/apNYofCa3VqlMm+uWnhN8WLVVOFY0aWLyt0IXkmrG6PuyFzT7HIHZMGVac4OqpFYYH
eO0q4IYdLAqTXTo95ijEDu0HltJRfvKbs3RPgQYRr4YQ2gHEyNGm8bPcLXSiVoFos+NEfX7KLOKv
E0Old2NYBEdQRvgP1+dK6HmnvBGWzlGLaWlAPJadq7PFWUXLp+YN1D4gQw5asumzrtfdtgxl+6gX
nQItELe+QAsWTYN0RNe626cMpL5TigYBmlDuUdUUe91vy21jpP6plbHu6jrlK9Bwll+MkHcHUYTc
UxMze9vSWXjyCeD/miHTr03XULD3tJ26AUN2bgfNFJ2iZtRuWAlyJYiuDbd6m/PbMZOQWgKSeI2+
0LFGFUMTrokO59/BeVDdNoUC43GZ9598S6mHkPfqOxnS8JBVnXCCutTXapwC0DSSJLpBz+P0kRVZ
7FltWTxYDeqkQSX5D5EbHHzbFYk/IM0/OH06DYDWBiPwfpyemklRO0JOzSYWiY5mG0Atpw3K1C0g
m2RnWRSvkaVW4HMrjmUHqReVQWKw1y3+e8cy5P2hGbDK0afutk1nrbsUkoC8JM3nSZmmnSSCOGYJ
7Zex4/ku0tPMwS2ocWqFNn2SjAgL0V1/6EOu/eC+aaxDy/JdLbeam143fdBV49unWWluQtDZOcCM
87XWBNpXvYYQqjTNwAXjNqSxRogvfxJtra16kMA/cLQO2qOpg/nbAvAFcFljE+gkcBoohzmAoYUP
LVSHPLQUjrfIHDJgY0h2G1PaOZHs8jWFbIoLum7fq4oA2XP0e4BFW/NNJxm7aZ9R+bMqun7t+zF0
rKyiusly2a95x9FzAvbZz1PQBt+T1IDuUNQDbxe28RKg8tLePh+Lzy7u0ZSwuIsQ3YdiDc4x3H8x
zfj++ma6cLbOkbOyhThYbJ4PQCCyaXaM04UHX4gNLOPlW1MUkmAceXJmHgaTYtUEwW1d+frPfCLh
nQrUEuXQpRnMYk3VhQ0rmhTFM/02BtA7DelCPu/Sk2fBJlR70CHaNc1e6JuMNjY0URfi/AtH6Bwj
G1ZqZL1EGBvE2Mb6Vis+Bh2U1OLI66DIdH1pL9jNHCZrQrvMHHyUshoIZWnob4/P6Bvc4K8//onp
4Q0vPEfKRgkcTmJywJ5oW3pdSuID0KKFwyzSb8aMWa6Gu65XYDd6RUITr1ca2Zj9kDqUtNUfQc5T
L+39+MP1F7oQy80RtY058TzXKUrPrbQN40Ciey2Cnnbago80Qif5Eorh0uqdP/izDdkTyiDJjHRB
2wh38rclMhJdq5wJSsoRu33fbM5G+WyQpggMH1It9V4XAUHQPqoNbuJypWtdvisT2jxC+Us4aShD
730jzuLSCFxgDVj9m31fRTcVEfeIVm4CU++dOEBu1iLBLrWWsK8X9tYc+5qzsZOFglPTSqCKAXuP
2QJW8dLqzPwB9PFG6mvwB2amtwfk9CoHRCLw8z5ETTowJq1A5am9izWTzVkzJ91QXcvLZs8tP3Am
H1D6yu/UTnBQipDMgmqa2USfyZAtGd8FvzrHxMZcS1HxJg2EiPrsaKCIdhsU6DbpssCwy6iJF6zh
wgLN8bE9RVNYWUBxtQ91dWOYJT2YvvHtuqldcE1zEk1CGmJULbIp0shPyCVKqKKoFc3EUgng0gDn
r/ds93C9r8suHeROZqckOYX5DzG+LwUxx8LqmUXzZsyafTTlrim5nUPAZhDQnFxqk7z06Wdbvxyh
am/pcbOfxhZ4TBXJLeI4c8FNXvo0s23eQWKjK3Dn3bemDlZb00Zbpk0Gc+HQvOCFmfHyyydVQyaI
uDT7Km6hitigtGlZxuYsYO2QsI6dVpSPXV5/v25Jl4ab7XatrEquDSHagIVbokfBmyZv8tQpLt+5
D2ZBACmrvujqABe6YrRbUtokWnj1C45qDo0dMwvyqh1coOjTbRSYW6XKjTJKJGMLUrql3y4MdGHF
X8FkGfrKDR8Wy3i8MptbKFG6aGW5vgCXwoA5VLbSU3id3ETPrR8MkJ4kw4ai3H8T87HYRpOGXq8G
XikWQFy2g7RuyxgaQRoFvX5Zk97LOyhacZpHCwb4xKn0RlwyB9dyM0AhAhqCe19Uox37at2Wg5cE
WL9Bj34vtPJeS9MVgcQMVB4kTp+pWhj70pc+//4zt2MYxsgUxdnTI0bX6W0BjYXsfSmdObUmDcNB
S3JYep1/FeoLVQsg8EvvPPMHUOrtI0b9dk8N6Vr5Q6Jzh/RLkMazz3prMWbuACrJPcQdoSvfVZGn
a8OmgsrUguVdOAqfqlbPv7ZVjLXBRbufcnOANlJiQro0yve0LMOzMFmxmhQKtTI3xi9NrDHEMNBo
9CCqFm1HFvUOshMgmJRF68VNaqwV6Ky+Xn+3S9OeeY1QrxgJeSF3Q/QwJJUXhYF3/ckXlmsO1DWw
y7iplXJnTVAlYiDcz2P+daqtzfXnX3jzOUS3bnR0wZwzoqPqM0jqmJ/jpl7qeLxApcDmCN0oDurR
aBBjohuQubnmB18m1fieX5bxzk/TAXLAoAZAc1/ogmeMr3BjHJ0gmUYnT5l2O0RF5UYZllsHYd6+
MRvjBC2QcWHyFyxqTt9Ztl2Z1xIo6N7ofXj8aJ1FQrgN+Cnd0I8WlvDSKOelfWa3hFEtg9Qzop+0
sONzy20SOyTZMJ28z1fMkb419HcnlIXh8ZNd1bvWElD1AiMNm8N7WTMSGTV4cOvUXrGNPwT77p64
mZuswlVnW26/yrdyV9+zG7Gv1pmzVAO4gF+FDNrLj5YaVeKD9gK3uxt6EutmC7nyVQ+CLls7qgNo
WVbpNrjtb6I9+hD34c735H2+AJ0gFzoq2RwUHAtrSsDtmuyDEM3ezuCDZrU024eBRwHBdRa3pRD6
rLdofEWrJDTrAZSlA8CXY1cTkORqpnCszgB5ZpexG5BGoLKq4XaeOROwWhRAIRYfwSad7vqkSM8h
UxrYfckEgTZiJu2OT8qp9agAKfhE74YkBX6Ohaiq660PLFyH0pQPLjVKGNlChX04ocGh+5RDXOqn
JH5wKKym/CynEiGraMyVBZCxywGdsU0ZdEctD5JVFHQAVwAncq83Qee0JmiJ07PuQHLGPA/mkKxS
XR+QB+3zja+3w0PedXQbQX/dU9D5/Ga2hkBdkVn1AZwy1opX8YhOxtTwBKuCbxX093K76wtMrUD9
1o7LIjsWkDr7CMp+DcysJtW++FrFb4wSqs2BmQbu2AijtsGhGn7n8sw9S0vtgeZBe4wtCBRqvRk4
beF/NVNOHmloBHYJlsBbHhPhTRkSnRNF98JAuihz/WTsoY5OUsifNp075UVzo7EJonnESrS10Lv6
wwgwCOjWWXNKrb5/DMwpC9eg9aWfcVH1bV83YNMaWo6qMoSqRk4mewBX0mOVVf4qRyHvKFhi7TlE
zlH81uQ2GQIKjb4MKo41+Hq9MW45NMSUApwT8tW+PVq0dcfMSC27qAAKtBtedl4HAqAboVHysSgo
ObdVhnJH6/IRFCpUw6GF5qe9CQll8PL1UFF/n/OfHVvgSKnrqQLkSMjCFuropw/XH3zh1Jqjz81g
yEXV53RXRpgnxIy/1gqzUjVf8HiXwtA5MjynKvP7uqI7aIcme0HzaWPh2u1OGhLJGVoXcxKFbkoy
qFlA3hJdzsqGWu2pSdphTaFiudaCd4aBcxA5JAwTn4w53O+0Vdkn8HrYgbWQ3rhweMwZZFMEgWMV
ptF+KE5UosVbDNs+IWvIUC8cT0/JizditjmgHKWxQeVnK+hx8t9D9lDdFH5KtoVfaBu0H05ouW84
+ybRjfsAB5EivwEqw8RMdHuA6jz+VtV3OZKnLraBctPRlKs0j8tNQghxatarjfTzbq3MMocifAnl
szDIcS8R02YE+9iKc2bclfrY2wjd25XGC91tuyp4lKY27spqLNcxNFgPQvrRMTGgLaUKI3RAk5B5
BQ01rzC13s0nIdEK1AmXVyGBYCghoNX3Eyhv4t86LTI2SBxXdyEEML2pHpgjoUlpv8/iz/HVs0M+
ylEtG/JEYn/6X4Zc3bNOfxil+b4A86lQ9+zxSVUUeTMgB6mCOy4e/ej++mtfCP/mxLhJbJwpzGPI
ddTZKg1GzwyiBbqLS5Y7u6rzEWTZ6QCzQjuuXbS9o5e5p0fd2irfJ0QIKO/Lj14JhPFai/Ckc+PM
SwqXH5CRazJ38XZ54fvMAfMNVNLzQENNQJH6GA/Wrqj5wr57clVv7Ls5Wr5EJc6sJLY25MG6xu7B
FpptlRVkH0WQQbGX1wXLVkHAyOeUyl1TlZU9NeoxbaMN1XjwVekxQfSh1dNOmaJakVHxdUIKClHT
Zknp74Irf4WRT2urabW+2WfjsQOVPWuom7X6+06gOUZe5jjZ4uycW4cubkQ3Tfn9umFfsD79PJ1n
G2b0w5RzHQsHLeQdLcxvDUQ2hBG42PMLmcELCZ05rW1bhgDwBvDJUD6T2UErwPqWotFucKr0fWJQ
TJ/d1n0Vl7JPqNo3k/XRGtWPgg3b2G+PNHrnDVCfRdpFD1aavqboCUno6AFVQD2mOnPByi+tw8wL
DJDozrUqK3dKssBL64Y4UvTsIRfc/DRxUi54m0tmOnMFkVYPckQPwZ6lkyeCTWLkYLJbsNK3J0Hn
cHmrZ1kXEFxjARGiNhX9PdrSHmMlXQPdie86QegcNN+hb2tAZbzZG9WqyYQNZRXHl3fXt8PbfozO
MfJQ924i+M9m34Dw3IZGD1LwTUoX7tFvf3w656k1SnCkFgJQX2lNbj2u+8l0W7YQ6l36+LOdbGjW
RFKBmksxrvi0qka3DyEFv7C0lz7M+fdf+okgwF0HS2ulLu4ATrkEZ7r0UWZbN0Dk1oTnxHsdPerh
Dx808M1Sb/LbrofK2Z4d29oYpgFZd6vVW0RdRHngtw92A/KR6PDM1Sbou9G9bjsSn+L1OUXntLT9
ZPRdw/CJaDUWbpHUqacGQPMg2M42ECQB8CaXcq3z8MFoknoh0XxpYWYbmgOnTyF6gXMn7k+C5Tc1
yRZ8xYVHzyH0A8/koAOBvIeWxQYi8SurIe9qY6JzBH2Yo3qj6TBWy7j38w+x/HZ9DS4Y0xyyzoIk
6BUUnPd9NOLOTaVNA3JrhQtH2dtlFTonozXMPK+LHtF5zsLwQ5NqfD+OvHP7KRaO4VPL0TsoFFt0
yhfS0E8Jxjesag5iDy0sb1Blwb5OQIpuo9wy3SPNIVbTKAZ3AlUSBLcyAt7aGtxSJPLDowZYkLJx
SWm9kCVqz0OfrWnJKNIqdd//rhGFomhHJ7YxxIgMipkHALeDN98K7Gjs9S0wDIFugzq/PphUtshI
5poDUFj3oEmm5x8gOTp9ur5iF9zWnBQ3bqD7UCHjtNWnSV8zC1cCngUyskugq/ZQPGiWrh6XRpo5
mkgPCHC/RG5zkfnfO81EU0XdiUIDcWAJnqMA2LwFO7lkhjO/IyPJMnBOZTse1OKurAziidDXVrop
8nfuoFnA0AHvMEHyOdrJsAE0i8D3OBEvxO/Xl+XSDGZupemiKuzSOtjpNfvKRXFAbTeAGLISC8f4
BecyB5QHCGmyTCix5T45Vr5xMpvi/vq7X1joOXbc7zvAxVvBtx1Bs0fF9200HaMANKV9tkSBdun1
zyfOs/NQhxwhjhuN4/Wbj1Up3EylC8Zz6fXPv//s0Sm6+YtIoMVHBNNOVx+NMvJoKZ0xMhe+/YWT
ak5328etn/K051vDlIe6C1ZmRHdRcasAzCiL3lWZ8T1Xlve+5Th/wmfzybG5q0zT+TY2hw8GKR5H
lq0ThjRqgnTa+8aY7W2mmSXTBGfbqPTPGa7qWI4Nc1JOJzes64WVubApXsHHS11vjRLQps6KP4rG
ujHJ8KES1oLdXnr8bEuTCu/ty0yC81DJz4OV1x/KxAeTY66r/vv1D3VpjNm+HiyqtdFgiW2AJvdd
JceotdHjpNlGZMATvmuQOYy8tzrJozoRW1JqJzJ1j6GWb1XZf3nf48+n8zODCvSQDJPy6TYdzLta
6Q9+yddl1i3Y64VPNAeNx1VTDWYtKSRekLhLO0/5+Ffhvu/lZ7u7szo0yjaCbiux1kuw+1YjSiBL
3ecXAt45BLyshg5NoCbKD9rK76eD9H+3RLsGy4ZjiNX1GVzwT3MBe7/2a63Cztr6if+9gCyMDd4u
AgpoaAeZWbcQ+Jy9wxtxzxyBK5DbCYuQ0a1Z9w/ELDKwIfQfrs/g0lcyXhpQPeWhhLIO3ZJcul1d
/MEaCCFnkXk7WkNhA4D38X0DzXZ0o8CGQw3Ft1VlFJ+nZGy2YEnCTUSi8APEb7NO8yRaKMddmtVs
a2tjA07IIhXbRoNscQQqcXkTV5t0mlaKPlyf0AUUCZ1DdCOF5IpuEgjLDhxQ7mjorW9TbvmN3VRB
4Fkx9R29gNx5hbZ/l7Zk+NhauR/ZimtsqYfrwvk1h/Aaos67sh6s7WBaYqP1DNu/kPo2YLKx6bkL
WmvQzWAnpmFtG1W0C7eLCzzxdI7tLRstEqWm0S2oXzXbJGPV78MaPfouabPgJMGjbfPYBy1xofuj
26jJ/GQoP13wTBeqOXSO5VVU1JEpYrYdi2G6N0ICmVS/HYEZGBMj5juWxv0mGFva7RqAFH10fsRF
4eolMQDQihIPPLUtulOt8fNYZ3LhtS44zDmvbl4rq05IaG6pHO/8IZ+cJmoHW4uG2+tWd8EXmOff
f+bw+w4QyABittseDJWp3WgtWxmdkS9pZj/Vq99wNnNC28w01BiShm8F2mHqSXlF2H8o0IQ9oNuU
hoGTCmFPU77Gpd7t/RB4cc2jGSpBD1ExObp+bw6TzcxTRCobMh8bgZaJ63O/4G3niOASYrVmGYyI
nqLhrtKUU1qbLBlPmXi8PsCljzvzUWNYZd3YmxwXsOAhj8N9QoKFdbvQH0XnOGBkXXRlVIEA4A3I
dydlXDna4LdbqEEpdzR4uhsnBhb/egCJ8JkWsAA/01r1eWdnU9W4DPTP36/P84LTmCOEA6SCKjY2
4b4o2k3UyxVoMt2ehHvdmtZRKhGS7n26pL5wabRZjDKYnZ9Jcwz3xmRtdQhwkwn5RJHf4Kw/6H69
qtHDHIn6/vrkniAsb1jwHDqst2Vc5TFWL0djTuGAXBSwE1977PM8zrdWYBbSYWGi7XsN5qxas3RF
UvW7xgii3AmR8gTVaUhS19JC+YmUKbNR7G4/B8gBjE7H6/KrLIpgcmIjTm7zhmi/0zHoGg/tUBBU
U8PwLx/7H9+G/wx+5Lf/euf67/+FX3/Li7FSQdjMfvn3+zzFX/91/jP/89+8/BN/X//Ij1/SH/X8
P3rxZ/DcP8d1vzRfXvzCywCrGu/aH9X44UfdJs3T8/GG5//yf/vDX348PeV+LH789uu3vAWtGJ4W
qDz79c8fbb//9qvAgfwfzx//58/O7//br//8f82Xpv7l5z//8f2f/6j++Y/6l+8/fjkowD8y/EL9
mD/px5e6+e1XYtG/gVwMWj8MerKSnq9y/Y+nn1D+NwCROLVMbhiWee40yvKqCfGH9L/phk6Rn7eg
2qPTczWzztunH+EnFhCNEoowOkHF0fj1v9/4xZL9ewl/ydr0NldZU//268tIROABUJBkOtMNg1nC
mhM3KhrlqUQ73kGv1bnW5gWxZnfg0ENHmB3IBdt/6cD+HI0zbhEpELzNa2STGok2Rl18yLVuA/pq
j+kL975XI3CDEAbpGQ4yP0B2z5v92Tk0dGVZtFnKDhSAFydM+9SRKlnChL76aiDMl1hTYhIuGZ3j
klMBjST0ijeHwkwAhGtN5pVV2q77tgi9EvAcR5SELYTZs4AOX48bFv4muTiPTOcQxEZlqsiFrA81
b7UbFHB+FnxMXDR3iW2V9aNbERZszZBF7jhhP9tFCOX6rLOW6gCzTOefbwLzA2ueJZg+ryJJg/aa
bGh1aDIlVvmUE9unFfmsxTzY+H0TeDIx2AqIYt+dpMbtAHyK6150uVvqHdkOQwyl04TGe7Q0clCm
GNTLwDmzCYbuc56x3G3zvnazshVrAk1LZSuLASmPy/cHXwsjiCKFeeOUvrBudD+37p5t6z83yfNN
8WQl/3bR/z0/k1nAcmJjzF11ItDpHGRTfUAzbrWiZv+Y45SzsYO5mwdNsIqGgt61ObgEU5+HRxMW
gbxy6Z98kHi4BLGKx43xHtCW/DOYBsZbP40b10J90inzbknJ+GXgcX5dBk9BQOBhSSL0ecSfZuPY
pvAwB8JNa93zlq9QraToYO2lZ1Z0qYPn9SbjxKBEwjVZUr7SkTITmcUT2pgPukLvGJikAgBmFpbg
Zf7+PKeXY8xOZ9pY/VgAyHeovfQIYntzVTuJG3iaA7uwgVz0jJtql7ug9bGvD/36a3IisdMMsH3h
r1fMCpC2DobJVAfVoEoX3qgMWEMx7kfAsK+PROHFn92c/zVJSS0Kd67DX73quW/CGEhDQx2albVW
H6J7ecpurB3snXyOblJbX2c3w8lYcyBG64fghzzIu2NxzLfGqRlt1jrmzx6c/ye18PVfhkSv32vm
ReMSakAlAFAH2oOHIfaKzPI0SGwgX7GKFIfumXCi8C+lyTGoMISFlKwJrwJq9XkkyiatNPxWDYem
BPNOPK5NPw8XvvirtX0ag1MhdR17Zg68J21d6BlNhoNVQjVBVI7Zwv2w2yHG6f4/kcFbLuQck79w
IbORzkv/7CCKItAWWRVGovbk5jtzE7nfTKdy6tOSpOqrxcJIHNGCaeEkN/gc2Qw4pZ5YPkaKWOlQ
v1/15eiQ8Us3Paq685KI2iVfwPC92p1PY5oM+4QKokvENM9nxwCt8LusGA4yyezIiG2fC4+HgLV9
xD0TnfQLx/rSeOd1ffY1J62hEmmz4RD6vq0n+QFK96uA/LQaJP5kcTDihQFfubjzBKnFCIIj4/yP
lwPqRseH0sqHA/D8gCnCdh2eiGnBHF8tnbTguHVdIh/DmDXHMgRJ3iZguimPvCvtMKzdUglXatTJ
w9RGX74j8nA7dEuqJK++5tOwiPwQ84F5dZ4kn5KMMkj0lUdNqjtdi1eNDz/OwQxo5H/IJAYXxBIF
wBszZTq4J+BSqaVDM+vl90SrG2H+eaZlRjxox2xNyla1yVeTji5XI71rTcgay+31Xfhqu0uLcxzK
AjETNsYciJKqSoIHzhqPivnuyEbPr9Y8Ik5UZEv5pvlQhm6YRDcowk8OdcI5aZHIk4qFdKIHdtBO
bNcf451lOiid47AKHbIuvMxj3G51hy41LM6j0X8NfR6UMGnK+bV5yCmYn2uTHqYBYuqIA81I2qOC
AAGuiBVGvP5R3xwOh79OdMZwCTn//NlelF0PlaZAowck352ovxXoyEv6ca+oFxvll+uDzffh09ye
DTYLAywga7kqngbbC+0P4n/4q89nCO/O/8MmZ2K+bAYvGqp0SzuUvd96IO217HFELuD6KGd3+Pww
MPClzgE7/m8Y0prDNBipiDLSPDhmpexWEPD7I0/iZBON6q9JqwocAwyjIADH5RF+Zc48lDOmp1BI
VMemhjx7yDLhdiFdEup5ZewWqPAkpQw3EgRKc5h4QABJAJ45O4UgcFyD65DeT11BvqpwkOtST/5S
jzomZVGOiypE1GHdxJhHZKzqonBCQv4UDSBjCcNTn0IBbiQuuug+9gWBCNzCdn5jgrimPi0X7uWI
0F7aeFGGUwnikvpEaZLbkKffmsGk22nA9xC3W7DBV9aB6SHONIRBLW7IecM6CJuzYPCr+tTAHTPa
Q8CM8V0qzYWqw6u9hMOGEqSkEbYLA0f3y0n5UFhKFK3rU5vke3AQpbpcX7fzpRFmrmFs4igefIxQ
cuFM+klkS/1bb3wrSc/bCVaHFvV5EyH0K7jRBU194gjeNH1n1FtNLbVqzZKhTwb3fBQ6q9OkpJ7A
io5R2ENx4ro9Pca5owEbe6e+RbGd/Oj9ZWD2K796Xp5/T20em/IhGfM0x6AATDfK1ojnUzeEiO7S
eTE//rGdsHd1jh4sir/NT8VaaiX4PGFv+VDgTpqDNlnr7SgOAb6oPK1Bq3i/JIgzP//PY3KOE1jg
PEYX2tlynh0aYUASvwZB+Umge6i0OVC/GzDiommoDZ26XV23w1cX+PNwoGOXxED9SJrzXn5r8scY
pEsVFtDcFLfBZMsV3U/7+BCsp3W8pTu5m/7QvvfCLn7kj9dHf2sXPB985jxYhe74qcPgegqOzfw2
5pV7fYS3VlBQpBThhXHmv8o/+XnfdSlGwHnihmbmxSlzaQBIWQQFXH/M/sgzteCE39gU5tlFoY2O
Sob016wKgYSeMDqq9Sf0oLhgbLu1pAEoY+2SnDmd0SN1yFZV/Megg9wLhEN9b9r+Ug/56/0PSSsd
WRkL4StuHjM7Av66G3mlphMhmcMr322GrSm/X/+8b00VJ45uSGEhPEBa9KW1lpUYFD79eEJRzgcT
CnEYtY1v4vNw7O3ya/epeoAk1fVBXx85mNmzMWdWU5O4RB9YgJllgVOhhQXI+zRD4sNcKvWc3/5F
NIJbtjCQXkGkCuOZC9eVoFKjoiDTKYWjQQ0CzF/CNb7zP7rEzlK3vqEP01JryOs98XLM87o+2/++
KY0g1sfpFFLi6sNjsYgZnPXXnp32yyFmxxslINRKmD6dKFJFdF8eUN/0Ogf3xb221Vy1HWy1RmOW
ym21rdbpz3At78F+cn0ZlyY6OwLrGvRHFJDmkwzVzhg23CoWrqZPAfar9TunSDhiBrR+zDbiZPC4
pUM9ncadntjWOv8Ufu+qbZjbYKHp18lH8fFIPO1O/+a3tnan3UXH6lN8X7rSs2x/3y6EFa/y0k8f
XhrQwzNM6FPPawgTsrC8NFP9FH9C1gGpObSlQpj3I7o9+e9LV7o396Z4NtpsmWPoPjdcP4/2s/sO
GI1ZrmVtoz8XZDA4m03NHje5WvkLF5Gn3sFXX/3ZuLOFpaFgLe0xbvpTfTDRNM7ceGvd8n34Ud2E
+6m09celavprPw+TltLAQmO5XyV2QSIYjoGGMfWfjN/E3SbdJvQjDmu65BNeBx+4NcC1YxE5N8Wc
Cb8tzRynljWehs/NSn3h99M3uQfqO7DVHt1/lVtDyw7G1jric7v561sG9SCCkg3SIJTNVtTUfCnV
6I+nCWxaA2BQ01LU+EY8cJ7ev4eYLR5nScH1CQ5d35lu5w6r8Wdxk90Y63qXbaMtW8ebknn0mEVb
BU5u5/82wfMyP3N+Yx+mBnRNplMyJZpdDNqqbBPrPYNI7AwEx8h6zIEvIhGCZFU7nTSG7dDHDlqu
r0/jrbNXPhthNg0t7UoNPRPTqa4+TSreJyPflKm+YA1vnIPIFEnDQHSDJBybeTel2qkZz268lUc5
rtoeHeoeWUKhvmHvFowdxyCuQyZKeC+XZIKEcR6N/nREU+JxDFZt9JCFzd043UiNede/2+vY9xwt
caGjVmgRhC4vxxIT1CYjmZlHI5IO6cKHAVB6tZe+jwIl5NjQ5Tl1SymHN/ykRSyB2AUrRlHKmq1W
CYXFKirb9li2ZFNM03aUfOUL7WerbUfeQBDa8pIsW3XV184QLnjXcdPpVten/noxUULjJt7B0C3c
3WfHvhVSNFPF+nBUPiooxshXyP2XkNup72uhLZUtnnp8X/hoTmA1yEwJSs/lsJntFGFca/1gBCcf
V1F7aJiXa8G2SbKtSPz1mZh19KM/dCMEcPsD5J28AtDd6zN+tUlQPCICZXt4bNT2xSx09DuQ1OZA
uR1VKbAHWYHKCdBBKxYHf433CAHPeShJdXGOfXAdnq0wzcqhVwjWj745mV6SRL2t174ATW69xKX3
yoRx00ZGiUOSDfkJFP9emnAygFynDfTxBI5oW0claAh/qOEBojI3eto5FTmFS4rNbw55vudjOc8V
spnLZiU1ILlJxlNdNjayw5tBElcxeosMigMqni367ddT3y7Eb+eP9tKEkPVnJiHnzBZHivzlTHNV
8GSQfXXqjNJwRg0yUTLxJ28IQ2ApI/2oBosAXT4uCQO+YbwYGRkAgi3LTDYHR6DiVQYiKWuMHK9z
xTdmZiILgGt5YIZfUdjxAmhHdoELw1t3PghWrG5J7PiN2eOb4viQsBvyqkk3qathDHlZneJJ0zuA
QFjsJbUsHNST6++WbgZwVwW57Ui1lJWYIfvO5kyRG8D2hdvC1Y7PbMwEw+X/p+5LtiTFtWW/iLPo
QVMad4/Wo8/InLAimwKEhBACBHz9M7LOuxWOxwtW3hq9SU2qKrYLSVu7sW3WV6xvj61nQCCB+Abb
i6AiRy8Q9Y3V29NVQIoZSt4TB483BCY1hE4SrANFi4CAMnoqvkwGdZIZRJqxkQ0u+G18QGsFBcNl
22PcuIX8ZdBwuf/80p8F/ctPX1ycs9Q28ACfHpoMfC0FWH7aY6lJn4LYuUxGwycbTbcVpvXvL4TC
HdJeNBlgZfWFXNnMIyRf1JFiNC+2O6tJfa9/rSpqQXlJl4k7z/d5zdpYUydMadjKP+zRLnsUelDC
8YBlWgRxThc6g6qk4Jmpjv7Q9Bdzy+rdqMMtQuTzq4+C6HIJHNQ4UKhcr5MAsgDBPHVUyndTM5z5
m85qEvvTpB8rVvVxUED0LxyYvhXSZQ+f7+ZHlwD3MMS7iduIpsDpIltXy67nvjqCXs7d+7V0EioG
Z9+gGWc14E/3BwP1ORd6UZ8bPgtKcOlQuA9dG6ZxH1bHKDSyscgq7d9WHTo4PXHk3la6jzOc+9ig
pnNoN8cwz2yGMIiPDPy/hw7y+ltzdLXA95Y7uHXfDeOmBH+eZZqgPH/Ruf7Tt3Fla7W+UdfcAOWR
fSQQi61C94rM6koEW03+j5e0dBotvFnOmvJfzHlo9ZVrH0ER6v8C83wwRdZN/+XzzTp76H8v5h8r
y694F9T7BPzaJkXUNMjxIEQQl8Nlkc8byfXZWYQVAo8IfIiDBua6P4XcqMrMubKPut354JhxLscW
Nz+1xF03bhy/s2ANRUsT/QGU+BCm4vU7XZHRTcyEBDJW9Mr92GPp+JI7F59/tbOrvdhwfzdkgWAE
JPLUhlVpojp8uGPhkimCdPxz1c0gbAqi2VVxBrR8BJ69i7rNk88Nnz+vp5bX8BIUh3prJtJEftSj
6ozBcsRJsTH/aHn5IMxgr2aV2L4BlalvpDeTCQN3n/+ED84lMg7PB+LHAnZuHdHgdQ+rfGysI9jH
d4GRpwX5Mmma9vy+y52Nu3Ye/y/rXbw0oIKI/9f5YIvgNChKaR3ZCOWIwN83GC5QhZ3ojr6442vG
7NdCPHq6SbRRRXPfXkyC/Wn8jx+BAM7Hcj2APtd0CjW3REVBHXD0ZiNR6psDhrhA/TSVsXF2PzpX
wGkggoLD8s5EouaKhLRtEYc6j3TYgaNdllfiJ8sepHsExOfzjfzoogAqC0Y6PIUuWpOnh7iE1LKq
Kss51kP4EMzmlR6rm67lr221xQr2gZcBRuMfU6s7OdJyLMloO+jV2A+Q39n13Xg1jnrjdnx0NJek
BSBlRDL4hqcrkrztQc09wzNTt4pzSl4z8MJHndu/OJhXkX65BX05L8kgN0WUZ+Lz4XQiCz812fC6
LytLdkez5OErFDa6aGj5fOnYBXgzOW8xqxL8YmYVpEHlilTXfToUw7XXeAJsdniqspKDCq+UNxOb
i5umUj+ExUpwc6nhy+cbfl78C5ckyzHh7n/DElc77lXatrKOdXglByd2w/qrJF2Tim7w4ryFS8Z4
GmIwmxhRYXZQGwlAzDXJuY/yoS7ivtBgzuuhtwlerS3lnPO9C4FTxDNhEgtRg79qVrZ4HjBTxhAt
DSFJ7Y5eYzAcvP6Yd0kd37gKM9qkn3+P3wDYkywJXUMPvTygTZGBIk063TxS2JhkW/CuOpuCb9DO
KX6CF5E9ThoiUREq8frbCKYnEc8z519FXzp+1FGjQlkY/ZvHUYKiLzTcWkUCaNI2msBR+lwxanxr
JLjtkPYEwAUbEym/OaUFmTyNQ0KiPLPte1p0JqCRhT1fatp5924DsYG4zZkKIwKFShqbpMqeQrcy
8IdHe65jz/fUbQ1aI/w2q6y+ono+0agKjeCbS219X1lTVUUdqL2+T8oH5dbAKX8Cu4EEXpf5wwvA
I/y71iB+j2rJ8+Oo0c74U69C8DgsMwI+gN4I/lbFCzc0rK626HBknN7mBb8YSnAskJb6Ma9QK9rY
QuzQyQ4SC7g9nBmwExGAbVc3ntYAZDVsGI4lZNDiyWxUrCAWtHFQztwyypEoFyBbCIAWttbTcIPv
Y9rVKAE5KIa0VRpjWV3w0EmQrYJLEnMwaK6FdTyV1f7z5S0//3R5i2Ewb0AjiQDD55weUJAkjp2Q
HKmS60eiraNAQn9mk2jwIyvoNSNZx+fEY3BqBdkJIFlOjZTdGBK7Py5K3wJ4lM/XsvyVs7W8s7Le
qjIDeS1GzY8+ZXXKSfYFlfQt4szVwCK827JVS8IDS0gI1hXR3pu1WUBL9Ki7LGE0OEoxR133C13J
uJqbFESvh4Zo3ERooYPbOHKcccS/0YfG2NLWOD82eMnRC0UzCb8LzY/T7zpx1ovRzYo7MA/FNfEv
K9EkM0TWUfeJM8/dye5e2WTjSpw5UoxyhMvoCIqHqD9jsOYkoncngtFLaEjd+WgjkV05XnpznLsX
fOM1Od9POGok0gvGeSlXrvbT5a2y7Noo75jVgXBk9tHo9eytQtZZtQD5AoJ5+/e0zW8E3elych/K
YSy38S44ZIzcyraAWdHTbrDcyNSBGcMLuyhWqDcFtj20RZstmNh6ofgFv8v4iF9M1HPWghM1eH76
GpTcxwFA4lhMHKS2HRcXf3Y91lZWb5FlVEDrCrM7jiQ/ehDzSQPMl2ycjY+W4rnW72+KCuiaxHnU
nLERFcmjk/t4BCqzbp6N2doiD1x+6/urvqwFo2IequAQhsSlPN2zAE94COKl5RIG9U4uXMe8MFqQ
s4XlTir5Z9oQyC0RMNjAHQAQDEeFHsWpPadxqVc7ljzmPtRtu7+k9/z55qz98N8GgL3FQYA/Xt9k
RJq+MAdPHlmQR6TEq4yGR/Hy74ysXs6xrXECLBiB5ltM5Rc9P8pgixL37AT8/lT/rGS1NXXltblZ
+vJoiW8aoMBynjb8/Nrrrb/V6s3isvCbETTRRyFjqJ1CgwQXlaLnCtLaVG+1ZrZ2Zlnvu/qFyMaQ
ATIkj9x5sqomgno70vGNa7N2qeslrVyd1ThTTZftb35gPfOFdKMRottb2d/W3qxcQMiHvsOAjTxO
w3cH8LlyK+Dd+ljLOt99LKfENKYxuvK4SPcaHEp8T1b41787xau7yJjBS8pgI5+Abg3fHP7i9Rv1
2611LEfw3TpK4c/BPOCIUY7BKcgMtuwLaFY3DvLGdqzhk3rGRHJDsJIhLGPXLSIJ3crPP9aZozy9
jWswGlNYRCNteQwsepABZCGBCrab1Gm+f27owxMMsLsdLuMLqIudfjGzywpA+XDtOwiHhug8ePpb
MDlpQB4yb6PA/+HuvLO1ui1hiWHCWsBW35K4D66t4dnnRfL5graMrO5Ka5gl0/bix4YmYs7BDI3Y
+uNk5vfFf7eU1YXpdEVa9dsK2K0bT8bKsCOYjvv6z4804IAo1qOshtbvWjTHN+yWKBAVHksfCn5N
D4b5KqrHDSsf+GaURoCNsRYhAoCuTo+B7BWFZKuSYC5H/xOpYtTwyLYi7aBHGIfjxg36YJNgDhE5
EF5Isc8aStKBxqijcbzl1xmFmMqpIkx1fn4SzkqE2KQTK+vzNnqMobQhj5KnS+Zy29xV93SKTOiI
DpH8Md8U9/ZW4vnh0jwAAhCdoj6/nq2tutI27KLHfhGWZJn+5fdD4rItRswPzQAbBxuApaGNdLph
QYh6L+rqCDzo2wjkEjNuqy1Zqg+cEH7/PzZWD7btWlXnGbBBM7Yz3fvWelZduZ852zgOW4bWTqjJ
FYZKYAhV3SQf0wlqEU4BnW+9//xIbH211YnQBuTnHAlDfWgm8HhxyI4k2zrdH7wPJ99t5YJqB/zp
Qw0r0L29LmWRQohuw8t9fLbf7c3KATmKgm5R4YEAjUlso50XzeF402r7VbA8cUSILl6/R0P6wQua
mBF6OQTOfrDzP3+oTta6etUDUaGsqpcvSrtEhnbidJheN+192NQbps5S+N/3+d2aV6+7FVbCwoiK
PKoCpIpJnUXdk3oIDtUzpAMcnqAPJngsdtkWp/fGhpKVd6wsg1V6MWxRlnQsi4bp/vODeZ7NLr7q
n7WtqXvHvkaRabkCIDsgr/0cWd8rGVUdZs4Sku/4FvHixpVb8xLnliUmAijEEWI4CdRg7LICvLTe
dcbWbdi4c2voZelVeG9KWIKCHvjKL2U17Kzq5fPvt2Vk5UE47/NW/d6hejxA8s4p1IW5xTz9Qax0
skcr75EZynaFgz0yud5bAzj+/Ty1e2j4VretlW/4qg+f5HcnYuVFrKYtDW/5boOFfKnKgAHeN1C2
JO5z0OHOY1K497aywK1jsXIrw/x/jQLHDrdyLPRzOH6Z1cawxeIVTuoAv087emYY7F4mrFdrIxjc
q/sOCU1Xi13lgegXWkA+QM4BaXaobN7285fPD8jHFgPEuEucC/zl6XsJDiIqOZsRcTQkySi9buoJ
6jMz0EYhyJ9JLLstsNEZcPxvf/WPzdX72eUl0X6B6kPtGrF2Xsc2SEIIm8+6hCIRiBfsC4ukjrp0
NodYz/YR055AJvo2+rEhinGr5RYi8JmyDe+2a746TCYdpnKFJxJg69M//LArS6tFEkKh2stz/7Y1
7zJpXjgKC6SLwGj53DVBgvbC7nOLK40zVHVWJleX3Zl87UM6y79194l9qV7sGfzR0QgWFRUBSBIF
B+gXxOjIvHiXk/8QYmzoqky2+hlnHb7fPwORF0ZoLAszQ6tXQRr1zIYZP6N8UW/6rzZpL9RD+wjZ
l4cmZW/9Rf8o7mAcLbRks/394Qa/M76qCU2jnjPfhnH/RqPJAP4QK3Jo7KgYOpQJvxv37FlAHOzX
Fn3I+alevv6CvQWwBkH6GpZZORwcgKTwb8c2GYaIFJACS1ojLbsUHIxeYt9s0fae+d2VxdW7b7Jp
cioBi3Ii93b9ZIEeb8yHpM1e5mJrW89eklNj63ajSepCFmo5z5gCC9s0DGQyEnPDuW9ZWW0fM+Y6
ayssSahdTlu8IODYtX58flHOfN5qKSsnoIFMdri/HNCC7+1OIDklB6cd05aDrEe2UYiBxc9Nfngs
gTjHwQDpC3qnp242lHOL4DfzblmYRZyNsVclBrsstoa8Pv5+/9hZuYCSMXuY59C7LXOMPTm3jbm3
twRKttay/IZ3xSQt2GwpQeBDBfjuQVoZGFGIAava23Bo54Ht7436ZzXLL3lnac5MRyh0GG+rNjLv
yY/usTYjaHtfsO/9D/0K8oyQR/1WVLv1DVdvvfbG0WzRB7+tVVq0OqrmAVqtz58fiC0jq/zAkVZO
ofnl3boGScOy3FFQ6VE7/dzK/8Mp/fMFVy7CMAHDITbOnarTwT0aTUzewp/IfPwvBhTKyp3fbNzg
z08HdDtP90woILiRCni3UuwdcsWCJ4WBg2oLR7JlZuUo5qkBZ2KOTfLyJraDHCjg13pMQGi+8QnP
ws2TM3jWHTQxhkWdCRvVlEmZR/BHy2D4HpwlphEXIv58w7aWtfITnWmYogrx9Tr3R+a7l438jnpJ
rFsn+dzQeaIMFFOIeI94PuaGziazuVsHtQK55+2I+T06xPxhBEdZVP4kQ+JHj2y/NUm3uJ6T2HYx
uMzvYx4E0ID1uJc7AUbeopt+S5x0AqG5ibv7+Zo+uFOwsHRW8QKDcnF12Amw4o5hwIJZyAw1TqZ2
kwApX1B5W0/vhql1jGNwf3ALDBndcp/GtUyp3cZO+de/Ws8aGRKGzCwlMCy3pi2iSrWJrxoQ52+d
8K21rJ5DmwLX5AxYSxDo2EWrxizfxLA1IPPxgUMqjyb4Mmi4LgD6ZOZ1J03v1nrkt9mLHMEUgWze
TbwJjZuolZHdRaDK+d98w3+srvysmCdTONDKuRULNOmp8179LRq+j+JunLt/bKzO3TIANQdi9m6B
VLv27MhN68fgtkjaR7YLE5UMf9E3b+/EfGd/N7uIfBXfxeFfLXONcnUzAFIsOXm3k9UjPyUJUlMm
nj838vEN/p91eiufKyyZVXWGdWrjZSre5u7rn/19D1c3RA4KyLMF5JC/HNR3z30lzawrc9nfKTqz
BMOCv4zR3JozPJs3WZzDgjsEFxxgiGfgnRCAQYspa7irjNock3DMjG9h2A6v1TT3X127ljRx/b79
QhlHAbkv3BKJQwb94qrPx5dSW4CWg9Rbf7P8BrreAK3kLGowzfrFAT89jUeU96eIg2CrjrihOgPT
9rLbiGHXsf+yigVkG+A6ASqzJvMgvdN0ucu6u8Jm89NQyyGireSoZAZFXFv8YqHx3LhL67j5t00Q
h+C9IODsWz/tDuu5kMTp7uDLh1+WhiA9ELBlVGuQTnqNM3+tzOF5dLyLz8/FB2sNlkaPhYr+gtBZ
BbWUQN0d7RJ9B0Kge12U9Q5ysgA39+jCgMKs2Ns8+PXnJvFlcQrBzoiMbnXUJwZMJTTg9B0Y44uo
yIZfBi6V65hPnTPfZD0b/vDhx7ddtvJ/DK6cMPVAxCudQN+h41SkmhlPBFpukT1hHEup7A/TEVhb
ygXgBgVK3ATh0elNs6AnRXNz1HckK+y4mlr64Gf6RbAg+6naYYu3ZB3VLObAcQSENuwBd7Jywnhg
bJ/ltb7zAjADORP0B3IQwcWQ2M0SQ8hwIwY9C3sxRgfwIZCqwAGi1bUG6OWep5rCCJ07FvxVOvmD
Bw7PqoHWm4nYLbOT0QuvbM1vqGyuXbpVkD+7J8AdolUIFhGgesD9vPJjpA09g2LS7s6Z6LfRVfnF
ZOZdrOvuhTSOjMAWHES02WJhOht1wKpP7C7b8M5/6szXbBodrJpaXyCktys8B6ziNmZSm2gWXaQA
x21VdkG1BRjs6GAYp97wEes3wlt4UzCFDgzfwqG6Rha1LDSNcg78O68yw0Q4Xh1pNW01Ez+0gkOD
kqWL8PX3l3i3Ugu728I5+nfMyOS+5g5DkIcZjs+dwO9y6/uQdSHWRTcW06Dg3fbM9RROEAqnF71R
3o+j3z/bkBqgcaYz80jmrBaR5LX/VlOF4QZWimKMGOtCK26CunnKwZJ5b7bluKeQFsmVqHZzbsrL
mRr076fgj/jYj82v+rFrf/3qbt6a/w8Y1zEv+W4vFkb3E8r1BzG99fyX8VyX79nVf/9f/6VX/w/2
JvTwKGDSBTpVC3T/b3p1I/wP5mltgJwXvnFUepee0X/51X3zPyFOC2YZwbEOIu8lCP0vv7pL8K/A
MQRM/X/p2v+AXh0jLifZzjJ3DwQmnICNyVYgrtdv1lx1xWz1oIAEy8cki8gXbRDu9AQES1Q3BjH2
U8XIVQsBe5FUUPt+sbgsd6HRuBfMzILydtZ5+FeG1t5fUCwXlwZ0lS8mcC/sRh4AUJfrJh0V6Ccf
53ke90EtmzuoGfhX/mS7r7WW7V6QxgWktWuAIhfeZH4rx6785lsUWg+6MfwvSNTrLAnd2jYjexzl
kEhWtVMEOlLMPfracB91RXtyrEgtaFKBjW++zJ2hGS5Izn1rxysavtp9aECwurOHNu0Zgqidn3Hy
qxHwR4cu93KRZpnhOimZTGvco/pGg3hSAFtigFzpOq0HYHp2uYRo1IURuBiusUmhyigrrXG8cKGI
tkzZKV5dmgGGgyfEYTIBF+CIm69D8py5HkI0n8n80EHWFibIyL8WYmZHLYG9jyYdgni+DpmKZ+gq
ZkkTGna5KDYON9zDoESs55xVMUNlLthzx83SzG4LBFLobl5TIQMRY3YuYPGYDRjG8QYXkDnC3Oln
N5seck2QjXr7ZhBBe1fozMKUOjU7nSDJxpRDaUzsUWjiH227GVGjrUV1Y08Y+4y8AmNaO1sSA4RM
pVt/HRyvbC5b0mgvnubZ2ik1Od+tjvvhPSN6grIuGIYh56RUl7ozzt+OMlPXUVcV4Kyb3bp/msUo
+njh95cpCThRF13Tmd9Nq5/2ZlaAuNubaO7EdUsDfdXSNvxauHlQxTTL9d6c1ZQflh7O82y1pYwp
2OnuB904LejZ/fKJdEFrRYFt1D904+mfQ+HLVwFxyhs3YOVBemBL7I0KUy99PgSA/ZEBqX4BMY8L
whrjqSKKPxBQ9veJBgI5cXghrzCcR0E6wwL7sUHcvcukPc1pNwmPRhDkqF6E1cq7VjgMXEZEq0NI
B4iAqZxqCkGSIXvzeDn+ENJQYUxCcAT0QphZ5AQtInc6ooWc9vT3YAe3sjgEi+Ubn2l18KnhvEir
Jx7K2pn41YKu1o0bGgAZWwg+m3Grg7e88NBNcaxM3Jet1+zxxKNriwla4OVJbQM7U5kzBaM9sQTI
XvMgT2vOdB73TkbfMOJh9/u2x9HE6e7CqPL7GoTNXjHSCByh9Q3jXQaKMY/pLprNvPEufEzI3Bhj
NZm7Gpf1uw9CbpSfOOiQN0LP08c0wIONWgkeOAwBY7QFbFqnYQOQ053pdr4VsTYRyLf8Nt/ITj+0
AFoXRJyID9ASOrWgVCXbvoIF1NbbOTiYOf2XFtYhF0Z4HN7AAgfLCNYQdOp/YwFh5eLSF/qYJUl5
H3LMwOJQwwPpaJAYnnuQtN2w8BsU/S7cAJUH5kRDjP2C4w9h8ho0nTeoWzkU54B1wgXndd+Yj7Pi
4Zcydw3rymxlU2NlCCVtBG43tVtmqQ3eihvLA6AXLVRF/Z0ce/5lhAxFECswd8yvrTWY/CDHurX2
mVea4zWKjJRj1Ltq7I2jtAr0wWHhYYYCU0XgQkGiuCZikaICe7YMrIjM1rXZ/QxJdekKMxXa3bC0
bOjJt4IlcJMge0GMiTG41YYbrqUKkxkWMqTmKQtbejUE831d8Dl5F3jc/f0n34tCfGwIiZnvonmD
jT/dd5Bm+7ysQQLi9n4CZunY0eIFDezXz82cfzloi4DmFlQr2PuzSzj6TISTNdmR6bPEGUwRszr8
OtY+RNSqDVurfBq7BCZ81D6Wf4B2fz3yUwZV55oldOD7cLyo6Q6cSNEIsSxbXRWbYMMlUz7dKGQB
APwhuQWKEpwup9+v8mvlhmMBADh3Yua/mECyBVfEQPgcvgXDQ5tfhvzaUVuJCMrKp24nXNaJpBpB
PDIBnJD1adQQic+bugUPvu31T4E1ULA8t4QFsQj7/IiyBVIgMbHgp83QjMu7en5w9CDSTo3STdy2
KMUBj3x5pALTunHlNxjqLERWIJ7zeuO1wXjIfvAak8c2nsMravXN80RsnBYPuK+nbCqtr9msyDdw
5dEyUiFHJmZ7MisTy2e9BKa8z+sUY5Kg73bzpjViipHPa0iXdYsYMv5r6evhO2t07e+C3NbPfhOO
QdxKC10VT4UPXs+1esi7wK3jXLrzeMlN9M2u8kab37umwbhRlak5MpxM9rH2DSjXNoFyI4Dbywen
z3/hfcinaDTrHpOWI2nCKJ+6Zk7AMWU9auWX9lUfNrZ/ScZcPspZt+JibLx2hyq++llOeXfn1YW4
4HZRHyAVxlK34yCTLehUiEQ1g93uh953bhxXAwQhEZiYcYHkyoygDGO4SQdiGnM3Cqv5TkuDlRhK
nxuadFPFx2MzS5WAPELyG95Ow1sW9uJK5iDnKKREU9BR4Z3V2iIRgetfh3MGpMOAUAqzxD2lCZTP
xNEmYuC7YejM/jEfMR8VgQVf2ZFfKVD9K0Pl+ir31WDksZVBvTCmqqv6vQJe1Yt4FQRTAsEk/djU
QQ7a2jKsvpKZXFL4u4MnxmxXhK1zj6CQPGq0yZ29lWc7xguIw0C/FcfOCV4MQDOujZbILuZZn183
ZQWZV2ymvVMyGJMxzIbLXkDWAUDjfMwjt6H1k8atSQ1Z+eOuRsXDve5JNYjItovAu+5yzfZz6Bsv
jQ0ebohl9yodfNq7ONV+W9wheAhiqagE6pFCuhj8wqK96bthTpVhgDURWj7lhd1khXjou8kExiib
CBii8SlBZBnKC50RPB51PenpCQn27Ow1/pyfRxAkq/ouYhK1/qfOLVna22DBAKmZn4xQYp8OnhI4
y1FpA3OZT4KAAYCVeqc6M2CXUg8F3Xty0MyORIm221FXUDT7MSxg/DQbs844TB5h+hFtI/qmhEHE
lTNmwQWr57oC9ECASm8CW/aTX9Vted1hHlNg1GjiXiL9ln6Tc0cb6NT1imTJgFd97yITG6GA2DGH
R1YbGOCbMH1oqCO2/FIDue7uSlvpxMmcbldjLvCxgGzjzpvcQUW+aXdvNnNBAGn0+mBMur0bUctG
6Ow2f9mWdg8UxL+7khrhAZwE/VsoTZ16ealwuUYWDonlYuY5KTEdBzbSPhsOagqNZ5VR20YNlZso
CuWYqBY9CR+ybIAyrKHr+UvrOICyBA2b30hBbRF7mVnvAj14l8pu5hxX1/J3g8q6Vx90lW/TJC0M
vo69szf8rrsbeorfAczcHNkoEV+WfmsZb4EClG1fq9JI+9wgVVK72ciSxgbHf4rJ2kLHBZzcsK9m
pq7defoi6qZ44y2vr62azj8gOJqFe805ESkyboiPuLww9X40bFrEbZOVz1PZguCCQ5R27/EM82xg
GXPL1GQm/0t3kOauGkgVPQzI3v29SRrmXZl9DSaSIiiVlVqop08JBrC6+dpzS9OOpJFPZsy9kciD
UbZoIPlZPd4ju9TypgUKtX/hvQfSIOhNYaSmhM5n4yZmXbZF1MNF7zJamGNcjvb4hN9dJ5gw0G8m
HYfma4dMKe4hTurGta8Lfwel9cm4cmhQu4cCBDZm1HI67GsJ+LWdaUvug4CKn75w2RQF6ABectka
Ou4nY04DRqDEMIDx4qEwA57vAKApn+eMe891D0nFidbNJWmsIk9En+eACHfTS9g4/nxtQTj5xpjm
sX+SrVnZcVnW9R0ETot9D66277q3gJ7qSVPYOx8juk5qClDxP7MQ8Md6zJsr1uZtcBAdKN0uZGbp
Nq3ENBN/GV5r9CPyPjpforlYil3QzbZ7F3Su4q9dJrWEepfdl/cYV+epyXvzskf+Z31jfWHVSVh6
0r0DXJxeS4sN98i+ZvdgSW1nB1vnRZIDSX1rubX/UDe97caz30x2HFrZsAjNdlDXSuU0+vmb32Jf
bwO3n+oIRYMx3NF+tvLDqOVkv3QY/EWS5evxKmiH/CAwV5TfTIPl5EsKDsoS2xCPvBkgU17rrmRX
udd7QxKagtyxXNskHe2JN5fTyBnkEwOoaUdWl/c87sGALlWUGYSWcT75bAc9bIx2+OCbqq4Mb4YO
CkXt4mEguC2HofJt/4C3oT14KLfw25YItS/N3PvCc7vgEUXBQe8ya+gOs7b4l9zQ8+sMBxDschet
CmWEE03gbYcLUApYuCW+p4qosgtrn5ttf9fN5RBc86YYQTc9TLm1q9SIbihwyM4D+CVqfNlR7xvU
PN9y6BabUTZl5aNTKRMpQeakPrWzdO5DPkWYF2f7gENgAqKyI8KRqPV8pPuFBw8WzJbYF/NcolA5
QyS6hSSbdV0RX3cqskRWP7jCDZq06gfzkReeUQPlgH2PFOAwwa0HVckHA0lKvdPN7D7PRfEAN23R
pDCHXh5kNvYUpGQ50bfcgOJ0oGrovjSGG16XuTJRImpZ218JwC9R8vApCgRd7eBXQwtmwmOKyViU
ZKgRZxMdLwezYrGYEVqNYJjg34yRMdw78J2hngOeU5bWTtmwyKpGMLhi4LgDj5W0Uq5n009ypzEP
rsf66ppnmnqHMnSMKrFaamlEnjkxmsggckK5xvKUjrLsDVm8jJjlavqiO6vEM9YyEt761kz5VTuG
pI7BFmI30ZjV+QUFFQma1sPsvc7ERA0izDuxH1AJrOBr28o65KouvYt87iso3ICrLQml7orU4arK
H6xsxvgL6nqVjMFzhnFfo853wGrMiKCa6SlUtRoeQQ4cW2VJL8NcAtePukyic+eAJnpxW7hzBWEu
UuzyjklQKPn5Lsft55HsTRc7PI6HEWJYKQu9FlJUuR9eVxYz1V/SGILIHhRqaLL09ooZRo23tqJd
FGSKD/cD17JKM/ARkkPvBd1tQWrzK5djU8GR9E1qzMN0xVUzQoq0Iy6GDAJznHbaVy571aidYPRP
cHuhZ56sa7tTLaLe0h2uzakT9g0BSZeOxp6w7xSPKwIDg+QXdeVXNBLgQbsaB+3f0WwGXHMKRPim
qyHPXwiGrxNbzYTiSfODr1metTswjc4pE1ojmDDMrxjWDEMIqhN1j7Htuoo4V/6Vza0QRYeQipQQ
zY1Y0uL/kHYezZEjSxL+QwszaHEFUIosatXdFxhbAQmR0Anx6/erueywSCNtbC8z857NdFYiVUS4
h7tvbv0Ey6Vsydb50CjCRcjHzSwvcCRLflZmQTBY0a//nTRqXCNbNIv24MnM96g3iaoO+fbL65An
xfLb9GTS/jS62hDb0UPtLNZL0VUPTpFxhQxtA8ewQxkcb+4KK8HCx86VOh+yLVa9jHRdzRmwcW89
jgsigpwCfbnAjyY5aIaoq9DHqcE/8mKoqMyCNA89u23/SrsggqaqGc55cUDJ5HKECycXXJ42iCdg
K7WsnXZAX7LYenWW7vMgT25moZePTb8dCOV7KkOhCBQHQJ+tobpZnYH6tFEEyxoSR65rbK1pQrpR
rN7dZOatFdLl6V8joys3ZBlQHnQ0F2u7Gv+WwimfOHL+zmsK/xL1SHOr+b3210g5WRFX83KY9CCZ
Lpwka/XLFS9FosZFpr9c+vd27bo22tNoFdaMlKmfoByQG9I4xaj6FmrrMsfo6TrqmRZTgywMgjUY
1lBu0I3s85A0C6bxUBTHvkTxYuN5vjSioa3NXdLNyXoQ67qkh1IDz4+MvtJ31QRqHk2lmvKD5k6e
eejyNpVHv3RrTB/ZtN9E58kyGsu5mdAHG2t5LMZ1uqwz01oOXIvZgaSKJpuyt3SxMZBZ+MVrAKBY
rJUlwjnTzYu0PeVdAiFto5dDtnVL5e3zdJiiWm/cft/kKZbW/mx7FMdcM79d8rL92aIJcHUSZdwl
aGHGSR3g2222RVIfAaSmb7oaaLTw5DyNZixHd+DaTIfZ20xrmbfHmgq6dzEkDXo2g0SKOBxYT2/T
Wk3xzSIpLiJiEXU/q9K6w/e5/+H3hj5vstldL1O0jC6VU9qvc2WmHVoYlS6v1mnSC47x0GWAxfQv
8EzaiOpbo7Zcaipdpk1rI/lbeIPc97bqplNuUsxh2roODB/V/WqkGG80zBz6A1XH4qed2oi8Ktwc
HEmDw7oYSXHlYMLzHXVCmgLMobNyElVkF9elz1/ywTBVhFJUVUaK+nwZturEdB54fwZU5Uz8qt0O
nhTNtDwBvdccrXya3EMeEMcPvUPMEIwlluwF/zPAk0kUatguc17eN8acbnS99Taj5VugllL3d4HK
0h851bXHZmkUhyvBWbUdSnFXd73+DJ2t+SlXvaCjrdQ25ez2ekjRIPludo1Hgc5oL31TdNfZiuNb
PDdp22zsbFIvgduIv2VdTsTkczDvAjtbrl21kJcPbkeZ2OBNjKUrhpults0dDDajf6ptZ7nI+kzE
q+Gb65Yj56RRiTB4VE3uL5fOhquCunqOY5Eu7whJ6+8juh89oVdPJrv2BEC2laQj10TaLEg/OGSa
QEHm4aQlt3PV3B8LUZRHdjQMi9rOt/z09s4ya+NxssuHRBImOFQ3whwDrYC9UWIFMuvt+peLxrjI
gymwt4mbTYeF+F3CnpXype/AvHf8afZ1kVlFE1ed14dkstYv5LOLzdS19WFaPWOKZNNPBlwWcpHE
s4PvfltpexxrqFFpc49rjNVrPBmllazzxrOzpiGwq7HQ4z541rQi2Jpkkt/cbLDxy+y1lqJ568oL
YTZ47CHWGoQqdYs7Tfjzd61Lq3sXLm7kaOl8WQLUHKcuqdl0hmdc4/5a7RUk+/suGbyNDpgUSa+s
b4ZeBHu3CHDs9Enew558D4NuzEt/jKNTxYNn9u4+n1mvmE3gjNssOymaNboW7HDhMLRwmvkBKGLL
5Kl1Z3+3GqYWu11igPktxN+tmV9mol/3KSDBoZuDMQlryDexnFR/US32/IiLeX6XGQboCqTlxN0I
UTW43DvaGivq8A+4DLq7VfWzjGZXVTJqxVLsa1qktlmNa2SbjD0ySaMxbY1J4+HxljoRIf+3KhAg
KcfI7vTFg1sb5KTpfc58ZWnMd5rpZ6TJbXe0RzXEfgNomGSL2DkT95pjLI0VUr7lP+qDqnouF7wi
dwX3B4qcTplurWYJ4okP4Uf06qijNGgbj9TQOX/Svqg3vPTyx+j00SD8/D7pDUtdNevoQMxy+id/
KbyHaqyrkbDVG4tfK4boL0un2Wqrrb5e3vI5OD5zg+hYaMxQQIfRL/nrWmk3xurC2ZxOtUHigNnX
d7ZZe8te5IO+HGVqOK+1wLot7KiLxp1FYrEVQoMITvxqbvSl0IM4MFovj7IuKbZthvdFNrTql0rc
cQN76tY28pTW94ZMKjS0SR1HxdHxNKypFWfqtpeO/8eFmXizVOaJxGRm67dAJva3pF+me4pg5JIB
Ei2XPqfLoFzZjz4KZCibxdloAsStADYbJJnEQxKs+bazhLcJDJmIbQP8nYdzySbYdEs/WqHvZa0T
acLwjo4CQI18q0vv3G4p7bABEyf6ZeeFJGKzekhW/KOftSMgXl7tdKPRD30N3L4tYLON/VEvG7EJ
Ku33sIzJGnbk43+S0cW1SksqA+bZlG2dpFsvpw755nBASS7b4y/Vv3p2Ze90r7bjFhXOZb8MBkPT
d7xwsnXV3ZkaGplzycIFhT5uiqCaYr0SE/GQMSTXdi2CNmxbiG2RLvvVuWpE/1g34yueYOpq9c3l
3laBOK6LvXLLQnHpLpxddlew/fbLScYv6mzi8Z3XoZ6MprHnXehDNXPb1m19RU1+ITysSZqQkkfy
1yePJX9q3Wdyw+li8uW0MYtpVvsUt/rfDUElfT2BX8WqYWuExqSPsU91Kl4Twx4onxTqeSAO/lnW
LuvQuaSOm2KwsjLO/Dog3NbJya6kX9N/0nW5GMOsmUcVEna2V9nkc/sSstlWlK+LfAoqI0MKner7
zZypoMbj0eLiaO2hxgIlwKDu+mRbt/XRWusjeqtplJUAtD/NcRJiV/beeDAzZL13CbH+azHm7i5r
VPGqWbbfxN5kGhfJms/6luRhmXaiDW44lndFRuUgQ9M1dMTsJIcA0UhnG/QCD1hJnBxsPeIhhBgH
2tPTpAnivEm7b41AiLvrewDwMqiSl46UJ4Cb6k9zWLNkzy5FWA+kKO+te6sGKEZE3z64Fb9/q09a
lcRd7hM2Wcrsl1hkydSHQ2lTGLQmt7tK0sX/TUHzT42NaJIVwgn7GV3exRG1sV2B4ctN6iXlgzXY
4050pvhrlcXSECckBJ6+hkum9GrQZqwfg+q45EWOc5WGmG/Y9sgjxakLTSVt/EqPSHvmZ1i2sg0T
v8gvDUsqSkpjaVgHc230cTeu2kjf/NR31cau3BHhBnsckFFPqy7f5lq2FJvOqMAnIfmr5HFGdH2I
PZGuagu4nCwhgGBy5aeBV4S9gKW6K2RpHTUxmFYYVOkS7LOK+v51hmzwEqadM7cgCov4ZVAcV1GB
jswxt2XrxImd4tFhLUuu7U6K96/QG4wpbIicXLqmy3HX1HIt7lKj9R8bt9JVNLKzj6M38ju8JtWL
QzAVmhZ1DkWWNKwyCIO38FA1OjVVPVL655OFJKnt9Fpl/WRGrdW2r4oy3fp7INEqbxVx70FyB857
CVkA9lljmndGWrtFDI/YeNRO0e4+tS2j3we1lUTDIDFL1bTqpkvc/mE0Coe6easbf7CuyrazNGYt
DBxZUYOfrWaMdDfLjyXffTtbnUsFGmEuYhNxZashWXellnZ3fWqO+wkaAWlUF6w3Q6KLW8K66VrS
kplFnjE3FBR0j3/LnZPfchmxptVyp7AisNq0DzuZO/NOxyjHvoTPpsWZ2yfP0kIqoUpk5x8hy9QL
mTBV+PvR5GBHqFaq52qVhIzpmmmEBkZaPUMAKJZNgQlMtlmVhirimFI/DUctzZ+R/OrJNajmS3hk
Sby6dn9Mh4SL2StozJClDwJUz68MViQbqD7tg7Zq3VNZNQ7IGi/WH7vK81tkJP0YBd5s2Cm4rZvS
dTHFqPw+qy5ryoUPw7LaU1TWhWUehTMGf8uBzDXUE4SS4wwbx2ln6esitoGX2nmYrY2vsAYOyv0s
C3gv9exlB1kVtsanUfWuSIv2e+UsDrxYrTnoeO8+6Jae87qWWIslf4Km0e5gQnfbPPiN5NwSODQR
AnRSOZgJQMvIlXqtAccY+p/emII2UnPuZ6GUSW5dFlmVveRJ1nQbgYUlIkkd+xlMOXiiKniD+9dj
YjhFHVtuluBhmPYNq1jDHhnmkUSjyS+rbBn2fe16UFT6ZbxcJIWQo57YSAggSN12F80wDc1hzKUE
MmCpr23syNVGjirHRDAplBl25qqll/grghBWch2OdpJQ4GPF6a8FTS/KG13CSWkkwFAMnyVL+JFZ
SoF+AbWCTdI1ex3M8L49Pbrp4LPz3KApusjndP8A6DPyqJdmJ0J2qr0RnUHzLi+K+dhXubxRHj5F
XUHdkU9F9radqY0Wu9wreRdk65OeoRy35BeGobxvRmGKSw2dv+Wmq4fRCJ3ZwtpCZsZFGuS4BlRT
3ZphAR7xE0FeKbZdt5bTS9OAWYRtANF61zUWj20nvHqjtGQCqqNqc9dMar3Mgnwu7iTwHDPzh7S8
NQbHvxPCHORFmS+1FlfS057WvsHHKk1PRlkVZSOnwDtoI/VVJ6nD34RAJ3Dnq6pZvRdLP5XCU21w
zY0lS/fIXkq2xFH6NliGUV7Mg2H/JOLkC+Ep1XR7sK6nuh9X8JzSGjysj3tvhQ/u+0Ocp2luPraE
YrTsWwg7UFhcR8YbNVj7HG0XlMD1l9D1Na5rGrK1Z+TR2n3u8aSGlSiXnyyccSW8Pi9+FEw7NCtk
bB4ARUvAFQUhjsKdZz1Mg6+dio5JHxdGT0HAybuJNoKxV4ehCtJiv6ZN0+3S3lkfc0eoMi6neX4a
FkvEzZJax4Vy9R0oev6DJpluL2qJErJXDU2xzzoJA2x2zA2MQWqUFdq73cYu+/xBGkvrh1NT1GtM
YSJ4qHTCgaty0KbyfqgT+uIqv1zJjZVvLFsoDE25Lbs+oJAo01InGvHcvxqkl/KAY/YAWIPNg4is
oOwP2UgM8bMBxFmeNFca2X2fVMXElk3h2y6LTUnf8bvpSam8EnEyC/nUT3NAjNz7VNFB1zUtlIKy
+XZVgZbdDcnQAH2Jov9upWl1aPQ129tZbeHilpfrs+gtG7bjXDxkTkNdyYZsi+GF5Y5U20ZTb8O8
FaguU45p9OMwpYa4Lhwt0++zbGGH5+wt75KOQP9QVYshLnJQZnLSjK8fLr45vsLbHK5Ro28hc/WB
eydM7uEI44fq1k+9/sEi7bdDV1ONuEgGt7lLU2Mej5Npym1Z1Ol3l0CoD9WcUGvMdWGR4PTLa1v4
jReNaS8UutA8LjSMChS7tTUVY2TY6dzH9TyKWystrfVQOklbv7RrPl2XwtXJxtOifJGQxGWoG/1A
m5LbPS6uZwEDu41GsV/UF/7adlm8BppZhYE1Fk64nLqboqotTIpJzVgdKeiVd/x2zYhpzqeHsFjG
7lJJp7s1XAIT027X56ZdsqsaW0/kcIwmNujWv3Apm6A56IAcuKHTaUu6WxDWk+Fi0ewtwxZl2Pk+
zweQT0/vUGOWo/nb1hva3DNhqW2BDLP5XRADUvtc4EWEQI/eHm40ZTUnH49gbt4Poxn9S4wwHMrq
NETHgaSlaDd1aIGTCOKKbdq5fqdqU+1M4bYlh3Cxn5K+5IZVIxeSN7Rjth/JiUEtq97Ym6NNkiWw
R2k3MGaDDcL261+eLCMe1qbz48TJy9d+7Do4dkDi9VzAKGRbwd/G4kPVsdRgQdK8PDTjfWu25m0v
6IsVlZqv9UA3vxndYBzd2XA2LVL6ry3ofRJJ0TvVRrRAiHQCNdulrxd2iS2rUE26qzaW0nL/Auhn
fqFSJFGVdfQ1rJZmuOysLL3ynMZ71kc3B2Ywx+tmGoO9SAvwzhIMmnzFSCngA4xhBoSLpv2bs5Rs
VNMHt3k3UqmixXbTpq61TStDv7HECH2ygX8eV1wnL6NOcK+zNTfwGZEpQ87OrP4mKbHfUUzwHC9S
3+yzOEEIrN0TpMN+zaZcP5RTUj3kRj/9sKRIZUhhtCeqT/Fmuc1E0vR7eHzyIh9sF2cm4tzQKeea
HU2j7P0CvwE4M2/zP7qZrN/N3gEZ0UHauj3lyuWpXVFJv8pAAPkWdtUkh8kaYdtOgbD+oHs27BLd
TrrYGvJuCCXC4fdp6lN1gMhi3E/UMImkqLqFfWEq2oBo8SAtGkozSoXlP1VrUjsbBJ68doMPOiQ3
hQJOXOXWKg9JkGpZXI1eo9E/RDQRlWCEe1mma/m4iHUOlVZNR5O4LgiXgltuW/OkXcL7G41dSffi
reMT5CyJYflUXo0eGcVeT4hbTgu3TXqC6hvqnH76Q62tyUHpaG1cdVCEOK1UejWKHqI00pgDyuI1
YVaQLv0cJq3mzIfRXG2qzigF/OWItySR6MzGHtekFuGHY4YZkO5aDmrjLs2O+6K4TWavEBdFOhT3
GYK7R0or8yX2aOsTaHvaX2NYkOTUD610D/6ZPjaa4FxNIzLjhkuRGqJeCqOEOD3felIjhSWp51ys
fLAx0oie43nV2hk19az71aliQj0E7fsfDu1KqJO2WXXb10MwxwX4Fl3Kuaw36K/r8n5k1Ht7kdVl
wjV2TQrj3mBh0N0ZYhF5aOoSxEJV/TZINPIVfyhQRxmb4BTTl/YWiw7b22SmU+1Hn3s48j1dvwc4
o/Db8mfVeGPZyWHhsVEXg+uON1Or4DeWbWel287xK2zgqCxUoUhclKIMe6xvrdw2r2apZdYl3Lp6
PliuoMTld3p9qw2yANxRHBWQfkGugRlW2tkOZ2OSu5z45tJIsvUVdYrpoRsgUoYj/WHHLhjXftNU
aRJEjkeAtW3Qe/dDA5H1A5Vr89kl8n6Bbo5eYOJYwA52a7yOdYIGOscuqW/nZi42tlPgBejQtXMx
FaILXkpECI7SWecizFgWa9vZVYsZ56A1ONuMOaiXXhY3ueIDbQkTDJ/akuxdMFPflXegENnyAJOg
7L4R9nQ9VLM22ztdVvztESHWdlVgqeyWVN5Xu5F4Jrb60q0iXdmBF3Z27VebE4zrhK3rz1TpoeHc
cw0UMJf0mvdjaapdtw7mk2eMM2jhVG/44vp3qH1oJCqH98+MyWQI+Hm5J5LY1aEcAWZaci1XKk/A
h3ow3aAGrrHmQXMprRMAFBT6jrkw7SOdAvRTVhDjnqwmtZ9tetniwjOz377JT9l39tz0ABC1n5Mt
GlSm+MVzdrn4/fwSrIVwtyJwO33DjYtFg+IxTF8Cv/N/p8tqFgc51ZSRYCeerCbLAvVop6mNqyXo
CG0Mf1q+DdLOf4pZWq+tr3oNMpj0f2Qwm4YIIdIKAwg39X9jxR2chMPBXyihTl4baXCqubq0Dpgo
y6ubfFhogzDgZUxh4C3NuqdzIrijhAkNxEx98aCqTm+ucf2ZJo5h7hCw2FOjbio7Wy8yQ82/dN7V
P1bd4pOhCpN7pw7M0z7P/fmb2Rj2w9JqRgnKLkSyP4VnHmghpaUt9Wx3CScTl4EjXDSJuXXlG3os
zGD41pFNXuZzVnSHuleJF49c1EuYK8BkmizM002dKqoH1ZAGetzYbVpEpm05xWZdE2rfRar1z9Y4
2z8zSYAfWSVmVlHG0zpcIGFfuwew8/luKLSx3v3PMK9ylJ3iCheFVceastVff+ytIcyoQN8Xo/R3
hjvmx2VOp1czH1pqsLr+Ravxe1YvHaUQUwPDJYrSz1vr68lQfTYiuGv294swryoObuCt/61x9URA
BYvUfYBQunVt+0wLQ2/yRFuGHDQeNVRduxcB/nb1NVhuY99+zh/+gOsanLqB4dg7J9Xas4ZV+FlY
tFZUdNeMjE1PHos6uft8iA++WUA7LFUei/lgWvGWyetYjTbj1AdztLlrvEe5bijifz7EexY0Pc00
9cEvQyPfNs9aEYqshguTIUEAwTpuNSvEIEKHJrtm/7GXmaXxdYTdec0DD4OKU/vYv+n8ssWTLRE1
XJImCXPKepPQSRH27vyr8i9E8CUd+bTWb3nQfDL6COGIwCLHN+LtgHWzFh08WzvsyzVSFA9140J2
OxFc5eIqTTcKuNfdfv4536/YifYMh83EhANjr7NJmimgJr62IBfq3qzHvZLD1ho3nw/yfudhUoaJ
nAHL2nPt823R+OUoOvckxRzczOPz4H/he34uHGEiT2+w4+gsgInMiTr7cj31U2/uXDe0+zFqDT1S
9UvuuFG3ZCI0bfi+qIlY6tXsn3sSY2qLB5F7XwgB++fLR5cBLRlcFib2Rfi0vF0+o66gdQcrxSvL
uamzJh714X7J3T6aNOPWRDMAKOH68y973n96mjmLp9NaptPLTFn37aBuGcC9zAyK5Hlw3bUvDe32
YW9Pd71WHxdpbsbJvQaQo0bpdPAc7eF29q2ot4qjbNd9n6ZXTTrff/GrTofwzU7+51dZDpcBH4P+
gbe/qusXUCvaeJCn/1k39iUi/BdObrehqq98nMLT2Q81OT5hynOj0f9Le+5PNHO/aGL4cEECnYQ9
4H41/bMF8UzQunSGM9tWUC4dLQ6CMpzaNKbSsS8owcD++fX5zN/1TZwm/q8hTz/pXy1AZrcA4EuG
7JJt41Dx0LNwAmwbu2lfZ1+c3XfH6myws7WfnRSG88RgCnYMDzZApkc68fmM3l0QDMLJ8hzT5lZi
Md/OCELkko/S8kJ9cTaABrumgGRLLPj5MO+udQ+zqJPzCRcEttTu2QlOPW0YtMFKiNr920Xqf1FK
ozZS9U8rwinPnw/2fk4BdoY4rDAQWo/22Zyaymq1wfGSUBP6zjiZilnqmV38xYP7fv8xDE6h2INZ
Ll07pzn/azPUQ2qqYQ2S0DOeh3xbgZVLGAKwk8dvXvOVS+77rUcggTwEoOPJo/f8kp00lQ1Bm1JO
Y9TQFuNBJWpTzNVdEawbJdfo84/4wYrxOP4jEKHz9/PTJYRPqc8wk9CufyrXuMYJ+l4uZWjL9Aun
y3cj0afDnmBS2FGh5Ht2qLQTSiVz1wuz3rvj36z3qepA4HCyjbNB/2Innk7Nm7uLJ9hE95MAgw5w
WtTerpqOZ9sIE48jPEa9/WA4fyf6QKQO+udtKvVNqmnz+Zd8tx1PI9q4C+HFA4Xm/IiNbVUVqc6I
dW5HjqBF2vmTLP9RndGE7kN4Sdu5xVGmV+1sXpSZFjOQLiDzfD03350uISf/4gn8YKUYw2etbKIY
/dyGGCCr8WkTJijTjj5JvN1deOXLMj5//sHOZSxOc2EiIETQe5CZcc6iZjVYi2+UJnFmrxlH+pAR
0Pba+YART365jM7fxKJLtk2pNTVK7ouFdqsO9GZj5sn8xe58d+58QmmXWilqQRwH93RL/+uUT31b
BrNnOGFu2hPEAfB2v7KtR8tW5WEd0OVK7VF+EfG8/9A4i6FE4CCzQ5py3pBrj1RzQDoA3YcgLLpf
pr5uk+KYuI+ff+n3k7NQS2PLkKfAJDzvoUwXB1nKASJfzcdWjaI9yLms4Fs0ImqCv58P9tGk2Ju2
jjmazbhnUUNlqUkYAcWAomxu6d080PII7286KlPbfz7Uu6uZJIibxNSZmEsz7Wne/1q0IrVy9Gel
h9BmEdfJc9+2MTl7BCN5I4dfgIKfj/f+iKPYzGq5DnZK3NCnqf9rvMworMbK0XRZld1d6klVxqCG
9cWsVeqL2+T9/cVQJy2S4NQkSjDydijRu6nt9AWdQsovDgb1v1CopYrnxa2zEEDCvUi9RV2CjD97
AONfxAun7f72+sQLw/+nTdkz7Xc7ZlZLAUlh9Ai3A1ASWtW+Ehc9F3zn9L8d4uxjNoY/ekYHQ70S
htzXSltiZ6nHQwfpK2oXsFfLkL8LTbXRJMsbJKLb//r2nX4BMlOnfI3H79zsvCqTJLMVv8CgTBzR
cH+s3ZrXfflWonn7+db54FTQIOdYJyUbh6ziLDKCJbxQyiPKK4csNrQLPbiqKl7Z/v85Duor/96i
naboUzQYB9QrnoyrBFRboJTQll88Eh/tkAB5RwuPSa5N/ew5b5OySEcDJLatjbu2SX/lnvbFXD44
bjTb8cwZZIMG9+PbuUwZInSiJCvqIKOFPcLhjjmjcO20X+z2cxmp0158M9LZXpxpa/UzPKLD0abr
RtyubLzsz6DZsBirSOuoU4yvPdxTV/tq6A/uMIZ2eAAoTvEPZ5PMR3pwodWQbxqPIr0B/rP1fdvf
TuZOB1yzxbFWF/q8a+hT6+6z7gjYPwZbB0fn+vXzPfpPLeTs1L/5LWefwc4HPHdPm4ffstS7dLiu
9R9YuISWc6QJ0XV2Yn4ok8sEC+ay2LjFdlm+eBI/2FZEBK4Jy8xlc50/iYZyrdrt+BxNpyPoPTY8
WHAoPp/oB4cRoydeDCSCqDac5/gjJFH6oanh0v/y16ydLfzdPzTObVr3K6/6D4Y6CQ0hLkVJyCWt
fLuH23Rq7aZAjguQ6EWJ5a7pnUv4Xr+SAiujz6f1/rwQGaJHRAHSofR0XuvUJrNt0fVgF1varm39
X1Zh0mkcfP98mPdTYhgSIRPhLc+AVvZ2SouCKLQgohV6gzpmcwUCDSO5XjZkn18URv55wd/uyNPV
gqIIJj+0+P/T+f+vFxdTtr5tVEadIZ88/66h6n9IEX+dXsqhafOtlYOhbKiO+y+2Ncw5gN/Ka6WJ
YloiqnDiQKOm+1zSmO1dJV0z/UFzKViPtB7Ah/cA56q4rhyC3GEFUNiCppV/l4TWpthdhfNs0ih5
q3dlcMGWmQfi0Ek9oklGG8tsuZJSVSPLnW3lM8SUTHRPnrumj70Y8u+AGcMhl/P4J/Hy4UDPwpx/
cUG+vzv+KWwi6UJoxyt9dl6dplysVkAMqU7qwXmU+79bgfRRe53nB8/84sZ/H0WeMkXkID3TYy//
86D/ay0IYC04E4jaaP6KbFByB3YXGqO6snnJrPUr6bcPthnSFSYFR/+kJOyfbop/DYfdH3h8H/jk
i0aYjRvHmrbeSt/+Vyp+768c/nQrAFv3ULMj/H87kOl0qnfyIghl/d2yL3P3i1X66M8n66WMxgEg
mjsLiJuAXsO0polpWeufAxj3OnnP//lIosbyf0OcfSst1xQNDgyh02MDNhlyWiJvjAeY85+P9MFk
oFBRh7NODzKyh28/1gpjPff62ueOQTT9JIZsfTXEBwv/ZoizXT2sappo2fLptNTKuCrmNMprfdqv
NOpv+lqfHz+f0gfPHngiG81lhUwPPOLtnGpcUIrRl0EIQS10reaiwSycmhz6EnBHEOSBwfKInMG9
nc+Rn9EFUsvLmiZoj/4Cw8zvPv8978+ZC7RDy7ZHS0yAmObbnxN0a14KT0tCQ9r3tp3SD9rR+d3v
8zX75q/GF0nN+xVl3rRTAB94KHa+Sw6LBou9UdeAf0VyzHvv77QO6xcX+fun6SQNQ+pJNeFU5z7L
1MAjkjqFGhba6lXUOlRzb6tZ9Rcr+f7LMYoLE59SjM/TdHbSioZO4VlkadT0xq+hkbuEDttZ8+gE
6iZJW95X+qMfTcviKaRUouuncOLtUq2jXJSGXFfk1Y+yoX9WeOjHfXVBvT8QAXgE2qkeNF7Lfofu
+FmRdmkA/uGpPBKjFDtpNIgxpMW950zGFyHY+9TzNByim5QMTpHx2VqVieYNfou8SoaFhZXgxVVt
ip7zN857i2vSdUojdDMn/q/b/u2wZ6cQ3hXaGlAvonycL6CibfXWu/CRe5jnYcuF8EXB5/3SceOj
P21R6CKdN8+GQ7RA0qSYiQim60Xf6jSwLdNlY2pflI8/GIenkvgPfSJwaOtsi9iozLVGB3iV+0g0
nqT19GNRfvv8251+7Nsw6fQe/98gZ08YzWDLUhK8RrOYCtw+ITj3ZYQKT7QSCpbJ32zuHj4f8oOc
6aT7yp3BzsQ4+zxSV6KZIB3OgqRM3GWTubVplJo7/ZdhpHdzoWAF6y+QcSngtbGw/6PzMLVkUnYd
PVDOg3ESoX179Eaaykt1avGddOxBhsn7FUjPeW2t0YgM0Ki4bOXy9Pmc363laUxIBKRp/0vamS3H
jStb9IsYwXl4LdagebAsydILw227Oc8zv/4u6sRtV0E8xXCfB3e4Q2ElASSARObOvXXuW1s4X4ae
Ro/IzEO3iiAFNA1YgTiXw52PGurKPavOCZ6TJcUWIR3WZppdyqKn4wsi2wC6oITu6O/hy9gEGWDq
6cVLYJOJX9pkAPZ8Q5fXdZDMUw07+VdYB8002hexfCm1d5X3y7IujX7luvggNP30YTYKSKRuDT5S
mISpGvu41M3QnTISvCTAIiIyJ6vB9oI2S2/jMQ9NF5wpcPdQMtvmIs9V4yFIVGknh1XrXaSh7QdX
FYfQuCGO1LZAE9XHHhwkkkbdWNAFLg3StQ11me4qMSBnl75/4vUyLbVvrRWC2KMMGbUrJ9Cnc9aB
/5sJhxeWGtanSmPiqd0gyVXkFqRrbnhATdui9wpXnjr5Qgl98+K8Oy3aI9HOxiXLR1nkdInjauqU
2gT45ATJldq8+aEKswNCoyuB+4LbUlKnMkGIy4YRn7thQlMD7ESMayzv2Jk/4H85+JK9cvsuDWdO
onMbojkP5OZ0OKz3FHAbRW4SvSvGz67bm9rPIlg56patGAoYAZ7Vtlj1C0NZCdpQjVxfvmymnxNM
CP7wEHY/z6/N0pzpvAio/BGzcHifDiZKGq5BzwndiFviIIVGCumPHoYQT0X5SnAkKhXMZ9lH7M5N
xHPn016PyM/nVhhHrhr08gvMEQ7cwUGkPA6jDExzBCUKX6Ckyn/VWW/tM2CCzwkNZTcpSF7rgRbq
InW7icjnQIUP9Lwl1/C7Q4fwdQr85Idl1cYFNAkAWcfOtt70KFe+//l8keWQOZJlhQy5kK8uW/Zj
L3voP+vj1guAszv5heP9MW6ImTo2I2yZTPVicrqYAfBGO/+F38gobMU0Yr6cH8+Sm5k6qW+TajsV
WSEIQtwcxi1dYjypRfU/G3T9Ff3V8gsPXe3HZAYcgOctfgpeyaMq1DGoZgCuYZynHlc7kcZCDqjM
TDH9SHIn3bJ4fw1Z3dDvIGe7nlzSSqi3MMr/PHp5/PD2+bjjj97YkmdLJU9+oJc9XIRl7yJmATgq
vfD6dCUOWjMlhCj2RI6kjElSxPlLQcsXaFswxt8CfeUQX9i4J0MSphFO2MbQMuwAXN36db2zmvCi
nf6YlpTVgvmUoNxxVOIPwT/kUK70CtQ1M2dvW6W682g+h35sf94pdBZduGx1h2cneimAEBjYqVNo
XZVHUTv34kWvvVkRQD6dN7AwXXONySYwJc9GyefUQOEViPDlbexC5PB32KT7HCIOELsrV9CCc8+l
XpidON141Qr7VobAMpBMAKWQKtyQWKMmAeFY9pMSF21C48pW+hybAoebywYK2jEfkfHpqCqI8+Ix
iyG6pnMMfgvo2SfzUs44JPeWCmlcC4litQuyP3c+7OokPIkgdOhQT+1OZZB5UkGLBU31rhYb27yW
YEFVducXbenCAPypkIMhb6GQuji1Y9aDY6QVEhtdQtRVBCQ8Hx37WYf/DTIAagNNuCu9K80/dPkL
RACD/VRBxdl9L4prfYbu74b2nszt+c9acFaSdSg1zNExWBlh69EFXxohPWps8QMdl/TJ1ysLu+RG
eBFLSsMgpBHCIeJM5VAmORZsrv2Rdq36vqGkDStIvQaCWNoYqFfJ8908X8tCNONbpunDQwB9jl9c
0GS89WPjEirTlREtm5kTPvPTwhBjs8nXa83mYHT9fHJN6rhGbG5sbUUGZskK5xSXC8hh3i3CYFQv
cABOAHvv6xtj5uiaYngiVoaysPxUVYibFepYkH8Lzl/GZSFrGe9Pq20vDDoCWb+ViHlhHAzB5M1O
JsnkMDn1+3byWy2pGMfkdS8wrexrIEtyYv1pbgCg64yWYP1ti/K7OJKhydpIswC3N85Waa+mhlqB
Pa5sl4Ub8cSK4Mwj1NlTF2GlG+EgIUPQwlk6SsD/5JXH5NK0QYwMvoUSFEBOYfmhLVZGuwjRTjHj
S4k2Hh0qESS4Duf3/6csxDxtbHw2KJHTpwhGq1RPb5ogcT29ol8SEggq4VejA92wwUQWZbNt27//
jU0AqgCtyeKIJ27jVd7oW9iEEHYXdkTEl4XyWOVkrtIHaNPOW1s4fyC3nzMt1PLnAuWp/5H5Nsxc
g69QQ38DJYDLtLO2ZsvFCSjWWtN5Xlo28n0kOGxStCignForPZu2DINOKH+yr2b1CcU2dmq98vpY
csM5gQO9ujInqIQxtQb8D44EI4Gcm4c59xalxaaH6wHCzZUoYHFAR6bmTzkKN0OdTlrHxJRWOV8T
es6RUzOmcVuZY7UisL50GFEH5ayb1baAVQumujxk0JiCLfDSHq17SKpWnGHNhDCa0Qg6v/AwURWD
82XyK6SWRt//ct7llpfn90Bmlzyas2AEpT45WLF7aTPxJtCpgn3RpH9xtVKenjGawJsojgtnBCw+
8pTRWwJTlf40g2I6x7uY1AAa1/hWk+y1/N3SYXFkzxIejKMNO47v5WzcgtbIukJhFS1Ka+Or5Zvn
wSQd+ocAMaXzs7lodVYLIrdNokcMUfrEN2o/LBN3ypMraotF8ktVhg1dOqmmuK29Yu4zyIkjkbLA
P/ZmHzpaPbXPLJjJsAdfrjtCniVBz6boMoS0T71xn5JhNyAjinbnh/kZWinYFdxfV6B2QWQioVw6
HaBU0cvHUYPX7dAwWqAdeT26ECPt2/oSFu7zxhcPyaMxC/vC9Gau+xTbVE3wHDgB5UF6GBMf+Yqe
3sD0z4ObkzkWdog+wPQZ5PNY1RtfgRa1hnuRduTzo1rch0ejmj3raCXhqfdbRHLgQ3DgHDaa975u
abfxI0CUa1IUH0BC4dln2mTW6eQhogYjemosaRK/q3VS+I0B+WzQQtVVWj8QmqF/2fsaXeTtRofC
DHYMTb6U4b6Kvnum6Xb+ty5fOX9mT/n0KUhBzgADMI/iA7FTwXi1RcMbIqx/pTZUCy194ontr9wN
i/N7ZEfwGg16PXL6DFlS4SOcVFdq4DCZ3uGE/BdxKq5HNpQkLxhLIYj0S1IesG/hn9LobLQcsjEo
wleMLE0bERBYcCCqCzgmTR5SqNXhFIXKyPaLGyPxbtrGfvlzryTwmcXrADHYYh+dVXRSAAQjcePI
zL6a8phcVrA+3gSqo70Yafx63tzSw9p0eHkB+yECQsfk1DGDbiYeDEeIUCFZ7ppL8rB592YS8o1X
rQRNp3Wb9Nva25+3O/9a0Ql5i82xF2tGY+Kp2RxRjK71ZS4nKbyBf0k/xPUob+TcqB/s5ipIXoY2
hyV1FRE3/+JTw4BDFZIIKjlN4j7BcOlMYxNqiEP40NxCYdZYN1IwfJNqDZIWShqbtLVfofyeXpu+
GLdNNOpuHYdffE177xX/RbOr+E4yx+kQd9Bu+HTIrLxVPkchfB8zA4SB61QWH5CJJNfS3Mu0KbWv
TfHaZ9/OT/3nG/P09wvnXpbWaCMECo9s5RBLL5YKodljkh4Me1v47R/vmlNjgnuh0KnDscZgPGSB
/QDyT2iboA46P6SF2xEH5jTjJYSyICq3p+6k1k1HZZHEATD2jW69GPG7pj1L2bApjZtYfS7767rb
Q9Kmxmu1fGVhveYiE/A8pAznesyp7czq8qTUGmOjKm9KvE28mdsWftO/LcMF5VTV0Goa/c7pn724
3nvO7WoyQP+8m+Z9BG5h7vGg0C8MX4I11x46nJr+9B3EMDFkWmV41egAemgIkO5bqHa7iG1sughM
uVm+H9Td1EIHvu31B7Vw6+CiJOQdPejte4Q2Dh1twsNTD6GHPDdAx25pBPve1t3Rg800etKrixE5
usGuNln9neaibSzdNsV7qv+qqyfHvtcd9DPlgw+UggpHkj611lWWrWU7F+Kx06EL3hyGljdlCUOn
uR16Nxi1yUUiihPotLRugZtux+iLAe/LeY9b2EQnMy4sejQMkpT0mO3GfdtTJWcen3ip42z+DQ/x
lVhlZYE1IbaGwDm2ax9zOVyfDU3+cnIVD5DDdK6qIGk0/pThgTw/xM8X3snMijiHsGg6GO06A2oL
0/UL6I7BYYaIlpw3o6qfT+T5EuCFQvpnbvo43T/eOEL00WJnnAYXvkl6NJ+y5JdjXCnto2VJG0i0
pxiurde+iiGR2avaT/L3m94wIfXqNxKJyUK77YdDDY2aJBUr0e/HlStcGScfKIT8XkrjBtyiTASs
Oo19FUG0mukp5tjzMLu0v5JR2cwMs5b/MIXveQEeON006CZkg+OOIdRQziPwOnou7m04GSvrTq3N
7+fn8TPoDQYBHhoGcGHNIv0oHAJkK+RxrJlHf1K3kuU68XMYXJaBq4IxiuAN060vNilySnlO+Uq+
vB1+whWyMluLXnP0FcJ+VNGSsGKPr5DpJNC9nyVYzwzu6pXBLjrNkRlh/8k2XEWJ1xubvnK0L9mk
yDPax7gejKmiAwqG1hYRUTf2VLKX0E7u2tZrN9Gsp1Nrob3yYFkI75l71GIRjqa9jqTLqQ93sjMV
cFwam6R8REkoqC41PYFPPN1YzrZ1vln5m8z68zLmz3djgCfZeesrcENfz0/Mx1H/yVmPvkSYf/pd
NE2r+ZK6m+Bcu2iB9GbxTGZ+5UDMDw2xAgWcpN7L9RdZ3vvT3TA+65K3RdixJWsdReNGba8qyh21
vUuNxo2gShv0hpasbxB98dYsDue/eSEGnWdv7vg1DThDRfw5XFG9hUCqATD4m6eizfMmacGmqvXD
AF7E6ya3AUcCCl5pVg6fRW9lyWZyDLgkxIsTgioz78LJQMgGcZG2QdE3lbqfMNUmKx77+TU0j/G3
JWFdfNuDDbjCEggI3in0oAT7BvIoszVXxrRmSdgaasqieTGWfE3eetzcU0buNHnQ25UY/gNR99nX
/hmTeCtBWGtbY8ApGJazFjGkkPw1uSpauBXDx1aKdipHpa+4k3SnyAdVu/LDa90hKnpJnG9a8WLZ
E//z3o+3lMNp7L3PnNSNyl2OjlDxOjqPK462uNxzBpFGOEqwH9v46MlvaokHcoIPNiXvbggg8a0s
qHRRB24GbR+r+n6QJzI51hZqy/fY+1Gh8uyih3WYnA6d5LWewGXPP/og4dyYAr0c6GYzNpk57fOx
cBUZNh3npg5UF6EbMjrXtfzQN+bGCv/8eqdENfeVMB9Q4gtukqqp1IfoNm9QtiBfJd16XbJrkmIF
kLA0ROxY1CnmMtInCK9UxyCVLS6EwZAiV0IxY4O6IDoCI9y20G5Ke/6td/DovYSAkRs2jUfAMp2d
rAx4KVCfuU7m7Av5d1vsY0V3YIyClGMmgtN88LVt7igvWmNu1SF3ndx4QkP5EirWGwdWZcibHs1e
uQ91fW908UqKfnlWjr5FiCna2IF3z2D22zkpYhwQxpLN2xxqDnhxtd6t5PQKncA2XdkCCzvgZA7m
nx/tAK+kizADnoSsRHSZWP0+nLJd3vx54dg2aI1ggBx5lI4Fv06AICjhPLw4uoJA2XWalWrA8gQe
WRDOU6VD3FPOGEjq3PnW66Bd1ulF3L9qw2OaX4Fa1NWbPl9zoTnOFk68k3EJmwaskh+giUooaD0r
06sneYdEvpKyhwpNkAZUGVi/tezW4pJpMwzLpKecutHpkhkNj2hzZKS6yb7w9IsURu48c1be0POE
fRrakRlhQiskcUZrNoMQlVv0hwAdqQxyty85vW4QL68cxXNUf86cMJME/Sp8eNxScf6gpHspugUg
Hvq/UEki8QFLMzejm2c/FR1l6H4l4jg/pRAQnk5pEqWJ0iQcu1odwGAp38PMfdsl9r/ZbP9MqSUr
p2bQoyPlljDGwvhSN/eR+W3yvpyfx/mc+O/TSHfVqYk8lAO5HVi1eJI2cg/9trRiYW2uhOdZnDcy
nBRYaIPgoA28dQf/apZDOD+Q2YvFgYCxAQdCY+CMQT8diF/Scm/LLEldabCzogpl3yplAw7mWjLX
MBpLUTIxwFweJWejwVohWEM1wagjVgbdm2782wjUi6y5KPPBNSN40517eYKwaiAmsRIaPQ+yVR/s
4clpUVX76eh3svYzt35KGiqUD06Tbes83+r9tWR9t83KjRt1JaZbOu5OPngO+o7O7VlPK0FGlLsr
Vut7NRpJyOTND82h55QfxIDy0/AF2uzsOhin0JV6+d4O2mTlOxZW6eQzhFUi0cUrE+bFTVCSiFDN
RuaN0XaXMUxfcLGgZOs30VoH/HwUCK5xYlQ4mfxUtdGfxGg67TISWX02bqow2wETdVso+mTt2bZW
Wd/mzfnJKiHiR05NhbvndMb1fNAyc8Ahjb7a1FdRAkunBLB7a98l1n02Vn/rZvqlMqXL8xthKZfJ
Mf+PYVs4nPxOSxJmeX5Lfm37N0X9+4O90f6aV5dNBMxngsPvukRUrDVW7oAPqP/nQRMWzrkY+VMO
wWpzxUN/xdg0Q5HuAtspt2jWyDeKB0dFB7HVJsn63tWd6ClIUjhl+ylw0e9QieQAcCnW2vm2cPow
Gb8/SFj7QG1rEptMhknbftq99eCcumzliFtA39knVsS1Ns2y80asRNx1Hfod4fhC9zjX3lazv1dw
wgbZhtyplUNtLLtTDJl3huLh+FREzRYG4bz5pjpkUJPNNH1b8YdlR5wr63PbtCPm4eosK9JiZE3y
9nkYrxPtUkv2HX1HAwpTI6Dw61R3Yc47b3YpLcec/Darnvp/PNFo5KBcvekdkoyzfGTA4y7cNeDA
qnprw1qbe9+7CKKuit5KqkSWC6x9A/94In2BOFm1XLjcItKTjX1dr33fvPCfPJU+L2Iieb43xJMI
NFcZSMyKqffbWTU1bjpktB+Qma7jt3FacRFlzZ7giFLuJ4hFMB1ROFyQTFHCfhMo+6JAl/AqLJ47
+8kwbiFZD4aWlOQt0h9oQv+Khm2oPJrFKsHFPP3nxi+4rDmZqdJF8/IY37J2uqySaY9G6qYNn1XJ
jduXUVfJanwtR75o5a5eSrrP7Eb/P/ki1APyMWNQaCUm29oQ3NwkXrE3vVuPgljKc6n46QSwh6yk
G/6LVUcmyTZjpz7uyKM7UOJ6rqxGMzZT8uYk8sbIvkGmvbHKZ9O+LIfatawnSZdWBisuPA2F0PXQ
N0CooBKcCPFPJ/e0LEo2OBb5EpJ9tweTYNxoykvVfcnzlQNYzN1g4IM5BPy2KsNzJsQlWoW0d4fu
oNu1QAhbuH9Vp904sbHTkjUckniXz4OZzVCGBeP7iSjOgBM8Iy8AJXAme5Wbj3EOET/ySDWRD0xB
h8mawku/ypKVsHhhkCbthbBa0OwDuaAwSLRby1nHJnYHOAI2eFm7JVn7DRma6ApBeGVz/iRbNAep
FBwaAMT0j8P/yG2qNkeIGjJuru93vQRZjXYr5H/KWub7I3t0vCWZUHpLqNrOF6dDOvH0xPThoZ2l
DWnXrIAEmQgzoRKYBZuJipAG4/0333uuMwjKX1XrQE1lVJ+QnrTNw/nxfspziN8xT8jRgJt4cOTW
4zvMyNvYqrdP0PlKHzgn9eIWbgkvu7FCN1V2yORs7PDGkVayG5+2jDARwtlcTyDmR5UP0BFJd3vb
34CVRqcBydFMjncwru8q1VjZpwvufDL7wgHtoSplRLCsksoLdlFxVUHgkQR7qbuQhrfzM7xoiruR
YjK9XZ8YfmrPadXSYedAmE5G61Cou6QKt2q39byVA2H2mU8+RRMW2DagsKbovHacW7pfUcQYnPup
AZ36Oq2lUpZNALeFWRHggfhKjWS9y8oZPx6g9fsh1ft34n87P2OfgtoPnwRJ/P9GhGgiqALkCU1e
LXJNKxuFIbneSZrffks7J9mZdqRf+PEkP2VDEu2TouhvGgBSHV0NUngZo5a6ln8QH87iBwnHehmg
/RbqMqNWt5bsVgEQBXtreNcWSorBoxNelvDCt84W5anQcCtl7QPEBMh/PsDimqRaB4BfSA6oTaxP
VsoHWBFimYqbSjsNDT35Fu3MHI0CVJicito5BfsfurES3X26S0XrwnpIoz4aiL7ShiQfguZugnRV
Df8CEd/3r7K9T6p9Xa2MeNnPfg9YmHFU6couqxiw5r0n8ZexuE31v8+72eLGdH6bELKqeSlPSEth
giqsXP0A25ba990EmGENN742mPnnR2esnqJ8kOTMnxaNd3n7LjnyXl3tPlo8SI/GI5zkTqxpMYT7
WGl4eaKCqh96dFd5CsGWbTkrx/YcMn4+a37PnnBs504WG8Y8e8P0gJSB7tyZ5s2QHUIAJc0VZZzz
i7U0hbTi0u4Ej97MyHs6haZWJuj1OrFbFI9h/92PqEKs5U1WbHxsg6NlQhpRSfsOG8hvU5FGBBut
QDLe50eyFGEcjUQMTFXqeL1ZYiVNtK9qr+3aZit3fbxRtJU9tOQQJBRB+OiI8NIxdTpnACB0xOip
6YEx8Kt9Sn1i/NaiPtoa1713OD+sxck7MibsJiUxzKFTMNZ7/c70HyMagavur/NGFufuyMj8EUcr
5HEQEZxhxOL2Ubvb1Nyjio2k4dqJtzgaisvwWhhzI5/gbnaT+SiRc5MW4EbyH0PXb0b0ng1lV5Xq
zg6eEsqlCnqsU+a21XbU7oPhe7VGOLo43N9f8UEScTRcQFRdKBV8RRbR2fJ9MK40lLnXeBaXrMCU
TFgP5QIPGMFNHIer1IyB4kP7o8dbx76Thq29lkVdmlGi3Pn1Td3ecIQZNaFxqxEpTNzaR4HJeauB
i/bRCrTiIxUrnkqw/8A+wKNhVhM4dZAR/gHZma0oMvXDNilnGYskty9iqNzQvkSvjnLIlFQ7P7bb
W9ueip0c9WN+O5hWDZ2Vndjlr16iWw8IXO47qjtFAXK/fqL+kusETTEAtsDhciOTyz0U+TlK73ba
NDddpw3yIUmNgQCh0gt9q2uZv0ZsvTiNECTSLDgDPsXG9DJAxHqswWNLpXPXh6qr0Lrd+PHuzzca
CaR/zAjxcVIjpNSYzOPoad1G6xFStPINzBv3UZtc/G+2BM/QY1LuUoetLnuzk+ssvk2Ku3YNyLoY
xBA5wQ9Fckz7lKL1kZirNZbQNY3oVwsdRim3GyQ1eTjrCN9WD9AybnOY9Ko10OfSBoMsbaYit/B+
kbMiyVRFakPWrFTUbebtUgWIDBRqf0qeOYdp5FkYJM2LPJKEK7koFCjxLUZYVn67LyLr76Qw9JUH
8lIoDCu4TUoFS4DoT3eY1+qBBBad92JeX4eAdP0sWLm3FucLtYeZMwz2BTGHaXZBW04T/YpIIsfb
YXivlGpjDjT0D+VaF+bScBDqAuRBRx/5GmHOkGHKy3HkRokREbPzxy55OO/diwZmtmgduil4HYTI
3XY6Q0oSBmPMoN/2Mmp+/BsD1M9RKeT8FlsgHT8afEenBRJewZ9kuhA6C9b0Iz5VlGbXQpSARD9r
D7m9sOp5paZlFaH9NtTeQQl3jkoyIN0ihqoZL340i/jczJq4ULz9m9H9NiyEFV3h0x6b0HJpldl3
+tJc3VdXQCdL7nY8NuHOUOoE5e+AsfnqGzw9W23YSbaxH42VCGk+x8S7CbQ5ZUTojHmjC55AqcSy
owngSmUpHsJZP4aKfEf/WnXRgzP4JtTTyY0Ma8D5GVwcHgAmqPEglHLEbubUdPTG6zA7djCEKaW2
jSMLqXrtJZN+nje17Cbc7XSimnTYiXVZKNHTzJx7sbpCc03vxsrvRxNavEtV+5WXF4bxKKlfrW7l
Apn36KeJnZklSLtCRi3i8nTIZwnkGKGJ8KcKOif7WYLvteOD3u/Pj3BxNyMlxlFBchC0yunpl+td
YJUqpsqGV1atVBeeH63VTdeMCM9tOH0yLnmMwOb20nvyVwsm6PPjWJwyzj2kt+b4UpQRk0bLQfKR
U2mU2l+lH14WEOaCjb6w+/eyWutkXnqIQJH4jzVhQJrMW7vP2WEojxNIy+2OzOcG2TdYQV69zrlT
jNfz41tMa9LkBVAcGAxdJfMEHIXOSDRKaShhEg2nx35KXVQDn1EJfslkJPLoLzEylGOzAskd7Zvm
jFu11betXewsJNLPf8vyXP/+FCGW8rpoTJKSI8wxereUiKLuELFtjWaXDCumFiYa4AitejNYgZey
4J410uXo1uI5aDNtixrJ8G1gXJhWuvXtdwSQzw9szZqwrGFrNx1yqew73svm9Fz63wZfpQDBk8m5
MrOL8+YWDjI6Ik0GBlkRl5AQJ9ZFZUxqT+MeeJAD6bdW+mk0X1BLXjkwF85pRDloLiD+pSFeZGLS
h0oKq3RuqqNYVn01e9gsrjL9QknQ31J5PRcraduleVRI2apzLxIEtMLA7LQFEe5xaibTw1C6QTZc
qzs06nddU6+0WS74IsSoJKLRFoIQRGTvkyWz8uW5nbNGoHngjtog9YePpP7Gi60H84/xaAQOGJy1
jCDuohgnjG3y88GLkf90IxjtW8neNFQWevbZn/vGkRlRL6Oq1cJoZjMeIXZU3xa16xUqfUsr5//S
DYcMjEM1jP5x4GTCDisdo22KicbOqahA3UJRDNtOppbXY6I/SkMdPtrhqP3wSrPZjxkN7EFktsFG
DxChXtl+S37KzFKUYynZE8KnIMSsIEKqck0M76H8DgVnMs246CuD/nKn3oRrObhFPz0yKOz3qfbK
MDcxmENT0iYImz+jP7xR88jt03clWNnvSy82sMa/BygEnVJgq2mDRBBP8JvCrsHWNDC/zHEuvJF7
SebApmzjlN/P+9LaMOfr+ejqAAeVDl3AMGnbeixzDprAfMkD+yA500OJDlyfrUJF56EIIczJUIUY
1PAGT6szLXEL9ddQ7Ab0m/VL37mxnEtLv3ea5zbdl0aCcPtl7608txbPBBvqFiAjs66ocFW2fTPl
fs40N7IPQcFFY2n7znZleo/6NbaRT5ihj/OA9ynqQHS401x7OrmxP3idFDK5mlnIpKjDetf3I0CR
VE9p2fB+6H5U0Fvbq1cwDT5JiHBvewtlaBLADpd4kF6eX+2l0VM9RyCJ2jLPNOGAcnp0BIxMZ+Y9
GwkDCLKiQ1TvbSk+lOl0OG/sE05mHv6RNTGjl0ea3xShQX4qu28VZNfLqgTV/cjh5Qa5vu3TaJtV
6m0Z7Atlq7rWpRl+LaIbDml01xFdiB6GrbRVopUPWwg5+a65HD0LSEBCebosEhJcpNSYhYHyZFwW
91wNKxO9dH2D1aSvlreqDcvIqQkn9oJKaubdHIdWvB27GCjQaPWXaEyWIarKTvN0frYXD5Bjk/Mn
He1kvW1ildCTuHMmBCy/d+2zOe16hfL664AYMKKB0tt5m4sTyR5isvAnXSQOhUDRj6OKUSa9g5pj
fdN7a7i7xYlEf5V8Eq9xRwQzKZ4ST0Ax0GGvb+Tk2hq+SOrB6R/PD2RxX/DmNygjK0j2Cctl51pV
mvm8L/zsIdakqzIon0YbtuO2vQuQjD9vbnHeUPgw4QfSeFkJ5uTG75sU/LOrtWV9XZu5c2NOa3QJ
8y8RT1k88B8jgj8UEYnBoMOIYQxbJy6RFYm3pbpyfyy7HcyQVMfZ7TjCqdslxF1ZFMOK0OnpY9Ur
9FMWl2EfXEiwCU+xftEWznVv/LKctZDgv5iehQxmBkRNbI81UTJC7tghRm61bRO+KRLqcpW67wLP
Hdr0kBrvfT4cfGWt/LPklDMzFtBIuKoMsUDdlRSJ7QwI3xRW0X3r1+Q35Sm+LTsFAVW/qVdeOktL
SRIX/BOwIHoBhQOLnK0hgbQimQLFotdeTtwOwa/zPrkY7B0bmZ32+PwYplruA4x0kuNshgKCc1/a
JQZTG81iy8NhIgOWRc7jYDkIe4Q//8cPEHZFTnVPSlI+wJfSvZ4drOnN9+708dDU/q6tHlX5q639
TTX5vN2lzXg8bmGf1FWj2anGYhpRjk7DwTaH7XkLSzHWTOXBEQkkk5fP6cxWvuJrdT2y3eGB1ZSd
0j1H0kGXLlpokBN6SM+bW/JOkkOI0s5YQHI3p+aMyYPmNuDIVJQbxendqIGnI3rPpXB33tDSzB0b
EkLkujAyH8wK5PtF9tRO2Vctm1bGsuT5VCRnDDJ39SeavVD3Es3uiKCC5ptNPrl8yP7Nw/7YxDzK
I7835CYp04+XRf/MbWnRk86b0m19tykfyjXu6MXFORqQ4ORO7Mhl6LE4Y3ylVB0yFxDQ2dFmWAty
1gwJbj1Ikdp2MTMXeVeK/dwlt1X9xQpW4pyl9SFNTA2ExpTP5E1DNNmT6dns2cTON530VhTlRe9n
K/fzkqeZwDER01X5Iz5EvUA2Jt3iaLDjCG1uT2npplCi5/P+vJRH+xConrnWIRAVC6pyE1lZiwAj
uiPSe1tqB1XSaLOR3RGa2X4I4GD9S4MDuRyrvdP6O58tZRe+m7T2it8vnsYID8CWD8u8gR7zqVdq
hdlT3Es58qeGNvWwGzbxQD1Wz8HW5+izO24elrTMhxu6ddx8WuuVng8lMXw4/gBhW5hOmaRWNue7
CBuydh9b1xlKeCAE/FTetXnOe8k9P/9LLntsUtgbhtdHfuFTm3eqYR82f9XhIe+17dT8dd7OEuSO
df49ucLeMDJnDK2ZMHE0hhC+82xT9HBbWtWV30ByRmvU1mr+0qb40PfZLlJDyHn+uItmfh0df4QQ
OOkIFdj9PMF16m0SlfQ9Gpn2r8n4UZp/jcEtWi1urB/q9l8k4JDp+9ADnYu0wizb2hjEFOs5UpXo
wrdQgsq9GzV6auxtZP4Vddvzk70UWh+bE+a6zInKJIo9rh9Mr9lY7jrdpA+e7OKch1P+VJH3Y1Zn
RUCOCZ1AXtg3YRNGjl1D7YjK1XYst3lxN8nQ7axRwCwOi4edRu15VkgR7AThlLd6iJ0yfZo3RVce
BsXf2uWtvZZGWDQFKd1MNg0mTLzPiyoNzCoqOQpkBZ2/C03apggCeN/DP5V/nydvLmfRyGuSfRbr
w+FoDw3oeiKHZtcYEMo8dvG9bPaupdzUzcpuX7o6jo3NUdPRvauEceEHFsayrs4OXaTIiO3p0Ky1
aGOf98E1U0IAFsdTqacKprT+zhp/JNID0fqKjaXDC+Y0IjwVYmjAKsJwauqqeYRDFG25idvcBW+y
QWJp4/yr0RxZEsIuumycycmx5Dc0gWr0lnl3Xfd2fsqWjv/j4Qj+HZWdLucZRgw9pOv4S12GG8U4
KMrXdCw39XBflrvzFhcnEPFD1HbINX9i6uKy8ZEYI1s/BHd6vi/kyzD5Cufe/2ZF8LoRUHU7lFgp
MkTwFF96n5LpKlTU+yTw1i7xeSWEO3QmrefFxng4kISjNgAjoUQ2+XNIQncVbXE9xHpmmWxaKNAS
6VJHtJTrx7jyaRT1VMU17GrlGxbeHnwCLBPwWZDGErf0UAD4KOZPgHVNtXZdtS2Myw7+QNn60a2i
6xaOqrn8CPSfxBr0xsJGU+shr6f5RZAaHexO0h75uq+6OVzQDnCd+uZaA8schIgTzMTSLTNXXEF+
nm66SamGVtNYTUB9u960d2Toz/vLwtExQ+xmgXKo8WHRPbWQ1XUyVhr1sUB6L/y7dBw2UbKSk16z
IfiknoSylZbYmHros+z32JJuFHvYnx/Jwv46GYmwNn0YG5pf4AlVlNPd7yblZag9KXBR/S924K4/
nbEJ9l8Fsnc4tvVuk8v3ACLaqHDXQdJL00ZOgOw6/5mZ/k8NqVQZS63iWT1VAKs2bTUWMeR2irP1
FJQRwXbmQb5L29LZeeTEL4N+6C8HYAxw7WjZhU4LA0Ao05rTlwGyOnbZH6YgiPZYa3/RjiOHmyoo
M1g3HQ9ZwCoiARkOE8TN6RgD/G3YddZFSyUDHFJea7s4KdSNIU3Dq9dP8lvk1/6NExbj++AnlvcY
t6r2prdw6OSBRD64ly3/YCeK+dML4+nBSlR6QyW7yw5FUWQ9KDC/j9xpQEfsUHmN1d04VSyVe62O
leCg+H7wWhld/ypVpabBXJgHb8VoK+FG8j1U0uxG7S4oDGb7PqoiZ+W+WzpYgEYB9eNlDt5LuO+m
gmswVUiZelmzbYxDRfha6BdDeVPou9T+ct6pltb62Nr/kfZlS5LqypZfhBkgIeAVYo6cp9qZL1jW
BIgZMX99L6rt3opQ0CGr7GPnaW/b6SHhknxYvpZ5/q1D3sYjN2HNrnr0pDGq1kSeg+LGdTNLZ+TU
jORSIpngPiPMGCDSyx6T4Klrf1TKBti8N/K1BWofIOQQo4KWc17tSehTB1bkEjAy+qL6UZKVmW0J
vU8iyKiUR41vASRyqwfGFEn0Uk6JgfG/ZufVn5jtG+hjIR9AhY/87EA7VGRPKTRpWLe2rM7T6b3Q
1g0IElTI7gv+PcSVM3GviesTrSfANs8NO9XUaABmZT707H7Q4mPqhg3gUWH32ibiwMJx7SAhmEVH
BgzcJNYjntL9FBWHkdjb61944YU6+ynSHjS1k6Ivg59Ce4OBENlaaVYJ8HIT+m2R7M1CxfezEEhh
4XihZgipbstkCQEL8phmfeanBXsuUgjSOGXiW1lw12rFb/QXdmIUzyV1fl5f6BI6/NSwTJZgZUbS
a0YHsbRi2gd6imDHyWy/0Whzq7MOdCVlnvAjn4RdHJJIC466ncaYry1F9DsYia75TcIMFNez7kE3
R77jmQOJSwpSOhPz/0HzHiXW8NaF6Mt7nEbVIeo76zDqevqgczzIeVgo8KVLLoyoFA0fALksiGFK
nsTDSTRRNwDhpHWdHwDVrjvCwq1A36HSkqzrOnlBRebBSrdTlRDPGFQiHAs3EbAkQN/N2CNgPKQr
ArjGSSOxniEgyL4REm1dYb8xQ4VZW7iJIKM6F39QbUBILF+vPR+YVeHrjf3kMfQ0MPvWRtsM8Irr
fnIxvj8fTjQzDBN4HH0GkZ0fTmH06Ig5Y+ZX5vuABJOCV31VG6tsOnT6K6jxwA4ZRTtSDV6KaQad
3KfxPgp3OvFN/LPrv+Zyd+eCNbJ3UHHhbWFSKKSnfNLgPzNuPQOabdeOuZ8O/3zLg5TYgtgRUOPw
Jpnipo06mwwAGEBrBLXeeDVYH6b5NqimRy+D03Mz0lWDoIVUooCZDLwHPb0b3USxW5eX2WwB0TYD
VQ8IjqXg1ErH2MgsWChIux7113xaAde/TSfwU+2vf5ilxZBZOZyCUwKS6FL0yNgU4MuArRSyds1D
k8do9jZZpljQgjOiI0qASIMR4N5k0SM7tGzofcEMG18tiKNGRvbm9jnGU9JnVwB/j1GdVOsgb12D
eWTWwgy9xoqfG/OZtvw2MF4Gu/Q1opwKvXyy5/EohjYOxH7APy9dPOj2EVrrVeaHuQtxVgJuutie
7lG49UAAsy4n0P2M34cu26QCgCjr+fr2L/Q6z+1LzsRDzepYU2doSribruq8atSgKGtEd1Pwuxbx
ZtQoBrQQ3g+qktqSl6GdhNdr1obEuTm/IIoCsJQpF/gmyGDj7tbMVnOsEgzHKVH1ey6vPSzzry0Z
MhL3mAiOYtgiUwMALYhUhiOJj44K3bW4Joy7oXcxE5PLZUKQ8KHUzBAGYJjJM/QCszGbdrxLm49c
2yo+3aLrnNiaj9ZJ2DV0VLSJDVvIJREi/9INhMg7FhQ+tb9PqDfHdFMAhTS8XDe8sEZkRkCU4X4A
7YjczTBdJxY2LXLg1X6HueaZOR5KzA/yg60UYVm0hawf7oEKIv53vkatr7OctyXEkU2B9tnWNLd6
CZJ30XrNv/c3gXMGphNWLKBI5WiybMbKDMcKtsSWGbcT9KjFYHhTq9i/hXbQuSHpzJVkrFk6wFCb
HZPodiq3A/lpOusBNUu79br8iBaIbr4Vxd4R6zZ5vP79LiNHmKdoreF1BsGhXLrJLTcNERvmfmD1
AERhFB5a0/3cnrSfc1H6IPtOVGMbC+fvzKb0/hJc82ZGYXOi6cblGyMLdjY5WI2qwaVanHSpQB/N
4uWA6TMCDU5QO2JRo9cmPwwrWDW082N9Ezvv1zf0MmU921AqVSYQc4yQFcHichslsEMjVhP9mARF
zu0PvN7/uzU8ZNBPQxiDOe75yJwc+3HQOwy7GMjDi3hNMMKb1DcaCm9JNWyqtgfColW8nkuH8NSi
9PEsq40hmQzlT80ot2L41DIMKDtsE0eZpymjqEVrJhJKdD9mSjbpyAP1xqOkxvqaoViNuQ26GsD9
x2Jlhhi2UeXMF98ONBDEcggQRgiGERye72bQm33XtoaG7qcPPbCZdSxips/1W4c/IoG6/u0uop3Z
GqTBgLdBGHrxPESxlYs0gDXN/RQZBpfox3UDF+4PAwAxg1ME8o4Iq8zz5XSFsKGvBAb/HDBU1C+7
5k4Ub3yErBq0CzKxK3sVL4PKpLSDadYjPTPxjcLxI0XnD7TSBZgJU2AvPzvH8l3VXPlFLC+tUXr3
zHZquhy1TG8Y7hxzQ8wCwfb2+j5e3FeSDSksC6ZwyuwINiLci0G4cXtQjA2riioO85JDIBND9QLF
P7iEdJiBcgXvdAw7dfmSksyvS4VDLG/WXwPS2WVJM05ZMRsYnpGlG8ajkptMtYbZQU4upMYaCU8a
mHCicAPdD2+iKh9TmJAnEwqDo9Ixb5OImEfDN91VfIflbQKa2pxzEAwXnq8hGEzWQQUZa+DCA0dz
XT+Z7Om6T13CA2anctDEA0Icc4Tyx6YNWAyBR5q1rJJVWIHipl5N7rFrfU5tj9n3kVZ7VQtiPbHS
K4VHL24hhriA3QIZA/jczldohAlLwL2ueXZwW2X3jlA0GxZPzMnflxwt7LqOQ+cdV9uIIUzSrUfH
06fbVDWJqVqH5G0VI6E1zqe/qFMvM3aBrmogX+ZE+E4zKNKe5y+BDpYOP+ZLh6kf8J0GkLwyCzNg
XsjvauKTcV9aKx7cVf/c3JhNom1HAULCZUAk/2OiaqpOx6oSzLXp3mi8UECDKmt33QWXNu/UjOQE
WQzi/diEGd18t8GWwrpf1w0seAHw1OiQQGYdGYKstW4OZQQ5EEy2VOLVQE2yWo10P7hv160snFZY
gRfPLUEwYUghAuEzyLmeNC+l6xxFwqhO0KaJ/OtWFjYL2QADCzjqIOi2Sp4Ghj6btDmk57j76tqP
eqQg/7lYBUoeYMUHNtwC4y2qcecnMpopdgEKi3yq3SX9MWFrEvzr94YJ7M/M9oPBdvePitXJ1dyF
QKXXfR75mH7Q0ydKFH9/9pezhsP891G6gIaQxWy0Ms+XoHV6GGd9EfkN+W3Uz31z6KNN3q+iWGHo
wq8kQ9JehW4An4NIu28WEyZPD7H9QdO1Xv/rJ4dQAfiRAL4BJgahp3Q+SJbrkITvMeFt/m7iVdup
GssL6zgz4JxvWNZwg41AsfuWfT8FGwzilAASqdpNC58FVWR8bgt1NYwBSJ6bBJkRWM1spbpNA4gQ
m7umK3zoOwyq63jBiU9NMTn3GdyCGANMgcGKFttWHDpH8bIsrQZRM0HCOo+SytdxWkS0bxuCj0J/
0NJz8mMgMHWAYl2i8LKLE4/Pf2pp/nonxyU32YS2MCwVUBnjOZoPKuKPhe1C2o2PAsQEGldyibjp
+y6hwor8DOlG8krZmteKXsaCi8EEQM3gSZwpgiQfBtw5cJoALAUp+eVQLyxBuc6fCgiOXr8eF+1g
AHZuweHVsqWz7zi9W9ilG/matuLE5+GKOfeTakRh4ZOg/gzcDqQGTQKs+/knaWNixmxqYx+ySIb2
Emev11eh+vvSJ+/MNo8yA3+/TDYie2jK39f//uUuzcrZKHH+yccubuA46l0i6hBgAm42Ozdo7hw6
iX1TAB9RDZGqK7hobu6aAyaDMW/54+OqHiaXg5KgGtdMFCCt28Q49aGmuCgvzyTq6RjLwdJwIE05
lBXpBHGvNkgwNntvRAIN501fPrSm2JT95/UdnC+r8zcGpiAdxNAdAy5ALt0nlYUeIIUpCJC5j0mu
D499Ko7TmNS7ohOxb479dyLG4ZjEw4/rti+9A5ruIG3BpLwNInAZaNWHZNBqB9sJ+hk/sPO1UOH2
5wtfXh3F24VQAGAq9CjO/TvkFUtzNlMsWO3a1izPtZtjUsbfGnv0OxSrbUg+fmFRyDVRnsYFgaWd
m+SkjSNMrwONXj1wp/QaVS986Yvh9Zy1wTHjrcsGOtvM+B8YtFVBQoVDQWA1uA/oxuscik69F6gw
I5e3Kmo4MxAAtxBG+agUD3YZr12nAqgwyB8m9Kqqx1aVgV4mb3M1H3cdxnspuBHk/Kk0i7Z0xhA8
gPE3O/B1sJV2uyGEhmsI4tCHDsOlFajqGVTxxPb6B7s81OempaChbAYDArowbdrDfjAwe8kw3Pw0
/TMA9HyJtlQ8MtKmHxojApenk3os+Rbl5aZRtS0uneNsMfKzUQdxz0WPxUwGMIqAZ4B14Em4gwfV
k7fQgOhd3XuidxUX1qWLwOwcEoF/CZA++R0pe5HoE8XaghTD9nxbF2/BPxe55/1D9QBvLqhtLlGK
Vdhp3Wyjclm36y33F2ZM7xttLHeIOzbXnWJxQX+NyYTwnUsSxCowFpFflr6ecE2EVOF4l5nw+Yrk
Hr4dWUiRCYxQ7Sagq47dcDAE5xnZ1OZBGOup/GFq/11f2KK3nyxM8sKIT+5oBLDpxma+qlN+a3Uj
RWJcaGvM8qnmCFT7KF3AmR7kg11A5EMnj1HwUHXA6ygmI1Qm5lfmJKyMXB5NdhjjUznfEZGh6enZ
oSJ0vaRCnz/VTCcNpMUMUZx/xIkRzDFZtLewDsu91aD/V90W1GtabyC7IN1b8YsNXb1Q96AGXVn3
NMVQhmc2ipT2Ekcj/Yr54578CjcnJabR8SsGqKsRz4wGzwRvbvIZDfcZ9Fz7YMWgfdeprudFpzlZ
vRT0RjXkXUoBuyN/NhnEM3bgml5h7P+6by4eCJiBbDt69RigknZZTC14DgLY0SjqdBTrMBjoqwJ0
JwJAeKMZ7qIbK2ibH0CGeN34ZcwFcD7QGECxOA6eISmrw3ifNRombCeVc8DU2ipF6asfyAcr7H3Y
qhxqfjTPI5NTc1TG2w62UxWjCcGfFPGd/ascjFUYeFQ8lRgrrPN6FRWbLO/3fbS6vs6lb/l3ndjt
cx9isS5GM4ThHLpGFWH7MK43tgnMJIgSr5tafNUpRCaQXSK+vHjV01YMbR7DloN2jNeRyXPaCbz5
6WqE9JtVDuv5n9eC3CVGusNvBZxXwSa0eGZOf4P0vKNn1+Rpj9+g2Tx4QYm2P2YsR1I1FZ2f66Cw
6LVw2oKNajyUsVnfZ0O9bZB/KSj8/h+bAUT6/21SycmpAX0hFEbwQ3QGGEaz6todt39ozSaxNiHE
6zHA3GOTUGwbVNfXZaANZyOouIJbb8bpSN+8IjwG81GBKzIc74hWAfKs0g9fdCvAxi3kk3QmYDx3
K3N03Qyc0djm+AOsdgn56c5j6F+IMzARAYUPgOLRwpSeE64NRCvKeo4zrEPLil3UYjxj/K7w26X9
wtgFLiEbDfwLBQE7LWPD4XNI2OGKHQLnLbehFW414IMJ2tR8DUDuw5ssAJax/z6UxX9C2I8VDUD/
kpHXoKFEcTstXo2gQcQsCOpmqD5IV3CXaniYarSGE5GtAxI8Ace0a6YKwmgQbAriR9pma2vI1mGq
iBj+lOXkqwpJGgrCs0gNoGvSp03AOE5AIuUn5UPNhm1c0+/pmHhZ8zQZzcoIo1+QdZjruB36eF35
3nC8Qn1t7oWVIFAzPea+X/9C86GVfxK+i4O6LsP/ZRj7aIuqakY4dDxAYqV7zMi4BeeBFwTDXYGB
1yBR0VYs+fepRSluKqHqMI4TLJZ8qiAORldCT99j1E0sZdd83tBrq5O83NCaaTB72EoQTbt97Nnl
W9krXqCl9+50QfMZOIklakuLhOHCyIgrmPPKi0OwRx2CCMnP+vrXWkpKTk1JDlSkTRuB4zDxBfB3
Il9DVcyOP4IkXJkQlRrD1itbxbW/bBKc8kDJ4jYi0mvO+zJOIIWNyzaoYIn7dWLuR1f3WubeBQxE
Xdl9ok0Kbu+le2NWqscgJsgaQGF3vqdaVltjZOASJBSQW9u5i0NVjLT02eb1YARhrkHJiIqi1GOw
Gjd4vpk9lg/Z2PUA9uHCsFZxWoI2ImygzSkgEaR4zJecEgIxoGBHBR+ZunQB1WWGl1TvoAkw3idk
00AHqP/KIwJ2LzwhLqVoDUlfTW+GPo+tHiqI7ac23YXRa+y+Mmdz3R0XVwLeGRNdQQfPovQaTvYw
pnhJ4BtO/Ny23RuvMZXSTwqvX3zwgUSxwf+CWvQFRBvjR0GoDyNCPPfWitYsOfb5Zqy3dfugW+vC
WBPkCOzG6F6+sL4Tu9JVFQ1GG/XRNF8f+cZN+J5UT0WmKXZx6Qo+XZ3k6zyMpzCb5Ykim5Z+Texf
s9GdG9PcN8vc3sRla6yqPFdALpbtAuSD5h4oJeSTbfV5RQR6/WDxyfw4c46dzVbjpN0HWu7lhrZh
7Pf1/Vw61TjM/2NRBqAFTRZ3BINlPilC3+F3bqvCRi6+7qcmJJdEckMrFsKE4wQYRcbJWkfhQ9h/
K5mP9pIJCbOgURzopSvyD5jeQDsZY+rSYQus0hITt+AmHVrJ1jsoA/0h6VcEqKa4Hg4NzW70ftxf
30yFVXkzgdIYEkwxYaXD/VSCqv/BjN5q7UHQXV35lQqxtXTWTxYp1y5d4rYJcOVA1HGM8RwjgonD
6Asn4dSGdN4g4lew0IQNmggoJXoWjTwTFe16XI0NBOgU5lRLkg7emDnJWOkwZ0efKbDd+bBWqnr8
eUakEITB4efu/4zXkdsCJAmbSuAN9VsQA8cbw+zCd0j9sR8xgLsbtzDy56Fwkjt7aOrJH+tQu0d3
F22xPgn7m6hK02NjOSBsvu49C2ufCW9NqPuB3RTV4vMH1skxl9kge0UBZh+EB2EPntMpB8Dnrqq8
+Dk7R8KKl9yVofNQnqwL0qFG1veVdaM5lfkQZtYxHXqkbLW7HTuzXyF8uR3Am+xFvJgUy1y4cWaK
CgyCYdQcU7DSdcAKpD5gRMYyCWa2QD+Fx+L6Ri7dODABATOMmVsAx0nPeThVQWOFiMkKdnSb3SDW
TuGn9juNdEzxbIceybCi07z08dBjBO/gTCN8wZ+XMpI1tJgjTu0mZVsNcSeGUK+va+F6Yac22LmD
1IYOxFKT466uVqCmGMLVlN0G8StoKTG0334hlACpO1qQGC2ZI01pF4UYQ9YS5KOxcaDRoRw+nFgR
Uy7uGlCtSP3g+RgrO19RVtE4iiaYcAy4/I8+ux0bRXIJQqYFj5/j5JkEGX1gmQaj4UM9JuAix5RO
XL3OgpDfLT3p3iAbU4IKMDA/UpG7+yDm2p2d8+bAMyNbcwyF7IJCj/Yhr5t3OgT6Z8WLYKcb4bTh
mhUiq2AF2RZdGGzAu90edDZ11JvsfHpPRjCcsXBIY68bqF6CaNSpV9nI29smTvXVKFjpx6I1b8Vo
a/d1FQwN1HHGaVsZVfhpciO9ZVlbPgalGG4oj5uHVKtbZJtRCaa7JHNBR9SKcBXq5ndnSkBWnVMR
mNCFK5uXto3jNW26+M6ya0usYisGIVOJDimG+SMb3IATRGzeGgYyH2xc/9SVU7g3rMpYuwECHa9t
HbqLyqEoUXKu6puYkPmXBXzfQcdjZVZtDu1gGoEs1S36TcWseqPnvZtt27Bqd6gy9nsWZHHo61NE
XsN0cg49EwM4HoacxOuApmPp0UynN2apB7uwd8EkVQpdCK/FJm56iHOtLOC0MP/HMm3XtWmMUV2r
czecdfE2m1z2X9ZE2QHVR+2FJ1n3MQVOcC/Knq41IyIt8PqUpF6MbihdQZCVAleoJ8Y3Mpku2toD
O6ZZa3y2aW3+okWsP/R2ytdFbcQImDFykK60vEi/ZQnrK/A5F+nPPLCGAwex/Rs3um5f5Mbk1/2Y
3eI/b28jxwHwPLXJbaCNBhorJNo7g8lvzdiqVnUxxaVXodz7za1M9tjnocshgVyTEgM4TtpvgiwM
0y0Gyc19YYrmMeGk2mAqzW18Tsh4AOCr/7C7SEevt0ax2IHK8bbHcFztUTDaPjgYzbhLg4qXYH+f
73BoWjyHSZY/FfnEihUvo3LfFlX1HlIWuV5l1P0n7TiAo6kxTtbBjNLmPw585IZPaXkIWp285G1J
gj3kX2MwA5rTI9SO8k2WjJavBZr9aNlVsG8MYenbjgYkXFdtFRgey1F39SlPxm6bCjE8pmU3dt6Q
usFNb2kZJo20dhfEpWZ49lAV3zGoE70Q7EvkVWCpfQ4NS+Sr3O7Sl4LT4dkEtdqHW4JFNkxdvfF4
yfOXnHTVp5WiooA5IoZxkCiJqm9Fn7qPgRsK5uUlIeA8p9nR6YdwPbWY8U4L0b+Y1WjWXqjVxe+h
64e1gYbii8liDLSkDppFXmYWYIHOYjd6JkkA8a/YinovRHD+Yo6mtimClkSeXugpMP/B0L+ROuz3
QZrVrpf3jB370gzuQtLgABe6NeAUAcwYZWV37PtEfx+BfPLMpKL46ZYTZGDjLey7rEaCDeoca9hX
Qazh6mB1MkLRb6oPtNaSh5FPbeFBbKbaVw5LNrnVoF5mTVGN6oM1YJaDJz+B6+pfS9tt95mTumhs
owh4nyNHyzGhFK3Kuqg/QyeI7nAbtiutzsbvdmZWm4mCxYl0+RB5wi5ByDGNY3iMuxihqzuyYFtR
nj0PuK43Ohdm58FQuC/cstoA6JHc0rLgT1owRjsWEQvHIQEngsOiZh0SMOqn49RtwAmXvGeu0Dw6
Ru0anBX2DpQTYJJjodWt6nq0UfQzTGBCQKAabuhoQxKSVv065jldF11i9duSsdr1nYxak4cxYuF6
PXjnmpUZiTRCUlajO2yVoGj1OpCKrTHg3xDfDu1kzYwkfXEgGw9cmxg0SMZTqx59zNtMpe/qIvkN
mnjMUg5F1bxVhRusR1KX7zYNml0XpckGPAzinYRas6uglezXWtusa7suV2Te9CjXpm/UaPXfPU0c
z7aT4hHAAPsmbFxxhEzGtDfgiOAS1yKVyMVSKwAcgX9fOSl6jGJthJBXwMGk8DTFGx29CMN+N91v
OvrJE/O10kvGDVVJiyxGczNccKYSQDFZMlsDA1UYcy9ZE9sKbPBprQJWLkY9JxbmX3BSywvb0gxB
TYGmbjt+lMbPmWTf1SF4QVAQin+4afpAG9XQ92IISXUMYruolQNANmfqJ1YrYfN20BA0JDP0Md5b
3abNYg+6RHG0G+JvAf3JK0UuvhSooKpnA6mImgpCrnObsYhAXTy3r4vgLo69nm2actuL20CV1C2F
XaeGpC2FotPodnNXWatf2vo/Eu5bldzgkl+cmph/wsn+8Sqoo3j+apO9HzILjMfk31vjDAUuZHLA
eM20x+cWCgDZqDn339z+2I9b2127lqInPQfUcq4EjnwMkYL0gF3AuA2RCd3o5pbt5Nz0Tnpo4gSq
kzF0ZM3V9dh+6ZOcmJIxGbVtizJLsZrAeXboAxQTDRW093KSHQyipzakzIsgysvdCDbASOiDgQ4h
IigzJ31lBzVYVrQbE8jCqGNQrsBoIAEVUQYOltzwEj7sRqjzDcjYGv3DBkjg+uoVGy3Dhxw7qQIx
IynqcO2St75FZeEQqsBQSz4JiQGM6wEKbFwogbMuFSB6QOZp1r+T+iWqX7+wirnyCpIAUNDLOliI
gkQwCmQzmbuuKq/BlAnoHp1chaBc9BVcEUD/Oxg4lgVyepOjeJEgvSXBwdR+VR0YmxQtBpUJ6YbQ
ITcNeXaYaJ1nt4sxIrHSVXKJKhvzvz+5Ioqk7hzqIGV2it9Vsk6K+6F8+soX+btTFxkzSHzKHsso
Ea5V1jen+Agyv69V/YNFzzr5IlKqHBtmFDILdnKov5BX3inqwqqtkl4jrUKCFFBsVZWtK0gNCuvN
+Gdy/vl2OFmDdJ/yxASnXIk1NOLA22+1+5wEj9c/h2Kb/jy6J1/cDXKgwWuYMOl/UQrhjfoLb8Is
+gBkKup1CMHOXWrU22TUM/SoMuMQQ0YQL7b+z3It8z4hbMMYHvhcXblNrzuaWbkNTvmYAczSPzja
Y2vdhgCwM8WtuBQPnFqSDmGFuDnKMaDkj/qWRruwdjzKHkEBXPw7CnZeE4N238zpipLP+b6ZRhlU
OYelzlg59G6im67/yrfHTBRw+Ki9Amd+bqIeIFxkBGi0N+Wt5RZek33lrP81YElrSPOmYE403+7d
a95vWHQsgi1TjS0tnkQgqDAgDew1tut8GbYe55Vo5xqcve3DjVYlHlc91EuvIRhHMYeBNhBYdqU4
sCgnjMP26K1FGCnPwk3CRg8sXQZfXz+OS008dmpIcjBINNc0a2ZDoilvUFRKDjmKGmu7EeIBE5+B
X3egju0Y+xh0Q6zYZG1SFhMfPMOqiHvJ2fEu//FDdI9NKThJGzIVk4mjaycb3RwwTv8U6scGkmKD
oag6Ll1Dp6aknkZemhXqKjA1A3pj8thDnOP6zi5bAHnVPA2GCTfpHiIpiMr5XDptxLYs7kinOEyL
HoIK/v/8fek9cHOwdNUD/n6V/+QtX4U5qiWuvSaxilT6D72NHAMjtcPQEUJHYP4lZ4QjoqcFDjPf
6RiE6iwkP9rGCsGsiJpVM9mAetmeGUKXJiluAFi+G1H7m0SLyljncVABE/AQxb27a427NnBR+FLs
xVJ+ePoDJSfGdFo7tfNetNo3hz1E7JBF66iAQuihKndEBb5Y3PqT/ZAuANQcLRd0QOgsoiEm4sZj
5YjRwl2IAtF1J1q6ak4XJgUvucsxOjJiYRyASfLaaHe6rrgBFv10pl0HLgF9C9lPey23wAgBwAU3
b6LEQPit6v4uHuu/FuTx+zhP3QKYDuAEoFmQihdhb/L0v1TcaJkKjq1YjCsd68BldV+ZWEwUl7uC
xzfQ09p95ZP8737JGbog5jjwAKtxWbstSI+6Wu6ldqr4LKpNk1y66pKaGgG+/IgRYpBi2DnItZIV
7Z57nq7+/5Yk+fNYgkcRNF54Nhu6YsVrxjDb7Sj2bfmM/t036T4MdCO2XYF9C/lOBwi0Frdjf1sx
BFDQ7zG2LtlcX9Xy0+ZimBz052BfkNHWJR+TntIWz0l8E2eHYLhPgT02jW+QE21B5EM9avjoBHvI
FL9ybmdkFmrvBON70o7mw5SgPg3TkTjkbeTrKPRHKi2V+Y9cXMsnRqQd7Wg+amw+ua6z5fa2zgQg
+YrW2eKBOrEhvTJVHk/WZMHGAL6ZfCY1aBXOp7IgBYVhX5axpsEC9tILtMLvVKDaRc9D4w/jXfYf
+YXzeK2AQgwrMqCucoe/cFypXpZBtw1Mrsy3QYEEppvxCZ2TT6C/9l/wwVlVEtO0kG/HPO257Srp
BXeaAQ1UK3zMHILhnpdeVKhllzedsP180B/r4fvUvAEXv6baPxN2IlMBtS4C1Xlq2L6oE2jQEKoN
rD3jRgIOaXvUd7TTLKjUl8mN4xTG6/UVLzklthoiuhhw0IHHPl/wEPfGTIUKp4w8IwGvfH4/haPi
eC1djqdGpGcRtoe4pDASkR+xjYbOLrVKpJIvon27vpz5L8ln7NSSdMaGoRrDrkV4XA5g/gPlIwaM
fBNNItK8X7ek2jjppOElYSkaMYgX3c8w3NnJs22vr5tYOgjzBDy4IsERggzm/NuYZlWJuAe0LA8+
7RjaOeg/l+hI6l7vfhJtU4XfrxtcXtP/GpTBUE7aAk0sYNAsyJoNwCtAkjdDE/S6meWP9NeMeb6u
srCM2sznj5RsWL6mdJWnz4R+4aI62T056bcgCA/Wdlgh9X8Z33alotK8dBGe/v35359URmwMqg8Q
MUJKMkAcDcKvXPUqLX7/+TUENwVGXuX0uOMiBSWcAZyy/Vw3o8+Ht1qnaCaiD7qPR7SJVMPCiwcV
eFeMNGAEHxO252sKm8JGzQoWXeMmDjCPwjd52Ht9ayBu3lz3gsX9O7EleYEJCm3LqrF/EUZANQbM
vOIuuGRenC/TEwtSHpQ7Y07rARYqIDL5oayfi/Cppn5ebVs0iBE784MRbsBvjbkuP88VGeViQGNb
f6jSgWG5CGiCPmNGG8ADtcjouZfZ3fhKYw0N55o7BYajgxytv6F6Sm2W3TMMQRX+jEG4NTDfB2Za
GtaKPV884BjXwKQCiG4uiK9tM+wrERD8ou6Zm2vRHxpXcWmpTMyH/+RYkMwdqzilQDNz+y5pwaeW
87u8VnH8Lp6Nk5VIFz1u386JJ5gRXdocLbsvEIwYBz7EbCUsfnDcFBLiPDzSqlBleYun5MS2dC/3
TRtbXTnbJgW4lTZ18lxEW/DiYPzlC2fkryWZyJZz0TlhDUtRY3k11b1Gpc6u+FzyibdJYdt1AQsp
RThabkwAfmimaE0sHvWTZUhH3R2MEvAVuF1nvNkObDxf36bFD+IQsDZhPgrowXmRJz6Xcw75mwq9
qBjVId0CVfaKp7da8IAm2HVLf5rjcoCByBZ5Ai4WjB1IS0lSg6dkHuQAPYAXkGPX/U4DUCDeaRCG
aop1T3Z29j4Gt6X1gJbcdetL60RsiMknClkcjFucrzNgWs4hiIt95OKzjoAtHz4ALrsfrBeSCMVB
XjphmD7FTBNmE+iFwltRIE1yZqCfSXXw/Rwz/n0gjmcVfpQfu2Qlml/XV7doENQvGOgAP6clM/9o
EAI1y6BBmcYpjqN4F2CrcIa7yOkhYR++TNm4glC0YkuX/B+PqANZ9VmBWm5J20j77NzAGElCwWAH
6YbuOCp5oBaNgPoLcAtgmEE7fP7dXGdoUVpELl1TsRHBtK8ifStCpvhii4ASkCdDDglDeahjSs93
3Zsz7d+cPcTp7VjfT+CLjWpxB1a1NbCum6iKHiBi+jRy4bvp5/XPt3TIMa4M/ikMAzkoCp8vkrlT
zioXQX4FJURtuOmKn9cNLO4iGHDRjEAnGHXUcwOJSatBJ3hO7WDazp27UtM3YegoPGJ+oC5O+IkZ
6QHTCTRI7TkugQqv15pA6Wablj/TLww+z1rk/7sc6TAbhQEuWuBA/QAxXQwcTpJ9Vgbm91Q9qcVz
dWJIylRiJ2BtCQIdvzBBL+9+UsA40+eG3rf2Ki/inXC+0NJzAONiuDzQVpep9Mq+dfW6QrE+TA7j
9J/Odkb9he4qVInRskeAZZnys6URMOlwDQUbl3PfHkBSgSdSVQhd8uhTI9Jdz5IJXEQ5jGTMedBZ
++jmT9ddWmVBuhgIybMCYnI4M5DOMYZ7K1V8isUYFL07a55ggzC93MNL9DEO+xqnUjjf9AKzQsfR
fNbaVx49gnQ5utVuUUybvpLhnViVM5cIsWdqzQl/n0yAx7w1te2VzkrJij+7rnxWT+1IF15Y6/0A
iqjENyqWb2NzfPw/nF3Xjty4Ev0iARKp+Cqp0+Roj/0iOOxIonIOX38PDdwdNU00sQPM2wBdKrJY
LFY4Z5y/tqv3YK+/Cszz+U728/KOyZzQVqJoE2VGq6zCYcosDCZwioHhKfvPJIZ4uGyFCGZRkI7E
bQS1Ru8AFFkftLzAIKUqSEqZp9uK4da5CZsqp5vo7EBMjRdYPi9+Yf/sp2OtKwYtpJ15W0GC5zYX
I3cIn80DWWsQLz/WCBt2G9VPIN4DYRNA6C2CgOoTJT2M+QKAD0llTIqLGQCPxawj/DrMR/2qL527
UQnuz7dbMECI8DjgJqCo/uJOiaxqmtF/DxFOc9fwZ3K9+mky+AWjmJRpkKy5cmgZTtbbHL+RWoWk
INlCVBRt18YEC0ZURRAHexyMIiW4RHQgAk3VgaFLQ/9uqQCyJVZ/Jka4EzH8G5uZAzF9jybwfr7v
zea9L/Xw8uGSHOczMcKV2A9rM6Z8ljLv2C2YWDCW7WePs+PdtlXkoxdFcdVLbkYH72BU0TB5+3ct
jRma3rAOVz2zmy8mqXbJ8J5EmDufnmFS6Cn+6aXT4RM6bmQKt7FmapPV9IS7rLBdn9vs0fcp+LdZ
ryiZS/cM7wTEtTZQCUVwwLprizjlgqYFSJ1ush/X4qpZYwWOiEqMoA+d29iZdIiZ+0NjP7BunyfH
y0vGt/2vQwZ+Ozx9QPqIiOncT/VRA44xNM8H44Re/XTntcjiYEin8PtP1GhAX4UeEcAycyRK4ULx
AA6MoAyi5mQKB/tIQZ+dq/IH0iVDowh+DUS/gHA616crKMYkLBdZGIzSAb1jQY+mFStuftlZMnS0
2iIUx7KJo4lxPBMtHjRMgTLjECVIhTMToHXmEnqjh6GXGYnEtFLslEwzAyOCAE9E6PfXSB2b7AQz
M8C/THpQLHlt0YSON077lK4K9WSObytJ8Ejr6tgYTIB6iWdiQtm8KUfvFAN7EDfN6bL5yZQiqLej
cRNoI389hAF1EuVehqRoPYMeVgeaHLN3S+sp8skyKyc23qGctwqvOMHKG2fw8ipFJsbLSjBgHMAf
mbjXtuMvbH9ZIdnabSUJ9z4o51ZMeEOhUtsD2cO3nZ+jtxvp82UxkuAWmKEfCvF13YQXhkb0GP+F
GGu9dybvUFW1woHLNeFgnZzW/C+M/bzIQf9FkVgqyvcFI+LeV2fYTSraLqkBAC7q/1IEF5dmBm0S
njUd6odqOC2AJJkVt4JMBJBskNjBdDOHOT9fq7QovGHiw+/9cjdbXzRA1OqdYrFUMgS3085Ti7sO
Mlxzb8ZvkwEEMxWXnMzroHbqAVAfHFuY4z/XY85JBigx3AaYXvxZF8nNSMF6RNk+BwKp1bi+C/xY
/7KdyW5xPk/A82JoBhdjIKtq2dTH0CsdawzZ3jE47KaofADxBna9wwQm+G8vi5Sd1a1IYbvGmuRx
reOsNoVzh76PgEzFr7E2doXn7kenULhVlYbCzpktOtMiG6u6VHUV9Ob8I6q17pSP3Vs16t90L652
UerdFegHUyyufEM/FlewfZD1ZXNeY3FXx5jBxoXEFSBZxhDcDz/mKvqmV8YtSAAUbQyyc42cI2CN
kQfETSlcw6BjIUutcV84XePZQOfMX9Ogjd4vb6MsYYY+KlDoYCwFg+Bi34eJQcYZ0+3wH8S+1TM7
WHI7BKPmodHYdZF9693iZGEO0YqXY2wNvy6Ll1oRT2QhgwpIAxEN2B7HsQUUMoL36lefFTCcdE/i
EVfaj0Jjio2ULulGmOD0qaWnEVDBkJQBtl5tf8nW7OR1oHDRPhNV4+f+VUvwARYm8ZjdQq0lwUC1
7l47pYO4EBzXc3XPej1sk953V2VrrEpD/v/NfVPikwCTB7kJq48kbwNmDb6FqQ5gZd3OyxKgXe4h
HgEHw/RjNPTPRW3fO+nUgwY6PzTZ4BtKpErpFts6wIP4FDugmM6/CdO0eTsN/Pggc50new+46WYI
qANfBRInPagbSYL2k9MCBSOB9ub83aR+kR9zFEMMFkZxCeYPhelK75KNNMEjVQsQCCjXKwWCib68
RciTGiAhvHxAVFIE55NMmaVZObckC/2oO0x++ojGFEKkznWjCv//xmxobw2JsfAtGvo36vU3yWCH
Y/QF03A70053afKjRK/uZc1ktWnONvJ/wxCZFNiYsKbmUmcr39M0PQGxMjDGcjc6/RHRM8orLAQo
xtM40n2i1Ts3/qFr8UOenC5/iWKNRYrgvtHsCNN+PA1NQjMhwMZMD7WmotmRBYNgdcDDAICBQEwW
PLqTd7XlZXjzxI4FJnn7iIH1w2c0+RBBzjcSHc8poO/h4boxvmJOgmbS5Eu0rgoxUjez0YSei6lo
X7n9Ak3MJT61XX1rjE9G6aINxFZYpqzYiB440G+aGMFAF5CwaKbXdxpNPESFwKQDo9tqgWrdt+gX
x3yb1/0Q3VuTX5ojwB92nWriVCldWM8EoWpntlCUILdUmY92cpW4wVRfA+M3H35iIhvnETDsI0Gb
1bS7vJlSd7ZRXVjlzpmaoeVv5CoFQhkLVvsQp0MYF6+lB/Lw4LI0WYbybKWF2zGOkzop8MoLkvXO
Gnc12lyt8bCmLeKqJ6o95SScmaIqLjUk3uHIDwT9a7ZR8/JJ9yrIrKPkVLYjQNi7XelqhwEqXtZP
eg1xQC8M+JvIVgqGNC5WsUQEr2UrASkm4lRtMA85Xhir+YZrS+FSZIrx/nQP9DrA8xHLkEsVm5Zm
Vgj4qdP5bZb/7htvDEhsp/5KrNfLuslKHKh56hitAJc7Aa3C+YGMK8/tdAvi0KlmHrqsvum7pgqt
Pp5PAESyD4NNf/Vp0/mzO1QhnYHhX0frc2HXKkx4mTOFU0d7gImv+QsPlhQ9nRFl5QHLvStzaAKz
cW5z5StLYq6ofPHnKKgJOJ+2cGf1LB6JS0ckEdMnt/xRj48V0HoXkOTYqM7vOg2UXI7Chv7eVchE
agztsRQULWL5VXNJklYRZLIiMLrn1G2BEXyqJhXclUoO///mPnbIwMAqiZT64gT98LyUezBkt+bX
y1ajksJPzEZKzSbA6bvQxspHP3ExtGU8mzoq4y+X5fxtEXzVYJ5octU9RzTOJk3AdNBzbfLnaXws
9ftGhdv/9+E+FyH4rsSqV8/jImbnZ+ycjDaMK7QzvK+qKsDfdzhmTnQCrrc/TGZi+0kPwBJt4b3C
c/0Yt96T7g6KnLVUAhhmTOTZOD+KYNfUYEmURkjID23Qs68m/c8ul6N5gg4R+HicDEXY9SGpl27+
k3x3Xju6p1HlZ9F9iZGgy7sus66tHCFwJXOJHrwJqS+7COM892MHgEooBpkKfWTrhdITij9IHAE1
TfDrQ4/ArbaRmWq9e1L9k09EdTFKjMuCX0U47yCz4oj03y0mIcqlRHg4WDUIsl90MH4mTsHBX/y2
uvW8d9Nmjz0d9hl71MfuiALHy0BoqBst0LQq+IhG9SyQfpMNoFQKn89Jws7PbjuA5Qyj/AhZ7fw6
WofrNjUOtLH2C2x/WVXVS5k4cInA9JEDhNnwI75xFVUFjIfJwWa23Vp/W5wIQDHFCnLRoMpzkLGz
xTCBazKAv7EEWXLsm+bo+OvsTFcxSEJ23rDmro+J0KoERYPLEbXY2L1GSCI9WNVoqkjaZN+LOokN
klkTrRFiN1y0jhHyyFieBe8JP8r0UFvnKzetbmat/12mg8pG+JjueX2GgnoODMTEhCmi4Hq+QAuo
c+fY5YGi1oImodPDiQ43mO0KnXUJ28ZDGqfA3O10QCujanf4j/8lHLZgAvODIxQKwjG502nDitBm
Hr2wnfSjpnt7R0cnrWXttYG+rumEkAfttORlrGNFokpyADl7PMjKOKMn2pLOVS/ha9YiQgxnxT+n
xPUJMKz+sytBI9efwgNgMDAkei4hH+O5oWOErG20M5NTY1zPAEgq3y5LkVxTZ1KEIzWXiQH4Razi
6JzaGSO2zb3n7i7LkDwoKIRwqBycI6S7hMXq2jVd2w7VodKa9xmGDfw49ozA6Y3l0HtZBiaGKQvz
CkDcM+vnO3SaIXljTNZVVwyPY78uii+SnRSYrgVcQJ6wFmtkNI0mEw2AgEYl76gk+IV7F+naw+BN
qFXMoUJ9maXCRIHjiRcdgcmc7yQdO5S1+ZOmNiKQpRTdjQegr13SVM23MbXZHpHCfR+vzh0Ar2+Z
qzkghcgUBvtnkcXzgg0AzamB84oerfOviCw3mccIgBRzbU89RoQLqgexXZgvmgeInD4bWoC8z1mZ
XKOHC0aXsgxlSgND5ifHYe3LTDMAVfWaY/5wx5iGwLNdB1xtRXalN0uZ7LIVv+R3vd29VF5qhHVU
c7Szsl928WoXr8TuLY5jY7zovam9N2XXHDymkS9WFDXHvF+KkCXmepOkZoFKSBQlfgxctIchbmdV
o9Lfz0zsPQIzhOuIa2yRxiCb8fAmY5kHLsG8F3EeSutXjzJCZrRA56T7WdXEKEk5QyIAAvhlwuvy
wvqz0TanwcFrZVh2nvtI47AcvpbOSzL+AOFdihyMfWsq6Rtl5xuXASqzgGgHXKZw9KacLBZoJPJg
SgCuanBml+zebk1FM4Ak7sGdAzos5LNx0MVu2ikHXl46oxM6HzxAuZ3S+jtz32xnf/koyc4tml3A
a21zjyLmrKaqpQNme/LAdKcdmfOT7WVh0pl+Tr/Fs6m436Rrt5FGzk/MOpKRsRbS+hUA4oTscueh
mRUrJxcCWHw0I/N+FGGDSJLNseOBe3Aupl/TbM8PrjO+VqyvFGVmuQGCOgPlOVRnMVp0rg5DC087
8dd5FU3oOf3ZLeisuV49P55RGdwR52rEZGqtgonmobvod0yP4rCBywgTnEJo75q9E9kFVtHuX9fh
ea6vYgbwAT/TXvX2aKjeKpKsACYB0KbPqQ8wfCPOyQ8g8CvQRQcb6V8xtz7TQM/CKN31me+wN5oH
MaTad259uGybsohgK1cI/RkBpODkQk+36w+pMx+nRTUXJjN//kbCYqJu9Vcute2nnuQAOuWj2XV3
aqbj0hS8b7iyV0X0ITPLrSjB9rMqRtcbIuDAjcE+FdtH18p9vcg/caC3YoSrMWZLs7YJxEQYKq7n
hzl784oqiJbfCdAzL2+QzOWjlwikPR58vin2qfNsf1dOPU4aRjW8J495vmc9ttHzAIJpW5XoJzJ7
sOHswXZEAWMm+nuj0campTzoQR9nb/he/UxW7NxOax676AtmwTXzdoh/LFVQuEeavXf1XeLUqNwc
3PFaN3+3WuMX9XO+Hks7TEsVBo/MmLbfJ9ir3XQ0s2LEA4CMZro/LvvWeaTdzz5VRB5/erJFD4Ab
D+g1eK3iFhIcD23dzkgsrERLErRxHfIF1QwOHuv32WNjL2FiUD/ry11e4fLNv9cUcEBB3vyy6FU2
fyldQI7OgW4/zrHCw0sj0+2nCWY+kJqizItFaIproFFh8XdIDbUspN4LK/Y2C8fsWIGDLS7C8r+P
YFHMW0I8+qWAtSS+IZoGSQ9kokAaDKxz5E79yAwmFWWezP1uhfCbe/OIzbraKzFgiADA+Nb3vtUf
nGJPk5fJOhbRPVE1SMgCga04bnUbcU2zWHG6QJxtscC1fZPezRiW81SvI5n14qmvgxkAmV9UeM/l
DItm2UYFb0uzEROHp3Z9SgBMZxo/chXqhsRv4Lr800eM7jbk9M5FYTCWFakJUSl7tuMW45zAI67u
Y2At0gADYZe9lGS/zqQJ+zUxEufaDGngS1kbYD5iPj9NTN8mfmF+B84uWl4UjlHi689ECnvGMIhc
WiNEkpbu9H4Ip+pWVxmGZMPOhAjuZp0Yi1oeTMVT4Tf5FQqOWFYfSOtjowipiHTHcJ4wM4tUH4os
5ztWlMzMzYWvYf6czqcpvetLiiG90Ip3ZvmSMjNIxt9d+Tu1b6L16NA2nEzbp/reBRR5eurjfRvl
oTHsMFkVzPkApM09IooM7HjJ/eT990sQ1ZKPzxWWBv5xKEmK32/Ro+ChecloD07zc9LcnfP7snVJ
cEU508KHLCEaa13M6Kw8Soman5UVdtrXFOlQr/ez5KQvuzbd1/TGM3akeuiBzrSUQUOePOstL5JD
rbqCZO538zUgkT7fKDCXRZOu42s8LDMKqzFIYAMr0/1uPAGY3I+mt6GdD5b1UBbhNH+i4gDxGJuz
KV5mmHs/Fw/watrNPDSNmofZeyErWkSqqzlRXIDS8/UhRhzm1dZI87oUYsruLW2nMK6PZVN+5hBv
hAgO0TK1ZEZbE5ZS+94BF3tId7YKKFjmm3hfFp+rcIBAJZwrY5inPONl6cT+mUenNQdR5Kl1ADab
XVfV1/nLZWOVrRvmekH3h6QRWpmF7dF7Hf298YJzt+w092i5z+snrmA+Ovx/EeLW1GQCXXsNEW1z
m8ffGnunlYrTLdcCrOWYb0WyScw1AT5+7ak24fpYj4v5VWc3rWqaTCoClRNbR5oQk6bCviQjMdrV
gRbj/Iwu6CW7QdX18l7IKo/A4fuQITipxQLXBWhGYF/t2/rdRM69CzTrH5J+H8bHHNeiNRQKmXK1
8M7BTBRekGLasKn7wazQSBVY7SmO31Mkj+iPy2rJbgqUm/4VIdy2kaG7BVLxQGmNdpN2RBBuhay8
W70d6RTvb5U2wiZ5S5wn5gBRHmjXY+M4pd/RHn1ZHf4bQqSNTfpQR9ikbFimztAho0kXP8190/my
uIXvGddUVSDiK3NJlHA4DadpI6OGqKn6ZWhXefdez3goHi4rJHvNI19mEN4fjSBZfLStbAITCrif
ggXRHXomQdli+NEwXjuNHUSkxUuuvnNcelis6DZx4sekUUycypze9gsEE6nRBQswBnwBdU/j8o89
vhCKEvUVQHgqd5/qKo25oxYWFpNlFgEoGca5gV56fimN3prMk2EhT9iCRiXx8/TVqXZ5dDWbqz97
XylSyD3ejv/9/sD8AbrmMYMPhh9xsDZr+yYCjOgfN+W6YdEfxnl3eTMlK4nBGs4jBUYrDyAK55rV
hVPPTQpCMrtJg97d2/ohoT6qb76Vhgi0mCrlJbHRrcA/Pm3zGLEJ+CXqOcLWmczPWY1e4tM63DCq
qEVJjvaZHOHuHXUMo5uFh2QJyNddBwns2e8+ccGfCRGeqk49WGWJsDRIMAzlRQH1vk4qTGaJ/wB8
ANKQvL0ElsD/v1mwzNbWgmZ2HqAsetNVA9ir2HU/pbuKz2+OTLFuEu97Jk5wV0DEAT+HDpvLye+s
Sf2UGH6u7cB77mItVVOhKmmC+bXWgEighDRihy37gU5M32yPcxZa5DEb3i/b+t8mYaJ4B8eD0BKP
EFtQTdcjuxwccFI4XYPsBUgMR7+s9peF/G3fEII6OEioURMH9sP5dllrgQroHKP+imq0OYSNluJ1
+uRop8ty/j64kEPRRoZiL8Il8T3F1rjS6xRyDOM9A3ItyMyarwSUfyPQm5wpSCxFxPy3HZ4LFLYq
16fKAB0wFIt2bXkcvauu/wYyKyVNmySs2UoCUvj5EqJfpJ7KHpJW06aImqMo3Tt9FN8alLF96oEO
oy7a6reZ2PFTYrjJwR687OXy+krVBY8up65ARkMs0kSt19JCT9Hu2dx2aDnOyaPrfJutsGkVJ066
kxtJ3KI2B7ywmN6WDiRlUx16iOAaGzRfM7o8j8n0dTQfzV4R9khtdCNRcCmuGWEKnEIiQLirabcS
Bw2t91H9iSordhL1NdQ28ZrDxXmumjknJfh0IUh3gtQOLKPzxxHobLrfDu+R+aSnL7N3h774z+zd
v2JNwYDArMtiu+T6GcAeAsKX9mB7u9Lb6ZMirSF1KR8Kig0PRtwCdqCCJM3cWfnttD4Yy9tlZeTH
YSNDuGQMTaudIUnQSs1xKapdgYpQv3agmkvRF/s6Ml9bTqMKJ0ClmRDy6Kmjj4sBzUayhhoaC+f5
e7SqMO5UUnjCfmP7kVcWVs0NJKXXCXsewGeeqXhBpdYONwmQJhd5SVOw9rotqmj1IKOx/HJlvouW
U4ADJMh2Xd4pqcvYCBLul8wr+8jgB3lGTt3UfsXNrUd3a+s3KtYoicuwDUCtUIcYaGwVm660aMi9
1YkRGE47q7wf07B3nsfqDn0LWRU6xX+3crD3oIXWQsUABQNhBVlC49HNUiRL2I1jPOTWW/HfoxyU
YzYihLVLgbnJpgVJ/6x86MlDO742VbAu92T479cY6j5wSLihUbYWhzubAXUPZ0SbiRs95PozawLX
DUxcM2w5XjYH2cE9EyUsGxrPXKe2sWxu/t5rbzZIsIOqXvxuuDWaLwa7jaNB8WKQ2PqZSGEZc800
AdQL7ZChnoy3VT+03k2pKh/zXzl/DvHa2ccaCm59XLJuXVwo5hm/l/EHeO8i76lJnvL0GBGF7Uk1
AvQZT9Xwsozoh4apS8D5h9Ixco8jejHSDiSGN3RQ7JbEE4Fo4EOO4ImyaSQ06yEnXu+JFUb1y6jq
ueI/IS4bFg1nCHUQNB8J9lD2blKRCA3pEUErpv5OVZkzuQAAmwG3Dfk58TFHXbyLnRXDvWALA6U8
eV6tSjHqLxWBhBkvdqOlUWwvzBLDmqA0P6e/q/rJxizM5VMj22+ekfu/AOG2S3qDzGtZIMFUPOrw
1CS7d/KnRMUFLNvurRjBrFrWjLi3oUfSndbyi9P4LFJYlOQ64AxT/2oiWFQSd3EyZ9DErb5o6TcP
ROqg2syWzM9VWITSXQEdt+tSTv0hMnK7mTkZnY6SvZXemH0ddEWj2BaVBEGZDKFbVfFGFbAbUWRA
ahVXnHRDNirw/28igbavURbw0PylJa+p+UIXAPlOih2RykBPDx/hQh1BTFzF0Vo22YzGq2q+17TQ
rW5o8X7ZfGU3M0rH/4rg5r1RI2/jLjNriKiXO1CqDl5oom2yvm00UCU3oGRVTRPJfDFx0WuLcijy
4mJCFj1t4AqiqDEky76xu5CAczhfQs2+gX9ugHR7WT+pUW/ECfr1IO8AwgzEue3NZBxT54tDw6U9
1qpeYvlefeglOMtpdAE/tELQMH+32aFBZtZUPIOkuqDWzwexePOJcI25jVdgVAQ1Plq/TPVrmpzM
GB2vz4x9IuYgH4JEcsJmmIaiaOD49eU4Fi+I4fM6GNGBaStGEKSLthEkJB9i4qJ/F62tgZ181fLK
xxQm+AAVJiD10B7S/8BgweyJaHE6WuUZ0B1g4tQ3UdVq3VAfMKGriKalHmcjRrA0o2fMSGKIIfqj
pr01WnjZkqXhGRqfscUc/Ryh7flRrZjNyoj3HjUrWOG05NplWUhTcjSS6Vqf7uayRHsaKRu/9DpF
UUC2hhRBAEcg5X+C7B7IzHQtYXqze19luW+x46Sh7/V0WUeZPaDRid9ByA66IuBg0o907VzYQ2Uc
SPTPuNwvjioHKulhRBrmQ4iILwjc/QHIGxAy1AF61ELi3kbON9M5eFZgoGGifGLeoVMxLMrMYytV
NPWFoiuCS+3K6xQ8nPV/H0qDWg7MApYOQDkxd9GSca3XGubRz5o9BKbDugPF4GYTNE5mAxp00L1C
YZPS/fqQKSYu0CDRZS6X2VQ/Cgck1d+GYX/ZJORmv5EhLFwzjYDwWiHDsE9JZ/hTa6G56iHvH1Zk
LLsorLSdTnaXpcquRYrXN4D/MIWBTuHzszbT1UD9AUKjHswrPlqF2Qh4Pq0Bv0zvHqyJkLDu6vRW
6yMkFpfCOFz+AJmv5+wNHNIHTwmxtzzPNZcOOT7ARGCR012DQxd5ua/lX0ipCDOkh5tXipBmRqpZ
57u8iQH0gg6j5w14nbdpuLJyB8Lrxgc5MaImSzUJKjWZjTDBTa5VmUdzg5qfXj8sZthPr5mrMBnp
2nmcdxANwxxP7FwfLU6cvMwnWExTAppD8x33B56ZaHLFxF5iKa4Xqal8SBMZrxq76dFkBoWW1HxO
3G9r+xZ762NR6td66eLmxGiKqerilXqTjVByrmIeNxqJDahYoDOUh1DjJ3KSmJLDUDRGWxCriZnC
oqjBm55ALZO901Xz18mnlu+Vr5ZqjEK+XR+SBF1QvpmTjlvEoGNWp/NtL6Dp4ziivvftE4cKA+wo
dFi4RMX3JqjcYtrbM/IAaA9y+jsw3Y/uCzrIx0jFECsz8z/94yilGxyR7XyD7MxdUlpgg1YgAmT1
tGsGvA3Jl8sKyU4u4H84/zDGMpBeO5dS6VYJeM0F7yjnB6PvM/qAm+i+sxWPaNkOYUwNAwYYdAIo
oOCCh26Y4jbBusXazRCfdHKXT9ekehxsRZ1cejdvJQm2oKORYkh6vkNGfVhb75r16CujJQWwUj2E
xogxjao5EIxszF33u7bePrGg0BBdNshK/EXpPLTuuvYeX1Cg2nqaGcbNrofniN8vy5Gax0YOfyVt
XK6raTnqyTpW1L1m1rXJ9lqnuJtlfsn8EEGFokI22yBBTqHKPH5dPCR15yMDTG9M3xfUp8hyp6u4
UqXWiBYbC/1DNsp8gpk47kImI4JSBWpd5hLYxnsC2H2SKiJtqTkiseuiMRNdDpYgp1jSgTALRpKt
RxRh6/RFm3ZdfW+p8oZShfgjFfogqBJ9YD7EXRUzAmvMtZPdvrve+MvLga7XNooTppIk2H2bR+kS
tZA0kUegwJnFV8oJw+Jsd9nu/vS7iTk9cP7+q5IQ2OAljI7XyIBKjXu7jpVP7TYYS/Zad+ZTmw03
qV4Dv/SF1F/KNHnA/Juvpetucr+ZeJ8tdbtb7TRwGnYyRxWakGoR+KW3ORRDbjW22eDbgG7bebva
vNWTsNWeLi+BLAGBdDCo+hDZ4SYQrCduvIkYI3pj3Pl7PryPY7Cyk95cLXUw/b4sSnZLAyAOMPAI
rSxXLHuYCzMmFxB4QTbfV8Y9IBD8ywKkK7YRIKxYRrV6yRoIaOw8ZPRm6cO8ofvxM9nHrSLCbeaQ
aizsAXKs9HtarL5lPBrZz8u6SE/1Rheu62b3MfqPNk0uYxkKn2Vvcx0HmZFgNv7JVZWwpeuGYUYT
rBouSLCFe3OKR7wAF8hqa8BYvs2dr4OmRFWSlFraRorg5EGeMSHpDQ+c4OjYbNdHPrqwBv3Bjfam
+3J5+aTufiOM/3+zfHqcT9TgTW6pfhuh6btD3/neM16SOOjaY5MqQinFCoqP6NLR0BS9/Lko34bq
MNdow3qJVZje0msS8Rpv2vsDi3OulFFXIIGqVjyaNfewGoAgtvvbqHdOl9dOek43YgSXYKWoQ0TA
FAsSsF+nIOEmXy8LkD5iASP/ryKCf28oLTITUA7BSt7NQfeb9jh5X0zziTRfE3QsgX3KrVS+Xnqi
NkIFXz8nIzjtMwi1avh25IUQH4ZZmvgIjkPq/AYT1T4pnwYbEar3bU6TQBu+Vnr5MmJUumEVQJ+n
18sLITWbzScJDksb9NiqY3zSyCY8y57rGjMRT612uCxGtqGYmEP/GUc/ALLEud0UdV+MVW8jF0LC
FMhGxboqYhCZIhsJlrChXpzZbZG6kDB+nfVwdh4N5w2Aapf1UEkRdjBiWCzaOPCJ+T8zACLizO/n
7733flmM7JihNmbxoQ4M94qJZXuqOjY3UKZAfgOlGMvcr6AguCyEr7kYeWyEiElll9R6QloIaTCy
U8TPXhN67BFAUB277ioW1qMKs1jmf7cShWOtk9jD7Dok2g0wi4OB4AQQfylvpt9ZqSppKdbQEQzC
9YaRLBOEadVLNoTz+EoVLteQWoPH27tQ0EAfp2ANfa+Z7TIgJ2S13YuD4cvjvJC906xvQO/M/Gxy
p8PctUuYAuHryrXzt6lqkP5jOy/9BWyJG6uY9nRee0VDmMzPcA4JcElwrgxHWGePDGai8wZ4d9SQ
60iBCBEhUfWD2X6vojWVLfNWlrDMLboItQK0fUHdTD5q/sHa/jJVXVKyhd4KERYa13bsLrzNvlzQ
lhAbYZWPd4UGHOFPlcCRjSYohOFxDfCDc0+F0MRNunjGxWCEFpCKk/LH5WMn3ZyNAK7rNi5gbuw5
BQTEBgYB0XZOh9SPxi+VuTNKFbGizO8CoMQB+wEw3qgI8za45qKns8kLlt/r6Vcz7S8rI9v97e8L
yjTJYDpxRPF6WZMgpl2YOC/9rJoZkS3ZVgr//2bJShRhogLjf0HFTqN1iHSMhI5B7uI19PwJfQDn
gaED3FVI259LyqeiAi0z7qnFZEHT7ekQ7Ymj8BvSTfkQ8ic22apjRSPpdAiJMDDmOodkVM1lys6L
g55TSmDK6P8X1CjBpFTNDNcUbY4r2OFKv5yf2Ge6RTZSXCGhUToWMp4EepB4XxjvM6BdLu+GBFcX
jxxOQefifYiuckGPYbDgXxZIsFFZKM0T3qH2cJ/OB8BgudGpbr/ihGb9oY7Bl4PzipfQ5S+QL+S/
H/AXsK+msRYt1Dz9lQSt60f2a9W9zePpshjpMfrQU4RAifUUBHId9DSMxHdxN+TPnip0kR4ij8Ow
cyxPELCcm3a00A7QJ3jMl8DmaZ+t9KSXp6rbMVWXkuyWB/r6v4JEn0CqJWYJUifIOJHpdppeF+1o
9m9tcTRVlRLpUdrIEl50U8XKfHEgi6EUswJkok4Vd6lCG3FrKjKb3eJi2UiR+F2G8sWNO9w0fWhm
33NbUeeXCQPpIuhWkOtEVki459bYM/OBe4Y5q/YpIcHgWKdhbY+d4QHSYfb7tlYUkqVnjLOtogGE
j2SJo4y0j9I0yhEnVWkQUd1HeYTSFJBQ91Fzslw/jf5B4Oaz5i4jN04W9iq2DOlbbPsFfJM3/lBz
29FIR3xBXN2ROVzj0Jr2dX6bxLdtc4jZU4S3yeUDJ5eJRAPPnoMrQMwEoQul71NwtAQFhhEmE2Wb
h7R+0NrrxO6ARIhp9irzMbWtEMs3UIy5/6CHovmBw0QIN1nuumVR2hDrlVT7XWdrhxwwaBGGWStO
ZcebSdF/d2gwVBU4jFFEx2Ra33V31fFlKHSOw/SZRhkg7iEdBhAajLUITrZBjqL0Vj7BpVd+2b81
7nutRHmUHdSNEPHOm5H3NicPg05uN4A4VUcVS7G2Mv/GCyLA5seckyc+Ma0MADtxnxZ4miV+Ff8a
gLSSeb/L+kE5cCFz1xtRYq7FMBd3StO4COY4D8GNcpPOSUjmSZGDVokRwviBrVXWEoiJ2qeOfs1b
isOoAtCR3XBbXYT4nZTr0hdRUgSmtnOTK9u9R1DFJsXmSLf/Y3PEdpV8WZ1R06EKXiO+01DfUTVL
qvQQnEikG4VeGpBgZY9TgfwXZJien3ymDOsB8g/g1NxjiiFJ5upVU7dATdbi9gtzvIfW0EDJO19j
ovXQkf542WNIF+5DnBiAZEXKrDWCVY/WcJiN+XHFjXBZhNTMOFICZ2MDipJgZrYRWWNcQERX/6IY
Qc2S3RR/+88yHE5rCN4D9E3iPXLu4ge7i61GqwvwIC2R6S+Rrj9g0II5oVmWebq7LE0yYIzeMovz
aiPBxxE9z8WB9TeiowkYLbNgPtPgS62bCIX5wUHpN6jXzHeH5GjkD7Tt9yAxUdwukmv8TLxwpvSR
MFA3t1jR/5F2njtyK8m2fiIC9OYvy7Y3klot/SEk7S167/n090sdnLOrWEQRrTuzZzDAAB2VycjI
yIgVa+l7idIyVGzd1gG0q8lPsrSSoCxdZWfWxJ1zcn3WzA/FcYg1TXtteIpNzQ5eTtcK3lqNe4bi
xL3X/MWBPjM6O27GCMVuo7LDQfFU+D2511rqrYpdmt2VZyaE356sy9fsPJUS1iVJL56xr+2dFvhb
XX4wvPdY2oWZ5Fb/aKm0j4JdEH4NolZAInnxbizwcOFdb/6S/W9j+dnuvDUHE0+bi99mGqjA/NEK
nZMzMPqWllAjpkDW3lIIBrofxrTvC/uQVp/1aYvzAQ5em4ZbOKi8NcAbwthOYXBe1pFH3SsVoVLr
DW6kvZn5Q9Tsr5+chUv0z1A+UGDKH9Z8Tj2RZG3QLEgfalU7WMMvNdmPfr0ZssOwJs64ELDPTM08
qATOZJs5pgJlm0ggQI9OdhjXyCUX4ueZlZkTMZveOGWNFTs+DOpTDTf89R1b/Cjk6v+7Y2KZJ16K
zFuuFiEGIhWG7C9htw/CFZjxEggDDCEdb8Cm6uXcRxBUUDF3zBpYobxjeAbdtV0a/4y9bajca8wE
xfskRBhNXisRL8WWM8uzuC1pCVxqmphyKF9QcM3TrRz9pJAAE3RYbOGWXX0KL5pkNg2mR7rBFGJm
KbLiRF6idRRVm9ZNIJ1lareFWLJxm7F1o7RlWJEsYvvhrwjq+T+j83XKdjTGAjeZTc+5+Swrv83h
13UTf+bsZzHj1Ma83l53jdErMja0ov9stOVt5I1uBMC+ZqQrbrRto/2ukndT+UQeXpr36RDsFJv2
ru3KMVOHRnATduZ+TJEEML+onozO2a+Q0VtwK25nZM9DbzxFTItf/90L5/TsZ8/v0rALFKPmZ3e8
AtV83ytvTriVspWQunBnclcDX5TJQaiozw6qrwdeUY/AcUdz0t9Cx0m/+3gHzGy6FtxxKkgemsys
cjYjgJH4+iIvwwS8+NDPkqDADH9BGtUnZcrAeAgwIPmUy3dZsrK6yyjxP7z7woTBKNpsdWlXhJUX
8fdrei1O6W8iOd478vv1VSyASTADVopSGaV2bJ0HI9HRNBDAg3shfK2g+Iz3snYYUCnzfYC5T8a0
LTvXcu6bTfnZ0N1ms0GrtthPaxFrabno1IIZRxML5omZzzRBoUSjynLL/N88Nu+bUTqMrboCTvsz
und+oqAmRmMaJgbQR7Rgzpc7yXIrFTLRqTfNKXAl0CW/lSA178Zc7WJXThoghU05oZKTazWqKgkj
gFOqVNpWCcP8WeFZ/USjvg4Zq3Rqc6v1nrrr66obUE9v08yVkIbM3aaMg8+e1daf+ylnBzU5to+q
F61dVuLzXKwHkBt8DNRirHnoK9s0MfWoomWl+zxfCuRPEyeBU12ybbdU0/uxSsjnEibNIukvsCvs
JrkybKpATMGMne+mpAwOAhGcwDz57Zt3XnjovK9Gerjuo4uucWJl5hooXHSRISZM7Po1jrdKBcmF
8uW6jcssBkAVU2y6iYqogGyfr6StgdoXWifAuMWz2hoPgaMdTG/i+shdW/JWLo+l4CHGS1G0RpnZ
nrcB61KTfKVlSRWYZqdSXTX4cX1BixYoVZEBCCGIi/Dh5TCNBuJ6ssy9o3twSKwM/ixu2YmFWRoz
lnRKixgLQ/7SQSDdf5KjOyeuXWdNSPgy0PNxHEFsAi+2wn/NPo7XoSapAsSNpkcgkHJ59IJd1ruG
jaTj7vq+LXARnhm7wIJXnl9lApZdldtUfejHQ1ru7Hin+EdT3w/aNq+f0nCbe0dbW1PPXfL0k4U6
4n1zkhmiPQJUQCxULu8rSuHO0V9TdVsKGKcmZk+/InA8T5kw0SbbdriBNYAQjw5A5Owle1OvCYIv
1IrFdnKz8Jjn683f1UMWx3oGOGfjF/u6eZandzU62vXTGKD78K+t3ST690Lqaekj9Sb/qI2VitjS
OSA6cYUC3yM7FFt+sqVeafpRq7HeFJoTZnfcTl0JT4sWLAFvUiHFAcx6bkGeiiJWTYE80mpXSR/k
cI2Ta6E4QahgFyHkEvzp8wNQlZJcouPCrWXQT7pLx1fFOUrxg9/scnPrO7Fb1iAk+Gel1L908k4M
zw9DbHV+03UYBpXuSAdF+xk1j8r4pS5ulY8DFM8WOdeoi0bOfiEWWfj5vh5/FJN6KwXh9vr5XlvR
/IiVWWKOArUdQKBmTk9Jdkf+65k/5eYIfmzF2tKBPt2/2WlrwXvUsSzWRNPe+l43t1H/7fqClsIw
o2KymMO2gNjNgmNRGNDpNkz+2J5Or7MK/w07VXL7HLWUYPCnHXQxa6wjS5tInUwwtoPps+2Zyw9S
oIWOQHCk8aemgbd8I8lfcsUdndt+jRRpYQsVwdP+Z/STgePZ+qBKVHLJxFbjUBVTdfNz0ZjTPrGg
Nry+kwuhUYFfgNK2EBNkhPn8IPsysrw9fAabEL1LZQwf/fwZxPSjpBS3hfYYyNreNkgHr1tdoOIl
cfrP7EVrYGhJEQziRzg4R0arEF+xtn74po3qUZLM27r4XPnBXRfUW+5xiBx0ZzOidRFNyElZX/Qo
OOqtvtGVldentvCV+WG4FTP+ZBBzJEjlR11uZTivnTPZILV+fBsYuaxuEieM3nhNTt9sJ3FuQq3t
j5E+xtuqbfreLdQGmddm8txyioOvWVXIz5mnRt5W7hsjOXp13MKg3A/NbTZoA9qio6ltLTUo/mmj
zu+3qpQO/ySwN/8beDAR1/owDm4fmupPq6uMm6wf47vRt9thw109vbZOpeAUcvzNq8vwhjGXeg9A
rU7vpax1HmK5y1earpcPXD4ZQ2ngJHgyIYx27ilJ1Ch6UNDjV+pbngqS9s+YPyTe2lTVH22AWXbP
pDj9NTHsxCD1LPPl4ds1ZaDT++uqTN4EQdA9sKf977CV6qOst5BVmHEx/LQzvX3Mhp4WhtzFxS4e
4vq2t4bqNYlzKrsNhH5fqlCPn8tEan8WjjStbMmSs8ALZICUF5zAc2fxW1lHNoQ+tDVK4UEyJ3Vn
ls5NUVTVjaZRBRpt23PHXO8+fsEjjgUeVdyPyPLOvgWPV6r5f/qj9Qs0ha5l7q4f0KWPfWpgFsMb
3W9sCUffQHBC2SSXCtcL5U308YISg78k64J0kf8xD+RS2ZVtKNpRtlnu2jZ+zLTWbbtq5UpfSFcg
aCDK8VoUBA6zl06WdmXUxz11aLvfhhKHdthc37CFG4kHIRSBTLTpSE3Nboc+QA6vq1iIOm4qKMTR
tG5ViDA7t1K0FVsLH4cutGEC9RGKNvMuYSfrRdJ5dKKD3O2y79Xw1OS7aE00a2HPsEJlgk0TCj0z
H4sNJ1TtUVjJvpn2Q7TWuFj7+7OnVDB2U5eI7rA9ZK4s7fwhW9mnNQuzrx7JkdmkKivI1PjG7KJj
Xhyvf/XlL/HfHokAcZJol0WQlNPIGsrM3zsahDDDV5MS7McHuhBvsSm7CTFjwXVzbsfolCLoUuyk
ystkDK5v/2i0RycKVnZsIe84syN29GQ9KErVIxCulIHJ57F7qPuvUvvt+pYtVOnP1zI7KbHpqfXQ
YWPyXyMPYHi6y6zI9ftjMz2o1UuY3cjOj/EvItrZ0mbuZkIjKoW2cGcdWc9605bypsjvtLVPtbaF
c6cL8rFxWpbn2Z+M4qnyB1eLt9f3cM3GzO3GfPJStcFG5b9O9jHvNyCZ11K0xdNDsZBpRR6xcO2c
+0Jrq6Gv12xY6YBBN7YOpGOjKyprlvxlhFsgfKuST7WH2iYI3Tb5zNTp9WUu9DhwFZFzowJPQWfO
SZbXJZDpHLdvy71mvXTpHujCfig3Xuq4MtA/ebhPPk4sayCpKbJvDhyl9llGbJnxNFaKRWqaHhnl
g2/FrrdVt7u+toXU4dTKHLBQOakNBRdWjOo9K7b69GB3hRvXRJC9l75fN7bkLwJ5L8bGBIXtzCen
QolzWwZVlFTbqkJ6yKJW+voXNiBhULiZdPFqP3eXnizHKR3cJcx+Z/59A9HK2i2+uAyNCw/hSrLz
OVw376uoDwfcQcAVAoH+o1y/Rva/5PbOf0bmaN3BDqxomjDSFJ89eufh3xS8jFML850iRRmjlNMr
lYVLZ9Jsb701vueldARoAcBmGORFq+b8a6SjxZnugd80yr08bNvuW2fttfhm7N/+4rPrPMIpBQEp
+6MEdnJjQGmbwknLZzfl4+Rt/erGU79cN7F0YwguEVCXfzS/5yeyzZtObiaQN0ryrZBuef9s8243
mq+etbedQ6z+tuR9bq2UehfudqyiUsUuKmjAz7bQCFrPpKVLIEdQQkUtO/SOJQ+xfA2YIr737MGD
ISbC4V2juTY/OUrSJrWaxoAJzHaXa6Xr2UyzMQMzAP9SdsAyQNRKoKZ6dLWn+Of13V3w9zPrszSv
i2NZssFpgGsd3Mx+VMqV9S3uIwM2zHLQNjHnTa7E6uqGqjnLI2DH0u9heJWCh2DtslgIDhj4z8xs
HU2gNWHlYEbz7xFZ7IKj4e3/YqtOTMyysEmV7NKPU/CMUPX2NRhg//N1C2uLEB/r5DRJFTzHmtgr
ShBu7vwOOlTLipV+4FK1n8EdHlw8uSgTz5+tMFXFEuRiYDHQXStCnnYBYwOam2WPPLixB/s2vMdF
/mVov3hrqK+FitOZdeEvJ2tEObeLJBmHS7voUDvWJ7kr7wRdlq+ZILKYBx9SHLE+XN/ahYh4ZnZ2
B4ZJ5POYYtGT9lp794nxMCjftOq7tjZhefkNeQdacKjoCIPTW5vlD2ndQw8oWxHNVDlw47Z8TE3J
TeRgJT5d7qNoLkCph1gBb8CLN0HTlk02mjHdu9rV24di+NSX46bXbmT0KxD1/TjOViBNsIVyMKdg
XpAfitRMisKKN3SSJeVLHLxK9bfrH2lp705MzEvvRmtmjpdjogDGWenvWmtu63F73chlxPuDmOGy
srmGkfw4d8ARmu++H5CkLq1+Z0b1tl/LIS5DHhZsRgp5O9PnnJfKUl0yMzlEvtzq3EK6MdRdp0HD
1b1dX8iCGeTXRdmEsQDh3OcLwcvSzmmBD6TtF8O50wYk4D+3ysqbcMkKmHe47WhkUd8Q3+zkvBrS
aCqx52Ml8RgeKb3XRG4f+0mqbxTZk47X13R5TG1eHP9ZE7/mxFpsGdEkaWiyZ2EZu3rxY8iSz6r/
zZ7U49j8vm5swd1gcYVIgXME67Y2C+hRVAReWeLOTu5Do/BjADplFp+uG1lwN1t8IoZMQfVCF3W+
IsDITW4JlrIB3IXhkspYL9yU9j/XzSyEgz8827YQ2QaWOAs7Y+CkSinwYJa3j6f3AB6gKGT0a5sr
e8C/FIrWhiZpwvHTzzMXGy+n4gWwRIWufJbJBpOUOoEPl6xW2PXkyro3Migie8+AI/l6VsCT2w2Y
4t9YdtdunT7o3VKxyap5IzN3IFGdqTd6L/XQTU91f9P3kv6WejWpSCh3xTEqtHjadhrRVE7NJji0
fYLWQEdkva+rvr2nglw9lsrot3eFFerP5mRy3qZx2qvNGNyZaip/V8fcvhtCu75pca+Q4bGUwKxP
ukLzMI4lKIZ8x/ydyvmwn3R7/BlKo/GS1176KaCT9bWI7fZOd+Jhb2DjpbBBfRRZpgbbdHC6Wz0x
zfeuDGB3isdAcYe2b8at4kvZYx4CaJ7kpPY3YyV3PwSjZ72HAC2/ac2JsF31VvrcZ1Uz3dFl7b1n
B2TpE6MudrfpoUps3CEL8hvLCMa3oq2CvRV2MIHmCvwAFDTNQxBqaAV4NnTnW78dGQCa1EB6StRM
fo/LyXvJmzqkf2IZ5U3aSdEWwTeUczo9qzfUrYLsLivi/JbPqPk7zYnHf9VSzVNY0+L0M3RFBe9s
CMP3WV2Hv+umTNS9ZFUZb2LLamPe5X77rup98y2ffDRlusCOfiLWoO0qv9WR1sgS7V4PaspvjelJ
7nWXv3xDUxOTBVOeBUwCwMf5yQq5qAKphCtZTaeNDveDKjWHKZIPIdTMXpf+G0lrjaulw0xJQmhd
OxCyzYsihudbepZyyrR4bwI+aoePQ+xY1ImFWVAvssTKG8GW6iMdKyWj22c317dtbQ1iW09CbDMq
rT7+iRT4Vx0+DurLdQMLCSYURRq3BXpXtCjmsagBr5pnzUhxI1el71ZnWd+ywO+rTWlnlEcdCDD3
qef4nMLU7Ca3CbxQ3Taxmv5T+VrE9wvruyLsu3J7/ZctLR2yUfIz6O0o1c8CfuJ7Q+/rACP69ouk
dK4ZrDQaFi5LVv6fAfEDTvbWrpo4V/8QG/XqW6xC4wgCwxiL20xdsbS2lJnzG6GdRpaQVqxoZ4C+
KFY1o5ZuR4s3KQ9vKLzpApyvJXRC4rPAJhCptqr15sBxGBgrX2TRCI1F8kls0e8+N6JbSVj06Ktv
JPulq/dJuzW0FRNL3wQe1v8zMXsZOkBWTS+iS1cP32PD3EYtkOysp4O5xm65tpiZe8l5mxe9xGLq
8ahUtzUZ+RoKYSE/sqnokCGBewDhM9uvsBvVjrgnUAjZHtbBfXowPwUQK+vex6lcoUM4MTXbtyGX
03iUKFF6RXhE7DRL/L3RbBv5IQg+nvWdmZpt3KBYfhd7jLbmg7dtzHALw2qSv+kyTO6SubkeBJau
DVg0ITVGqAY0+8xY6eddWztsYV9swjp0iwCNvCMyVK6BXnK05hSL7ndibhYSaiXWx0zC3Jh6btht
R/m317ld8nZ9VUu+R55JgUXV1ctOKixnrZEYQEYCxA8AJNiANpRpjZtpxcpcM3bMfNkMR5LZCLYp
O3g29VdzjTl5acNOVjIftEunairjP9KnhWEeei2uKPsrDxOUeDSLvOjT9Y1bMzdz83BE3rxO2DhN
+5VYv5iz2xRMDgXR1+t2FroZMPeRM9Czpz8MhP881FUcp8prGZHvuHdTY+MYr636SRmpfITbIN83
43rjcMnXBWQDnDsKdjChntt0AjjW/RwwhZZnYqJPu8vb9lPbF+lOqR47ejiSswKKWIpQDiz8LFF2
LJrU5ybJH3vN6uEakHq93UnasxG3HmwNmXxT2OU7PBxrrapFi3+4AOAFE4LW5xbNttHrMibs5mNi
0W5TUBuO+1D5rsaeFGxKvfSSQzq06UohbeEKBjSlmZZNMQTO4dmTi0+cxWZPWyULjJu8fbC88nDd
ZxaO2/+QMJogs+hIzVYmJeig6y2VbzmO050xwStpVvUAFsP69y8s8Q5mFsERo6CztUyFY1IIJkpF
OQUR9aW1DoVa7q4bWdowJs8FZwwzKRcldWWygyquBLGbOboDY1jamvLIgis4pxZmzmdNSMHI2khW
RE8+eo7kvaId0/Q+H/8iTxfIXvqjQCMgtRKf7iTTi7MhG+1RYCoVhkhbZ1MEv67v1kJgov9IKwrQ
OvCiOYo47iOr0AoNghDlVu1vM3032r9zY+0ZvzBwJdqrYG9gjbf49+zTG0najqFIKZoozPdO63fH
rHOqybUyw/S3lhPYD6GcBo++E7T5tsrT8rHvk+RTOGnhbZKqaX7wGO+O3LJs9Z1qesknUSq/V6MB
4l4VZXZQ5AYUnHXf154b5Uxf7cwwHFUKB6HxKXGgj9nQBDFvorouK549ipStZIFiFee1CtYHHhqO
ZIre9ryX7I2x71U0CHi5GfJu7DNvo9e1dNM3wmDZjDtV7fWDMbb9oepKe3P9Y16eZMwzswKzMU3S
CxlRlEL7MC5oK0JXUu4bK/bf7RHASOZVHxddx5RAcwLeAYA+D4eDEylRFtFfTNpudC0lC2+CwrRd
xnXW+EGWVsWXE2xfjqbyIj4/BJRnpLxPGLUNxqK+y22zeFGjxv5pFxolnOs7eHkcxJQUQdWwgd9C
kH9ui9zGMeuOCdKieCo1WknoGnfjQS+klU+1aMgCzYXen6mpc6IPXzVLK4s72syAG8dQ4b0aPqLG
s6v18vX6mi4DImv6z9R8lsgr9FyeGkyNJhx/dfY0tsW36yYWPxHcLTQybc25COylnnLmCkz0nb9N
Pe05RoMviMeVm2rhzc9SgGTT5wM3y6rOP08bOlTxkpH+Sr9vp9cwuZOiN1+9MRjxDpHOLO8mNNKj
xyIBjvn5+hqXthEWA6GszdVCkfXctixJVhfGBg1ipJrTNtuk4f66haVdtAXwmxQKsOJF3ac1cs8k
9m7C4g2tt0l9+ZuzJKK8DbGRICOc93NGP86rqWJ8s4+PcopwwXQMyaKur2Nhp0gDaeDwlXSuFO18
p2wjL8PCVqD/GJVNG++YH1mxsHB6wMhTLRAIA5l/zi2kJWODgRdkmyx78ILHsHywnN+9uvJgXFiH
mPBCJIAJQGY4Z8EAkcysibM42/QIPOrv5prqzcL3JnAiMM3tTtNjHkOzum1GZniyTQGzbh9v1exJ
a1cUFxduJBNwAZ9CVKPw3fOdUhNPNylxZZtSOSjp594+5NZX3byRjVfPQDGFod7rH39xUaA0hEAA
IHdVPBZOUhYlBqnu9xjsonvDeAusbzEDZf9/NmaLGmPZb3MbG1P25LVPlKyj8NN1E4vf/r9lzAUC
qmGqgXZjQp/GvaIkx5EpgY+bYCSCE8J/mOWaBRSr17MSFolsIzG8GpoWNfr4L1ZxamIWL+vQCijv
YCKZKtdh3LlbeZ1cPv1IsSkF4GMOad08ZJlGB3VXWWUbMw9dPfscvdNYpcSxNenUDD+vb9iSL5Os
QhImIGCoiZ27Fi7nJG3VZAhgPY0d8slMU8v01Ez4Bw+jZx7kNdmyJWdmgUgNMSMARf0skrVRkDtF
3hFnzJD13KbRj3aNiHcplp3aEJ54cmAqrZJ4lWFDytzwd1d/lf1tFKw4wsLWWVQ/hf451Sj6+edG
gl71hkrqubSMO8mM3DT4ZDIHGTiuYt6hGVVOK3FHeNYsEwbSSSYANxMtanV2RPtaRWByHPlWzqdJ
utPRDzA3WgPoYlwjG1v4SMxr8ER2dK6DCzEeW+8ycnE521TtCIU4r0v9czmsNWUurAjSAJNZWcGl
yNU5O0qyzFQOORrQwyZmhmlbKJlrhYfrHr5mZBY8y0JxGm/AiOEB8IZfTMv+QmxN8BIIBlocGvjI
PMeVlX4whwFigkil1q5te7/YXF/GhUv/sYANerZi9Ht2cTZtUTAqR8t7KJ1tVm5t51VJnI28Eg8W
dosEg1FvZLpFXV/8/ycnx8urgjS6oBJeNsiwMsk0fvU/nJQxiI/MLxUSvjrp32wtUp0HRiUUrLJA
e9HabmtkyO/5K3F0aSmnVtTzpYxJ77WRJ6yAnzRl+aCE7ZNmreGTFs1o7BdPfp1X4uxUdgNvRnNi
EK9LjPtm0B4swCNq2n7cjVFFJkMTyCExgTdbzSSpZmWIFgX1bgugWam5NJCuO9nF1cOHgZeGnIaS
lUL+dG5EzcuMB6cJKNQw9r0T7pjLPPQ+WJ4keh2kfhsEaxQ8F1F0ZnIWAyK7KK2hoVmRhjoz1buw
+OF7zTZm0k5P9np1gOnq+iLFXzwLo+QFvK9F6Q9UB0wQ54u0ptwsjIZGrW3X5OwWHDXFDt6GgznZ
r52XHq+bu0TBCnuij6DAVkzhaebtgQfJciuUuXrKjG2yK0za9oc82uTWlzh+U5SXIHh3/NvrZpdW
ySikjooQKQSIwfNVkiP3YVpRtNaqWz+gPyNaxnf14Lh5t8LftBCaKD7RaKSBwSSVM/eaLE6mMseU
qco3qebdt0kMjVH5u3Wal+urWjIlmiQy6CyujPljVc/yujc6vMUwO9mtlaJ9sIOxuS/qUnIbf/yL
SMXQpEPtiY6TqMyc72Kv2rXiCQroSjV39Fuhs6Za9mHQNx4CTlpg40lZL16QDvANvIcSF6z61ja2
fMudkuwlVBImT7N8P2bZ+/V9XPIOMNJibeJ2nz+TSqvqkkoIMNid8W8yDgcVFebJr2o3suN9ba6x
iK3Zm+VK9VCDpQqwV6ThbzloECUdbgcq8LVUvpjVh9OXPxv63/JmR3zMcqtMYjbUzmDalT4j07vP
11gYFwK/BXCZZJ+uCXnyLJHN8tGBA481DLF6U2ovTWfsQNx9/N4/szLbOT9tqzgS9f0hUPdy5b23
TfmgTb/8sFrp/yyth1qggAuSzFAaPPd1bRqjaIpGInH3mvQOo2SSG6wF34UbhuIcZXf+RUF3fvXr
TF5XHqxDEEQp20D+KodfvTpyM69+KUMkXVfixaI5CycH6gZSf65XOA4B6AIx+1xPxa0V3yfaP1Vf
7sx/C/ri3Rr1i/gW85sFXgOSABIbdnEWc2Glb+W6I+OIHeeXlEDomIUr4OGlAEh6pvF4Ik2DB+v8
I3GI0G6vibVUiW7kNtu2/fidlwhTVcbKPbnkD+RPFo80UZGePw1DBXheZtEoiawjWEKQ0MdaTVbK
DpeUKxzVUyuzy8PUwzRzhAZbk+jpP9JkmLfeoFXPMFyNXxRpspgcN4sDTZWE2qRV30UF1RA3qyLn
SXX67pOZ7tR+jbD+suc7+1mzw+CEo+EFJouX4O9J+gMTHua08Y0AXa1tXmobPTjUa/fAkrfSNOKq
ge1LV/9kEifJtwLlrjVBR7gpquYmNLWbKWzvvWQ4jhxFr2pvY736eMYn+lT/Z3KWJHe5OXqZj0l4
OdxGN93B/tV4WwBXOzqJWbhyHpdOiEDtUqTXYQqYz+a0STFlieAIUBzvWYORfCi/XL/ZFg8IY8/o
k4q36xwkovpG5oyVsAAOObzt5FSJDoOmlIEbFYb3owm64m/2kHITtB+8/Kg0n5/Jbhw73RfooSYL
D60lv2dycZsXlBws9aEZIRNM11RpFlcp6pzwccGcOY80QTkNRsRUxMaiKaBPMqyJ2Z2eO8xfGCtV
h8X8lY8lghoGL7B3qhXFiKRyd3tNwkhs7+rceZa/j+Jfg+VK2mPpfbLUvW6thIbF+MMx4CDoArM5
29aAvvYU66KNWlsu0jHPYPT2HmIy1x1mKTWhXvi/ZubImNoefbUVh06u/J3fvEk0C8p8H4wTGscr
IXXps1G+5XtRNoK5ZbYk35AU1D1FojcAJao9+x+n7K2N1AwBdDTx4frKFoMYg3A6jxzaBrw9zh3T
dzqbJh9fy2y1x7B6zW0LQeq8PySGv1en5NswGchWPEXm2ozL4kJPLM/CitegaFMb+EyYpO+9/HWK
tZeC4uyGhtb++iqX3IRaIg0PEmfqY7M0zCq7zPMjTMWlEbuFof92mvSWxtqa4NZS7KJlSkixqMEr
c/bCsNFQBhyYmKTt/i0vncDVVul8F/cNgggeUVy5fLvzLxa1Q9pnDTYyCwAxguh5BIJeV6FrXHkf
LjoHb31KPEQsMQV6bgqanHHqJ7rNZtPYym3jaH7yQLJZDK6OlAEQ9S6qbdfs1fhRb4zgVQ3U9s4G
zP7xOg2VRqjyeJUz5Dw/FEZYtLYj8UPiqvlCPs1YmxptM1hkV+L04pKBU4kKmmg6zrsDkaEEiV0S
NUmDbzU78t0YuWWvDr57Xf/P5KhvQapt1Dx7VngOXXfTyy/Lo5VQzX5TKLqgnDG03ugLcp0N3bdd
b0IRn299OC6z7PW6oct4hiHwanQ9xWtyniFqXW+0mkN/wqvvM/P7kPpukh15kNMZWVnT5dE7NyXW
fJKvQO9VaIOOKWVEVc/ZOTnJ4tqFvmZklol1hlGXimjpoGTi1z8dqXPjD0sEgDKm98E1Q1WIWblZ
DGHao5IHn1J+zNyNmXTH1Er2mrRWClpYCngjUgRmsghY88bhqJBUFgpV9ay2ftCVP1geAdkv/JVr
ZsXOnIkZkd4ccdYJX0tHNyikfS0NO89YwxkvmoHtSdzO5CFzCLjkdKNUlya7NnrdRrZz23XMHJ6v
1vt4sFLosjBlTQkJEoH5O84vKyJVAtl/aBZuau9saxNHD3Yebu3qu1kEe5uZoOnDcyoiKIHAoPai
gHqzZ65nhnUQeSFW7ST5DDfUm1qQ9sgSCm3MABkMu6W+s7t+fBfihBg5MwULJfRKcx/pND9K2inM
Gf2R9532Mxn7w0RGPqIZdN3SZeUVR/zP0txLvDD362HAUmN/YbCFnGQnecZuGr4bKrnerlzrza8Z
nKUjSZN7QLkwGNSla/VkjI9Rz4zb19Cyd7X0bq0Bxhf3Es4z5vMEBmR+s7SW3hpDHecbBdjiGLwM
6riVPbezVlLky3cbO/l/dmglnMfBKi/kwjNZWKRoVK6/6s608aKNZLynzldbWpO0uUxEFJYEqRBO
ybq02T5aU9AHfkUYKc07dSxcDfbr666xcLKhkBIUtnQBRFp1vqChTCg0MNO7KWxVdke5j3ZxA3UL
uk1rvOhLi6F2bAI5Fuds/iKko5ZIiWrRTvcL1zCeV1OqPwn8eVUGYT0x90wEAUE4T3TaCgxu5XGK
B6PO3MIz7qzUaPbSGD0FsvSU1rpx66n9vSJJt7Zd3Uhq/qUsp4dC9X144DmFdfBMD0knbe5ucyRw
PImMzJe1buVEXlKncl0D+hb9f/IU9uR83/uqA8IUBzmzQea+UNKjHAjCeHlbdOijDUCiI28jD7/8
ydhGii+Y9lbKjQtfHnIBJqyplVEwm7cN6sKjAzlKAg9w63eW61evEFsdPuxeGGFoFqkcADTzc5km
aZkWo08gIA/zavlgQr2/qp23kO7R9uBxzNPOAjYzT6bbqMwULcZMPsS7rP1ijQIb2wzHqRR0Ou12
RHhKKZA9NOq1XHNxH3lWCuvkFPMRR9LAUgsNbOsRnFhDsxkK5S4J1iABC6dHIMz/z4yIgKcZWFbB
wtRiJszp7yTmYxOsCa8vRG3REtRBVJK7wndybsIukRNKJYKbWb3q3mOXvUOs0wyvdv2u68fWW8ld
FsoNiCid2BPB9mRJzdjY3hhG+WYqt3n1GI9uSPFb2fbTrS59dzS36b9I3fHjHkkRX+MZAsSKdObc
KLO4eVoA5KM/IT+NWn47+MZTKL1/3Aq9K4a/ZHxfnVdtoJgEbJmg4mgk465qxpuyqrfAfFeuoyWn
0NAUBWoFxu6iDN1HdlCSD+EUjKho9b/k/h9fh06AUFXwQXTiZumyGjEQ0Jk1zi1/VoxbDU2BZGUN
S+cHiJ0Y9QIihPOdfxCPieycxilehxxIVpmCZMRdvRuWfJuePUhBwKfcdrOb1Dft3KEewk6Zdy2j
JpCYKP1LHGwz79+q36b5Sh4r3Gh2FYEPEbNrsD9QMxerPvHtpKsq5tEZctbg5LTawVX7lyZ/Du3Q
TaLQLde0sxZ2kYFD0ZSVgayRQJ/bk8bOKHnZ5Js4E9O69q/O53LR1DXw4ILHib4lqBFxkVOrO7eT
aUrhBaEsUslKup16FZrlzlij6lyyQhOWGiT7xxU52z07Ltm9ZMwRGbkbEJReG9Fc8AYGgHliQJcL
fHxeLlNbC7a1gL8vVbtCppQa0w39rNT38Par/mFcQ6kt2hNNSvJTmBzmDTfwKUbfyOyalQ+3rTMc
qMS7pvNbs36Ss8DOZx3oG390/JgIZyLsBxObI3O/zzax77Kyj0lxuJiao+X3yIyvMTr9+RtzN2dZ
imCOong7TyL0VgtyqG7zjU/xAWKIJLwJ5YeGjPj/kfZdvXXrTNe/SIB6uZW0q3uPfSPETo56FyVK
v/5bzPO9sTZNbOL4IAlyYcBLQw6HwylrMBtzfNJn311uMdgnTn8WZDcuN4nMnotUZf0F+qlC5hYd
aVuZdaBHi3LExC/9xmytj39tBhml8l8xORvVGbmGhYSYWa5uFPyPEUgHB4Rj52EEr5g/KTgU56No
BQ1Yp7LMnjqDbJsdLrgRQ+MGGsVckfSmrWUMiiJzwZJ9/x/pj0O1Mk9Wt6RpUmp1UBjLvjTBR+Jl
m2Wy7/+9QOhVQ9oJGRPEObl1K3KtzQjiX0GM2LPjxe+0S69UeLxgS5J5E4LFQ6IUtCqMbx56zy0e
ahvLwoiBpWfNBSHx7TLbO6crMY7D3eb5sFeNWw3ltUWrg8r8WtcebLu7jHvLb433Ls8loou8m/X3
8Es8tHh29wTfs1jRSz1qG7PTjlZTHbM8ue0R2ShQB+nAX0W2KQGJiERlBRcQOAUxugj8Kqjw4k3O
NOpzPg0oTqx6zy+1A9UCjBUs9DQoFXh1r+c3WqBPLuw1K4BDgRBaaE81d7Hjbi7BU4apYxjtbO3m
4ucySuyZDIM76VZU54UXJU3QpZW/RLtqjsNW2jQoVKOVJJzKxm1DVa2HJGa+c4dXBX1FRZhkm/Pr
JUNhVm11/pLGQ0csgSw2RsDFKFY44Nmnu4/nUcQrZjMiDQxFBgH/KYqrLZkDNWyCAsPYNTTQFymS
T9vzIGJR/oLwcwISkOmoS8e2XrmqzJvS2WdzQImkGkKozogboHEJ3Xlf5nC1lRNl1MGCKb0Bt2M4
NEZ7ScCyjTZ9PZi0aKdPsmCPaPlY4AUtJvB1UIh9unxF5uQggUVTtutmiHx6l2pZ7bxBezq/gIIb
DCwsiADC5AOIrxps8zbT5qaFLtj6FcYL7+ro/TwCe7hxtzSI89hgMTBTMxaoU0GSqSd6Z8A5dNy0
BJcaiAHyZEJ/eV+9TXNGYBfjUmL/vmKCoBd9viDBxxA8gw+0L6ViDZ4JF2tIw9F7NY1NRI6T+UbU
4N8KByBQQ7MeHRg83u6nkWaQvoab05Af1H6NukNMnjv9uMiaNr/u0wkQb9D7GtRUxYQ7U+t+ODlM
tmx8PDuOp9uEkd820sV4y4ERlg+Q9ea41MNgw8ugF8twa1c7JXnp4n07XTT6RdxLijlFO7SGYwd7
ZYPquMpIRwBXNHMwqwdwKu+i9E2h+yGTFf8IsdD5hypElDIhV3WKNS6YIY+ThstQfR7cbG9ay11t
dBulIz4ySxJf4OvBZR3srFAPrHH4n9N3SxmyuGY3xTSVvuNsJ/cpajbn1e6r2WMYIJ4FmwGGs/HM
AnU2unM9YQYzqX9b832bXSYzykAkj2ORzqFCG32ucAyRFOHWTdMwzdFwGIp2Z0cpIiJ358X4alcx
ABxGFc+DP5aBWyqitk3VtFkT1FVoN5jF+RGbN0Z2KDGbNZcVa4q0YA3GPmalcWVbJ4SATShwF9NP
84Pl3FlW4zvqoZe9uEQqgGpK1LShPg8VXtzVBzrbqbISLFyL2RtFt2MD4KxExjAgRGHjJHAnMf5A
bvWSrrYQNi4aDKG6mz2wm3n3iiNjYxVpGq7wvyDcqrntpMDSAmTB4awPffqxaEdVkw15E24Ocgzw
FxGLwXTe082pmqZ38hQwbm5dlGjY3eNpCtrSmL45xL7S46iUHCEhIoY/I02KTApqr08REyupLDXC
/RqVv9gV2ztBqxyUqQmHendezYVr+BcKJQGnUCDTG/qsrqEO8x5Ud+3U+J4Ft04CI9SHFQx3XO3I
agmZABMVG3t8Jcl9kz6fl0S4aDbGlyC8iOmofAkaBkqYHUptmkDX78ZsO1hH1YtQPBLYsgo+oTAw
PipKnmEd+CBMgt76ySghzNSn22Y2ggwVPhRDyc8LJNyaFQz7+cooFOXk2phm2QQ5KREbC2i6mTXb
H+pvmFLW7fJ/4rCFXeGgRbTQQbKP5wPGDxvEfa6W+Dvbv4LgTipiYzGG4wBijO+t9Cb1bhYqiSuK
t/9TCu7M9KZHWospMkirtkl8QfJdC8qKxMScGemTmqkr75Cslox37UHFMfWtCTBSJehLnVjPwLJT
rDebuOHglJtxMcPWJhkoacZ9vnj/bT15r8F20NQFLrA/5pXoj6O5i3pZQFOi5fwMHb0ALYHbAKPo
vNBJbtTB8x1Z+YxEx/lS1dauJwyTA4gWh96wGd2tpR8dWVBHqBtoQELdE6IgGL17quGGOieJRoEy
NR+Y+dHOm7G4K6I4cHKZPydcNZQTg+QDbWpw606hEtPpQdzcwNCpj0a7KcrfjsyWCj2TFQRzjVbn
NYuLwXAjSGNXz271TrWfuReM7oM76T4Kas4bIfHSfcrDGSFnVIp6MvEG6xRQHqUkTChFR6w/We+1
9XweSyYYZyX6OB7VtsbaJZ21R+5mpC8WSj8041Vvrkb9G74wGhX+7hRnMJApz7vYBJpeme+FM6c+
MpZbjE85nJdKEO+CJ/kJxPf8ozy5Qe4dSzjEmy56tKrQQfpwyfaUhLW9r1NY92QfqbLiYSbAFyO1
wuXu3EWjoC9GI2sQdfnz6GUHjz5aEcNEZ5qXBRqi0W33Hbd5BcrFoupo6ZM4ByiZum2p3zXthEmu
O71/nTCYuZw+zi+u5LjxaThUR7e5yo5bRVA+jJ7QbmjuC8WRSCVbSu7IgZvXWsYSMGr9YWVBMxwd
8MLN3j6Zgtnze5lnKxOL/Xx1xOOiSRRqAC+ar5zhuq4f9fbh/MqJHlBrreQO9tgWTesxiGV6oPO7
MUvuY0Hpwanac0aXulFsZyMAXDo8L7Nyr3mZ32jJHZh2MADFukirm6ZAh0Bpy04cc1rPaT5nSDpX
b9UsBbRt1s9GSS6zIr5wnPlYmOmx89RgaSoQUdsbi6oSeym2YfA/MRMFDVd/jMFq5yq0uRJjgHHO
FDMo1A81S3ZJuWw1DJgpu+wKnbeSaIVQV3C1od4Vz7kvFe4GGgRokbETZ2EkQDttKs0E7YuseFd4
EaxguION0ZWdl81Y0yEdt6XrBt2U3oygPi6N34kn6ygXLiN6QRGaRcUFUpGnB8DuBmNEjyT8goER
Z+aBR3YD+NvUxdfrl3z0zx8GsXCfcNytbYK4vwedO85b/aygFsZ96etw6beG7F0sk4szJIj9RTHt
AUTyB7VCI9VxoBeDeaOoR9P8/d+E4owI2sWUumSZ9pn8dMxdBfY6eqmlV14WngeSCcWZElaXSswa
QANYutzrLHryItBl3dfVJdW/Y1aQv2E1sHCkLJN9zOqAeWpkljl69IMkdQ918qIaVpCVc2A7CZiO
kGChH2pcPESeLKXLpOCNCotDo+UQ/KDgTjkFtuzeIssE4DRVD1TxLmA+77LOvhqTRHbYRPfNGosT
EgyCVa1WsCJUz3dJHE71HVn2iNhsPMWPExN8a+43jsAakn3Sal3NMm7aIoV4ffFP6V4o5B86YE5K
BE5eGam1SF/YwxkElKgBQl7sFKoj40ALkHkES751IjTYvunuZTTXW10P3VjG0i28iNZwnC0pa8do
SA+4Fj6lYx6KRPfB2O3GSJZ5l269acrfxLYlh0KoLisheZOSFIPTGGwLlSuX7sYaYUNUNNgyNjGR
+V9Lx1kUo0Zv2oAYVVBPb7kaqMltPks8ZfYrvmg+Yu+Yo4hkGVjFTvcLqRES2y1umNqtr8cmuofH
JbmyZRCcCakwpNethw4OVhNd4vRv2l72CBQuFGsIwdAH1rDOKTgCRm2K0UwoPEKPlJa89ir1MxmD
nPDg/gX5UgaNIBdmdVCYQmee35bhMfWSQ4pgLn3vlYcs1e5c8L6dt77CpUOVGFKZjJ2Zr+2tUEjg
Yo42wkTzW+fdmrLWTqEir34/tzVUreZRYS52att710tvkhx58rhWNtH8nbgGGARdZOZRRmUY3B7Z
yZiC+xiyIN9Z+LGjlH5KhmObyHJjYmX4C2RyYU/i0ELPLQCpDR5lzcv/2nYkJlW8cp8gnJ1T4Xk6
aQEQq0CnY+G7aPInT2kiOZ5Cc2ohDo5hQA66VDn7Vin9MLsGYGZWxxsXSZCUGIxm0TRYPOo3ebGf
8OQ7r3UCjwnsRegTAqMpCiy/FLBUVpagnr1GX8gGxPDmCKoOv6tDxXs+DyR6PjNmMXSOgW0Lrbec
9cnB/GGXtodqLYtszLncKcWyjTA+s+iW/WD+Rjb62kJ8Kpvty8ySpddFcqJOB5WKrGMV/5/aPntR
p2rKUKxikpaEBobTbLQp93yS1wMGyehVqCagiDovs+BIowAd5aVIfaP7gC9Q0ytSzZGG3FMRkQIU
ru/TjFbL8xgC1gEdZass6PuHa5ePYo+L1dslQSLIns3bckQ9ENCGCxczjo7KjGlSClVuEWxyLjS4
AIG+ZD/RuIvKIXvM/TQGl3P27wl72Ceh5hVd62gT5PO8zayrJTUg92h9WO1DHucheIex6rMf2Z7E
bgpMwAkYZ9cIsqxqYwOMxhQ1M4o1BzropXwlmd/PL7XgUgASEpV4nuEFxZ+VqkXExevhWnXziAl0
STz6RZoqoTYrh3ZOrW1XeJoPgpjfA60fz2MLbNAJNlO1lVuHKXsEvEdIXimLHaBfxtHDZjA2pmy4
guicrGXkTumcIT7YN8i+xHN/7cDZaaud0XQYjQJS2Hp/XijRgmIGAXpZQKKGQgoOLBmWTi8ohCI9
Zui2hg6iLNWmzxjcYyEEWv1KC5AE192YPakdKSUPbtGSovTMBWUkGo/ARMgtKQWBK6EKaveWpvOz
pRturaFvw9TCYKploUSCJ1patAVZjM7BYDzBp3jofBtjM4e0LVoZR/Ls9UcS7bX4Kh0kR0LkKqNf
5C8U3w+31KVppSZsgkmtyNesMZjr5Ic12EGuRy856Q6oUfyYG/0wq994Gp9gc7dl1VsI/yLyhddc
djtiLHdsaTdK3QX5WPjN4jj+aCm35xVJtJWM+RMMEhoiKPxLxM1at5lYmprgr60GSvSkpXk4xxIL
ILiiUd78iaOfbiGyn/2YGcBxoym8qsK6QuNSe6vkW1ffnBdJCGUYrK4U1GcozT2FchSSE8OCsanB
YBin5Q5MWi0m33Ta3jIvXFmTghCOUWNgDWHi+CKjyGpK609qhahxum8XWwNdDKpk5rKer73S08Ii
ja6aAlPyzsvJThn3KAFlFSJDYM0GnwRfYWC0OvooZ3g9TXnDqHnApavKRlgIhVthsJ+vjGeWV0ak
TsCgmfM+jPlFlKYBvO0HeEYHJ+l8Q3HC82KJIB1Q0bLBVZjfzleHjeXUugurf5y0R0UJvPjVWQ79
9FgiuSN9iIvs6BqMuxxqokeYGI6yEwcVLcn4y8xA4YqKSNX4WSiJH00XqfWva1UxtBIvMGTpEW5D
I8PpkjZJOqoZg1S0ZUu14bgM6ZZM9vb8MgraCIGjs34PFQsJztBTnIW0c9+y212fMBfTeIhTpMjA
aIIC61CPP5CAwatfcUOrlLVoiBYVbK6s4A7HweL58jI1Q3F5g7OuIlOG8dSbMn1SnWdiH2PnvjJS
lCR8447/Q6WChhBGw85dEGh+i7NewZpqif5A0LVISn2ToPekw7RKyboKQus46ng9/w+Lz3y7NEHJ
SI51NfNfCXh4yyiqAlRRPXVxukmr+qAPtPXVxrtx1fj5PLjoImSMhygtAy/nl9wqUjxjT1TcTl4x
wpLee7j3UWTke0ocVI2kKkIGxp2NZUHzTqYBbDQ+vHinD0VYZC9tu6GYcn5eLvareFO2lotzKLql
R3cuq2UbtWe9+Ak+jm/8fiQ6UUGJaDq6DU7PQqwOsdt4+P29Vz5oyfiul0r4HQgP5ReYZQA2RQ6i
UTvDq5FSAploWIA6UcVgsvMIInvPaiHZ1BoHfcz8gY6GccoQ6AocdQisyp97cADLemZE1ncNwt3T
YIQ03I7FeA3vqXUOZRHqi4tmMSMo6U35cV4i4bavJDJOtwX8R3NrVQDTqeJr4A0xNcnGC9fMQXcx
qG1Q48zXaSOKnDp6h9DNHKNwCI3TaRAXT1rWfwsHvZA4lSDm4/cGUzpwWlh5j+sm006FH7zJUUsd
alovizsId8gDdS0sHbw23hlW1Cwvegv2x1O7zWAfszS0ht9Wk/tq9WhE9/9+ixhxAuq0UQ/wpUvb
W0D2Wzl41TTzy4AIjiILL4h26BMAnU2nOjC3i1sWLgDs6acDIVrnmMhstgyDOzkJkqB9lQFjtrde
dmdY1/B0z6+TyI9ei8Gdm0YlKkLsgJjGyyQDW9mhIaHZS+ykTBDuwFjgY9eJAZTO6Ldlm28xidkv
h06izSLLDxIG+NCo98Qzk33GyutzFN0bJmYE2LAj10+8pxxVkbn9UXn/nF82oUArJLasK6TMIzN8
WyA14GW3walb2ruil3hcwkDPWh4m7wqlRb/T3ExYtjFd7ixX8acW92aihbaZP43aECbegI2bkdiy
Q3MZRr+q021RZNddS2UfI/If1h/DXRSzafX6nEFk6nrPE5rf0qXeFqA2curkSE3ThwnZoXs2TMpv
1E0xco3/21eXO2sJnnrEZLVmcXpF6XsLDqxpA0KJGXOutYf/tLN8V3WVRO6APmOEfp3kUMWgsKxQ
OkVkNCgSBXK5c2dr1bzUDlYTjaydXvomiX2MKj4vi8jkrteN84Sq0W7tlBU7WvOtpgf6eDf093p+
Wc77UnZjybC4s1eMrbbQnu0RnS4rYvtdhiHrY78Zs+Q2Gz0M9hsl4gmDHozZCJRoeMPCyp+ej64d
6rll9XTo1YkOxWyUW6zjD6eMDxnGIfuYDmIFuZU91J53VNu52f7r9cVzD+89ODXIavNP6NGNEqNG
3VIQ1wnM2cdUuziOgTXtzPGYyW4DkbiAM20ksRFdRlj9VNyinTLPxhzhwE2Ua1ODJ28NCCWlwYBJ
ITlI4ObE3sxq76tzsT8vqUBdT6A5e1eY3dB3BSQttaus2RTtcxVJIATGGxCovjT+zFrjo9qV3UQp
ZZUcWXuXkVAxN5m3jcaLwZAUIghlwbgudFEgCIiZr6fLOM65ZqUOlnG09/p8TOrnbHo8v1xCWVYQ
3MErFDvOoxQQVbrJyFULQj6QmC1078m4ftnCcy8QtHB9CsPpxNJNHs0bbAzoRcv0ODdvNEYR/ft5
eQQOL+L7SBaxCS4ooeAOmpNXXbI40DjPwvg7ZHAG2QhN0aZ8InxJv+Z66lGNAEFVbkd66faHMgr/
vRDgLQGjBA4R42A43Xdwp+jjwrJtcalSFK+ByRT+bylxdUQbskLhA7FOQwy1meC5E/PHYAalflFl
L8OyOy+LwNpiPudfWfjwpxmVRElSyJJ5IEgE0T69KLKtkr14xnW13J0HE+0N63hHfJkRv/L9GS5B
yznoK1C4M3c6ok12709Lk2wctMBJVk+kaLDlyPQDCYV4nMerEDx1YNZZamcK+2W4mFVZplq0dEjo
4EXtgPsPOn2qBpabjKUOos4gARE2Zi5jfm+90xFMymrvzkzeXaM8nF8/kTUAHRkrYUfLLegzTxEH
uL4T5pMhDUDBLzi2vq7cW0XsW7Pip5akq1gGxjkWrYFKhkJjPnC1wdTlYKbHfsm2swZKbMn1x1aK
tz1ruThDyio/3Jw1O430WgWVG0Y8+VG2KcuwjwaUgt8qcMLPL6VIFdeQnGHtpnycxwEeMcqsjnnl
/RjQYGyYiSzHKlIS6Aji4mDCRy0opyTjgsdJrOAUU1Qx6vlz6zx7qM10Dlq6jxKJay1ex79gPIlz
PZRz7egAa+JkPxUV2i7JHnOfDqlZ+Yqz/NZtSnxXUWWNIiJbtZKSb9NO1GyyM1byXVuuT9onGuv+
kl6BkliybZpkPXVOK0mE/tuRiTjpzc9EMztf7a2gzudLp6GbUjXCTE1uqPuq2lFYu0+K2uyyXvcH
e7rRm8eYmsjyYOIaxi19Q6EYlSTIsxCZ+FKDYyiF0Tg4m9SO930Pg50O/7RLJ7HXwlOJ0OcfEl02
POrUBGg9SmINBSbUVh/76GEwbrpqt/yK55dviKOD1E5jlJFfmmsnrx2VdoH9zDMzmPEg9Bw0IcrS
4kJp4AVgbDMjJuRTAZhcXyatCRTVzu/wLUGOCUsRiF3Koj4OmuxSEBWSoILtE4/TnqVeFpgyuFN4
1up+p/5akreaYj45MbdIxFwt2vwYqU9O3wV2IWPOFh6SFThn5XKqjEUejzCoanHhWg+lGj3kybJ1
sLLf2LwVEmfcGkNbMDgIy1rne5RrzNkbkbVDCIXxWJMlaBkM9Kef6mFDp9HsKwiTJr86I3Srbdqj
JV/G+iM0058wvHvS5GlpdTlg1B79Mk0dUNZL8p2juwLhtMIbvFFPO+ZkTw/ttC/6+yw+fGNHVhDc
3it1EWOMMOTQLAiAWUZ6gnJliXEULRb4kvGmgy3GmHBuT+IyJ5FRA6RuLzFroWsvE9nEBeHTEYkf
GCBG4Qd+vdN9Txu1yB2qwulxP8j8GCeOjxkM6LG8JrATNPP17MEtv5EeATv7JyqzI6v4FR4us4eZ
L7jYMDRgUAMbNdDnN0igzxAIT38UgWIcI19P0iKRjrMJu2pS/Sk38DpJjfidUAvVHYMsZiMwe6jp
MjVE5TX43rwfN832Yg89zqei/UInc2jP+UGp5tC1et/IPs5LJtCKEzBOux0aa3oyAawsjoR28D38
aZJkyoSrtxKIU2/MM1kMbcSTe0FNzKI/6cV9jm7URPl1XhaBg3MiC2fYpl5R+wZ/MYaePqHZd+sM
iEB5bdi53tVMjCewl2/sTKZ+siVkP1+pn73o3jiVbL+QbrRR2lDWoMeUmAj27ZwTfCIbd7Jcl8Rg
YYVsMYgMShdzmwdZGZFMDu4YEYTwaBFDjowaF6jARw+BB0FkU7oFPtqJJOznq+VKMHqmxjRDaIOz
s4dLd9jSTmfnybeGMqglOiFeN1AWgr8SzyL+JhpKrbS8Hta7mevQ6C/aVDaQSOQ2QKC/EPwtZPWd
y2qsEbVIfDL5nnZJrQCELQ6IlGnuEy1AetCWwYqtxCcqd3ATb1QGrQZq0Vp+b9yV5WtDL8eE+jGV
nF/JGjrc+TVomvcti2TZIJaf5p2ryC5y8cn9FIZ9wUonamWsm95jCHjbuZNP482U7cqcEf+DxHk3
VfvzpkK2etyZTZFKo0sJQBDoovFuWW7TKQ9IGk7G23kk8an6FI07uFPllV2pAgkUzjNBxEnzK01S
4C26d09UkDu6rVn1A0mZIzSjjjO005euehvQ5jeqb1UWzro/yiiXZErBHWP0QaE+2YRchvZMojdp
GE22bpy7orUjWMopfv/gJT+VedqDQuxlaKzt+e2RLR2f9BkwGGFcmHI3sYmuny0olvoY5I7gNk2u
7Cqs9KMl48MSXohgUAXDrYXy0K9xTlz+kQ4T6E5xmJbqwUCIxlE+HJTmnxdPuEt/kb7EOzstVUtC
gDR3aC3qar/pv6PfKwTuyVk7DiEqM+cdqGCd8QNTk2IZJZHwylhh8LbObfusM7BHVvFqY653fI00
NS0G9Mmj5lSyZELTwAjJHdRFg2meMw2aMjktumRxlvQ7Qyt8zQ1pf0nSm0bZnd8coYqvkDjToHoZ
IbnJTm1/r1qhpW68RmYZxArwKQ1nGYxYT+tlgjSTAp9h3CjGsKn0jdYMfqsFdTdhUgh4o1H79pyX
r/UYTERywmRfwBkK8PPBvRwgZV//so0PpDnPr6Lw7litImcolsJbopIyCavneLr3NIzJuI3II7XC
ssdMhkZWBC1REI9LE1tLFZkVJuQFMdjYHDWIlmCKQf6VBKMsXSGD4g6XPXX6QjSmiwiZKWy/fqTz
jzE/WjIaUhkSd8QMdKtMTs+QJgVVqxepkgRa79v0g7qSAya0fmAERvEqCCIR+jy97NtlBsMr2jsD
1X1RBgyJsN8H67aX1eYKT9cKhj9delr0MYtRLc5P9IaM06UdSSKqQtVeQXCHa3BHjTjs8TS5D8nw
z2wezqu2TATu6FhZa4OXFyulV5mv5nGokp0R/fPfQLjzM5utO41snfTRxkSxEv37OyP+8Z9A+Fu2
7LpswFMZTzPcQ5m+WRTLd1IZEZtkvfiXczcamdmzAJ7mPCXmWxrvim+wSGHD/yqvy/nCrYtKTJe5
PWjwDqzxOR3boKsv8/RSQyvd+UUTWrYVFlO/lVespHqSOy2w4uZnhLE8S1s8q5mBcbbqZvC8sG3L
rWWXr+dRhZftCpU7N8Og2cXCXkzx9GY2TwporsfO3haahqyS7fpVnsvGS0osAs86WSdjNLnsfh8a
8PsnvhdtwC3lK7JKDpl+cOfJsatOo0w0fT64NCynFymvuwyCO01Dt5gqrjvoh7d16H1VvEtLrCUQ
fJC/rVxlJvGf1XosyK3X35upxLCJIVAqzpKJ8FN5w1YYU6uygzQvxE+yfR49oXjovJ4JbxzjE4Pb
DGLrEdVcYKTF/JSWg59Sc5vTyG+a+rUyZQXIQrVGPh6sW2AMRjjg9DC1nYX6JwMXnIP+BdCK+R7Z
jl0ats0xyQ6qLGosVGlkl01UhaLZw+Tu0y5acm92AJeqr+Z8dNtDUgelezi/hsJ9WqFwFsLKCwTg
qxkHx7hEvYxKXxJFAsEU9kvgCX00mMYKOVBRe7puU1fodhkjuFqgq0zda/mmB9ugTsM+3pkO9Zf8
5RsyrQA5+9MRXckNBTIV7qxf2vBLgohYyFOos4zVRbh8KyhOzRe3yTO6LCii8PK7pUqCNHYuCipp
zxOqwgqFU3QdOt3HBCh2sXMNMDnfluq1JatMFwyUYAVinxvFWx4bLO/UA8y0xCEaDQu18+3kum02
tH4e0YedXqDRJI0uxv5+zkBysPW+9aBxWFcSGFAYyyanKyYoNiebBeIRITfopTW/2TKzIdTHFQa3
mgYy5aaFWCh7NCVGWJbvzvBzWDZa9Ks1N62sk1S4eSs4blV7JR7ULoJIpvnDmj80/dH2LqRRCKEj
6YDBHBSYCP3z/IPuXFh1xfaun2kwtu9JJNFBoaavALhVm8zETBsHAN2wy8sjKJlAbnL+3IoMLN7o
YE9kNh2J4dPNR9OokrgxLJ4x19V9kwxHz0I5yEIy6zigseQ6VjEYQDd72cRQ0RahbMxF7RBqd78M
c9VpRS2vojAY9r3j3KE6ieoXuewZK1pBAyzjBjrPdfQXcYqAcT1K0yYGO156GIHhJ7YWTL4zdudX
UaAJbMIfOBPQx+si1XS6ij04hpXUxZx0Ff2gIGuJVB88bDKqInYQOaN+gsLdG6PXOpTYQEFT+23T
gAW1LbaguH/oEbe2Ebg+L5Rg7TDjxgD7BOOIAbH0qVDJUBSmS9kkdpJs6q7/MAYa2IoqiVMLYQxE
HTHnGsM4efffAV0y6AEw5XrMmh/ViDp2rbv1ZGwaonJ5xDYZrTiUDTrHPmPlljupXVpmgvnTkVtZ
G7fNs3vVTn4seZxtUoNcllFznWf2S40iQH9c7KsoLg1fHZbWp1HrHfLekrHKiPZTx+BkVviFESI8
gcA46ugfbjEemhVOTl69+NVga74DfzfAAKXEz2wZAZsQkvH9oMUe683z2CXUiTE6sCwDSrceOUZW
h39vM8aiNrK6fFGMFuPuPrE4Z8pM7TGzTWDNoGQtk301Zn6fBupyPSyhYdzNoBPolM15pdUFduUE
ldNaGxPT654WoCcoc8bPQp3sStfq/i2K3PnKHVLjRots63c0UbfZxgPB5MzCVqNDrGrj3TQXFfIK
utYi0UnVg6eN3Rj0XY/cXWMQDcM8FU/7SPrY3kxpDMMyoO6a+oVuNPsoT+OnpDLnImyVIdmm0WhJ
4rYCc41eLJxIlAqizZYvIDW0elIURoC8WBiqZjwQ7wBCwsTcTc5VNUqqBUUncw3GOd9TDM1VCMDQ
Eavr/qR06m8Njcz3REmL1/P7JsPitm1Olbxuc2AZ8f1gHhptF+XBdyBYnSoqlU2H1329MdAOQXDc
CusfWt1i5Lt0oJVQCrhzbA47OrD57nXi1Vk6dTAyqjXv8kn1kUpALFNWdSRqg0ZhFWZ6Y5opytP4
eIZekFwnf1Yrrf15Nt/j6qMkxaWOxjwyF786zQk0MwusMt8vmBkT5+nt+cXU2Ibwl5HBZpziZrBs
i7eneaEOWmewDcPsgQ0mx7yonjJtLQ89Dm2RYZK0ZT6onVv4qppeUCtVXp2suC81Ym/AkKJINldk
2Nafw8zCyryXVqOlC7Olo5H4EwYf5Mu1NQRafiy9x/OiiywM5NbQR4bLCaMITqEqtLknfZ6VARqP
0PBA4iiIKrx3tDmP8OrplUGWaBUigqQI01BRJojr+BRRdaspNxhiZvwetM2ErHu77G1ZDkUGwxns
CGNlJ60BTF5fR1nYRFckg3rJuALE2ouRb0gF2riFPLaXq70iU5GnfZuXQZw72XZsaj/zsstsnh89
8pJUxVVXkKBV0xdiK9uqWA6W/uP8Fgq1BZW7jE3DYcVup18wxn05mhaupsHEJIZn6LJP612X/ipl
VTRCg71C4nw2DKTEbC12CXaDFXr5jyQhfk5VP8GbJyXToYkmSRRI5ItCOzFPB9T/uCE42ZR4HjuD
XYBwiKlf5nQOO2LKChlEls5kbgvKxcB99EUl59TEgMcKK9iGWf5E0UWrLuH5XRJ6EKapss4fTBZV
+fpb1Ko6ZqvA0VVjsA0d6fxM3G23XLrg+MMECM0JHVlrsKgYGeNtPjE5QxKnEWaceMDUMfKoxjhC
WLLm52hcG9G21cPFvknaYIahU360elCAhqJWw6E82PXBq2UuuGDCN5pVkY5CUzSjYeKPilf17NGO
r5nqi9jzLfN3RO+azFcif9If7Mhf4o2GSTbdjZVfGHUYobG1PRKyaabXIt3U2fb8loiUC1W9/xub
giF73HtKi0qlM7S+DMhIR19lDurQ1L2kCUtkiExUPGIUPHQL3Fqnx9OjNZz0gpSBpf5e+h+N7YAE
z0Uj/TeqK3FZg3TWMxFbRNDvFIjkfU8tcypReX3wsN9LeuvKmqhFJwXGDmWBGBoK6h7OePepWxM0
45RBNVt7x2qvnFrbK1ovcdbYyvP3MVhX8VoCMQqjYDkVZcqLOi481GJNfeWl/jJp6s0Ijrtjp7Zl
aHSDejcSnRzLeVDtYC6T6uW8agjlNNhuIT1o4M/pB2BuU7rYBB+gtId4fFWjXSnbLpExRWfeXwj2
89XF0TbGjJcdINoywRG4XOxNuoTxqKL4zQVN4eYbEoGWBM96rCr+nMIZbW70bsfgRj0wS+8qodZm
Tpf78zBCqVYw3LVLWhQuDC20HVR84Kd2us6vlBe7f/SUQyMt9mW/7YuerNA4PdHjVF/MCWh42A/F
jwU8Ukn5hLs3aV4Gd1PXqu/+VtsD+Bf983L+8X7PQXN3obr0UVfPWM8m2enqcew2iXdVKUHZ7uIi
dNti16lHu+n83vyI3E1ivibdISK3qYyHX2Rf8O5mbO6Ohd5cbmOtFpWt/4+zL2mSk2e6/UVEIMSk
LdTY3dVz221vCI8gQAxiEOLX34Pjfu9TRRNF2BsveuEsiVQqlXnyHMfHHhjphN4+VOWGx5/YuPJY
WzoRSNhAFwlxebw7ZieCqbzWBDoQUPomezmQnd8kWx3RFTddvCYh/4YpYwvKUuiSXPpp7Lh9o+R0
SWhQ6GyFSpzfRi+7LNCRlUY7xrtoCy7Z9jlHyuqFfYFeKd4EImlXbuylFUO9DRz5E8ECanuXv4Sk
bedFWQ9XVjtGvxYiMI01oPXScTm3MXPgDKi8OhmnyyHejF6QWQcrB2lluQPbgPsPAF4MVKP6BU21
6SPOtrYDRSguQyxIjrgeOisN0i79h8B5bmOecQhjQDIKG5GP0SJoP5Kj1STfPdH8S/Xn3NLMIdFq
8Iy4wHWXvzblvds+DOPJTB/4y/WDvviFzjZtFqaFr2oguvGFouwlbuwgh360vYHA2mjvkXWvhJVF
n8OLHg8y5PMf9DCl07ptTqaBH+fWT/e59eSuUSUsxQuwqf6fiT8H8OzesTSVtaqnfVOfR/XTajZE
hmJtDGwptzq3MotKFrcy2ikspIUittU1ARgsrn+Ypa0CwhNDzlBfNUEmeHk8naxCydEhSEXonYNx
UwHQ6VopfCkP+VMJNxFdUaSaHU82YPqsQfMRTRHUFfcjxjEF3jxWFQdDtW+LbJOq7fVlLQbAc5uz
i8UtMuIiCiKex2NgF3dtLDFKe2uKndJhE9+DOwOQuetGp72aXWb+JJJrOtSEnN/8DjHaOJVAxeOd
APBzP9GViV+pRmdVfqdr7Ad/SgqXxhxw5071PnRzMSc4C0NOnHeF12MWs3PQm8YUpOv3gc62vedC
Ee+nD4I/5bxXRAcsTpAn7zItgoz9pul4EigRdc3BHu6Y99KaR9d/jrsCSqT5xgPfzhrq8+O+TD+V
QR0b39+BEPqlj5mc6WoU+Kl5s+XqmYgveLz1Jt4ow6/rX+DDeQHx7qRIirhsgvZi/gRtGLhvm8TN
oUgKvfh6tNsgy8c13dMPZ2aywpyp5IoI8+E7Y+C9cguO9gTm3MebpmzeBmZBFK5w3/5+OZCitMBk
T9FBmtf0etpGGRuRLZhJ/E2gXDZacXjdxIfAjLVMPF6o+6NLReYAkaI1aI6qBwq61RdNX9oRVNdD
QOI4KPgnx91et7a0c6io4hmHKQ7LmzMD0KLS2ehItKm4/OSQ+M5P5CcWrzH6LbgBEvRpOtfE7BWb
d2EJlMW4iEtkPyb97OnmqUFme30lSyYsh2AObwqaH56J5qC6geFIhUnVuSE4SltEmjUarA8HBwN+
No423qMgyf9QnpYcg8bgCBAhyZGCq1datGHsPBs2DUe60lj+cKHBlgNXADeIPcmfzg4pj0TPdG5j
z3wUEX4bZCPGx274dH3blqy4YL8BeYaD0iWbHOTs2tSOQvGrdKbyzfCU0u+YVDpVhQ8FxXElGH+s
RmNBYBZHPWo6oihPXJqq7dgVhQdTEozNQ3fTU3RjDqw8GPYtccJh3LoolqTqS+rdArT09+vEwx4t
PAdNGZDGXBpnHXhKq14UIOIuw8Tbe/4R78kALY0VQ0t+CPUkOCCQ05hdnmUIPoVcLdMwBIBXCB3z
+yG2n66vZdkE0l30Iy2wnM7WYpWmTGzQF0I4Nj5WjcLMZF/9uG5jyS8mFDHeXngnYIL2cr/iBGoa
EFst0MT67qOc5X2REC02/1pEDj6BT2LC8+DpeOzNzHRpppgrsVv2bVmzk7C9DWbtV77JQpS7sDJL
dtHuUJRwWJEVhva5hFiB/VMUYqXfsrhneIdMvP6ohc6HT1rupKzsYSZ23znUIfMoqJvN6vD+x7G4
adP+ZweX0eWmVW5bOqmCnbxoNka9H4evtLwZEytIXEiisvsS1Yk6zNeoihaupgu7M9e2apbHfTTZ
tdstRtXComdBmvvbfrADmz6bqBP8tReCRJg4wDiA3AdVs8uVFkPE26GFbgtiF3jJyoC3Kojop2ht
EG/h010Ymo7cWRh0AconVMNQQ3Px4nFqHdHeLW+1rL5moJteWdfCTjK0pQClcDwMjs9RBZ2BkXFC
ESSaKvsEXrNNG3ddgDmsIDWLE0VRLrKtFZtLS4QoEt7HyC38DwWVzCNgRE67IqSDC5KzPuiTDSsg
71CvVIYXThsi/B/u5+lamVc5ea9k7XsIHajR3/iiSAKXoBdAvTWOl6UVIXn1IHoPtTrUbi8/GtNm
1asMK9J493No8bInCkkUSVd2bnFBZ3ZmzpGYhu32vEcsjLw9J3FoeWKTNePuurMvXZDsfD2zu3iI
ElSqBNYTjcUmy0aQJO4ab+vqsHJvoK0+gNm3NjYNhje78ZbTvwX5TG8lDDvCQ5BIO/O+QQEW4Wma
vAgZxgiIkW0tbW+JVT5fX+ZCDnVuZj6wENkdyY0cZuIEz6Doq6L1i22Wm9Yih7Jac8ZFa9NFPJUQ
0UScNUP4UA+G8kcsCm5hVuWtaX/n/FfcN5sEr5/rS1u4mMHyjC4Q+kGObc8dkhiNCbQQlkZ58WgI
eufV365bWHTFMwszV6xNLWPBYMFL+7CI+2Ak7TMUKlZccXEhjgOOBKjvIHGf7VrLCy16yO+EjR8/
md7wQvna+Nx0OC+ey39e5lBocvECZZAJuDy8JcefRenA2YfoOZpwVeWrh2KHXQX+S1FswXXp2Sfv
lwlC/kK0++v7uBQ6oMADWuEpxbHmHPWF3dSRo0GinvoPKWpRhfrBu21kjiuhYynQ00m5Dcv0QYs/
O9LSEYpYHJCklHonoKI3Q+kGkc4CxvJ975OAi7WrjCyuDQUIhg/IPMgMXe5sDqXEQtl2AXZJ+tmO
h6MLFbmvXk5vq9Y5FV3jhqOdvLrSe+ZqUIGTJeQobWXeRKI+Oraku6qtRRAT+nZ91z92F/DRgUZB
Wjx1oEBXfvnT0P9C3RESGWFdN4GT0EC5duD26KaoIT1aZbRzFKiljLoLnDQLCRAzTnHKMPHRA7be
1yqond9OvTbQ9qEehp+F6xzPXweH1pqXbuD/kUoTJNRF623QK8XSf2dVsy/JWzGGRnmqxOb6Tiyd
Y88BbhOXP4M2+sz7K89o0TnPi5DUIj3UZm6HGU2GU0lz919MYYHInhh4E+dn2fZ5ExUMiyvleGIa
TenBfHU99XJ9RR/Bm7DhwQqQvOhwfAAboeHpCnPKSkdIgXpZ8ta3/NT0v3T0kyp19JM2CZzODNHL
fSF82DqgR98YlgltmY6sJPxLHxQM5dhX9MEdZ46YlpVDFNcRnpqKBLQJQXgY1zvITkSA5Gn22iUr
AXPpzIGBHaqouDpBxj5/x4CnlrsyhgdZcRB13z1vV1RjyNfwcYsLO7Mze8n4tZcYfmmgbN+/tcNj
XxxNB+NWaI+xE6l2lfqHXA5EjmDumsI0+iuXB5YjShqRSnBgfXCLo7puGCpoJFkJk0vH4dzMtL1n
6bfdtmlDoAoKgqFH5ZVBi0ELfw0TthSLEXrwmabAaM2b3zgHQrCO48wN91FyEhKM196Bmbu22CZr
GtyLKzozNvtQiSnLRuQprjfbDOr61uL7BpSV18/cUnJzvqJZpM+auAGSDSvScmd4XVhgkDAp71r+
ZvX/4uD/rWeu2thj+E7lMUzF5EvlH4bsSVqv9ZoW6eIxOrMyux9cprKhcWCF+UdWfdbVA7DmvVq5
/BcPEUoa8AO8wTB6NfO2OO9TLvDYi2m8Yd0v0+Kotn72GpA4GHxHqBn6ei0RXXKIiUqLQZgGz6J5
xOdpaQnpwSGQxW9ZXgepjLf+Gj3cnxH5eVp1bmaWILYEfDkGgxkD5fK3LnN6YJ4b3qbb3vH0i43J
wGgHcurCCQAR6cSmIqz/hitZbTQjMYb4/D43QqQEpHz2LaP9NHSET2CmhnmATEu4mk6AdGKy9L4L
PbLn3pV5hYID8V/SKGVPgwtWnl5EzZca/wu6sUBuvOc1lHjbpIyzXWzYfYtmE/gzgqRFv+tJKhTU
NribGpC4pjVIuC1qZjuVDLTYKqXsZuc1uQvS2pFuGulVj1VUjxAoTXOZB13VeqE3ONWuBm5BxC3m
XBu7LPJgSLqKBRp9wXsmWzIGrjsUPw1Ig77rOu94wHk98gD8JHhVDfaIlLqp4y6008pyb7LeoxvL
i80XVfdDeups7T6SRLBhC9IFFW+9wcofQHzcbYBbjt0gsTGHZufAMGHW1ow+JRUbvFMi8FwMU0W9
ByKFPCax9HZD2iNoR36MlKdufGFi9an3ptI6boOu6/M9kW25E7ZfFbuUtQ26jdxWt0BFDt8iM0m7
UA1GBakhq8pXEoalQ3juQrOYL0c1Qr4Px0Oga9ZE91307KG25Gev16PXx5YgMgY0oSZSYpQJIE11
eQ6b1LQTMtUx9fBQlAeQ5qXmTtdvIKUNqvQ28o7UOFy3uXgKz0zOLprB7xuvMFB4kYAhV1adoApS
PcXV+OW6ncU9RN8R/WjA1nDmL5fGmnrsixx22kEeFLD/ZZ2+pdR9rjq18rmWt/E/W/PO96ALCPdO
FefRPRD/u6mfWpuH2v9mV9tx3DYZpNLXtGAWHhkTrBp9Ixf1dMyPzCI1EB6xBEAYtUB2iuvHUp3k
8CNOvukyTJ2dxoHlrzjnAaZaraoNSmvDs/c2/359mz9G8stfYV1uM6aQ/KhN8Cv6DEjH6EXqbFOY
QxglG1V9TnjIm5V360cHgkXqTKjkiVh4vu7CwVwrT9oCqgROWNXGzub+UUVrZhZqvLCDBwm6yS66
mvPGXKR6t8rHEjehcl9sBo3fPpGHNmE3LkWzWFiZChOKR17L5ZGXEMcCJ7f/9641/Qp3YlDGYw0j
iJf7GxFglEmGnF7Unzj7lSU6oBK7anwxxLde32OMWI9rrZrFLT4zal8aNUWUx9LGRx2c8ZAS971N
ul0p7ZUsYOHcYHFT1wHldMyczSsQJnqEUQkyVVCwg1lQ3Ev2KnDziwcfuhdyK5qTiNbAwh/jwmQT
ncNpS3EPzo4NlHM61km4TyN+ySYDZfl9FGlgCX9dPxiLe3hmZ3YwIsZKnXtYm2xuyvx7K7ZEPV03
MX2Gy0zjcikz35CQ0AFMBUtp5dNolsEAAvHrFtY2a+YIvtV4TlJgERnQ1Ijax4z7Tx44fDFXs2Jq
MZCc7de0n2cPEFH5KboqWEzhPxjeT6Nxg3EAeVgUROROkShoQKfz96vDiZrQ+ZACgS7DpUlG625Q
Pqq9VmtDcudB8/ui5zu6xquy5ApndubjaCppqDYT2ElIcQvZmm3r5psxj1dixZqZuWcPeW93Jsx0
IBdhGDdKhNxUYg12/nEYHwIjiESeC83YiXB3ZgcQr4qbPiqgFVfjJh36+rXqQfJWgKNUbeo+zunR
6XwCGgWZ8i1msFDO8mvjnpu831Kpi6++Ev2t1UyCkEoCDnT9uy5uxNkPtC6/q0eljbwaP9CP+pcy
Ij8bz9545ct1K0sOe74Ns9NHimasdITt9tRn1lYQscM8av0EFEJijsjV3tFOv25xcV0+Hs6okE3Z
xsxiXPGsSizUhDn3o11am85NSfsMPcd8jS98KbRgiGqC2ABKiezwcgsh99bG5WSq6+idjMpHXrjh
9dUsRn90qSZnguYrlM8vbSRRlrajicZADWr+WGK2/mCZh7bfgcaNsEfLTYK2Wxn7WQpo2D5g41EG
Rc40s2kYDCoLA6rBzhAHHmnDfNRHYdtbt2hXvtbHYgf4WFDXnpBvsDaHeHkZq+XIrQKdPhGMxmbs
44C4X6R1KtRNId+u7+biws6szaodnlDtKASsJSh/+ZAfN1sUIpqgXKPP+TiXhuOPaxOpJyq2CAKz
qGmMMm+KaV3aMcHb3O4oExsOIGbbGGHqkY3SnwHqDnU9nKLc20WpXvGcpbXiB6AcBpTW5D2XjiNE
WUEhC7dSgmdpJH50frIRAOObjK98w4/lHcRtlFPR3YSe7geY3uhnrOJTv503zQkV82QfCb/btBos
sWzU6Lk7ifV6/UsunXJgAgmuJVhEknu5uqpnFeMm0MCxC/0tKfImjGsVbbuK/LpuaSmCTWg9EBdM
+phzsjqjgDABM0SJdiPt3009KgnZY+JB/aqx/W+lq5sHh8cKOC50K/E6RJq6ssGLWbbnYoNNEKtM
UtqXq3V478ZD5qE2XkQBpQrd3ZeaBUPx1dEPPHuo7AfX3Y91u7u+9sVddlEEgi4syklzyDrxvc6O
lYvcyfhm2FAYwqO+iFeeKgsVeYLEAkhilMI9zHDOwo0rI2E5gJaGnpUEUu/L8nFIn1yBUtA+cQ9m
c2dZu5HboULaQb6gCHF9lUtf2AfYwIY/ATE3D3cYNfILgCQnnNJD76vdBMBtHx3/jqZHNfDA8+TK
3bsU9dBsAzmUjaODdV9+Tx9fkzQ5Vjz430aCd8qjALa9AS+VN2ziZo0DduGAIhDgFTgFJDRLZ6HA
qssKo1r1hAT369ta2z5E42QClmUbqQdFzWnftn4TraxyASiAqx+tHADZQHILeNblMsvU6nIhYLfQ
u8F+UE7Qsw7jxj3ewZBYOTEn7PzfPtpq6FdsiPPXvOzTtBUgoxhfxaAhju+l/QjkLIZqwXwkrBvF
f9j1UxL/vO47S4H+zAadg5y050SOK2GjYfaTZXWBgNDBYP5InewOAIUDWuxf21h/QbkzsDpyrLI1
NtIFZ7r4BbPggKoOMmUfv6CEQDADfVrT3IN859Zth40D0J3m6Vo8mk7k7E2F3tkfLQnMB37AO9U5
zbqR2GVoVPHo7g1HyfdujKNJEVC1zwmquU+1aThiZzlQfQ0ix4vjOxLb2cGryp7uutw2b1Lmq7Wp
oYWUDKS9FD1SB3BuvJYvP7k79OVQTvUGJ3X2xujvKr4Gilo0gbOEeQSwZ3xQ8uldkWlPIxiDZutY
WygCA6Rx3asW7m6CuetJb3J6QHx48ne6ZmPn4PEgxMGqY4j63UluBSyJVj7lkiUU/iaKOsSGD3hT
t0zzzIoR4XmqUPyNNyW7ccqn2PoXO8jxwGRBydSBvfwufu7bDe4AfBdh3hLzh1nXh2ZApE2dNdqW
xSNpo0WO/iPYBVE0ubRlGbSyEy+b2PbuI/WG8kxgJgeSZ1BWeTDKN7e77Zwb0b8l7goWeukonlue
5Zd9YUmeSGQlpj559YkUR4sYoUPvveSNjIfrTrKUFQB3P4GGPDx1PmgwpXYSC22WZVgx+84urWfd
v7K+2sZxuavSNmipOplmducb/k1Doi/XzS+tFaBeKCp4U/X4z1c4K0XwrnU66MxNtzb7pJ0ksEoK
8WgfemzmO5z1to3XSKuWV4xMxJ3K8Bg+mp1uY9A0iWKseMic1wFzn4Ymm4G0WZi58Z1LFAZZIMBa
0dCJfgp7bQphKVOBChWelWidA5Azv1BolBCvb3FayubOr5DLH33VoOesAQc/+Gzrsz2LdjlI6VJU
BXfZGhfd0muQuBBmncg7kPjOJ4Uk41HTQT09VOmRoC/VAidgG78TxAbXOOT6aEcnSCD9/ZcGjhfs
DH9wCnOEP4DIcZ1MFwxG0tO7rJUCmj5tdWICTOwdv/fS6FufsXalp78UmjAsA8oCTDKgiD+/16gs
cm61ZWjXFLLFReC5SHYBBDIx/3F9hQsJEogh0GkFrS9g0fOp16iypemVGJXrnR/QCtmD4m7T4l3I
Wnn0wJl/3drSV8R7AjgXmEJF90/T4uzodHkE2neGJwVSn5c/itYWdE/MbEv8eq+ax56ZYd9Fuxhd
yeumF/b0wvIsNBolxG/U9JhpokcVpWFbAMWUxzvqrdGfLkVhmMLlNYlfwl1nOa6hR0zBCMSHdqQ3
NlqzuPnvEiPe0EpuM2EHokp2pf88usntqNx9Y64VSxcX61kIT6hd4tDOokUx8tpKCix2NL4CUdYY
TVC1zw2aztc3dSESYlIErQeQAlJ0o2cr7Xz0kHEmkeaS7kb6/RahOnRr8sMo2oMhhmMerWlvLCDU
JmUoXKhobeHxNH+z2JXngQUYNjN+dED/4tyQeC/zA96ehX9Ixo3wPjvGXcF2VvoG7agAQrqO99D9
Naku8mo8KMCpgtvbhtDp5V3bUTYkhsbvSFFdyPY2ffWcky8jdOZvWb6m1bH4Rf+z5swmCvpB1xx9
d+w0dApa8zNqDZthsINqLeQtBQQUM7C/qLhNlJKXy4pyS6uuG/HoN9sQYAv0XrrnglS3Cc2eByaf
rnvQ4mFB8LEwGYaxOvRdLu015mByvBXLkDANVF8FlY5d1pmBXZ3AiwNi34g/R8Un7oPzjr9eN76Q
z6JS9Z9t69I29LyJKdFDB4wxBnQ8vSPJGox1OgGz9wJQlIAQovYBctN5/QLKX1XiR2CWzA1/6wMU
4JgaWSA/Xl/J0v0M8NcE7cNk6wRhuVyK02H23W7R220kK/c8TuxgtEX8JPyYbXpnyPdJV55Sz4Vx
YGoabadBEmskhrHzBrb19tiXQq8k838uqvnqASP9o/WCsb85fkBoJA1ph48rUcnvcxIoCFvXzk+M
ad7a5jTajgBsf2PcDSpH7u1OhqBaP3DxKH33kDltEKGVmrr8NvLdfWIZQNivNfyWt86hHug8UKGy
5yMsfdOlsWbwgqKHtnx602XvaRQAWQLq4rfUro42fycNDSxXvVoi36WpDKS5Nvyx5ChwD5Bm4zmC
5HYWSvFBCM/QpQs5xdwOt8lwADYZQPVGrqTqy5bw7vH/TC/+STXP7mDU74CsmZ6wqW0dfJIcmj7f
urm3v+6SSxELjVs04h1UgjHFfumRg0mNFHOrEPoBNKVqDjz7yTFhbK8xFyxGkAlLjecAqJQ+lCkL
jamuNsWsdFlHkbVNIPuzc0zZIpEw+rfe195n0hFyEIlX3TVeQ+58V5Jbu6jAsUdYvBbRplA8d3o2
lV+Aa8Vg6LxAC81mizqTckUjg57fReXPzvhttVsPLMrWvi72+do5W9rqc4uz3EYnlWzYpKGZFl9q
M8wt1IX1g6Jrff+lu+HczuyRF4nILJsOdgwr3xk1QGhsCI2hOUJ5G8IpyUr4WMouzs3NPEjRhA9c
YSPz9n2UIAWoXhR/No1NGZVByXbX/RUFz6UPh6YB2v4TkdU8sxhTkXoFxR2LEgiwmkIOg9w3AH81
WxwZ90a2Vk23MTDWOw3x6k9mJa1Hw2Ga3rSe6NGrrMiwczMKnY8OhZJ4Z49aP1m6NL2QjpTmj4g+
9b5She0deJQN3zKCcYPQ0THdJmOMMBj7cXbb1KxVGwszpBJ0/X2ZbAfHkDe5WRpbPrktLawIjD+d
SX6y1mwOVqMyvTEFM/imT9LCC5sh8u8do06BIiR+9Uhj23ytLZK/O6YAO5dB/BFZfmPGZmhzEmEy
sWzTYycURd6qGSjbMFSH3+B3970XUSfITSP+RiSvNqh6yhdaU1VtdFerbZe25leMMuCs2yZ3MSgk
4sTdOUlt3cQKKsJBW6k2D0WjnGTfCOAEgGmcSCZIbk9jWuaB1RZ4Ptu8s8aAVQPgHulQ1AhNIL6/
UVnCQGUYp/7PEgIdoe489juLK3IUlPE9qgR6w3LMZt0AYw/qpxbcfUFdYpODuEl1uoGAXxeaWQsh
QvRjEBmUsNzsxKMOnBqQZ3F+Cxa13whvtR9mcSN/dA0pXkrIR0WBU2t/0/oG+5072NRnr/Tie2hp
mGkY67zEhIQ93tlgON72MoOaAsFlXyjm7/sisgYMu7dH0XbpzahUcUR5yzqaLYrf9VApHlhFAs1b
2cCvDAks5Y3jaCpOhVP6W8voebwBi2MBTro+OplWZciDLogXbzLLNE6ig8cGurTKd0tqIGEigAbt
UOqxrjcK2mvlUzWkya0rNbXDuhprzPAMdT1plZWNsx2yJN6liWruDWckL7Yc+AgkNJTZA4uWFnms
nL6otp0iXXwyWknvBmU1W4rU9zsm3+s9WDaAUq3gD2LlYbEY1KdxD3TXEEfpfOxYyhY+IyBrnIJn
LbL2SX2y1JeM39MsKNIDLX/LcaPpneuvTsFPWd8sfuMtg8oOZj8nMvdZNC37ltVNhnwA48J3GBa7
d+KfGSRAQPyyt2BOq36H3vdtLXjQ5IDC2+VKKFoIfKDOAqAfsDJQes+7B4VhjiJxuxJIDRJY4d65
65SNs2iCBGJNj28hpiMBRhcT/yABnwe9vGpsoT1kA2XWgJYBheoIFBMZ5huZlaP+6kma3WLEIK1W
ovuSYYw+YZQRU2zOB6YOYuROQ1oDFa0OqN/7Srjooh509BpRvuJNS/uJWgooCi2IeCC2X6YilVaI
0jWg01Fjo3pW2+UNMYcuD0B2CyYlBK1uM8YkK4Kxc9Uax81CvoX+pQ80DCo6oGifWW+pbvioYN2G
HHRjdri+omPO14QwF5IA8AViVN/GQwAQhrkZFCD9KqmQBJB2K50D9ChwT796aw/EpaQeAAlkqdhJ
vPvn3qndoaJVzDH0h716r9GdRQlOY6YobAFMh0qqG+NXJGmmAedWduQGGlfb16jv+jrI4zi7K2Li
3SZNzw5J7CbbKKri24QrY0vsvEeponGzaJO1Ct3Q3AVnuCX7ZG1OZ6kUhd0C1t+a8L8AAV86Bet5
4ZgddK0rFzWCZAySvNjm49eEFgFJvmKSxso3wiYrbr/kDedmZ58pawphyRRmO0dtK/FKtd7na7qA
02+fhTCQrNgu0FcTgGaegrY5bXRvIiXuUZ2OafKQxd3j9XRpzcTkjueviFLiYMcwIUSGLxwlT1bL
//6lMnWm0QoCielUd760IWvT6/MGglK+WT0DPvYtjvIdJAZWMvYpj/ywW2dmZmWAjufSbX2YgYZ6
lT+UmFFI+CllQc62tP8s3P31rVuIfFgWloTRVhekvzMXEDVqhsJpwHqvk01Ztg/p6G3bwb6x2mjj
Cb1ymyyaA9vFNOE69dRm5tLRrd2OIGuPUGMlY751ahfzECD3osmpWtNMWoi1NjrP/7M28wvMYQxG
qmFNGg+jagLL+tlkp9bZJejLFGvBaOnTYVoDc4Q4waB7mnmInYGHM1GTtov7y/a2zNsP6neevjIV
beru52CvNdaXNhOMEIA1MeDfUJi6dEmbDqiWx1kNjB0GJMuoCsbcHoIuS0OdeDrs3O77dW9ZCBio
CSBzxYT8lA/NPp9IhpKVE1lDWQIgNrgPcezsLeTEwXU7SytDekjxWgcZ8geeIV9rj+OsAWDbbPvx
FiyjAeZoEonkcG34c9kUOmiIvmCGmANraQSKgzEHbMqT76VpAoT2poHmq6KDXqvSLjmIi0my/29q
jq11eYY8igCqjlkuS94rt95Yoxt6OH25/000m3aNg2UpdcUH+8/kzEV4V4DOZoBJDzp7dfXGkLeZ
g9jaRvYI7GlQTnO26HFNehfmPmcsVJG1gixaSAYmsBTI9RmSDjSSLt0UDcpepiN2OIdmKgeHNTPk
qTXMow/c9HW/WTM1BYSziyA3eosaE0FQPdQHv3Y2BhLXdsgwu7dy5SyFFuDyMXEBOTZ80dlJoINm
0tcAnaZ9sY0gVrCxjPLFGNQ29cTWz43tMJQrV9DSNXducxbOvDh1kz6FzRzy9oWkqAu+XN+/pfPt
gXjARvURmIr5YYiA5rMbDbRi5USgXcxBbA+Ynb/Coru4d/9ZmZ+DAvNo/aiARh47hhKF8Yln7H4C
7Roe1I9ie9/Ha4poS0fvbGHzyn7ZVsQdM8Cs3eSzmz/60W9rOPJmO+aPiXhx+1/X93HRD89WOLvF
05ZbJp/MJdHJH8Bath3lp1XG/kV/OLNCL72dO+gh0mkfpYd+hUpRRs8SunJ6l+Lj+c5NP+LsSJXo
9hDFYARj14E1HEj3U9pPDv/hOtt/2LSJwA4QOR9xf7acLu1aj5TYtB6tgNRsN5QfIJ7Eok/X7Sy6
35md2YrShnVoQWNFdHK3LvvhV2aoSLrLcvbFieybKsv+JVqcmZxFC69QTjqOMClalEOjTZI8Nxok
mmgcOj+Sfq21veh+mFfGvB3gGehlXX4zHTd+bnlTcIqNIO/vK+DPev7kZGuNgkXnAABimusDg9n8
WI1Rry1TwFCTf3bEych3GFoOC7atUU/6h692Zmp2pAoU4ryBwpQ27szMCizRbfP8JkZtJMvunLVu
8uLZOjM3c0bKaWIyOW2hWe+yJLqN1Zqo+EdhCtBNoODwv92bOaLgTHC7m3ZPfy3cZw1d8WQIfH3T
guN/3GFmDwyHeXVo0wP04UKXvyn27LaPGrxtjfF6fX8XU4XzXzPzUaBEwRRv49dAHquTt+jhBR5w
on0TB5V7y5CCWSamj2+TYrtKiPGnzzN/9gD4AfFAkGJgiHGWpxgulKL8RoMAwbe+ZOAyt2p1b3TI
TUi216wMxkJuBvm1YDkmsKM16cJl+yjKgPwDeQrg7JcnpkcnVHED8x0dcY+U9pAxy4OiezPdPrAF
BekkZn9F9M125bttrkSHpa4fkLGY80f3fmKum62+pF0P7ChW36vPqnA3kSU32p/40OtPEbOOKPNu
qyGDawzb2MneUb3dRm57J8WqPslS6Dj/KbNjBhgtlGZabETBMOmebE32Cy8zs44PK+42rWn+xc8N
zXa8xRT7NJOFVM1D+pt9oj4UBKqgKV/dvoOg475G9SVFsyBZ6xwtVVsmxZNpShUzGaCrvPzYABNk
fc2w3TEtA1oBKPKTmk+CbFOoQWTpQ6LvxT8gLy9sTpfS2TU62jhZXQ2bNQr59dbimuYbNxUKcBE+
fMEghXq+vsNL19z5KqeU6MxiMvJK9AQWwV6ZGrdZBVaGMkiGkJqnNF+rVE/R4ePn/L89xYjEpbWI
1Dq1KnxOryhveNkcKgDZPfbr+pqW7pv/1vQRwTBKQJanNemhC8uoRjYClTz+IhiWOa61MhdDIrTY
ML6GApbP5rCa3CJu2UETCZ0aqPCMoWk+OXYeVN6r734HUjcvdcDt9zJ66IqV87F8Dv9neo6xaQbD
yXwN02097JS1E123EVAJ4//AqzApS/1BMCH6fOhueHLAmJQFS6L8lEQ7qUMrPlmmCgi9ydONN4bj
qkby4uE/szk7Dd445gUpYdNF6SDzdrmJ+jBq/enOcG5dcJRG/4+081iOGwnS8BMhAt5c0WhHb0RS
0gUhURK893j6/aDdHXWDiEZo5qATI5RdBlVZmb/Z6oITSN8ub58lKsTZWGffRNCaQhNLxE2TdlNa
x7K+03QOdzwfb8BxikLtUNXzs10j266+9o0srikwcpBMk/OTMrthJfp/4A1BxcdZ+dJ04WPQdZvO
f42FNYGpxa/xJNL0S06+/bpvYySuiZS5sZP7vqPAFc6FdHt5PpcGRP2Y3aMAOkXK9jxMJrU9cB0Y
irEA6cEIQ+h8HudoqqpfI6lZef4uRgOviSEE/9R5G84sykQSRAhCggzb31XAhfqbRCgeEYncXB7Y
0vzBGPwn1Gx/Krkco/ZDKF+AlxwpNS1nON9Ormv7y5F+F1jnB+dpqNkcGlrqt21CqCy9ruSvsvWg
53dNcePn7xGmquNXUXqV3IPcvmXRE1pU1pqr69KZevIDfhuWnewVmrB6RUuZ1Cf7kSRXonkz+Uya
8kMSrHWflq6k01CzPKctXLWywMVvqtH4FfmvURrYmd46ucDGAYfaqvHK9C4uJIVKQJEgvj5IsAuh
LkRV67KQqXYEU/zS5D6073/B3wBf+yfMLGtSTJ8emkoYssjrOlN3IyGCXjuA6FtxBVuYQ9jUCCLq
wJ9hQ87mEJ/W/1suw+qqbeyqltOJCXYYnvEQUlVztLKHwNZW5Uo+sfAiQtENcqBJh5ai4jTVp/sE
oXw/Sfxso2WB8KQ0ibFJkH9aWbBpu88+B5qGdGInczyUpWafw1gobpYoPIzRENEbRwyQDEFW6KtJ
hSPGFUgqV1jW8tK4kOenco93Jd6ns3EVWUvFsJjAbnAJFIjPcdOimItBXaMhTaAdMIfYBrJqR5pw
VBAfNAxvq9XBvh5Du/Q6Kled4+rddtSNT2Im2aYZU0mNEGKKnDy1NpEcOZcPjYWTUMM1jUNwUpWh
YnK+FEOPD1WfA2VMqwpTT7KR0I7DH0n9eDnO0l7TILzyD4bLB69Co00Fqlj04/t6r2E96fpHD9wh
6jlqfTD4jv9buNmpm0nlKBrjFM57ySzflqy7sL333Ze0a+1Vjf+lZwD61oAB8bwFMT6n1SZ5EfSV
qENe7pwYszmrtsNIcioZgK9daccxu83WyJhLKzdpeAPq4Ej60EX05Ebr/biD4lA6tRJv0vhnOnzq
xDV23MKh/lsr/P/jzA4kVH/pLkh8Rpp5aFEB0m1NUG1p3MT5KuZxeqnNP1lO1slJQ5F5Acx3o9eX
pRoQy5AeevVB6NFja21U8pq6RV9+B80+y3doLyFruzfXSq2Ly2iAVZvorVMbc5qKk3Mp0Y1QT4b+
9yatxfeo+GpoO7lF4xL/KNQMmn3cr3wXS0fGacjZRvVrt08rnVXUq3IzjtZzoggrp+3iAp6ManYO
+roydFpLCKHwbwoNxUYkSdsyuNWi+K1dFaBcKoDwif8zi7+VAk9mUdbjKjdrZtEouh+lf29gWRL7
3j01sKtcaZ4Fz9xZFCpr9XP1r2BOZ9Fnl5qVWfWQW4zWr45RsS3CHvzik9D8cL1X07/J8mfJ3JbK
p1xdySmXXgRnkWcfSiDIcjqYRMawwhFKhHxq/0bTw/tSz16qPN4N3RN0t73gtU4UPg/Kq9SuSeit
Tv6sFhIp+pB1OZMfFT9i9xEco1NbmyS8b3/7MqQjb7G3as3wd/EsQsgYnxPg8NL8qh0GT+xTlai+
5KT1s1E9uN0uTFc28tIdgsrt/0eZS4FGodtkgkYUTeVOb7hdd6N0kLWvcmWX3afLN8hC9kBRQIQU
DBETF5zZVxMYQwrVn6PIMqHbRHs9fx0s4bkUUxvSFUYesh1r/kqHZCXo/KmuwjP6X357mzlZ+6K5
1yEPSl+jXnpjeIGtpyvX/3Sgzg7cCY4HmQGhDzLB2deCzJzlAcAjR5Iec5Sm5PI4tGst+IXdcRZk
9mFoiZ64tUKQsX+oeaXHFsIM5GDayqW/NpjZ3g8EUwJRMMUxv/tlRy3ctc2/d2ICwAjAb3qj/uZQ
nt8RaYGNJpYWbMJ4o8av9OPMcTtoqI3ma4uzOG/QlbjeKaZ8kLGwZLDUmUio3L0f259F92x4z1r9
968ABvQnynRDnRzXY0RHKRaIIhgUSmO7MLe6uy2aL55S0MJf2XBLdyyKzhJkfp07Qpx/V3S6vUqe
whnJfel975QCs+pXXXs0xoPUbbsG8YGVfbFwAVKgNQwo8eBpqJicjxDQsanGUzIYazVermjYGNsM
sLN5U6jByviWvmCDUxCALSkZUMLzWJi4ZrJrTrhTXIiz6GhJL3722ex7W6vfR2VbcgJfPqiWdgnb
A7EqEibgO7ODaij02As7ImoAFoXa3Qgqygyj68gQk/5TqPn7np5DpBXRFEroNlEfHQT5TYGMP2bm
Wh9jeVQ8oSyM6ukJzlKxypPdvPe0bDPUZfwjhSP+3cwl4TNI7fy5MmQXs+Us9q6B3sc38TgaN/og
49YgSZZ/xBae952sjpmEUnkiNThB+0XriErSruRvC3cS8AZZsiaoL+2m2eznWt9XkCLANNOOpbiq
Vw9a1toxhDAl85F5+3J5CZb28mTABf+VnF+1Zmeppzd5m1fE8+vCjjK0Xr70pOO6+GAG/4KoAmIK
1ghGN0iPzpsbglpmjTKNbSxK6a2X/WErG/ltiWqtAzjtDleF4MDgVzAdS89oA7WMSY+Dp+KH79WP
FUihIchirdTdVzMVhyegHNLzGPSytFHauP7S6Up0kNVE+1VojfUNzmq7rdpGCe2ens9RTSvtM1+8
N9h6nZhPZhhp0V7I1K5z9KL1/W3Z6tGb5gto2OtK5aCeI/3yRoV6hyR50trDZuFmwgSGejH9SGoS
c1Oz1vPxrB/wk0Yy9i7zsps4VQDDGH9/0KExAviSvh/KQHPQO1RFE7HpKKcWbsdwPET5mdq3FX1X
upVtv3DMcZpyfhuTTIX8gVyYpn6mBhMLrrChseYDFm3VVdlTRO33SeYfWY/LG38psyUkRDhI9rDX
54AiUyjLvMDQEarpLzHac9LaEkracbJp+2gXWV+y7NVTXsN0RUpgiZl9GniOMerzJhJrhcAqApMF
kPpKcELrQXO/yXFrF90ucK+sYo9mbGDhZfxQGp8D78uY3VVr3IKl7u7ZT5ndLn2NO06j81MEodxo
iGt1Ev3txNHEb6FRbZTyICc33uhAD/eQKQEbm/4LlUk0s3HUBPIPqmtOpDYUF86VAkDaRR4j1O59
X7fFbOWUW8oSuEX5ZCCvTnqbs2NVNmo5cfUJ6U2RrNvF8jc32ZvTRi534XBVYkKkG6va0lNncZYN
T8KPGFJCHgOXOn3GJ6mQm/NTumhCTGdfZPVWtmJH0x9z+VGWe8fvryp1C3Dg8r5euEDOYk4X4UlM
1UDzXDXBbQpwbsYYnv/wbeoUaHEMcQwIP6CbyxEXd9HpMGd3az90Xm+oU8hyK2a7TN0n435CSkjG
IZdqO8iPlndLNbguMBN5zK3Xyz9geciTtAI7iCfzbHF5YORxG0OAFMXbPHOq+sms6Z6PWxAjKUf2
5WhL73Jm+J9w80dVFBRR7kqsaij6G0U+ZNbd0B6bYiMk2AND43P111w80HBO9B99qa7FX95Vf+LP
PtoMtQXo6gzXG494C6nBWw7HTtwMwYuvHHqsmb1wJebSfXM65FmW0AXcDfI0w7L86Lc/xfFObX5d
ntalG+A0xCypzts2HnuRWfXh5GegqERppwGCsJIDZlrltLIrN8BC6oMvMZRoSEDoN84RYkInWd2o
AIofrSu4i2Jr2lb5PXD3xuqaLYWitoouESBj5YMNmVUmqjt4Xb7pha9Z6mgjWKpoq8CW68c14NtC
pgtpfZK0hreD7sZse6i1ZiI43UObSOjLpze8x7dh+N4Wh8sLtnSmIjdO/YSzjcfJPAmRWlF3ESvg
Hms0XJBTQ4UqpsYqkvVVjQ/aUIncKL0lpje6YMLUTcKmi53C65OVRsni9J78kumAODnzUNlVxVYR
cSv3+8dqfM+CzzXIgCGiNzquXZqL82uhG4b6moqy/Wx+TU3xSsQaQAaN+Ky4hqA6iFF/zizjsxAD
GLo8ywvRSIvQ+4CShxjQXNBKDJCvMbOwQAgyeTPzuj3IgVnCgs6jx9YdyuPlcAsfOkh4Awogh6n2
wf7J99rALCx4G2I4mnZTRKC5JBnHxlpd05xcGhnNOozmNcQP8A89X7QAC1YLd6FiIyn53i/Tbdq2
xz4wDnVTraRcU8lhdg8DaYBswKsds7x5O6XpOpqOFaHMsD4kRr/3jTVBvqWJgxJC45MPT/qgz+L6
gljoCma1Yc0zGXeTHxhc4acyGj8vr9DSZ4dOBOanHChQF+apTEHRLc/LrgD7AvJZbK4BVGyt1j3m
orEX6/IukgtMNvOd5Jo/VmJPe3s+kQYCsyT+OB1TdzlfM7o2TegbY7GR3WFbu+M2q2NkxtqdXpS3
ne5zz1d2IiBvlmj7dPDDlWrIwoc+LSLFK+CgaPfNbvqySWsI9WKxyTsdXkg/IBjQtXe0efytGgqJ
LRqNtL086KWVPYk5v+4Rx2BTtlLBxYTHkvFV5DGUxshDXw6z9DlM2rbypNEBu2h2hiVQ+ATDlSfG
lLUXu/69kLSDNpYHXZF2l0MtPX2wq+EyMjm/yGTmn15pxeqoUY7LOnmTAqdUW9XxQHdC7XciEWhr
UzhJ+xqRVbStt/+P4WdDNXvQYl5B+KrpjS061BA6gm7X5SrYkkAYNhzm970nDHYRet8NLbxxzfL7
yo9YyKLgFSp4S4KOoDI/O8YhM47AFLRiA+fjQceGmtpKv7Pc4ps0yFehq+wbwNuNb3k2x8dKkr60
2BAJJtkTMHywa8+/o9QsB7O0jGLDu+i2q/onVFKfBE/8XIzWl8sDXdq+J6F+Hycnd+Mw5CZYFpNQ
dQ6nekiT+7DV/Y1eqmu12KVj1qTNCQCAeUXx7HxU8lCbCvh+Lg8KojzpvnSq9n55NL8LAfMTyAIP
YQBZnbx9Z8uWoGc4DpGcT8ZqheqIxfU4/GiiQxwrOCd89mv9Wvdehvzo9s+F9CO08k0R3wr5LhkP
RrpXB8CY29zbY7LVKSuX58dVxd2bJx0lExPN8bn4Y9Vrnpq1ML4l2HOYdDWJtxnk99B6ujwJi3Ew
psQKfpKanHuv9FartPQEUfLBmF2jKRF2NK/Q0Fs1F1iMxJDgkv22AZ6d976Ql24XYPcHbx0vwye0
eQb3vk++XR7Qx40DVeh3hXsCHiD7c75xrB4rTdOlzlR3sY4zdI2WheuuUdmXBsOXQDH9t5TtPF+t
GkGrSp8XRpv38TVpqXCblTIcX3CO3tBVK32Qjx/eVMWlxQZJdKquznaq5KJfMrqUHErDJX9q9lpj
bPRsTT9qae7Qzp7UPhV4qXPaMropShSnPL5745C4P+T48+W1mQ7j8w+OYUAsZyywdchuz9cG/9N2
0BOIyomGMKPtJghB+NeImdmhelSbn5ejLY/mT7Tp7yenlSS5gRJHRAs6bTuKSLbGhnM5xHS2fhgQ
8haWpGr0VeZfaWEpgzdmvI/ERrkTYnMrZV+s/smQX+WxQb6k4QlYrKmnXQ76AYOuxGahazUPwE44
VM3O1/YD4kJ9sg90wCiUHfM1ltDC9pt8crnb0Imm3j79opOZNHs/tNpeofZUFZgs7IRRdKJV66mF
KIC9oIfo6sRasGab3O27bPAa0t5YSxw96yHzCtQlwo08hG9DqH9qs1dNiJ3IfYTh8o7R/TVkkdJS
nAL1rcsLK8kfV/bsx0x/Pxly1VEVd6cc3LIeBQzj8hql48CJuALt2nxLm+y6BcJhjcI27m77flg5
xhYmgwch9WQuP5iCc6aO3CO4HGZ9gVig+Yl3m4ecflttoipey+A+5sGySq+TNi5y2Yhyz6Y9y6Ug
oC1XbrIBh7wW61Q7H8WHwvDeNb25j4rIWEESLHyYQCxRDgDiTP9m3grQapw1kYQq2cDjDci16zot
tpfXb2H60CcArA3Piu9y/rDpAi0wQ1lG2zD7lA9Pcbof/h5XMoks8lUgWYQe6/zbHzUzKtxIKzeI
ETg9AibI6iKI7P29ySxx6IJPGDeUJuezFTRx63UxcQo0xNEwd5VDERxNYXd5xhZutOkZqHO9TAKC
865JmfIgheZYbjzhRk+f5OIw4pe4xvdYWhe+bMwRRZIudHLPPysL3by+MNSSb7uB4GcemtraBZ36
15UO5oytPIHloIcas4sm8tSEjiBzloyYajwabmHD4zWpkf2LSTuJM7tihgQ17swnjpsoO3/yHjD0
FyTCUjsbVuoOC6f+2ZCmmT05kIJIU0KzIdSArICOX22nWU5WoJMtta+l/h6XOF2vCRwt1KfPJ3La
NSdRhTpVxrYk6gjqB409S/45SAiWcRBltqEe0cnjkVzXMkj6I0Jll6d34aAAOIATHCDPqb02O5pK
qyrTMHVL+inhBpwOCOm/X0CImAb9SO4c6YPrcUJdQ++nhlWKHcoALM74EsbPwbiSJywNhJQHPoxi
8liea0O0ctTkWRpUm6CoIQJtOtK4y1O18GGRuP2JMHsH4woxIgFIhNw6alVsCxVgt38zCo5UjqLJ
5lScbYZCyZUOfdRqE7c4DtPmkta8NRfuIs7rPxFmx4PQN2Jf5ETorIcg3gopqniglV07VVYaTUuR
YL5QoET0HQTdtGInG1vpe7Y10pqbIbkua+pPJBE/ssCp3cPlhVkLNFuYukn8oMwIZLHDOglPTZ6z
9JVAKay1PxdINrCsZYMShDrdfdosFg18pIi7osJlr8O+7XOR3ekCaoXv2uCg7Fx376r6PlZ3vNYV
rbSBgDfmyj5c2uknP0GfSiUn81okZSMOAz9hBGfe6o9qtlKfX7in0Eygt6+TOkxo6PMAgpilEY7R
1aaWZLsjbSldW5ZKGzb+5YVbOHBPA81b66YwVE1kMhJxAPKNhv21GlxNr2Nexpq6U/yVcsRaPPl8
YFkmSK2nE68JD2nulCop2C7RNpJg58kvY22zLB0YJ/M4vyJNDbyUVjOPI8YOIqTz7179cHkG10JM
fz/ZC1WtVCre6ywVGtz9ayLdxWvIi+XdMAG6qW5JvMHOQ3RFGAVpwCgmrEFx03hbX9n3axZEi5ta
pQ8GUQco1dxCgQ6UIYwNA+lDEeR0YltrjdiFCGiFoWFBVgxyZY5ei6LSjQt5KDY6CbgNSMdBQLxa
yYqmz3/2WqW1BtkWPR8uvfmbQjWisQ4ttcC8rnQEfV9Gn2krjHgh5s29v4YQXRoSVSUeFSbdhQ+4
oiJW9bH0qeDpsTg+63XxMvhW+feFEcowf4LMTjyoFylGVBQ/u6C08Uy4qnWVC0M/XN7JCzM3QS6k
qSMztUpmh04RulKY4jW9gejm74rWAGyDD6Gdptl9UVrmk6sWxacgLrSVwAuHAkU5XG94nPFC02af
UN36bmMCudgE4tEzt431UOp7Kbwtoq9VjSLI4+VxLlxWZ+FmN7zqMXxDnWh2g75txG0k5NuwKMn2
HNxCVrbjwgbBqwMymg78lcLCbGyeauVNYrXklsWxTaJNDKrk8nAWToezCLPhGHGs4U3WM5wcAEka
barwSU1us6p3LgdamrfToUx/Pznp/A4BVDzQSVTFx6rL7NTDZb64ljJ0mEF7Xg62NqrZns917Hkz
sSs3zSgU94kf9dtGKLzHfLQexbSWV8a2cIrzgU1dJGzOphPwfGwDFnP5oBGutR7T5FgGP6x2ZScs
Td8kuKfSLkaEYA7mbIuoTwZ5LDcVrraa3TWHLgJr9Nz+PUsDhsZJoNlYXNkF1BkRyAwPmMKE4oPR
OmrjDP6T364kKkvb+08sMubzeTObNgSISKy6fw66K/NflDhoOCEjxa03sftm+cLg+X2vNwpHg1fS
q3wL4cCLwkqpZqG9B8cEXx0+UWo1H6TSutovRlJ2PiHPcXsnrhLH0+1KfJXrz3W8NfsbUFij9evy
Fl/acydR57lXgoaZXE1jM7Mfeay9yaW8Nav083+LMntedlls5UnH2Egj9xEUiSTOrhRzTQ9x6fKA
Tjw1mmgz0W0/3wiulSIupDIYQ/yVxYcueRqzyG5Le+yYyO+Xx/Q7F5ld8sBe/0SbnXmyr+JQFhCN
9rD+1Qz76KhboypRc3dHcPiKggj5WD7UkqdttLTKbgygm0cAANVWFOJgg2d5dfTDRHe6sja3dZT/
uPwTFxcX2OTvcvLkP3M+H0oQq3Vn6fzC5KGL7mLoxOLTvwiBvBGuHhpFpnmI1ow9M0qYBG3EjriN
4N9XuZ247kr68Tsvm8/2JOOG5Sf5AdW587EEmZIOiT5wh0Xytq3fGt4HjS87YWjtuuJdNiy7aJtN
nwNNEdvbWhlUuyvGXdV8Gc2H2C+PgqReUXy410TXya0179elQ+j09ynnv6/zDblwQ3i3WfRWq7fJ
GnBraW+f/v9T/JOLL1NDNVJVDjmZQ0hJjmPdOoZ/FYYPbgvcbqUGtrRzTqPNviRsGIRQBscARevr
UE7FgVdtDQC6dLuexph9P3pjjl2RM2OovIXRJ4WXXuTIw8oGXUDeyDRCgadP8pM0oGcL46G03ycx
Qxnl184z4GUeS+CtmXFEe0OvrlRqosXag2xpbKdBZ6tVWUphuhq7tWtf4uiTFvNauv0XvD2GRso6
6UiT9s9BbYHRtAmi/UTJo21QJPDc2tcx/Xv7y/Mws/vPTExXjAoWCgOpMXOsAeuXcURna7DxobRV
ZeU+X16yk3HNlgzWbNWJv3fGUOMJCdIFNAmvgptECZ1uMhyJkf3OgEpbxZpexNLOP53T2crJPsh2
RWROXfExaL5Ezb7sry6fmUtJ2GmI2cclyEY2ipFEPtHHT60p2wOe9ZVRfirhS9AZWCnALZ1MQJ+n
bh8CHx9wdMUoaEHlEk6PhZ9D2H1PMSa5PKLFSVN4ryGwAft3jm3oPLfFW4X7PSjMtwA1PSnTb01f
WwmzVCSHuvcnzmwnSpD4ijImjp8EL1XxEjTWUR9iJBaGjTK89aOwl9vmuQq6rddNtoDBxhzil8uD
XXopnv6I2e5UjUQKOnG68gblvnF9/KyqbRirN4LuXdEk2Wr4WWSEvxx2bY5nG7ONZA3Fb8JGpWJT
8bFzCRiWfrwcZW1ws72pBFkNwpMoZbwxGUb/ouDOrgAg+RZH1y5t4MvxFg/KkxWdXQJipkeFb0zx
1K3vOkCcUusNqte/iALliq05Sc3MjZfT2BdxSufVmCo3Yr/XPKdrbhVpJctdTOHhl4KzpK1H1XSW
bwWeASdxGkyQvZaqbAdX5S9Ddwz5HqEDI3b69tuw5h27eJicxJzyhpO8wKsrxRhyYuLOFIW/eq2x
u+HNCu/qVZ3DpRQEj2dQxnAOwWLMhoe0t0E5mK9PM2/L9Lbxb0v1vs5flfERJOLfr9hprNmwGlkY
hyYjlhr7tq9vc9dR8eESupX9vjam6Xs4mT5EloJMx4pq4zfxNutNrJV+BLqMbEENz17ZkKVs/9PI
5shUzFKaovSmWczvM++n0b4E6P5Y4soELu2Lqe8PDgxZfS7T84Fhsit2gkE/UTPQ+Yzv9O5qRIHV
ra/lfH95REsn02mo2Vr1atxnjU4oHKLc7JtoHDXv538LMVumNANlyuuZTEdCDSZ4EPL3ov97MO8E
yvhnyuZvYatSo8SVpj0XNOo2FFGIlSr8AQJal/eS5Yqby4Na3HsADaicQealgnG+RHqdmyDZpudZ
L7+OcF03o947ZTdci3EKEUN5g+O5EnPpvEWdg3SRVtxUYT+Paam+5JUdjd4kQ4duOtFrvB2cWH2+
PLblOMD3FXp/YNFmY/PQXlIhSJQbK+2OWLSHuHdagrfJh5XNN/1H83ch4E0yYIg6EzrsfEAgGsKq
GpnEov1W5QAEFSjX+z7aIoikpFtpzaJ38bs6iTe7sJI89Tq5J548HrLOVmTHq78Y0m2a/zXamO6E
hODDZFhr4DdzPjA5EaS4DsJqk0kkh9uuvnUxBZOPf7tOREE3QCY1pDo8xyQlaqTJwxjjdh5CQrsB
hVv2jrD21Ps4aeCeKOlPlvaU9ec2H7JqhfDvVfrZpYOJMcZfSY4q5kO+xqP8eBSdB5qtTmd6PogY
hf6R8o5UecIbufp+ecaWQgCTVqnQUt/8wFuUTKD2QmtWbOmbSvqlt+/Zmn7PSog5u7a3mqiWR0LI
wzHUjoq4x1/38iimbPH8s5kWYkLRU0wBkT2t2Mm9lwvFINaSSakswKajpjXvZSslm6VRnIaYXQue
Eor9CGIe8BniWbl3QJplWzTpX7+mGIkiihSGEMCQPkBdlbius5oTLeu0b5GfkBxDFroFLPTUdbW5
SzV5ZQd8PHKIqCqAnmkkqlDpzudOHdAUR3mSnAGgQezdjZa+b1vYXUffV+y6tJO1btHH0/QsojKr
cLsFcuJNO92wsNuzYtsXwVccGG9GvV0jeH28lAiFCiByGxQOKdKfD05uzChwp0sJ8ZbryKuf9ISi
nlDon/rOfWrE1sn04eXyZlwg158HnW2VSizQYhW5LQxvfGhz5BkS890Mx41lfB0MA9vKYDeUZgzY
S3jUs+oOA5W9aLyIsetYanuVasYuj7yVV8PiBj6Zitk6F8CIXDfhV0n1uHOb8q4HCpz5xcroF2ec
s5FSssKtPKfUqWbQNGbPd5L0X/VatVWMHPDfRMxj7A+VIdiXJ3vpLOaRMpXHYbh/kLyuRUQRQ5NR
xcmXWkl3plQ8JuOvtFWuYb6vpBuLYzsJJp/vpsLSPYMmLtWUChObNDpE1VG0ME25ruqjZK5plSyu
2Ek45Txc6ZWBVpZM5ei6dtfinaOJmz5Y69WsjWr2FG8EXRRal2+kry1bUL75gSOI36TwrTWvDeHH
5fVa/PZPxjSN+eSkbrGltwKqQ/BGZLsPZKeof3h9eoyp9/23SLPLsxLSMhCnVEpPf2URrU7ZjqpP
qfn3gBi+dk4WwKkwYXDlOh8R5EjVCCWLlE1RbWq3d3Uf234VHS4PZ/GKOwkzWyWInWRVORdDXkei
42aBdEDzQNlejrK8F/4MZrY8aaCKldkwGL26gbi3U4zPbXfM670ubArzy+Vgy3sBwXpAQ/g0i7Ps
XevT0XIF9jf6yhuhIbvRK1spDNtP/14WmEVCu8qcGi5Tbni+SIXeS4qrM3tygCqt/qQUb0YvIPL0
FKXSRspX9t7SqcR7H2YjnBtgdfNpVEa6ej7ZblpqdlTelVh1ZPnj0H4u1yQalyYRRLQChQ9a0Qfv
9lRtBjNMSXkzD7JmW3ryvSyHwT7NtQdEtOpPl9dsaRtODUlErND9B79+PpETbEZNam/SZQm3iezd
DV6/uxxiYfLAMzEYIMRYbc3XKtO80hxDIKmW8Bi0t6GChkfu6FQvzGBluy/UuCaOOY8GuCP0qufv
rTLjJstyFsoP0V8d361ccPBftPNg2AVUMQwFxWKxG6iBjU+ptgYQ423CfM0yV6iX0LNgbaAkPG96
hJmZDFoUAb2UafZrYeh/Mbwh2kp1J464zkXRp9QVuq2oeNlRCJTkvc5MfdOiA/3c5qb/ya1JIryB
LmyUCvXODAONp48p3HRK2d41tdRBMdAydkSuRMU7FP7qcxT3ykarpPwzmH7T3/RSLqB9k/XfRUHQ
nqrCNO7K2HJRpEz8A/DC/mfQ6Ily17sqGsfGlKfFo6j/0vs6qxwl9uVjPvbCtvPG+DiKvpGg0Bkh
9ahGfnij5dSkbPpWmmhrbS0PztAPugHqQE07O9IzS96ji67C7BoT1d+GUo6xayUaFTDbzu+2MT4z
W8N1219t01uV7RuhH2yssLGUjYtJynGQlP46lITkpoqT7pMZjflrJRQv8LcfCNUe+iw1AGqL49ja
tWGhDenLyeQ1JSu7oO3ir41Rm5tRyuOnhmL3wassCRqDjG5k2lP+B1AQlPlW1aOuBfor6ntVi5Wt
HorhUYpTeRtLvGp1LCev+GgEdATK6iiUbXGlta15HIBhtNSten9bt0JTv0duI3lXKPjF4DST3MSw
Xg+ybaGWhnLV+b0MA4Ept/kSEL9rUhFCT1xiUkInOH9WyyAkeY24qLFSf03yEk0dwbJ2fesCESgM
vbFNtRK/9kOIolCDEYfuqJYHMlAK3XAHBxzmZpG33nMzVrX5HMd9M2xa6DVvaVcnh1xFP3ujj0m0
Q41p+CEaHsCaEtL/NhGi9gXLIUt2pNTVs/1YqMSUS81/wzaxMK9Ur7A+kXknhwEZBdm1k8JVbkdU
xCwbNTHIG6nU1De9nBvpFa0cVcXNRxa3aSH6mZ1ZtBptJcUZ3s5Sy4DCGuQ5H2KXtbsmTdXXIPEi
F0utNL0SElE8FEzXribX/lHGucqDKZKN1I4895PWKpLTouhy2yh1v6OpLV9VflocXKG2bpQuDmSi
ehE2HmLtHeq4C58QYh6P4NUpeI99IG0zFy1ztR89u8ytFg0qTes8J4+N9oiJPL4AfdBLTjEq0i8l
aFG9qdqAHKqVe9fWvd69UQQhfhaNrPtpjU2wHawxehy6rD6Aw5Z+otaWd3YfmuN1lIauk3ia8lhU
krAJEvQkbIXR7rSijQCQCl75FenqQLaNJPe+yGFIJTQPcrN7cNM0uQILKlAdFev4Ue0q67mWC+8h
AWnwpRuqwdiJkWLtx05208NoCNWNL8UGt7wWeNukjvTHNo+xvO5MIZZuajHOnzR4HNeyoIe/Mo0M
0e5GiyKyqlbd1vTSxrL1yGy757pL400YFvWVPhqDoyVJuI3gCg1rp/XCXYcNFNoLk1QadsmzVKuz
jEQzq4RTgS/CEUZErftkMxiWA5QD06DwRSt+qriV2j7nZmNHV98HL3PS7FYT+++Xb6kFph/v85Mf
M0vIKlHMKy+aLt7YQ7zgU5ImTmh87XvFGRvvV1a8F55247vknDX6U9Xa03bx7jr9AbMkI8aW3Uz7
qdjVhVdh2jhNkTppJQM2VTEzkg6qWm/12HcSmgEI9bytTMDS1cX4qVNM6sVoKZ6nAoJQhOBUuLr0
8nvkq45f+Tslrb428VuGvYpdttm21jPPiXPftvJ+JRNZ3AyUKwzyXh5/8yocoDOsuAzA1UCE7zW3
+c6nctWmVyn9jpWRTgWJ+SUNBOufUNNPOXm0ZAJ+B3UDWlzICyewtmJYbDOoOLjFDu2rHux7/6qR
VxL+hVQczuz0hEZ7B8+H2fRGYqy6FIPJIbkBtbF7xSrvMI4iClGpscnL6ElYI48uZV4QW5BWgcSN
GN4sufM9QRjjhpBBFWw6DJk92UeW7+jGm3rNV2UhkZRwjaL2KPF0Uea69G3qV2quDGReynvtdbax
xjpa2h+nAab5PVk0jkG5yMz/Ie3KluTUle0XEcEMegVq6q6eJ9svhNsDs5AYJODr78L3nu0qNbeI
3WdHeL/YUYmkVGYqh7UgoO94hulEu7qlMv5SguweT8KSR5eVZL5tqo5YmLQDdOSf/LZyXOjpgPNG
21hIxVMjX9P8LXFXcoOLW/ZXhDojk47ayDQJEYM1RO7QRm2z+68WoUb3NJ5s6ZqQ0Dfvvtj33ssn
Khxgk5jpOVANQJFDxX2x0L8xFoWBB0SWosUHZCI1bwPNML5Qkx1F2j1MKfiluVyrhy3dJ2vGHQOL
IGa31NHewiox+a2bbShaAxAC73q1QbSmpdOmLZ8HfaUBdkn7MOlGQBgGaDJo+Ln2gcyub63ZVRXG
M6835fSuedeIUy6f15IU0N0YwOXCfUWi4VxKn+KVqVs4r5zetRjxjIeAW3Dp/76vwULD8F85yl1y
GOlkVuhYDRCg9drbt1N5rBEyllRfKRQtKTk44n1EP/NNUsuIg9aADDbFMcH9H0t/OgJpZX9515au
KjAa4TfmNzpesee7NgrdhutG/UbrvQTDZtSL+JDFITVRNvqEqFnVkYQGzo5qxCVpirL0yBwktEE2
XFH6C7RVl2Us7hhG1WcGPgyvO/Pfnxi60Sh7TnINyxnuC90JYnOlg21xv04EKPuVpEkmujFuwwQ1
ZExTBTaXQblGTrAA4YnLgiFRNBjjfyhcn6/DzTKe1oU7D7LpfN/SAukapxvHSEtz7ZDWsjvmE0cq
lFlOZYSJb+dPE9fbl1qCQyWujGFfWxO9YQ3w8jf/fo9Pv025AN3kN8AWhMo0VKBndTjUmly5ywt9
gvP6wbE0wxahdq94EK7nmSV9QN4Wk42nofVk8K/STPcFyPgYRdGp+sWY/iCcdCWUXVKgE8EquQka
of02G7HxcW5spZduqbFGNDZ/u+odT0WY52fbTXVqMNfB1CDVXztm7pO43U1eGjLPToKCJwBddu9b
Zn+9fG5LqnsqV3kxlFYDTjUdS6u0e16+c+3KYy+XRSzZYPSszry0IGwFL9f50kCeMPhejGPD+JOH
R6Zz56JlRP9yWcriGZ1IURSwB9RGUY+QIrOfPjv0a10vi78PrwzTO3dW/nlsnBiRyaWwlDXuuDBf
NXks9BXtXjwIF3igqJdjqEnNkjdo3vEGE0XgvgG/nTYEI38Qk76Sd12W4nmAn4Xbxevj/CykTGEf
JFYxto+13PDxvilWHPuiCCQK4ToQ7AG1+1xEYvid6CSsLR//hC+3aJMH+FX7Ga06EaOctz9V+F0P
K+H5wbELzCDsbfdVr1aq2ovKeyJG2TBS6shmVAm6ZsZ9xY6Fd+g1EPmEl5V3/tgPt/+vFFsp+EqS
0alMIMX0wik/6s03ICoR4+APG2MNGnlxRWjow3/gskETzfn5AIzSHaw268LcOGYTRlXy4pA3PzGR
uNKIvJgAAAfffySpq3KQKPJhtLGqMezZ1nevHfZmjG8pPRS0Rph06PKHCpzNyVphcHE/TyQr1lQg
1ZB0tMAgZ4o+gceqO1r969DfVvlx4P++9Q5uCcBbM+AnWu/Um1titNOl6JZEK+tdA6Jk/b6RgQYW
7jUfu3iz5jh2RiJAOmH++xMThKAir/IYJ5cBo7y1jUCSd5EeLqviop07ETKrz4mQwm26nuQ4NM2J
A2N4RM7osoD5/qu6PheagCGjz21wyhu6YKICMjbOZsLbuRvTcErKm3ogYcLaHfWalTfhkrqfilNU
IekstN0xiOvzOCjtZNs3f5AG13qO15alHI7uNx04LSGH+N+r9ArDV2OJdOy+z7eX929JC04XpBwQ
6aUjuw6CHNSGgYFWpztTrmGJLyBeWIATmkfA54zzx97mtuqBBj2bV7pJtBqp+eukfGvsA9AM+/xa
Tx81OwA+W2Yfc/O5oGGcrgTVSxt6+gWKgddjzFjJDl/QVXfl+ITMZoDsOpJBAcmzT7hFVBhwsTCM
iZyLEgV5elFN/gD7m413pvaTV1trLZ2zdGynIuZ7d3KvtKYVpjaLGGvjgeag5nXjbQcQvcvasZj0
PJWj6GEB6hvWU8jpyI6U33ttgxHPpP5tORiSo1E6hhW5G9YYuRcMLtTEMkErBnjNDwQRExhFERBA
qtHwwDDeRQ+IYYAQGk9DjNpgv3IHFi71mTjlUos6K0tUs5AjSZp7Tmlkd/lWoAUUEdTKhi7YwzNR
impMCMl86c7hjKg2TVdcJa27uXxma6tRVKMRmmeNHUSI6m4y3kbjyZ+e6CfiMiwESN4+CDxwVIrf
59Imbj3BTQ3yCcUBJzvQbuVYll5opzLUxjUDTFS0Y/BQo19G6P+NSAJKJmJ87bw6MBO+6YAABUYf
AK2ND5c3cel1fCZb8Ssj6DqIIyFbt7/kbCOLq5Lt6+x14ps2fUmcfWc9jfwgWWTrD5a7YkEWrNWZ
dEUjCyu1bT5gd6vEDlP9ZwP+2SJNgrjWX2u2hs6yJk1VSlKmZTHHcMCtMKxftgDhNhWBXl2jxryy
r/OXK/4az20EMfNApY2m4XPDZeXMFH6MlTkjv3W4dtSR4pJdcs/zFOmu+GtNUQLvjEdZxHe+nYE0
4cvlT1gwnWdfoHiCuvI1YhRYbT6gYuL70kDhrTEAHsTXRs4WN/ZkscolAa5P1esUi+0z5zrVki2z
nSuLiKAwS0yh/fzMwpAUh4cF5L0aOerJlJYUcN6hww/AOpxqFFN3l0UsL+ivCMW2lBlI07UBIgxU
qgcvYMWEFMOxELu8eL0satEHzI0amNaesdgVpdRRCM8aB6LGcg8iRt26Bi+dbW4y+shcvnLflq87
IN/QBDMT/KmgplACLk29hDkDOXGL3r/anSv2U5CP4qZ02sBB36jpJhs3S8LSMIMaNNq98wMtNSsR
8+IWn3yJcvXT1BjaScwRJho6JSh0KEbpME7URDJdMbBropTT1E1JOjfFojUPhIYuGrO6ImqaPsjF
L2ClrO3xQlnPBInAP3usxBIsBya5wyBu1N4GEJL2mKWeAYwTIAI9E/ce4wpBtga/segNfcA1gU8d
eRa140ibTLevGwiN+yIYkafwXfaA4QGjXsP7XbQrJ5LmLzkJyRyHY7rNhqQE+a8MEwpCC3Rv5f2x
LAQILyDt9tG/pFiUzG+7wtGrLpQdwhOfbfPW36b6GrXF8q79I0b1vEU7aFPhQcyA6XotovE9oIUk
WcntrElRfKyPkdR0KCl2rNg74++O3Oc0Ssi/Z7dEJDmj4vzvnlnKjfLR9zIaGIcJ4Xq6g95mPzRB
+Rst8l+GsNLNZbu1tijFblVl55MixtbFxW933JDsGTABZbK9LGW+mh/cKEHBax7eR0+Acpccr/VJ
OuJdXSaptbGZm0T2mH0qlDyRMq/1RKWzgaRoUoEtykCWhCfczgTBVQxWODQqXV7PorUnNl7xcyUc
IyXnkuqyyixjtnquB3IhE6UiYLV+76Aa5E5Dh/R/J00JASa7T5FpgkYMTXdtxaINOGuBpywMdPRZ
OhgfpZsFFSH1ig1cVI6TZSrXty9sdHfM2YpmfGIVhgPR1EOnXWla4eUVzj+k6gewjMDMAM+JSQxl
P21P9B3NcLWoj76oDmS1dRaMprYpkAHUpzaqfBJKq9xfFrt0jIDfwxw/+isBg6woP8/sBNAEUP5u
uCVVmDZPiXFIqveUjUGTr3FVLj4QTsUpDqwGipbQBcR5KUDQnFuP5kGt72Pr3pEvWbat+pAWn9Cd
U5nKzRMMiJdlCZlJBwJi+0CbMhicW4QGuvfgr3UILD3AzRmE35shB10YsfOLMQwYSPedGomg7AXj
CFa3azXkO5Mgt44zlDUgDgc/8pK18v0f1tmPGvRXsHr3JY9djUGwiOmcQs797zV74XhXamAY9Dnu
h6Udxq4Iepehn7SJaqfficragb84IKTfxiyPdGptXW0NN3pe9KVvU7S7421CLQ3aPSE3asaP1P2S
Dys3aCk4QssEqKPQPoE6ryKjaUAc24yQoaUYyhoJ1YI2lQL167LfoCHuFtSzcgU4x1i8PydCFcMk
Km/Sh4QhRPLql3yQOy/tI4au3Syrt5hNDIWNvmn+lenZde78torpxjZeSl0LLCCkUeDH2tZ0bGK6
u3yvl9Xw5MMUw6W7ST8IoNaF1gBAWu3N7PdC7Mrxh+1kAQVgBrvx0A7WHy7LXTxoMHjNyKHgX1Mb
LmiORzDak7EfA907Xrc3/QSl6rVq3LIhQT0RNgttFx8ydugUrdB5h0stmjEEw12IafdNh9kxBzM6
wKt8ttM6Eh46Sad0ZWuXPPlcyvyPaMWG2RL5LzLbsN4VVxnnB5B+rKjy8i7+FaHYECpnXOsCh0fQ
lQt2SpiQImDI+H/msP6KUW4Mo+grK5GxCbNiiFqSb0q33UgAN18Ws+jaTjZMuSMo0vVeO7s2Pzs4
09avHwmMf3HMe1BG7vu16cm1zVM1vwOeST3ifEojauWN6x7d4eflFa2ogNpoluexJGwOULX6ebDu
VsO4xd8HKKSD2Wk0Y6nopID3Rbg4zUugd13zxMn+8vcvWi2w3gAfCIMxgCA891Ggiqm9ssUt7fTi
KAs3sIz8yWHPrs32jVtei2FtjHr+xQ8O4ESiogO8cnVOTEh0x4MLgnd0G2h7p/4JgIrLS1s8/RNB
yulLoifoA4Cg1L/rWwe8l2grWgPnWVwNOmoxVDTX6lVXU8hJy8GHDBMg4WCqcjjoI+CpUv2LDqjh
btJXzmspCjV89PyAiAw9Auq4lN3XcVxXzbyofWu/+UbkEhQPVmz3olYA4BDBJ/hR0JV3rhVaHYMT
xcXWJW4ZNZ0M8pLDe2ImItnTtAm0euUNsbiNfwWqfTVpV7OskhDI651v3jbNpqt/6f6zsQZztCZI
ebcmmg9CUz6vTANhRRcB0qwo3k0jJNNK1Wrp5loeQLPB3DfDRsx/f/IAS9qScM8XaBUyMdorNiZZ
q98vSUDhHj3PM9I07u+5BAYoSUIoJlVQAgknhsGCTzRNogUF34/hJvDgukogabeGNRkxJJBChIlE
V1uUIpLV5Ir7WXTiaGsB1jzAQfwPg2x5J/KYS8A3EOPVK5E4/uV6R1E8F+Zr7kRpcSXWUlqzCitm
yEGwAMQmPFrhwBVFiJu2SgcOCvvBfakBUVLdMXuHR5bvp8hu3flrhmLBGuGpj/opgMFBOqdmKU0T
WG+uAaBnnVdiNxBgFqNpXcAvlWt14QW9AECBhVQvXh7oH57vwInmlRnLBIZTMcFJ9K3Pxu+Tra8o
9+JqTkQoRpxmApbPgQij5QHYg6NO3ok1hJcFW+cDwwjcITB2GA5WjsjlfW5lDEImC2/DBIPJWE6x
RaHhsqNY0j4IwksBCNnIY6hONjEqq8Wo2QwydDWAEQMVG2HvrDgAkghF7015w9KnyzKXzggJR6g7
BvLR9KysDRgZLC9EDzxmv9rSmB1Kr1mxqUuBP5b1V4aSPJucFM37BWQUDBgDYJ21MEtO58G4bdNF
Ewa0pijttmny7xOd6CgCdg1BVxH8h2qXCGUZ8WUDZL7bOP6VDU/1Gv34omqgswyt1rhUH5IV+gBm
zBFl3rBjz5wYQWL98MocZvb18jEt6TlY5/6RoxjxlGYY0eogp2ZhYYFG/dboViL8peYotHCbLvIE
6OZFV/L5ddW8rBzAPgjtq+qHKY/ZPgbaRzNZoHTQ7WQP/rtp1+iMHmsjPYCM7SuRgD6kU1I9Xl6t
vbitGMuY2TBRuFFzQIZNrdgoBgCRl0NSBi3x2ldZp8m9Vw7sx2hTTFvmknmgZ3CdIhIt9W/TInVD
q8c8I7i5crrHj9c7WngY7edwTsfBb6UHDjk3qYNsmu6TmXQ409iwA+QgP7I06V4coFc26JNmUg/0
xMnuMdPQPqSaWzz5ZAJ3zGgi+wv+4NeMSINFKYC6HrK4MKDFTTCAyg0QpWZ+V/fzMyJmow+qCpFt
62Ksf8tUG5MA0w76JgE01r1BOaIZbvTmlQkAjk90kOA4gUk203ASEO2cHycAhOpE96EyKMEfS6PZ
6Ro9xknyCQuM+j3Qm8CRic9WjLwzJJXL8mnGr/PuGNBZRpSCAwdkj5d1Ysk4ghYK2SsUQ32g3yjr
mbghhVfNV42AsYD0JTJFo8sj7gn+1CTtGExJbYZmacjABYL4xkTTyfPlj1iI2ghy5TN9Nlwoaorn
e5rGAysBKgSwyBpBtvWUsyIA/LOQL0MyrpjNhTtwJkuxmnacCnscIUsjV6TZOWl3A2LL0tNWYuxF
OciLIN5BkP2BcDQXqHpNCfY1S03/YTRRKHQ04EoRFwgIk+vQl8t7uOBxgJKGpBg0HfdJ5YKgQ5Fh
SBnrIuC5lRZ6IeXa837BWp6JmJd8EniIDlh9I1CCQwnStBxE2MQYo06s8cMvi0FmCcEUHKgaFySZ
b9TjrPp2895UGCuOn3Lt1+XdWkCcnUHl/gpR1KBKUqfNZzXg3p9sBQaFhuIL1Q+G8WKVOwfgKEyg
lHfbo7tqTTcW3l8QjtAUcCloRVOnC6dUK2nxB7rabcEBt5dtBQT928K9ctOoxaT95cUuxMIEMO46
xiLBL45dPT+3SoDDd2xmlWfyEOf2zhiGb6gFXNeJONo2DfXJPjiWfL0s9g9igxKDQ+7cnYu4H8Mc
ilypdTNMGPSFAjPFr1/gkQDFWW0nMu1b3wisERP+efaeOL913j35oxmkZv4G0xtVDpBj0H5Cm28F
yN3tVu4Z8PJKU6zkdZeUDVl8xJ8zXh7mFc/3pkSzr84d7I3ZZdcSlfW6Hq4G7+3yViydwKkU5eZk
k097DF7jcrZM3trAJQX4qV9YbaC72XTQaVs8FjrZJV5chWyQ95fFL9kGkITaGJ4FTgmM/PkiWZxo
mCbCjcqHdteZ9a3lfOLFgOGuvyKUSKoUeWW586V19OxB6NVjnspwbgK7vJKl48K9mYdLEcA4KlCO
PbbF5PUUD5OGoI1m2ppsOpBqXBHjLd3QmcMZjznMLlrqjnEvFo1p12CISQ1eByXB1QFGhiMjvSoa
ZytSx936gg9Pfs/ELSvLIioBHod/pOEjg0zPujHw9LQ1g3zogOQDlOI60p1GG8MmzYt78PBaN0CQ
aDERCeRW1soEqB+6Phxj4U1Xdh5XwL028yTgJOZvXUwAtJUaVRd0bpcdZdtMD8SW7LnNyXQlUC2P
RMcmP8gqFwAfNYiqksBiLM9DxNfoqQUCjvhhOWUiNrVZ13uNGiRKhjS+96XJ4eFNT27BxEoBYGuL
ncUHkgdm6zdICaX3jQBetG7w+KDR+FDUmnnwNGdjsMnaUuaN20kygkI3Ge8ANDztbEezjw7H8yRI
y74GZR8t0I03oIEeeGi2tR+ndnodG9eoAunl7N6akGEPgAvSxcEIGJ8NBjrF81AOxq7nVfFVSzID
aAeZi6qlBmbhFRu5GAf5oKE24HJAd6u+2EyitbT08JJCf5x3BOk0u+1B33GwkQN6RXE8BloS7YeI
aYN/a/h9ToFVMf57yhsLdeG/X6G4pRJJSCYdfIUk03EoPIAy9bvLV2jJFvkucEExYAjGepWiXCKc
bm3RwCr7BqjrUry9WQJrxLZaWb/Xeo3hN//A3LXU5lKQ5wOmFZS/JtqH1YIRIYCLtFpkSKhxNLOw
1hI0ilKkHvdMX0s4LQVfp7KU/EXV50PlCWwj8zhQX/qy2gLb7bkrefPYEu0TxAY4tpO1KZ4uwz3X
+hry0qkcgqzs0Dg5akc/y34VaXkzeimLAONBNzoFZAr3ZPP78qEu2UX8AIBj0FzoIDd0buHrERgy
ZYcPMLjAY8gi9SYe5XustWsdqUuWEXBeSK0hczyP855Lsgde5wgE4crs+I2WQoSEowu3s1DtdkAa
oaMvvHEAfnJ5gUvacypWOdG8ZnVszfk13nhzujXzIrtAjECRxVnji559lRq3nMpSTpM2TevkGjYT
8HxBSXGgbH95NcvH9c8mqmSFmMvV2hxywsy/dYHnLuV1U7xflrF0B05WoeJp+b1OprjDjiX0d9Zo
Ad4h6MBI7jouVua/1iQpRgvQBsDUnverwwBgPYrQlk+WvxnblTBmRQdUgm1YfWscKqzIb5KNN21r
UkTTFHH5BGSpFX+wtqZZR07eOhTNVaIrcEJ6lQU9GYKUAVhzw9uV9/eiHOCeoeUaA6e2+hToE9JZ
5mwVrS6Naho1zg2z/cAzVjRuWQ4S4ciz4hmgagMXI1CJ2JyFQjZc9L8bIFXZzmaIf39C6+aK+f/J
UXShqTGVYnnYN8Mst8TlR92JX/PSv4JDW8P9WVuTEtYmFR/b0kMC2SHxu4vkT5CgH6RtSj+Qtff4
3y1MUYgRU1S8lViYBq2rkqBxiw0zn+N0zXct+WfQBf6zg6opN8ei7G0IKgYaeP2wAcxqoJPXyRrD
Nivuq4YBQ56vJHXXpM57faLveIakDgbEYV/zK1nqEXOPYIYNRgMQKxXiyG3aVdvLO7p4nU8WqngS
PZWeDqY0vPOFGeF1F2RG/1RQjihZC7t6bfB+TVsUD5L1jcAUHMSVzhhY8cEVQBcDvcwaQ+KiHKC7
g5IKbcAf2DTkWFNjHJGWd0l9ncZoVME8kYaMlkvX+D8Xd/BElLKkyi2IAIzgXKZBNPfdHfbo7wDr
AA0b9xMd6QSZSJQ6gfcOzBrFKfamL1lFYagcC5TXY/3dS8srbpoA1YJ7bOxhxWAtlTdOBaqNzo4H
sD+hw6vgYX3QmX3lZu11m+gH2n8Bp+Kd67iBkUJNKx3XpDxcVs5FD41nsAG6X4OgznF+H/hQ1uAT
ximWGotybgGQ8T124pWoZlFXTqQoB1hXZt13OaToM9RwLw56mm/7Ag9Op1654IsPHPSAANQKj1rk
nBS74iPz0CQVZGndxhRlVJgZgu/IBIRfYwd+Eg2JFdifGGUmSJbjCQ3YyjmTfb6PZu/yqpQoFvEx
3g6uZIEBri9X61byOIv2668clX1lTDUZV9pcySkIWMS+IVEtaR8If5fHInSaHw6xN5dVZD6cD2Hi
iUglaz34JnU0CyJLHBhJI0S/ogpb/i03KPI6K+e3Jk1xrJPPZtRbbKQ991U+JdqjS25S+ynF2K69
goWwtpmKY5UudW2qQ5Yr+GbSopFuuwmh/SsgXzgwHovVMeQ1iYp3LZg2t5VBojHm284RUU6SjZyM
KMHNjofqpcyGO7dfI9Kcf/bSESp3wsBMlvBriE1Ai1XxEpUnZyWQXGocJYjtgAyIGXjUV5TNNKkH
65IhC5ppx1S8NvxL115bSWSY+7xGTgE0uttpKoM4f/D1NHABbO5ce/3BYmCMzcLLOrto1k4+Rtnn
JqtaMZZYsHAfq37csOIaOeoVIYu7eiJE2dXSkrkjOVZcFFdWMwB85BOIdqhgmhgastGy/4H6zsNR
lZ1AtlHDFhriZ2vHgU4DIOesnN7ifp0Img34SVhU2BZapTkEoXkpqDF9mVivhrtiuz4KsQHhqSMB
bSJZDnKYcyENhtaAjDUbEluGmsh2dW/jcWP862M5F6NYEBSiE6uwcPa+aYoN9fV4M2ZdGV3WsI8u
7VyKou4auoAAC4PF+JMZVflrU2YBj9+l8+0zcgC/PTcgo46jyPEH5uSli9jH7sDn7tv7hngssGS3
A27fGr32R/OERQHwA+0jAGkEvcL5CZkzjPJgI3/fQw3S8cnCGK4XpUBGABA2XvK4tSuK9/EOnUtU
DqtKLbdISh3+zJ1u8cYJOpI8XN7BRbX7g8jngvXGIYpuC2+oPRCh4xJZ5Tul0n7DDEy8iwuyhnrz
MU4FM5WNpsa5gRulICWYKpk2DcZoo/5Q1FfA8RIdei2QGedfUdu5vKiPbhKiwBnlOwCgck1TMXCT
ztu+HxxYW+Oqad4M99nID6BJHi1Yo5UNXAipzoUphi7TzaTWJggzy8iwbywHCBpZoPtb0WDE4qmJ
N9Mae9TiVp6sTzm0UYITPctchOGlCKw+CyaAbSP+EPF+FTd0aS8tFyMuBIUQ11XpitDmEIta83Bs
dTBoVjAQpOYFB46LiPrmunq7fHQLEf/cTPlXnqLzNPNslnuQR4uXzg5K/bZi3/DCCEl9o43BMGz9
PmzJisFautvI3qJ7D9EpKpWKcg5s0NKiBMIeIow4B7I8AffPxkhJULC9qb/49uHyOpfuHfDLgJkM
IBI0v80fdOJTQPoxFSOHwA6T2s03r34d4p+XRSyUt239RIaaYOSOycyu0eYaevM00Snq++8g8f5m
z5mL0bg3mH3NHNDd+3LHMSBVTG9oNlxxOAutT+dfoZjNvMxSfAZWKiULmfPOY/pQDfXWiGmYgRpP
JgiXj5qW7RrRA2S8XGmiWbosp7ugKFRRG06F6aA5jiUbzlgw2W+TcXTye29YyU0uadGpKMUd1UgY
cq/FUnXkpxvWBIkXWf1Pq90ioCvavSc+Y3xOJSqWrnas3GsnSCzG55zvAP+d1FWggSCiEy+tl2xS
PWz0f58bPz9SxeQNDZzeNEsdvJcaGTd7za+vbaRi4PzKcNp2Zndp6ZQGwCYFN6gIWpodhVVvLCt+
pWjhnKjzePnKLBm70+1UzIDWxoyhrxdmwBKBMzzZRRd4HeCl0195fsj+/ct/3ke8wz0DHcNoEzo3
AlPH8xbDYXh5VL9lJ/DgDyiJKuPl8qqWbc1fMYqSoCItDG++Ad2U7+N2vLE7e6ObfCWCXQr6Tlej
aAWwIBK9tSBGbx+pnJ3SXBUOvdzdX17P/2NS/i5IUQ+Lx2MOcG60iiEhP5Tdxsne3CkyvZ0lMRq2
nZ+JTjilEYq8K6HFon8CIDjmM9CiNtPMnJ+ZP7RGPdkJkCdLR/6qCnvYucWUH1D/9lFlrGLxqDG7
fZuEzSPR9PWVjWrupskrbXt5GxYNG4rOQO4CDhaIe8+/REtZUfgFvkTTf4EySjZbpl3XSITpa/HU
miRFgeYGrTytIMknSVh7G8qea/1LwtNNzYoVf7F49U9WpWhRgiSA3bMUucxyi2EoDJpze0TzEAsq
J8Pc+ZuRvV7ex8UIDn2H/2ykok7wzpo3uVAnx9uBkVHrNzoYA3I3jJtI9A9kxBu9X9Oj+XTOsw64
+ydCFVNDeJz1YOkAqBV78NANqDvXZftWTsamNZItbTpMKCDt8oA214ZcFWsdkGtHOlvCk/jDKt0+
8xpscwV25zR/npFi8Iyx7Y2XrVQG/8xAX1qqEuvEgyOyosVSvaaPMjlBJoRN+Qsv3LAhXysLLBlM
XndOseOm+9UDQYIOdG0xyKMufmvonoftPJT6D2KkIWowO2vQdnkWP/Imv+7aOizJGnXqn0zox4+e
QQsRnIH2R9FDbo0Ase1Au+QYRzi8ULp9YKf7Kb/FNQe1qY8OZzE8grHYlc+SXLn6m9ev4REs+iPQ
+P3nIxQlMfgkGhwUIO7RJh2Y8hsepxnYYMao1zmAUNto6B1vRTUX3cWJUOW4MrMq6jKF0KIJLI6V
oybJ1mjiAHK/eAH+WZv6nO7Bcu8LB2JYX3ggMUrtAuQKWYvO+NQIOzSGp+glN607I5VUhp5Mu6u2
z9I2yKus/2UbuW0HRTySdx0MtNeAsSc3elf5XZBQYo8P0xB3X2tR8KMh2hijbZ7TPgJeqN+OoCJL
t6YsCBZWFX6QcH3ywhRouaB+8Ut+leROt0fziHVdexxZJa4ZDwOgVJ/qps+QbAJ11j5Omf9WtTK+
KpoEzee1jPto7BkydpacbqlHyl2uDWTX0hZURhoI96Tf02OVt16E5FgTjZjxewEZkbyKXQLaKRA0
lIEpJnlDWEvvQZDufQf4n39T9RPrg9bzTUzs18Jzt7FjgywIQB0b9Lh3e+LKMQuyrujv69bIqohg
Sh3ls4lGU1elz1ou3KBMK/++K8XoBZbdALLPnSZjD55qh6LxcXR/6Niy65Qn8+yu1+voICYMjMuc
pMPeJ6iWoV3NA9jpTG3TE9K8+pMYn8ExwO/9YUjvWgxjXvmiMA4cUzibUgr9d8ZN8VDXjf4VTFfk
AJ4L/GLsN9WWjR4fw2k0ukODHPpVUgCpDTiQiRUhqe6/ADmiu0n56DIAX+r0ZwySni34nfo4TNBU
sTf8ilXwdWVjX/X5aLiBmXaEbgt/xBRoE8cOwOjioh8CZLHNMfBz03gchzZ5sGMznac9yvi2BdHW
Pd5+oHZ1uV9985okboM6T1iG/W40H2DcHtnrNrXv9bjorkBBq90Qt5vhanQ/3wCFYPzttq4d1hNo
5XeXXdOiMwSPp+0CIhqjGoqLH0toMiA7wBXc1XbQjfzGtSd/E/fye5X7P4qmP3oUX+3U4+Gy5OU4
hyCD8qcTDRgW5w4i4xZYlYYKg4dGu42ttghrn4CCl9vbxhIJpkY12GLUwQO9BNiEZuBxXtd05fE2
u94PVvjkK1TX3DW1ryNfHSKXfAtos52tHaZqx3MZXV7voj88EaRYWgG0Xw1JcQBy874PaF+IgOXx
0dG1r33mB2Ja40RcjDrQjm3NzVq+j5Ti+QZrZUEAsJQD8VReW8YfCJ/GezK8TdclCBcjMdzk3ubf
r3Imk5j5/fBHnbGwMWPTlyNk6s37zAAnnTcXlIx+/+asVcCX14fsBijifaAGqY+bJAWJGNowQEik
PycDgCmunfJm0PrIR8uWZ28zcAcZxsoCl5wKsJnRgwzOBOMD87UgWcJER0EwMdHAAXRt2mUbhifP
5X1cFIOOWUBL6BCkNiEl/VhxESOiqad9U4D4S7sxu9+XZcxBtar6zokMJejGe8IilgkZicf41mgw
AM7B4rayYUsX7FTKvNKTODAeR6vnBqQI2QAukINYtwilGTVDshLYLyuEhYcuSl1I2aszcJlLWa5p
EOXIZjNJJ5Awoj6fQt7WB4d3bkCRu0gbPwIT0tp1+3Mkf7cTVTcfBQLA5SDdhpl6pKDPFwoA+Rpk
zFUVbvOn6oYFt+H++uE6+k2i/Vrzzh+z/FeWbxrA/YIQdNojGAXNthJBDZ5WS57BVbJIhu0GBOLR
EGmBFqC9ZVOHaQRi69DFH7wQw24zhDIywjjIAz1goRbJIN54kRP1KyfwB0ntw3eZDko7GPc3PlQw
tDLRpeYTGfDN/F0iEhFavsMW3zUFf7/LC7MQkWU4bmX0v19VRDRMojj0Ij9kK5b3A5IR3tE6ZqQw
zgwMpY+9MoaEI0bGZwj88ZCVgZFEDQlgo9yndmvcxnutunaDHjv0kgZPP9c2xVRvgCpeeQkJPRc1
mD6GQEsDEAaZD74X0sO3uzpEJGkBaTXIDvGW7X+I8H84+67lxpUkyi9CBLx5rYIhSNBLlHlByILw
jgABfP2e0o3ZKwJcYWfUanb33J7OMlnp82RCMgLO6ck30BLoXIIEuHCjJw/0bVaULcJ8QaAVXvUt
j5bpULdSGanENM2Vaa7N1Rq/s9m3bRPbdQnBL2vbtvE74hLnQlzHIQcHH//5gqOcvZMDcfCfXfx6
wN/D37XYf8cHZd8UXyb7oJSYdL83F/heLUDLZB/4SfHN/gr7q+wP5ufqtD+tPleFWeBPqxW+P1fs
/4J1rmY44qev8YZP0VnM8ygyAjdIomCMr0Q5Z3yXpDpRSE5e/2FOaXsxNdJbMHOd1katupnSr6td
Ul2y/OOwTJzr6koacipMnnx/6jSwNbNfcjNrEybsgpfD5ptgxh8PNDh1JEcSsavSnEvOdPWckpgE
7Kg/nqhF9zNFoRPMU7xRgCTIYAcVLd6gdcsNZ6A1+EoGx0B0KhOX7jhebSYE9/G3ovnB4L897ltC
I01zlcQu7kMf+L4k/RFZwDIFd6uWhD9J2CT7meLH6vnZXBvWemsTt2Mbd3YfMvFkUpqKVViK9UF2
MFMJ0jbkybGOdLH//FzNTd+aKBLmjwNfXEIVEyY944huD6bp0A0u1og8FR+RTNG6BpesXfbP1/fu
JZnR9JNbAPuBFw1Ub+DScRGj+wb2jNAOXH6mz/a77X7tPqzNMZgVzdMCEVa4gxFfSD1hBLM2SbNx
hdSchzSkJ4XgrgnxcLqEWosZrvpJ6P6+bLYf2EcY+IXpygy/9/bwRF9MchHuDYV4WdvP63++bEiV
NYQL+/5HUDBhwSSGw+SHi/+d/fz5sixiZcTzKMTGfvG9X5irPYTD52nxN19OFAOWiinoKhtYxBpo
+ZEaTcuLIvt5g9mLtKYQeuGPxKKLudbIn0TY6EyAK4ZeUCAkISAx1tf8NU/jtMfhM2kGWYtNW2Tm
ld27YYDVCYj6YawQbIKRh1FJRpqWIWYvxmS1Oq3M9avtPOH5PFkzVywwz2GynV+URuKTzwLBN86g
tFqvcW2QTf/DxaDJWIBlj9nImH9+y0NhbuRRHQ6MgGk+r+0v4oAd6GJG1v6A/4438pvOaCNCm+bn
OAed9evr+8PDQwAz5QGChxkrA36PP4G05Vl0cfwu6PH7eCXsx3dPenJmv8zk234KXKcrAowIGrTQ
tTuGe6zQk4hJnQI4hT0XdwuVDB0JRblYQFH+fczTuCn4HwUM/5cYU0W/bPOrBi2olIwY1D8U/wFa
HltdMAX9N6mJCmBPDSDeOgDff5TNyBnlERbpLwbGnDKrg1kbLnv27P0zE+DHHJijef8sf9EUb7cX
GHHX1OUFNFFbTvAB0Dt8nrDbGBbol/Pk7Lyd51kzlzgN7Y42O1KsTdmKZz4GYUjAnNj2g/NCN3NC
5e57/32kI0GrBYJYVCHbnrnWiAHpuXPAqY9zbDLNho22M9JQaphUAjpNQejZtF0Hns0Md0z8mR/u
UGGiozADntO4a0+K8oyL+39uaqWRZ0wet0wbyr+wPn5EJV2wNzBT7Hr/+f8iO3r+seSn6SCALOOP
mDw39PkExEKog55eTOa/wCK0DwSaklkdF1gdxHkC3OuPT5UQOJT4gfOfUUw/SGUTKfBrYSPFpGME
8QAsh39eC5jIXP984OGwx8M0KlQle6zsA5/48vDrz2P6Mb5xWnjGM2+YvZc/VjWufuZKv2z4m1Wx
lWFB/2hvtgq2FuYEWD+adG4FEmPp8QoALoDSK0BdwI4ZnUueG4kiV+jrZIR//BTmqjAv5Am739Al
E5Pm3p4zan7iVjeE0UuqAF/DgG+LGkppJCkvUcZFZ12CQsrJNiABSWlKW/KF3w2kw2fArCkLayBY
iuPt6ME9OK5lYUnf3/tPWFyuDdkDJ2cFX2h/Oq32i4Z8B/DFP2ft10msUYQdAOwdINDCvEfZ0a3g
KzlViRqOjzFCjAzP/ndNpMXwnrwHbu5Gh4JUTvzQm9f3uXEXU4WCLgkD08FRboAICAKAt4S5BE3y
HbpTmfbaQp8+PDCVgjM49gRW1WLuXqaGFWwqmJogB1ASQJKMCPpn+YJOUZEjqjN8hIvEtYfFl+Rw
y+IU0nfM2aAq4RFbAEDVnN3OhPgNSzBzDkoa1hZQFGGk3O71qp5VTm01kH4UnefWjE+Je706ghO7
mVMvyhmZMPELxRG9EQuWmdLwYgF6rS0chef2WaSHmPq1Ke68qyd6msk72syT/38QRVE82itYBIWN
dPhlIVRyw0XXAESThGqB+RruB69dfNSYXvKdrSABbeRZHss5A3PsA/+z13/JjqyF0DdCzIACWUOk
/WGffvMUcNM05FfXl6feTN1HVLHM1tAz6TG5UVwqAlcA6kDX8e1mGx5vZmCbHQxSLpUP0ekdfV1+
X8yHXZSQfnvGGSN4RKJHfqVaf0vXidP5s+df1EfWSmnUQykDcpv0ChlQ+HCCwgEslW9xjvg0Bzr8
01k03SvSA/B1RcSxR9ybpyGqTIBHRCKv/C5PIsRZslJdwekO+XO3BI4WLTF7kMyJiLuEYdji4cCB
QPR5RLiO/bYpOBBOUwt1EBbaZ0onWymHhFy93tZtY39ddE5kzUa/GK+Ot/yb8kgqcprvi77Mrhd7
I+KysOXdhZDAqwNTJTp5rBeZs5dcZTd3tz/9tTekAe+B+doKBjoi6ASgrVvOajFZCKDoKWI6HQKc
wcLYSgQ9Q6ZvA/jQDlexdVmle5kGCNUC1Py0uzpAlIf0yki6q7fggZVvyZvN4GQ0d0USmI/JjM8l
su2P1/jzyuGnotx9Uj491HUi5Q2GKJrqqSOahfGklrR5LWADoerPuXjhsqWpeybRRtknB8NNTYgB
h3vILcWdeQwTUwPjAyDYUcnNyu7hBd4emIG+AT4vZOSsbU0kYU1EyzcLqw6cXiQcznD4nKE4Eecj
iiPuCAzUXSWYR0Irzg5PHGoOaUmzVeCVeA7yh/L/EZdmyml04jebHFkzF8ymQQ02SDbLjFsXKQh+
GbSj/HOYYjwWEVITXVHO3xudekUypgJDORsSjlbBjd8ercSpQ5t16pm2ZrkJiEb0pbZND8AfoFc7
+lZNVBogMh172eZbsq5kk1Ce6JuUvF1J8P73YqYRmNFiRkoNafpaueSYS90jHqiw/ja5J4CV9DD1
7P1i+TbwT0qaIzMgEjUn/n9dOTSiP7p1dAqIZT3gMHrEIlNSbypbtJIHoMccLgthMTiPwBmwE4IR
K+ZlA5CuZbPIqDFT2DgViliGDqghZMMR85j0E1QBjM7wgkDU5aNWSIvacDdcBZbunt+HDb9VnICm
Z8syXGHuobHbHvHgDeUJN6B+omxBubZQG9I+y9+NM2xRLSNQZc29ll4d4pXPCcSp3QZzTRAAQYMg
N+bZjpmQ71s14jCujEaeZEZual0tw8LVczCkJSf6Dh60datTgBuZ3UdDmwv5m/HuvILbBYwYLzTU
VPLRXMxcP5tbDCERPP374j1/6na/7Mxg1a3kb9GSCWquslX8IANiifLLzQXpRJ8AqntuRRP1hCNh
Riw6+PAuNX60oiQZirhpYWedJXq10A7PJRDF17eB6OYFsyJJb0fkFD/AEgnoJ49pqTMrmJg/bAEM
KBeAdWDBH2/5l60n6x0XawoW0IZ4gkwGyNtgdyWztsdU7t0SGu20lKMkETFykyrHxNMwa4GUCSlW
oZvSJ/FDtHWD+DPabRqSGW1upFDiNAPSsAqaSEA88Eueyi8NzvNL34a0QkQvfc/mSN47TwDYoKUF
Vg4zsm4FrXYpuaLlYSqrr90WzS0l0krQ9+0icDQD+c/Bsq5mD65KzTlmuiNXUQ8H7wTNUOwy1ZFq
0dWqE0L9ktB4ETWkO2a2QVFoZ9WAOKUc0sLG16DSYR3Y3UDq1VzO8+5x/6I/9hv4KCwkuQN9jHHa
a65aQZ3q5kBz52q5A6v4E+jx7yd9R4je7HlcexJ2bdScZeaa5AS19CReas8YNfwe0/Kjw+bNs9VZ
/lOxnrMsp30weLNAKoKxgrYzBeLs9qYvoYhekyFAvsiTPit7eE6XsiutK6g0C3UoGWkWf+/1jvy8
oTg+3+hS4xGhGo7yPZVf80VnRtt+HRzaRULSdUchvWm25+3wEeOetOXsvJRJhOF2x+OzziLB50MV
9M8utzWOAXzf8hSZsac/9IE1LLSYZLR8EDcDNyOlpi7piDSTLr/EVCec49iX2Nad1uOjBXw1Gn71
BmnQsr69mt1SXMGLMKWHv8/8BwriVlUCvhaOoYb0OWZdjN9z4jcqJyZVTGUnfJKhm7BHL19LcJVW
nIWxMa7hdaYMoY3yD3Mg/sMz0Izdbhk++M/lpzzDA3feGNbD4IHZpGnY7CORBgycQVES1M35e/kg
2PkysFoDVRWiDXvBjs3iSuiclzDNVsoirHIkRREPQ97gJyj96/QrIBIKrZHFVDoCMbt3FJR2yC+5
Y2wABR6dag/wfDNG2jTQzWiKAC9CQAClHD/P7xfNyD9rQt2VMYRJa/KPXUhaIqOwRSdgcE/f8pCi
3OpiI0M/x2xTrwCkgWDH5nKw2SYj+zDPYhlAxDhjxFZIuAgs8cX3Gttw0EJ/QHf9TH/XpFYEWX+M
8wJiK7K0uFVdvGVuSU666hpzzBaGLLGr54u7xXAlnapOtFNN1BDDTX6+LFViOMV3RgtqPGKODyqM
wrlKt2lAAmtBuw3ingzod4LBVke1VAvRz1pEij5QJSDZArXpGHuxDd//flzTHMOI2EiE5hWA7PMU
xM4oP19Un+kyphqVP3gzsjpnDsb4LkvB5obhidAHMoyjtyPzZRn4HISIuK9ggSbue0iDNXqxUrhB
4s63axcQkvom2M411UytAnaq/1IecZRRDefAV88xrRIbgP3fgcd/VKfI0WZ8ip9+/pG4uiE0OtHM
iEO/OoMQwCaMY36yBwcxNNjXMlE/07VygG9Bqw3AEdVN9Tg35/yONsY+UQrG2s4wd3OMdFlrXCXK
BS50nR8uW30nF4h4lFTyqUEDGr3mu351dVXE8Z5mWImd4GTjvyiP3pBinHPjzFjp8qwrZMsNRHBU
U9JI/oGxHL1dkdCsV+F75LQZnXWo2L/+F3UmUX4Jq5DDXLozsgW0PKHgMVhsBaD7na5mseSc0J41
tO4JKNQTwF+AiYnA+4idWikBvtUFslHdp2/w5zfDgkPlX2OjnbGhxdscvuZdBfCb4Iit4kTRAzEF
wSsVMLtyNyx27Qp9EjvJQVCW92ZF8NQvwr4A2C7DK0LmhR8RjJJUUdsUatffR1tU/UMMtUvMGBMt
6dM/zPAOcz3Gt6cCkpdVHWB+wVje92oud2IEed9QjCI4p7TZZDZgAK3SVLeNi0m43+FDc9TnVNzU
JRKh3v6lO9pkO2hnrghBN0P52eayQ0ajW0bkk/dExIAEyPnZJNG9Z/KL5Lg9xr/6l/hs4FwTd/Ck
lWSW1NgYtLBCt/7gP0Sief1Cwas9DDNa7p7l8nu3Y0yIqL7KNWY1xDQ+GZ6870zD9mEvX18uK99O
lu2hJ3M02QFOLxbTBwxWUCWOBb7QqGGnJE1Mh+frpqSxF++GpUTDOeHDFMeEDjMUUIfDxnmNfNs2
0mLlHIFOjej2cEQo3w6XxVNWWAFa0Va9Wx6jR4w+gsXm/s27owJksCtU6E91lyahyGICvZX6hjhk
lw62Cr064SExFRsoCgv1ZGMyEW3X6nNon8FUul17jz2pF/TvBdyzzG8WMNp7p4R6rgZYQGeuUYD8
Ea4q9yv2VDfaSAjaqhlZzgF/zdIcyT9JDLuLWl4h/9bnliBFZWwjW3XCffakrBFX5By0jwtWiFrN
md2ybND4pjWGM4xhCGzK7ujJymqg1BzbbamxeKWlmqnHfSnL60Ozmg2Z3NMqCIND8AInHH79KDUV
d3Ax+3KAvbKsWgo0blP8rHTawuINLkSIzMqe2d49SahpGO4EaxSDu8aG/rUqhF7UpJgeEoMoW8Tf
X2pyyRb8StqnZmWJBxBfzD3Tu2YD6ttR+gUcHMyfGp1qJsfnIcyZetkbtuzkh2HBMETdi+X1pgar
mHjAx0FL8py5dGe/moTSPJbRVWETjqI1RdemMR8pMQJEDU0+Cy889MsHDlmxbqHYFaJT2hLu7VYk
2SawudWeeR1ztsu0ZxG7RmE26jQxVgzopiPrQQWwAt+1KoskgI3dVxEBerO0/Nfa6S00o5HTWlxK
tmJBXg7kKQUbtMvAvCB9xUUEgGlvvhXQ87p35oAt77gDgHxm3I5BZyowTEZmFSaKcEAS4CBeToVo
BY/SO//Sm6K6lgP4gTPcNxXXKFDXkajANFaEIsfJdS3l+srPVRauq0/NG4Dd3yXz/JkDIQvV8hXK
oj+BPv90WeuruYF4dxJhmKfFEEMBJ4hVqEzE/7LgEAI1SrRIxXSFS0DMDukAp19Wbo14vEG5x5Ai
LuoBU3zDvVYktwon8hAjR/+kFcwImUlDBfaOCj3AKaKhAgP0xpUcQs0iLT7WIm1fQyo919YRoS2n
sR4+WGlHePhIawvBexazBWiUbIZeQZJlfgzswZIsbZc5ujVzN9OX8ntNqNK8PR++F4LrlcV+rpik
Q64WkHOsy3vCk11vFqjUDnESK24xJ3DFqY2EcCbDOgXoEsqKx/MkuxI9brkRJrR6jt9kWmUox2pP
aCK1A0/akPJKZXJ+WzY4q3qJYW/f3/zrbPyDiYFbqY9FaJgiBPYE2ORYTPRAntK7JkqogMkiaNh2
9CX/hvB1fMqdZJWd6bDsvrvaFsnMqU8NfbRnsuwxhDJi2eOS2CiTQk2/IHWdb4RV6mCElslzKElT
0KuOdp4hIt1Ma+SdIOMtybFuFbQG+CEgKTqZGx4eMjdAJ88T6yoqvnHXznkj7IVXCR1FFZqPPv/e
8X3yButwYnhok2GHVaaXcjJckR/Y8mcaHBgsJA56Y1jDJqShGzwYDkCwriaL7Pqb3P0foug4gF8r
GEljjeNTroswDbqzBVs5nh/OGH9hysvSKVZlhCoNqi1p8MI/V8SY18BTnQ8kRzh10LISKo009g5/
yaHwDNhBscL+uYW/zt+4mnQHubIwYddU0A9N0tk49tR4BUXUUvGY4ANG+0ma/aKYCv1wrQVcOL9X
94ILg0rc118pahQW6vGimdyjj3o3ChBZc1aq3HtYeFowmtkgH5Su3e72nLITkJUEhnP2DIbbnlsb
eCBmcDFx0SYfYWAEzd9nHei7ezYwgAdeJkOPGxkcctFLw1lie05Xmt0+Y74b4TGtIiL9LiP1TnHU
Y2O+ob17zly+d7/ojFSZjsN+x+WUmRIGen5G/gszmayOSAHxEa8fnMaOPxGZiGevd47gSHCrGCkX
8BkIRl7znbn+sl1dAoJ57sM3jykZZC7UJd4jqKHLDEFzGK6TMn45N5rKKEXkMYG7ZWtHg4SYukKA
u7DzyNPTQAlK6y2VLOa7Me8pi9+kR9capVdgu3YgLW2b1KwPHOU2yHs5wZr58qVbUIt0VnC8mtmj
7AWoKPlbet0xZGFG/rv38UzvTAc49sAJCdVfhWOwyU+CCQUdHb+413on7JcYVk6q9Vxi/U5gEyzM
Jp1KqGdhydzbZ5QHVz/IfKSOEUct0VL1zW1DpLILO1uJcHc9zbqC+mCpm/NytmqH/eNj5Qj0ZczX
A0wIXODRoQvXvNbLOkgpuplag2DPXrzG4ITYjc3IaQLy9xnf0xCwRdFtpAKeHCPORpZaqiZVi0gu
xprRwUYkgQbL4KtanJ+CffEO1pYOekHETxGyA3ILpVOZGz/9vYY7sQy4DDK6KdHrhBmfYwQFKVSA
ZaJjDf2S/5JfSpbgRbcajR8U2qyAVGFhHOVcU/U97oJRiPACRruxXsaRt3KOuEvGiSgZ6uzeEt/8
V9EaYBGmuR18ZRtUZW4NxFrdaD8nRKZRI9lA6gtaCVIaAyVGV1z5wSCVLLGLnATfk0ojqht4gGrX
Zy73zhYV5M5VFYYWMk4I2txy8iXJhDK5lDB4eqI8INln8qd06XvaGlCYiNSv08+MpqtkOWtoTtkY
lGF0sIo9+NzjiKPgYxCXXCGRHLniq/+GJkUPdZJHA8k838yfWzzcxfWKyv9lupU3569ZuTk9ZEyk
RRAJuPAGAgyT0ByXwgOTofnLTb3n0Tj8aKBA6ep8JmvFXGPsz9nUnCdhQQIXSOdohiyQjcyojgQ/
+ttnI4VT1Qy7U0OQA6YnDM8xcnCBiayGnEM1Rw0oQJQscg/YtMXKXwQiElEIEmYOhNzc05qavLD0
kVY3WJYTabERB4RpgUoZoNxQcd+cwNyWhNF9Ju8Oy9zGCE/+oV7MPOapMcDGamOwJQrYUQQ5Lidv
r9cS47b8hPYOktrAyqH5QVslW3+H0qzvLCBxSESUjXDmXMnzHV3JSDOsDjQ2AA1qtFlZii9+HENw
C0flKC9li7Oid3n/rmxaBLxp7KJPvFn0KYHlK1EghjnXOXn6U+B8K79v1zCydyM+BF6SgTUoHxJq
gHyoa5ZpDUXCn63mXZ2Let/h85s9MyX+y948h8m5jc7QF2e3WefopjF9D0PdYCwsMyLsOad/alAf
c5IeLi8zNz21D263OhKgHObiJbKIrVbPgNZzQ91sn9BmDOgldtH0cojtOea684xQWM6zkR1IqSJ3
f7vbCyZpV30Idq4A1uC7xfuAjrSSYJAACbYKLdb8oePQoTaz0zuv6IYsu4RfhxxxUoQeWB1lSA7s
20VnB4RUq442z+WxXM2mHac2H8oC/t3lWGwLXNkNpQgjsyaBgzo67A9pmw3eTURSx4c+fsYsCPN8
OErLiiaRyWDioznlcY+zfq+CrfLXpvOuKS7+GWc9IG5C4jVGgdLz0bC+RBdgQ2iAKUrSrFbdHFvd
P2yU0KnMiTLG6TjMEtDjCkOU0XDSmsqi2aSUe0vhsfmEhUtnTaC7T5bN/f0PwZE+btAwKtYCk5GO
kNi+0z0EexTwD1RA48v/UkaH2wXMCfOWeLRIjHi4ARps0PsQkA3tPi64x5RoNpiYiMcQdV3FvqNz
s6vuZBxvaY4YWM8A9a4GeKqdLX/Hq6uFQjIn95JN6aIUwVbcOYXHzmwsBn9vcnSmiXKpVK0FQd4J
Dulj6MVuZxWUP/z9Mu/y6L9n+WPd/uJRpQjP6rUCmdbW7CYita1gO+0MS85RGemVKDv3glSy0/sY
zGDve2IO9SW5f+9l5sh+tNuvvSAl7F+SK6hEnu8A6OWpNjE9z56TLneC0De88JMD+0WnEeRLEHWg
I+8FCLPLqrKAFv6Myp/93xu6w3U/Bi6KsRGFRwnlSEH4gnEpzq2OhKEAL0ovaPptoEi1llhXjvbK
rdVjbOaLv6nesQJAlQGiwQzQERQY3RaLO5/D0kdSycoeEHqmqR0h+GZ4iVurqMvPFlJ20pyC7q/E
QHTa8GaduOlVouceWzYUTJnX0I57Kzr5WjQwTCeFEUDSQ3wSWhJYkUBhCJBwGTo+EEIkFHCsWyuw
0yOmt/59BHccqlv6bH2/rrjEoNrakFCp2ywHWzATW34RNr0tkuRRX39qztvnDMGpzL4hOH6HDT9U
wLoDQf9VEcgVQNqndiUQw1LWDQJ/38irzO1xameyce1wlXkkGlh1zO0eI77nKqXDNVcmd4x25aY9
RpqpesDWacngGK8Cjc3Sp5IyK3XuhNGBMYLrxeRzhDYRT7+l3aZleQ4uDcKKxxaGu/ecU21A0agM
+INNuwoBi6QgIFWazS59P1s6WBCxIWnuCKZZBCyDuTfAOsaMT30U3ZSufpfrFziShm8rDRHXPX1P
KfxJcWdkprQv3dBDWNWdk7p3IiSIMEJ9wQQzAHs4Tu+0hlKdrwWCug0y9NrCOH6h8eYDR1DBHEPx
mcMvritjUTxfDXNOs9xjbkDtAGkRYGEYBD6WX1GZ6gJn4PDDN+MBkwdUMniqCVczQGQGVlKLThvd
nquum/blspgMmoIRa2Q++5is2nQBcCUR5NRbs7fk9dkUXcnMVr2dmKwsWzfPKBwleYbBjWbmmG9L
qlsz3fZ3atJvFzGy9kOtUCqZ75lzBUcSL+vdWPlmvQ7RlWysdVJ+xl+eSOJtYeozqvZng7cq/Zb2
mNvKSm91AbTBcEAHlF9fkV59+VCW+hamIVH36G57Tff5w2UzvKshEOGpYPlvM5Jm6nTcrmIkWjFp
JcM0EawCJWEvJWb1daR4Tx+99sR96wv5cImRsfubpnhH1KB1F/3yeG6wE38KKH6JUykMMTV14BFG
wfSQbYnB3c4FUHHa9iHSyAdPzt/qw1NFOINWFnAvTSRYUSXXgAfVTbOK5sq375QlIhIMzke9moDK
S20k3tWLosVnX07h1F8B6Ek6T3et2Ikd9BwBVQXtnxz44UqGhjxyzmwfyPQKQB4hUjwITHSC+LmV
fnLY9moqqHjyyiq+mqhgs1vS7cP1sL8kpOTsN3G2dftOVS+LfiO1gaDonVrIoVDyi1IqwAwgNWmW
yOJeIoKJRXB0G5RkboGShwLqYiEBjK7qkWZOKapfMUwd9uBsH/nUILxdjHh7AvGA0Z5JjcVA6qKC
L2rhJQSQdJddZOP++WftgFpYwPKFdDOjau+YN7e0R3qv0bNQiDPQbp/j735pCoFVEnnXvHzon4PT
wUm7LK6eqpForzk5c8Zn3eGpF367hJEUatB9VFTsLnLLOErPLboHpLXioLmcdha33ov7Yg4pYFrB
iBgWKiYwnw1hakT2bk+8QQHRNahyhHYuTs9aDes1RO+2rq14180Ru7M/lGlg4gs4HHp+rN59H/BB
Wa5hROCmds5PMrAePbEh/HEXP5+tIFrAdq7nlPkdnrohOhKvIndOMz0FUQBpOcFCIDqGgy7ql+JJ
W4sLcatgrD0QGNKVwEK2f0u4O3oF+QbIE531O4koxro9Xs0YusJP9RSNF75TriNXXwYYE/4u7gLa
7bNTaCpu+BI/hcfImYsj3eNoNHhhqhrSpQKK5UcOcYeuzWtdlFCcNHswtqwTRxHMJkHorI7QRMt6
WGMvcHQA2CUWxPxT5szaUlMLFkodKRfUNqIUGP2UtyfQXqoku3BYRGklZyvapY+6x7si5gstWaeC
gJE0/4MJe0tzrMuQm8g5BTQrTzsCQpB1eCkHGZ30KVA94f5RfastM8r/90HDW8Kj6wZCeGh05wrh
7n2ya02WYXtRViIitLqrWWh/so2TcGrXPlXMGU6785A1HjJcR7wMRaTjRhS0KjMIEgy+9R/5ZXFU
GTnRLnV0APVzXH2XFvQU4GyR4EIl/e2dhmnbA16kRygSs+aQk+bejNZE0RHi/LP7uiMzEGD/l9aI
f7ghjgBYDlqoPk436Vr/PNushly0xS1FtmHNv/Mzg/Xu+NcsqP8vzdHDEfKyF68CaObWGdmdHJrx
bDJYLml93lzIUp+Nbs/tcsSxHC+wDkGkATXo3Q/+FAdII/UuKmFNAwifAk2WjTuXTLrTG3izz/GA
4TxtFfXSYZ+YJ1RbSJlhSgWVj9kqMnfavgbU499MOm1TU4Bgwjov0OIPmTT2b+pEHiLRCHNY2IrN
bd47M32rSYUMd1kTp/+ong7sbWYrL94C5uN05B7Oy+IVWKbO3yuZXjFWggJSAMyhYoolVG5ZOG4L
oyyqBNXHC+7i6Hse0MTiy0UhqikDw6V14o8ZA2PaRgSSiJpg9wy3E/WctyQvxjXu9A7D54ft2evs
1sWQCSq85p78AfDjOVHETKUbr2JEbfRuADDrg4NB7WLDpl6g7NgRVtVq2KCduYN1N3OeEwZm5AyV
WZKASUNp0O3mNDhQDZ+WOZUEAARcAAA0kJ8aMBXDcr12OdA3OJZzGd+pwwyyCEdBvcFTh3YZXaOv
VKJfdVcEn9xoq68f1E/RRbvfkkcADD14tUnxprhwho+nld0/ZFGQhGwc85jl2932WaCdq6IF92yR
AW7NgOFS6A+wZWJHW+dedVIX5cpw55BAptAAI8IjHlIK7poVaQNedV47EB62mXcF+9rSMSfxV+GV
kFRIyl1g2ESkfOKWVoOS4bceBcGKO2uvM302ZjI2m+E/5zBiMhVzggJexXIutaUstCNqPVcqsFDE
Y5Gbtd1Z6LhclF64jZ8oponN8Nwd6oDNRgIeKXhgx8ojiz06a4GaYto8VR/1V81jEMk19XdGSKAh
kEQyh6UoEG6t22gkm6F9h99vaI84oIyqvmxK0AaC+Hd6qrxkJ61QjaZj20ZBByqVpHjkn2bIsn92
dODAJlJRUwLGQwx09Mww9Aqh3wJkuZUK1BvB01bDyrC4r9rsMVGA8KvZvPN0pyjVYRWlAGRCyYE6
Uk1n4Rp2WpsXLItjN8twk2/yR9ztAmEpmLIx2quahfYws1Hm695ulFEFzrTAi4gJjU0M/3xJhAQD
C2kBTwsJupdshdD2Gn1qJiYgff5Nber4IwD1m9pIjMSXrgYIUok8Sr9ILQB6nRjekbZpl9Uido1H
gH1ZrXVBm5zkVIfQLGYjy+ylTPbL2hnYiHi0eI18fzXK81BOLwUCvYBiZ/Ee1S3X1SJAnaMLssuo
I8JL5M5e7/QRwS1BlBcXjOwvJnFjYb9iMG2CJEMLYUb7vQIM+D0wTfKlGqHeL3WzJ6RJl5nTm7Hr
o3R7Tn5Mi6RY7TjMSDSdItyMWqFb4lnBp3wSp5iTt81D9BV0buz0u/JZttWjSt6KbwS6rNxCdbuD
vqS5xNBPRnB06EhBYvNAocD833FGNOGTOpMlsHazZEgB/R4mO4lljDhC5Qjv+ovezKzoUX/67yvw
sPFflPWR6BpiYwgCRlnZpptke7FRfmjtMru7kAFtFexR1e/tuiqJMueR3blwOKQiqofRto4iltGF
JynX1iKmOWOGHwaHIwWevUlWg+DmbDyLCaPR8cLc0dG4gmo/IAGwlfxirThU1SQ/CwWV1/0yOPSb
ECYe5wZuCmrNnFMyFY2Y7PAvtbExq+WY13Tm+IIm3hldD4V3tsM1fE07cAZHcapZ//qOQQeKQA5G
3xNSsmhEv92fzg3aFdMl2dMZzH6ToFv5s7J62386v3L2LPg+++fGx6kDSgGbxLAI1J7dkgsuUSJe
k6bAtBxLQOMnfPjwkd8pPnPevWIOI2Yal1ZQ347KQShXFIWIY3qYWV1nGFkDHrWlBWBnLZlinNSK
ewTq0/UFfQ1UfMCQtHXh+FZckfg9/Y5neejOrf5exKTOqlK7tFEhF7sAscfQ4lFUtsjQ8QREDVmk
5ZZ76AAncjFnNMId3mV2BWZkYl4KAtQjRYsWnDKJB9DVkG1bXFO0mb2KO9iYO2FTmtET72IcAWtq
Qb8iutyykpSr2Vq7uUWMrL2zn2dC1OAGLrbgCbYfo1JZtK7fKcUIKNVllQY+sszZibf3wXu9PM0c
AlN7I477fQg/UMC/HnAvaUVuDKAfeZj24wiHEC013U6PSYV8PSKTGYKgT6LtH6In9Ykn14W4aahh
PkpOaqazvHDnAcDSQ5ga5fYoih83GqZqVqdd2iPdfahPNeaRYHCUV+44JIN38qaedcrv6OQbeiMh
Da2Z6dcc9LiFvu8tfh0updxMngq0Vglu5ETLeKfQufpZ6Y7BhVwYBl8ABg+IG+My1qGP2v9D2nft
xrEz3T5RA53DbcfJQZKVbhqWZHfOuZ/+X9TB3p7hNIZn+4MB27AAV5MsFsmqVWspUgfkGci/ZDC3
COC7wkXL+RRsZM3c7hw40kYDrQgSPLoZb+I1bvpOtoKE7nrcTk7uQYrVeRR31WOOzq/7PrHwcMY3
/fk6jdoYZTZralbh69RzHTrCVgTkpbcgw164k5sffIe3f983uXRLuDJJYsSFG8pKoZbNAJPa42vk
zGvw2b6LVnjcCRZp8ffNLDTlXeRKqPrfN80cLbUDldmom0qE6e639jS/9scPXMM8aLNsTpk3WgmL
52zhQYvphUoZYeZCj99NU51AMIdygrEGdvgEiHgcmunvyamcI/ruXwY7eBSQp1lDTRAyPIwE/XcH
OLXh0T6Jsj8ONZTf6WirGX4Q1mqHBL2TAkACMiHnG+ew60VAxxX3dTAFVztGpnHgzMbregCNC+st
dCRwtOrmuBUcMAwfdHsozFX7OmFR+ufZ881zafv70GEEqNv0OsDeRCVHF0hXLlIr156RxEEEyA2+
N3lGGmm26w/0T+Dx9avzEnBxrsOdcgJMwOlW6uG/Z0FhHBh30MWSblDcH6+NS0nM1ZkCnDt6oN45
MJl9jKqt1C6O/tyUTvc98TaZD2vo/gXBN6GFQYn+2pqmqnkYBz1qQTV2u0bQmZrZv70WHuFNUb8K
T9PQgwZWJW43Wxvla1qxuvgXbo6qBukZcnME0o6mRpD7MReDHjLr9WuGdEeIV1m88R8mNAc5jNGS
uaMcUQcaAKSDILQCRwt1dYzSJOii2kfngiVb/eMgg5LXnCDQ9hxt27XkZkgo5Q8G6O5RGD0Za8Pr
cvS5qSZUfBsAgO5/zlIYuPwcumFGLfwkrzkjs/Kd7qmopgROsvdXyC2EW2kTPTKBIAvXniuD1NUy
GKaqLGKMPwL7L/ji0Gt2blcaTI3PPlgxSu+LMcSbOo2Cu/OfGVepuD4PmS/1CSwOVgtFSxNMCZvY
PaFTF4US0Uvs+/aWgvqVPepwDbth0LMK9lq73Um7ubcMM0HNPT/KFv+zAPsr1BntA5Y4RFoHvvYX
of3qA6gNlYd1oTbF9wc0+0Z04WOq+xlsXnCo+prJQ4MazF3/ddS4TBoIViRc4FlEU3BEcQcF2wQ3
qskS7PoFpZOHD+xkNO/jQRQimp426Nk4dRCbY9UibyMIEQHEXtLQE2QgZlHxSjDQtTpobQ0nFt8J
c2fkfL7F6M+PHHDluaBNMHNEyh8DlMfO/10RBNZBqYrWFaT98RuVYpF1LlTEoautBscXyIcOoOeB
WZQeg31vSc8S9jKadrOnVcJs9rt9qaH2hTwSuqDQiEVadq6DZzCoIycVTW2Je1CXgVVYXyfWS/Fa
rBOXFbuWjREUCWjo0IpNA5pGye/kqMU8c8iHzivDIjeFbD07qCetmKHp5o1AhnZhjXLjMNWCWTUw
tMpRN8GGM8NjakeRqR7f5G0eM7btLciVMkc5ETpeKkFAURdv3tougVCAwoSWouUHGSPr/ma5LU9R
ttTrVVOFGEDFDraGTed8jNvEQ1/AK8GOc+54ZGaDbs4cyhzloYLcgcOKDK197Zzpp7btQeYE2JkM
Yo/gsfXqH2fmnryppFI2qeQqsk/6IBSwqZ+zVWiTWthkhTsI5kgZ6ApaUHSOHu5XvJt7rMvTTcQn
tmVQHJP6F8Q4qAg8oJOsmWrYFj6Nr+Sn6+9FFB07d0T6elOsmct585qk7FGeqkQdn5RkOeU9B2DR
gKsK4UGrwN+OnBehx2ytdK9buXffj26uLZRdymXbYTIyroJdcI65emx+PCge///Rf7A8PnJ5R5cU
FBoo/0kheRQKRo8ItxG97le2BysI0GwZCI5qp/8ZrX+Gm26LLqn7w7u9nHyP749dyoeMXJJiOUar
CuGeUIkqo7+rP2pHAGgoT80fZ1ZfurQYc1ALEFRQVsF9qJXsZ2BY8wixnNzOjF3jHIX1ZB0fXn2o
BpC+Gu0grvfRj1+qOb2BAcEMXC/cRmDfNJ5+MHOpJAxc3RUxfkgtEzwRkEUKLUrJFbFQJLlcg4Yc
ja7Rasa9VDaVM1q5iwElwGrHg6hmPnU8K0At7V50t6BPDMwASARSnhXKKAE1E1+jnN3rq/KEW6Hl
qEcUKXjGbWVxjBeWyM8vnsARD02MbISlyumhto63Vm4wRnN7IyPziCsRgPWE8O0bKXhhI9EzufE1
FfHvc4QGJp4YngZwh7rWd2D2nFH+CM3DYBZgfNDWIuOKvWwdFwQFMQnd2XT6FlpXWdWNWMVpI2Z2
L1klHnCW4MGDHwYPvBqKGXIOzDshYTs30FpsM3uzbgtBZA4AvQYAU0SjGM1x1OVRKCQFmnjVffNT
fwgyAN8jZDimT81F8/ZPaTal99oJnnhg1crPyDV6xjIsnXpQwIQ2OnEqovN5vdSlGCAv2UWNlSE/
75ZHNPa6yp7/alGBKkGfJBp/caZfWaScSxOnzmhyWPx+9YNidDgZwIK2oGGrWdWH26YwovB7MTzq
ZZeVowrihRAq7J56Du3OiW0uBdn44+RpX4zIuLA/wZYlAMuLTDZmlDrh5qxJ+RpqjTjhMB6Iq2Qm
fHlEi526n98YxhaCIp6qgA/DFMp4NLxjjNSqDMB5jMeSceSdGXSBYCyEIM/P2Iw9bF2GPRLWqbB3
ZY86bhJfzmdJzADZATD6LHuEWdxFjwLSU3ZnmK0jncnBU5rFLvqtPDGskxB/zzp16IzBUKlzDuud
VZAHxOGjd3kU33Wbfyy+aiv8xTC4cIojIwrGG/BNAXBAqzKInFjNnFhAGXsP4PewUT3FOZ6OqAeU
K4iceam5QStwh1TEXzQyEhniC9vUBpnrWhNbA7aLc2+iHmD5x8Trnd+dZrJKokuremmKWlWI3Ivp
EJYNmNPzXXhsV9yeO7OKvkthDgOCsCyPDCNafikrrdaKADtXxMoMJpsWtDKo5YPpZV2v3kK3eDX2
4lP4MG1jXGaSj2RiOO8tj9n3jP75ACoK1NncjQZPPgCY2OmsApukeyNEnvgvgK/M2gldQN+BTxU2
oMR1NWgLhd54NMxnEPY7DNcio6V9GQlmDSUFkAggzXYdcZM6quaIrwFeweUFcRcZte4QIvAGhMtA
XkV2BzJB3mOt9dJLETSCfwxTmyjnIH7VjDCM7pd5zeNw5wGbIhxW2MBR+RfqFmTa/xikGVj6oIkh
+A6D78GmqcxfuSli3WfgKCebR74DzE2MuV0KwZcWSRy5uFQoY5V1igCL8Y63ul/+U7rl3kGzc5BY
9cpbUBY1OGqXpir6L5WWzKYbroH63eR25hnAQmFwCVqrIaWxEl/kh/sj/H7O33oPOqbAh4daKV3K
V1AnbFUNrmw8qhttK72ADQIN5if0IGJuebe0XuDKVor7OL/ibeGNVSZcvDHAdZHeQL4UKB3qmAuN
MeU7HQNXPSQBrPgrBK76EJ04O3XQfbpmwTgXz/BLg9SidrEO3ntURkgbJtKyg/nyJprN47QqQPb+
N9N7MTjqOtRUuLLWPmwVDu87KvriEpNHIRq0my+Er4kUf07+6bN8CJwWL/UEdWn+v5cCAVjFrRCA
K4hoAGtI7dTRDwVo4My4nXq+l/2e3Xb7MeN+qjnAlT8Gp9KTA1wr7o/9tiMPVhWFLCmYP4GgoNNW
uTb7QiLVQIwWoLRxsv3gjXBoxcwhwIbOfR45b+xZFuHHLTCGGAarCopA4Ou9wXxJVTI2fY6ngCZa
47baCA+cFTnqGiSe87lb95sMggbjm/DFEr1a2sRAkeoGeDV5HiUwcsu6iBdjXRD6k4lcwEc3htZc
sEqxjeXW8lfyIyBJm1DGdapjvqKJH1HbGGBoA/wqAJRivik/k/G+iqZZwCva1kBfaR8bL9IcU5Sc
cu87OsIyIUZmXocX7lFAQiMjChpb5CbpR5eujq3upzArPYK8L3W1V8mw/cfGna1pjZub20w2w6sW
jjsoOIC1EMKgRPOdipPFLPCJweFCynvNA+HlQUcxTt7clFf+DqVcm7f5LV54jEC56M24sQJPBlY5
wI+oqDHNqOpn7UjyP/MrcO7SR4xM3iHatC/quj2XD2pgCr+YsJmFiyPam4CZ1ESFdKJQpzsUeQdt
KjVkEffGYQCr/kuyKlfRvt6kPwSrgarXOjj5jv/L6FbJBzM434AWsJUuzVORQ2rChjeI+d4tDui9
ATdj/oFDEEDGZhUWrIsVifXXbixBDwTXOrygCfsYdbGaBmEes15q8IzmcC8X8XuDy5V0EDeGi3te
4TUSDqUYOOGNtkZKprGQmGEFkO/C681nAKZkAKbKIwdOTbra83rLJfjPeXSvVhZyCK7k9fgUcBWt
OkCyQpC5J16OgM1BRUNZ8+CClfd/4XPA2QMnS+jI8C20eLc8zf7Aj3pjBc/1p+oI6K44qh7KLr80
J1/F4OEWNhODrnnhPL42Si15pBigxCZG288JTYKaOa/qXYQTq3HBynuYVowNfRu6ruzRZI1dKRKh
QNh7Ltc65NazM2cKSHDuXgwUDNu9sD/ft3i7pa4NUkF6ygrolaYwqD1KLy1aJkB8/JSzZUJuL4/X
dqiLzcjPbdxNsBOva8CAdz36JVyQLjzBi5xiPbmoVulO/v368yOXlVlceKVc26ciVqAGvtyQhRwc
H1l5+dC68VvmIGJtR8hZkeuGBi/m19H68Hs8iUcRwmnRh48lZuVcF/Jj199CnU8Fn8eS3+JbgufO
QWYZHNzoiIJ2GkhX44/mtXzmvPjwGO4HK/ZY3B8LF4Jr69SZYSiToiRkJaaN6vienpoGkEYCuilJ
W7z+mbxxZ33FzEwRR6LCCNpFcRnAux8JSYOKZlw2TpzYIoyo77ndgmbjWL8Ih9LJ1sVXhXs9qzx7
G6zBZot7loBzCkVK+po3GWLFKZlBLpvjqwYdpczZtrhUy9YMmkpCP+G74EL4gXBqToVZb3JGGnRp
oi++ADXE6/uPMVTSmMz4Am4FkHnl7DOn/UBXg5eCcr349J+a0/BSvzMbaRbODdhFUVoCMhlJWCpg
K5rc1TmHBUZt9h0aadAaeofOZrB+rMC/usoSi3ky3t5DyGT/MUmFSSmY5yHxMVTe6tfCKuhs9dS3
QNoLFvemgnIg3ogH7sSvmHy+xFtptwKVDX6RllR06F5PsqiUUyi1PrIP3rgTfwBHGNtgj1nhOPKQ
XAYRwWPtDdvn/xw1Md4/VqkdPOv9OMUB16ArNQ/Nfhv/Rv8vmkVM4eu+oYW8ApnZP5ao3ZrnapNE
MsaXAZZ7aF9z5LA5p0DTHURiW4/JM0ri4L35pFay1v1SE3rYg7zcQcHzrHJeeygCrP1H3v3ZrJhK
JgsHw9UAqbggq2PU9xoMSp9gCsj2M2+Jg9m9Nk/BzBTXW6h5g/cQzy/0KeAaeVPQB/4QlegKCzel
dvvaeOIbrg97/agAZcVYuSXP1NAjiYsqwSrQtSzomlXGnAUtWAeDB+mxtwEqb3fxK9R2H2TZ6aAe
2P4EtRLrCsGyS3lMlKtSEiSwK3wmTvic2xE0l0WQemuAtFniQX5H0pX3SJv834wYaHYwgBBWOoN6
44aq2OlTquGM3ZQ74auBNCZCEP8D8LLg147bzz9TMEBLLK6PpUsacI5YVnQPos5Co2zzuBp4kFzD
hY6jG1oV4HQH/gQppc/KNdbdiilhu1CnhRsBP4cGbehbg7z1OupwqdLLQwWN0+6n3jlV74wb8GZK
XrqJQFmOWhYIcMCtLb0xZngptF/apdZWyOtYUGtidzN42pF7wPG2Lzqr3bdOa7VvLAHQhTc8Bkr4
RADVBi6TxmlLtTBofBe1lvE5yabxEj4KD9k+IRJ9ozWAL5RDGYvfFjavmYyxLlyFCRs/mjHAKYNu
VGqO+ThshrqC6UYDew+/8XPA2GZnOoGXbKU/pnupNLMj85mxdG8AKRlA6Uiro22CikdSkVeJMmOK
W1B1Io9s+o/B+i3cG2wRGhJL6Vh7YUqmLgjxoBuBP2OEJVAqSPgdlI/kV7GfjuBKn1zZVU6Jy78H
byEbRbXoSH9GebOu0yAVHRklaZNClhOiEtohX7398K1iy17LxZh0YY56ZQj93KZQJMSkojtKgJSb
Fe0ho2RJD0RlWtul++wvKPeJ/jyyuCiBo90RWYrrTSrWIzDFYtyipA+KaggjrxRztMftIICYFK94
5b2DfggIls/jieG7S/ehS9PUa6McjTSHqEWLW4nyKTp5gSxUQqTHj+jOM86QevcCoMh8J2cGw4UD
HNGXSHgg+YUEArVtBDEcxFGA6WmDK4O/F9wGRAs46U4ovysbeZWeY+/+cL8By5QjwyY6pyBXC9wG
jckzhDER+gg22ydSBC7Qs1zi5hdA5BL3T4e0kIxO5qIKslEP+MEuNIetdGK3eZDNee9DKD+rEkCw
hhQfohxT6znZpqGZqZbY2jr0aoDUXP2EXm1lck/5D2kdspjHFiLW1TRQq16MdWIMBZkGF8K8IDp4
bUarX8W28SA8tE5oakg5W/fn/hY3rwOeCHAB0A4gSged97WXR3qZQEIrhatt8t0e521/ik8Q0niC
j4P6ywQbv9t9cfY5xnPvL2wL2GMQMQIxva5Qx9Gg5rwYT1lrVTWk3JMV2gh+RxCGzHb1Kl/lunUS
H3WSbQUL3mp6uG/9u+RPLzapknxf5NBnS0XqTJuCYApbvK9yM7T4jbpRsdXVCQK6hFA6WSv7wT3E
m7cTVOLAQ/wIAXI73Spe5ebgWgSzOJMkaAGYC3zCn2+iQ3rJD3UtqQ0KV8dXzgk2ErhDi3P6gtY6
8DXEL2Cvdc4JbyqnahvYgNuj4+3+tCzdTb75Fol8Gxrp6c2Y1GUuZQa0y8ABJW8kkCOHhG2tR54F
TEEnyRRx97tvcymjcWWT2ndT6ve1qsPmRwBK4N34wp+mE/9a2W+gQQEMEhHXDjfyFrO+YjKJLhwu
V8apHTAYUmwYeU8SGqTPpXD8yUo8DoJNA2RVBDMCh6/OzCgtbjzCa/nPPFO7PQCLhV8mMMutZmin
KWaxSRJUfJvPXfUkH6GUZqt7DRl4kVltXgy4l7apIN9OuPFOEuZbOgrujEo6Lr4fDyoQn6otbPgT
fzQsyZPBFJG8PEKk1fwLug7EnctPoPZ+n7f1oPr4BHEvCXCx1nmYzdHlrO+tl7vZa+lpGwm0Efd9
bXneIU4F4UsVMt30i3/s5akJesw76NvgWg3iamf2rxK4UTTkdcptDJECvPxBKOpbf3fEQBgLJQiY
JojB63gr5OkQR/z4nV0R7Go1IfR9YNa3n/lzaf5CBeJpMkE0b6XPOrN2uXS+QRMMTQcQbDIAULo2
rvZ1nVQzjEuEW8gwUbY9Zj+hF2ApZ5zuNXiNeqt4q6HeTUTT14ypXzrgLs1TLj9UUZSpIxk7KEg+
x9dkH6NruLQCqCRAuCj5SUTqs+PXfbOLQVWDIAThBSFgRionoUXSAAJ/FEJqcKyfe2QqtWMOWtFy
nawG0PxIKJErCSIcuqjRVBM74AgJf8hMkpLbQANmAzDJQjVBAoEmXcPtmkIEshKlVBER7dXlH0cI
VxXwONU2EkC8h9fA6j5Ag3Z//N8H2fVBd22Xiq5CEyX6pGJ1NfNJ36S7+dQ487F3z+CSwr91kMXo
8M8aSPDNJ8XBneOl8ThAHRWndtpV/CxYQNrjDCx2Bfbp8MIk3SBfcO8LKb/Ui6LuSol84TH0wifw
8UGuTwffFb5gWwISCC6EjW6KDxAzCUFM17NOve8qFP0FSOngog8hE0LSd70z5GTqykEE8FE7HtU3
AO+92gbFhlkDDWW121IxUWJfF9YnLqHmb+jI8W5ic26K+MSCDy74q4zC3Z9vofw1DQKAIgV8C+rP
SOsDwvHr3YA0gf+FMInYhNsv/lTNmhBvKmuOnaBYgHVffQLd7l2ofRWnCj4BheEMnUAiRNnV9Udt
Zx+KKX1NoEQpX3yOdA6hDg8+FMBahjfp4RN92G6xTq3BTmxWw/H3BrmzSAblyPKMjZXw+CpxHz2g
s/kd5GTJxrc/czPyxGOBIubLgHr15OLJy9pGC5eU6zmhnDQLm8LoybLo3kcHH1yFj6ghz2cgp95m
dJbGZ6RstJ129A8aWSQWK/Nt8AYyQALRHur1GlIblIvOgpF01RCCKozbye1kS1Pyin6gHzGXvgs+
Jj5Fe0rLLAfcJlhhFi8zQqlBQhd1TVaSjq9KFcjZsl75kpkIXg/JW5B6iZY6A3CCaArkz/2QdXtQ
wCYp0fMo1iJUUiUIuZu4XCTIYEN6UES7ziZEacZptGiDsGcgjYtfPLWcY1bNRlFiXKkabCvRE/ty
VZa/7g9kAR+FkVxYoY68uNXrtB1gJSLEqhP6EIrkofLHYyPrluDXPRLztS0TechaeUJfHgv0cJtK
uP4AMg0XKBq/RIq5yOC1bTK9qmjoGefok5PKFd9VZt0WjJVbOuMux0s5qZIJ/dD7GG8eem3/HI0v
bfTcM/OKt6kvMioiPWWgfxF1QWpUWZgJRZfgndQlXzOvf2Xi5ICy2ZSaYNfLnz1elFEHjFInRRtZ
BNg7A2l6XjXQI1DDGLx3X6Uu7CN0x8ltzlAkZXycTuXlck1to8DHlA+zWUXbWfdAi2YoqF3zUMBm
gR2X/RhoVUQEDeKTlB+LRtv4AZmKXJ/MMkcvKVes5TxnQBkWow9urf+YoRx5lIUBUCmYifuXtjx2
My7PsqunujWhlXG2tLhx7u8d1sAoz51awa/CHhb5bLZaHTpX+iRYRTtWDJ9lGaJ8NgjVUhYaMoPa
j0Q5ANBuljEL3rU4f6ga4VknkGwi5bGylpSR0AAl74NRu0lehvgQTLHd+D/nyFNQwW5UFon04l5E
F48O2QLwWtGkRGnZdapPcPKR4uqV7g0NVOb3Uye4f7FQOso2aAMDr7FGLVTSTuJcJLCjNJM1y+tw
FpyOS5z7VhYD2YUVapUyXa61GH0coEQvd3kzpW7Qcm9aCzyeKHbnIohZ+SmWReoUKiRf7McyB+Sg
892ie6sUYOB5XHi6YCPGyfr++BajxsX4qFsfeqZjtatgra/WnPAjrjfKEJ7nerALqLxKeuTdt8ca
HeWQeTb3cVTDXtqMbqZJp1JtTFlPnaiND2MhpoxdtuyN/3oJHRX1Vkw1LYKX9AIQnONT3fyutK+R
e7g/rOUT98880sQlwFBGcZnDTmuI700C0pQ6zrkt1MB3YpahaWMcVScH+6rFlxkgFWL/m2tLFqkB
a7Ti9QHVRIhVAhltzbmibpdAz3YpZAQ0Vj5jcRnRLId9B2QwOJquDRmimonGhGUMy31WuWNyFkrk
beuX0F/dn9lFB72wRJ0AA6cZ+TzCkiE+tzzm0c2RRchrs0t0EzQVf+MvpKeUcJygnZOKKjI3pG3U
k3WsYCkS7AzChu0s7tV0YFSeFxfrwhQVWuI6KfkSpAAWsAuPuji8xcpk5YO6rhWDMarFs+bCFBVT
mpjLIRSGSZQD1HEMFU3z3YesM9XIbsuQuCBd2KGiSSxDXve7eSgHRdRs53ipiGFp5/CNKn1qIZfT
nmbdUlr7vpOwppKKKokWjl1RYyorSTZb0SjMtAYVLvRahlxhhZQFHDEZJZqPSZs1+eu181dZUUKY
E9aUePyVombEi8FRH4N1m0Wvfp6hl7zpfsfQS0oM9FDp0BGJGzuufBuivC8yUjH3R0/s0Q/Ui++h
yWF6TsvLoUPLVo4UkgBctS6DiitUHaVwOdVODQfsVX8x4yAcVEAHCJivLFEexRWpIo15DZs8epwh
nO3IxWTPJai0RZmRqF/Av8j8pTHKrdKeK4BdQodLVm2lfsurlhzthswutB+gp0lR4I9Yt5iFhO21
TWqR8U5rIXFPGsSETR4dsxYTWdpt/JhIptrZcrEP+FUSO6hd+e1+0lfCsAnbBy1yanUbBaw8wNIO
vpgCukTDcZMUSik+p1GC9yFpvlQx8crRZ1QDSTSlXQkpIPB5QKMRDC1U+BPKoJCiAmZirfNGNX8T
9Pl831uXjo5LE1TYMwIJCXjghS05bsxG3jY4/GfuJCTPPv/zfzNFOalqtLrWCtgYdSOYYXZuuMot
ta3C5VZTMGZueYH+zBzlo20T+lkKgW8LgcjiwUHAAaEpM55Dy0aIRA/El9FSQA0oGQ09ajjsuqRB
t2QcWlngb0spZyzR0pmrgiLoHzPUWOooLfxqJvXAfD/WTyrXvDb5oUhbV4XgcghyH8b5tHh9urRI
7bZZknM+bmGxy0crLFbGLwxOOkyluYk4a56srs/dv3AOdGQAgfn/mrOvo3iLe2jbkd5HPgDADT27
nDY4aXswhKdWYpHhL+6rC2Pk5xf5kDIN8gCJTTyKSskZhwjeyFng/7f80u0DwRR6RxaeC+Nc1UiR
PHfgsGe9l5bn+OIbqL0d5HM6GjUGrKqm4b+P8kOY4EB2ZA4nWOn4Q23q8rHR3u7PM9MuteFLTQu1
oYHdek5MKAny/bkAhZzollD54tLMLFUUemVbwM3gvunF7XIxYmq75FnPxfkEy2XnpDw0ANTR61kv
muWlJbpJuDhBl5zciS6WlhtmvuACUlKcebtpoeYjtd3r/YEsgAVxGkEu4h8j1MV+MOpWM0agBgTj
CJngVnwxDK/mdpl86CNI27wYote0B734bFm0HIvB4MI0ddXnqkTmeqR7LAlwjU7hzTl64kLA2Gre
UiEFyGkKIxos3WeQOgAOHPBI7QYioZR5zAczgUiUT1O/bw1Ti1y/BCBDgjBxu9ILhzG9S9nmC4v0
6drrYtpMOSz2mteKjlqcpmQ2/R56f2FrSnhtNKXJpywc+KJ/guEX4HbSuks/NiTBQD1egVmDf86j
2ol4IF+CfsUY3aKHXpihNuDYGsmgFqg969xn25mVtkMIN3W/sjjwb4Pfu9YeQXXHx44YvgfVaCqF
xjgdiYmbe8XFJ1A7cZTCNI1DUv6uMpsPFTeRHyZ5PNUd4+hanlIDGq0yiN1vEl5xrUNCbURNr+B2
zXhO/H0erO/P5/J0/muCpqUOurwqug4mqhw1c620h/RvcoNQM/lnFHSbfCb4kAsmo1DQoVgnhR1M
25DJaLHo9VA4AMsMyNF1mdrZfCCkEafDSpqEb/i7J9T6qtZKJ/bnfa5I3qCec4jo4C1RMA7ExaBy
YZo6DyEqm81Rj5dQKjyXY2gaaW8OUbfu/DdpeG+qmbEHFkPKhT3iNhdBugoFJR56MqHG7Enz6IkD
75SFaGZGfwwq1SN1iSgV7PuuwhomtfOysR8lnpgVDe6Z8z/6tArNVprcQnoX+swZxJKRVFh8nEIO
BbS0qDGhqkwtahfKmdHOmNlIhC6wOP4Q5nIfCaWn64ByCT8iYVqNAT5Dm0Dw4ENT2TS4FzTkmnoD
dWp1cO9PweJugcICD/QBFHLoDip5jKYuVnS0kFejl4rdwxiyamokeNwEl39NgKH2enH7Em/8OYQJ
4EsG5YD3YJx4uuxK499EsQtD9FHfKVpmjADh+qpvRT5UjNrQLJN5lYesvPNiHLswRR34op4WEU+W
sW9XvXrWh5dWYJ2zy+/qCyOUr+RqO/NTi/FoWYAEqWQOQB4laAfwWyvOnVZzRJJRaFjlOqZhavvn
Plj9Q4H0JPPQAPQDc0aXu7zqgX+qR3NSV1J1qLS/ORouRkvFAL0vEj3mYDQXbY2TTT/wtKZn3F0W
1+1b7hFJUcDkKSNSnmajTtYtT/TVGIGWYVIdTZCs+7tq0eUvzFCBpRLVSY9VmIE0hNmVH3UB2j1C
0RC7vj8yjC0e3hfGqMMbYu9aUU8wVk25OaWHEgxwU/CzKWZGuGQZIuH0IkqrgVDj2QlDUX6KBw+s
eqaGSl/EqJSy1ogcFhdmlBIHQBLDEXh0/WRB9hjyk5tVzeP9NVo2A8pO0IOjQEpDWsGfHGboiga9
pQTZAmlCaeBxFIW/crg/VqhAkSdlHaAuAQrAVlkJRvg0VZEX5wYj87B4koHa8J/BUKGii7Q06HQD
MRaplDn0ZD93lGjV4oVeBfbMSgiw5o4KEHrtD3JXwFxQHEIRVHw9JHdZ0BbWmKi9ivxXaKgjpi5D
steuAf0AFG/OfkapDrJBPkF+qsoGyZHSuXu67xvLj2IcVejqgyAhKEWufVDuuLAdBh9sH62jQBWv
c9oQGKfiUBYbo7UhP90BTBCMrDGTibs5K//Y/YYbXfh+HszV1CcY8yygmxlQBX9k3UAWr5UXJqhT
cuq5Nk0FmICgsc1hFKW2UhFoxdhKxsSaAPeFtHrAUrBijYzaCFoOMae0h8sonLYey+55rlPv/qot
euXFyKhNoKhR1/ANFs0o9nWWA13zpME77xtZvKpeGKFcH3QWOjdNGAey+qbMrRtEwVqUzAYLpo6Q
Qd/M3Oq+SdbUURshHfgs70SYzH0fSfV0A92X9/smFkP7xaioA0uVfJRhdcTcCjDfvN7nfuF16j6C
bsffGJJAMy5KioTuyuuNFavh4MsSB5IXbTgJWRxYYo7mxhE6Ebr8ct/W4ikMHpl/bFFLVVdN2qoG
/CFTtkgbjEJtS60toa0DfDr3TS17xR9T1BI1KWAweQlTgtTtpGCyYvlhzEDAwHfBR1+na3SzO0Pp
i4zpXHb5P3apdZP5BLqwCaZTRIzvQNCnBj+CcWBUeBYj8cVEUjcMCR1IvkRGp8t2mz6UcgTUGkQd
FbesDScI3fuTueyMfwZFPuciCM5d3xlChkGlgdOjQtaXntS8yyoLOsqyQwV5IR16veIxLBFIm5G8
/aoIVbnksStiVtQlUfU2sP8zJjCAXo8p17nMj3TYMsIf0bAGGaeUgLOws+YBynnJ42z8HvmnQm4Z
sWOBMAKpyX/XDu2214ZHTk3VOYPhqAH3Zvy78Y3A1UfebHEhqRLOy8rHvp9Mo4cqC56cZe+7Yg9F
RQmaCr32MMrVacp4Vsn7vkuBTff6s/JWk5s+xRq38Y+23yr6uS3CTZw+q+p7UquMbbK8PcEbJkBo
DuqzVNSRhKmEmC/OvDrlQZxo9QXa16UGClHrMf85AXxlhIyIsOhcGjrYNAEZHDw1rgc4Jr4oRjWC
NjKXphY6TfvWSL8qlfHmXU49X9gh33GxWbhuiuPGx9C0al3m6ywCZdVnWq+y/jwJniDirP2qux9V
ep5k376/URcX8cI2FRdkvRJblZzpUrVKVWDRIbODon6nu11g893wP04pFRcg8iTEQgtzQfarig5y
aVXQglYYg1o8bS8GRUWFxojVtJRgpU/mtaJ0X0InMm7r930DldzrNUv52CjzCCaiCi1siGsckrzc
Ka3c++uzeDqAuwCc1Tw0PUTKB3WjF9s4C1D7GIs9J0t7NeOf1Vp7uG9m+bZ8YYfywTYsk86XEGOk
4QXVQUFyYqhtCSAiDBy+tjnIK/lm2PGMXb3s+xd2Kf8TJ65puhl2a6DU6r7a+LNk4vFo+zmUCBOw
xBo/mzz8LGNQMVVom+ianaYBb31//IvLefEZlF9K/pxLQ0tiWdptSrncNsDJZSMaebiZYWrxSnNh
inLOzFDKAa8vaBVkXwocp47xuCvdZngBXePqfxoWzbieNImfS+RNGdRuEEYWbBmTxcuMq+diEIFG
lgrJYrT/6dQiyvKoxtoAJ60mT25+/R9pV7ZbOa4kv0gARYlaXrWcxfvucr8IZVeV9n2lvn5Cxty2
Dq05xNRFPxTQB3CIZDKZZGZGoPipKnMvJh7rnhvSSnb35kmwQhPWyu7NtDMnrBUZ/6HNszFcUvtl
DCKU+V4W1Y53vWQPygCFFUvbQNHLchlekTghtKGUa7WhTlPe5JrPDF+TPQdt+q+vEYpdOiyKUGxM
0SaBlILD8dIwJ93TecvYrr5ZYQhBRdCigqqYMCiSkXs7HtE0mJWDU+YU1A/ZdFOPyS3p2o9GG1EE
rs/PbTAflSWl1cS3caNGbtNkiV9mWuAWA7JdUOnOncQOFMmRse0B/zUusTkoAGMri2p8aELmCwVZ
jKzSb8IakkrnZ0SGIwQYYHVJqsSEWeFN8aAFpV+brQNBCAnM9l4xl1dSpF9BnygcHIZeom4NwzGN
58GYnTb3+g6cF6Bam+6JIVUx34xawQAAzgcwAYAz8hQvHM0pSHXYUpa6mcmdsr/KkeSdoqcJRHLF
wUYRsoJ2kULWerdpxCvg5fdVVBPGtpKVS6sZN+u9Mo37UdYCs+m0VwjC2ZhFOcPBjqmcQFZXzLvK
CLzUPJS6jHNm02V/NpliAi1cek+HYiaJPZUjTKOIHljtx6ioIIiRdD8eZAfRphWuoIRZCyY6kKJY
oOp7tGY4RkucPEwkHk2GIsxcHkbgCFjunEp8ZSPzH6Ocs5A1e226TVQvg6kULPDfCn2jEcVgaNtB
RYWKp/P4iiduCdpmrb21Mz9JwZOqSc6hDVoiHVSk6GdbJE7Atitsriob0jw1AdkVTnrNHvid8dTe
0LtgB8LbH2DPQYhxDP8gxDjvO7Y29QpXPGdpkxaJ+vkkMh8tEEajMja5o+Flr3o8uT+PtdktuQYT
PDeIvNIBYdnSw2k7kLAPIQcE9kLHuMsv8n11ac8OhHqz53oXein0iwMQq5z/hK39sP4CerofkNLU
YkOH+czTrk8uOccbyZPVeIb68zzQZhprjSTsPBA1FnQMgUSTS7jknveeRi4ZQ+mIdmiMXQ0al1r2
ePFdoRXn4hpV2ISWNYR0UDDDrVNezwg6H0niTKGDp/jotXsOHi67paM99n4GfijLtWoyYxI2J53T
mAxguYJaYrQLnoy75LX1TD8GRSXfh1jQ+8SzPN1tjuyh9pR/0DJ83IMdFNZdue0BhzgYw8GnetDe
mh25Vy5jWdS+5dpNdHCC2gfq6LpIuZsZfE6THM2A5nQTxJPLpcfWloMyobK19D8wFcpLpxbWFHmX
EY7DowgcxlHElu8DaSfC5uVjjSKsc4NOaPQeAwWNrgQk62Z2Da1XPfql9cjsZ8rOVv2aPM9kP9o7
xokvse5ln4gvSmt8YaWzQOlIbgI/01AD2oZ7ggIwlpXVgSYEpdjpRTR0e71K3Qq3TCUZj6g0+pv0
1vojllN2dU7ryHSiPhIfoZb3owIiZ1Qp5oUs8bh5wVzDiHeELle0PIVV40reWLu2vZrHF0Mx0N78
o02eSXlg9bGeH85P8VaIsEYV7gpKNaGsfOmS1WvlIp3NyzH7o6jZa8uVX+eRZBYrHD3NQMqisDA+
k98x9ZkPj13w57+CEK8FSZ/1hRliMDSdXRpTN9Dm3ZwV3nkY2VKJfI2zZUesH5dJ03cKbuQId3rr
2NDbgfmj+itRL0vVI0Z+PI8rmUEx0A+jaVBJBNiQ/WiQNxvUe0Zfz2Ns+9Z//YoYDTMraau8wirF
I2pWhxrPHcoPyxovG0bfE+uxteLDecRtX/mFKPgYbqdNpgdAbOrrgCDQBlGILNLaxEBxI/gYQYH+
rSKpaK0WXbyLYfTRTWmPeB6x9bL/OD+SzblTP9WEUOfFxLkjqAAas4VKg9aGxxWHk+sg4x5VNK82
bkNk6/47PGHm8nDmabK02Kf1Q6PfBuku5VeJ9ZYH95PRSCK4TeNbDU5wxSaJk5QsbAh8mFF/f2zS
1olSSU3epjdagQiuNg2HESlvgARj7aPr2yWxjfu3dYtCD4nZyRZLcLdGWCQ0JYAqUeVvo2TF7+Z3
Pj1q9FLpJLmlzbmjC8+bCYqVb0/zZtfyKgsQLkHQnvHxQgV7SC3jJ98Oe1cogjkUOq0UlFGixvY6
um0O8wHZq2N+XYGmI3GQuIVGmacdC1e5znckdyAz6lPJ+m0IASEwXH2DYCVdryt6k2ILDB+3GuLu
F9T0/frxRBlIbWpvcNnehDQ9f4UcvatdzAyMf7rkGzbLD9ffIBgR3kanvA0xDz34rLx8dNnDdNnu
wSf4Xn9E95qfVqC+qlX//G7cDopXYxcsKisoN9oauKDMtBTIeE+X3YH+Cn6BMwW5JbKjTv2OLOkt
SM010/8LFuHTuV8sfhWnBLqepnYMfPZ4becIxIOrEfXUCZC5Yz30l8EDvQlmJ3w/P/DNTbsat3Cw
J0ZbMWORTkxAl4ZXGkibKH4rSwJJUD4vQqvRmSnaHlDDjYOpeU+CS5a5aTI4cy25IS8f+y3i/BrM
59G/gqGsDcCKt0ximLtZZP7WcJOx1cgh2p85IrhcEbzbykpmN53RCnWJg1eoUDFsooEDta9+KYHu
ZekhgN4ot54MvBvG7e78im0SLa22yGfcv8ILq9xW+uX9lLu1a5q4HZs/8A/6ZM0b1kI38Y28dy55
UK6KffesJ252r1zx/fmvkHjFTz7G1Ud0oMmDx4Ld1Cr2yqjuSt2FFNPfnFurqRU8Ugni6yFa7KZu
CicwapdBriOVhYSyBRR8TtYUS5kCUEjy0ap+23t19MFSn6e1k0gFyLeeLNfLJ3gapkxNbi5eVhla
h5toZr4jphcPvde3XoSHN1btzO4FLaASHydbMsHF0L4m0IbAMLt+jweHKfuNUmrJgsmmUnAnKE0v
IYMLDJs64/xjzI/5vLdQ6wcByt1sSF5qJPtdLEZjvIn7YVm43PKV3o+h/FRgCybHmQ4uty8nRWL1
smP68/eV2VcWbD5usHjZEeXb9AISt9VVd2n7mRNft7vEaTX3ge+es/1wMToMss3nt91mLPy1IT59
wwof3QcBcpkYsZJ2fmiaeAqUuJfF/L77UEZtkPeDeFAk5hl6hWk6RWhllS99dDTty65+iTLf1CRD
kQEJEQ+blLrMF86liu/qCHRIF2jdzEav/6syGhAy/DskwYsYw5hHE7qFXVJ+oNkckWmGXGsp6+Dd
XhvLRIYQvMRoPDs9B3iiETUzFq4hlLjmVopipOP51d/eXV8Iwg7mJKKzZcD6ZjVxeFzjdCndwNSv
hlJxspB57WhKjtTP1//v9vCFKexoa0nX1Qt7XVzUryk1ccXLCuh82ll+MNtKxwEb5pSBazXlb3Gv
5+gtRpu9kZkKSMZjRXun/dx+9BMaqhrdmq7IOFX/6F2UPaC7UgeZFeiHHFQCxId8blG5WqGVrO47
6w/KCoOXnhP+Du1KyG3VE6hdU02xXd6hHiE1wvAQdmawyzumIWqr7PTaHMLh2uQ8PKIXDqSYXXfd
djFbxG70yattLf4YLA6VqdRmh9ls9d8RqRNob6Q53oYU5ifa9EgqM9+nNXvUJsU+6CUFn6MS35V2
rEgWdPsxAgbzvzYj0svwYDZRGoDZBeGFgmL/aXbypMcx96OGNKJyNZfPyJ3Zg4xAe/ss+MIVXtkL
HqkURWTLC+QMThTFCTLDTf/u+P5CESIjxcwKUCxhR9SgOWO9Gwy7KPh9fk9sT6EG9jYCuYSFQed0
24W1racFB0ifPIbznozPM9unCPrQn5HHO6V9b5aKtr856FaoQsygL0rOzQTUoP0Z1y+xmoAO71IZ
jlr6mDLZE8jmcq3QBNeSmTED5zXQFOUt1j50dFvNpv9fTqToXaYyCQMbIEl1H/S31L6ZSOn05QWP
vBYv80Xpjsi5VLIU+OZBoNkLpyHoQEAzdrqAVWRn2dyBIstsgv08TW4eRzf9GN40Jv9ptvnfHHAr
OGHlQNFoNj0Fl02ovum1w5XYMTVHT68m6YxuVbKj/fjfkQnLZjSjbSkKRmYn9GgoiRNZh8p+UxCT
q+ZlGqEnWPex8c4v5FZUhAesRQAVdNHkUxRuFSPUIBBUioXzjk+507TZjhepO5Y9eIGKfRQmB563
aDQnr+dht5bRWjS5UVAIUiexhLGAnhGk7iAfH7Q4YM37gSUpnHKLC599TZAkPQ+3tSXWcEL4EEQm
U8gEuJTcj1nrt9Zz0snc5NaBuwYRTNNsLHsuB4CE5W/IWcSpN2SgWAC7QnlJA0MSEamLPxTPWrT6
ILlrqIuygAAXZ/NYTTb4Row0crLg52g5qF/2tABURE89zrwW6mJoGrZ55wTq+19MKMi1F3TwBIgP
oJmiV4lVopncpL/gZ914fu1kF/TN+VxhCItW50xr0oUzI40oWmX2Y4hWugRR+xvtf+kyOqlNE7FA
L4maBt1AieupY7G0tAzZiJ1eaHjEiUAx9D6xUnIH2Yr68DD9HxDxBE9H0O8qC41gXbYvUcF2BSrO
/2ZlviCEw9qoZqXoFYyjrWI/wutUzTvXGH6dR9ncvzahKhTlQIooGp+tdXYcJ1ibQX3pUpcaCUwA
uViQSJtDJjH1TUNYgQlOGO8yMy1TgNnDY2DcqRa64Nk7mlY9Zh6j7i8a9uCFbVSZQzIEAjmnhhD0
RWUG6iIcQKt9aDZOMjG/SCUbaPlmcfeuUZbdvfK7oEllJWuxgUr7JkBpgmHuU3qXZBKYLfe+hhGS
x/04zVxf2C3CuThknb5vB5RZatauSqnTg8O5mG6JKmNI29pLa1Rh59ppENpjv6DSN7v/Q7sLaj+d
N0DZ/IneDyovLVUB0XcTns9s5Hkqi75NBTie1IfzWJvDWdprdWvhLyDCyVyYWd4NOvgkRlgCUa2L
UWdvDXh1z8NsDgmpjk/3A55DAabqyoSrPWAYrm4o5LLv+kr/o4XlHtW3+/NYG/sXPKZ0sXHEgtCJ
PjW/Jon1GiXF6F+zDrcUikvjcKPFMvK6ZZ0FIz9BETZuwfUSXAgtWl+aQzV3TiM7IjbMGwCQPyMg
DKdQ2DkdBjd4zNMAACxtvRx9jLOqg8b0aW6gyxgoH1GbO60VSJI8G/4IHLfURmEYCJ2ISIxlB5Gh
hU2H9jITHpwEzmTo92YVOUlx1V1VTFbmtGEYJ3jL96x8BQ9RFoL6CJSoDTuwDiRtecjy49ymknF9
vsN+W6/VwIQzsIgMI2sjAKnovtCPjLqdsU9bP7VfzHFH6wK9PYcp2bO5d7reQkAqqwjf2GrroYp0
JwjS2FhRfAHn1xmKqah1SIvDedvfqqQ6ARE8fL70Fs/L+qUK94MJZS6J7cRTe9XaeJAwE9RWRU6k
jo8lwi/JJv8/wNHjC0o1ylD8frqYKLyY+Uh7dBfgMs3QbqlYuyx+LfTHVimdwDxCS8qB/OT5MW9u
FBRs/gdV8C1KldGRmAP6avqdGnoFdRGo7ki9D0unypFOlnHqby/kF6Bgs+iwK3JlxjCb9hp9Lfbk
1pMkmNqcStRcgRjTgK7tt9orrptBFVYjzJXE3c1kR5NHag5xe1WDmpqNjlbw7vdohkJmjOmzAd6v
UsaNsDVOdZGgZyDFNBAOnS5nbnRcSccZbQUItYOQonXxJip/nl+9LW+9BhFsRslQHjYPfKmEDd0p
/ZHRPYFgl+mOjeRc2GqwU9dQgqF0BKRtQYbxGJOP+v6puo/Za1Q9Tt3eRn/4WPlZeh1l7xrZz/1h
zFwUkMaxR2VEbls+b/0dgv10sUUs6CHC54EtpNJeCsI9vDmgqn6SbI3NFYSqxqIFjXpZ8SqTIm2E
onqKEWsMRO87ThW3KnfnV3CrHBdVKV8oQkgU2VWU6RlQEpZ7autN/N0iFwO5jOp9wC4HE1JM9CpO
r1XTnfo3lv4J5vdWVs65zJro4NdfIVgrrwgZux79wlrsm6glHEu3r5nTRSbolPFu2UleFzbnFvq+
YB2A2gvaa053h2GZQaaYwJtnu/KyliG/Y9KfrGOy10NtK9aA1ixbtGYXlVsBKkvqKK0iTDCDkGTt
Tx5zkDFzU0hCpw6SPFAXH6Fl3ydO9qc58F18lbz+hrb6Lb2JPXWPw+w1g+o9OcjIXbfn4N8PEwui
8a5T99OID6utxzSIHG0+pprkzrLlINALCgVlYi63MWFdZ23kWVZo6A1vXmoCH5GALOOCzb5KZb0h
W/O8hhJ8UcwhZTlrGE7X+gR5ixRsAef3igxBcEF53WVjOgOhhCZKq9ZOKssmbZ4c60EI3iWZpjzW
B0DEyRGEGJHuj/nPiBwSiE4rF0F7pcrYnLasAPoEn6LPhoVXm9OdALn5nCfqYgX6jlh+jWYDGcRn
BlPc3RREBItAAUJisUEy0CPcHBJYAYRcL9pdu7dtr/2I96/c63dQAvYCNwAFh5ObDmqjfVkp/JbL
XsMLlqGUOcv4MsQYVKMEfhqRsalfxLPk3N/EQawP2QfV0mDvp1NpGSOKuWIMk0+3seHpybtR3jL6
eN4KNxdshSI4bEKVceFyhcMGK56hHIwQFeWydrqtsmuEZKCOMKE+xCCadzqWkWa9OZR4M7St/EYh
+wZ9ltZLEL70s6Ox8jK173Lg69YOjSK2bKdtwVNIy1h4x8MVCsy0p/AZN8JILTnqGBe1ntGbzHsz
emXTBy2elNqJZg/VPRY2hXZLZbxcG9t8eT6yUNWOt3yVCTuiNXH/hDonqkGJ8suqai9smYwgawtj
IU2HMh7uuriwnY6vT4e247aB97ZqqByVsx0EdO7PG8rGmUrp8qKH0AEvobYwDjKqRtoMEG5mkQW6
Un8Gd0Vj/eljv4VIdWztzsNtWP8JnOC6jAj0BfGiE62MoN9SrGtNmdDKg5ieTYfzUJ9Hk+BQIGCJ
4NLQoJWMp4/T6YtA7d4ENgrxx4sSDRijC8IWh0H2y+svyv2QoNOm9N9R7+ewh8EFyx/kBUPvI/fS
K80ljommi/NftDXXqw8Sz1LFzvRx1vFBc4+q79/cjDy47AgsL0N4XTX8Ly7EmAAd5QBoL4UumLA9
h5Chg64AnrpIgEO1V/cw6o/2R3SwU+dtzJ3SdFLunh/lp0bl93n/ghV8D20GPE+C7sV9yX1wW4Qg
ot1DXskJjvpdfDUf7N1wmTmTY/v2P0hd5s5P+/izPYDaTnPCXft+A7K0bsfdwD//YVtRLObDBPUE
rq4adMNPDSLsYhBnB/iw4FnZVVeh132AytLygqvQV8G9tHSVufnxL9iWTmDpKWwQZoo6L4zAYQsh
S21wrNfzA9uqZj1BEBZaIyMbahMI08fgaQe0M96UN8mP9jl2g0eGN2AnfNR/VAgnUY7gXUR+6vz5
Lz9BWPS8SlmYhVCKhmCrA4aud/VK98rnu/z64626ZvvxNXCx0opnOczjlzL66q1qpZMpEGJIm4Yh
8jyYAuVwPd3mfywXfSjGwTp+/Cj3aPoKCkf5R3+0Hu29ec+dX+eHv3XxPIFf/N7qkWtqUEekxxg+
u721XGM/vKvehNLa8B6CixWUmTUXbI0yIpuNUx5yX+itQlUITiPRw9lQrKryOQXXdOC31Y7RGK/j
mTsZHpI0pLtWwguUVJDEtVAk+U8c+ZMsEbB5Bmumjjwahe4EErGnA+eVWRkmhGDcucPlWuuclOgO
nDL6dPaadiztW6t1QpC058XNbN1Usvvv1oGCilod42caWtmEPa1MULbSe+CP7NJKvDA5FnaI9+CX
8wssgxH28GigKbslWN8AjbZzXV6hI/xDaaIHtZPpSmwpnVLN0i0DDDkmqvCFIUXg0VbZYkvgL3c7
L9oH95afHacn60nda4fhcnpQros/j+wXoo4djpJdCx3oyW1fZbtq22OuPkUYdpO0YINQMLsp9IC9
AXdgXE2TXe7WaKN0J3RzOsOe7OYL83h+vrfuOEvMo6KQDCRBeLw4tauJo4NI1RNMQgfJMnPaK9R2
OwiqjlOOvo6Y3+KB9Sf6V33ayrhttuIuPI3rsCvcxL+lMsCEpNU1x7aiITp9fg/Bw/nBbW1bA+KI
YJ4yCC5TYszFmQ2ODcwqjTifnLAqzXA3qWEG9bI8rP3zaMtfE4/jNZoQciVh3fJ6AlrWdccCrbZd
q/ncGtw0BidF9HYebXPuMDRUBRIwiIjZptaEjFc/lh1cTowStvZqIpnkBrX10A+NaFDGogLq8wX1
1DbCpORQC606tyy5AwUqZ4bsqd1YfhqUl0NRXAQjJCr0+GA2ujO3vVuq0LttNJcydnF+uHTLMaAG
EtT7cEEgHBSOXjrkoTb0TQcuEcuvps7V7eAy59l+CqaDmtFdUWQ7c3xUS8PNibbPen4EUbhTW1AF
YMkVJPvcCHqQPRia+uCfpPiZIqnF+gqsuNk1j60RpA4ZEqymJEzb3GFgr0B8rDEdJ4iww1KdRkpI
8OVq/cMcr1Tbod1bBSnM6I5VzlRcGkQqsL34C9EW15jLbK6OSSNgDSEtMMM2dWJkpwtNccPRzzVl
R8rbyb5Ws8yxe1TU7Pq/eD6ka3Bh20VZQKeEA7wfleeuTS4M66lVOz9BW+QU1I7O388bx2ZUsEYU
t15hsXbqluFC1cvCW1BUvKV4uDR0zwgNZ6w9DRomoPfUwJ/Vdk5G9pBwKbLfI7807d+Sr1lM8dzk
C/ch5E+ykEz4GiiBevZ09VlZyjw6+XOQ+mZwVxc/iJKDrOm1zn4r1qMEf6NEjJp45DPg0HUkbYWt
wlK1qSPaY/7pU4NoSI9ecEun9MiglG3u7BT1MbIc7taVa40phKV6rKrVpA+d22aP0bCz4guuQNJF
20E30ilDiWfacLW2ZeIqjQSdiuyasKWYSaLCJChHy9vM6RT7sW4saHtCFzX+Z6hkCc9lvYT1PEET
NlMTqI0RxkvJXRHCaK5zkK0HplcaD+nYOml7rWuSU3kbEW/cEDJbqlCF8aFUSy/SFrGlGWdQ88KT
nP6aoOW+z7XHsf+D1kEQtcnqF7bcvY0rG67xqGtBmZ9gN4meDJ3BUBMEWcqW3VAQr1NaOHrjk/FI
M1+ZM1dXULf5k/UlJCCOtXY4b7obh9rJFwhWFPFRU0IbM62Z5Y+iraqj3dFGcpRsGs9qmMLk6vGo
hOVSwhUP4TEMY9dg940Ru8gk7Tr9L4p6MSSk/dBmjINLF51B0pn5NGMp7Zj4Jp1dK35V4/ipK60d
T2C1aiUxnuX7v5nrFyITiPYQtqnJ0C/VY6gtrGh2CNrQTaV6INtrhfod9DfjavTpk1dHjGLo1lgm
KCxUcCVzKmX+h8i00jacCubuC0Jw6wHVqpEudXAkKQ54GAXX8G4pOyhCbwI3G1V+nDe/TcuwKRR+
bNBMwXWenpraFKOAbFGaUwpnULRdG9w28d7KXK3g3nmo7c22whJMfShsiECNwDLnktzxrrq2Y+O+
n+19NaBSU6PKI9Vj8GnhRdmZ2ozfQSJd82sWXfRZntx2Vp4/S75pGd83y1l9k7Az7KEaBzvGNwV5
8gIV0H9yUt1kWfoRjC85EoApqJhHJdizNHFmHdRuQfhBDchRn/+OjVDPtlafIfjbsmR9Yi0lqxB4
G2x2oUJYLpheTJl2+jYOQ2kOlHlMS2xLmtuiRJ4KOHHoWmRvhumxRN+VtDp8KzzBgL6AhLXW2TDF
Wo95HawPEvV7g3d4Eg3M5zAqDlr2ZtiQagSbisY7L29fWzrc9cx+heaUoxbpTcLRYmrLyCM2N9fq
o4TFLpHAn0iEjyLMoeaVjjixtfa5ib4DdKpMXLKom15pBScsqqIovdJQTHbP8fbdedPglain+RvL
wWou2mCQABUiz5FA/nNKUO5XVy5UkHbgDHcYiq9SVXKGbE/eF5DgmcrECAaeQDsvLX7pbL4z43sQ
wLLC6/mHFowSj75tqF9owhnSjFEbo9QUG0LTcHN1iN3uFbW5sYnEKy1/6LsD+BdIPDrKHBR8LEcJ
bRS/tXg1z4iXdzk4r1/ryDOt9BKkdOdXbKs5H0cj4lULoQcEx4QlSwNULn4WIs/5dJgg9KWinKEA
J3OmlzcpiCIVo9pZ7Fff/2HFb4r2WdwEIe5qe0afSz5my0bX3yKs6sxonRY5zpt2TAqnQf2AN9Za
5OlxlB7Oj3trSddQwpJWrMysRAdUOobHbFBB99YfIeoOgjAZeb9kVGJHK++riU5oLXKZqlyXNV78
NXowTEl+a/NAW41IbGOF1WSlGQAmULJ9H+uvSomKb9b5Sgjqr466qYpKttHYL2JFfEh8M0beUNed
eJRp2G3tTnh1aPWBYQNPpcLDnkXGXqkZzLgNRzeDsKPRmW5rs6uxe4/V6XGE7KTE8yxmKu4cECui
ssLCS9o3YZURUUoTLVKrGtee7QYSAm2ZZAAtaq/WKPfCUCbktb2uX5D0NFoJqgC9VYv8rmnVphsq
s+U38Qgt1IHJElzLhH0bnWogv2VioxLxpMzVUYlNDRMKbqjrOPxlg/OXkn5PoDGVpH9MliAKhCQi
7Y8lGSTebzkdv4Hj2dcwUPS8PD6fjtNSE00ba4BXPNnFCXtIh1nywL85lSsIYePTZEpIOcPB9ka6
Q1n/gWSZV0aybvmtpyDwiX4NRdj1WoFVyhZHnmRXWvQ8RhGKgu9b6qX1hRGBVYH8UNAV9xeuRsOb
PYUG23INOZ2/orZzu21xKBo97jp5sCuSfm9CZ06xIkmB0aZXW0EJJtkzA22yOqAiy/AnxBAJH5F1
tm8h2X13flSbexw5GQ3nPErUxRbNFLqxyLtiKpXMRbSKnvUC3AeIqZr8nVnhX83hF5oQvTRh2urZ
ElgE6rVhIYWZHO0odlLZM+emG1mNSrB1SCISM+MYFQ/z/RSBP6X6Y5P2YopeB0jinp/C7dX6GpRg
9WVU1jRburOUDgyt9nVqvnfBeNvKzH4rqrBXgxKsnhZxl1LI1LgDj22vDoMUyejuvjPHHyEdb3o+
xm6I/pPLzEh02cptgqO2A6kzW1+6QU+tf0ApElFzgDNQOSiVN00fSnu089gp28es+iNlit2c1S9A
Ufm+CjU03NUALNX9WP/sO89OX3Mi61XcoqO27RWOsK2Rha0D0oKUrfOwBUI/PgRej1JcR3fY/qdy
zb32dvZzL3xUrgz/vOVs+ssVtrDPB3tIuFku2FB8Z1myM6l9zDXZobodHK5whAv5zCBIWfTASX/q
vnFBfd3y2UPl813xUINaFIfdHuSmkih4Kxt3MrXCfS0ccZmzqgX2pfSzyFMOga9fjy/673xfHHgG
vSi3+QMpLiZxapvz+qmUqaMM+FuhFZrN4jIIAGzRa1tFQ2btcbORDW9ZnW8H6gpFWD2FdrGmLpaT
NHvW3jIo9+QoEp9bD7oFVVj6Id/XuJvhQLKHp/OWs7k7VtjCiha5OcSVAuyw0y95BhBSX4EAZd/E
xuE81KYvXUEJqwhKCfCTh4AqlHGvgDOG8gTiaShYMDJUHLLn83CytVt+X72HTVVQ9VkBONV+q9T7
cqmbljkz2ewtv68wWIZHIzySYvaaGEfDfd4dQvPC+ov2GhSoIfFHNNRzIeV1CtN2WhdZKcEpVFxm
itdUH5GUlG0jSYFGE4Z8GAoa8Z+AUXdDlVsUUR3rXlWrvxjHqvHG+W1W2ms0ovvDXP0o1Ke0KB/P
r9Nm4LACFk69uC3wN5fAIcYDn1275QxH0gXOiLooI4HQsMH+IluxHqpwBOXMirlhLaEKQePrRM0d
OBmnYLhX66VWjEj47ha7/ra9vwYoHkBRQaJoWGKVpEOLQh/+HDgasc5PogxDOHwKKBnYoDMG4SlW
DTeDwCGcyJ6MNq19NRDBT/GsY3rfAqTvK5BZEeYG1PJnU0X4VcqCoa0CGxjk0nWNKj4Uuwr7t25r
lVOOaauTQznv4/IuCd5Q462HT52GB0j+StmxT+6q6NjKkvlbhCMn4MLGHseuLOKlFVbP/JRd6vQ6
NF4ZaBUmJ0NCrb5SmWMNktNmMzQCH7WqU0IRWQojnuvKbMsYoIWSv04RuhuS2Bsp9SumO21rQCQx
cUmu7M7bzvZgV7jCYKc2siZjiTtnlPjwGGlaI3QCi/tT+QJuDlflLwVEwkrrhaWyFy4puOB3+jbT
THACIXRJB9QuXJfFjck+oCflxeZFb+7rwAubQyB7Htm05dWYBa+jhHNog5oaPoD6bWLd173hsKDe
qebL+dndPIZWQIKzIYyMTRcBKDKjI8dl0lKK3ULuch5GMp7Pm+7qJEo6lkwVW2AmO3DqcXqNtNlR
kN1X+15yT5Gt2efvK7Ao1ZHXrwGW0D9q5U+aG4THAOn8eiFuGnek300t2I9lyiPbgSA6uhn6hg0Q
tQpursxzkEGFiOW7ZnRCMCalU4hOAmVvabmjNeWBZhz/vznqJPF1TLQym48ZGuAy+4Vrv6u8P56f
9v9jKr6+SPCJVYN2Sd6g+3uo7sE+MQ63Q4Z+v+iCgWrf1PYKciVG59uhJJjaKvKGlMcXsBC4tdCQ
YYWFqZjrtybU9p1BnWkybg2uowPH9CsldNTkvsv5xWBNyNiRI4vyo0YetSy6sFnwVBvvo/VWtNQl
PYWZRBeDiUTSSKN9V6q/26zxwzB16lIlztAi97Ewhoy1TLhrMyxcDUQIC6lhp4wzDCQb7obuGCYf
NcqEdOKFE5es1raD/ZozwcE2QTXYwXL3rCm0OB/bYNqT6l7tbnXcKRQTaZen8+axvfm/AAXPGjYk
M/QR1lHpAeiH7ENLVLRoTv55GKkVik60QIfsMCz7Ir+Fekdtgcwmd0KC4q9jmrp533sghR5VabZg
sbLT2IZBn5iBlAttbHjbFWa0slHNRwkC4Cq+aoN4H+gXBiwe15c+eU/xrDUl7lBcTbnX9IODtKVk
4N8nGPjq0qqIckliigkmxRi0FklpBOA1aHNavG/tUnKpx9QLasvLGXfN8q4hkFws3Ll9YGD6zqJb
wv//jIqn3yEcJxRt/n1U4zuibq52eFwZwT8CNlq9aG6DMokdMFLx3fnBb44dYtt4qyMMQYPgAcaZ
pmHKNIRj9k2mH8L6KZVRVi+f/W15UQZrMR03bCLKog1zizQoRyNOYFTIEUDegUHCxNLRlBNRzw6u
WvS1SE6yrWGh/FRbVMTxfC/WEinUhEHpGNbEbwxQwuZ8F06/z0/d93AZJ8j/kPalzZEiybZ/Zay/
MxcCCIJnt+8HIMlMKRft2xdMJalYgn2HX/8OdWe6M0O85HWPjVmPlalKTmweHu5+zjmxIZzLnpo+
+uY1PKgCm0nYNov9V0ujEE5kOBSx10+LkwR2ixz9cCjil8uDmD5SXJzTQQh7rkFmwJQkmDDSo2Q0
IJNaUX9XV385h3w+V0IA02E9lOmY2X2xV/vPDICG5JapCyWN+RVBkwGyLKAGoIKVZKCdP8RYkYZ0
Vu27vF5Y8vnZ+sOASFHhhQMbZA4D+XBfllNdPfDuSest7N7vVwxmC3LtIEhjYPcSe7Z8A7JC5jRb
XuuDsBLt7nC8Y+7pnzRq0mdfl/gnxBLrh9GLIOZexdxbeEXMDvQX+kmRVaCuhJlMI62TMw0DJX4A
mPg2ka3K4FayRFQ6u8N1GIA4FlIGhhCL9UaRDBXoNQGge2MtwD0eCH3o7eU9/j04wHSeGBHCKxoY
UlFPRrR4zcKbsbuP2ydcOlbTVAsrN7sDT0wJ7jTzPSUeNZhi3o4Ctpk2iX15MLN748TC9AUnYTO6
cGkutbDQaS9JuOmhQjgclPyxohstesm6hSLanPNWgCiG/8aJ+saQUPdVCaE+E4FV9pCqYCwB5LsM
PoP8QzPewnR7eXCz03diTRwcAIcdwn9UtYZNEf+Q8oWkzezkAc03sajCjJif4ir3O7+VsN3a59rf
qfKB5witzVdDe4nAkt59XB7P7PaeZJqRcQNdnvgYT1t5SNjo13bUahBSVKwqj9CuvRQ4LJkRbqLS
SMyky2Em1reaCSSgCqewdKWS2cU5GYxwG40RJWyYBlO62QHMFVv/TfetSgfobxU/6XZq08P1+Kne
G073wgAHjOxyB8bYy1M605KA02xqbGIBRcgo4hDVQh3RPRcCKxA75Kp3wjf6Coj7xrOSHYeA48p8
kPIFo/ND/9Om4EGY1GpBYQJ4iwiVtg/kr3dznI9JcBtlLUVK5OH3B+quzDfUfDSX6OTn98ifQxCO
VhKanaQxmKDsIOlbn3FrkUdx9tYwGS5zqk45YOHWaFk4QjwGNpJiIsV5R8Zp4m2p/joOWgdgDm4J
9F90uifPfaDMmx4X34Tcaylc+sjb+9hjATAgrCE/eh5kfx2wfm5R2ABjofqSnwBQlXbPbX4lm4+X
d/XczJ2OSNgAI1fypCX4/Uq1ydufnQod92HdJksp3rmrkOCZA1vgZfnWHTkoSgRUFRyg3DtKF1g6
2bTylnUVAr/N5SHNbbhTU8KGk4IUgk8F3EWuIo0zckcNngsWOv+ZlekrTq5DqaW1H9WwAkadRGlt
lGUpuLT+jhFwq9CJxAf9MudGxoaYtDanoUDoBVIaGsjRgiWg8+wWAFTv30aESLz00YzjBzASArE0
qqFDAUjlXIHc+MPl4cxaMgC3As5LpuA7PR8OyZHVixQcH0ObdDGPUb/x5FW7JFw10xiD0BXx60T0
C+HTX8n5k7Xp+RCSEHlZuzU0u9CNpwiStJo6lhYQ7hYU2+whAbbZ811aLXV9T7tLfNec2hZ2Hxtq
NetQSrdJOtqNXt6MprLw2pgLJsD8wHAlIpdoiARHfjAGKfbL1Nbh475t0tbRKvDURo2JzqkM/KR1
6XGHsBIMb12zUBCaO164ArFhQPqiweGeL2JrEM8YQ4RKBgRymA/K7ZztPFb/jYeAipfUhM8DB4JI
jdvEkqkh5ERE5q0I0GV+mzk1WLnMwr28KWfH86chkR63GLIuyCkMqXIFwV+l9Or7NMk7GY85qGAu
nOj5vXliTrhCkIrMhiRDGE3D3oLSqBVH8ob1iHBjA2IuYWrXJrpj+2OTj0uPhLmYGgkXwEeQcAH5
trB0aqp4Sh8yPO+Qb9LMuzwPwO1Y7AJOHE35rEHTc3lu57w+eg+AAJLxnJNF7JhhNr1Wp5PX17vS
kuvAh7hgmG5IAdrZFlWi4uU/MyiePka5WpcwaMYZksI/fSpbUYYg0WgtXeufL1ubO+tAYEKJFbpr
oJMRwg405xWd2uCxqvXgS2UUdYMl/fDZGQQPCHrSDMSe4lk3RjlSk2l3KqR3UroadG6VgOWDYr++
vzyaX1GS6LqAAUbpDnE6eAWFrSnjjRDHVY1gcGtu6heyV8F+Z/Uv3YHb4BAjH2zbueOBWo/pnh6H
m+H4it7bjbkxQAECWO/q8vfMze7p5wihT9GN8hjk+JxpEXsvQ1H46bKFGfoJHe2nf45YOBBhlqgE
asq1rbr6wduDcuKmdoyNcUiumlfJaa/yPbWglINRJrt0VS+FKnMX4ql9YbvWpCrQUAb7Gjg543jH
woOXSU6GUsXlkc4Qt08jZdB8QTl6Wt9zrx3FaOWsOiAqcUxfJNyAfEgd2oMpi3rrOMEbvqkh4wdU
GUCk6Alx5KxZah2d9X0GmvLBmgtmPhRczj8i9pSx0Cq8oCLeXHl6uE0os6KycRsCJoTYt9rhJgpA
VRh8Xh7+nI8/NSyEOCjGF3jPwXDvp1YTblIgWOt+e9nI3GIacK4KRfoXZQVhiuXcLDmlCKUlYz16
YC9ZM/pDHxc83ExnwXTng2oCGTpIQIvUHbzpNK0BI46t+DcUQrRA1dshjzetUm1bXm9Cfbin+Stg
u/bop4CJK1ckDRYQK7NjNRGVolsWHF5iwlOSCJHQfAz+jjq20Z0bZb6VlCtID16e07kby/jTjpj3
7FO5YuiwwY5Jozs1jFaFkr+Nnuy0xLfy4nMIl9r15oIrhkMga4CRoMFZ8OnamAA/0YOlwAtVKKao
Y7IpMyQHo967UdVs33dtYJNM8myikCWBpjlvj4b4SRRjShyKFzTkMKqoHEDDoOo/ou6mTb7Gzu4r
t//rONIJWqBCQstAF7AqplkBW5B8TuB4KHvOq20UvVbhB89fG/ljiTZjprwHWxq4bnQ0B+OJIjjZ
qEubAdc/ZhQp5aZ1B9S0OlcJjoruMsVlBMpJ5Jks5Stn8zWndgXn2nMoMcngYrNlzf3s7VtpU5Uu
e7uTnli5CqtV+bTgZWZXTwe/xYT3xP8E90bHGNWYCSnPYgBz9Z0mW6ryLkePwRLr4tzxYyeWBH8W
613GwskS3j8WhOxy+b3jtrbEOT7ra07tCIfB7w21Z5OdtEanrLJprdhKr9TbGuk3p7gpPFt/uHzg
F0b26wo5ebp5XfSvOQwnLD4Qs9lzxiE0ldxdtjODosSuRCoCaj7gmCNiNm+sjAzMzD2u3jW1lY3y
4GY2pMLYUXnz70c7Whc3IPPorPH1suG5q+jUrhDV1JPofMY67Mrqh99uQSHnm+5lE2T6HWIgd2pD
OHGtHKsZl2CjdWNikSdoiDv9lm0rx7vPHpTOSW0VVHm647/H9jXwB/bfSfecfoFw9uLIkFQpxuyO
hNzwUXZBeGVTNHSM7KYtyu3CgJcmVbh6B92oB9pjwMY9XWcr5UOCXDVkR/0DYBVD5yhO7IRr5Jsa
axws7cVfj1cAz34ET8xdSgz9P2Z/CthBsQmkvjD7dWj4dAzgxOW17mZrb71NbKpYhqscCrsCqdtK
c6qd+qVsgXVO19GaPtK/8UYHEdUfnyBMfz96EJ7UcW020RW6XwndsiXS7tmDCh0luHVZgwyj4OyS
SlMKOZtGmX825U9TayGXc0/bn5eXdtannpgRPB3vixw93TCD5u6q/QHqCC/bZ6SH+vlieDpvC6yg
JvDbYAUSdhEfeT8GHmz5kBuIG1Q6KRpt3mtft2mHpgHa2UhU4F3Jv2oaOsbQ7k29csZS20sRc6X4
pvf5gj+cjZmxk/74qGkdThyiViWe18oFLhWIOjfQRZAS2xy2A8S26ctYbJh8UJfydNP2+OY/QAWl
opcTkyE2r8qlOWQqwc2ZMPmWJ/Qe5/lvBHaA6P5hQhiWGnCpHwoEBSRVV2Vkd8pa5kDU+NtBugrS
JX806yBOzAm7tWrMWgomBiMVGZeuBZ47RiIQ4mp/Y7eemBF2a0dzpW88TBzlysav3CySHWRHbKl3
8iUg4+yQkMSBl0Gkaf7i8zzZGD7i0KjNsTGUClSoBbW0evV3BOKgcoDMPEjBNIK4WJg4mpZxjagU
tTflZ6A6FTJxquaGni2BNzeJ7ICC1WVzeRbntp+pTOUc4PGUb32SxtjTgulYrDwBB2OpHuKuXHCQ
c97r1IRwC0sFyHWLEMOSQqRMg2McWSmondT88fJQ5lzKqR3hLggL8HVBYQ4BFJoYWHVMq9XYp1aQ
reolpc4lU4LPL0im8EqDKU5SB6zAeUkA47XLeheHH5dHNVuRPR2W4CnLlFMwAuP5IG2awaqJxfb1
VluZNjnm15BHdGKL28pqXF+xY3D3GNmPvrP0UJvOkuikTr9B8CBJ2XSNXE87s0lXSbrqxsztGtPS
lWvJR0Pk5+Uxzx23U3PCQShAujFkDObAtv4gTcw7YA4FM0S35KpmtyaIQZEXUnAIxCSJ0hWjKjWI
ubXCHdVdru2Z/z4u7ZbZ2TuxIngq0wzjhDTIB4XJumPtRpIgkOtd91WyytmNv8g5Pr0Uvq3WiT3h
JZEWgAd4LUYF7j/200C24EV15Fv1GUqkfmvlvi09DY68IYfCrV1v79//jeVD2suY2orAMSTs2FaF
qnkwYLwSqhYcNE2hZtMlOb9Zx3ViRNiS/kAD6dekelnoyOQ5BE/x5WHM5vEgcEMNoE+n1jXBoYwc
+iS9N73IpGOR3aQ+2qfRp/oRap9le6Rgx8v3vrTm8sNlw7Pb/8Su4F08oow8mE58NfqQEkEB10BE
tPQqm90lJ1aEVZLKNmlHJGTtIj1o2Zc27EiTWNBD8vMU1GjxKqNvl8c1e9pOLApL1md5Yab5tC+q
KzN6Ddu9X73qS3f1jBWwhqIvAa2uYLwX6yCtnMtjTWAl9yQ7MlQ37jKLs2OrhAtPoRmQK0ycmBIW
yucQXTJSPIV6sIffK601bsL9uJb22k1ZWsnWt4dr81VZqNbNuJNJcAU4P9T2J26y8yg1r6RG9Tsk
JcE8xVBGgkL22ASWpkyKvCso9F5etZndeGZOGGStdrHRcZjLyS6R7pRoo0h3l00oS0MS9iK63TpW
THnWUr/rgLQpnaTdN7EDplLkBldK+7PW3JJdy+y2bK/19KYKj5XvNHBswcLszj0pMV7AyVAOBbhR
TC0rlaxLY4fCee74B/UIean77F2z78Jdu6s3wV3jJhDI3vBdiurMVfBYLSlrzQQXZx8gHJPUg5iX
zvEBved6vZsHTmC+tuYhD5YqFYtjFS7aspDDONRhSvUdgOfAJ+Vb2mfgfvHdR+RGz5nihFv/BtLt
u8YKH/L1+1JydGmwwt3IWIb2UBMr3yROpzmaX1llsgr9NzV6urzJliwJt2JsZEOdUoxVG+zWuy7i
qyG+q4Z7L1y6OKYTIdy/pwsowjjRSKBqUQlLJYHI/VvNFwLquSyvAjVnDU8FnSF2F4ZSaTnxtEkl
AQIpuncEmqGP3UJ1x/R66B0MDj0m9qjpCxeiNnNMwaGOQwEmXwXtvELRMvCrKo9RZQbjtOqU8G+Q
50bpJapBjNutYuZZEbd9k26S/Npv91JwDVaoQb+m6qHTX2h3G6ahRQYwVPtr7jlR1q5Qd+/kaz66
XeYYI14+qjVo24h5140H5mLWr1o0H6KubVf9Uwtel7p+J81URbMNqAfl/Hooj0Ytu32AOjRaF6Ak
vOQBZ3YOAXe6AmY7hAJEvFGQkMkyadQRB8AD+lDfAeEGt02U7/QlhP/cDJ+aEpxt1kHLNSaTqXAH
6ZsqsNUuskJoAvgOzRc8+6wxoEepAgwpAUTs/CLxxw58hCqMxa1pgXzSlUH8WisvUrfLmkOU1+7l
EzhzM0+G/rAnOLamGtIQb1C8mqQn2QCzL3nwK+qOzeqynaVxCV4NWppqXtFpXDr6RUEKyMhHpq/V
MVjnBtuyRQqpGYOqAtg9KJbwbPnGPimRgHmg425sBYSrfr4Nx7cB0gJpcQyV1ZIK+cwsojuNMRSt
dDB1itd/khrFaPomSO11zx7yx8EbkRlwu3Rhd8zc+2d2hK2YK2qgVbLR2Kl57Pk+Vh7CJcmAGUd5
ZkLYgOqomqFaYN5qT7OJ2tn0b0APVMSAoJ9C5hTFYmErkFGlfhpgsrSgea7T0Wnz4C6NFmKG2XGc
WJn2x0l6qFWYREMZVjj8m1pDNGYJXjW7GCcWBI8fSYFJ8hEWiuQrL1YqeCUVpEkvn5sFI6L4jqZn
qo8D0tg9Gl9qfdsxDZ53oTt/Ya5ERSqWFK2hZRiJ3OjHoCUONACcy+OYqzedrrpKztejLAE5RkWv
AQvGuA/pTh+43YFQsh5UJw/T3dRqlgYdHuOyBcwICt2pDRS9E7Qgnezktdfd13ypTjAtkRAVnH2U
ELanbZTWpoTZTZpHlt0Xw8H3r+PqGlUpha/a5vbyJMy6iT93zC85xZM9GXlym0Zk2pNht25DiBuF
z5AV9fgC6GtpPYUz3LQmq3JzOsM8umnK4jpJHy6PZMmCcG1khW+yXoYFgGG8dE1qZWHfz+X9z5ZG
8BI0jEdolWGuYl1+YFEUWWzsmNWYw03fSiuTM7cPM6uu7kzAnC+PbtG44DwCf1R01nk4EPJD4pXo
BLaL5piMN1Bm6yPT7qTrVCILVmc3I7JeuPpRc/hWdahKRn1NClo7gcfy0lWoAc6Npuce4MB3eif/
DUydCt1OEL+jwZR8U0dkvVbl0O9tgUBtfyZl9tAjF9YoqSOjGXNhQsnMQTu1JUxoVzOSFDxsbWVX
AU3sW3yXvxt77/6R3JUf2QJ2aoZpAC1eJ0MTXDPzQC+npDDXfsiH8Mm454fhqzCt/NoYbHXl6Nsn
/dZfcnHy5UHq089PjndukBj6KLCK1+mq+9kmlr7XtkFsBaBYWTA250pORviNlFPJMzntYQuFTieN
CntES1t0x7T15ZWbu39O7UwLezKmQI9iXkewk6jmlsbadQB6uW5YShAtmREccaMEpZrUkxldtll3
FSG7tpS1n+vmON0V+uTUTsYCCKkxNJMRaYNixLp8iR7SneKk19mLdh9RK1xww7N33unkCX4YSCq5
5dMiVemT/w6537faqSxpFaKjstYt6Su/Jg8tuvJv46f/bNkE/wy/GZdhCcuq+tGxJ6JWViE/Xrax
ODzBRbcDVyR52ht0r6K76U2x6uvwaqJt7jCk7GW86m+4A1UWsmZLz+0Fh6ILDgW3Ng36ArZRFy8S
SzlqKMRbdFLHWL3KaCswFmKkmXaqqS8NEnwAFEIAVUS2ewOQXHmtoNk5D/G2PybxFY+gHeaQpHLC
6H4o9qm3aZp1MThScYj4wkmcyTBMHwDaRaAOUJgW+yrGHqQ3cYpuaxO95LyNnSSHdjZ6rCC57EEx
dTsEFJooq2SJcVIxptk8j5POTQsnJ2M+2q0M4KI5vfYN1CQT0ORueLeFdrZkHpNsVxYvmboujSdT
t1rgZ6RspcpfivJO8UbRLbnnt2gPtUxfXqngx+z2rPA2Y8ttI39AlgTiA0lWOiYaKKu8teryDfwL
dl0f/RGSGflGJQEKlNtWq1xIsAzVrho5CjVvbJRWUq2BbcBVyCYaV3my1YurTEpXRbdNpbUXbWk6
WnWyHRmY4tdle8/7vaeCpy+1/Mh3kvTTD699MFhSRBVJ5pjjTRwdUwIYkAv19zzf9Okxgr7i4Mo1
4tX0CaR3sreJjA0zn7L8FvRukDS4jodb0NcYCndYuTGKe1a7CVetvN3p9Cryb2m2k9rHwHg2UfAf
d7y8ziB6V/Ctkd0lfJ1W7173gLpJat4b7SajljGsoVmd4vzILcjUwo9KA0HFsRtdYFBWIShJkhe5
es2MEDTXHiQWVpzuA0jYKY9pdC9l7+oAwRwPXBaQIKM+pmtATU27qiTHDD9Iptua/yoPB8gfSHlo
NyikkDbaJMzF9rOj7NErNuC3HeufdWFH5k72jkhjtdUj4z86MPiAR6stpgm5huZ1avY2b11fW1Vy
tZUAqqjBe6iTY6x2lpyxNeMv6BZyk3AF/tyl+/576DRBUidpF01GWUiE+ya675V60EzNOLayNbal
WzvNKrTiXWXVsiXfqHtQ2a6ww+5lHwDZBUc4Y54iF6WZpgJZXSihn18sRaxnTTm1CUY7QGPtzuZ2
eixly7Oe7ykEO9OrDxSOnqtVsTDwGQlNVB1OLAsHk2YDNUpcar/agwAUuiqs8RnSpQlCV/vOWBn7
fFXthk2wNZzcidaQrQU1j7N0E8z4h7PPEC66oK2y2u/wGcQG0xhMew5dwxl3bvbyCO53y3SMHbde
zM/LM/89CjofvnDNQZwItBAG6mUgkgqStxxsYHluNerS+KbvF/zf2fiEm07mCZiTdNSvEis5aLZ6
Hbgc4yycdl2vvOtq09hLKaWZQtb52IQbLglUYtYMc5o8QYFrm7oFJI5XyD867/X+EK91e4lyYGmU
QtQcq+DZ+dW/a5hXqr72+oMqbS4v2NwtejKTpizEyMGQA6JUTkeF+j9kfTPK6TYH92vVvaPi5Jhx
/153xDJ4AFpjBngNIGld2N5OeMzLnzKjgXc6wd+YvE0zJrk5leQRDN6aEIlx023k8IPn/ODr3hnv
cKtZKLNYlcus1u5cdPs7V3pk3V/+kG+b2FTRHY5mXBVoAjS/C4enk4IhlomHMGooXcIKu4BzrYw9
Ge4uG/q2vjAEYChaKygo7QCAO3dTZjzGOYVgExJvoCunKWSGVipxLxv5vsKCFeFMklYd476CFZCq
gtt7RHxmZRGYftF7u1XtFPqyKF4lC55waWzCCU3zLjH8IuqA/7yto4dcd7slTsvpV5w5AWFgwoFE
xlKq5AYDkyJZ3sa8SJ6JpNIIRItDtjeaKP4pNVG/kMec2x2ALhmA24Num4kPPR6hTaYd4w7lwLVc
AQRGnrrymqgvC8u2ZGcKuE8eR6NGQCU8YAJNxHWO0rt07V+RV1AC+jt2n97l1/qeb3W7WuqE/P4s
m+aVQCMNVRx9ojw5t+wbo9mZIYe2xBanbmvI1nNptSt1DVzGasIr2QtDna7jbwt5YlBYyMYvmrBs
YJDu612IzPDatPVb461z+3VwxQ6L6YhviQFhhIJjlfQh7YwABgvd7Z3Mbi2iQK7e1twUohoLfu17
4f7c2q/k1slKNmmctSBLAnDGUY5s3X5ksVUNK2JP77NxTY8VAqPArt+xm4bN0r01exDxFgDlKxon
v6HABiXLUjImHRqr0NLabropi6XTpUHOblcVKqDaBA3VxCICrZmRm5hWBFvNT0hn2HQl7Yqr/Id3
Y6xKpEMOyY3v1ksau/ObFYpIKF1MoZ4o/9CwsfEpg10Ulj60WzTWu54T/yAPo63bxbH5sbBXp2P3
ba+e2Jt+frKYukTiOgiyzjYIOllqiG1aqh2ugU90Otlq8PpbmNnv/QfT9jmxKASzRuPFNJEwQvbm
D1aBPLULJs7WilzqKINVHQfHWEtbAEQ2P3vbeMuvpF20gPCfwtZvowZXtgLCGcy02ANYxnnFMnVy
RvFOU36y5uvytM4P8sSA4ALQWdaBjBS+vO4purwzq9AiO5LZXdqgPbXJTfS7oJRfAvc2aEhBB5BM
Q5G7CzZ+HtkgH7AI9SxzLI5d3m05Uy2lK++Z3iLVJ4VLD4zvYf60JiefKziQljNeyGS63eiWvnXv
0DujbnCfb+5yq9qwj8QdOye6Uq96W6FObw/O/V/ugDn/BFMI3FRJ68tYx4wl47aQ36TmloW2yZ5T
IGwuL87s4iPBAlFJnOtvWsxRqxdhVMF/jah1pWN+6Ht5fdnE9wTxNBowR4DmDUBcnQmbvE8NPE8n
jwwubx1w8kNzcPVr0NAOr7XlP+hXNSj07dAt3cuGZ93WiV3hvRZ5JVeh34GNHZKtlo87VKnB9jms
guDjsqX5WfxzhEKwB0kJfax9WGLmcxg+aeHq8u+fToh4RNHlgpYXNA8gaBX6TowqD0DpVWBL+vq6
QtLDuzH7uy5dK2l8SJbaPeZGc2pNcIMJzcegimFtMJ8b383qpZ6nJQPChqBGqPfKZICy+4kKot1c
nq654HFizkJ1R0ejjkjnoZABbH9t2YGS5UelO1m9rkIXaBbTty8bmo2/Tywx4aBmPWC1BoelUJVb
Ow0CZJx5tE/8T0jFuD5R0Vwa107ams9dmAIHl9ZPcgs0g86ygxdXCzv+e8cujhpITjWoC6PP9Btf
ChSMCrVN8T38p2IpplOjqaiyst0BTUpIiNTywktg7oiZDA1AUIYy0UEjhJNaqIJtq6g62/ca6H3s
cjUBumaVVc6vif6vj/7/+F/Zzf/u9ep//ht//shylFF88Hyf//F/jvlX+o+b+P3jq/rv6R/+8ReF
v7f+yg7vyfe/dPZv8Mv/ZRwv+PezP6zSOqyH2+arHO6+qiauf/1+fOb0N/9/f/iPr1+/5WHIv37/
7SNr0nr6bX6Ypb/960fbz99/myR1/+v01//rZ9P3//6bjf+W+Kfiv/h6r+rff1PoPxU07Cug6gAu
h/4CxXVf00/YP9FzjmcnVCQnYlhIuv32jzQDdTr+kfrPCYqNtZJleBMozP32jwrkCtOP/om0ngmA
PYAAEyQcOIx/f9nZ+vy5Xv8Ar+NNFqZ19ftv55EpWJfQ14KyoAEoGSJTAF/PQ6mMVwqakNDAKjfQ
v/Wq8bpQu3YVgQJ8Yc+fb8F/W4IhzAZUtUVe41oBitdLYydOJ3B3UOhRAkrskLtQhPyB9mGyVF89
d8b/a5Biy1O8ngj0uoVwZmy8LtDAXBcEHNovdQ/J6ajuh58D6xDrVyHiGNoS8GT3pSk9nWyAf03z
0rRSHbQ6SH+ivGYI0+p1SpgFgAOmcijHTpVr5bDWlKpGHTnjfrwwtXOLCPI5bKAJUI+69fki9oFX
p1qeObnCUvIseWUaOlAYypnV5U3RLjy+5+YVXV0Y2vT6/qbhHSpD0GVx5pRGlKw1MkpOzY0XjUc6
YJhGYrM8Um84wX8uz+n5bfFrPSd8A7pSpxsDfz4fZUt1jtRm5rRU8UERX9joB6ZImakfXhmD90oa
l16NMyPVQMpPQGWh6wTahOcWScrQfwBpdEVNIYAT4gLb8MLLoWIGISO0Pis7RR5HhyDLuxDrU20a
zZ+hBEaHpm6QCqLdA/8F0E7YQegTy7SeE7etJfAHDX05RgDZkQ48sXAnnx0Yt/YBGCdAtOMRHSoP
dUC3gdfID1IvQ5OyM6qitArI5d0NeC/JTqowwIvrsX3UI7WWQR5ZtqNdD1wmVpw22U6tKp9DQrNJ
UckAC4ZlZkS7kUxa9uueVEryqMUcbA146AHqUVU9ZJx0Vuhg2oTSjOEMTToctS5q74I6q3uHsSi9
bbAt8CRDlOytYj/Hu4hkoerwCLwvlgySuQ4qrKMOYY6y8ogzcqMhwN9lOXjaCjybr5kf8jFy+3Ko
E5fUuh4AZJuYfFCAGoqidj3kGgW2TU1wsfd91HILrMS0tYy2Sz7ruOxfolIK6TpUQn6nj1pFb1tz
SoVpZZE6eUC55gRgHrfjIjXR66kWabhqPINUVjCEbbmBvnmNk8zS+IlJBY+A6TXGtzbTwwCcdXDr
Vhfl6mvWVlHmBpAmhY5KmfE3n1I4mhKlS/CKF6ny2OWKlq4hlAiCG45UYwyRnrhQVxVpdexo2a8P
+tATPK0qpm3lkdZfQdXWw6pmZvSpZspQWIVXoaBH0EJ4RfWoRcUt01rtSQ18qBk0gBqnW5SS8sAa
oYA1vEaQn84stCboyoupBhVSLHVWGclB5341WGUnKUO2ikBRFTzxpMpQCMJ9AQ3uvs79/HZMuCxd
D0UU670dNFWUeCiyarx4kcBda7h1oAfBoc2I5OWWlDYF7w5pX2vFkZM2ALJEy7TIDeoEjCxxyEbZ
VrKedvCFaSObDuDajN/JehgGV4ncDdoeskLZaFUqM0H2j4Z/ydBQo48Sf6egsCu9BAnmI0XlVKpR
ZQtAFYTiIBsUfXglfhgPO2aUJN51hVp16zpq2+KzyMIC7RlBz2V/tEpat2qKBcK6HBTNC/0PuZEy
5V5jvae6LA5DDd3ahWTojp4EffcyygR1x9yUy8Iheql5rzhfQM3wRiY+YqkaFdykzoyfTawRkLXV
nEMxRBk7HEe0m/m2XBu8BV9V1z4kBqifLdlXgc5VQ78OLE614SVoze5h6HtonFZ54iGvgcieAXqX
Svc+67qXXA2Lu0bDTW0rYxUgTwYh9cpioNrex0ZJX1W/8tYJGrQ42hUz6HQM0qRz2CemdpDzCimR
OOtBEqmNpVRbCc1osPNZn+H0RYNyH1BlfIS43vAhKb3yjqJ0/KrCi3wUxESnVYFvqlfALcc3aFKV
f5QVMz/54OXvHfH01pZjFC/cnqFj0oqbwUOrQUKlW1oEnmplwCp/+EAsE4t4qXafNkFeWHJgYj7B
eVc8hEoN5usYCEdieRXnP1HX1nM7RjPYu1HH40QPJ0H0V5v4i9+KUNUH1TZ0j6JK0kIi/lVpuhG/
EeH259CjM9QqaDQGK555oWMGGvfR7pror6NZZAFa1nhgWokeAXQ19nL+lAOeNdi0xv9ZQRV4qdOF
efLE/SxEy78SSyhoFST3rSClKbN8f6xLqPp4o2xJau5B/YZwLJyZEKVaDaCzuepMhGIWHtnhg6Sn
I3M8LRgh5xe2+kvOuALmkgB0EE7pSR42e2Ead3Xo9ykkTQsP+13TkreqjSpzJXMlTFwNREqNRY0A
Ipq6OiI5m1TQkL72oqFI9swcvcRCwaTxQALnD3uvSuiAlLjh31W84aOVYFhbpAbz4BgyGnarpDKD
jDv4d2gUCUn6f7n7kuTKcTTNq6T1nmGcCS6b5Js0Sy53Sb6huSYAJEEQ4IDhEH2PPkddrL+niKrK
COvKtOxVd28zPUzSeyTw/9/o3N2kV81PSbRO+sKKNUbCe2oLc5FKEeWHOTYlguzwtrWN3KYScXOI
3k6rWA0cMpe+bR8BVwd+n4bpIHC6j8n2TfB0QEuEykH66gBVW5UwM/w7aWe0qwOV22HHWQaHuhkC
mGirOUwZ/SinjZbfoe+l9IqFrke6HPPlcCgKma2XSzegTC2e7MDeo3TeNEQWBIUNBSepO0VwlJaN
TZxRd/20TOklztyC40WUE8E9vZbi2PfBPL2VbuqvApxrwa7FPGjAxgZhCFtKOon0Gn+X98/zCjkn
kvtb6nCdpBlfHvquXePbrcjovCN8jvQBkwqcXvkch+6Chb6DvyUoz02k1CSKvuZjvEU7HATQFSKV
E5lHp81siWzWbRYcIl/Dv0kS+uQ44ejrq2yLv9OVz59sYuzBGM4vlwKdy9Uq4V6e1TofIyLsVgFT
ZlgWLUsLtFnl5zcvPcfjbJpCzhfn+FH7PssCqI4IhayCZEjNjyIh0bvl+ww7d6vsfFhaCQFAxNPi
bSNqUiCN0fyOVLQg21mRLS+zGdIfPB9bVgdGkzd4IyTOHz6rV8Nwle/6clZJldKIiiMNCfxvxo7t
j3xwLdpykUFP1r3pWvuM5dQuCMwI+sukW8n5+zZ+OE0hm4Cf+sFf4Pbn8HS2eUtskyMD7qpc5eyv
UZUeRd8Sy8iPmUKdWRGov/1uZgViK0dvNrR2IhB8aQywOPltO6OnJ5A3ZdFQblHCpfqoEOgCSjeB
Nq5ozqpVZYt44pr6/BmH99rjRpao1I6mM8FqbFm8U4TJPiu/lL+yJQ9uqIlGfJNLHt0kYzo8twp+
92MW8knWXieIYWRZLpP9QqVZKpvbBbKDXhDdwCjHeS1xMfk6CRYmqh6eiekIqAs6SIrXB4lCgzt/
rAGxEMblKu4AgG30J/A6d82xjeGL3TD8VEnGgp/xlMfX8xB1CwY8llrc6T1U40mb+3dklc1Xsmci
vlbjmZjrUzQO7OEysaIOBEX+qwnWJdjPfE7yV0tcCV1Y4Nrh2Cp8OYdl9aAng3xWy8VMettf2IDg
4MSAodo9691M91AXIUNnbp3KLpWecwk5EyPrle7txi5DbnHMVGneTslOrHTESMYwStQ0pedCHxlg
NYIRq+vx5CmePgPxpDDA2AWinASFFgMmgwKpCGYeWoZBbaYXKRK2knMK6vRaRN6hjLyIHQbS0l17
tyG7S7e4ijDpiL7cR8Y51oilxzHcWc4jXdk1cUEzLe2av5ucRwpWW5kiDQHJxLT97BK56UOcW7yT
IWe8exJlMvWsKvHxkbeS592wG/CI/cizQr4GZXY2kMUOOkVgtWihR6pa+EvS0PmLcV4K3nSMxZ+b
HfjNYiL7MqtRPHiWlYl54IJr2cQBSrMhgoRnalnMAhJsZO7gC5IHx6Kb2c3I++4nInfHJxCEuoA5
PVnzZuUbbm2yUf7TbTamNWS9DF7oMAEmTAj5zL0c7ssgmvp9KbV+UegkRX9Wb8IApuklFVc+7twt
Q8MXfGsso0HlHGp3mn6yeN1RQo3zNdqU2/HV9cth03KcK4zGaYAhYo5/ed75pwFBQ2MduIK/E3Xu
E4hGFeM7DDNzzZSaC/xERX6trFTfylQhSABffXhcItkh5mJo/R0XY5jjwtch9A4SYAAvKRzKcxsF
r8xk6rRNZ/2UNYiwRLBIEcKk7Prh14rclrvUxFkAzYlwmwoOuMvZKZl7MjdxhBUFI5fqwD5wLb77
kRu1KzExFrscy4WollzNtAbzKu7a0JZj1bVz8iwXYZ4mp8andGj7G0xk0bjHIEqvW93pF1cgR3mf
8Ki/ypJleMxL5aGwTA36mDqQAIjJnAC8VdwE9CeOq2TalcnGnk0biaWKS11c8IBDsDfHbf4Udet8
PxvvH4FG45JEHdIC4oDazVRudfFlJsaM7ScdLT06clnyOLUlxB9TinXrsmM2LZpctT2pZ14i3kKB
DUwPLS7y+2FqOULLUtyMIgZOXa9JDNvjSKF9rVOMTo+LWbEGlBiob8LSiXEfyRxL3JgMyxXMYaPE
i91Z93+ADF7zNy1n+bn8Q1zwjB9+W/THx3L9a/rrv/y/EBz8h9jgfx+pHH79PTKIf/47MBinwPgA
CH5VUZFzXvB/+9vvwGAEjK84B01mKeqiyFeY9x/AYJD+diZpEEEJIyQw8+gMSvyBDAYR+S1EnCug
QTR8fLU7/yvQYP5nWAndWAl+DJIJ8Dsi+xK+QUAUf0ezSkQ7QKRT7IsuXsKDHnwphkpMK19Rc5AM
4Z1ot+ybm3mXNZ31y8niXAzqWJXunQZ42QC0E/FLAeUvqnXu7bP2zNy6bAt+LjyNcQYaZp50V6i0
npfO3KRLzsjlsJ61tOgcQsZDJHTwtsEBch7QutJWqxjHrj7vZ2WlOzdgUejX8luX2VVXyLkNbU1S
6bbdhobtBA4pQsunkAdjUfloTR8lCj812ipZ+0mxEWJYpcK6XTSspqxDOBV+ONcpucPbip+AeaR7
LDIoFeoyyDLZyGEYzsHD69o1mw5t18CDBkoOeUxSAfpSQCH4GC0/UoOR/mIyWD1281ygglRRmZVL
VVhj6HXQa4y04bhJ2xhHJhwmJog7CEGnpBs//zFy9hceB+brGEV26LNLS4CSCO/68xdppsnHLs9P
PByL2z4s0HfV2nL6JyTLXx+XksBZ+hVADwwS6aF4nP/+cYEMe1m3OLo1W58kTSBTdU5JXWd23Kjn
/J+ggX9FyEiEnlHUlyNYE4n3JS7Ov5Bto/DYO/j6CoRdD41K+uF5LAvxi5flLI+eBxKlkNBdqF0x
57is4hyXUWWd12bHLJ8uJbWAAvzCzEunCYBghi9NzR/DspJIPlN6Ho2mAZG6tl/lik1gIeGBLK4l
l4mLQLfl84z6XLDeePYwmOqkShS26Ipray8Sbceowo6FvXsUdELdOja4uwR34BOWFY5cyQ2hFY1H
8NzOe5pGNZZNWzarN+cAHMMj8tiaZMJor9NEoJbYJ3ofEvQhp1gRfIVEWvSzDDox7gItXduErDSR
RPusk+t7KFjx7PBs9XWmSeer0aUbO848zI+r1246Kp4F5JBlQ/axEJZdmGwyrDFfO2PXB3wrl52a
rcddEKvJThtkrBgmxrpjUXarCxcA3vIxelGn3ovXXnmPQUQtWFBnmwcoIEgmWxzKUGR3dhznErnS
HIBf4vERYCTs+9eFbnTc51vOCVIhC3TxIvUOpRYZ9k5VtWAvfkWMOihLegHELw80x/7CglbsB9eP
8YP30PQhW5UVBh8H3OBzIubsKl/EhoD5zbQXc9ZSdMAPa19eYgQnce3LdEWXbCn6yuliGlEDjN/z
Ip1QRFFnePuvvGEDxO06WB/P/D6tAop5Ye+Bfz75LZ5J1eo1wJrVETShMoHcUMzZgp3/KtJj2pyV
WS6WgOCjgIDNfptoGwODogByqnBdwrRywJSBq0YpjABmwwhSK6IMpiDt0LeejH1xJZdBnJHNxAYn
tvQda6if+HToVM4mVOSxkNedUeG4W1GkgqpaySPgFpv6QPFc/8FSsnoo4MEq4W30OYRAFFkIOg7W
rMasNOUNjj7oZ8KsuCIlx+zh0e6JMJ/sJu7icbwARNwhizfp+guvbBrWs/PZU0K8/W4CMp0xu2WH
qdF82CJenzg+xbgpUt1NNRzhXIKESHqgy16geGzK0OC2G+JN3+Wkd6Q2MDMioWt03bmqlWysWWA0
uV0in77l+IyfhgA0+iWZkEtVxzrCtOOc24KDp5oFVabWBXXdnOLbGGJOCgzuUk+VjkfzzYWzQA1T
QgTyZnrH15rTcWzacDW6HggaoSGDgsV+yb36HHDAYAqUo4katWT6uyeBjXZjEuvHiPX2I1sNsCmT
5PMJhHhAD2D6NGwmuA8/8C32RdM6amYsCwGCH4jbZNool7f3cmBJBwfGBAlMKTwqCKQbrK9ozheN
uGpJXpGkO1wHztnocvUT+bSwyt4amPM/mJeT3gUqgXko1MMQ4N3SnFWDGdAiAuFs/x2wkr4GWGg/
V6C+iOUPRPuM7h7VVXg8OGloNOGY8pGJMYXP04ObHP4ZXqIEQO9actc4PhW3NOyBZQ4UuP9+WAq0
DBM30beRptMTUhkdq5bCL30N1GcoG08SaMiyrcXz5wlq3+bEb9FehrJ8aMkYimosOFgFs1nE/Qwu
DRV24FB9b3E9orStT9uP3Gd5VyE0Pc4rWQ4hXBjDRq6WOJFkfRvtiFSSQCmsBS0eV/wbMwtyxeJc
3oezhdmIKav0sRxEuCZnUC6Vh0SOfewv29gvBGj1gt4lj4yc7UKtUSarIYhV0GRxCSQSx0OB9hdR
Fpf94HwAtEtP97GbDFJwcQxsDZg0fuuLzEx1LgN6bTtOUUFcZvnPnoaCHIFojR88p0m2zylz37UK
2ryCw36MAeRpflzGGcxNkgMNayTtYqStjmh2vSndtmJ8x+YXDpV2LjoMPZ3AxyuJ5AyWYBZoWtZL
2piWg9NaGQl/mHmJPjQaYN8zkeFTXRxlt+iDCZ7t1mGtSIExfHbUoSG7zQe1XphelFkNEghwtiLA
muqYrBlM3ZKtnyNiRNKGBnyVeyLSUFcp4Gd8Vyj0U7shVfNaEc4BsSN565x8YpXtqgjNv3G1AZ5x
1VaWOP258+Mjm2jwprsyfSk9zEkeDYdPWDzDt7FtUdZdsnnC1JN44vCeElCTwxxh0Ys0BBbNREOF
8Dd87uiO0W33hJBgLHZoM814k26bkahggUe8iqXIFOy/afLKchHHKItyBiOcA+augnC5bXH8jjUd
FsxYKevSEEuUzH5QbFbfFjzvum5d1t/rPsa5Pw0w7tgFBX9NCcCDwXRuA/jq+8G8THTLhnoNENfb
ONN61qRiEheZxdtVEQDKQP27sb8z3QxPn3UlTEO8Z8sd0tAwTyK4fnhDq96kAbcl4afa1vG532j7
TvoQAaN5R8kz2VZ8+dEYhHnDWqjuqriQ+fvAshlTpJ1cWiXlMsa7obf5o9dDjsTZlb6IBS9dBYSh
p1XYA6LZZ6jBRg0H9czWPAjCBFk0JWaZbRu3ZzG2gLc0Tu091seyCHwFibYdLnsDiZ6sOKfALrIt
lJ8ickWES2yObyzesp9yKpK3rDDgKxjuWwCgyC+mTScS1Tdi6IvtaiLFoHGnG6bvwAh0zxuWAAjo
gVscBUCaoUmNQl1nsbGxR9fqBh1N0a79cDaqg3uc274Yd6wl/VS3mRpW7NDcR1iwrS8OgP6D5bL0
MK88OZogeMMGPNgeLBtL0CnGjN/QfdzGNyaYrTrqwC94Ikf0A2lsG9K3qa03oMuo4ZpynUWvI/q/
tg7AOHVYd5HKFmIwy5Ubs/XQqy4Gu7bG6Fs5w8ugip56jpHyQmWTcC1udEIBB43UZGaPciWsC5Xo
teevQL5YenR0SGwtZdtmV8MEyQ88EiIuOoqpcWvFXZA7MwH1xhgR18kAGnNEt0ffQ74oMLUGSZ0P
PA7unF99f0XWMmhpbcPZs/dYZ0OwF2PaFXe9Bsj4DhEL/h6oKUBW7QaHk/EUki0ElBGdaa619mYs
4zouwY7tpzbWUyOVxV+RceKwysBz7orDXKyKf59LoFJD0ynSrT+8U15+5yvQw/0w92H7uHYCjVpV
D9oB4kooVvQRAHGnoBAUmsT3nCUIM6miItP5A/dYPmjNmcXsDVa0wC0ajPhtG4scZQaKsM3l/N3p
ZS2Res3A4FSoskOwRRTSdEYOk2Tj1aj0Zq7nQhWLhHCU9EVXMYvF99SCsg1vV5WC5hKoSjD307S1
8bd4hoHmWmg6xLVLHOpUA48zLerbNK96JzDeEONFHbVdmjwZBhEIoPtZ1GGvN4IlT8XDcaSJeZ6j
aW13mS23S5U7TqoZ4CzGk0TjNoQcIHgMMFvbauxAz8JuKLoIA94S06suL2akCGO9CJG71JuDiOIk
qSdi4mfm40k1el7T6KhYOvgdkT6bTmWGtJSLyCjYOhUDKLgrEnz4eL7aHGfUUsBX4FPneeWFleut
WoaEoXAGJPfOaYzkDRdBOl2gDYjyXVdO9FOiUzyuGBnLrgJup8GuCu6Pbs4EQPI2BB3komG5syTB
byYvu03QFFd3AToeIzvHmoBoJyzYLRNJk5F0eDBRtr7FXZm8n0Mm6XMQKv48TJreUzkiUR1Adb9U
eTJrW/vNmvc4RHngXStTHNhZzAo478ZyRYcqk+tO5BFu7xGP9ofGI8GqKLD8SLT3iODUJMMyETrQ
UpDSa3vaWLF+t2my/AC+jBHXebDz1bDxvKjAz5l7IiXS01MLkv3A5mQgdYBtlyOra8xuo67oSROW
lD6GOhcvHuMSqhFwQwSNBWcProYFDK8Qsi1efdER1IdYNqhKzkAG6y20PD3FWUfeVFvQ+xbtXAgD
m3zvkGXYC+xlZRLiUupEAV48iewfQVR/KNr+JNf6D5XcX+V0/3+CZhGBPuy/ltT92/8YPua/3fHl
7RfXfxLWff2HvwNoQQQI7dwb9DtMlX7JrH5H0ALcrL+h4haudMh3ILE4Yx7/DqHFyW+weiGYEnI3
FB8hb/w/IbQ4+y08Iwpo1c6Rb0bifwlBA+LxnxoeGJPQ+p0BmYYSGOL56K8Fv3m5KCzNo7/JrAzA
hKxVqCnFw897DF/BP1Oj/0VVev55kBMmkIFBVgjPUPwXxZtOheVRyeKbYOQDKPZ02MXQodXzlt94
E/8Mo0HuZbvA8treCfEcUDB3GgTB4e++q/+N+u3LaPKnPxyIHvLnYlgVznFj+V+EU9KLfDGzlDdT
wirlwSbjrlIA8yyS9uZfM+aSQ8KZqSTIqaPW2SedzbcROqgmtWt2Mxbz/SqBvojEPBYS3hwr0ugh
Ttvj0oVyT4EONEonerctYYIKwI2f/EsMQXQFuP+fWZWSv9hO8cEiYiCHRAHOGqgIAD39GdqaMsVE
ZlV8LcCDoYJcV0i4xniEFYbP+zS+WMNjOlyk/Ykue70ch/keoIG+K6dTt4I6PgIWzT/kBSZPFLXP
068ZiE+806yyPfogb1TfV/O1vHbyquN7MtYgy+cAa1RF0ybb0VMOYRI4r/RBAPWkFfa7fNzH74i/
6sHtQe1zg/S9aTyyp+jn4Grc7ny+iNw18H+jTnKo3W05/sgxwCbybYwucmBAxamwO+yW7VGuUJzU
mALKrSnDQ4TEG3IA1CRYs2KYKJrCAObcD3nlODQ9NStrDu76Yb3TaMvE+n0/fS9ekhcws45WxV0J
dzsI8G4v5qeeVNBgQjcQdVVwtcFB90oh8K4CDA1P8j54KkkVAnmFvEDs22Dn5je77BC3Jdm1B+P3
xqFia+stbcTl1LQ/VXgELtujmD2renFw+mxViK+76+KUNcU3RepkrdqPudijU5jAV3lJX/GtZd9m
/FXdEcwhkjGKx6TKUcKRHhjQlIpd8yckGLfu6NWpk1V5a34gbrq8Wi/bG1dU2aO8XPbDlX0uoyq9
HlHHSJuNNvTVg4qr3YXeQ/v4MKBguKt6VtvpGg42aw/J3RbABAOndw7S97Z8GQ7BlX8Rr+M1yQ4C
5nNb0z1aow7ms2ur9h7Spbq8Kk9sFzbzVqHa8qc7IdTpB62xv8DPhb/xhDlUYVfb9ZiLYNQDtPLZ
fQIa7z5H1FyHp43U2QUAyb28NFjzIeW4665T2eADfRlhkeYntTRw7Kx7DPzv/Uk+u+5QPpArfyiv
t505lR/bzXBT3iP/ASDXcON/4bXVO5pUCop4XfE7oCP3432KcMm1sWnF+7rDxgKjAHSF2e+48r90
Cf6/xgmluFL+69vt4d/+57S+DlytH397X/9WS5BEf08Rnf/rP8Tj5LezhBnhzTBBI6X8zPb8B0d0
PozQgoob7Cw0xn36xwWX/AaxM648cr7hUOR1dkP8O0WE6w15LedDGWZEQB3lv3K/gYb80w0Hiigs
z+pqAryg/Kp//fPBGAdQ6nZ62uc58lwTeHbodXl2dVxZhUntatMBAB/iZ+x8BouGvbBYz57ZGb4G
gnWmTGAgBn3iAVR3wDvOtAr1GSgWMCM5VDKdc2XdQw34De28ePHtFznTz47/iL8om+GLvpFgkkST
nFmd8YvgcWeuZy5CiV0QM+Q1Cnhb6DRCRDke1y9mCOF+YIlSuxRx1RWe4ogDAftD8aIUJ6hzIvcE
MaFyOEYX5DxvgYRkS/EoPcaRHCh2S5vzeuqCqMc7ptuf6cL91Bi2orOwmwSgSO81bKaAJRFmb6Em
FNCQZfy6DLCAAvuC1grQ3Bl92tagfxWgBH+GkKSHNUBAaPhASpQ/wLbzZ4U6A7cHw7Dc9GScWsAQ
Q/QplwVTuys0nJBlKvOTQdsRxVwshzsmI4K0mQkQY51MNOY7nwawVEHFguwPLnlr68yT6ZGDvdb4
k7hLmzxRAanSpfffIDzCuzyOGbJOTCYR3aXxxzQR9HD5LrEcF0Q4rfoAs8zyc+bbIFCjPBZ3eZvr
m3FFW3SjZo/7BrRcOUFuD1qhTsMJIgKeD90vXWr9IHMKW+DMl1zWejAbTJS+SK4gHvNwr/qNpvUa
caTORBCXWOTJlDraaySyikOs8gjAD8m77sHqbckfvIDM88i3cJtPbg2K6TSvneK1SOOe7ejqS9dA
uy4jZK3oFufitI0R9JZzr+tcB5muty220yHLoQDdZXTxwSHIeLhc9UO5whOdd4HYszzH2hXlOiQN
iZNRXcw9QDg1FEH3SgBlzzuG30M1a3DO7cEYqiLENvZgXmiXqK4RNqWkHlXi5W5YFEwJIknC9cp1
2AVB5ydIZANC46admrTVx0AY6fbF1vVRtU0bOCEwVooGj1KaPNsD4O1xu7tg7i50b4InLtRi94zD
Swixa0cRzzvBevWA2oF5/Z4NMWgE8EbOvAjsLefOm23hj0PATHfdj+18YU2xiUvOEU1/Q+1QmluN
hcmclAEGsp889Jt4XvukfV5iqGM+8XsHMItjWY6aGQ9Qtp+BaUKkLWPkAGXmHI0OXUzM90w5y3fW
mWyF7hpO01PUkUlUGpCkbyBaVMNNpkVBbocR+yBeFhskF4mnsmyCNgujAytd9gk6djFN2vOx32G7
BWMR9t2M/CAuMN6qLWfRDgI3wY4WOnfcbMnAZE2wQutritokTFftOomb2FKcXC2NlvhddqOdoF5p
1+WujDjy1lYLPc4+g/iYYuN2RV6pcADACMdduJxkAKZ6N43n/xeQdc+PYMohxowHM3dHE+pZ3sQR
Tp6jxWHBTjNkdGDqlpFnII2A0l9otm3kACcnIhm6OQMDXqyomW56Hgmg1AlDzKec4S+F6Gbg6be0
W/sztpbarJmtIz/SEpqvGt8+/iPMy+SiteOmUPIiu5c+LvSncm326XobTc04O/kUmvNPF3OC/wGJ
itpVNgTDhldM6BSkeTu1ON9C/L8b6FKHZ2jp8U2kqtyplgzDPg3scovMZ/QHlH4qbtjmw/cJaayI
RHI9WEnTduDppSn4RxSr4qZ3+FwB+q7yieVSfy6hR0bUnKb609kg++ziaMQsp2SXVVDloTpFsAHk
aDSDpcugJHlvJXgoWI0nvKTjGIJqXNtJwwnhM/Bmk3cvJTb9Dd05OSgEvL8YRjpLOzS7ZX6CCjZZ
CTnFa2jSCgHykLhq2BJWBJC39oeB3lRBWM77x2mRrD+YTJvgtGluZY0LI5gawI7JcxZmaI08UqRD
QcigeYTNTZwdE9BHAWxZRrv6Ov0yVbBQbN/F2WnBTQo2Mwfu8bB9WTHaL1sG/HfhI2NZdsq/bBv0
y8IBa1B7DS9S8q5X0DuAaHLXQc27gEAA3AMCtk1X0BkIx4JG50uuE31Jdxgs4TfovIGgJztre+SX
zGf7XfLzJf9JRwEl0JcoaIVc6l5/SYWWL9lQ8SUhGiGaLhBukSCvS33JjAYbxo/qS3yUfwmR/FmT
1H7Jk8a8nJGL9SVbCgPhH6eIz/dksPlT9yVwSs5aJ9pyyJ7aswKq/xJDKW3pzxhnOb7vL7nUZACw
1cWXjCo/K6qA2PVXeQgcch+cFVfLWXtlvmRYyVmRpc7arOms0hrB5ACFOku32rOKa/0SdOUSkqbK
Klg3dlsLFhS7L/Rf0ZcULPmShWkiirnpz2ox3XUSyrHUBSHohnSDth0QPIhVHLKxQy6YF1nU9HkX
57WCROYd2nWJ8HaTb/cbtImPU5eNQIqDHEg86FgQVR0x5BZDwKKP4YzAYCgmFa63iQD6rIYwauF+
iNfiZrXYeqF25PphiVv52q8kAc2bW4T8cthPMFSDwMM6J2Tb4bkqLASeEY+eUjPqt2H80nfplN/l
KbS0BwpDh6g3ye0D4vDDV8Db/PvAS2xoI+EKECS0DtsOMvE4OSRlJG/kkOCTnRWbmymG66NqkQ//
kyAY+tWv2fAYQ6hyCSQ5+QFmbu2xkg/yHQgHBMRi4FDPT/DTKlyglqt9jlJ1CAN1lj6B3OsUiDN6
/pLRJH6UOtRBvZIY8abx+eKou2ib33hRIC8+thK8bjhO2FwG8OjpEfmvUB0ueYqadgji7LeAD9MZ
LRfg44K02+5UvKWQGmKg+ciylbqLwW3sBaA8CmECACKA+jFJYRB0jvAGsl0gB2tI2Nu8CQnOUAfp
3WJsCHgR2CX2Mvh5ehQqWQJ2a0s7ZKXRYUZ4Te89yENcRhdyCoKxsmaCjj+CeW8XqalNj+1Qdndy
WmKzHxRe2To8X6cVUMcJKGg+mheeDfnl2iEtHG4N0Eu19q5DwKZR6YQ2aNnZfS82ZNQlLVXFPtND
3DdJNoENpqPs91EqzUNajsWwc30PvGYAk7YrRwhFKiIhz8UUck7DxV0LTDagyacOmRVNGHZW4MHs
8OtYGkABmQbmdsRYsAHNXtx1CV9veo6YhjghbhPgqY4p+IHV5mFJmicOHS0TDrrQSZvxFx9WJU7p
mhgYIeBMMpUqCRIuWpv+6GS3Bg14lBGZEPhEsQwCV96VbJRIYqQDnPbzMmPD15F1H92yGgTrrWtb
Dzl3DzIb5rdkgFuictJuzwB6cH0gtV4Axi85ytEwNGNO5TlYSag71u7sks7FnZ4D/kZSeDoi0qEG
ecbMkDY9DljM2TTspp1tMwYLBldpfCkxa95TIQB9G6Fa2KSgoYPJKlH5PYWG/AUyXvQKqDBn78DM
ihINI5v/HoVMfvczRdkHcvQ6BjxtRu9I2OrpvefFOuwwROESKiHbH85F5ci76NyaoPIS8oafwIQH
OJTImErcbShU32UZJMAUgnYJtW64QcdShP2NLZGWhB/OsNLrnA2+gp0BA31Lafo2WYToVTST2/Oi
5qStXBdNb2bRiF820J8DY1pi6XcaF1wEy9cK5fmsCGEo3JgEKmk02qcqkoXBk0yXNn+Ys5m96lJs
P5039A5apt7fZ/kstgo6epNXqLrENwpzFoCfNFvGe1fCIgDz1jhFNQv/F3tnsuQ2smXbX3lWc6Sh
cUczJQmSwQhGK0WjCUzRCH0PR/dH9R3vx94CM++tUKRKYVnDZ2X3jpSpJInG/fg5e6/dePqarmtw
0eCgtpAQ2PqhlW6fIj4dG41LOzdqgx4tvIHzil59QB4JG2QYkhfkIfpbZE7MQD1vtNEbzOF40WmK
dQWyxTitgskajh3txGxrW2kLfnaKX1DTcShBnz7c27hUHkYjqZ/NftQ0hLuCNQrKYI3rqUvv2hJh
8dor2CoQYvXpQzIXHIi0hEdnrShUbwRzMTo6lvuUp/bYLrJtQ0Lqdvsnx8JrshrLOgs3sxbSruxr
Cpe6nunROTQyn/FDVj2TYiWtNdowoGfLfPF73sbxs4bQ47ltve4xXKaCiA0MhFfKkcmFwVwqXPHH
xW3OqPMbx5sMBoE7qCvZiPbRS5LMxJ/p8Wo8qh5bGNsAx7dVwIhtsRrl6dd09OyvelFqz7rX4wJz
21g+zqZLll8Wmjz20+jikgxJD7jFe4jvsKDcOU5Dnv+Yh3F8GNHgPTsjgnqfE337piJZD1serPzg
FFj2VnXWYydwgXFEq7AVDumbrd4/ZrVXfsOELh0sVx09vNiIlEtEd973KwaTiMVxowShP6eF/RX5
RjNceoljV+ukyjz3oAAYt8sYXf4YCFsLfaSYxivnsCpbz1YokpsIpZ5DeHovlwUs77dRMVMP5rHN
HxTINzl6mplxydx3grDqdeWDkIpqvTICL/Rb3Qpf2rTHiiPaKL2iKDbNS9UFXONAxbrlB2lXzndi
4DQFarWrM1afruEJMafW3Jgs2wXerJkXN7KrgPlT6RjqnE3V9oN6dqMVKgmn2rg1haKfm3NJZ3BG
yYGrpBPuLTSVdvmXYLM+jWaXUEtprdIYO4ddhuMD00wZ+BYCP7Lf5Bhfh5U7mZKLl3b5nzzef9Qq
+/9zXmQuYOr/vqMGiIFJ+9v7Jtrpb/yltJZ/mAxEFg0zjXxs2iiZ/91Fcyy01roORE7gTqPz9q8x
EeAGD9WpgcqU6oMGGwLTf7XRTJd/hv7alUyQ0LLBJ/wfQxhIkiH8TVowUknu8dB7f1DOViZfejJZ
qYChGDftSEcFwZJvp+5nIELb/NCxM4gYAUSxzJ7JZGHI9UELjCncmJpldcO06a7YMertoPPRSZaP
2rrjXCRXklPsuhbKvtT7jGMuKdp3Th4U36vOKi5Lna5yjUbgzM1luu8FG3ViknGUReYbCGqxr6rx
IS4969CqVruOldltUL+b12kWiCdrCl0sb+VlZGgEc47S81vZv01Nj1GZIfwLC4SxdoPwMfBmfBV2
hVbNZhFEShHjOFoJZJX2Oujt/qrNu+verLu3wAqQXTKBe3bZ+HcxYjcmM1rLZDg5ZD2G0aCsexqA
Dp4brI7CDwpVvE5ubjO55hCc901lbaYpru+a2qEXWQnhRT5mVrgsdt6Fb3OYzvQ4x5BGhtmWm5RA
Ik5/cY6Coenucs3TUsN38lDL9Dsvsq3IcPdlHpeBvbGUFFl90D0yQrttDxvRGQ7O6GrD42RmnGfp
vrCIe4NjIaz1LO+6x4f/ko2ho7hHOSfjTC+s7whdjNEPdYU93BVJtBYlGeeMqzvtyQsmG8N2UL4q
u4xvDTV5LtGCMZOT3mjBtCbDJL91c217Z1mV00tlUsg1N4bSCw8yslALl4WnrbBhMYsvBn08KK2x
w63R2GCpcfN9bcuBbufQ2LF9EHOLEoi874Tw9KjBlUmp4C5nVz1+MJnKdwetTUFxh4zra7SLOQTV
ssIHwWzfY+DVZEox28pTEa88PrjcFI2sa7R5sA+2VR1GB0dV2ozLKMEhl85NcY/Dbuq2/IbuS4LV
yKNanJBdxLqyf7ijW06bOesZ4IfdkIL9ciME3oHAd7oyZgc4mdBbk0HFpEchBiXHemiTnuYQLR9E
JlgLtLceRxItqTgzX90q1RiJOK330FmORj6DSWW7spaO15o4EfhvZdR4h3mIAw50jgjUyupj2aLj
Xp5c4rLLlyQ3siuhB3WzSVp3rLfO4CBtbobSWP7trn6dOStx7HSCtEQtwxkUCXammo3ZiLrf9uRu
d+FN2w0T6wKL0lS1bwglkHjpi3JdcBgu0BppmA3MLJ196yRzd0+S90jLjNovNFVECJmmptw7XZd/
txMrfZyaCNl8dlItTEbPxcHyhprBTVv00m6Q6gMuwEXx0CziB2uRQfBMoIioTuoII+tTVpGTakJm
4/SMKBctRWemlG+JKJrY52TLasLjkz+ls67dmSc9xsA57wrZNrNELIgoNgTmEXPnnZQcA0Lam/yk
76ADzQAKgsOi+1gkIChv1Ne2KEznDMMjWQGsYOhFWtyL1P14P/eFPSA8KhdxSXHSmUxxrPzipD5B
8mnXINgXVYp1Uqjoi1gFgDu6leikYUFAiJ4l0jTtOsSY+Kif9C7WIn0ZFxEMwpnstjkpY8qTSsY5
KWaqk3omPSlpajp3Gm0qh0rezGE5TXZ7HVTDbK/aSkW1b5z0OKUKm1tALpw7q5NiJ13EO+mfOp6T
pmc+6XvUSevTnHQ/+kkDpJ/0QB5mSWfVn3RC7kkz1Jz0Q+ZJSxSB4zDxPiwao5rWx+z3UWwZe6+j
V8cgNjEfFUJ4az2YXr8LRzGRRl4Xy4tkCj28mOopNlaON0yw8wtO4qvZ1GvtC9Vd+LLYVc0VuZQQ
CuxFKJXS6gn8cpFPceBCSWWcVFUUpEG6RtOG4oEyFD13m0oqOKxLBB2pknWAMw8yLWSw/X1xEm+F
OsOWY+bJPPxWjqHs3tzGKPIfdV/M43MZmAl+HbOuUfBmBnDBWy8ZhXvTliRh0liVRTZNq6h3Lenj
DNKHO08bwviSODcD5d/gBMhpi7w1qXRlEBVEvgMgdlJ6u22pWTvVwHq94job2lnuaiVia+Yx+C8s
/vvBPoq1VJ2j9RX8pFFkWe+sAjMMrB+Jllb5vrNsO1WrtusxzC7cg8nZlrWlDYjLp6Kgu6kpY643
YacFrEjMMdqvg6djoFrPKZLiewfrUcviHCb1bVWLwQJtYZrzvpiAwexwKdILwFXes5R0AU0WUad5
fAhjo7L3dPaFc63hj685dZH7bazZaNVjjoK93OkFzcVdoJgigAA7tQ1qh7G7zQGeBkBe0JW4TVve
jj0BQ0gDtCynVbSir2uAHhmM2nuYWrvT/aLxZJBtqrKpk5e578zuS6UYWh2R2Y35UcrKqDeoNSaO
LuNQOtFF1XJDd0EP2eIrOvN50RjgRNmZiSxzvn3bzH7KmONqGCYLFzUMDgbyJNYOb92s5/iskNXK
myHVGStGrK/nw1wP/aZNI8vkCtljcZsiR+4OURTYL5UhQsImSi8Bdt9mhbPpQGaoazVZ5rM0hlD9
aCbkbd+FMHJ1FCqrw4vSThzzLNWLPNFXpe6RXjDgFtKd1VRMtb3jUQEt41eNaCa5RgI8i4M+T680
KBj6jxUhDkmcX9qaRrlAlZKbGxw2aPByb5Z7lVWEJSV5m4lNOREuT/RIBjwzoeIIZLiXYvxCo7F4
GtK6DrEMycqP5yz2wyDKLqkZxh+y1OkDdQjrVjydaE4KfeZNRlOdYzO6Qo0WbU0Fp2Jd9Ry7Da0S
Purp+kzYdrZDPTmt0L+iHuim6qwHsnJfYCgxVsow5cbtavpxiIoRVXQxERBCasfCGOlWmZA/7dhD
Ju3KS5cOZVE5zt6qrOHCMNph27fOazWl/T7qgDE5OitJGgbVFt1vuE268XVWWrfjRG/SuU+xuw+l
eqiTsbj2RrpDiRMZ+8YWyWMxRJBV0hyaCr81sjc9GkZucoZ3dhXMJpucOVFkgtcZVqHj0HlMJKKb
EFmjY3fTBsOHyQNd6Ra4CXi0tMy9bKs7s/biBfYzj0l7PQpDW1sdisSkEerYWAogsKmB+hndrPEj
S83XU5mlG1a+6lDbtdwRA6m9hEJcuNHYbeqlu5jPlnYV2FDMqrpOieWZmrveViXKV0dpOtOuJtm5
bfRDFUJtqOZK9knku5vQi+VlR59kbYrsHgdggGCU5sbQDvotKdD9Bhacc1Y34WIkKvI7mmzwPAy3
PnZd0pwVmaT4ydGMJ1OobyPdG1hOKZ+6MqgOE+ZFdjaBC83O9PiCudYdEvfQhxTBJCOMcMtoFRkg
LYffdCxCBnhIc51QdU+6WejIx0fzODay+lGUU3ATTMhPKwvJP3a/68grvpoMvLAjaxqTrOCHmGS+
B1KNTCWdcZ4VKHUAH6kd5o/pPgvGud5GnvgmKXGZGNrjWVFYIfW7njG/c2de6g0WKfu78gLn2hrZ
1h2vlUebjXNXGcO9Mzb5E+gi9o9UWYdsdFKWqrp8rT06vVbblQdzzrKzIsruvBqISzTwxTddQBcR
2HLho4v1HGaqNEDXpml/9WLMaSSnROWbURZAyq3Ebn6YrRmflcIMNqaSjBrdkJESHSlESihPQchU
WkdPy9RpFYOb6d7m3FUb/GyaX/eUp2jxHpNUOpxxMrnR0lSeyc5DCYS5T/fNblI/kjrq/2Ja/u9Z
/z8kZ9b//qi/Lgm9eWvfH/WXv/DnSV+IP5jBWTrUBo+elLtIJP886QvrDxzTBOPqwBQhELqc5v99
0jf+YGs2bP7xQla2lhCAf530DfMPwfmbg/lihRaLxvQfnPQ/JhMbFgBI5oWGg85f4vBejufvPNVN
DSgmTm0icMJFi6yDQQeK4M63ao71W6sL5TYYlDR8YdTktBXIZwJqizuzaGXnJ40+n5VF8ZRlBU1+
ETYhxjKhsHvoBeeYCPMNdQ7DjuvlGEPSsIwcVvJg0b5gVRxXsg3Vl0HK4D4zBuqbntHbt6op8ouy
4N3dFAg0OHA28yZ0xHjEoe7NSJ6B3mWpPj9OkSPuVJYKlImcgeM8+lqHevmgDVbZwIGqJBrXGmKQ
ztSSI9bg+imZgTS+yuIFg6ytrd/d+19JTT/2M7ic6J8WtiuyTM86SVHfXdDIw7iS5YgBmbcYWLV7
yC+lZmBV9YL6WE4t3Np0yHx75sC6HpbpD+L2tr7loCgCfEmKE0Mm0LEtxkP87UFOCISY47vGzMdh
UxaiPyRRJq19OsCi+v3XR6T1TiFMJi4ARdpHoAUdlLIQ1H9+HDgnhtniQFlZ6A/8gdJqV5jT6Nta
7Pp1Ev/TxNG/feDyhd5dLivQI6yyIOpAp9EY169ykG4GIwlLiZtJpNvGIVtJjO4BX91Ww45BQMZl
lpmHJpgeCOTwW/g4bN3731+Ipe30X4rhPy8EAwFyxNCyea5FH+799zKbdhx45CXT+yBYQaYqD1o6
Bp9gFX/5KYbpSBuIAqSWD0SDSmvr1nEqHhZNdhdNQwxyban+k5tqLf+ZDz/GhjpKGQuuUpcfSZU4
M2dKbI9GR+IigYpLQauAdnV4jj4kuI9UZNA4MuvpQUdIdN9ImxEjo5Tke2qE2LIcceaoXmSLoo5d
KOnwoHkMsN4MM6PvLObA8Gc1okAZYbhtglS4FRhIjrFVv6/IUr0yrJHDZwJx8Y6ZXfFYwzk8sF83
7Zrq3Q9js0RWWyiOIbPZ4r0rDIImOBVjSuM0fmYVtBFWp1v8vxvWfyDPfPe0L/jh//N2wgr/yQfe
qbj4v//5U3P69Df+cjE4f8AAoS9tYzM+7U08+3/uWZqxuBEMgVwTKwIvybKd/LVpsS/ZPMd0rh2e
M50F5N97lvOHAeGZnAmdvjENasf6J1vWR1cBnNdFfAoNhAhW1tmPOWIU8SHKkeioNUPzfcz6Ai1y
V9Mvs6FNDriuc3EtjRacR1B2hfLNwVTzmR2OyZt0VT6dgWEais27K/iLdf9nNKs8fSkWM3ZRh/8j
Pf15vcjzAvb/mAF/mqq7PNPkUzVgG9rYIki/eZCEvnpD5j2iEuAg/PuP/nnN/uujPQOTBcU0LeWP
a/ZgYod0kmOB9nMbeoW8GPIApbQZ69fdZETP//zjTN1Y6haT5v1HzIWVj2S6ZsnRJb7VwYvZ5C/I
GotvgUsvp3dy5/X3n7d8/f9avP78ee8/jwrq/UpsJZqNCCk5GiYMRSyrFeaDFuzFglT8/Sf9vBr/
9UlUQZJxOxDqj64KGlZVOc2EJUIOOdJCgbgQTf0neaO/elCWbCfgJExqnI8fgi7SU8hAjtjKy93U
J8aPpo4b5JZtdmYGXf2sanvYYLA1P/l1y9Dmb9cRvg9T7tPb++E6tnQ8iyKMjsDlXUQ4hbC2VjqE
t+4sSdQYVX+OuJJs19TWbgPESJ9FCP3y6sKX5xEVkvfkwxviOc2UYnE9hmmp07ggXDsc6uafvwsG
wy+GYOhJpWsvV/9dOZFKt0uQzh1jN5YvSp+0HUTk5GZM0+hoVk13/fsn5kPc5+mRQfXOIG+pm6jh
P3yeOboprJvwiGi5PG/GSnssYzO+LnUruHFNbXxCFdfuJtvC56tSHb8xr42zRvr4Gc78F68Jr+Py
P15LGE4fbi/uapbNIDx2KjPWXUVnJ1Co9ZRXflZO/OKTGEAyE6FzAbJIX270u2usGg2GUOBc9EwI
H5FeJ2eNN9vbAY3Y/pPL+3Mxfbq8mOng6rDVLB64D5cXBTUflFgXsR4bXzou5TcH5PYzwM8ZogDM
0nsniKB7MPxLvwNmgM82JdXw7fdf4xdvjmDD4ZdCLbOo6X/+wSPSzqKyjQuzUlPGiQWeJf0zccR4
Wfk5xO3jBGwSszKMljwT7T/KSjhdBKGz3FIn2lDxGe3+dL3zOUqcHgtDGabu3mSotU3By2ySlCS6
wCBw9fe/9rQCfVgoBMNp2zNwbDCIZvv/6f7i1mfnNcn0sWuXdl4qc4QjHqDOtHbUI7TQ8aJBAP8Q
a66x14LCApnVqdXvv8avLvr7b/HhKWOhD5i2mRcN5Ocrc5pCZBwB4D36kje6bPWbIpmAbZdetess
L/rkyfvFYiUMV6cu56EDHbg8mO+ecbtIo3jA+t+N+XxIO1PujR7Twie/8RdvEmd5YxEAOGyo4gMx
qhuaQK8q40ILdBIqZW/ugHFCtTGK7vD7q/nRMbjUJwK3DuZ3SjSQ/MvlfveDnHDuNdkbF0nGQuxX
9tTeOVHUbdGHWlj4Mjs8wqghK9icTA7dLVjBRKsXcLKsvzgD1kkpautyzAaUZ6ZsaPR+8g2XH/vx
sRMAVgyMQDgMFhPs+2/oFm2kCTleGFUzXQxNuyAcvezajAd7B1xkvI2S3IMSOgdnlfLUtmzGegH8
V589/3//IgZNShojlLpslcaHL+JFnQbE0T7XoPJcBVlMnzQWakHLtzc2mzU80dC61eEwnTExmXaO
3RTBqtLd4ZNS4RdvokEcCzeLPo9FXflh+bNGNZTQ+s5BXpJgNqXqSASydxfnFcHHThTeNo6j9mg1
+g1IHWOLEqy//8e3xUAezqyGopbGBrX7T7cl505AAHLOkYZBMp57uphQyo4l8+sLZk3BpWwbbdNI
p7j1YpzzgKIWrlYR3nzyRf7+spyuhGdzJOcTTwEF757gRI1Wj4nqPMjb5DWwZbUJ5Yjkg1YyYol+
U9Osxe7a1Hur1uMfntH0j/DvCsw61nwWkY+Eh0s0ly5c98/eruUi/PzsGiab1HJeMikdP75dRmzm
S9TKuTRjFHAeYraNmia8+mpUxzr/Huhz5lNoFWiXe8K/FdECVPPYOcsuqhnM99P3Ty7Xsin97Sth
pLHZOGnsnZxy7y5XKLpRQ+1wboFHRNPr5NX1zGgL5Cz1B8EH2e3ktc1aqfZ7hPR55bqldxb05XQT
0cSztr//On9fzblArD/6YsCmBP3Y6MCFEkeOdQ4HLNw1TmDDFoY1RkJA0/lz2VVfpiBmPCWq4lKz
2Gr+Bx8vsUtLwm1s89QFfXcxAHMJpx3Mc+huYjuBeoeGrnTGKt6IGLAY1A0TGn03GO1Tysjjk83k
tGL87V7wwSipUG9xTvv5HYoZu+iZY5wnRVvvhdbFuz4s4VjiK7zJGs/4xmirefMA5IHx1+PgbPSy
M3o1AM25Pps897pPlpZl5fj5G9FX5mJ4Ep0X1fiHlSUrtDEgweM8Lsv5u94YPKrzxJQH9wDZ9VZn
TxHxvkVOBA/62d/fjL/vrdKgYGYx4VIY7H4/Xw2cXSK1vOTcNarkthuADBNPlz7//kN+seHxKQji
DJZQrvvHqgk4emXWMz5hTFtvcz3dpdX02uRaumaxiJehm9hmPBY7kj9iWlYYdRhzWljVI2vcZAiH
n8pOoGcv3Dr0f//lfnH12WJ0OviA2eiMfHgesqDKbNCj50ve0n4sjfwyF168DRZ8sls4I/LzoFjz
3n6ymP/cB1wqSVRtlLGEwekMF059wnevQYqFhSmediDd2c02Y+kSn1gthjg/UmUFCGsIEPObQzh+
dvg7PVA/P3AceZdCh1KejfXjT0Y2AaAVFncs0vwCVx7WjSHu1jIx7tuSOAow5rWfz+MNRhn7fBga
uZXa1G61k/NEa9LrBr0rxJwmvAtjkurh5d+SL9Ec87rv13UfvjS6+qKGxDogz0r8oqpR1qHM90fL
uzFK/YIRgPbJo7ycWX/+VXRVLUbWS7VA/bY86u8uqIMsi+XVOZjQtPd21jTuZiZjYoduzMPtas6f
7YJ/f3eWD3R5dDiPANf48O7w2CD4FfZhdJijhsqtt2laF+vfP56/+FW8oGioGQwtB54PH6LHIGW0
RB5yzQiugdTTka+LMCFExIAlOsyRdvf7D/z71g40Bec4jnLE9IA6fr6MRTo01B/NoZtqxpvt2EPA
MewtYRXmJz+NE9OHW0atQgVM+5D7xg/82NgnVk+NSWb75pyKbluH0iyJ99WLB72wp2LtEopRrewg
nx/MikVsNVdaY/rOQDzemd0G9tEcDEpgqbXWXh/S2dy3k9lEZHfUkfIVPrkrY2jjfJMUrr3LHG8M
znLsjq8gwPI3spDa+m7CAoxDTzHGWrd1Zt0PTZZeMPryXhgIgIp3jKj6bkDV7ladCbrEJy1PDv6A
7fGlqZSTr6oggviFRji5rLhdiiMwxpatCVAcLOKYS98TuAbWZZtlL11ozhe5UQ8tFiyrITqqbPWA
zRe3wWqosvTa0WfwFEhbEXkOAV7NbB7P09LpcY+UA1JWlansR1uhzAcAOsEOcTA6c2DVf7TFaN5Y
8YCnIKoaZwBDbwA36wx8Cxq+pWrlcLz4npS22UP/1DGmMyIDhFFkmbUJBj05L1KR3qgMMw/kcaF9
oSdgRrsAMT+m87hox/M5wX20bgS+cIjlY47kIvAUfMkg4eJhSF11lSqBm3hwdZNae2s4C33tMLYF
sLpsjye4QlToO6QqGjuSBBN7m0XNg6lgp2082Ln1NonCuvZrEUTzykRkh4mhSxw4hfZCuaRmkz8s
9GEHNMj2YwMQcsDXFZYuAtGCv0IwhCfWejwx+zO6EC+95lrDeakxu9somr8kDaAsm9cZSRcbR7Mr
+HKyADqDkcADxF6wK+JYdod92+aknCKCibRNiS2qXMtaBld504OvQa6GnTvF23gtglyLdk3SDwfk
GP28MqapDteY3RmmYYDl+9QgpEM/sPHsrOGWGsF576VZ6YNBLnaRlrovMjFjIlyLjqeqtWKiPCAn
9/e8BhoATx3+7MqTTdv5VkOiiQXP9okCy6xWrDzBs5LRckuKUFNYJKb0TGH1vWdRHCGJYOT8khdG
9Bi19dj4aTtar8RM0ZyWEfquJmN8ugm6MlZoWCYMNzyW89K4gpnA0znJOyyx2hOqWT6enJw6WVd2
Npxnbp3JXR9zfMZw1NfpPkSWGh/wAi6uujRhGIDnAct2ADzUQdmWTi+VHbc49POsgJ8WlsYuRtaK
p8yZ8xDlZhh7m7CcK0yRTBklqrlSqHORgCbYhciCAEeChyh2A15DIrkbiccuaHJqpnzwEpgnYIdw
cuRQlTb11AUFNwC7IoS+tH+2k97RV9Chom/OLC1SRya2w63X9OGFGPR51+sxljU8hck9D7KyVyGA
/KuKujBax0vkzSp0I3GBOQ3X21DIsD4zcP/uRwxVJcYcnfHsPGk5jr+xIF0FAHK9XljXvR+7evAs
7BAXmpXqLqQnzOByM9S51u2xxHdPARbk7oqw3eFWjqaZMY+O+24FaDUhWsNyg/uiSknuqNOyxqg3
6GTXEO7CQoM0AM11U1uUUNmM4HkVV66eb7oYR/5Zk+ultepb28l9tkrvpZp0A7rZHLiO71UOANV0
qjRrNdXlACkmMyj+YZ320EMr9zmsRUQpRI/8ZXZS85Djxf1iJSL1VgRSE+JTEp2T7wzEWI3f1DaA
5TQNTeJnVNXe2XbsNJusoUGwQtCQWHTNClZoWKQFtW211NpxbKqvsUrB96E6B+OepwmViTKK6XLO
tfmr5aIwX4e9SZRMUs4uR7tB++HE5BasB0FsB7C9UbshTYYzlo0FS66TiYUXZXbbHxVBdwULT1ne
LDQ6YhVGb3jQjX54kmZjHrlSCEchzCdfuQH9bRg4+p0ZZ8AX3bzop3UeFnrpoz8RiQ9ZwoNAbY0t
0BHI3eCWwthB2K+DnptLhgrr1krMC9uS85OnKMFW4ERPCvDFh5xKY9aRQ0GS3JQkUNgr7P6AXSfB
nrIehsB6leQOHYG9J5CE+YUVkKg5ukOnWT3QdTGfoXKOL6OTK9u3I3ychJCzBCWNd4/HYrgEiYnj
MESzbvtId221IvFrQQVmJJ5ssBsTbEuYt36jk6aVoaP2uDOeM0p73VSCIxnkZGNeUZhr16VrkqLe
ddmwjz0reTBFb7zRmQ2uM6Zq0O700b4tA4kfGcg3DkmqXf0iS7hzG4HdzdlR3hM32Q8zu6Ttgtze
zLpe/xh0qsQ9q+5i7gCIkPiVm9lqE3dtmq/I4XNIrVRNWuIilMOjN7S29Pu4d7IznU7QY514ab/h
vVLd2SQNuzmf3Ej7MmmO9LVaWdEuWzLLQUx7ibeCFZB9TY3eK5EWB/aVrtUZJNe8CnFnj3oHQByn
KAxcF0fxSqjJuKBooX+faGNF6s+ksWqD5mzkCokuSkSBgvVtZIJTgCNgx11Ps2iAZTXS68+qMS0O
c0IhYbDgXcUDM5Y3afdqb7DXqFVBnpQ6jJ1lpmvk17BuhFG6V40oFzibFbKkW2llfRNantYbiqG5
XNcFLkTys+z+KcVlcTYwnCe+CGt+sR57Q7stshyFKKrg9NVlbDatx2ikOedmQOTJGoQgQZBHrm45
fc9kE3RWpuGJlvlLa6N23wrCqtojRpDJOgszz94XNTReIMXUpSxomXyJ5iC87GYbm2ncIPDvC5Xe
iNzRnkvLC/GRz4XIN61Woe/tlEf+giEyQSw8qS8sOF5yZ6EzusxZ5RluUa+zKagOUyHMFZBmc53p
Bx2RyXwIAgdeCYzeMUUuFHnqLBiqol4VRYMLb5CBJo4G6w81IWLi9hq9bq8ToJSRoLrSvSCC2MMT
RV4S9mNyqKrFjgMcweOFzZKSNDdFG53srVnd22TBIXaq44omGtMpP7Nl89jWRhIgdHJAlTWOHT3E
YCJf7YAI6HXRU/Yg7Y3NV6Gc4UYyNXRXEU7EcCWAnd70gWOwAuZhCnN8ynUXDQ9XcB241NErOQ9s
5+48VTrWjtCgIHIt+RhpcXQxheRp4wec7iY6sF8sIxLyTMMIzy7KA+8sHJIq9t1u7CW4ub46B2PS
QFRBlfEgpnR6g1PRVZuut+SXsY3GL0R8WSQqwWkiz8AMHGi9ehVcAYg3hq2X44a8rWUTYqKRCHyp
sCSM/cGasceHrVvhRnUSz9guhfVRo1ao1mNSLHtP2fQ3zjBF33INZljnzeLomrL1K6wQ0Y5anjVl
GFpsDAIQ46XmDf28DWovRQbMn3wzSRcbN9Bb3dFPWH6PUvX9l1nqOaA1XbSEEBDZdJPJ0tmxyMTF
LiHPc0b4jCYYcX0k0GKV8MKDSM9vq8zBjSYK6LNd6KZoD4aZfdJi+cRoHmu5jZcEhO0qAf/joZTt
tGgrssEw/EW9OVPiKu+H0daVux6DNgdkjO9jMS7lnXEEZmOG28oToY07txP2Rlcz2VXTHMi7AlvR
1yrib21Ttnyx7rW2e+oRw+JYh1Wbn+NYm+Z108XkFKh+kq8J9JPvXbxEStkO92RjG277TKGLh9pr
B3IPuqmj+9NXFvckm1zkd14nnMdSi2kLaPacf9HrXFKm9dTqPsD1CeKNHYQPxMYZR+bI8zcEQOm9
6Arr4GYqataVOUy3Hmjefk0gqdrZY0oyglHNNeXP1E87m95psLf69ktfJt7O0prcAF9NsQXxz9T8
gtLLOo5cnBvlJHGyr2LpXrDfioizCXLqeBO1HRboPehYkOFMOcrbam76L4UICXTiIE04rjuk3TPp
n/0TlPTpNuehynA4d+BgtFGVxRKI2tl7lldgAy2WsXRNdB7B51EeaKDyW/gXwVQ1Buu2GF+brONx
iEQ7HueQH+NXbdsTetkDKUiM0HwdpzDliR6tCuMYAZRrz+qCOzhboA8JOk0vGU1nP5w50VGyO7N4
LE3ZR74WGwmcDsTA8gAIC7mfVk3jsG/gxmKUMGuCbssafsCS7EKOnJaNNR1Fb+zw9FUj2JwFTg/W
i6DCC9ylwDLyPpDpNigWq8mcBflG1klISkDtEE9LsnG3yTptfLSbRImdM+gB8QO9eSatCTJBwXr0
tAwmLqMOL+IZd2HwWd+L0I9Mc7wHrQLEIWvzKzfMiBZtZhENF5arZXdByNl379TuGG0sonOOWEow
AFL7kfre1xPUxlSFz1HTEqQlqtK0N5gUa+xTIsSx9v/YO5PkupUs204lLfqQoYajkZ2LW7EmJVIi
1YFRBVEDDoejnFGO40/sL0gv4omUgjI1My06EWbiI3Fx4fDinL3XDgnAicRYg6v07cq47m13wRSe
cJ7BIu2PT0uhjH6vZssoI5Qh40SNIgweav4Fm3nbve2G0rpG9a2p+0MVIcfSj0MyFJkk9rLTAfiq
qSFASPppRfRm0hv3KJfwc6Ytne/96JjVEzxw47bNBdjspQ8ycuDI1+YvefBM2ISulvrQS4AmOg6y
xCjI2avtqnHsh71RefWpR3Bpuldez44Z4MfccUYiEJY9n8s2m5Bbb7hQ0svHnd9MSxhp8sk+urYi
a46qCy4OHJrNFaraECBZK4hdzE0lL7F+SnyRRK8tUTMZ84NW5LwA6cRxuB+bXNwS6q7U3krt5O5b
qeY/orl/rJH2/17lvcn+3/+Ujeq77oWrm9/6rptz7DdUlrw1pQozM2osanffZXPwfb9FZofILwOY
Nw714L9Uc57Pj8DSImgLrFVVQRvnL6W3Z2ESX3sGPko3CnHEcf2B0DsQz7UUdJdp4FHop+iPgg/Q
4tqi+aFWOZBEW2QwnngbzYSWako6ySYEWVUzQLPhK7vh4mNVrbzvTOj0LSDz/KmVJiebAefYxCxI
U55o4SmbNoly5keIKDgYkzTMHmOvQ17aBjaKATsfsjnCzFuAWtXCebf0yMo3KRbLW78X1e1iwciI
tB6GeZeyROO7HCCmbbrGbj/2GiXppiEahqDYZcJfFDoyWOlz9pr2ZTQQzt1Ww/Cj2SnayynO68si
N42SsO62uZ38HtYN9dr7lOCnWxydfXyTkSAHrGyQ5hJZCInPDD/HZgb4uCcQuFc4lLyhR2cAwg66
39L6D6bbrJ+AcvatoayRL6H3gvTg9stM96AsUhLeQVEeSvB2GYl/jn9Toit0+Zr8ooS2PrFkeL2b
rStC5Zwvpu3KI9EdTceJLq3ugZlMQVROVfCJjFP5jvmTfDFFcrGNIXnKPof+YtwEc0V9xbF0+QEL
M8Ygt4sVdZnUpIG/dOGTn1gelLqhS7a9E7A94cyohjO6shZ1H7cy022j8pF6EHu/5thTUyzIzIDp
EpFqMJVRTnjKdFLZs3lRhQnzypiYdnvFdrf+MFgTcEDdrwZHaHNzs26ryzObaIvHodT2KSZWDYPD
bllpiy7FeZiSMfDQxE678jctfS05r3M2WT91tIBPj7E6dQKtd1FWSIdVlZmbwM+KD3Osx3i3lrNZ
9IkYCnadRndhFIOvCR/NvQVJcg3qvOtyyUlYN/b72vdTyp19SAnHXgQYoY5jlbHza6nzHYm9GMVy
0JRhFJsBLtHSSKq7oiZsGUxOxTld5R194QlBI+hjvsWrhG7xR4Dq4bQbgXrfZC3JkhRUKU3EtYjf
jQn79L6n0QmnLujBNCFImjfkuZryOJBUzOnAkrKF9TFXxt50ugm+S8KmCTPodBAEzQ8nRbnwhjho
p9OjsJvKI3Yy1xUPhLyPDTIzA48T7p1ip4M6foDdmS5IAkV56GvpQQP1C46ETmflt7Y5u+fEuMG6
qWrZPPi9Xd6Dgi/vswXhxDBymtuknKwfWVRyKKEys65N9uT42s0evhI4nZ6Kj+81Hnun2Mfc5qv0
nmBmUAS4yT0KQej0NOcIb2BxlFZt72tj9M67EJjPlgJvcUduHXC62MZyHKW53Z4ZVlOoXWziIOCE
3uq3mMx98j6LPuPbdG0OP5nSNZqtVEJANvLiLRUYIla6ZqpLjtKO92WJZX2t63Yg3y4T1ilwLLaG
PmJXuVtUgK7NGoQWO4fq4LKvLTD91NzK1QZcTO07keTLRwO8D1GficfJpTfxTpC0p6EywiYo/MMU
jEQshO38VBUVUxklUH2j+7mFUOg4kCBzDOvHAtNBmmvvZlCevqHD1nHESy2X8yZFZqJCGkvdctQf
oC6Zs78wlUzT+3Igoi0qOxdL3yhqxpc1WGqJlmpZPhGqRRxMGzrMPhze8k1ip/oiwdLAo+glNdjc
d9ObMW+ct8lky/YE+WF/rVUPyGbMbLONwO8t4GjXePpFUALZWI6XPWVOEJzlMcXCyE2pLx1IDFqT
AyyVHlkf8m432VVmbYngrh88sDC3KQvPk9+wE4QJE+BjowNRVdsGNM+7Tlfr2EBQpEg/zZmYKgxt
AD8brPAboq/CNaAYcuIxZYfzLm769pKacprtGpBc9o78Osa2KAwkRnat2s/Y7wvjlNSmgaPs0Lqf
XHMqv06jL4ZDVxIrsvFJkX4PWmDs9wFwwZySdBCWp1ASB6gMjYRMIGPVjkS80SYj2tAOznRYO4pi
2SCyg1vXTbZrR/rpnSs7n1jppnmyVcn6EHYm1T0fjzYgRtRjA0DxiTIgjRoYUG0K0G83tGZzCi4K
37ZfzPzZNrX6gKYX2WDweArd7wQHgXaD05+FgK+/OkMzbBTbOGkcEh+ByVrbPp6FQbGuK84ozLXm
zsBWM1AAXzRTfpbhb5FObT+J2LTvCkR8d4XRU9hLrVB9ZqZk1YsXxb1OHkiumdiQbpsQyALPXNCJ
2SRLYMJ5U2G+66RhE843UReLmiBY2Fz7q3O+4tvTzHKxNA5rN+fzHDTM/B3+6ds8oXwdTRr41Jme
4dd3g5r7TRkUtDuGoqcVKxWCRFLZGBenhuV7BGUgLX9IUlnUW7uxLSgkWRGY2G8Cgm1WkxCVavI6
DjHmdOi+gl4QFt9R4/7UoXspKM24oFiL6SIWOV7oWGTigU4DoU6VYyRfcWOFYtvaKvtkKtd730FG
SvalwZu+LQgmoipmYnuFVmU7WxKRgxRTZUa4Urn03ZWfEp64h3RADGHu4P1/a5XhcjsSOc2SOLUl
gLWSL2ArR59FmkAv+1yCg7SvutnILzXg6hKECsQYOUHrjcamHG/hDqyB3unoPPUdm4718Dd/qbPB
YY5pVX6VcGwAA0NcH+GHiTLxSrtjDKSgxz4M2LHqrU3J0CV3gOPqNmfu7Pd6JO/EH5Lkga3kciR2
pkKRk6gWBwyts+ToLD21Duw06gFdaKlOPHxsHwDQtafZbDdfYIYs9DAWIu8OVc9nPO1Vrc59CSEB
FkxvdsdVNF/CxsIpHbmxNQy7VhBcuLHqTNzgK+zPVRKPYD+CQUhcsbydm4SNAG+7tJprpwBhEfVk
OwSAbWB2bBDCA5KvRsEmjO1jTlW0S6n3DhR6YeGZDfacjIj1mMB2dhVbTSF52KVEBn4ukxCDb9xx
JxH8VXoZ1JYclLt5D4KnSOimxtTzx2hpGyIzmxGyyWSa/O+qhYDr6GeZorQPD/BKweIDJueRIrmf
GhAbJ8J0Uo7sU6JBzHh2vp2bvjzz2Pk4UVepjJOjTO7YhkrOoZOGtjITrUUpdaEARW8FzQTVdrP9
mtGhOBOkH38RtI9X9pEtltNBp0l/oGiShEe7rZXYEXlDrA9tYjAgDVuWa23Zid4i1NG3dhaK60DR
ozh3EqK6KC4kNskDCmb1+v2yO2hxVBMulwDqJDNhHs0NqhPrugcHwNqJJ1Kc5vHMsZfBTvcskP3n
2DQ9Chvo923CAtrpxlEIV3eO1ZFSPpA7mmwyt8ugjFWWxXPQHPknoj9FqsjBof+S4qarfI6GsncA
vRYhO1Fl4+3Y1E2g7gLaI1ToUP70myUYeeYIzPO7mm16fsiWYqH8qYk4c9H1GbbPps9FeisRi037
PAuXZu+XpHX1tHoWn1hyJBRvWzEM+PaSzj61ceUMVwvWZRqmcQuHdahked7lLlRmAzHOk1eziz8M
wxB8jkNImIiOA7DTk+g0NXxTLOEmFjMS45AIrHoDfm05WqzVLmuBxcQlYjQs6JWkeCuw+FDGBPKx
G8a8vi3VmOgIUaK4QSTOMR9aMwRjyfxSTDbMmoklv62XRTBtiEbAbB+LjzoMe5tqadV91cIe6XXK
ITztPBAeEUlyzNRdVXq0kJmZ86PdaXkDUt/09lY1Tnc12gOx1lnYZjLiPJBOrdUdFn+g1s+KKH2A
PHUvAPwgm8Qxb9v5HtCnIfGzKtImCrdluSIzyxz2degkWywIob2lYC7DHd/mtJCiJWaDSrOW4cYc
nXVPHxJ7uGl1nlcnViG7C2oAQ0ZNL6zhBymexNEKdeAdAZmExIa0qVxj1P252Dh2Bnuz7cLGOFZw
Y8IzEJc9ZWTULY8uxfF252b14JyM6KK9KAwc875Htj9RuSX00CoqLc/yDKBjpL8tRNZgFHviHBsK
HhYewmNvyLY5Dcjr5GVnE2hETRpbj12Qc5mBofS+rYkh3KazDv3tbPbhSRtIlBA6tJBOjr3gM4z5
kF/R3AAT4VOkQfOgmobuXmK7H/RSzRwkEHPbWyg/pXgsVeCq4+xCuN9oJO10lIdQL3SXBUtiKFPv
POj7EdChFIArLWmgY00DEl6o6Rv2gz048qo0sPsfONRk9Koor0w7EzI9NAQwLyFHJ7e9mShK2ceh
keDVqcSxU894exDOu7AnN8JPGZpL7bVvsSEP7mbwCwjsiRfab+dxBP8AY20mdI3g9fFI38aXO17i
+gzOar9diPg9C3hPiJAXrsf8T+jAsVB5UeFl1tXtOubjA4tmwYJBUSKDnSstfSIHt3P2LIaWPCCZ
h5MBjCHWRywhOTDIKW3v2PCm95hcuy8hzId1nselhgauR78kPbIPL8ArpilN7th/Z8hsgFmwQBk/
ybMhua2kT3u9Uo58XFzTuDNm13+HzVxcLsrg7wxqYmBBX2vYSIUoAUjc8XvaVlrGnwJkE/UeMQS7
w6A015RdCbR1PzsTR2ACp/Vbo8xzwrUT8IyboDVoUtN5PQ+pTT+WpoSaQBNTwPItBufc1m5zX2XM
KRir0Kr4iVsAZFMjCG544SAe/KQEvg2GrPgKTWopomIAJxwZdWLuTNIE0lMrb8pDYuQDaTpTWXxd
dfDVPmyqKUAO35fBVg7LjFJe5wRYerk5N1dNVwRPiU81bhMAcwKeQfT4X7r4Pyq4/W9LGwEg+Fot
7eJxJgri64/EhG+/8RcyATginh8Cm/BvkXxlIk/7C5mA+9QCA2VSQUM8iofsX3U0ordwrVKcQRmE
+gR84d+FtPVnIQlU7uoadfkpjtE/qKQ9V8etF2ZhDEEwwMEiQ+uliNJoKY87BVIH+o+k9cAiOe+p
Quxhsn+OtaiOP3w119/FhP9V99V1k9W6++9/PFf8rZcTEAUCZ1Wyhuw8Xmjj3Cmj89gzy+sutqMC
DgxyD/ZDr1/lhdXgr8twiESiyepEQNjz6mCK8581R3OMbEN/FwxtclqsmXOmkWWnlKbGY0x6LNi6
2bEurZmTSDO59vb1T7FmxPygp/z+KZAjW3id4HEDx3z+KXB0mJBUx3BTSdV8ykszuVmKw4Ke86lp
Gu9LhwsdZFrZnVZEAlBpSYd9btRKgYEq5LWPTOSjl9FAHsh873a2m+M3J3HstAIqdt8y37zVlBoj
FOfFOTxGWtdmU1pnFscLaEEd2TBpGIs9snT3JBmomRIx3CAySM24WBuGNRN1aX4RCo/7FoUJH2L0
u32T2P1HJvrx46LmazeU8aVPUHtEDnizD0U13gZIQVAWKQI3BlFRhQxGRIPfvr4/mir+b9JWLZPX
+ZXi/GP9heSir/91eFzwSXz3up98+W+M8PzeX+V5SCzYspHOmti58I4zwr9PK477xgZ0ytqEkDfA
X/J3ed6x3nihu3p1KY7gBFplzX+V5/mRjXfLZhJwOApT6fmTSeWbh/BvJXFgM9ORHLiOfD4hiuIX
1XkSdP0ghsESdV4JkZO8mPpyADQaNvk2doLp1ICMTu9Qhicdgy4Z+SdmUHVUTT8QAEOTNImIfnEu
usEu1tqSMe+tEY42s8tCTMU05VedMzd7ldaJ2o1TDOASmRilnn4yjKvO7IqTuDSAS4On83KyodeD
mfTZvWm7R9MS1GgYCKfumv1/xq2ev40/nxns34/bi8deZZ+fL4Trb3wfsb7zxsN+SceIMyxG8fBf
DSW6Rp7wGH5Ac7+tkD8uhOYbhyJfAB+IXwUghHr7n+wg23zjoerGdrGyHaAP/9FC+ML8LMAXIRBf
mUauzYUssruedZSWvC3rogio/hSBdWq0wXTnt7lKt3U/cdTS1PC6Dnxo3gL5RLux5I+jOQZPLaW2
kx++t1+skryHzxYOPoqF3Iq7WiEM7k8Kcqir7GEpqttN0h09219Q2Gb9MUCikRC5lOqbQiTx53ai
6P/6pV+uWatTMKCauT6IwPJXYvOPfTWf7KORk1ezDY30vQDaw053+ppPYq+S1vnNxV7uBriYx62u
mCOEd0QPPL8YSQm+h2hXbkvDnbdz2j86ksyN1+/o1xfBQk7zkTH20q6UDiv80qOgv5aKT1j/sBey
QXn3+lXW0fH3jAfqmUlP8KSYX22mWPFi9Mhu0E1t9XpbDM0NUsOMClp7ixjia2It8FnliRiqa+xR
u9ev6/JyvLzwOsfaxI6zqrNffP4dIsjihKIR/aHyMcKI0GnM+MUo2g8kf+MJiO0FJlPWmI9OjLeb
7OiQKnlcrGmDDQIKIqjzLUs59GVyrkJYClU4fcicgbRP1zZIPzcqi2TzxjZoCYw2oBxK9OEDTKfs
ShNMfpsCR90gEkBgpwq/iE84/C6X8+TBfIRVApvQBgIHspNKOVTVPhHhCWa9AHWkcnsO4FVmvK9z
573iK6NeSFugQHPeB9bOo0+WbBzZEWQ0kwQ9/ekA5EGzOQsxsgW2Z32bE37oIjeebOjIJQi26664
QM3fk3OFROz1Z/TTOwVXOiTsFqMnXJPw5TuFSKmrLG3p7WjqFhESkgmSmqYI96S5Hxa2Uq9fb3W0
PB+LeE84c1geSYXBTxwmckgBhVEt27JJ4PH1REmMfutuEwl+E9mzt7VmOtuvX/QXNwn2ic2D7a2a
Ae/FZjcMYZfBgNbboOivOyWLo0bJtBmhbddzVv7mFn96qddlxDMpFmCDZOlYP80PDw75ijUoC1Bg
kOYoTtVIlyIkgeD1e3phdeStRk+FuADfEPMT0+GLCUpbEsM2E9cWgPX83s8p0e9qwNXkmTSZuBWD
PDcAzSHHTRDlRHMbVPs6Q8S6Ma10pvSZpJ/o2Qvx/fb/szf+h7WmGf9mj6Ef6+eylW+/9H2bYbhv
8NtjNUScwtBgKcMQ/0/eU/AG/LEZQBt0aRSyDf7XidsO3jjoSJxv22P2wP7f+wyLFGzOx4KplWWR
6f2PQqufD1wPwBBTgIvNPeSAz8h9MXCxP4Ew6bOPmaBfUQYEFLGXNX/zdqzH278ngL8ugjtRkEjF
GfulQditqiAxSQQbRZGCN+YcjHzTODXpFv3mDfnl7eDDxP+KI5JT/fP3MPGWsAzn8AFKIEpPawyH
t3omX2n7w0O+/v7R/33ZYL0h7OiOtx5pUM9SrHh+mSWsp9xvvXuHQ6/Y1WbV3zZzOsS/+d6eL+J/
XSaEG8m04nm8788vY8PZEaJ17pe0yje5FzsfEiJbUFjbFnI+Q++bYG6joYKK6syl/M1NPt/1fb+6
R1467Yh1IFLXeTanFYzCXrnmfdoiM9fpmplmmDOZ3Z6BHaMAeixnP7+cjaz9jX/6V/dNkYkiL5qt
gHfm+ZWJNDVsZS33La2f/A689BhHFAIWb9/0bAGO5FJQHfGnOCj3jWfrYNcISR/h9Yf886i1ab1i
nWSXvy6WLz4FaUSyXKR9T5SQu2MjettKLH9FUVl/fKHQxymOaRk2JIvWi8c8Gka6+qLvDV20+7in
Fj8UcxKFU/I7+gxbZ766Z6+izxzEP3scXzivvwQX1DCrR7NNLxcaYiSJulmqt3E88bKIBvBopsYC
eEBKEysiKCs+xQk7643pVwIfGvILUq9o3eGnw1o+bWsy6z7FHK0JXlO+81iNq+Y3sbSqo6Vu63jr
k6fU7AZelGUzzGQYbWhBCy8y6Mj4Z05bA92mwYTgTC1Vyvocd9ZneK4uCvJhIX3OjXPHRqJVcEY2
3ARpA2mqAWGtPsqUs9ixFsK1l/48W/C47YkoERmwpF4+CloE7kVnhHF9Izg9fHD8YkEf4NBOPdp5
gt8HQxhRYIXlDFeypdO6d9UowN/7Iehh8DvuO58GIH0Y29VyJ+m/kt86LgUB5mXVfGG/Q6e2NFfR
UYyu9HYeRsLmfKmMclMWlREgp066E4yoqRktVOunqAW47OMXaLJjQuYX2gfUDNOOeOF5uCUhbHHO
FqyyoMSLbPiYGnX6RREzJzaxymwEgpQY/fjRUsJMPvW+H79dBs/Ql0Pvx300TYqOSGT5E3x/82Aa
edqettrGWPnOFXnqEFHJYmPcNEDSyCGzCBHtQo5UgWqX4prKZ6FGfFpGWYYlHPxYa4uMdinV2m2U
IxBkLGSeodSDlE2WOzf2ghGowqrrVd1b1LNW3xHvVxo0NQgaafR0oDutZvI1+0JnZ5WFycTcW6T7
4d7Gn5BK4sQ2CBQadwA/Hyxa3FYl2+5UR7RkY8vcJ0HGw4+gJ6aT2pK/TKAh1UE7CThSDAMkU/qz
wIywGbZN4sZoacjeSTc9Z3V9S1TFUkwb5MbqaVEO3fSc3Rvm9WHSSsbYgpO6n689gqFIQC5AnUPz
9vOZRNkNabNGXd91qQLYtvViKIEeAnHpyK3rcCnw1FmCeihsO+o6vW7N6jINabicDUPsmwf8nupp
nJsR0ZKjxAUK7ESeACQQHxy8iTLCdVB+zcvGTp6Ql/fuZTeXtPBUG8vgipwv44qIlSw+TMx66Xu8
UESfWaI27UOACXm5jhtvuGFt8JKrSSYciqy2zh+mBmPtYVCEII305haLL8MeJ1JZbUv2B6jBwjnX
fpz6x2zEJIn5Zj2353Vi5WdWnbb3foEGCn1oV2c7a/Fpo2krrO2DMU6B/JSkxaT3fuJMy3aiFsJ/
6k7mhISVk0tyTyzsoPaohmLjbh5xrdxayxDHV5nurXIvZsf07nNgdc7t7KOf/IIbo/U/d1nrDGID
29dC/OL1lU0YW2OFBgR8XvfwIjdbRGUIE/NQX9BqrEonGkwUAoLWqhryOyisdFSjTKUB2hIHkX+x
aZoE8zblZ9s7N2hN8SxTYqYR3vvXs5BljfHPoFVMC7286Ty/wDyRmcw6gwevFa7+4Jq7DBUjrpEV
lzWWcoEDb6nyBinAdN0TLKo3kyJDZatLmU0sjmQRslZn1hNMfCsHqZSnJEB3AF4jpLb+jFnP8unc
jkN6sbb9UbqiDc4OMutovGXVVBUHe/Ljm8Qpp/dkAAHZn+r13JkZDZbcEqkfxUgwDSiAXPw1MV33
u4YOA+68pHKTLVEgClZ/Tm7PHnolHXJ7FepEsYfhBzRK9tDNo2MwzefTteWmBNzRmy6yqOhi2OlZ
nSAKFLVXXXHWYGqnIeG9r0c7+Sh0r+QGlVkMQz5vPvdQJ24nD1E8ESh2/jV1FwKO0y7rPvqGaV5I
tPykBukMD1ffazPdjaaYHxoen9q2Xh6QSO10yJcDqwk/emGdFfQDVX0GLoWAgaQeuw/d2KUPs/Cq
TylaAQScqm4/6aoxpsjPxgZjHpq0Q+rb42U9WUt1UhiuiUduqgSaIGfJPnkBgRKYIso7y+idx5z0
HJRrYq6hleg2e2cVZfcxBZhzh5R6/MwMlee7pkdtsmWZszJyCxSuPjkIOHyzuRDStKTB05QQeoJK
SgxY5dvRibfSVCMjkIxLA3d7b75dbLdGH6gV9lTJhpHCh7eU9EHG2DL23PSaJLSEhT6UvBxwBwhs
wIWA6ITXr7cJaacO0eLYo319idNmPFvYkM7XM9CZpz4r9HlnDOM7QhKacYuRXpANVKBRveDViS+b
fLGxGrqCmMQ6XGDUO5QRq60QKkWLwioZbrAzTJ8dYh6KyB2wkm5QySaf5zzAx63DlDjTYDaYC23f
1XmksNhclh32po25jPKTGj1cfqk18Fw0trhHX6iWJGufbcbegXQ9bOyW/NzdYmKq2CaLHOMD/7Uq
EeN0Q7ErqqY/Twtv8HEP0j3ft0Zc3PPK1NZhjGvUSDbOLeLzCBEgl9GW3luny1BofNvq/ef8yvmV
HeAr51cARNWnrO2/PmvsrL/0V7/Y5PwKP4SDqk2fFJ/DP4+vjkljhx0yqXl4LGjt8JN/IfbNNy61
HkAqa9f4uyfjX2Vy/w3MP4BVIElc9lA0Q/+gX/x8k86foRpvwp5yYCl/Q/A9PyoQSOUZice8PZmW
sUmMxjuvepHftH7Hy/DDV/OLU9+6D/977/z9WvhJqBFj7hJAep9fqxiCcOhKhrpA+EneJLY7C/Wj
Q+BwEw9njiiS351Bnp9nv10So+jam6aUxRNYt/M/1JXYzVbkNyHINfxRbwdnRr1PefPkj29McIqF
bEpNwbG/ta9/uEoZoLSJPWaeFBVqehLQC4h8tg89esdaEDDk1TiSX7/mLx4cjFOqWZSy3IDh8PzO
UvAjgadxKyLlD8mgmStyglP4BOjE++Tw+sV+8eS4GKc46pB8iesg/vFrxD/SWhhmEM50tbx06tD7
AvGkPbbGIE/7TIXhb4bK82MW7G7IU7Q71x4OmE3+//kFGZAmQcHNtBnG9Mzs5k9TGsszEvDed7kX
nle1f5a23e71u3w5WNaLcqLjiijWKCg5zy+a6nhq/Alhz5RbaLArf4q6sil/M1h+vorAUBVA46Mx
tbZ2n19laCXsBrPEEWjJ4TILZHbRdsGn12/l5eigtgIDl8Mw4ikckC8rRtNci0UqVEXSsxRw72K+
Lmy/Oems/ncSkF9cilo7LzRpId7P94MhMk/zEQtJnpB5AWME4SuRvPN474xpv/zmGa0j7cc5hBtD
cQID2wYYxiTy4tsbs6atmq5eOB9m7qGcdfuQyqH/4BaGf7X0BTAJH3jBb162l+P/21VDqv6cnCky
vKwwsJdqcUGD0SktX99kMfihXIT1ucPRLprn2vR+M/5/MUioatpAm0FdMcWvP/9hRply0eKPwD2R
xS0J4ZkTH0UwT795rX99lbV0yfxITeDFa02aIVuRgsZQH7bGRuMN3o6d/WcE+PVdZu6wKMeS/+qw
1tnP7yUulyBdTJTvo7LbQ1N4xmXcZmDJkIw/pX3dXr8+9n+eO5BLILUCY86NWavT8cfvblaEnjcS
XzvSgiPf8oBUlmJFo/t7WVlXuaCTopX1G8rmL16DtelJ1Q2/JAvBi5UGfZddqRqlPSnhwU6RjUR1
0Q+PsbH0d6/f4E+PbZ2jEOYSyUEb1HyJ1G99afSlM7sY8RzwFEuCHKJu8z8dggIqr4/tc6X/0gJ6
8TUu8HXRQOOCK+ZsrugaGhN4Tm29+8ObWWcpFC+MclZopHXPn1aObzgUmvbl7EsIj2NIPVjhJPzD
qyBg+SYDWBdoP3jZXwKjrIPClfYmbMHs2UOcRl1D2N3rV/lpDKx9MlpM3joTYlRdp5Ef3trZs+xB
UDcjkkRgJAIvdv3Nf5L7Xb5//VI/jYFvl1o7D2yobIwXzy9FNyCbUZBjySSLdtnMVW+6J7NE87V7
/ULrhPpswgUCyYaFYjINFoet6PMLKVThjbaXYNNLP7aY02cdHDO36ohlC+ZxibQNYyPy26BcC4wT
kY5i5FD0x/fLwYw3Cx2FySMMXny1vK9ODlEoQNs8TMnpHMvQPNhOJZvf3O/Pz9AnXWidPdiocp0X
7zHItipRHj3jckIFTKoh/KJ+6Y+JI+3b17/an58h2gzEjDha4Iz+FMbkA4hsVYVWsxsWeRUYbn1s
Crxxf3wVF283iEKuwly/3vCPg7JO/NGBl7HJBWCEBuXhhiSb36VTEJXyYqAIzjCogLgjxN42wpvn
1/GynCDkYEyinOLjtCtZv7qdOabtl0DoWD0YVHJctMgt+1MQXDKGDEVnxE0OCdmU9TtfdXRbbZAR
TJ+EyjY4KSbD2tpxVZjnWVEtXwIP1fsaD1qor3FcIn10Y7fD65d1pnqXON0Q4J3EYbxD/TNhLLAS
0lVPCaZdYsy3qdOW2WkXDoGON7MFdYTycZMWbkhVtk9mcdLaeZjd5OnkDns4LYnvbFnP2uHGm+IZ
2yM/dsl4rXvrJggybA1AYnvMKXSQw6jNMaIfZgeN0Vmfd/K9lzbmwYGZUkUtdyevyFg0godU4Ya7
MLsKxYQL39KLBuTZZoRoW4fHIgut+noJvWY+mXAkFDdG7Gbt3uqMaTpnvz2DUauDfvKouuUyPAz1
WBE7iUUsZk0tYMPs9GRn3tumm+J0T9NeuJFD1dm9KSoPME6BvfYmt6hrbtyMBg0Wn44Sa9Gxudr0
yHe8fe8h47sHoJ2Yp41GO3xn+2ZKnhdl1qx8LLFlgpYR2FA3S+KkuEdNSo5bDbhDH5U7AOtrraYJ
Nsofk48FBm/MTGqyAX5MVnZnkg27nAiiAu2tO+duGilbNdl1MKf+HVXacj6CMyvHk0EFztPSDZNJ
9LJcSHcqg0bx1AYYR1s4linsnbhPb5K+CJqoCtLK2voNLDX2ofz1m5TIYVoRlT9SvKm8conS0p+A
bvVVqS8L8GThaS3t8roHj+Xfzq7o5pOuw5YRM5nBzqt2VJpBheH6KBOCDUcIQsYnkVNtdqLFMafu
EkNVpc5GQrKcnUSjr75k1bycwCAQMSXLkvDS2v+G0GKubiAOYV9x9pTXtHonddtnn+D1SceBcmgK
BEWeI7XTHQuf/PNk28UNcZOQ7tskGHZJC2Mv2NrEyA1fQqcx9bkLbrD72iNtk3VEKSxckr276qDJ
yCXIupNJSn9EQbA98iG6z1D2agJmwyC7Xp1lT0bnI0kGTaiNs2QEedZv2GBXzXVrGRYmpqFznOHz
qnLmqRKvERon4YRb6JM5VnZ9SKBa6a0dtoWNa97Dll03OfDJMFc5dSdzwaKvaJtNJ3ipgHsvadYm
N1PpBBRGdTiEF5PG63NIEzpCiOT0cIDmUpufK/znbiToxJzpJYEYUyIKLfcjACZxAv3PMnczL8+4
LVNvuNSjkyRnUy90+VaUje/uVZXbmHyNtrV3loMBE/gtjQjcfJiTaN0UGLVBh7khoWZFJQ5pHlcy
YiZlBZtwOVOlnHGP4cuAjUaEm/V+LhtzOAT8SXfndgbDviOloNjRbBsaZKgZIlcNN72J3E62cYRv
DfNF3AXFV5y1GRtgvHk4hCHmWUevH2tIe5ipupOUE094zIALOWeyqxL3usft4n8gxjQ1+K5Crz/x
RSmWg+6g+FDkBrq2D2sdfmghVF2YMjSSnQ3G66tJBym5SGU782pqlwZEEcuGsLzEFeW7VokS25/Z
WOsD6sdHl07A/2fvTLbbRrZt+y+3fZEjEKhfkyRIipKourA7GJZsoy4CNfBH7zvej70JZ55zLVrH
Gu7fXo60M4kiEMXea80FQSsto/tyIH1hXdSOl1DIlmArxmIAwa678bTH9mYka71BMUcDkwP/fkgj
3doQi0BH0eNrfC4doJY8syy/aXB80gwaM+2YTqm6Y+J3JJ1DVwt3Bs4lnH1IiutVlFfpfZXiCVrL
0B1rwrVBdWxniI/V1RRI6t106VGwN3FNzEdsaK7rA6Sp4jV4itrdmnpFSE85JnXwHLKr4eheYom+
MLxWq4/IF4gqZb4w96VuJSCCHRkXn9qwiyAwd7P3yc5YONfSdQcb3ecUUbbXibc4d+hZ9SCVokFu
FFAQ7QKbdFxvcMpn9oEafYNhchAdCbqzjrNLAALofFN27bQVfa/Pmwi2Z7+uGkPTQfFMZbki+LGd
DxFfi76ttUQ0a7cDWHsADk11e7RBJ/juBCXxTAkRYJrOskQ+tNS+o83omKF3ECzl02occo6/I0Uh
9ihQHdXWKCjc+KmsnBemNSUu7dIJt11IJsZSdK/EtorBLK0jpzSdzz3tVm89arlID1MXEonJm8QH
JaKOokQ1zdwJsc8l+mtC55M1xCpr9r3aDJ+nQKeUhv0dYBm2XdAoc4UPfq0NA7QWUAD2tMbTxaaw
8uz6W6nVQY03b8rgjckCXPHkGcN+7JsamuFEN24FvdcKcQEm5ud4qoe7RI+h4+WazaeYZbV2VWmA
41aySvphlaGWRfZJzzk5ZKnU6s3kaeBeCH+pk60T9QoXohrxPlBqTL7LXNb5Gove4KwbktVeoFIB
R0hMY8nZrFXH3G6HOOEHoTcuwbV6QxybyMhkF3m1tEVlz3m1R6247uSArZZJ1wuYkXv7yW2LqDiL
4Ul2PriFvIYYjLd67cBRuqHqB6zZbiokH1DCKndLYnZ23iJbdde23ZiPDlEV8AoanYNpE9IC3xh9
R6MqJy4ecXBVtjfRPKcO1xNZOh0jOmIr5diINZMi9aa1k6FdWzVDyolTWHb5LFn6+OSL2ShWvaod
SdVRGV8jpwYlQ+AoZa2mRxW5ouOo5CrNe6VBxGIx2NQuSMA1VtriywRvMcTjVur3veuFLAWZVIea
iGba4lqyJIMWiQO7hCTrI4iP2d1SWxhdNkiZWlMkAXy8wugspF8pJ022cqoCdR0GQoVXU5RVUKRC
N8d2Dxe4H+DfJ7Phk+sp4rUjCrKx0jQbQaGoIRnv5JxDxijxFiZHMzHnfocCNhn3M0YqGjzRZOvn
QZt66XnFXqK9LxJP5nxpsRnEB9voQsLotahZYI+lFYxi3uYkhZpnpcJiE15IUHjWaz2wVWB9lcqh
9VezkEIfRfth0rHS6N99ZttCWl89oxZfJWoIgg3Ukm4fsyA2u94ObWtPrgaSgyrLETjAeLXA/xQd
uEC7LHp0oZwEn5U2hd0BTAoijSKvdarCqI9u3C5WyBE7iGL4EaOYSNHA7qbN7IYxou3YqKsNmy6j
B/yVSB6/4hH4vBnr0DZG0+w6s81uhFaiD7Fra34qIyss2YOrTsHSreEY0yk9WE1qQDJkhroIA8NM
oB/XgGuM0MZsHpQNHqWhDbz+uQul8TxxtmW4EY2pb0XQFs7KE3mK8SOe2tDn781y7ZigV1Rof6XW
b9v4raaOTqww1HWEEj1YOvYV8erg0stFsqodRS0cmyFfkK6blBMl8p6aQug3OuRSglaZQTQtILOc
+MSRll0TI5rI9aT7UrOoDyihNcATwG5bmDpZMJCL7tJ2Dwc5AE/SK/u+Sci39gtd76A7ZilotawE
4EPOb1j3/iTdut8DLMoSoAyquLc0SRMXTggx4Wz7nGt89bZYGVlGFq8RR8mzlHGdrCHL4Fd3AYju
IfcEE79Oc2alutEFC5No+cbMofGBcA2RmUWR6r8BH8K0G04Vn2GiEoJNuqRz+DeG0z423RS9AqCh
ZDq72Pg2nNmG7wWZAU82Koq9CYsWoFGqc1riLFDi0NfS5mJyar5VqwbSznpDLvoqTzScvH3nwIKx
OQ59GbTWQf5ijrkvwwUjP2ZWdD0y01WkedfKhn/qNAylbkqdjUI2h+DHERquG7QBW9QzWMicwhqg
45aFbNe9hOO5SadkvumKBAURSD3zwtHAQxyipNAelB064qFyZTDg4k4x0ivTuB6bTkAJjkztNk4Q
2vm26O2tB2H0QonehEdpLYJlCwb1i4k1/bqHD49eXaQZh2Fc2wt+PgomXj+s0mU5CIKdNLtkPEuA
feQ31DyGb6Eqiu9Z1VvWJtcaVs/YSmUNLn0svmCAxqsbCrMeQWQE/aQH6zS0Wo7BDuhYQtKrumCa
ZviUSXPuMNt4n7RpzuubFLYDLeoWAOC0deBTpw9GkRd4RCo5hYi7PciP7VVUaBlfpVaJRqk1GyD+
xCEV7DGvx/lhcPi8fHKnrX7bVbCUNkNrWc9hk/T3JkdBEImcQo2NPhcg2lWXTO0atY/rbidN78/H
mU372plnjiF8rTGDTmDjROgkzTb6ViutwYlcuvOXUTXdVywsEQRLj1WHcaqBYa/A/TaceMIUEopK
i3MLvUq0zXE6wEoqcjvws7pZUEW5NB7L2BCPfcLszWSbweXxsHfvEwLoU19lozgSx5jlvAdohAgV
wvxr2AWlt0OOnj5XFsyJTdtCa0orMzbWtpyJEh0x1V/L1EbOAjDXsKqXLuYgd5/lNMk+82wn3U+1
QQFZG9l6r9Kxsx8iqPDppuzhOAB3dVqiT4hP6rehOc/mee501r2J93/cjWwFQZL3VBO8G41yBph+
B4/NBpOlZvqyJ4OTgqx61Wn1M7fZCZsVp4WSz0E5JcKBYhMbcjJUkBHV0NskxJDR2lvDnEGKY7/Z
rDR9nO/nWes+hzb0AoDeQn92J8u+LCb+J2sVtywVBID1j8B/RcPHIZTlM+LYO1A+RT/jInopwUhT
Q1tRHq7aDVyWMNupBsHAyiYd9jX3eoz4Gl3acWXDWgSH2jrNwSgwvvmEASHxYAOKZnKA2PRFG6I6
vhisUgf3MrlOvaP9SQQ0W43utm5yrPi65o7HQm9yz5elwkJSz2q8nVtUYLu56IEUD72mxTvKfga3
2rlOxTAc7L3jDFZPLYLCMwESQlfHMo49tt0wqMlTzPXwGcJIGWxiu6ow3Fm5vNdKOy+YQ9nsrhrs
8ezdsqQ+j3NU0Btn1pJHtnwTG9CINXRdBxYfvxoc9Gi1WQBrsVo9F6vU9Tpn3Xdm/eqU4YCPFyYn
dR4HZcluZK2uNoxLpsNy9EIdXBEouE0WJnBQoTVkn9XANIO80mSbPRNm9aApd74KknD8VudqXhA7
8LwOQ9X3XxmXIXQSpJ3x93lKCwVNecE+BXrc6iv4fkQeuHgRsr1bd22xI72HlVPpLgHfnHqFgEJo
zumqMJJU+bVo55dRxcw7XR4tRM9FUpNqc/0JnSoeWp0cALdeGUDbtOBSm1wIV3fR1Jl8X6qbkt1Q
sSXpjqJyibZL1Yw0uZw5qb5SOEjyzwK5KGzVWm/aXRNWlKlWKuGsfp+yjQNOVA3S1p4zU8TRHU1F
Z+EAk/zIdxpZImtuMyOzvLVljzRcVDrE1aUbwCcdRhg6WCnHlHlaBpyWoSv16xjW3UU6u8E3C2X2
dza33aeqB5b4BKmJiI0E4mG/tR220CvdLqV+NjVVUt6hCqvUTmZuG93bEGcEVQCVPMGHuIWJRwS6
1bfwoiyGBloZNrvYojkWWdEmqCy55zl/xlJzAcHmqijN7x5E/w3ota9EL42fEs9t/NwNvZ3tDIdm
2XJqlb5z87Fdp/ogzdfQNafo/L8rPqUgLTxQWLUGa71HJX+t2QVea9A7HYtkZVIzTBYWMWUJ1H2T
Qwl2J5vBuvpvtyR0qub4xwG9CIFIlonoaRQl3ZXXGfodJzNYh24XsT2dBre5rjxM5is2WunD7yu2
v1RSkWzTEcGxRzyUgSvmbSW18HqLkQmQLuZpk2JQRuuxCkjfEGi2fv9TpyVoDob0Xegh0aJD8H8q
xLdGoEOLqGila3F6GbIMbsx2Gv+w5c2v0BIRtLwXOTgRIG9vqMHSQOxtoq3gO9YHDkHFBcIW44Nf
+SGz+LlVwc94S2YXm3MajVI/6Q07PWcBTtDIWKrYZFOTsuqsgh4Cto95fjrGrekeB0dwpkhDpT24
LHjfExS7yQd91fdeIGp0Cu5Lw9N0Ti6kh++kaxovkI0yTJ3W8dBQQj0rlPZPu+J/lVf/pS9On/+s
vDrGJ5qr5a//4xlCVPXXYhcycbCgg9AXz/y/PEP8EaYf+nMII9DyL4Pk36or9y8PBzJdSLk0ju3F
nv8v1ZXu/YWHhGwyepUGtRUC5P9AdSWXZsj/DFV0JhhX0RI4rKUOs6V1MkJmi1JG5mnVg9AqzvR9
JOrIB5FzIKdEMWhnRx3bGAHfCvQpUKmuR25OX1TfGYBXmbjiMVHrGLgWYaQEDaxgFg5fpxTL3orI
4YdIKGp3tQtoqWpE9DLPeXr543H/78hj5NHk/N3IC7/Vb+R+y9//e+jpFjAXQA6L6YjXiy3+XyNP
/MXEh7OKHfbiTTccwZj4Z+SBYMZ3ANwEEc0ifVpMwf8MPF3/y0YEiLjMWGIycfT8ybhzrLdTEzMS
liCBggbQhGmxtix//lM3kEPgFIeq9AGgy/48T+YSiIiA7LoesFZ8RfxFnbTpANLugbv3xPQ0qhUH
Iy8DbUc6rk4HJe0nzA6a12eHgJ29+TVyp1hdD67BKT+JYKIESVXMG3NQwVNWUV2lvDkWrxaV/pcG
bcul1xY6gDErqyLKZMo4dKIuw5dB6lV4oUl9PhCxUu7YRwTbjOObcz6JQpAyy24R7DzEfmcmQ0yk
iXdGyaqqL6e27ps9dJX2oS5quyczKaDKKAlmmP25iejBWSFBWN+nuZqcC5sT4UqmaVLt3cR2lqAV
0G7+aCca9beEBpfYTQisgB5aVi++EfwBgx9oWNabyN270nXYasJAM/e4LlrDb0nZCdB3S/BbGXkh
xtEu2TXAreqol69yGDz2au5rat8OINuvHbv5J5VOJAtB4CfHY8KXsCXugZygAeDoLVheFLtCTfSe
BAec67RrSGg1OFZdlKXJsXyUCihj1cVUpFohuoX12uibOqnkbYWYeNtikDnHSBFQLp+yZ2D0hrPC
VA5QctJcwkEwELyWvZkO63YsojuvqYxVPqaeWKQ6/San7vY5N7AZrwgI6+KNXsak7Ymqrs8Cpal8
TRAC59RoEjbbuTIwjwDlm2oTg47VN2bSfdKHoSWzgd14I6PBTyccLXFJ+6uOpH0bV2b1akqPqmTN
Hl7HSlQ8T+wU9zPfV0Gz0Jkf5yy3vmJG8PSFdWmXS2QUfSDDDPVuTQIA/RdI8ne50fUCnSfg2WCP
1p5nxdkTpCaSnbC8z/oW2wkWdofjnKrH9IJwrMG9KMzWHRdatz0ZwW4O7cb4gq4i9/QVAtxmPmJY
SKct+EQOx3Vs82I1OevQTBuc11vRmOX9PFnJuQnvdGOl9kVfErvgtd/JrCwgmHPymwKVraIshtmT
TetCI2Gsjq1uI5TX+qPbXWTNQFRYlBUviYULqqYa54ah2HSVoOU5Ou7rUFcKQKQEucL2H1hvD2ht
YCtcW+MulMS5RVHW7znxUHuPtEcwQI+pCSutNFsaKkOawkapsp1Q3cVYeRt9oNLYcs/7KavYADuP
gTD8soj3EFO1lZQWvq5JJ2JF1KOfzuJrMxbP82S/KDsjlxWI6GjTZxxM99ucmV812kqJG1xTQpF3
BZW+tTnAdYnLRVkc5H7ACZs8OlpLU0K2RTY4Xyn5UpugpUBMzBDiRhSb1OIU4XY6VaQxWUeB1tDb
aUg3aIf4ped9n48Bp4A8vPDgAKdUuOVTUYZPbRkePC/8bCrnbljayQOHQtjQwUaZubvpte5YLeDv
KspviIs4QyVLIIee1Ousqw+zQyxPW2lXYRTskyB7iiCtrfJwJpzZA6nYSBGQk5Tbt01VPVjV8EnL
2ytsbLTJ2nPBeX5vld3lGJT5A7O6oq/Tlt/tBIdCOZThml48k8XojBMnUPs2GaguZX1f+vQk7RUY
jqWz0fWUFU1J8GOOzyAurAa0JNSJyiZFIRh7ua6rLN66dsk2EvrhPsnaz0ZcQ5iy7K/0o9NLhar0
WHj1dVj0w0bvKW7qge1d4O7hiTgyW01W4x5JkiT4pLMoF+hP2SC2YJzFyovM9Kb12j1yaQq7pXXW
CI8w7eBTZJsvhaeydZVQq8zM8akdg5Z5og624Swsn/Sw6BLnCQlsbeBbtkgIvKN2Sz980+FeO6Av
oMkWG5dG7NXnISKLQ+dQd8byUvl22sM1be6cjhOVljCFVHG06Zz5FV/tbc757GD3Wb0bnOE5y8L8
ri6NcZ0NI0lzgqpr3ErQkcADpd6PR5fUPiKKYup7QoA6VBftaPotXQG/SbXkUzwQf2qGL/nQmffg
x6+yvNmgDKRwgM7ET5Tu7fModjdR2xMxNtQPzdh9ze2SvkR8XpDMyHTdPeal8alxaeYw2WjHEcXf
iiGXrVutuslia+TkNj60eLq2wtQP5O5cLhFyash2SywZfVT6ZCn6l4gvCklDsItNc5d2erm3o2bb
lmTG4pDblZa3ySaN0ak0aqT911LkhylUR0NXZ80stLO+MG+Y3/IjSTML6hcHVBJTPLOs6iun+wdL
FN9lMx1sM/InjjvE6pYXlPG9XY3FezsX2g0WpHDleGC+tVE7y5V5qPqmfYn6wa8CzJvoecM1ckTE
NjTgKKar17KcrvPMLQE+ta+QWaeNG8XFuVmDQ8QHX0KDkwT/hLdz56GgaWywYt5XbZyv2jYzb6Dl
H+zBuZwhu1L7cgPy5PYs7WkMiFdmTHcIalv1XbQivW9LBiPRKvTezVXSC96Ah61qawDsyVYl1evy
ddTHlhIGEd5Es0TtrD+aUT5tMXZB6cBeIxlT26Zs1fjqGDRyYEy2Uq8Lf9Zz1K9G6BhdtfFml2T4
lT7QaXfu3S5Nh4s2V8kZcB0iedZF21mxfSPdvKTpKjRWHNjdeueU+RmYnUTOfpfhUaQ3SpmXmKCI
8/Qm4WIbdk4UGeR5rA/h/NkUpDI4foBc1NV3o0i9TO6MhVqfwKcu5VjsGgr8GpqIptjTee3lAy9P
lv1xCjUCwSgLXo8TqF3yQMSLEnxHm4q1QlK967F53tWOBRZk72jYulZ53htbhUM1tJ7Sochs2j7p
SDmmMBlDN5nkO9T8UjPAmZyZCYgiemujY1G2n4HJVBtNmGTCPQeTxADrluWDACSbaVexqKHZnXUE
b3yCiz/0pK8mLSk6LHyWLOa23FDoMtV4kaAAytfkMKrIvMUMQw0xtvKRkE4tVMmOjFeLPjRQ4mYn
vWSG5cz5DMJoFhj1hMtPdApJqJ5ZudrQrXMwjiBpKixjFVAm0n23pERPPyE3rHXjZg7zQjqz0Bwj
SjrNdROImkm2Znd9M+XT5KyNRuW7saVJsg4pL8WfCr3+3LIQxA962JTO3agnbXgGUYQWRWwyUH22
UNe11iWsJ0toWL0N6halRUMg/CbHBkqXeSDVIFpatFEVFTDjcceh4JYIh6iH1YASv2FwnuLrIXXH
9rkF35kTao88bRNRqE3wH/PQTTPGxQdGkOqzSw/f3vaNNiRXs7uo+PyYGGdn20JmWIH6DqJdOuR4
xhOnT8YnupjNbZBboUNSma3XtAsreD1x7ynzGPUj8iMw2PGwK0Y4pRjUkpZSc6bZ+8DLlLOLApEI
Pm9T3yBsyXNfy8lV2SAVo8rbB166HiJ2NBu+dCj8leFhucdaI70QQj2SDkUDjNp0NF3VU1ggxqNt
mJ3pVSHNx2ig/I5mrYYmUeGN9fzRicqSh9YT7hsaWPaGJetPTXPbAja062fdXXLaaA+sGtDXh7yV
DdK0qd3VYzU/ycCoPnXEKrJXM0pQTLE/NpbcDWlCvmmghQ2d07zbGNHYnnlJY605HWgXo+eUZ7ad
mhdp3w37mdTCM61x1G2ZMdtZExlVq6YZNoQBMm+S33gxj67cO7TSDsJl2uIuNd+LkAzQ5FlQk0GT
7m2Fg8kFtnpOsli+doKs2RqxXd43mdauG0GMJYAA8xIBX/YFf3F3QNqTPCajI0DOhPX3YlLsEh32
+N+yQNjf6wrn/wpzB2qzDlnHSvKVH0cA/r6eLyocN+02ZegqfUtOYse+J5ZbAMFYAGEXvbpxCpUT
xEO4SoKahE/2WZmev7CsvFT4y1ZNlwVrrVQuOi87feHIiqKv1kixKtNkP44l4quGpfKsjsW4taLp
BW/YcFan+bS3QPvHazR82MrJq/bjkHlRC1P7jEqs2E6qd1FMFM+sOtnanMbqGSR36Hv0e9Y52dCP
lcjHjZu15A807Yaw2WTVphWnE6ez9a2HGR2NY2/0T14T1Jt6ip1NtGSpuJNt7kfVfmtcFW4b5HQ3
w6CuiSPNL8KYUT8PhkMuAEt5OmcIlnIn5TyWg6eWgzIfSNR5CAYTSrAwNd/N7a0ZOgWPsbf9sBL6
QQ89jCwqjl/zejnHOnl5SUYwQs9OT0iaJHZCUYxfycEcV4PZV0/cCTvUyev6XZkTGVRxnjxzAn0+
DnlTnXVBTZps2o8InyZanDEBN39Lo/+3EPNfukel+D8XYnaYrv/f//1GHbxpvnRvKjLLf/ivYqCx
sHdBEeJzlAjIF4fBv4uBf1F1QbpKgYV/oOH175LMQuwF8qGDOPT0t2xNXfz1b3aQTgnvjwoyJ3VA
+kxCutCCF/Y3FtGlPv9TOWZUyIr1gKgGoaGdspuWTTudZLEjrRYJzajVDwQT4Mz86Tld/11o/Jm/
c1Iqh03D77oUOSXFeBT1P8TcP/0uH0ypCNu5ikKfmNXLnuNGlLfA64cLO86/mZn0m4DJ2DPS5z//
aapImBZww2KW+EWPHjgqo9Z01aNtOR8iu+v8sWBDx5Sit2uOcFF4OelDc5aNRk21wbYHPPX03MO/
v5vX8f+E38r3HgJVtTdFWB4CVB5o9xg3QUwtb//nh4+KL7RpHF1h2I/kim0JIRsNrbSIQBUOmyu0
4KHHGYcQ8XWSK0JAdQ8s0joku+BcJlpLfgEiL/XBy1naOz/XhpfLAo/EUDWQfYIOentZBdOkPc7e
ERKaPqzMzC3qjdnX+cM0tuPkE9xQqfNQqvIjYNHyPz79YRivDq9n8QXrJ9YHa3JNorPCK8Hrfymt
rnwZS3j3gRyBLOu5/tSjFrnWPFU+Cpu0pt8PjLeVyR9Dkro6pXvuGFPyKXAuFyZ9osY7Ev8SPcb2
2L5An462YSs/crO+bXr980uUYcGCsjWBTvT2AdsuytUy1I6qtLInZBHRjRy8D0xo792NBYSbJsTS
zDs18KGZDEuUVscwMMFhmuH4MIZC+C2w0YffP7f37gaXIOBUCsviR+3451GcdmSaaVN6NfK53KrG
Vlcuh7iL3//Ie7cDkZKJSv+7Z/H2kS0h5BJG/1WBlpWYeivKz4SpzNukbKfz3//Ue/dDG8ahDr4Y
wk6/ypK0bz2I0yuSsjt/CThZwpO67s86n38PAqr0wLEslLLWKdK49Qbqtml85XjpfJ8Qen3RxGQh
/P5eTiC0P34Fs7c0DD5mcHSnnc+hKsMK7sxVGQupbZSj+mJbBI231umEPpM93d4RPW0R8zBSx/Cb
xM2Ry1dSJ+A30JGd/f563nm2Fh5FWM7wCNDlnUwtaFtKi4P7sWmL+iylerMnCmP0f/8jLLWn0wiT
Ko0GV2LRBen4dqxUkGXqQOlHKSkCJV3QrYiwfYqy9IUQpQ9cl+/ckE1Os2nhOqJvIk6mLKe1ciyF
43EI0vCM2gp0GCO0Ploo3pkYaekwTEykjDjQTiaMpIhop2TySCSwPOQNRQK0PBFaI0ogykTJrQJp
+loVQTKwcms7sju9tQhI9GszIVyx04IzGWfBvSIA5Q52Vg+kiMIqUR5Jcmt1XvFBA/qdJYRpnEEN
8oC+/o/240/Lu9nJSkkpj7ZEQj0jYX6xQ2sJ3jaB10+hADglrNvfv/b3HtLPvynfvvY2EmOXtOYR
14Uh1lWrLTFEkefjAgdxYuAeXBXZIorXrWwiC8PWbn5/Ae+NBcfAFy4Wvyr2vbcX0FWNFzOxHJ0A
+1mv1c3lGEXxBwPuBCH644te9k7QnOkPozRYruKnR9uUusIhII7sKgzD78ZSdhsZ6SYFxBn9LByv
6FOVZtanZCgsfA2209fYoNzCN4kBDTcknyEM6JC+ph983D9whifrN71CfUk9o8eH8/ntpc26xA/G
QZ+x7G7IaYtuIQdlLygvpE8gcfyojIGadtMYJSFH1vgMFkn3I3LR+CfPu+5NrdjRh1saXNZ8keXt
8MEa/2Nf+cslsqsRLIt8Tu7JIOlnyxsaTxy7ONEPHP9lss7Svj80fYNJwxrju65uyIksxvK8rof4
ifREdLOxIvWa8yvuVjus5dlYFemhQI94/+dDCOwlPXQ2xosw5u0TtKuuERwXjlptUYOjlr5KUrf7
u3H+H/ed78yPmAYhwYC/5G0t1NKfR1A46SE8p/6YV3qfbhTpPw85Mq9VPAdUMYuEotDv7+q9VQjB
AwZ/dndQUNxldf9pzFZzP+im3hxH0bXneptKWPw4LjDnyeuBKqS3ohxIf3ISg35pxvq4x7Ta3wUz
Dd8PBuk7Hykfp+QDIi1Epwv+9lLSkm5D5NbHLNToIcXddyHH7IMdxHvfKIImTjf0GcGRnx4x2kIa
ARG4x7yW1npwKfIR5F3vAoqFm0zNzplZBOmmRlPIQZ7cWZo9QQmCccI2tJ6nNsKCXosP3sLy9Z0M
fS6Kk5dlsFoYp8ti3dYO9fH6OEQcIXKpf0LM921wxQtKWmxE865xjI8WrveeNlOewcJIv1+eusRT
Kj2NVUJsGdAFalVNfT0xrbVJ1BbRnjrPARpPN8mLMZuftGXuNLobCmx+q5ef8Wn8wzn+j0P/3etZ
JicGP/rSU0jCbLgKw1lxxKNYnzHQSbbHhPvBXf/6I8DuTda/HzsDyMBvhxixSTVFRnXMSVB7iOky
3utRaX8wk73zIxBH0ZgxT7gYUE7OjiXdk1xZwzFfRKvGYKeHGTn7B3fy664b6jfkIr5dEMdMFW/v
pNDAyln2cGzFIO+qdm7PQL4XOKx7CxPwB5PEr9MShxUDZRJvZ6GbnmzbJvp2VMbqo5NBnF+Zrhne
RKMVP5IRPM4kcrhwPKvEeMCb1p2NnGi+TLqMDqDsL0PSUWkTOLijlph3+gdDO6Wp3xhNNWw+uM5l
hvj5O+JxW4vTfKmYMFf/MoNYVkCrXkJnGwNj1Q4dbjvh9fG5ZdlA+tzGimk1eB7kCnugOr+y22na
U9S3/gxaznaTK+H84EAUp4rjnWppUoMgt0hNRzt15jXb0xQLSCw+eC+nY4AfQdIoLB0dBGbwU+DN
5LqhhmPxOJAhtEarOFzaKMXNqUiOHzzYZXE7ebDYTTgOs6uxOR8sG7yfVokO9+nQMgDQ1dY30FYT
a039xDkAuTS2Me79FfnBzq4eopu66KNrfCLat9ZT3qFy1Hz/wdUsH9BvrsY7WShi4rFtWbbH2Gya
S5aT4lrJobsWYrhUmmn7Kpyih8yOaeFP86EKy36LuFrfO3YoUWdIDSjF7y/pdIP74038z/M51coC
Qo3xmdbHedBAdjLZfqXIn1GAhkYZpA4lbAJAiAhHQI4t9U9nteXXiTSAJS3BxlG6OHk7RKN2sdUc
nVwf1tjs2V1z1vhgwjk9N/z4EaYatGtkePwCMAl6TdVZyhCoWnlbwjgFBTxdynrcMbyxWw7F+EFh
4Ze9yfKTaIKZrp2luOCevGeiJhPUMurYNK5AeADY5Bxf3PjsesBHecotsXyKBnGM5tEIv1nEfzhr
OxogKRs6gNMPPrdf9g7L9YA74ZvmjOywQ3n7nAmGbS09azjGhN753OcU+eLeJNg6SLRnJjjSHTl/
nHmFCVbUswncQI+0dYPktkxx15V5pb78ftz9OF6efgpsYwzPYtMEyPxkQWv73C1toz22PdGhxBtH
zSc9bhwarWwyk3VXeMNlqaZG+SN1IhioJfK6jaOHOPLsPBquyEf0yLc33Z4U9aDrdklMmOFKy4Te
H8xcpd8+uOJlrTi9YuZoZkfmRXY8J1MJC4goxzI/9k4Rzr6RgotYuwK32yYeHA/fctoiniD1M1Jr
rxHtdUfL8psxw3Rd8U5z+4NF43S1Xl7qcmoD04+8lzn77UuFazuGdl8ddU3NMeIXMexs+sv9R4Pn
vfv2gMjprFDsQOxljf1pCs1co0hkvNw3/p2Vq/L6JS2rkURNhbaiUCWont7uZgUGAUXRJqtz62jD
tJBrYaR/XFLltj2TMBldYsJcDqtvLwfARCjJdrls3Mm7CAszu+n1KPoM9GO4+/0bf+cBeybneouC
Koen09naiQIzJZ7rspyc8Yy8AqyHqdI+mCtOdyg/bodKPeA8ZlfDPNlzOezMQfe7lxXwjT3Q9W5T
UEq+SdOqjoAnF9n+9zf164SPI4IsGVT8lLKAl719fMUc9CSR9JeEFzfPAveWua5zzOww1bvpsyHC
Gk9a2KHfMvSB5G38B/EHaw5zDj/y5lNiQ6aTf4GOHXUwLZO3F8EhKhq7rroEhgE6OR3IPvSxz7TP
Y73Y7Ix2eLA9q0FLlLL1ejVNJAZrjUJTc40byDRWiEAj6zLJgwBosucgNZ2DyOvO8FDR4ZR6OWtP
ggb4fJhUJg4QfnFQeF3LM+1qq4N5NxNeTyGjHY/6XKV3cG7UKz0CzF7QGzHqY8mpyZbHeIoVdtSi
3rdyR3vBAp3eYH9KyedmQXxtGxEey2GcXi27CU2/hFuCrQ0oyH4kM9s4C/N0bC5bmyThreqs/HWi
Bw87mwppsimNvPv/7J1XjuzImYW3og2wQW9eSaavLO9fiDK36D0jguSOZh2zsfmyuyWhZ6AB9C4I
ECTcW3UrK5kRvznnO/ejbZClEFQXR7chzERsdS8ViKlMs/wGuUtiopKGdt+vsm1wr44NoF0ql0NZ
tOqta6yljHNTI9moxWfexx4sinfDQkAZYgNm35UStXyT51aLpXOygBa3ut6I41wEgnzn2RL7qWF5
hWaR1F0yjHq3ZvIzoxTVCe0NDEAbPrCHHN8Q4RNfU6nDL4Y1Le04G2zuEvrNpdlapY/9qg0Gv97V
gC4DlE0SjC+6UN+r0rChedYiT7OED06HiB5S6V3wg0sw5zMRB1ow3waN9HdWMvLXA3uYxH5kx/9D
gK5+0S6oOQ0ljv41nJKUaBL9ciCHpDzUpMD7w3pdW9hCIxOyYUn4mWH68eBWM29gWaG3Sgwe0qcJ
w7+IC9suH03pDCKG35rj9U7aporZo+tYV1eXvAVrStFlyZF3J4bSM9whjuLKNN3KvHMhJxjX9oiW
FwmJdPGROqNRIcoWgnRm3tw39upQYiYzG+lSs7pJIkSIbCO1SmQj2rTc+DVqDHiTVZvfibCo1mOj
t4u2A1c/fLVuiU63z5emjozVmyrcPVP7MFVpO8YL3H47nPBuGeCuDed2mczyPl17niB9qXqyB3tA
RlBhZlw67RC0acxmlKc6SLoRjfToqxahKfyEbbs0Rsro15JmmHXMVoHgLxVzA2UswSYNknrYZLVm
W1dmhd877toi/bCnbALCbzXeQ+su86O1mG69tUE0yy1LsDmDNjqXj4CESBUa9DLPIlpWeSsTJe+M
lmVdKLjycTfPgfntlnMHPkQG5qZec3nygAXtrApQJPKrcd8CY7IOicO3ifogcUOluuLJ9RajhhM7
ZI953xhX4Gq1E87tjFRyEA4gtP1OuIdWa6bHiVzsm3lKxibMIfWosGdm9DyBibAilDhBtRGrsjlD
0n5MIYRIODm/n7r/kTMgZ2Am9K/lDFcff7v/7/8STd42f9Uy8FV/aBkc5zcW53Sc7FcuA4HLDOkP
KQN/wk6IMprbggSU36/6v9uaTBDUqBu4ysATY/y4DBz/bmsyjd/oKLCD4GlikIF8/d9RM/xeHP/z
smIPY9gua6ULmfpC6fvfcgbTXye3uEh2Gq/MtGtPlaqNfEIytBiGl+ttATDzEaJAKBJ46YGcEHzC
Rz8Zg22jdG/clcMkQQK409DRX4xQTTAejNlEOSRZnlRHz9CYWTGZQOnuk4v9gOOG/OuRPQhkfWwF
tzQIWhOLLMAgbhsLJwgyoOE7tQvS8Go4X/fJuBYYA+zZGSD8BuhTcyXGvZ0qS0Qg5l5H4bZfqZZ7
4AmG9vs/D/gfgaKUmf/fA34jUqJw6X7+GYH7+1f88XBbzm+6zlPD+OniS6JU//vDbQa/sXcBH4tX
lXL2stf489kmG5cnjYKblSbtKofhPx9t4zfWC6wh6ZpoROzLwPXfcOzRkv6lEEMJxAcIRy77UxrW
C7n9r4WYqpYCNEVwD59wbVDFTZCD9EXQ7aPj185LOjz0rmo6RHVVgi+nc8yzQwo3iJGqzd40ReYI
PiCF1m0w3DzfTaaoHMwzBhmgmheAD68K9MHhiPUA/IHTji162lW96tzIy4E5NjJzP2W2jnAzTx7l
NEmAEL0PBMTQs/oDO8/Ftwwsob9iLdlnyY7kmkkpfDVEiNwF60rHW0UeQTTGFnFFA6Gl5B6zEX52
LJ2jtpr65UEtaVadUme0op77GqWbA7GQSXqX1xCORJE/IAx0h50+YE6MpJIShxCRkFgYy3UG6JhP
PdeYrPUaVplRvyoSg6lEZaML+DgQCqLMJDVbFya5127ewxqruWBSE+RWKPO0IfFmFOjYzbXy3UgH
4oXi2jbZVMCtcZ2QuLi0CE0dq84GmZ2+DxY0TbvELcqvwpsHLUY/mRJjmUyVsaUktt4tOPBPLHjS
KPPTdtj6awJpkmxskyLU7opdhcy5Y9YwdsEJLZJn7obKN/I36szyy0kwhcVwY9bxJVdKBW8m1s23
Yq7KMi5STt6YALPqQP6KrTbzVDsvTT6tH96c85xoWbMAQCOwFJCHreY50roKjzuKb+oocypiD6gX
EIzaKq8Gz0DuWbZDCWSGyVoa+Yh9wNStwXij7MBBEclTn8WlNo/sLuxlvfJwntlxDwmy3FvWbM+A
sAwol00GDSV0WfkRRJH6iRbiWp7zC1fGXyliV0NsS/BvBEo1UFZiLPQW4WSOvQah1cM8hPbljDp5
msxiYXS0KtgYjQWerFjG7JcB/wrBGlaZjh7IwCSiqPBA5ii0oWHwe7DAqJR/PYDSIW000AJ8a0ir
MYzAT/hEGWzczoDH6l01a/m3P1LshxKIfr6Roysf89oz7zFQJ8qKofQNGEbKnE/ABZ6WWJfOoir7
5G0p06D6SesewhYltruKA3JQno4w88nPilb8XZg1+ISTClqVPsQAoUDa6jPa/IzHbeIukctNZa0W
StAVIONZmzgOoowA69eBdfM5aGuj2+n0zum2MQih3ni1Jqeo8exB36p8yY9m7c/fZLqxsezF5JjP
OFEKA5pKl1X7huvcOazLuOysrpg+kynzHrM1V1O0jnV1x/AXxpnmEnNPHJs2lqfJ00S+WYQ2783O
TLGIUZwV4YrewZ9zt9zWZVfsbQZ2agcfYX1UCtZVuHRm8KN3aXkdJP26nOGi9GM8WKb7AKNQvekS
PEKI+Uwsm8HMsmellx4SdNOrbbBO/UaMfTtEBlp+TD96ht+wKXr00YrQJlguIHg2hd90b46TQjcZ
e2m9ZY1bvPQ15mkAIDPAjBJ7C/0GSuZb5Zo8dw5MsriaOwekZeCUT5TLdnJddAUQiyEYqiMAUL/b
katmzVsMGIMdVTAJlsjAtVXujGlafjpk/vN45QhPwBPyrLK1KRHgn97rmYd5RHSl+khE1d6g1nYb
jEAZiWUgPZY89idRnwth4zOYs5Ejz2r65SadSsA+CQOhfkt8jmVHTjKMCVE/PtmqSZMT19PYWTHe
IQt00XPk9kL0i5+MyIQN3xhj4pXrYg/emu8DmmqQ7/OArxXYmj9z1EMiU58BPQiJT1M2f/Wc86/4
wb1PvamNe7fJwFmMlV5tAhr68ZYIW0qOaLSGdN+SVwRGrsqDL0dHTRC33lqqoz+pVoQLSxdAF1XR
MH5IZIenrHfWvUG0BghREuX6kFD1gZCwQbrupijF+j55NR8JD57HGgkcNU1MFPWoQkj0HirMhRyx
rTnaWRonlejZ4jjBJfrG0KbTBa1vwMzW1XMXACoCOjf6R9bbBmlTzkADQhY47fx/SqU/SyWdEdq/
7gXu1f+plC5f8GelREFPtXOhGPwhTqbq+aMNMH2yYZBvXlLDQLaz8P9HqaQZv5HRYDPVZx54wdTb
1Ff/aAMIqeG7IRe6rH6YXv57mai/Ay7+2QdwlnpgrVnxM/8BhQYX/6+1UiuBd02B9zCVGcriPADr
pUMGPPSdGp5Nc7I3Y+DiznH99q5ZF/+sDGfmEzHBQiZshBTguoxTJlHXAzXOmzkn6mEBKvhIQdVt
hQLS64DHfF4X45GGYn2ibgKSko3pHU/uerInfInZos1k48l02ULvdDZNUU4HS9he5MmpuoLw5mMp
wX8TThWrhW2hDUKPO9NJNj32v9fSx3yNlweHUZw3nvPu1AYzR8or040q1xpvgBb7p6J3BnLViFk6
ukIFEB97d/LCueuw59YQwCvSDoNyCG22kTEGrnyv23oH282xwG46k93d1VbjZodJF+IZ204OPdle
7Ltald6OH2U81wlb+75NjFsb93o02fBb28XpDnB9SP8qm8nAqa5zsUNpi6fOOI5o7jCT5deM3vUT
IP+41rv5VnmvgSVuJ66RpdAgTvX9T2+9O5mm7lKljnL0P4dyubLInErqEzGLRyWnJ6/WI6cUgLRm
j1HS8KBnybcGL/DYD+q1I3f8IDpp3gy2H9m0fuFgjVCKC/fT1Gf/CmMQx7t/AxHuYQ76bmNLonF6
tWyWJEs/i8KpwP34X1B6hihzvPlDr6dvtNUgGHFiv1GCvIFJPChTO9YDTN0sTap7pi7Fzunn9rvR
3Qe3GX7I6nsCLPPAAGSPrh7I57AdiU3Hc83/wkJms62xbAn3mm+9JlSBRed3QAETczNo9r3b1Y9D
bfRXhak+HGtZkB4l+14u/E4F8GdAjjtJLqZ5skRRApvNgQ4qKndkaamLdRDuZaIG/YcMlKg3tZAl
QVFGGogzE9wXaE5M4zsHZGAuxaG3puJZ2clynD03KrMBW/CrhDArvrVcPAypF6fNG4RfQtUnBFJ0
BpTH7eKP5qbvSMWbNRs4bJJBQ7gcwglIPc0CYAQvThwb8NGQjK2+llcGDMIPTfea21Gm7sYHjXlw
iDPEd98ZCwPAmf1aXjRxno31M5489puIN5H54gdi+Qwnk//nBbde0QehWsa9sscXE9HjYNX3ZALE
dWo+0KuEfUXo2mR2d9wv+daZod44QTmehDVbUWXnbxg4tww0SQlgqBUiXjyOFa9HdOIKmHC2h2dw
RdhlTY7GukS17V/RoWBXktzQNoiEbGQJWpeDflyZokalmbYx4n6CJaWm47Je+S979UK77Lwddrib
3oBmHOK0uGoo9yJKrSsNKUVYN9BhR62WG8YFQZzVgiu9TR8u9t9Ds8zAzTDS3encgVHHao/Kx1+2
gacqlg2T+K7y9KXOh4NW/SB2MB7BM/ebune158a1mVn0wR4M80tH1O6WzEGOJ8vYl7UXC9cXO3oA
K0Jx4aD57Yi4cwcVJyM1OVzpOlonHRHF6AsXxri9t+fE3xqNgv5CgfdpYGzd0nhiGe9W822Zg/u0
xEGr6fguqQizZv5kln7XZspmW+nSRcZF1k4Po1yCaKlLidLLT8nnTAr4ofQXY/GV8KuLYdJjmkuc
r0yWh6UvYWtnz2k3flH1lJ9lM+6LgeHfoMxo7kWU1HbOxL+M+P3f5LYAO+fca9rYRbommRfaYj/7
OqsTPo560O5z0NqtyXuQqxlGb9LiiqQwbhLnusB7ecvLGaK5XfPr2rHEBod+stdsoaiHrWM6LenG
TRQsasPb21mOCWHFu22ab0FuUs3bbKEep2ZNj7DEYB3mJro2F6a9ZAT+VGHsL3p7N+kZrYT7RrRK
HSrSY5p9hzc92XDY2i8Z9+etZXXWU6cEp7qffhq5yWcXqADOUczafdGH7erJnZ2nDsWutL/YycQc
PT4xoZOjHbqAkbw1Z9rJ0qUuPlh21ifbENNnO7sKRLXpOF+NqTV27CU2jY2RQ2oJcdH2McGF3i43
cgl7byj9s9m2xhNs+z6a7ULTdrXuXFeQu69r9uAZxNfEup0HfDPTMID+KBf8KtoyHNQAksIzErI5
e4uStw3G6npoVLZVsOgjrVQVH0wau0KjS55l4IRsjvP9WjrLbka+9dKlWIPq+trGWj8QKNbV+3aW
1R6RabO31orQRskRyCZHHmSr9shaf9Ar9SdrxnmfzhUMlhG4xTbvbW1PzVpsW71Mth6vhQiG9QSZ
z7gl1CAin4JfAa9Bzu7zNCtIjXPe3a+jQwU+fsi1yLcUuN6TJpZkO3s49id9mnDtjWpf2GOySfze
fU71sv3QrGp9TGH7bWaWd2d2HMWzlqvsAERJ29lWnh5V0WbH0gyI4q2G5Q76XveWL26KSJlShNsT
bP+htGuTC3ty76dBa66gyDbPaOKaz8xw14d8JqxSd+eRsM2E5X8N+QKJUBW7jZ6QsbWsX/+pg/+s
gy9JLv+6Dn5oxfdH87dv8bcH8f2XweHl6/4xOAxYjQbepSC+zA2pNv8sh63fiM6C8cXQDouAbjGz
+3NyiL/PxBVIMBWSmsvemm/3ZzXMF7E3v2zxXZusIP7z7wwOgY39dXLoMXTHBfE7+eliAsFa9ddq
GNSRiwhAPLNsBOiNDGO40hJ/POl9td4IxmfhmomAXjFQm6HOxkOe+OZuyVoHTWht3jErmtDZAUiW
YJDCjp1N2PNR7DMnhxxRftSinuFq2Acme7dFAFMhU1BQC5mYe7YN7l4A66Sn1X6lF/VFaXNJjul8
M9X1HQTVQ5lr99iyy00CATiGbvJjDulLlXc3HLXX0qxsklokrTg+BgXjlDPGKW+tAgDo1KBqBzlp
zScNejFYRrsELKGRtfth+6XGtLFT/YNhAF7UR7Fbaj+7wxcPFX8qHyts9+FKIx9ia29+ZmZnlBeT
vr41qABuCuqWywUpAT8DVhE7b2Ts4qSDH5uq9rnVFte8H/3mQjVfjLhPE5pWBebZp/Q7ZDgp78rB
dT6sPIEp5AzTHtxq8WTC5h4B6Sf+dZ135hjzvmUbUx+TfV05PwUH/bFedfOttS+gy5Jl11ap5sZZ
0fiJyXtFcgPWu2ryq7zPr9s1O652cpvMxbXPa8xS5+AN4h4kxAMpKBvHkbdJYVwVbXfne/KhCbKH
uSE/iZ1lxGKwC+nLH3VZUIOpkgGW5Qpnq7QATUEbnJkgzKFe5ZMAmu6n23m1TCYrtfZQCPGry3LM
4Co4mq2eLipqNSbPjPmINacwyXlNsBnQ4UQNCcpbbQ3WF1J1ivwGv/hljsaNM60dSxeP4IpN0+Re
fkDxmaDH12RJaIbynPmNBXHP9BlsQA2khAvb9Bn15WX/Cjpcf6nwu+VXFdE06t5WvkqflVFw94az
H6zaNrvED2zHwsByPtTIBCJKSKQEYcayZQt6ZkBC1wvp8ShpY1+OG2YUFhbw1fN/we5doWBaNVm/
zO7Wx8wYzEcmmv6j7HBsydWfqeBtgpMMUWMhtzuWOIMpHvxZsJZdp/TkO017A5QV5fUqK29nykoS
XrC01bVYiOpq/K571tfWfq3KJr2rL/b9mKgTnhoudkcdwQAsLaNauHu8WRQUm9priHgIHbMU9EbN
kpGDwLy7Ctmcy7PW9bhefKsrh9hhbE713Fg8c4QlFrtxWdq9r3lajCyb3G+C1iRbAohWIVc/zDA+
BUS8JEB/LSZYx9bGg5BTWt4y8a1gMFCDPgBNIXFCXxMg6apkIKsxoNkqYwoODvCMJ0zrkPLdth3f
+UukFgSp+S7syjnNi9KPSBayDQ7f8mBkmvVhd/r8jMRiuIOcYvzqTVbSGHKr7dyZiESkCCCSKz4l
IYE18jZ1WoAYuk7nQ+7AOMdQS5qd9JbumlFscQjcTDvOrt6+EhJR7lp8tD+e02qRnLr2K+tBQ5Co
0m0WxTtC2EQR84MtJ+WnIobC2LIZN7Nds3Ym5DLH2mXeOgO3amn9RJUJIn4K+7ZGfRFpMhtjB7rX
FQVbTy9USTLk7YQhX7c+jH0qIWHk3l2ar86JqTkYErOpJMMuY9k6pLVR1gVppOrF3uui1OPVYg7f
BtoaN7U1x7nXGXGQEdBQMcIHsTN0pDSAL6etad1YH5ciHhVDDrPx6s9+9Yms4DyCmc7jWso0Y5DK
YxiNts/TsqpaiwFge+6xL5R1GxQcU0pPmp1I5gDzc2tE5VRsLGFyKSQtwBxzek6QHkeZkRwKR4SK
eccGJd0XnWsbSbg8OwXEmBMu/wZo92vptWxPvwsfHN55PFfyKu2qk7Ha2xHvFMdKiw0V+XAEJFWF
FFnMTZm4n13b3ymsE1vaNZtMAIewMCSNR0kgAkniDUiMYEZ7aueJiOqAr1pVHjFjSTfg70/gb/a5
8H7I8Y70BDYzK47aiCrD7vY9uwmV2da9EIaxgSr345uQXlL9lizdPG4hFZ8yG8qznvDnNSD5cGwD
5F1dYe7WWeP35pQkijmPQSOSlfjwhBZDjnfkB7EpQ9vBji1vni4uB96lNTL68dxCmwhFUt/pEyds
Zk19xDj8Q/PR4CXDksSAnT/nQr005fy+rO4jhPSDVyonXoaFz2sgqK8tYz7mfmKfKpktm8RM6UrS
/ptr+bZcHfPUdgqZy2DeoqkTe3T8ZVh7/o3hJNXW94ifcJDcbFzo4QiSchIBbDuqG++uKbXzYNpf
7eDEQAuLTdrM2jYt8IoByj5kdnGdpMD40YM+JU2J5CwfvpSafqXL2J5an99QKbU4qPQtSPA7JFpn
HZwi9z4n/QU0HrKNyjfJUmDjcM4ZN6YhHT1qevtrDLjJZoCCqf4uxHwkesGKIYxJAizE/ar5R7er
QtLNSIZw13Z7UdqFejPs5+4rscZvso6JYR/fOxSe8RKkW7Y4E64+22bGBKcqnR6sSWmR6AZ1KhGj
QoDDTe8lzas3Z7AIK7r71iUwzWvJDvKaR5LZJjZnWRPrAEPIG3tCx8PojSSrzFvMsM+JkiMESovc
Lp1B5jVdDKmRHIkGqrNqdKvjgsRW54xFc6SXdq68iuOlZ8NKLgvtdYqayOr8R9h3XAvVup8CsSFS
Tkap4914Xvm9Vt6BbKudJV089kMfbCAe1ltvMJ/z0r/lzfjsBmgvaM/3gdYDJgDQIN38rKAComJr
vsvcfas0Oyxz/8EUtsNqpCAWLph7oPPl8poW0407kdXQquGN5Wr2YlYDQMbZIUi5MDAFBdO4I2FI
vaxgjM+qtIxri2iE56Ktma9Lhl9ePv/k4EoYl/VmVKL3ical2xYZPwzBTQnscOXHC1G8j4ZNkA8f
bDtexfBY6sw/Ru7zSRnd1mV7zVcPMsyRdR14/UyKwGFEk6iOrl5uxUSBk8jVinCMtOchmFAY6Ywn
0AuWW0NwsgA6qWLTTDjbzKR5N9YlARcE18YwPyZZ5buxbpvDWMIoVCM8cn8h5LO0hmxbJMYvOJEt
LClni5cDEHng/Ug9fwEnx96Q2QcvJIHu7krTeGwaRlGZ9N5zn2oxqQL/yh9LlyWoz8dq7KZN1/tJ
7KQC/GjdN2ehB2e/zC8jpv5WGuZ8TkYjPbE+t5i0GbfGWoybOZfFG3YNa2uoC+OrKqsbliTN9WTA
/POa+YWwQxVpcMAQlwgqUPKJgh+UVLogf09XrHsQML9qzMYiPcj6+8DQEKN0EJxWNG0jv7MHvDKc
VIuYmfpkZREb1bw80gFf1qWeOd2KTGRsaGxLGy7lqNtvGu7LaALWH/o1ex+AIAIRjKEfhChZy5j5
l+7a+kPRLe+jVfXXiaF5t2vfcwwmwzGtE7heJaLJyq3SaF7sEzoCGFdzdzNI6P5dgS4wm1Mo6BXI
xna1zi453mKU53XsD5q+Xlmz3OYNh6SouuJhHDuWghUHq9cmOZdgIU8OtUs4V7mKhsm+NYdlD/zr
ts68cj94bXDMKsc4kOBTHXKRulFTF09LXu3zhsy4ileGZ+bsEgz0BPwIif/QM9lzkvRK17OFuIFF
lu89aWB56KwSrQPjmK0AHciYIjkmgVqPjN8YfUNF5aaxc8B5fo/k0q2Ie4+qxAHus+l1M+9+7ByW
7K6eVm9+hTJlwgbKdSnL0G4R3D1oGQFp23VZcqML03p2xTboUk8/p0PnON81vaFzHJmGjjlVnLIG
BABrAoNDT8nAKvnR+etMrEwdscSmZkS7hVBWnBIcEx8wnD2asS7Q2109r+zjVsJUbQQXVoY8mlHQ
ualz7UKlr3Kq6cIxSm/vITIcp63WedpccraPvvvpCm3Ndq5b5165ZbNXqsvclhS/nDvU0ZzYW5jy
OmcEyX19aD2efQ821ZCitJr7hStd6yxrMq9LOrKcp4IjLmCgUwNOjVxrSQ1QMwht7P1awZDMI2WO
IyOmTHis/MoLWocDSlygn34dZEGU9UWhD1fkc6zqvIwBkTmhXoyj+5jWBlBuqoLO/WUodjq1B3i6
aECsbDqgW9xOS2XW8lFx88xbAChFHXsA954nOLZuJJKy33GvzK8LhpcPYyIh9GWwBfE9XkJWULH+
5EQjgWCjDp5GZmN2eYOq/hXJA8qZxouELsQ+G9KOvnLoj4RNxLZjQGrpuSOphtjn+t7RAsFGLCRL
5r6ZXoWJPhJcfBcSKjcRWiTjfGgN9rnei61TzQUDVr9Zru2uasg+G7hPNzpY0B05OjhAZMOt5gQv
njT26Pqtjd1ov1Z3Gg9NQNGIRWliemb055SZ56O1oj8mX4HWeOC6si1xU1Zru9eMNd0VASjWLr+1
UrZQZra3Jr2IvIJoFIBc2zpRH8M8n5KS1TJH2c3S2K+1u3S7LFN97FvFwtZF8C+O/ktJQqKOTCBc
Wj75FY2EA7o5sobS3WhY9B0JirFJjpXVv65afTLq8dXyCuIT16vecm9tsTIVHFpEAuyI/TV/rtqu
wxmYJMdWIoZvOnC2jlf/4BO+KzQKiKyyq7BiaBCCASVooQOlNkiwW5U4wvshPbPnGG6L0DXJoMrM
JRYLHT+t/BDpvlPsNT2o97KjxJfLRDDIMt2YBFOEVs2VT/jEVYCQ+IM+k/DHQfvRq3rbBkw8qS58
INI+NSrKdeIyC3FokNIatqiiIEVyzXzoMKT1u+ybq3Uq6WXz5MEnSiOSQutPyioPedEPWH6yW6cb
1l2F/Sxa1HgLHIhQKiKrwi4L7vNqYAmQZmR2te/D5HyAWp9JByayCSb1SldUVBvLHWl/ynO2LDIu
M5N/xJvfYVANTN6RXbO5aAinyou7jnhIkmXIs0CemyMftj6Dpr+3LfBxOos0fq4LOWBpN4Co6ztf
c7IDrpE+EjNaRdTln3q3fHhMrNFcoiPSEMygFDI3FpSgENX/dbEOe1e6pxUmM4cckTEekMKrpSVX
z88WFifzqCFdkS+ZZpJxlzDVxXIwRcHC7HzysdhpWfqDPVFsrbl9gWN2rQTffFixPWIqyU6FNRwa
RBKhyOdd7cg5rjyEE0yrqBe0PLKIGZWyf/QlqYL8gATPGuP3xMYsdRAxWAvPCZpShxpEfhRa/io6
cmfqwjsx6iY2c9TOlKUOiuTizHv0qveY1Ye+8mMxsANYpUiobOt0pwYAB1ZdRSs/8sZBKB5VvUY7
VMBtnX3opRnD/Fyz4C6jV2BWpJf7pQdKseQI+bQZrXgw1N2e0dB4QAV40w70vN1akURkp/eW7F/G
KaX50JHoiYlkTKODzE9o4ZkoX+JzTRRZRck43bTkm2nVO9MbNihnwDKvMMibpBd3rlVlm6qx+1gY
kJXEfD1f8gKlXD9sziQG2ziwh0msG0KOaZLJ+jtYC4FfSenqR3MC3FhnBbo7V9sR6VicG5+VcTpn
N3zkEVKlm8zBzs2WcvErM9Z9CLKNhywLN3EdWo7Oj8g8D9vAcpadtfWDbIueYDxKSZgiUTbFBWmn
LckNaSpupPzsStfUW9GLF40hUOLPVGyOcR3kzkJxUkaUdzvmg2GitHNR1NmN3mZfnjkeJ5nsiVGJ
NHPaJwuXPc/vdjAJnWHXvoSU9Ih4YcUqbfwsKKNtlOzRSn9Sj+3hgngvmSSQglfug7G5ERYDKpJ/
dAnA2Kwj9AGRyTzq25nNPkahuLWKn5LKXQhWYz7FOisTRvTTzqsp7v3u6JMqNIIj9Nv6TPAOCO32
1AzLk++k+8SbHlhVFmGZqrfSSR7MmvGGZjLHWWY2OsSGVUeLJzAZ5y3jkj5sunwjMOjEsnKTc2XV
N93IAgsPyRwibmJx1hxWeyJ03m1ghxWuyTZP3Zl9udJLJdlN5vCH6ShuCK18NKymjkm5OcmpeRjG
csM/+KDbFrGRdsNEYj4Hszp3+rJfG/eunbS4o3jJGOiFK5NtJAMMqzpq12QdbyYq5E3Zkmjkphw3
VfYiB+cYAHVvWEOGmC3PKSuQmJBdcKX2msKnMb7hJLIvGuHium3UpFA4fRGZXn0O6ozMQYfmfy2e
OUVjtE1b21TfmQz4ZMxasptlenNxY8iB/bIhrtBqf+vT/LhMrhk3um7d5aZMY1i8tFDqik26POae
/sK3TTmC/KhLujjT2w2dFrBms+2/IM/v/CA5EhOLlMwfLlnaC/mdgIl9Jy58SkJCsmKgusOHmPCO
DGt9ghX9bpWrOhGod9M6fKptytdd4NTFDr136FkLBZWzrYfmI2iGR7/0Tp2Zsbmls7TyGTUY095F
yqcU3Oy2rwHLYozQI9ECm/abGyhpm2BENJq45N96069uBO204kqJ8B7TohEaZOdXq9FGJIVugKgw
yJD+tTnJ8tb0CnHvEms5EGhIfuWwwyNi1iRajpRkk3tJ1cQvKB/N8WJ9aTKh/w97Z7Ict3Jt0V95
4TluoE0AgzepvtiKlKhugqA69EAm+sTXvwXq2maV9MiQx7YjHI6Q7kWhye6cvdduAVJnniQkUxfm
1zGh4DSV+awPheBgRc0xY3eWIPCQpQCqioMsGd6g3rL2lVd2O1e6nb+dgbTzJBQ6gA2k9WS8w/xJ
81oNpq8Snnkk4bHWXvOtt2nMXyGIpW3MdnV8k+N3ioCoznlLqoKTBqhm5jAcrkKMLNbn2si/UI+I
xaWbImF4mDrCQlcxf4TdzMRRzqB3Xb/fY22SyfdmSt2N7Y5851GvmvKtM0VsHp2ObkTea3UcPD/y
DoixKeO4QWW/LbK2uZiGsdqzD6U76XWBeaNolop9kHUwwtg9NibBCPaYXyIoypvHOJ8RBtYA+BF4
xIQ57fsEwxUSNbu5qaGIYxHSw7tadhyIqybuEmoRLqBcKnmzeW2GhriL6zrRB4reIJNwuhdUUCvE
DlQoLGbkctx1XUljtdBOtZCU6zxd1aaELFzh2LsdRp+cz6ws+3hLzaS9JEkxtm8KBO4NfViTJM98
dDu0kDpMofdyDET+3SMw2g9xT+Cm1ioujxSOnOrYlWkwXvqA8FY+saIrS6udUQ2Vg/uKuOBaWtUx
mJZ0qiKv4QLbyuD/+0mL0WhCAIo3C3WQ7Rn5lkYVGMPAt43yMCKRnbdeZSm2Lr1frTrP93qSNzjF
3+ZVvxS1gioDKM6nCI2/CqIHlDjBZ3JkZUF4mJU5W0jHybTpDYYeP64jgG929Zr+br4rrKah7MNx
xb4deovuQzdlKNhRVG0ybB97s2S9KQfUME4k8wM8smoTlV35JrUQ5SBzu068ltdmMRovLFsPdwU5
TvsewzgDNK4vlOtcp3GUX0SajpaYi0f64QSgtXN3AJnsXVpQwzdZ7n9Q4zIcjXm+GHLy5WBIDzua
XWRH+yOzbDLtw7x29qLPq52RYYnrSQNDbI862sdGVQa+PgyOm66juNbrvlRErhILXNH13VoOuiKo
Ofa28uFEV6rqmUDjjp5Ks+N9Desp0963xpj791Y7x+Eq8TLjQoYjX1PjF3fFQuSJAIIdnLF9oFDc
HidTIZJfWp5HTgqEkipiT3Cge28JLmwvS8xgWwwFS6GmGi4id04PcAOIux8PdpNTg4o4PptWfw/N
6cruu4th0baNBkkHFmTClU220NZ1pvfJ4H7HCQBjJIm1XjnpeF0Y1vswrTUqLaIIKCREezql/bom
iG1VO6oiAcakLJjTwJGN2gtqQ2Du+nU4YrespxEFcb2444OK2k03EP86Bgd4mZT6hyLcpXlZ3fvW
3N315nwJ/5NiQscGpo9nhLezVlshjWJfOWN8oOvUvm+hTe5iO07ehVF3Xc7e12CMEAO540VBxXFX
TIO7by3f/Uq+YL3N0oRKu4ej0B883npG7XhoI2dYw+c9OpWlj+DoyYCp3PQNkUnGxtNxd0yH4kNf
mNEh5YOnL9jy/BXCZbOXLB+ZIwm2lNRI/VBuegmi2jDhj5BsyxqOF7RFny5bpISU0lJe+g39NPOu
VI61RcjRbyg+GTs3K8Y9FARw62Z/SwJJTexHFH7GqJleyjzhnNHRWckN2q7GQA9q0IV/HbmThk7f
NpydS7Ij221coD8GEC1Q5Y3MHBAfmwsMefbNEJHugK/itm9n8K0Q0A6uIz8F7rRtRBMssRbGzhnZ
B7ZBQ54EARf7xi6SdeeTdR8TP3ivtcglUjQA4dNkBnuPvs7G4ny7U3nuLJkdCbKkISy/+U71PnGm
jN2pkdA18+9N1bs79CMo0ab4M2Iok3AHiR7cteUnW5V667dsHWpkRRD7NAo6y91kra5XSeQHZF4g
9l66G7Q/aXW+QQVboL3xqndsz513lJkESYBZ/DAI527K06+4S0h0HaqH0sofhG6qQ11Un3Pbie8c
MPBXvlcgTaGhvCuk3V9yZCFkpovm68QkJDinxrgqa7JwwzwdV1iPmJ7mQt4PIsw28JtxWgA9J6Zy
1NGHOebMWqLguqAf1tyhRMfQGmf5I3kcLbqmHKiSH8zDVoSIR7rJgx9d+mtrhGwuEF/uApVbaxcl
DBt5dhsr5cWPcaLvi6KjiGQa3jGTXrQDkfWtLMz+Shbuj3ykIREZUf2mHaJ8HafJDqzRoXSt5n1M
4OcGklK3yn0SZbOxbZlBqvAIsJANE+ElFNPGS0cIMnoUBym/tsQ26ti2jiW2OtzUW88fbot4au+s
JrwaJJKvpWTGATX/QCEpvvQaUoiKsXPelqmgv1ArYqSn4T4uxUXFQrrx2HocPDC6G2U35Ra4gbGS
pvmjiOnxG3390Oj5Wgbpsa+S71D7ilUnYXfnbVZ/TEsX6BiarlWt+nIvskDcqE6/aQHeg9kFsLMu
BvHOjVyCCUD5vkEEUGzYwWEnJPkdh4nXW6uhGvG8ouCKMjsjjJ3AgNjwj4XH4LdlKj7SVlzYZpl9
mRjlVWMw/6Xx2F1FA8lqU010biSSAvdh/Yh2IWTpFJNzIHMDBh6R4m8MwzLXA5H2O2EZ1nWr3Bgx
v50dAR6C1MoDEdwFMZXkdLDH9ww8cilbm7Qjw/oo5fjGrKv3fA0PSYtPKtD+l4yi+iYeKdVGjcO2
tpHOuo/LR5uIJjIzGlRXrr8JmHl4CMz+jVbBPhplhPu8t7dWVJlHww27TdWF5ZdOw8s1re9kJqG5
8/UHUBJEYguoAnu7FtMhCRDmE9cR0t6KHhqSudkVDYeU5723MnDlEjIIW6AQ8t/c9lgqkuEbaeUd
WDJKNBO/9NpOsZ+7VC05aXO0Yf7MrFWayv7On7N4z7ZuQpplfErFHG/TwUuPklF98JKqolvYkt/M
VsI/MnycNYo674CIWl0RMPw4lEV8NKtAPRidRteQ6I3M5/mQCU71c1vJ/WTDXp/d0t2NdCouYi0c
preM413IjeXodLe1L/Ot76f1jYiMS3/KNkngX049/P2gfyhtl5QoqsPX5uBn117iXzJY0gsrHR32
YQGxnln/1e0lHaUsp4440Rabu4YyckvzM2zy+BL67sZxo8cmtMa31Rhekfn7CdDhtnDi69ipuhVy
CWvjhWmwSvToXUbEbuFb5RjLiLH66dBGnndNSgL6u44GgEqzfPtfmdg/7RIvWqffftdfk+9F8b09
0YgtONi/ndPiL0A0wcK8tYVLK/tfGjGXP6FVx0K3IGtt17b/pREzHPDwKJBxpQJ9RWK2IEX/Fokx
5PnnTrVlf2AvPaV8BfaTVQKzDGmQWGL9J/PpM3BMpfuGTpod0XQhuVRzoFrFEdJQsljD9TMB3Zuf
Lozn7PfFe/Fvb8bfl/IFau2FIiWs5c+fX8odCTC2A3a3mC03vhFK9jSF/woK59er+I7po6/jqfk+
7tnTqyh4REOqCmOVBRyaRNO628qIg/2f3gsWGP7lCDe8BQJ8xhmi4BvpqGhiVCLTfCgjAvfark13
L1/lCZx6+sh8H0IVzXYgwJ7lnN0MXvclF7yCYeTrbySokVPMauFSFO4hVZABPPsXErBGrQvMadGm
L03akfWmNht8dig56je2NK/9OXn78i9buEWnPwwKALRDUqSg4fnYdk7eZYcYvgxMOgxZScC96sq3
NaKPVRgk44YvSSMpT9NX3uzTB3J+UShxwM0donYRN55edEiqsYuyKF6HVRYcJ1xqOFfsdq0nv90j
sJGbUahxG+TZeMTiT7vEEjdVIqa94Kx8TAQKaoo+wc/J7/9lS9q/jqEQmzguJpu2EeP17C0hSoff
2dKKKSpD600d6p3bWNRmqLnUVGsttEjwL+fkthrFN6sbJ079Q/YhAJ+OK9cZrwKiUvYzAQTUOH1C
BnywJBtlslHmb0biEw0R4xJ4/3yPWmKqNgayZGqMqbuNWoOCZOOk9mtcxl8HEneFGJ1pAcCSdc7/
GYXfjWyZkZ+jgVo7Tkp6fOy+RlU8lagukwJXIZdUmKYlFmbq6Tudc7IgvdRJ1oZnztuCXQMbSzBc
OC7V2s4z/5VJ6Hfvig8zYPjyX46mp9dz3VRJf/IYUQmZYqNC/2aiutxoPcpXvtffPUAUvoh9mfaZ
LJzTSzWFzk2p6HT6giR4HP4D49auXvv6lid0NioESc8MCB/71pO77vm0anEkTDKTJzi7YXWTjuZ0
iym7wa4cYDqQvrkzrdTZcdplP42/lXh6yyZRfqTHcz1EWwQO4xG6EgRG1A6aKkhSosFIW8M7kJj3
GQMfSqnY6HeuFc1boOjtpVdN7D8yZ+AcotAh4ZU/UjAtXpn/WDV/uTUackznwuQDWUyFz2/NHPJ6
6rEwodxx8nXKOW1tkxiLgKqwKcIHYoNJg4C89jX61W9enUA3jaHfxMKDGPv0wnZDHy0mEARIgpMc
QjUi/aIRt/njSZRl1wOX7npsip+gJs8WRCxtRVPZUUJMKbCdLNATmjME/tUQCpzsOtlFTGivXPR3
zxQki0nh2wPveY6Ul15nDiyPybpMkMPOU5ZfGWGQvy0oFB4aZKAfegcddeBX6fHl2/3NQ2VdZosB
4pXh4C2/7Nnt5oyRGR0r0r1e94vtf1q1PlKhl6/ymwEesixyyGSRYBN1NsCDzi1I+TCZjD3CQHPb
ng6+MtnaYzh55fM84yMya7F1WxKNYYTwjeA9Pb0jWydsQDpJ1auxPssULyFdAWEYKCNRgK9E3b4l
CbDd+aPZ7gMnYc6mQbWqs3LgqIfUHqlBsZfKgWtrF1CgOKr84UP/+RMhfi/aW065ZwBCvO4qcCx+
IiSC5G4kjps2kjZfmVWffLXPJ6Hzy5y925qIIYF3zKVxEOqtpXtrnQwSuMOs5y9IwJJj60XtlUkf
5Z0qFl8QmDU62Ul/l8Jgg1oWfZ0wEHOyc50jR51+Z+jyE68g2PrIuu+GMEPy62clWP883ZVUuLdW
H35/+eN54kCf3odrWYw2ZmwmAOr6p2+U6VkXjZoBdwXBNghT9Y3gs/A9wzcl1dPvv3RY89n12BQi
yYCEVDviujFXNBCo0LVJ8Ul2RkyxhSFM0xvCClzW0te41rvxwfVwBvmlotpG9Bq0+3IqOUw2w3BN
GWgkVdiFQQKuJC2WXkUbrbw+HuK1mukOvnynZ7jR5dulcW6Tg8TC8eTBPr1TNUfl6Ld04VVv2as6
rcdP3F+BPC0JL9iE1BuONcOaQliDQSEY79MF8BlW1HFKg4O1574yMS2D5ezR+1Ci7JCoC5vN1Nly
2dKnCHP3qc1bT+8Lz/lhKPwEGg7JVriFfuVyZ/zXpwfgIwmCpQFWR7BInz4AkAluWzG26cVP62mw
sHuKHnVDjoC0L5t9zv6SqgTaoIb62bbOS3flhNMr49NeNoent83YYA1gO8tkDIbo9GdoDCPLASPA
yVsC8TPzGBSaQNbKGLjqcYaBLZm9a7tAfmvMgDHGUDXrrqwDUrpauu8ysx5pSjOPyDK/IGe9WyEG
Dd8NOe7Azluq7OErPMzzOZZTKXBP12asCEb+Qhd7PpMTYuRIMgMwezRa7MLK+Ir0BthPRcLiy5/p
b6/kueCuTRM2U7hsfp6tGZ1SshnUiDvDqH6UZan20qtGslZN45UrnZ9ouCcINJCcWD1oRj1t8p9d
SUtXW8QLxutUWd7h8xHErrery3HcTCnO5pdv65dvncy3J4A70hdW4nC57WcXA33Xq3Cs2di0s713
E4pgsCX3taSnSJLuyxf79c4CjmjIoDnmW+IXF1goEaDkI7MWomoaB2hhmi2Z6Qrlstfc5aiuLglh
yF5ZEs6S3hhfzDDUKTge+3AfTOfsI8ELjVfSqPI1FLalpPhuKKdrQt+Z7xbM0XiB7XWfJeMV27xX
BtUvXw3DiRAUwemC+gYJPaePt9AeiQoj1FIHnw/dMAnXkSBPNuKUJ//w4XIp0BV4Q7gknr4zOFcW
yU75NpuaIq7szdCEi4ZJ+ttKwlzIM4+wRqm63csXtWxu4GTSsH2CMCBxoPVj4gjP5q6Bgjehrh17
Ys5oe0UW6SazqhjR4Rjv8U6sodch3nPkrYw794o+encLlTlEiJY/vPJbljv85bcQeWCblI98DNen
DztIBzVPvMM1IXFAommztGTF97RFe2rpReTLvYR1cSvFDmgTdK5qWgGceCXb5Nf1LHCIPeO0ADmb
z/w8esMcqdO3tFfXBpvtN0wlEqmvrHcNp6+NE8bfcjgF+4RoF4SKk3UroGzu0aRTZkad9HUqnf3T
g/kvTvIf9vLwX7DOpt+b5vF/rr7X1feTqujyj/2sij4VMX3KgBDfOQvYT8DGf2ZjOn85y2cdCjYn
AWsiH/ff3tnwLyAy7Mrg65Epwhn+X1VRQTImJ4oQgjotDBb1PwrHXD7Zf3/SMPvonrPewLMkMYjf
dza8Gt1VZTQHR1K1LTSfLgrMvOu7L5ab1K9MVe6vl7JCMM8cVmyXhJaz0dNaVqaUmo6N57YI3tgB
s1MMXpmkfn8R32avxxMC1Hk6RGF4YbVMp6PEQ77xQHFtkRroVy7ym4dmUQ5dKKCWCYbn7CIT5/FZ
leORhwtCxSvMQ20jOptw7bwSGHF+O2wEyM5jm07JiALk+fYDr/uYRGONKy3A62LERR4DyoC5++yr
ffPzff//9Wou8XQZsj7wggUme8TTp9aJMZR+LDFFd867PoH/DJK5O7x8keVf8vxT43lBbaGODNqO
e1kQqc93Anime2yR7sErR73vaXciOW5FV2xyftVRO1K9kiP268MTpCzYNlVUgf/bPttR2W3YNL3v
HISIlnYQR0FDIir/87tiaLPJWcob3nmkpt/VIzwX5zBgEl/b3mJaGhcZmIHpDgvZa2/qdw/x35fj
7Hb6EAsik4fZsA6Ehns72q1Qa2TZ3SYzmgDmEXX38t2dnXaXL4O3RQuDQwOzEMl8p9ebRSuQ6VSH
glyKz7Uy0y+yn7G2uDmEQY4LeXTh6ZpI6wn9c7yxoybEJjP1zYMZg8uDDe3ht4urwv+EVZHqoxNP
uG8mnURvoFaAMaGRh5OnVGW7nCrbQ1/n5vCYF6ln3DWTbXPttlXWK6/tfAhTEWHGo+LFCUwwis+O
YPR0cbUoXAy69fZ+ODbXJdleB5xS6SsniF/fGGACjzl+wctTEDobW5FAOVdA80HraeIJiLFPNHr4
DsEcEBe28OkPJ6flzrgM/TSxlELOv/pCaavFMXPAZd7iLB/0Pgim8VCY6F9f/jh+HV8LcoGON18+
VAhx9i1OGY3buFcHgrXmdVvVBtaldHhlc/2biyzTOCsgywaLwtmLQiwmdBbVB4fO9971OaimY2nt
Xr6T33wNVAgpQwmobZSYz6Ym20kNq/dxRXQ1tNZJBqssRvKTKU+9kpv22ytxAc/kNMSktNzus+OQ
F2OoM6b6kNHwuMqsztjVdSW3xZg4ty/f0+8eHFEHHIPYsoOyPvvuAIvak4UEUdv4JUEVDVSVk/6V
Nf13t2MHFgh0c4F5nPepUi9XZosnbawwW4yegPTZWawjVe+++Q9uh/3JUjehmHF+OzD1NUHexcEI
U71H7J9uGhflz8sXOT0/LrPdcifUxOioMtzNs+9ALHgCgGGH2g8fPZw319Lv5fVY2uK+sgf9zZKT
/PwfXJJ6CLsIXAGEYJx+EAm2NnvU2SGfwflm8OJ35miVB8oN1UHrDjOQYZT1K/fJfot/7elizIaU
WhCbUpatX07Kvt93sdsU+1ZYdAkHMZpf2zrFQtoy2JBB5vD3sw6QPzEVsvvkIDj+EhqJV8FQqNtm
y3bWvJF1Nd7CF5ixJYi6uRCTwDgSBBmmaqYgc5Xw+8EWU97bDYU1B9skb0O9zpswbdZKEpF21ya2
e+PlftO/yYZ6SHcW9q/2npgxkgM7xUkMQ2DT1aswsssOJEA+JI8eR0Dz3k5duoqIpYW7FsqOYAVa
2Y/UC1WLWpXHvW0io35nTOA6dgRVmJRh8/Fgzp0NaWxKUCHbvelvW0Cy8dq3yvHCsWdfraygLzHC
lUjLrTCf0iMyweCmBpX1CStflK1Ka7CP1ZRHP5Trte5+yjv9sQB72G0y0LcDPyeLvxO7hNi27fFk
lN7iK4zjJY0yTUx9FdQEQlDljbCo4Z7uxQZvpFIHShg55VUFrnUdJ37LC/HzwFrHSjOJq2zQ4yaf
A88D9OZrLKa+SG2q6d4IasKf3Y8D4mn+SjuUP5JW5zcN01kB2qOL3iqlIxN5WyR3UPdyRWNisr65
lF2NVQEJ+JMZW3LeWjCgr9uiW4z+YaW/GVo2KPHLFoNPn5SLXDMr1GWnLdzDeqwjoixw+IlDrAEi
0hPuMsxhmKiKDQ19fd+7ov8Ujjk4XgZYu6nd2BTIqpvhHXbh+j6REQ06WsUAyQ5k+ACS7WyEWwPy
HS+4Qk2UZgfdlvnd7Na1cz0D3tmKBNzNvsFnbq1nZAX7Rqp3YsGCHwLNmkclQpo75Y1iXMlhAcYA
XxvgBY76ntoRjlKnq5yLLsjz99oL5s8FtsrrYJriD2z9J1TcRgYjhW0+/pumr8p3segIuvOAh30s
dVD3G3KXyKLpdcdxRvqNUe5svOjoAREXf9Hw44bNlFi4mpxMpI89BoNvLW4mi9SLWCO8l7UsLzP4
wtBFPIC4K2ucACxLAHEQ8wvb32R4kB6BfdfWkQ5DlD5IA4ETuluhg9XYEa0N06PJ3npj6aCV5UCJ
TLFz/HrdM6W0qxiirUn7dzHvKZrO17Fv47JBIsoBKa4UonICsKcN2SbGnv1QbGz6ITHeU7iPrU3U
+4Jwlkkh2kcAqeddYETy82JHYSCZvd4nzGntNqE3VayCAn3c3YxX2kQXJpoPwlJ1fRBTjbNBa9yn
hSonnKGJBpMRunOfbMWQh+91b05y46gU10odm65ce2acdxtgL+UDqhlVrjqwt2jk/R6FrUqS8ms+
6fRtAW6kBW/CQL+Rvl/SLAWk/qPQNayiRdTG/5ayQXAdeYoaP+8iXgk4YnQhnZypJPWq6KtoU/zT
OslSYmw6jAs7KVp6lIVdZMjtRTJ0G7e2p6+IbDpMSak/zOtG2zpdN1FMHxlCVDG+nwbpeiH+ECg9
QBiHLouuyFD0F4hwYuOko56WUKZpu58r8H9rL9ReOLC9UHt5wpadVl34B/7mlQV/0RdFgOVSWREU
oPmTv3ll1l/sUzi8E1u17MeX3uzfNRcbXpnNYYcNBq19HzXav4ou4cIrg1hGQYaSEBv5P4L3crGT
5ZfSoeM66MNQFnHBBZF2uuq7tFngY4qPbTP34l2iBkXUXPzT8h1UJUFtjN0mSzawFlvZfEbRbNh6
G0dVqTmkpIhlm7mOduRUhrncqJ8+88IN8artWxcv5Rpe2OJHd3660yOiDem/4YpwYSgBJ27hZKJX
XtcpfH9UNviisms8BbHYtNHk2DfZgj9Hhm+kFV54XZs1K5jCc5Ts0TIH4kscJZnOd8FPN/1I0XLx
1ueNM2xUW9Dmgd+LCx/SaYiP+cmdn/606hO1V8MVyOwpjXe9pwum4zl+svsb6GAucmHE9Oe6SGOU
bH6yAYrlXV4YbBq8b1nlBeY1TiqvZyV7IgtET5gB/JAlNteZIxfNvimTrK3Ik2hDVxKJmNuzk/Lr
xoKswRfSreNAdteqjlGPL1u/5jvs7fEtK10ufzh1XYI9nb0SoTeJ9776glE2UTcijmvsz9QCqmoN
xp5IKYXpvW9WoDmx+pUqkOjA3SkIjjjmgvyHrt2KJnlK3GF/abZln28hygB61yAxBhBWVv0hsjpy
ioLGGI7YgGCnTjHz4qopCvWmV0MgVlPo9m95ZV7/0Ppp51yS0ZnnAFWr3rmeSqIrN7geyR6z1RRd
4lBvxVot3okdrp+Rn4dVd8AI3Zpzg8e+sr95HfKStSRZDKsU+26Sm0FosBZjDK8uSrON621i8Rfj
CITaWkW1g+FDZ3iWq9yJ+wuPfeOHAAJnsHJpFCdMqZbsEGnPpQ8aNcKf1YwhwK6KAKlpWJtdwMOs
yCer4LvO3LDFvgY221DN4QerKJFkGy0sIZRtzuARi2bYHvax2Er6eh1NKsFdUWAeXKnaLQaiCaTd
B7dC5qmXre3AgCaVl3X6bYycZNz7onIc8zhY3uQ8xmOunI+mrOPaXw3KkFQxwtldNnJ1i8drj2sp
ogXWNbWNRHQmVWeKpWNv+jh1boHRqWjbzEEd4zKN+VFzWrOxqjFOhIvVp8A5UoZS74kd82DhEl72
prc8UD59w7ozo3npVpz+IlxdjoRvMmoIMSuL3dcbRu30ni+Xx4h8ogJRpjN2eEYwdrcNmXPN2k5o
TBNgRnlli7CgDXdhj+UkdEbVbmvSM/ajATR5E2dN97kqhfnWj2b382yO/ns2kyVYw8mprpBx1tZh
iT8babjCnli1gFkh/9KBGZF0iAn1hItFYFVgjBjJ+rF9sQrLzpkXjV6YXviduUi5R1EfXa+ol/4G
TgWQFc1H8omxU0qdjBb7IcQFOLFBE2GSY2upXKaZlU8c2HiQpqvrq2Y2ZuQiXhF8ZivOyrtqXSfC
ooikrcNUgGsDGcRYKgyAU9BWF51IgYcwXWlnk9W2172tKZwW12zDlqr1ONdluMYP7BnY80TmZj0B
HyUi9LVHSXr+0OUcYO6JnOgm7PZqBCXIANQz5KWG0q2LwpxhinHXbiKFXc7GhjHMhCns7bBlk8NX
mpvmsHFH02pwjwVhuRmH2km3OGSUuDRiAw8FOR+qvSazJjAuGbeJfzG6Ncr7Dc3sqSGEpjYhqtlm
E8zrDq+0w+2JoY6/kvyYDJ+nMGpqvDARvoQ2rC3jQxUMGfKbTQEaCRKXbVBEbVeJ60vrC4W7YM6P
FYIfu8Tp7zRmdghHyjIPuF3hBcdlg18q9t2HEVl+cRUTCujsbTE0zR4SFXlR5UdbDUxk4WAQ3VfC
QJt1Yr4VMWtF4F7aIEPmdd7n3YeszXPjauht2d9XqeCYnyRthOOTAZOAdB6chkWpwGFNOAXWbQe8
2GKR7PpwV8QY4LZ2h0IcW0uLXAkNXXdHsoHHPqonT2Jll0aGRVBLQHqA28qbaFAk5pEBaz/CfU0a
yBw9QSu2mZQ3aDJEzYNb1CIxAmmMeKlHwmfotwr27Siq4tpTY4Y2Gg0GvgFFsgn47yK/GRxrZkFt
vQ56EbGO9m3XFpHeK6Mox327FCYJqk8inA/1qI+sCma9NkWnvrdCyI+immcQ1WHmXw9KSzA2iwnH
H0zzooxL8GBjaoYZkN/oCRHazuYxFS0raM3aa2/Yb8dyRxlLwN3qnwhCmRzQvxG8OTwaRNt+i0Oa
2NdGYyuxy/pKLoHyoUAPSFEdJ44YOS0VMWa7lR255sUI66PZpDULQE24TUu3u3VoRq8UgTYBe+cS
RmQ8Bh71aLDOl6mjNOE0vjd+psUkYCU3YVLsoko2Iadrn41xMhQxsSwBGJy1JpnnwvVjEor0zHFo
5fG5HvIubEdYatL7PEnOF3gY8UepbeAjEgMvjVf1QI+ym++FarGyUddz9kOfivqCD2rqNyqcBPvo
ZhRvA1PhlsrQ334TUaGCtdF3+sIuMMNuZINVeudIOTQ3fbXQl5zovlAzWfNhORY3eKQDDC2GrgC0
tvIdkAMRbKdBRPhLhQ1j6RoHGN8YeUeWftAwE5ONbNPIOEStbd9iY6CH24IGy26LJJ/ptHQcadds
QJI7ZhLnk1P3eXpwXS/9jo+LSbgrM8f+OHSQtx8qkLn9nhhvkjBBWSY29AN3MPeVP3CWx6o7Mwdh
7Cdg0VWete1EqaRxN3nS6b6lFT3ecS06387WoxnO1xhK7S+JmuK3ynGJ+zASywQantC+gO4CZaWu
FURKzbO+twfAl9AgGtKJ7SBp3onRMr+B8ekH/I6xz3s1nfkrQTEW0yxZ9iQGtYXd4aOs/Md8ohJF
GSPBH0VF0rk0IcLxhluNvdRgFzNu0eDaR6/kQawWFydpRKk7XCex1Sa8N2k+NCQikHiEG9pfwV1j
r2jMElP0SGx4vK2IsWQ67gp+fGbN6gskL58oOjPpHkOr7i5EA53NGKr63kqEBq2GTRQC5EL2TGtE
MhjuFsqMG8ai2qZdp7BiscIe28wsfwyel1y1fhf9aKfB/Niz/ZN7PTjeXuDqI8QdapJa1UHc2MfO
GMzvYz+gUpvoz7w307H9kYCWjD6oJnNyVjZZTttwACLzaXoiJyHyWzBKcdJXgEzTxjI3BpRFqEvP
Tiy/6budVuGWY4DvcExZ9DHICqg5nh4DwkF5KeI/3MrKXjh9gSyKbW2Z7R3lIsJuWjU01p9eE6EK
Jw8a0fSREBovR5NnFWjaBiA52xSIq5XDTHdksJ9hnhITMc3bvBja7cv3yEnrWaWRe+R69Fpwwi0X
pAV4ej0P4AuLgkWkqY7vQJLNa55xv7VwmG9joyNIFRbDxgb3u3XYI/5RFfzp6n5Io5bclaXzfO6R
mXOlu8QCZTPVwtyGAk/xZFffXr7F0yr4chF0sQTGu0ujAjz2WZMs62QFzaeg8TW4Yi21UORIUGfe
4iysH/+Tawm0AotXge7L6eOMrKyNm3TxWrDp2nSxUWK8D82rvslwyL58rbM8vp835nIhOsMEBrrm
cuPPvhXDQg5OnhTmfIQ36wbh9JcG4ONbcHLduuwKKCFsujdqytSFXzrBF4Me4jZxFPtNIG/LsuN+
mCbVPUoqgRcz/dfXevGnbY6/fyJdNaSFvAEG1OlPHOLYqSHtC3Ilgnrboyc9ULqLdk9P4r9Vln8w
Dzz7KDaP3ePf0ZE3j+X3//3HO45DJzWW5a//rLFYf1FXoXZBe50WkGn+O0zSMP8iaI1QouU/gcku
1GNI/JMKb/1lOSGBkXSLEII8hTy2dd8l//sP8ZdFJwL7A+OIliy7jz+hwtO8493/u8mBvnGZd8hs
5ftFQcYccPptSHPWnp/9AI/hin01FsaVn1UAmXq8Su268cNmfpTQAG/AAoXWVdJOGaLTNExuDGh1
P/wERPOK0IUINOkUvc/Yon9OwCk/1GmVmFvb7h1Imp4icyaJTfwugrTVx9qwlbMyRkOghbYTDquh
pUyQkd7Q36KZZj/dhkkHKAvnAcAp163fOIXb9AdbNSYsKjarnyxi5vTXKtKN9cHqswj4UzuElF4g
L0zXAsbgMWQ3Bm8is4SCRC1htK3RY4sHx4BRvJUkQO5cDVkGdFKdT9vBJ4c6W1egTJytP0odsnYn
Rn8U2hrkPlOcNnaTgDhy37oSal8H7YrYNmCsV2Ycl9fIb/P/Y+/MdutGti37K4X7HgaDZLABChco
7ka9rd6yXghLltn3DHZ/VN9RP1aDUjaSnMcuP1ygLnCAg8TJlGXuhoyItdacY+JqdqveJlhkXjsS
cdc+cGpfmr3n9NRbUVaBClSUGCMtiuR8kHYaR5s5lHQYqLusYiHFryUFsNWctANFkwyFb7MM/paG
MJUogSgqPJ2TmoBqu3H1dS4VPEXf5Ki1XxhqEprMVjl03whEEtTiwqlvVDepj0k5JTCHujhxwEBa
YIQvXDSp33wGHnQe7LH8bvdldDIULke+tAVx1PS1l28aG0TVvqZLQCBOEX2zw9CnqnEVeCd/sA1q
iyKXHo5R7mJIuGl7BebSVwcMc0ktasmMgpGaZKADhOkv8ZEfQrg5mNO0Oe0X6iJU7nVGyI+xovoV
k4HvOuyAJ1JUcRe0M1GmG4eqdQqc1KdtXzUL+GM26fhgpD5Jg67n7EXxHNNOpq6jkO6azr9JgdTB
PJ4TKOhpMcOoSqORQVLdhHddXg94ovPU/koL9CTxJ0zePJH2EJShzq6aoeKNdZnNGGgk0IPSQbmc
p5UwPnPkRoG9HgXolKsunwCtje6NY2k4BeNMky0Ayx7D1QdT9c1pHFiOJi52sm38cMIjBaqI7p1T
Ox9BciZPS+JhbsM1WF2YSZFYO/ot1UPuReNJFMc+kQgU5gBqCtXTz2/y8m5SZv8AYNemPxkX7pM5
JEl3NC9++hD5NFZIGik407sUeJsms9bqMRaCVMsaPgXFmAZUmdZ2Agw3dqKjIYsSoAhGmaYnY8L8
LZCK9gOMlVJ8Mktlk7oOpXreplY/HqWLOVCwtnSqCiOmhaXFNDFFSmZrw7kdfn6vu3U61Tv5Pdmz
2RfR9xXniiTjeG0xVn2AWISE3i485oH0Tc0AmpHLZKoyhwLI1wTxzSM6B6QVCH+A58J0rqyUnBNo
AHX/QJvJb3auPaRyv9AQOPCnIVYb3oOrDrzRaM3N7Buy24QEXBLpjPj4pm/CRgB/ScKnnFk9eC0r
jdrTZTHARZbS6uvAL6fiYtEiPrPzmvhmzmXp0xTb2U2c+yDYau77NkBPVFyCwPY1zaHZOVhSSP6b
ARHLV63j5p47BkeckWUeIQWsKISYRmF97HY4npmqRs6N6aeEmi+VBzuF9pizFhqlOLGHUD2N4ACg
K0WDc1pJDbDVzqGGBEkXr/TSvGy7Q5d8+dVxMgyaBZUUSbIc8mGrwkwdxEnhC4j7KCNfzjr/3uH/
A7Xyz3b4y0oXX8vk6c0uv/7Kyy5PMDQbKeaR9ZSLSIbJx5+TFNz56M4d5iI2/nOMYX/t8bbHj8go
Xw3MaApfy1dt6wNKMkSGaIfwARKu+Dt7vHqWJr7e49fCCbknE4vVFIpK8u0e78FGAz1smLDtaOOf
QILQ1bau0U4fYk9zFvYgIptU4EKFKi7FovzoZBq7rGpAjRad3e4WFGdw+RhUSrqohM8e9XKQoNMr
ifNq3T767Ug7LNzmrUHkS+V1yv86QcOfCQ6NZPPJXaxYns7GtIjDPi2mnEE5faH4OsvZP8+qQlPF
BjAzq+pUZTbTDsRZ8nBI64hQDoCd0j1qRrO/WhNzTziseOeWTroFtnNmf67aXgBmLehE7udoLD65
YdeA5aTGR9nalLIqHlS/SA1dzCpH5o4MYUamsID1jRtjtvLwY+MZK8C2WE1NczJ38N7DMB4x26/u
Jt+Iyy+EUoTO3swBVB6WHjdD0Kd+Hu5meOrE52qrz7bL1LQLbuzFg88tS8bDnvAwGxbOGIHWj9yq
3pZdN0ZnJOz6Z4Q7FFf05pdh3zYd9od8pLeeJUPM2tJ4yX3PEOxydkYmzHPSTZKoidLaz21KE6cY
CViA5pQl8dYiJJrDlBXRQoLzI4f8zDYrUhFTNpnASlrCqFix4V4rLVhfIq3tp2Tu59ss9rakYs7F
tk06m8tGzkU+tdXp4hSuHbS9E2HqT2T0rSzsLD0QobgEDKTmbW533deQSLONX0XFxucpOI17e/k8
e0bg0mWk7I1qoK6QqDdhGvcnqegaayvMNr+JrWw4qjldnE2NWFMROPcey7LXD5G1AJpKJpbUwsof
Ddhw60Qefxx5vqn/yc2UBG2JqqbfSqnViZFO6X3etdw1bjqFE3GNS83bGSfve5Ro0wgMEdFuNVuR
xwdKuBpM1mJ2V4yiOaS2Poc7BpEQkdgpSz4b7lNQr9jAYCogPwpg2ms6fymSNRjgNgQiAleInaBX
PCOAqGNiSexeNBviTsgpUxooLl2S/nLqK6EDmXjVZ80ZDldUki039pi3A6doEtcI0YTXAkTZKcla
o+kdkFSp0RHEQ3tdNglh1GaiIPlY6fB5jJMYF1dtzde6c1w4SG1Iy2ak1BSHc9KvOK2wjb75fhzf
tIQXxKhNJ7M6oEFGuMk0zvV38FwAa4uwTS9K4VsMXPCmXDSlSl0ajHYIeqqjQcTHO+RfRiDl+DfS
ii/AFJU8KfoUvU1Jeui3sDL7+bSP4eoFfmI5FxJmzQ0KOLslRzDFXZGkOguiPrTukALMqH69SAw7
QzQ0EnMBEVqRT/69iEXUYqjmZwEzUcYrtTuMpzTkreskT6tLBMocKm23M4+y0g/HDcTo7rOgvOpP
3UZDxKtsWwSyDH3iaXJwSzndymlrFLo1djZioWxjM+/5BIA29Pe04Rgomjj89bHZEBsIdVB03+pR
jE+VRXf+qGQMEkFfbgrkEdIgUMDvWcMeFvKGyERWZnkf8RqWoHS0tZyKpRAhcl1BH4q4oOzRiwir
37eyriGJJ8K96SdO1Bt0uhxOUXDBp2oGQGHSAW677YnN+jz51iAZDaTeYwuE99wbc0nDWDXE3xkU
C9W+0Mw8N7QbBBcP7S6Y/by+dvshjgNjpPu/F6EZfzfdqWyIlKirO4awPexbb+iLTQPf8rSMAJzu
ayXRotZO2MW7DrWTt++djPYrUUY0lj3OeCSvO5N3Y5nIZYKIOKVur+RQfFyfWH8fq8E8ZDC0Akfk
lJ43tWutxL48JPQWbvDGJtL6vOmb6M4xe1xtBmGG0SEXHabNbFA6HBG0YYLs5mvrt4PlzwmMcauK
t5gD8q8FAT8c+UfWtm3Dg2xvyBhNc+ZgI8xIx6gZLFpR0104nAyjAJS5Q5h7rNiObJD7biDrHKyh
TdYZFMxueYTY7t1Upu6flsJbznKXiRnlZZTdd+lgJ4Fk1B5u+MB57c6aGL9tiyi76vCC6G1rUuht
F1/SwYWsN1+NOluzbqBY5oTPU51yfC1SiBXtkIBb9suw2FuVV6QAt/3ylm8NTDAUlvAbQyoMYDlp
AtGmRcwjNy6v8qYC43KiE6I2Avj8M1KeETblQd1lxiUoSm/aeYXVlmQm2PpoHl2z2tIiHC7JZOLI
3ZU2/DeF+vuKrm70ySUegvFpUQxxUCQV9ECDJMtPdkcDbOtZ0cjGCgruW454F/BtKqix5k5OGznN
vd7MS9FfcCYw6w37qnvXwOn9Ip2egA/FPGMm2cVjBuItvg2lcJaXhH1yOje7hNvVHWr3cJQlKoo6
VVazNcwqcvYxYfJUUL6AW2mUlvEVdTZquY5yk2wMJrHn5eyy0SwasfvpHOW1FVj0IM5FxssB2+KZ
GuSE2d1qOzYvFv6D2LNzUZytMo8btqcqO6ZzwGBStcOyS+LEEjtwWYRSlQXiQgSCIOP3VdQyJFyt
tPxBOiN3izfogkAAW3z0Cx90KGlu3DUMICh03MLxvg/Ek4+0nitwctaiezzYotOP/B1hvjPoX36J
iAA9r7VBzUbWi8nzFS/yuJiyGMBpHZNoHzJXuvKXPg655TvcFTYHhZZysOygcyHChL2MtwSVf87z
ppEMPiyKDLcGZT/RCVVjk6tp8y1CLSj7CwnldT4uMjkcpGguG4A3azO18maHTTc0U5h7KckPG9KJ
szvJvDjZCqma0xzQgh+ggESSV/SCZXsmAP6zqvQysC911k2V+eRUWK4Jcb/sAYXuu3FqiZKeu9gm
TyQZQSXWXIkxYVpR9dnAoQ8RZ7vFxuGh6Qi+GtW1kywVUNiYzx/maOwTP2El5NuSqWufTqYD4Rib
Jg1u1QpGU6ND7wuA92A+UEaWiP+80PvaZVF0309aNseU3Z3Lnp7T7s+8TlzmsmozJHQUrqsCN9F7
UsaAPTKm1RdxLNromMYP8L3C1s7AGN1bH6VZ1tuaLSE9lbPNrE7DhzPQhbazCDpymi/HebYuHd/K
7kdq0Z4mSkeyM/bvdF8XXt5tkrribqXCzDhcGGVXku4KOQb5bh/16qzytGfvLWfKnNMlGcr509wn
3I/uWFnz99HQY/m00HPSVwtRsfQTkkka7mkUdQPhOgWdtYOQEK7xlD6B5R/bi6iqy66tGSMm2hgl
B2Av7PYxQVPhoyKYlXTZrreNK84TrnmqiLCxLxHfWsSVSWMxf29OYNo0ItfvBcMEU1Q8AG/LCLCG
NJLSNtpCfZRndou00q/c4vFVZfUP8x65ViNvqhW8XBgZDEVRZnO5d5YJv63LjvNgtq3hjaKBSfLp
Sro9SyenyhTVoTTrU6eu0hSVCKdBo6V/F7pJe/3vfvYLxY6+srEK/l59MT80tc+/ijwRj3HyVRCy
8rrw/fu3X6pf1/+AP2gNPqXJzUh0He286Aj5CVfyTIeZEtUxfO2/ql8LWyfTEhxhAJH4ldUn/EeH
2zI/4JWhLoYLg98T2MHvVL+YBN7cT3Sh8e97lv3e5uiT7JPWRC4cVhXhPCF9Z/LXCQsimK2994lA
CSbTp78qxuLQqBJ5YFopAvE5MU7QnJn1EZqhhfXGS766Q1sdt8YU3QL2VcfRkt+hmbmfdNN9rEdX
QEAqrp2W843y6DdOGdncKi5m1Ac1UY9r8IGMebrzzD+OIU1dQqsVEhn4pA7Yoj+JUI+nud9ntyrL
7Ls1m7KCuYv4gsLXBtaY34eR5nC2ULh1GNiB3gt7i3/0SqqvJo63zSBnMuuTju2mQUpojqSJdsgV
QVJVZyU0y8OqpjCSMDyDas0cD2b+9KECccpSUoZXcdpKEQwyik6RXTn3CNDNYwjmLrFWbgNDjqQJ
Zt/FaZ9XZbQtrVW1nYXVE005vDqOFR1Wwm1P6rksHxczDPct9OnrkHbJrdsz2xxxxgW03dtj4UuJ
1yuxLppqtnadY8LFBVh8jJDO3UpihECqGvzfLIw6dmpHbhy39K8AB1NBhdRRxBx2ZIrTMvg4RkAF
SlApR6EKSd3gWP+IuGNCCsa9RYmEdgJBTDse08+tjqvCcHbK76wD2y4JKunpRJA+UdZns3DKc4DV
JJgnJAGi1uiJeXcyDRi1Ks/s3jEP69RIP+JWGz6zeaCcFKF76bDDfSKaQazn6+GGMM/8uK2UJuSj
abdQKvJPS11lH1HHWUAX7OrUDs1y69QSqVLRhyHiI48tBBjxma59InzSwQoKR/Sc88jyoNGbk3az
yJ1hNIvYsfWCmDFag7ZI0m+8ybqh/mh3ne/Nt+Ng0f+F3XWmkuHCK2oRFGiPNgk80E9uSxhkl/bh
AR7W6NAimmobzt0TAezZR85W5YZxznj4X7WMXlcF//ufazvysarnNoni/j/f/mv38u8w79YF682/
7Mo+6ecL/dTOl0+dzvnVF2bf+if/X3/4x1zveq6Z6z1WuuzXvy0inPj1CghM4mdL59XX6n/wRv7P
/xZPvThvk/Ixqd+2Dtff/2Px/GDTH1yHhDScIRXQ6vtj8XT4CYgmpoPgMmglGTQV/xwPflhnzbQN
ny3pbJP86I/Fk7GiISVjvHWqyCAZDsXvmd+fkXuvtmNQHb6NOXNd1+lowUN5u+vnOF3mstEwgWzI
6n0NI3fpps1oW4dkdLVnWWgSrTP26YJGNdfhkVt4CjbOElvHGCWGfFsQTnXD4tmcqxB1FUOzebmH
kCS2aD2raxtGvfnSqf6XEEabT+D1IcJadV4MXFcABP/ksPL2VWcckQk1/DKomkCkcJDyPE4ivEA9
wOcLUpJS1oWhvEBNCZGvwKXwCWhd8x2OiXVm5ZZ9bHXmdCuwdH3KJ8ftN7oR4nTk6QVeYpR3CT+y
A2Ho5cZFNdVu/FrOnyXxpleST5JpU5KLxzZU45PBSnE5lsSM0RYaHlKgTmciCt3dECOFCAicTklB
MvfIowlvQHgseA5JuVjg/i/dd5WFhJIg9zm1cqE2mm7Nr6xuby19HpSbZxKbAoXhKyjR7MWvJQw9
ve3cXT8svFmW4X+MNbLOrK1sBE6wkKVs//h+/j1J+A+fO/FfGzIOWJ7Kp+5pfr2crL/yshoI88Pq
u+DJ5sBEuxPH/J/LAT9CSLCCKHi+iedAMfDXemAzfwA9xzkHBiv2ek5Mf64H/AiiFQANlAZIeDlm
/bks/nEUZ0X9l0/VO0gWxzVcuSC/MWQ4hreOKN7eKJza+mlxQcbLNvZPHBFmt6LR6Ue3EvGJtgpA
wYlyCafAMuAbXXfcKnJAyOR2X7Qm//qVrM/v36vSyyuhk8hIZdVOeKvi4s0tGxZAX03YMYRkABAg
EiUjSXBRD6QBG7dakwIhBu/MzuKIMhV39kGrxuhLD8Yyp73bqwt7IVq8H4YiCRp4bpeinpdfFExv
n6vnF+lhK2YVhsrNifZdwTQ4nQU8eSXsDzolz0NYB0QB0o4i55nuADar+hfWabk+qu8+F1B17AjM
jdg2nlfz12qkpvCG0LQh2WO7K5b40AUxeAWABUeiM1f7yEEZznHzLslAEVRmRKsFzUHQeQlplB6B
wwywk4MRPM72v+oc8Kl+Kq/69umpP/tav93//788DrgmKzrrou2xj6OlQdX+szXgfz3MT8nr5/8f
f//PyeKfz7/pfuAuB3eM9YopHj6Hvx5/EOAQjgAUwjJAWGeov2sp/wMmKs81JCdFVo/f9GS9u7uQ
gtACkCCmUD6vcjf33VlgovE8irq/n0sEb+Sy5A7wOcYuqGgpegB9buzKKeujsRTetdWQtcM+gr/Q
u+wyFeVhYLUDGv17tBNtFSIDz1p32+auMUcoTNHrv/QSfmub+e92NyFY/Nndc/21XH4YRa+/8nLD
2MYHdNbWypEBO7HOfP+6gbgXTBorwOVXIBYz579uIA6NgDfQ2ILU9FjhX+7gP0+UEhEbtzWTbaD0
z9X67+whb6txbMPIEDlukGqI3Aww07tbCA2QGfWCllkIbIPRsd9U+4Quc3Tw6lP5Y+96jet5u0Gs
12Gb4jjjM/GGpuNyrn69QTQNWTRIIrCvDFI/ptZIsAKBp59jHaGsJ1tv8/Pr/fi+XFhTJnZJpvo/
8iozs/WrpmKC6JOGtsfwEAcLlo3fAqW8vCsG9WtzGgiD/0yCe7W8x53lF+yHJD3Owryg608H3ScT
41PmLfBkvdW///P39XZD4YpoE1Ao8Lj7nKUxuL39HDO4o17TIqNP7Q6dT54kE1PzlLFJkkbTS634
L7f1X12MMunNl2bMyzhbHb4MueKPc7OybrLIAhOE4L/5xRnih2/smXsEbRHjFsjN1f76+mJxzzle
K0KYrboRF2ntlmShqPYXV/mHt4R8FHkHiAXLAEH19ioSmnhvxsxBvXpOiaG3+oM2I7CUKaL9u7cg
bwhaD8SUFfCL+O7dpZLc0hAQQA72tTxSvJkND/X4iwfrnz42OrTr+c9ilXm/B+SFVjmG0jX62ZZr
5nW+kWRd/4JL9cys+fsg83zfmZQja2NxrY7fRyqYgg68YTBja5K+7HayR6kCrbKu436NdmUgzBxj
6M7qQTVfo1ak8ymp6aQNTkzjoU8sRdtem9OacVx2flPucdSEXkBXPj8jMs4bAtmHzIEGDBDkNky9
gy8CAyYHx6YiTSfk4CRwZsroOxEtYLjx95FgrobU/+rkLqqSpbQSgmdV0V36qdE0R0myLJixdOUy
FFJSBz9/Etf78f0nsvLa+ILXvoCznjZfPfusBlEXY2cN/JmmZKDWcY/vVvkF4pfs0hlcCBW9lvtu
MpSmrZn4vzjO/sM3DyrbItHAstda8d0L6LsBffmoMlwzglnL2E7ITUbxi7v4Hx4YkI3UK3ghKFje
L3GklorBNVyi7xjtb8zBVCcICoftGrb7+PNP9Ic9giWNk5R0eVucj97bLlIHfxsmGbprWVt+c6cB
BWqpLBoZGG+Sq1KFpvotWN3zbU09xg69HqXogL/7DEU9JdU6MqKoJt8YWAMh94x+f7FNvP+mTCao
NoIzSLloz39g9CRW2SaWDNdnVMhsqxXCoaB1x8Hb/vwT/PFClKnsCuuGZK63xdt7kgjvDn00EAgU
1vGxXJQMXLubrn7/Ki+HBo7A3Hrr9/jqzoetBtFC4KvzfEoVret0C4z6Nyn/EnewSTHJF8NVfky4
KEaJ9tnUNMZHpzipcB8Gy5CL85+/l/ULfv0UUx4wCVHwhJTHaWw9q79+L6mf6CZKSLn0u6W+SJDP
bYU2wSYV30zMKVMZm7ufX/FlMPfmmuwLjFLY6tbL/jBRKycnUgxZG8bbrXA2nVGiqY/BrxJaihuN
1E7tO5/tYcBWaoZNQfo2e32J4NpsDuCDaDsAX2Lmh8zVe70bkNWSR+JEHtbRlsS0XWJbo7frxrQn
8FgX8wPaiZHIuQIy7SZjVvt9aUYg5oPTt+bWwy+a7h1rSYl5tnrS7RyjjPJjZH8xlJM6HcZAWqTv
BYhMEB/nS0lw9OIyBp8ta7xS/mTfR91qD9VzbDY4PcN16oLT+xDQPvP0qm+LkWlPS1s8x/79xOh3
XDaMvJ15E45j1QYzqhVka89hLEiXM3IiQ6w8CHzz+C73GgfIj18zY4RDUVfbvJGt3nVeXNByiCVm
6tkcsf35rSWz40VHo0/eC/vYfT7JFQkzeLB1CBZVSFaWON5j6WyNM2+x3Qe7xr5w4xvac5lejzY1
eFiVblVtWlnCnthG6IqWY8NHTb8yaSr3sxnHTswrnFhz3aVMahL1pEKtWDYjcYn5NF4DYeiKVeeE
LM0BgUScbQdyrNvi/sd/FNYMvpk4DZN7GHUWvX6/Lq1Hi5sg3wpvcB76uIjHW+y14Ve3GqAr9IJH
O7CUN1/6uSO+TZnEMqnBbl/Tz7DFQw2r6NrmSMLMouPAfVg5cryKPDVER3U64tbD2lAsO2yfjbhp
vHJS+FATeQdII76HmYRruPbN+ksTlRgQ0PCTdLNNxxGKhm1mNVlwpdtB9zKL0d402IK9PdOWPI43
ZqMb6xiLxZDubS2Ge/JHjfrezYre3mExC+N9mlMeHOgFtdweBQr56U03EH4pyKcsg6Jb8GWLdExX
4nYDyss3hHuPxq1Dt+mkSCKmOOI+9zPLuswNLBObMnWa/puNSm8+gXxliSNPNTBxGiMnpFr4Rp/v
M/gS53zuMv28NuWMxxZ5ZH8ztxWpiLqROVZUhOVyO4eze4fMPcSNMNTpVQHUyToqIY+Lh9LPm+Go
mMMMPnYxRMZeGSNp5c2crQkBXVK7353CAFgXdJadPnZuPomP2BXItTUT7PbHiOP79LTRmn67DVyg
fuhEVyCXKlu9ND4W6Xg5VDzx9TesnUT/clxsyb3Ry7RAAJJJfQEzOy530FQEflXcpyoYVKz0NpO5
UwTQ69DwxI22u20zF82NNCOS5FVeF+UJWnyCvWqfXuFOWQnKjJY4Yfzddp0UZ8ASze4sTtYA1h1d
hjEiNtUqRnKsO4paMQFcwXlR47fPp3lH69sut3zSWXaMexJhVUS51+GbXap78nfNoyJ1J33OkhN3
exM3KPmlZVwrXNokKan2S+dauu+f2kRTyEAUQ8dZubvJIWgwO4zbMlmyWxgkMtpM45R8GgZUh6jI
yCOvUNQgMot8kqszcNoBrO1Y9icoY2nrTTlRvyEfK9mfdaunXV2b/rUfrRwKZKcTYQJz39xO3tBE
rL20T1D8W3m5r8YcaeloOy023MIWaOYoE3yIqBZweRs0tRf4cesuQQcrCglyRrlwCJaBrpzOc0d/
Gxc8MRtraHR3AuPKRJPJKRVHzTRE4ZmNPDHdoSqe1aamsQKLalkhESjQDPtwcgCv7oyhSz+CWWTL
Vtaoxl3aRwosodfh6m0qry425mj557kdLdBzesmrR3jCml13aXHVT4oUCMOJKGNw9zTTgaPCpgu0
aeMfnWscEBunro014HsJj2tE13CgjDo6T528+JSkPAScpsPkir8Dh/0IaGHZZiiQs5Mq91ib5dzR
IwLEO3obUlhjebR0xlTusXF5V3xSZhFYzO7v8My64QYRX/5EQICbwE4xFZXqEjJLZdEpk2P0eOHq
u5z1tm47zhAWTDixqQdRPwhTuyk67ji7tuC16v0EwtxA3y6bKgixHJ2JMSzNA/LcImRSkReuD0vh
I0hkVbnt3d6ot0bamtfTVFJDMtbF+NISrKo3XQFXdUfoifO1ZusEYmaYCdQAYVb3RdVLEiUs2Rz5
TYLU3uyohAJXaFZrJoXLrYBgau3NPkaEnjj9eMLDoRpCYxhW2yneMaBrhjZ2DNs7tYmNJsJAXHtk
I01t0a2NXRXd6LQDk1KUY9usSkA7fkpw2LQ3vExVHbXF4ObcQCJVdws58PVJXxiuPkm6HnZ6Id0m
32nQbuVGl2Yc3tv8mkZY0Lj1kezkiJBxnclvfUfboFrjHgtO2pAEd6UnW8U7q4g8plmtCS9AhXlm
nHWZgLkKpQNMTuWJAS5ck5nVsZeXlbsx6gbwT2U2Qh/4dFSM/RID1ziaocYNpyXZ2CnBZ61MdpNp
z+muQrau7mFYZzZm+IEU4qOiZU/e4+6Zk1ttoCjFwmbyzxFMXfgRF3uPXsDKytY49Tu3wb+H56fz
LlTU1O1DGKMm/T6moe5Jfs5UcYi+r5mCioU5OVw6OcOfyWrTDARrizykf4XSOotQpiJzHGeSQr2w
2uVJClFUYdrKwSrMpLgQsAXcBoKFRspuO/B+RNKq7jjF2gP0hRncuIk1KeIBbiDC43rOTuifDUsT
pjqVeCPLnNr/sCTyK2FrHhZrU5hKm0fpaHh8uiIbgUrF43jgVcgfCK6gGtzhP2APo0iuOMMkVTQc
Y+pnuU8mDmVzLNSyiUt/BM9ED/Bjm6gw3Q0cWwgWXNi3DnRWpckmndzq+8wyiwQliaMbV4qWe5KV
IjzxLLd19jz7zFSFgcVyy07nn+FeIg+woVGE9FNCEt5CNk5vYkMSJ4mMRT1nVBfJrp71+vnmjbgt
ioVnxMtziAupyp/ZNxHh6AiV1IHd9s2pFYmQpmEMxmBXjRMq+0FZM1m3g/gE1YQIMNNvne8eX5oR
qGbJKzx2TmjsGIqESfgsfpy+0y1XX0JhOMP1FE+TOEB0F+UbEXtEjw+RatvdyNHvM/IW9YgWpC5P
s1qzyi/kw7KsWdY0H5NwrM2NXYrsoHJGBIzwK8tuw3SPaAmVx2pcZ7U4ENs8LgPMY1gQuykx7lJN
2CVKC4Vd3J9as9iLUrt0HEBHXdkFWt+jCDIaPoxWFpA9W5eiHnQfophuWJQK+g7ObICvgCddgUy5
zoFrPNhuOKZk8oULHSZWVJSN2dLbgaeE4+4Y8U7ehVvS19k70dC5HxU5uLtJZlO+w0iTxZsyN5tj
uPAYTyqrktdOX9VREJMJ/nXo3ZLPp5/85424FSRpNQyFu8mmWde2ADQDaoIy4YjQWN900+LnK4kt
KgMZF5Lxkq7qOyKcpyVw8oWRW1JmQE4TrwXCIp2FMCFpIOHGbrFkxGWQ7XahLW7yLRnXQMm9MiZ7
N++k3wSMyXHIKKezb5HdRv6G01p+MlDbeHvV1Sh3sFRMVC9VMl/8vJR63zAw6bx6gCFYiGkZvCDr
XhWicQOHMyoBvHqllDc4p8LD0AfqFagiNW4IutTXP7/g+2bI8wVhMpC8iJYB7vLbanGYU9fIZod4
6NzIHxfRFlsO1JwBq6X/FfTiH65Fhg94Xaa8XPBZUvHqzWWONfS5DYxKtQaJw03p7fNliY4WJ/tV
SuEPbQNGSOQ80ODDLcd0+l0XBI18QmIo9t7Qq+/8JJvPZu9P/ea/bCb/eBEH3czzHGSdaryfvmLW
LhpngJxW4H35XqRmfN4W9Xj082/on66CfoKBC1xkB8Pe22+oQD2c4LkiK9HPh0OZYMSWRlkc/Pwq
7yZvNFnM9e+nXYAb0GTC/+4yyjEyXyEFDtYvqYK76xoTxx/pwOHpWiU2nja65lxP4MRuwKhJ7zKl
TCFDc5I4Rc15ts1TVt3GOSKNbXaPYhllTOrdYvK3P3+t//SJAGzx6G8xMpLW+vNX95Hl18KmUORz
d/tLC4/9EYoV9xeTgn+8CHoDmx4hXeL3FGpJoKvZ14yrnY4jNmc2hozbGTfZr9gZPzwVBAetnk6G
SAyUkBq8fTfZiilq+6gJBFyUPUjCPguSxhObxR6bXwlxfrwYw7t1jLS219fUk7cXI6GApoxa2oDm
CKbLXHSbXHu3rVkZv/iSfmhDsX6BlgAxASHFoJn79kqmjR2wMWYdcPPqANbceMRKnX5KQC6ehU6C
s1ETKv6bd8a6aJrIsei6Mp54H/kYea02O4/GeFLU4RZeUrU3be7mn1/lnd11fVboG4MtMJiJ89B4
70aMhqKDIBe8AqjI5+LY5gSDCQmh5XyKAwQDZxL3wj+AomYvWzcZmwTMwDKfL6hbaLggfMr2M5LA
eRuX+YKbfCpsfBhO3Vfn2B5leWkP3eBtcB8ojHqQvcyjCADdF7x+5bAD2ZiEF/RDI2wWcwnA0IKV
9AVFTexe48mzjlRfOu7W03V0a5M+dJsuVoiENAdZepDrcSgOcs+ACUW3H5Nc0Y56+PL8Gf3WYPws
eaTpUH3v30ssWGH/1l/+txufO9ar2+UHWfv91+LhnY97/YWX4TmidBf0uvJg50OhBkD71/Dc/IDw
ykLZAQ7KpW/L8/KHGFPg40Z4ZfFz/gDGhfW2/mt27n1grTYZZzBFfRnHv9Nb/VR/RYQRz+XfrVzl
QIhl9GIh5GBKz7ng3b3NkiegjdBKwdzU+xwGCspb3yxoguLBKpkrxJ6igyNbJ/rOAXL63PRh4dto
LWQ0im0yuuO3yUrn/iD1yqg5Zp5sYCruh8R7UjR1EhSJQPrij3lc0BTl7FhVt4kfAkbbZmD3jpY0
deS9Cf87Py+U6Nu9TGlSUBjMBmxrmKdHPmi9gfPsEpdnUSKsFmNftuhdocc7uy7Leb8IPXs8OnmB
lnsusmLetGYqW8gbqJFWPodvtCcI2x2bgprg6f/L3pn0xs2k2foXsRCcyW1mMpmThpRkSdaGkGSb
MxmcgkH++vuku/t2dwHdQC0vcDe1Kfizc2LEe95znlNvKDcwuiuI9aYE/mlA/I/ETYOOJpgj3sGH
2VbG3ipg29pd+tGuVr5p2fre5UQkX+iDUefMFcOz7kFnokPpdwi88rSEDTnqaQDYhCC/z5P2p0Nb
zKaeml+VX5U7azHn88ybuxkX4oqT4XefvuAt5k6wHhPIrYe8m/vY1W1xJ8T0QA83931rWjZ+zRBt
htmAZ1s7h0bN03kYygYyuP3zFg0CQCyCMxE1/9GqRRIVjvhqvGraJYLelUb7brRk9lvor+rM5VCd
Mkc0fzLtjqekk3Zc9tSay5CJqhskPAjAzUhy/vhOHTv620imv2gT4sGQ8EkNq407t874MFZeaTXb
YpTd7SkZAHj7oT2pln3pD3xQrI1E21+NYV3Dn3OG+nQOy4E/smka6nRSdAc/1ETJwrp3yLUSqaeB
HtKJeihUjl5bpGfyGFjJewDK1T3tN49NJ5I0CrxJJrehlMAC0EBG5NDFoGtiFLl5+jsLMoa8mdT1
+FKCkkTAEzDHAyYObTjQcPx+jeDBA93pu6gJFfWWRYrau3EaRxkRzvwgfMqhgHh7zwinu6EwQMwn
1gwYv4HPu6igs5+zrLeCzeTyXFVobc7BlmOenNYCZ8PdkHZtfuIDL/2LWflfmciEczRskDAnVwps
FrPdfwwVXxnMTq6/T1m6p3GVBpY8JATPD1XQXAmZdEAGJaFTd3SPJVubV1gtUHXkYj6yZUzIXTaH
0EYko8HerM81nAAAlj3yiNsSod1Vc77siUWzC11tahO/B8IcOSnUbCi2lU5idiwFWw3lw2aeKyjL
u4XoWXgMkkVaj14mg3GTmxYOTMtbL45Kn2xL3oNHrmKnGH/bg7S24BqBZLadTaB69tv3gdqu9kz4
tAAzTBTxZCxL0nzB3c56kL+OnHf+4lTeTpeN251BTrO/yf3KIJA/unPxraqyDLdi8u9Jrxnom7Ny
rZat3dwwLSt8j57rfADvzegRX/xv5KhjqQZ54QFl+izuBz7TjAVMuJVpB9Lmtn58czQHOa+z2c/l
JL7U0tgefGDVM1WPi61/8SyQ/qZffcLt9J0vBAMrmFf7tNZwGVNlzXVkrLYaTkQhOrLwybDusrnJ
+i9VIUNuwDcbXYQiDoE0NNbSJV4i3HbHiZGEBwNMbRH1vcH8eduHpXiOLiNT4JUfL3HGpW7voG9P
sUzzIkZNWH8uDqNBPJIo3vpqEDvQDL+cgl7nycaeOnSOOIKWqkkwz+uPRVQPRtsP3McoIrRKgJTL
VP0mWbmcyUoYeysx/HNQgLSm8MA5OR3hLXDWLg/OtIVS5HqIlqYzLR3B89VBAesGFxls+l2mZbgz
0YI/urF5Gwzl7nM6iE8V3QP7DtHxbLIOXNaW111CGmhs99esjfyOSQPJYyZOzlfDeYOpw3p8ydeT
l2coJH9VItXqtNnYMAwuLL+ok0um4VA14neYt9kTz9vkEgarhIutUTvTxSPPGwjqpLzag5xJhnSU
3vqB9tzuDeGvH47n05xdJElxKaqmOnJ1La9B7zSnQtcPFLX80cTycX+QET15aG2XmjzQadbTuKdm
w3qi+WN677wWTm3ZBMe8VCnEUZn8sHXFNoLHIGTszOG+uwzzQ84R00eS4keb0JT7iYYY/rQXQIvY
quZHBW7+ujhd7ATEun2zsw+6yptDKTrjIo2yBJAC29qePd5ECFoD/xLfu2g1nvO88u/9eXghEG64
O7sLh1uE1v0TZPoJLrpzLKRQcU8JAnIWLROK94I2iFZan9Kk/NkbHo168tADl33dNeLZ6m/rmOJK
Cco5hbPp+4OGfbTMZyu3130hZQt/YDwU/dTt3WVk2VPpcQv1dz8SxCbvCiC4d5Yn5kI6F0pv1zsd
MSXhHx1zHSLef+cVCgb/KXIe1JY4IQwHP73TSSD2nPo8LbIqocKmBgvvGOmXY07TiWYrK3aXkkCu
8ts7szIPflujOYdzTtp9+QbfPV+DeT32efbSDwu14Ib14Mr0sMh2fiFJRcAp/6ueptkaJ/b0p1Xt
taT0IxmggI/2x9D3cLuz09BKcFUTO1gd7PSavaXdvFOTeIA/eoIRyyHtBXs7z9O7orLNDfDSp8zv
LtSFn7JgLSLRp+bGntpXa3YPGdMzAThADm5XnDy/PCMaLEf9V9/Nh2aJrXb9UeTS3ATtUu8hrj6y
jeC16H3Y2mKHB4eTt+9/0vGBBwKm7s6FjYs3aEH8piqo5LnkiCeS0OFLGXbudlX58l4ZXfoadE1u
bG1noDTElKkVbhqFx24ntY9+Hcp8zI6EiI2OJBo9H9seKsenZa8P0Lsl3S41FARsKrtADeDhKJzj
dC767Ju1dHVkXdOK8c6E+7VhCQg9StlVtSWSWO5z0nc8rEtxzmj9fgvmANgKO5rN0q818LTOr3Mv
5hck9+ZS20fUBJIuxVQ/DPDnQK85N3BG2K4/+8ZiM9kDoriRY/y904bG1Wh4urC3mldz40D68WKG
Xf2pliWojc1sGVwk18K0um1BrgiPBZ44sOKW8t9U6nUhVi9VQLNVQ/oorHF8WAfLO4w3wPzUuwVb
3HSBRjJDwfNg26viOIesmYFk+e1xgOT7GBaLcy9R7XeqtEvmMfhtKi2njZ740K3aBGpBYxodDpUT
jbCob7W44s7KHMLFNaDo2VHTKyp5dZ2X8tpLTAhlKlbcB3x3V277sbLkcnaV298t7vSUG/pnh93j
CjOWQw6+H1dAfXGmDnOcnZbuTldjs2c1+pwOIABH+r8AbfSvwtM9bbThxRJrFmvwQtHQOmLXzH76
wK1FbGy/uZ8HMT+k/KBhG4sDoAHe/WT9nXrGZ+Wb2SnzVUrDTH5YerQWr5g/3aBgFTuUYTTT5HTU
bbfsEouDczPruXnhY1U/UcWGi5GG31Qzd3vVyfLQDu6bNIb+nhHIPs7TrU7Ta55NwRfVX/wli0pJ
rxUeb6opDDlWOST8vI741WYXFrQ4GAhcFYdKK/ux76r1eXbX8mRntr1brOCuMheIgJ6GNmdzlrj5
srzUOmveTCKt8exBEXAKQvpK5uFeF4sLWxDqrhuOv+bJvuatlu81nsCtX4sPG40LXIeor0liyMhk
vfqNFhte2mAV7y42wYw45g42QvuOMY9SpyYNnlbdPIu8qd8hm/8ytDhWsDa2YV8sP8Wg9lhP8gM1
R85XWw7tyTXk9ISnro8aImJfcvT9r9Z2JxoHHOdHWPZDsDET6NIyTdxn6JnVNvXa8XkSa3WGiJcX
G0eF0x93MZa9a9QqLk0xxMboc6ZZgxF7Vud/LFY+PVQdZdSpJ7BztHlnRLZTvSwwErcBDQLPQs3H
CpBRLDBdfleC+izqWYyfTqWbj6HssqhdAjPCvlg8KCnC7WA5NZG2RfzM69raC68COBE0b8rWWCRt
BcE6aGN6Oel5YEEVYZbojyC4pq2k/2jLzi3Ztv66ngDltTF7rzzuVK7Jp00Wodoq7JMzhhkVy3Gq
r+E0UuQZTMAUe3oUPMLCj6V3M8k4U34ycqP8sZYZ7XopLkt+qE+ZLIfTIlgCocJcs0XYu5ZWvJ0u
sLzM7EbOOAjYJAFPULnRHfEDRsVUyPe8F+aV+okXW9TdWdvpXYrjZVN6MEcCZs2DTV3VQ2tQbCZ7
UB6USVJTN2T83oLpZ+Do7LE2U+8sV9N6NvHBXByOjm3pUGLh5WnPRnH5kbThCV7ufCjazH4quCLt
U0OErL91tfMaVFhd9U22Sd0w3y0ASF+UKgBklJM5qM3ULM7edBj4Fg4ailjaMuJqmz+2rOCfGNOZ
LhM/HO69svsuSm1tJ6q5cWxSQnXuWiO8NOymTnk3DBtGGJDXq8PMsRiSJ4izPuaYXs6GO+cX2BhP
ihTQdpxNZp/URQYwave+7Kr0Liigo6cMWZyPZBwTh3U2uJTw0C00igYzHIfcGoc9PS7uExFGe5vP
yF+OJb+Fn/AL7Uyq4EI4Holgg5Pw8zzOM2eqJTuxt/vhtbix1ZC5mEPHWTJ7y/awsEHgIMp1uHW1
8xtjz3shMuvHmvXYajroYqW56C8+L/dkjH8H5fx9YOh/5+t8TFo0M3+tMO/U4GgNpSRkWMwWR0cW
VVQjFIDbCZdUMw4mLIT6UORbWwwsLTIWWaA17ROIMvcmawYknopLqoIgJhkODE08WVaRbgth5Pd0
T0CoVTtTtOFRhsGdvahpqzvQJnNZ8k414RVGabg1J5VA+MrBEomaU5+dqLeUzpkt/2FqCkhv3XoU
afVBtciNHzYOw4MS4St0BXrXzcxH12uqcxImctnSulPN1XdmNekhc8fpDrOFd7AQCz7AsrBRrYx2
p+s1NpbwDKpEPsPNz7/U7XQebR1NhoRLlC6XyvPlhR4x+vIcv37pfMwLrju8DlM4P0ycAzh5FIu4
3P0MpEEtX/PdgI/8nPXQX6qlpEnEZm98aFMQVewrXBoUidFR7RecfCkjwwuNt0z0eeyDd/gsTM99
17MjYri9l0plENYId4AUXW2WvIndH+ZRmQeG8A9WhxPG1vHdc/QvviIJPwu7fZCDZcQ6mcUlb9qL
79hpxJax2LvsnP44iTNDjTEMUGMIq9MNl4+towcJlEBjy0t9GA37W9UVq+KgHiht74S7a4BS/bi5
dnluZ/1jMcjxyMjm7Th4jR0b236DIwcXPP2NpwoVJTLw1LGirca9V7vmVrTC2LnUDnCOLQWGJbP7
gRUMzJZenU3VzOsVKkp1IkTMBCz+rNrP9iRb0j0lSEi4EpzdM7nBXwWAu02wBDDNG9HfNUbNWRng
WNUtyOPeAF5CumqIWwESgPI9fbbWUMRpt96zSQG44IPM4/K1ODVECUrvjmPVOxd8MC31TBQL4xBI
/I+GpAxXw+yPXjjLqwAuA6bs5jIWWkZ+EvqXlhcHdmiJ2Ka+VhlFF1O/gmOqV5IpU+hz6Np1XA6N
/qxGU98PXVsdXCiO9GOt71jD1r29TP4lXwt6oFrL+U1U2diK2nCuFYt6fj144c10rO/abKCqmPH3
RDLfes4b0e4HS4xICre5zl5nvcXiSCuONPq4ywMgigbPeJ85IyJLd4WylO3aXlgbFiKUsCZrd4Ty
ZxxNyuyoJ7D+oEAFjBDF82CV66aaXWcjKLGkMKXRV1X2Jr6k5I+FJ//cKNs71JY/HiyzoNkKA05E
486jZ+GJmxZLbGcvdzkDh/o0c3+6p5fcmiFaFKBXPeSO44zQuHNQNLdiBkfI78fdDrqZrpDq2n0F
FxK5DvZVX1fDjrodbkfJHCaYGRZ/p+hY2Ppu9YMDut0aBpu3Jhn9jZNIPAEeFYN9Znxw4hmRJWdx
pmakPaYYrPZ14T4sTX28Qc7OZqpl3LcY2JLE5+7I84HZfgyK3QIti8anID8UGmUJk7kZ291Al5Ml
Kc3AehXV7vCjTfXrkqIsIi9aH2kFZ7f1HgAwQqJY3fl1BOJ1+24NR8vM8dgI60GvvdiVnvNbcMpu
AbaVEVbAci8Nn+hsteht783dyXZ5EdlglDt7cXF8l1WB9JqqeKCV7Eg12bJV44KE6GSfGiexfWJo
H5MzvTxY5RQVJ21celgWL9bo6ecua1x3T2nOtD4mKVL8pi4S0ex8dcukDpjOl4cBi/AFVxtvrZfY
AupU0Q3wMng+ZK+dbxebEkInFWFhUQBEHkpabEahbSxqXh28z+vQdluJivtWmbN8IYdPLUzXSEMf
qYPix9OnEuNGEWqGQgxmQkNXsQfFaVkZKYNlMC8K64XkmTeIijGFyshnSeeX+dsY0euuPk0zxqno
W8vg1LNhd2/460frOirBxF109rQCHKOp6M6ee8s6dWYHh40brZlBSnFtFbmwV+lQa3F8nYzCsxQg
VdgFJ2fmx7RZM6/WF+CFk71ZAfw9jIW//FEsvmjRUaJrdnoYkT9ztOVHpP/w4A/5cvCa9KVeCR2r
xeOeVt9RVPmjMm9Y9QoFLoU/+dSk7qlzzC9gJFRDVeaI8QfYo9D+LzViP+ObMGNtqouYBr3F4lZX
QTgYlmpTFmgdtRHq/aBXC0pAWbsb2QTyDjS3SBv8m2tzu5cHFJIYhPBedcIS9WoNU8P3oceCHJLf
trYiUc1TjoJURCnBnPq56Wd5FihC23JAtxyAZ78RMaJnup7ldDfLlb1EZh4sOIjbIaOwubJAonB2
tq9aqbeqrV/qzk8+aV13niZ8Q0/SXBq6wRbAY9wRvc5rflLbyuVidJ/pGWIu4CmZ8VSy6ribZPNY
j5k80oPlo3eimb+uQ+IfbRm4+67I+3cLn9wfO2m62LfyAvCh9DAytsl7BYksSkcMZbZKzSMKgHuc
zaT4E/YTHbwZjwx8ohDgTDpUewnYRs/mL3BoFs+QVbrLZ+0ttXWoc1VZEXfxzj3YUFnSmC99WLyC
9w7rTT62ejjmuGp6uHGy6+2ztgo3j7BaYELDbkU3Vmux+WFG9lpU3IYNMJ5FFRZRmPNE2DRaDe2+
bP262LQTEJSXEssp/bxA4DhWlwiX8aSXHdtT2owOKUmBgXtRCoDxEnTzJ7ugpN5YfDb7cQ2zbb4m
K4Tg9U1n7SPa9Al8KuijzKY/ZWl7yI9ItbUogmPDTomZvZHIigtlUEGSOxuQ9lw73WaOvcZz93aK
ju3yuCNhVK7bKQ3uQgV1h4XHhlonslV9/wCCDdup0nVs4Z/fl1TzwnDSxkPv3tDGqJJbVQSY5ni8
m+7WM1V3BMUU0L021Na5gWD8gY0GA7ZK/AtB5TwyV3v+yLogO2k0UvbAGbIsUFhk3nolOD+FwSEg
hniaYHxO+1mOveTzAUGM55XjnoqnknZ3vjKgMxy7jvxMUFpkNQKDbVI+Yez4WNPEfGYzcKlN8zgv
mZz2rs7mP2vf69jsuZcLTJJb7uBNpCwvAWSK2Wtb54sFgDeQDwqbdrUBKAUkFalq76vRRpB38KBs
LDSft3UIXblJDXRczf32p0f4YWgRmSswvhdpy3LLt6nYcU1JUQyt9g6iw/ilZPAAdjLcFVNOF6K5
hMdCaH3C7SfhJdTWNWvte0jjRtyPS0z45r4rh0MvvfBsesnUcyAV3UMYqPTOYT2wnQf8jH0Z4hGv
UmmShxjY+4Dqw8zvjy+Gn9yz7uBUZJq+dj7fSoEK+ISZ/c7r8j0+txMWsbjHY1Kz02x+dgYWWTiR
n65EqHYc1kxZWKRP5pJ5B2SA7Fr5RRtRRmDFnraQbzP+0WHYRosVll9yLY5DqD4bmd7OCyRKks4A
2PHfj+m1lkJ/87yt3xQpKX6N3a02dHlwjMHdpf4Y1OA9C3oM7BIZycbDeJhk7z5jHXHMDav64mjN
0LTtQs+7ZS2tF2TZ3zMVcxQWsv/id3dxaRQ++Om87paAcAW8yXsPHM5jKvkMNwC0fW46U39UWR0c
O82yib7jnuDJuAKwgSXWjrZxP0Hl35kmrcja6OYIMD0/4kYHxnMVtN0zuN6nW9MeI6yj9gHLzQ3N
PubOkNZ6TCu335h+3R7xG741hQ1FagkksZi5vqsNiykQjn5F4vcrJVIYmVN679/e1N7s/YgJrgCp
ay+7nOucrI33HsfaQSUT97eifc3oVdtSw00JsTl/UrmxAr7m6r6jNzigHmtg0UmHyF06Sm9Hhep3
47tsaaBYvDQBZwFs2TvPzRi2zHo9wsvf8wLRoz0aStHK7htRIh43S+Tp2fjwMV5uJA+tk1ZuvTOn
tW6IdWfZi3I4xc6YYalDWwbuSenGHRLvXCP3Jx99D2E/6kM/Mc/0GxcbRf8G565NUcA8pzo2NEVf
M83sm1By3aWT0Tt5SW3lP9h8ZMW2BEDsHUoK0MYdI2HWfZEU9c4WLRbjy/83afwbgBAz2/9m0iAp
9jnmTf5fIRl//8i/2zSg5NisslmxwbyASYVN6t+Ag7agb8ck7EYA2g/xY2Cf+A+bhuX+A6CgBRYL
GgB2upvl6T9sGsA18FJgTTJvdPxbRO5fQRxg2Ponl4YrBNQXm38DZT1gDv7JpYEfkEWrpgU+FZze
Ur442lDLtlGNscS9u4J2cgMfbn7jsBgtGqbjJj/PsGzeK4x+H9oKlm8j629JeNL+Oz8oO+vYSrIp
kwGGr835qQFoJReRvQVezomXfwX8HPdu4TCO3bbECbYGhVoyui/8XXAGGx5SS7+feFzvpiY8F9b0
PvV4BlObcu8gA7+sLR1Zqn6xJ2o2bN07r7XhdVEmioVU2kg2IEoMhJIY2PyYvRS1lfyCKK8hozrY
Ep/Rcitrm5kecSqnrILntq6yyK0YPoXhpsu2nkV3nzYIvTrvx0fDrcnfW4uurThIZkX+UbnsRiz2
39OLaQygjLnQwIce58xUv5yOvMvGGBSF4zd8XLO1jRDVQCFFkkuW9IcPuwU1jOHUpFnGSwxeK24H
eH2OvYSRR+4jBkGhKpSBVDQRnFx8Iqmc0mvmuPNdNlCAufEC+m97ac/kIW0G80gaSfqy4j6eKItu
ppjpAUtCy8PlzsGH/molitLZ0KvvwEjH/N1XxHMKjluqS7kN2ZtZGMOBFER64asTzWXCpygL5Lq2
D49gxG5NlUNyAPi/BXPNJiffpVN2cHK0xMyX5W7ufOccslWSt0y8KM5jX6L7dDcTbf/MYI13Ra3r
lca6covC9ba6YcZOIyviPg9DY8smBurguDiCbeyS9eYbroqwxpFfU0ZDZSPOv52fhuOyMxrH7srt
v/40+3/PTIYD7H+meX3k9dfn1/z7vz+n+CP/105G193tKQCqg3DxreH83wvW3X8A94Lh5YYmnmEW
3v/5nDLdf3gUst9wG9AP/Bv+9D+fU9Y/sGiDZ7klrm9IQPtfeU6RxPin5xSMFPgoocndE7tpYP6T
uZVwFFcENdP103rudFjaKRmbZ/qBua3dwU4ojDjr88K8K5LB23em3ZJBMvsX3bQhHFKOT5vYCPyW
ot3WST63x1Dj28rlhDg3ShJQuTCfFj94w+dz9kHqxYPM57gLXNAFCdp2ENC3VVOFem6yVB0Y8Cim
CN1vlESsF3J48ds52E+TfhWCRHFPN6ZxDYq0JWlGeEdtJAjqb1tM1ZFvtnnoPUqBnWxtqChaiwNH
uHqWTpBO0UwI7Gy1hsePl0tbQ33BlhG43XjUyG8qYaJFOfKdUoGvyc3OtlezohGCuAG/jiooE2Yl
WR8CJ1Fn/tLHieKhcGmufh/cdzZBYTvPprO/pIxc4DGYD9eMzMkfW4uFuGnKeLAh0GbGTsvaiQ3J
MJ56ASk650732SkKi1lqU6gtnGc4FgbzQTnHRLhIY3Mzj5q6qfZZJQ5A2836Zl7ycXoszb6fcQzN
f1c6Vp7v9aq+KVWarxIA7kO3YO8VdcFlk5vMLrjZ8ARpik05JD/AX1LPIsHk4jxwqWakjnxbZcPj
GsJ5RHHVR1IZw4OJDWejB9WeDcOl0uC2UDXtMT0WxghMh+rxF/KeTbuRqhm/e8y3NJgN5vtaK+dM
n6z9gVBvxKxW60PG+3cMWBrxAeajiLzc4hkpx0buRoenYpg41g5X72Vip7DhUrmSDUx6ZpIs7yg6
mJcD3kBJATvlVT3XMQRHV6r1Zc6h4AZjy14J8Ou1DjLjQCoz35ESYhnExukMYp8r7+g6cVpNvIee
xclFeZf/TQ9T+x4UdX0oAwqeV6mto4NN8qVQvt4z/3WsmIAJpXXZnrLU6s9h4plHhhMGRV71fZAz
3OeFQ36LyTCsb8kaYz9lpnOZEZnPtJaZww5C+kxv+OKacdJX7ecyzypeXEOgPKzM7dbK3dLuAqG2
dsFAMFPttK3CJL2wL12PVtbdqrcCEpID6HYmZ0YDB9C/bSj7O1PGF4Nb7DcLGlkxzMZrWJnNrh1D
HSdTG362zdD9MJzMeeaLs/JN8cvdQKft1TFbd68H0q6ZPw7f6eoYJ1Gk6qkvqQBz+/yN5hc/dhuX
bJAIhq1g27KZV5VdZmLZW/QAG70QRC2EqX7vpsKINKryuBFiyNAK7cz/0+FDjMOwcc5+sVzTmkHM
IpxJhbCO1W10n7Iw7uv2AKOvvte9d5Jj3V/AWxzGuWue/dWS7E+ze3IYz0XYfKJy4Jfq2D1QrLfr
8UrxhinWqaFxt7YpLm0HkD6x1alw+jjrlgrt3y6fTQNsCoUV5n3Qm+++drxXgIzF3m4E/YK9c1B+
/QnWVOytpjXvdVXZW/p8vu3eUF+zqh5ubo62bWOcfPUuwKIawA/N1vVHHQ5xMpTXelo+Zyt9X5T/
I2FlNbAQ2Acjaxa/BdTrDZHnCzbh/R/yAOm5Fe67Walv30rw7NC6HmFVQpfrHgJ8AR8gFQl2rpWP
90BnvxNPPoWZf89Yj/9OG2+wq/dEYwHdVBkJ6vyM5e3oZca7oWaMpY5BhjrvcFewL0dvkTadda3M
HjHGnGzpG/umESeDFm1C9+YFPGiMvZ14ni33Rp4WUbfQETf4PsqBdJ690RriCgTxLRq95i+6c90/
0unoH/HTZ9tJWOB6yzmoeP8ykrMIg+F9OlLQAjXuRjbF6bn4sxs5pvbQTEONdhTQcfHLoV9jTy9G
v+WZcRcsdHUnRlidFq+1TrVj3Ycp62ppYG1VZMsPfeVeSIuvm3GtvhFxf+erEbukXnDuZUiR3SlH
F95oh44L382+07GgFiB9Afx68ATyWeboKA+SO7tlK5PNnClj7/9OEmRkWA5XspQvdRWeNb+MDbq0
9T4Z/J6mvHggNjscdIYjCmLydbbsSITzY0VU5U+ZZgg+5UjvxRgSee+N+yLn9Cy8Mt36/AeoaKTI
yLPb2M9DQeJtRL93gM7Qnw1LQDWCagj/jJsImEa2/hC1Lzd9wTqLVgzYHM04PEOWpqvDXj+mwVRR
UgTVb/oJqqfQ4EOze/7s1mqhYwJ7HmMTe/h30Id6k/e066Aw9b9WooS7llcah5bRxa1POhoOwZzR
/ud3Y3idfI8v+LqOiP7OGM57y2dp0i6kG5AjcpZnHavMrwnj+LPs+N9bIUI1bYNsUqgjFK7vO9+7
Un/SRsYUokndssEToiaRQtHQXT4k23DoFFNKwfhglRj5aFx21sTYlSFVIZ7LsosP270vgi62cJPG
RtOtW6xD5Z4OQx+nkNafnaC8nTHHpnCv79nipUMnm42HBVafhhGewE7lg9IvtccxeCIDW3aRVXtj
Umw8zUb1URc5/qhyjRD6Jddvs94XjT1FeZIfUuYT2tI+3SmLOlbm+J52nCw0t5Q/RYcpPFOC8k4q
yHQxjUfemEdBGNvvqEtsBeY6t4vAHEYJWkrilLuwYimZ5ZwAW6kxbzu5eRbV8iXVciF4OO4SLa6y
YEuZSe/RNPOZKYOTdUwg1q2q4zUSV2mTsv4TiIUGmRZup2c2esdHKEqeyaHeTcusd11VfRYehqUp
8QJMSUw8nabhqSft0lgvPYF83iXb4KnSVnt3Nr6WVhcPXjv0cR3a7y0evs1ETc7WchtqU+0ZMk7r
/ci75Q4X4HgIOxul2YeeVRmsxRJRyyip+JY65AQ2M90tu8Rd1JGdlY2oLRTxbjdZdpS7zXclneln
M5jLA1aSMsYdxv87ND/tAGvT1p89QwBFyYkHz2NyabFf3jt9VYGBMIrXmV3lWalwfFa+++FnXbcn
rWhcFjX+wRy67zr+KYKvpFHP6sg1zPsoBpN5u3DGYbMC6IvbLNybfRsPLIXNMdg5nn4rl6TbV3OZ
Rjd835aGmXNoeO8uO9lIAI9+qWt+8H0rEr4CLQQujw34DAHka+qS/AQEYykB1aPikiFSnx1OspFM
CJcbxDQONnkTr9j946pVuSXpE0MOJFW71rwB7S3EAOvOoIXrb7jBmnVJ0qH5G3swqWElA2H/DUQ4
jlz7czveghL2YmpSEzmVoKzH0FfJU9jlreZp1rj99lS8vqeUb00RMBeCGHUWGPVd8DegoQiY/B/u
zmRHciW90q/SL2ACZxqX7bN7hMeYkRGZGyJy4kwjaRyM9vT6PKsEqQW0AGmpzUVd1M2MwUkbzn/O
d7JzfMttOH8jHHgu9HBoHFvUTyJbffe7Zvh27sPEx7Q3FJicv+alLtEGRjz4D27nOORFTLDGv7s2
W8iR4PWi6DKp42U8ohAvv9SYxZC+I2pWE6a3ZO3fnVs2xbi0vNHLWQyCLHw+cxeuM6+G1cDIP9n5
f/U0cZPW2r8qWzdS/LczAsjxyf5V4rDK2OKtuwl0XTRRDSdYyRi/9XlxSm+CHjWwwaW+iXw4eND7
9F/tr/2rA0Y3SbDAmIg8WP/VCpe/uiGdKvkX+Cp6x/Cy2OtbR9HdumJ9ukxF7eKR9OVwokkVeAIQ
iIaflcwMG75qBcRHvsQnmImqZz5Grp3Yfx9Vy71ru5LRw0wP3kMYrTN3Eo++qLOPdPwF03X4Iymb
zGHfcyUdNTYqp72PwTGHYrFqGI9TYLHzRhAsvadyLrP8jOPo5lQ0t5nGmLf6e7sKACoqkpj1sAO4
2I+movM+lkwLRvRDhJCztFjNdj5xCwZ9iy6ZYGQghcRLlQ/YTzAWS/3SUg6cvLuxZqn2Y+owDk6N
vnDk7XJGqgWnheA6xIqR/is2tXHTeRivdu089OLYKtW2bP5jFl1jlyLbi3G9vN7jfxrrnScIdWxq
1ozhF0HWhX0nF0vMlmTC+8qnAogbXkIqDmf95yhZeAEvpMMbMHXaCdkUmuWUDumLM7pOtLNrXJgr
FkN9KmhHcn9Jn0LgI8NKh4at0XW5rGz6dVrv7FyqBzGy/R15uaLlonBTMOmUojwG+SDnr0KPYDzK
EobHk9MvBCPaZuVi7Jfk9+qxYwrDMODmF3DDPZagD9XI6KVwquaMhZwWv9tuM+ii4R4LmYwqkAqn
WJnsyxLZX/u3i53nTWcaPJynuHeqJ5IeTC8XmuVQmlIss6Pj9d+SJXWf4FsF31Iq/Lgx8Xy6k4NQ
lFPisfV47baTmzQfCxV7j24xT7doo6g5XA3jvJMMY0hPrMb5BNkUrDvY4EzTu3jE98Up/J273ih2
Q29ifekwkFCBadfprjdttMk83R+wUI3eNurdVG0pwxiTy5zItt510Vx9wbr5OVZedC1UMhz6lMq1
SQYP1qOGtuYDaLPpit9iAZFVPussoL677MpLE090OWaLWz8OWfln7UuN0kTZ1GFlarZd/Mglb04j
0zz/ba/y5fQpgmD6HyhQ/ztDj38rX///OhXnuv/z5XMp6v8oVP39M/8UqgJSiujiqFVEgmGUIpv/
U1D3/4GWRsKSHuy9m9T+T0Hd+xuJdNzEodYWtuktGf1PPd2DGExIHf1dun8xxPF/R6b6T9T52IOS
iNoVIuj7IX9jfFOx/kOgHMhh5UnLJaROZo1fgf8GscQyXPyTdn4OdIgGliGm6LysRpzVYRYYLpe8
9GCQtwxzK0adzRCGL//7FU04Bf+Vovl/2/Fz+DkW/fT/iJp//9Q/nhX3Fqf+x8Mh/v7vf5uvRM6/
ANINEp6eCGLw376lf5uvyPBfSMbCkGbyArg44Zv478RgydXe8M3/noOl0APlkhIC4nEgHqT8zxOW
bnXwPZXyNt+cVppfveZSVS4lN25zyfwh9VwjNXfdhf4dToUdrpjReUpJ34vniALSCuCKagay1VvI
NVwu94rDlxZXP886rEy1TCYukPFa2iB9cAoTGAzrWZozQtUro9jjUM82MK86CINS7C09CGa+kEpr
yc5mnM3xrATtAC5oCCZOk8OC3fWRQ5trrl1augQJqBR2T8Tq1uGXo0daz9cmSNaf0EskKmg2rs2+
nO3Q7QmJDd6xAzfWKHbyMWMkOqaa+oVN2tEjfVo5o5LpWIM0qTCjEwHgImNyf3R289q41QFJ1d7X
2dxXDxi2dXHRRd3JFnt/0aufELGa8d0qk77ceKI78GQT1bHMcb38mmqVLO8AyNa9Cyp3F+RLUkPJ
Walfz2PRdc8Jpv83vkL7CQ2pezBwdAYurH5OKaCXRupE7ct60RgsOM4mkZcjfo3zrzrx+/FubfLo
CRZfqLheoI+W94EVxbHyIzl/jHDwzghAMLR0FHxW48BuUaAOUF3oA+QTDfbdo8Gczc3Sdb/ODH0R
O1DeuU4MFUYqgiMl5bkGMWPb0q2cb6t5EBj35kBfxnxQ71QxYHWZVoxtqW3iO5NMJtwKG1t9WKD8
7bpKQQ9WGooQDLR0PZWhHu3RCBR+73XAPVR9JSkryj8apxLWWI7vfr0xUD4fqRs2N7Q9oWGsDowl
zxGluCWfNL70u0Fylf3hTEFzlKOL7IlXHwc1itDsBbi0INS9Em6qcZ7nKyaZnEpsuJuVeCTIUuw0
rsmtpjpzI1eBGpgs1ZNdl2HZOFXefJdEFg/4T8tg62bgkGyA25fRUIgtxlQeojETPlyVqUjJ/a7+
2dTT8M4ZQLVby/0alzrouLdG6uWJcgGyVWGH3mMHg1NadMNo/rRu140Q/tQyI+PhHrSeWjSis8/H
uUeJgQy3v/Vt5/s21+tJr5knISmbZlsjILv37tCIfQ6rmbRhA1ZwG7FmO3dtxV9xVwyQpbgxiewW
Ls11wsWpEkweu33D0bDFIjqrrxFtZvNn49b+gaCuPaULzqvLJHIMCNSgpd5v3mAyKq1JL3gttbhH
kgj0KVjtTFEaCUW5wUE1fG3iJsqfTF5xdx5SasliXx90Pdpu33fB/Hshlfue2KI5gZcTH/M0VenW
Sy2QunlW9XX0bP2adIHdpniq3F2aTPlBcQnh4ZxwS+3ixOrHKmewczfkbbBsvSnFAZ9N3Wg2oo/D
crcsQUj0kCN2v4uBUtmtzUpFKr7Q/n6arDzZZen2sykAQ6QAoOQ16NyMC5wzkbYbQ87WP+FTDe+1
D1nsDk+INKcMzBpICxGLaj/lhZ9z6AP/uNzkTaCiwkvvTVDUV6zyxYtLCuC9nzP1NoI4fV+rNdlV
zRw6eH3HbOsPXgUJM2PASv8iF/Nm36pw2LuVQ4B6NsHRInQ9zRRSusds0hGGe5mhPoiOIOxUCnlP
MW959ThTYBUuk+GqgbkQQ0NRRTrsRkq943yudjF9MpYHYiVGia4OUy+NzEFNc3zVOVD6XdDIVh1n
z++5IK0wAGdEdJiP0yC3bVpnD5LjOdQCFXiHEdyg930ILHPacO1vgSHF2rGdtcBVBe002Or2ZhBv
DD131ANwrwEcH1FDPpfxdenn8GsqWb7RrO2sd+W6evBpe09j9nYpuTHAWcNv3qDKJ9tlCRH+KnJv
HcfG5RpVj3N6L1Kq3lW06vtySM2ripPqUGsMJzunDt0X6FLBY4vd+iuJ0V78wVAiqx2jNuTItW+y
qGW9xVece2udErRFod42BA25h6mmMBOdfLOy6Vfd+DDXgjVxaGGOWGI2KBEY/pbFYyoEZKgkctAy
eNBFEX63XMEosgMv6GwdxhsJzviyP7W56XZum/Hx+S2jMZiuImjJyQg/2RQABA2MzTAuXqLRiDvr
d23FjQUWBXy2AZk9VfEtI5Cq5yjsmKiAXabq2UFqUIDyJVibMHhGm2Mlx62efYvx/70RJPBu/EaS
Y781F62PnHWpxwxsbom7uj4yTcCvWSWyOWheTzJBMifIH448JJty1OVjB4AUk4Ip82s2BRMxp2he
Esx08djtuCq2PrpVTYxOq3hcaOkacqoNRj2qH32kb19ipCOamsIyO3nV0LknPTvEnpQ/EVJN+P86
dyPaMJebHqM527sOA40wQBlC0SRfcAgAS2aUya1uiIHbYMuLqFzWlBVt+daGtDkuvqPsJY7D5VEW
SrY73MaI7yYKuWCS6Y65OXYjGLa1dRr6DnMfb4abj/7Bdxx7mEaWCMAWNyhc0DfTNnZK5R6Cyp0v
Umvj8bsSUXbOJidHOPRwbfxYFFH+ftc2bNCYm/N0PbDHu0+mcW53R42385Ez08ryV9bHxY78trK6
4MxDj3P4OTfMUI+5mgAuYc9KBK2EbemebpzxdjsnFb+bio2w3RatEfVbglve7Ht8DZpsUgpEuUTv
Ij/rVw9iaWomSN3aR/xQLUO7IS2qFvxQmTkbjo96ObLlLmeBvthsXS6Ce/YkPqaEzmoQfmPIZbry
cj1c+ihNxnMXEuba9OSNfrauHbJTFlMiq8iXjvPLVDVLfXWcpHpqE5a9je+1nTm1jq9COpNr79nL
uy7chlPCyk23Mtxe3nN3qwN22re0Wp0vTmf51pgiJW/OYHl647puX3KMq98ZB4lvJbGq7prO5EEf
c5aqG20DVmzXlDjfRoh2xd7zvPmpX2zDZlwt9JvLuIqLd4YF2Y+mSINom45Ty+SDysvgfgJKiopi
BRO0eRjwuoLPwESbZML/xd+UbCiILtoXqULAqybOOJV4Mgg+1DI4ADMqB9Vr1zlLW+9xPVkDEsFf
meg6IclabdEp8xDw1aZIbhN3kdgSXCi73PcOGCoaJ55+ccCzYhoCZmOGI6aRZnm13rD8sgUR5tVt
WSHb2QBMrdz+hkO5qQlIGUn0TGh5CY86dzvztlI32e11aBMeX1yYySH1s6gmYj4k93zEIxQHVKHT
wEv1bPEpfkIigRFCKNx1ttVEucE2wP7E9yemqt6FC0ovABIACDz4MUt4EQRztJc5F1jOuWXcXQYS
6u2+amSi7gan9xlw+KTUIwzd6CvqCHJzQYEoo+XLOgXVLx1rjaRPhedOa1CSkLwJi28lPlyO4Mso
X4GNCffSmoDO44reEHWY2xIvLSwqx39YQWWSU9E50nyi5XBVNaInZ9051dfRDdTnNBB92Gf8+Pl2
db3sB+GVbHwK2zxPLyNUkeNaj+nLwNODUytk4vMJmqWgir6ZZHuLYzn9i4EK3j/XNrIskqSahbud
PdknEWFuP3zr7aJvYv2Q3+kwi+V2jlDNjgzYDFr60DA+z2O5/EhBjLkXk3g+nfI9QIfNpObkbcQs
Kw6z21IkzZGLuEGZtUwIKKEu9+4y46wSZR9B8xwXsnURWxLpsywMqj1yE+HjuU7MhZDqQoI/7Ohz
j9OmAiVsZvsyGm3wqQorz31LzmLDoZ70cBg5yIt9wIrPxzGH92lduiGPBdbvA3nT7k9Rw4sl/BiF
Xxh6RO4mSbrsoZwmv/gWMXDGNhW0uNZk2OXeU9XZODhkcunzS9x68keDKw1NOEzTS0y0OyAXNHZQ
IJSJCgS9Mv/ut+0i7th2fcgCGfCVJ1k4/u+BK2KLj76crr3hnnBmKAYX17Ei+zQMT5EUh+i5QU0s
Di1U3Rkny1JcuXaSOOFvHzdKaY/XgqFKVpxrWyTBvbfAjbxby6bzd5NW4lfn5ZN/kVNG5XtApHT+
5WQpMbCyG+icJQi8cOJcoubHWi4rE+wZziXNFJeIEAQHtSz7EVdh329G3YTvvpGwz0k35l9FbKOZ
v0U1z9FcxF/5mR1iuR3rwaboEmKbXaNnUkRUcwJJSNX4Njujl17rkIHZnlWpmLaZGBr/6iYixGde
mLr/ilCniy/E+eYcQV+61Qvelma4UKlb4LpXGXc+QP2yqs8mWxznugDLmPad0ZhQmpR8OHFRP//w
S6WzY4A++SVorePsgQQu4yYaZDk/eCZKv08ev2RgLLk30uUy2TU72sILzQ6SYGl+L87YhSCLKkbR
GETcm8txPjIEyV4mGztfaS703po5ms6NU9jua9ALu8OuPH7z2Z/kczm0EDBmGS4805F0dlNZWQ7U
7s2NhIekGIhGExo8Z7Hfiw3JFrpPPRLVNClUp3ho5bGADL1PgzzGEF+lV9ekBeb9yv0qHBCuNzNf
yNS57TWLzsQ0vZw5wu3CuEmmm4QePkWWsd1+KKw/4gYNfEtErmAIWYFuxeFXEaS52RUTLIkklzmG
5hA8olqdnH5d7xkpwYBt2yZkQBeSyT5wei4YysohAus4jaR82AR5o9skVPV7zrPQXrvQ5UphNFde
EjiWwwVmWeZaULXWW7jY4yK8RJhPgqA8pq0250bI6qfizL9L06x5NU6bOg+lwcHA8Dp6JMHSX7FM
tVwgTBNzIb+ZHTE3UCIg3ZqbC1FX/Qgg14VuLIv2EqrAPCyuMtM35a/ZJWS4yzB4jfM7KfV8N9Xa
/rI+faT7EXvFQ50F89EkWQfyiMmHBgWL7rPDumJfWqi2JNnzApRslJjxtTIlYzUPzZmBbgvRZgs8
W/+yYT68pX48RxdNuC7YdpXTE08o4uQtSj1g1UQ6bgZ0puPWBk6G72CYsuMUtOtnKFb3VSyB+5XO
rWybDVZA1SStflTSm4uNWfKFo23vcSjzSvtAZJBP1EqsVaQWNU6cMSIiFUEV4BOJlmnj9aacmWXn
yyOhfXlMoBglgAhHceALankec+PvE2LQ5n7ypjDdFkTpJp4SD/WfS4S7Lcph9hkEFPXW6TSuJp2n
ovoIoU6XR0d2wDCrgrP/s9tzigW5DinnN3yR7CNboOlvDE/phUYc9VJ6dI9zJWdmvuMcOLaPys1u
9CRTJ97eGx3nYhvfGTDGN91PSkiD+AP6dBQRFZFRAEGi7m5XVe9acWs1L+xo4Xf8cA7ckNkvQIAU
zUebKLleiBEUW68IE4x1wQBSvBqqV2m9PtpXq1EhvRQMg7a2AJMWrgT7GBmoKDincas+KM6AfY6f
K33K7A2tX9R0RbS39htOyOz4J5vM8s1AIl/2egnW+q7CzDTTqBCLeFd6Yv4MTUi7L7WlRxfg1UNQ
LPNPyzS1Pio0JbJbSYYnY87es45pNrGehdwNM1JDitwNT2AHlAW8tYavzeLdqFcZgcGEKZt+4Egc
H9jvExcadGY3LKzEo4q0wdHTh4EZnmlZWPqdnQZRvNYE6CAej2IJGSmRNGJv7nFgnnOi8I/5hJow
RYxrXgs6SLYuj5j/SVk2zkowfbCPyzCOL267ylff4ezD21Ie4bJV5wAU/nMopHxyfIbLO6OmJjph
DKh2Y+gmlyQsCV8R2VAHs6rqTdi8OTXNhJ/OZlx6D9MS+yv7ctx/b1JZu1/HKF68u04jA7NYBKCm
Mn8ZzxCjbUNe/SZHbLsygcaDkzk9slcmVMlDKt44Za0gM0y1fU7HvPwu0pD19iY3XIe05vKfYEoA
qTomWCKcSMwnQaaUX9cixTeOVGRi0e/bXx2b2a5uoWVuZm/gti7EAAjPMwK+BCokJ4dEpRcISbG3
RU50r3mZzuG+D1VHWCpw63Z4i8e6mx5xsxn7R+HYfpLsSutDaVfUsKhFnlsav33AfJLP72XpENbv
8iXYrbEDFWwI66Iqd7aJlmEPyaDWD3HpM9DEAVJfuzFs2jc/L4IeQ4WZwGCzSEXw/2q93rqbRYTm
60UDQ3LAJcwqZH6gjqUxhzzQN2QEyDQvebaatOBGpFRiPKkuGAmYrOl4yCouufhiCHSvRRQ/QIEP
/c0Q0neyITMPmx9fY3sfNZ3Mt+4ypVsflfJXicpS7WTM/fewTNYh6wdE/55DfneKvAyoVIFK/cir
vL41abq8YDFBCRiKJQca3sUzlMJ8rWETqeC4thK+BTwjWGqpADeDQSb4MHFU3VfFdFsFI80I3l15
QPZLklfy1HULqHuDDmXO+FKB0xf5Un/0GTPMzSzk+OR76/iW14tTbRMrg+os/bVLiNykxZcmnzH3
EXOfk91gQUbshqGJ5vsibxk4z47zvdZVAb4HIiHGZb3Oy9vqyun73EmGo8CPtk3ua7CtwFI4Wfjr
RTgG2n3UL9MbKH7WTMaqzrrHbilPRRSAZVQ4D9Yjy2mrntNKJKAH1jyunoM6QX6DlcPibZJefpY5
cstGZWMBRCOuu0fKapZjE3XtdxB12b2ImnVXQnfbY6QlDxjlCfrSHC3+Bg0kPBU58cztihZ+q+iK
q18TpUsHxLQcZx1TdOmP4r6dRnOaqSg8R4MbPs4qcb5XwzLf83N1j7nvidOc2/CuVK0XHwGk05kQ
rSL83UpVQ6AkjY0PK+qOq59mvwstg7eqt21+bY3COK2XNX0vm7p9zlpRntJxbLlcJ4O+gEVJq23m
CVg0DvCRZqP0Qhq2FdCB0bKghmwGk8uffm2DH30l9NlHnj33sEJ7rCgFVspqJbDaB7b1KI2fx/IA
5F199xDjeY1i5T5TjZ4XFyRNFVwKX4ZkuUmlmX3SFq7cNWOpT6Oc3X6XyBUOqZcn1j+MXufVxzqY
seql+BD9XS3ygM1fqZWzvRvQSp2ufvTekvwItpCNFqQ/rxT3IFb6+DdCIyG11EiaQYRH+vjQVBPS
88BqtsnVkhwXw5nXF6Z7yPo6DDbIsdly6GlnQU8QvmV0EERAKFbR88pNUfY84/vy8GZA96QkposK
rhHjLbktvfpJrdP0ka5e9qXo86hg2coZRITDQlNB6K7e9BQAJ9/JmUOf2douaFDXaqpxnmZojM8h
RGhoTF2DFWvQa+78Yd1LP2w4ReoSxaW84pvxnlDY+Qj8RpxgAVLC49EfCCIeJ/UlLJj4f4vzWn5O
YVxf05rmm7Cq+o+kg8GztYnkhGrFLE+u3yzYaDl4NocZL0+4cfSytCcWGqxVlW6A+eP7WuER5NVj
BMrkuTb52l5EL5tgU0Sd/IS86rn7Groluwyhyl3RpdUhDFD9GTSBqezArcXbuWhdJrhjT/FLVVWS
vQW/P4Ug60LkSfOfm9cxzqoj0ZTwgrdJf1paVLa8pf6ETyES9DLhZzqFiUhwPUSiwAmbqgbQ1qS/
5xi6FOlIXGXZYdaEoTGdjeVZJvaWY1+G9dBJX/ye/BU5BcMlqlYxIMpwzZ5ImTYjtm7O++sPySHn
vnC0QOulu+/RnevgZ+ZN6mR7Mb2wrhhoYXWTHtJZpPehJ8DUxAxv8qMue+xhlsxXuQ8xb26rmsTP
CzxFehdmn7TpoR8cZAJbm3JrpFO/DVifdjS3JH+ccnReMhWq9zqz0HDKOenei9Gd0awa0VR7xzTh
s5YUybCAuM6fIYjWK9K5ry7+7HHujtp1NKyGdaBOfZJVzZaLDiDGZEV5wx1P8wTniDx7irucvGS9
Jtrc5bAPcvC9anz0E+HJLy2c7f4pdLsxZd/HDfcUSJkckTt8eVyLuOdqr8LlbgxC4vp048TZURLl
39L7wRHATFjGdwNjF4yhIwit4yh5WViEU8ZdEcang0O+wv+WJ6aP9zVstmJTYifpdsoVfnDDEpTu
DsVzpAYFqSK6GwqnsWTRE0AGgPFSHEnB2oXBdeGM/DO1si8e6mEmihJ0ZEt33IclSRIq01KWvCp/
TwKYl3dYuadXn6o5kiC1iHZcKLl1FYEAWsVmElChVpWveZUvMEZERWWZKOW8i/xh3nMnBCkMl7Gn
sUg2KkSTFn4Z0ocx1WlA4iCir2YTCgCIgDhq1N1thHX/uPD2v1osOVh0+Poz3cTtMGzjUWQ8yTBm
EkzpJdTYPv7gz05wA/3ubMBVH5ktTZ/WG713J9HrF6BljKmCtPcI7fvZCHmr8y2U8hkD04WaMlt/
xVu0iHsZt3n/HAYZU0/MX17EoC5SX0TVRc/RoOb2UpUB2VlrdYyBssd1wxlSdc9tIkV86tIbpixt
uplgA7Vj07dUp7QXBZm2zW8L/2FlIYq5/gduUbaHviKf9uwni8Sumiduwa5fjcuvoU26eUsjciD3
sDrLaGuY4DHNhFkltit4pJ/oVMhlHFiWz270k/ik+HVu3CBeril+6vxhxRWKWYgxAzfofGKH93Xr
7iVUufpbpPvo0xtXLmcJ2YuTEunwA2jjKCmhmzpa5Eb6UMrzgEyenbmH+5eJBGSxDSOPIUfrkW4G
gRBf66g1+c29F2pu07N6ZN7gwFrpUEW+sNHEAypPBJyFb/IWi0HVmN5wHqQ09s2qOWJ5NRGG9y5h
TAktmZyJb8duvnpeAZvXRWHUB5DKN20d3eONNCJPqc3m6Y8hpe1d9Nyq/MKHGtwxbHCxhDcDMUZd
jRaCTh027hcTQTi4LKrvb7vyqr6lTObRSf8K7rfv1GIC8CCimmWZltdWNd4ez8b60TUVFyNoATq/
1KwW89n0xeKewZ7n56gXa8S0Dp3Cl81S/UBcF3u8257BzNx5wTGaVHW1oV9QA+hBAq6mETqBr7nL
D4i2d6JOiHtFNXUUVc5bTe50Bm/VB/vJwUhacOpUsJ25IqRdH+svYZyuALxrSJjXAchsfXYjqotC
M7t7gpTOHRPZ7n0dq5i318xrsgKy7d2ruwzuSxWAdbilW4gvResaRjuRG71zhmAhAWna+m2kqNax
+JvTcFczHarYbMLsw6iqv+MozuDM0EQJ0ER2Uf3mydV+OlNueX9wLHxl3wOskjChaIp7A5bRuicO
N87iYMREi/6AXp4XB4p5+uiR5lOEHYbqaj2UapiKV26qlOB0MUe/U5qh6ZA3SprZftfa+uG6Y1zU
FffZZJppzzmiTKK9TnNucffN5Mml3AdDNwt9sNB5o+RYqihJv8XxvLQ7up70GPwwA5y7DQcWNJgR
tXN+dnL2CUtyVDcZGFNV5DFq5djZSzC4AcbkJAvC6S6f61GqvcrcwGvPOW/m8lGFReY9KTXHxUdU
pEDLqLLiCkoL3FBCOIGn7ogHD9wG4Myon/GDKhK9m6YoK+doXadH8GZOk3zz9JSokagJt6hiC3mp
W24JAI2DBUgo/KQUYfqwBFOHBQc/un4lIR0CjOfVzMsvrk+bVsoFGvqPvai8ExWFgGEYEEwF4KOw
yc6WRqh85w2c94gUIUrn6KwhVAZAi5zwHmAbxOpHy1PDKX81VsFiFfRIYz310JJ4XIJwua9TTgsM
mBiWcUVAw+6fGgNH7mmu8rLpt31fpxm5EGw58c4ETjDDftB1VpYb0yGznQR3V4oCYTdP1THDHswh
mVAVMpxsKPo65UjWMLCAIxd3dJz1+SMrx8h5mtEu48BmrKBdbuEmKKq6+TXqEHIHtXMe6JOl1t0h
acdFVRfssZ0S26IY5/i3CuIhfnMx1Wf3XGT7BlcvEL4dwO44gLBIa+BdT/M826OTShceVo2+/FXR
0jvupaZ+cM+wn8WtDbGOnLs+c6sHhDQfpu04LKCccjmmR1WnSfIblDSErx0OJgrETkkSKX8XrOGa
0DdnwpsdSGU51/o9w6slhgwMCcjFXSPQBBkTkyZ+9HNstitXubos/ROY0lzfYSAbAaZFXIo5OuMf
KX4NJbOx22G91aRtLLhlLzzWBozZ8qKrLnPtK5UAfnjESsMsnpPSCI4OqA7wbwalRARhcvdAquhH
xe2yVXFbzttRBuN0Q2UA785T7FvxmenFqE5xArAKOLdy/P1Q1TNYlCGrkKOwNa/y6AxFNKRH1obF
AXPi8BLttOgZB9fVKpbfjGDqITtgVBXZgZ8vHM5kTh39vCyFcf6Ukpj8l4C3ovvRZ4LByp+w6GnU
pRGrpeA15LBsky3U20KB0oo7J2MnckJ20BvoXgzi92B6TdRk8aGg1PhLhoMAk7kgCSMFM5RD19t0
2VoTSIexzHDWG3JzmeUakTfSEP62xrpV8pT4Scs2SvxRhN1Wd0upXnt4HckfQVRsPeUDrP/7umg4
oYbpSNpy9IrcIzoCabXYRahZ7l1WaeExSg2H+A/VQ5S/sw62zd5DXNbVrrJYmzd9barpOqug/eJ4
XJZJSrhJ/aM0zqgO67hi49QbdPcaLWmDzSZz1dkanAhfJuIE6UhJggjLhwqx3oNHy6BgP4Eihjmo
VJfs8YZN2YeqOQSdg1wY8f02I4jOmg07/sby2I1QLeuu+gopfR0edE+0jdoI7WYzENUus3dJY6jE
RZL2YBtPBWsdu8VEWOp2mZDeQdqs6NQ+9WRuD4nOnGBXD/Uq2Cptbj5lRHPsN4JGQ3iPEMXheZM4
bAGvdRCJ+thyeRBgfNxOW5BDVpe2ZsWKGSQzFUwSpqgOfp8aBObkdBFiftPAvRGtQzLwEFs3q/v9
xLE3uaDlqPEMgz60H0TrIJT0Ip2Eg5dq6JNdN6+dOePT8frrPAWh/MM/KYs9OAFYkgcZM4WCIEjR
Rnsxyi2XfeOtPJFcfVIJ6K4EsncgLGfSA+bEqn6Bg5htabzglsCaKCKF1CfMzK3CrxcY8G3Kr+ah
ZXyVvEet6ld839G8amDnmd9cNNaF9Oi5rNVPJuJfTrFDWTgkGEevBB9Aj0rOWEmOg+Bp7NkwtzYY
sgFRZ/X+laMz624TWaPoL2IthioKXjVLljw7sfPCSjsJxUwxFfDr79Z9TXenbQlq+M45+3TJObRp
Ux1K/OHVG3CoOnhl/cBUcURnX6vXnNLbckcGY2A578uqWq4pjcUuZ+8pozmElrx6/CHKwWn+TpV2
079hS43kKytygxLVij7Zdaw1/rVzBiMODCqL4QdXsCg9rSkTpt+KEggFjc5nNvXEQ27Nxzq3VHym
QNC7+XXUeoDG6Nlh2HPERD9bwjXz7skrtVSflAWhoi5NvqTrZR1bgOti8Avvn6AGa6o37hC9wKBh
vUNjeVLp5AON8nPJD/mUL3QjggicPTz450pN43wIh8GF9c440Ey/p5YCL8LniRwTnqfRo9Z1Ixeo
Og+MQfRkcHCRHHta1ojviQhKxPv7TehqnSZwIc1cfkOr4FLIGCprhnBbTpz7gys1hZJoM4kiyqTh
anRbv3BzmrdJ/jl7qPkjWpQPPMjZl3klhlehy7X1j/Yuz7/5BQ2xJz2yk+LFISJ7b6CNuzr/CqcV
0tY+yixuzQ0+jWmdDwWlTDQn8vEaKHrSG8UjtyhwnnhlMG48N/j6PGwfWLeKE/YToFMVe3j6mfj+
Yot9O1RLiqQ/9aSu42lSEew5MfI/jTHUveTEIMKNynwXjYWgOyBXU31I4S0elRB98Edb3X0RAxQv
laPhBQfaGa6jacnuSkJP9ZY6UDLyDvElDLuVYGHHFUEG6ZhEMqLBOqoCrtog7cdhT3bUBSw4FpN+
TfyggwOQDEX1d5gY+z3h5fLtlz8CmWT/MalQ9DYq7nmAbJOwOmKZHHlo14JwH1daVyxXIlzica6a
7NAlBtZnPlD9uskKDHOul8BS6UEoMxn2RPdcw4I7JZFBQ6cQU5/Weu0eZ3xhVDJ7NO8yPmx2AyE2
ck25XV8F9ShPuke2Qoox+VdXwL7LpiC8yOCeBp7jLqBiw3G+wlDwnycOEx6KDVPKFWO1y0Lt/ua4
SUNzIb0Hj29j604ttRMzO9FhbBD9KEERoAwkPeJrvqLr0ET8XNMi+qS14/hkmEbgyQ7ME4TFRT4S
Oap3frAGN0i+LsIxM+hzE03VG8gxsifU6L76RKw20wpvd8uo1jdcuhcMfqwQP2puxnuKT8ZPhY0Y
1mBWH2E0prv2//SUxPYXJ/YAoLkpAF0uTcSuuVxoRFmKB0GvGeo3W79VWwaO5ScRYWRlVc//XJWG
yxPSTsoJrSvFCWy//tMDoQExwDN+Xy21/12KtVu2ceSB9gkX+o/49+/kFK14K2T2GI1B/qtKR5wt
IN3kB4ZZfBkUPHM6mMbg3IV1BC1DJ1c/DBgxOinGFB98Ad9wJ7wt62uL2bIZsdAAJ+swTXb9Trd5
tR9l6Z/y/3tzGavHDP7n0t+wKbhgabh2krpM1LOmuULR/mm7d3eQ+Hb5gfUtKGZLyXnGg5h2ZXUr
CuYyZ9h8GF3gAwaIoooQMoQMn8LprluhtS7LY0i0d4v2BmkvdfXeqwesOGwqPo+GmclQ00ixxegT
0W9kTXgslogKd58GCDY95omowoy68xJdfquDIuOmPmOHl3qiFXxmaHLsQi2+GGUVh6DP52MQrQA/
Oodh4Sg85gQ2z870pgZPi6pr+po0p/V8Clfmk7hYh6u/8ppyuaveSgfRnolBtMqdMpJi4yXjtks2
dEOHMphvi7jLoFJXeLzCghaWZgV8iqKzzhgJSEWuh8RnbkSExO/3KIXyTt8vAvqfBCpFsZho5/gt
cGEu89QYQPw8Z0HRnya36GirZzh7Tlh7zuNAtE6txXDWhqlkWVd0KvOHn5hn67ds5HIarSLYTQNT
Ye4MkT5lVWCfjC2yaxLp+Aby2WL7iuPi0ZssM2g3DOGmVzGWskA64kRFhnNJ1Cz+c5nwFCwvMKHF
efGb/I7nrtePJnHKd7cYmg8In/HFnzt/T4Uqwij0h/TEqRVVI5m01NdhjH6o0nLIBNUkUvCf15bR
yXW0ed8g33je1YICvGXYWT4jY5RPoLUIgJKEEQXzBByikxhI8m50KYsL8QHeQm+sqqeuHDAURWwy
WvC4b6rZ09cOO0t2GEqQGPMU0SEicLxsOfjBDo+6eXgsUPQ+6wAz/6wkRAhmPoeOihoE1Ng39JAM
9RfPc/GQJeCw71BisYdmVNzaMlHOBvkgfBzYnPB2onOyS6BJnais5HULgdK+M4peryM39M/Bhe+M
qg35HTNpugkapoOpj5tYJ+X0HLfRuivzOwqYMe1BUhz+KDiiXuNyHXZiBW21zTwOzs890OCOCIHJ
3xoV2WfF97C9N9KkB4815++Cl7Xd+yt3K4NV7jfnr3g51fAhd02eOq81wY5TFCkut5sqpOFpNXP2
M2ef/SL9SIPhWDgt5yZyzbBzYsulugznbDfZYULKD+V32yXJm247wayEgwuTlh562ClA9ShpZO8n
SAuIAjB20baeuThZ7gOy+ujxCj8EbRC/j5FPV1XPLOs43pmqTys2F4rqYzF/pEntPqbEXBAo2vjF
Y4Z0dufOgiVri3bD5D7yDkviAldh3vwXA6aUz6AThjcmkL1zSAkdxbuRs6vlHU0ZX64LvJRd0pcT
gcSq/iu9dTrrUDoX9v+8e+/yKogJ77umOec9Rt19q9roXeHD9CmMvhcKzRk02MNCw5R/l/PCxzu9
MMC35fX/TSL2Pu6OiIhgzKrPTaKrfZYWlLO6hgrpY+on7vpZDa3KmUnO/PcnPvgyoOduFeOfdNY+
slqZoQOi7OP2cWdg4k6u3Ow8LHil946Iy96idzSCw6COe1BucAUmy4AyzouXxEV7uN/wvSQEvQ0V
gYA/lcXBA9udFazGNFmgqC4jrGwIBz6WEebF2c4VLZE3yrCylJLpJsb+zolxHpiZQV/OrhE/HFYE
dEKLYMy//RMjecVppRjN+MAJLKb+bQyDZzlDfnmBoiFc+BxRF52hEmjBBZK18MIuCElfjjhAEkWM
YGfSCG7n7NgZ//KYMtl2qMMuf2jHSzTGOuzzB6KzMDeKYRyzjeL+hxcxjvsvkSkuinSPy4NDZc7w
B2DGCLymNsOFtcv57XLUMDv6UvjtnYbDD4SagpfLsIhsSEwXIybOdKFGJhdKn5LZrheG/RmomHtg
ZM3dQXy1gzHmZ6QzHA2rhV+21Z3jMxx1IgRZ9imOwDQWquyBtggayRMqdXAezn5izEOW2l69a8HH
cJT+Gpt/FcBMB+sAnz9nVcOyf4qH3qhfzGrtgWEGptdKqVizlbRl8QP6MYbb2KLS7oa0ltSL5bn5
JlPTDuzW5LdfW3Ly2RXxZayZMsy98nbV3KjmvAyaUNPeHQeSblu5EEg8M4Xs3rmU+prQR1FfvDgs
NN501+uf9VzDQd+0iW2wVBn2/x/U6ahg1y4kFb6l1zGuLBQQ3mRFQV+YoKWC/vTOp+SBM4jTcoLq
WaF2rqVSpIOynlAk4SjmkTX5ioS8W0tlCJS7J9RRBxR/V3x3AU3ode+61e90nbizroDb0SsKmUBb
mutXNdUzdPG8DGlKqPv4pL2sOYyjW8xXh+Frgn5RlBlAZ9Pb71hKor9JnlQP7Sxy9ZJgv/mLAdnm
53Co6OiZSzboezyO8EWTpt9VL3p+ubVgjDe74UnIMP8LZ99eENdCmoBid7ni/v3r9nSArcdcZUH9
tc4dGTrGX7KyhxCfaktD1ar4mRWqFwufcbT7iMWq0VvNB5h+m1XI/jg6qg/GHRxFQeCNyF1/Chad
hCTcG+ngP+dKF7unUXCVBUJede6hqkTiYIPxp5l7MBEqrFlFFJfZM30B1j9WMd2znwD5FlQ408Vr
cZhmRf1a5rpCbQqO7e22qvyJtJZvYAQUqqElUMUEWf2qhknDAoIhh9n5imFHL7QiTICGd+Es+57b
XtfV3y28svkBX7Qi3xGng3Q+yHpQBMphxk7xnxbxcb21BVytTWczPCwLFrDipmud1Tvy8UXOyHId
+uboCqYwe7LB0LectKegbm1x3s+nrKvieNguvaz/M/AH4uFigdLoZGdDv+ppx6nusI4+dxvlYgxY
C1HJtzJdxmV5CJUDvAYCUDeu/s4kTL4xp9iynh91T1qr2SIQCqOw8AxCEOBhDl6PW+nhBmbS6VK0
kq3Lz7Dv2/4tGFNo86GMPB5jTi8h9N/ambryXBSD+F75pGCj4ThN572k+6H7qjtsBxsJeZrDdYCK
uWw6RZPVedQqaLtDb9t62IPMgiu+cSogck9eIyz/29GXuXcbxnZ2XtxG56H4YFiVh2DTOgBVmWC4
ficMDR3u6EU2nYF5Q6DsmuJSHpJdSYK0+jcU2vO/6f5Ex9zXdHXymUt0FfzsL6as0uDCxRcyta8Y
7Lz4fYsftfED1z7MGR/PW8cwfN4LnK8jVQCFOMsCC9TGbe7zKWNn9+B1DEhxx4MFYVVqm7ND5uqB
NSndRhPa1AWfPi7CNp2+C1TFXYEXKdj5HJjINNn8onRi3UMHjwvmkvKuDbb26XfXDqxB+z7IYa5J
PVqPJiYhejZRUmnyPvhYtD23rZbO1ufnK8hFOOGfNW/uVVuyy38pB+YQnYaUH/pBpYD+hAwyeEgB
YoCh1uE9qep43jZdIsgluR0PbTmAZlAlX8BeinG4dSWxRxaFpn7BAptc/FY2bwvW2ITbZDdDog7M
50AZAdwbvxGbaUxJ8iLUtvYpcECr0YUVetifcMCOZ/wW60MRBIRK8OKWmqAY2yQjYiYE02aq4iY/
GuBB/FFBXVZX6vypiKlsDAbooM9M98PmQTTJxJPv2uxFgtZsobe4y803eFK4RCObBkii05bhX+8+
1SNC6l36xLEOUcR5bb0pIuxadsF2xZPnb1KKp2pe7L5wz4FufGitBGPMoQ7R57cq0XBAAMz/DLwc
mnY8Rh53mAIlrcRs7jyGawmFa8TFthd01rq7eMYBjwUmhpgaMWvZ9FGftodaeHq8rb3gFkfUjc5L
C5i1gsu2QmdksNrGX7N22ncFdjrdjqRzWAcN5ZjnKpCTd2Qzsb+XhqwBGRxcOi3tLx9+vIAbgztR
4yojg9Q9TDi4CIKuMRDmiV6dtpzFmWFvoA9JD4A/cPSdF4IM/iOkcS0iXDwuf7UksftgVDy9VtrK
/qzkOr17VKswZHHG/Cgpg20Obsx98kCdvDj1We7PXJ+9Sjz1TFKea5j1FyOskY9GDd0lL0kKSs2p
GnjcfKaIKz7boQ/PMizlt4qVZT6hGY8LUbTP3I75uqi7GqtuH5Ls+FZjmp8q0pgnXhUNxk9bDmA9
Q7dLtnC3O3vEQghqFt0a39oOk+DJAA/RBzdYOL9V2kEndXC2YpdJLMJ6FWt5VIbGTDfjnMqmOZm/
QzpzteUOHzL5W2GCg1hsH3Lm8rzNEDq+Yo1s8+ZVeJ12ydQz8KDj7kZ+QyMbs0/7XBrq4dgO9Jfv
AOci9Q5py6lpKvx870ssBEwL4vHcQJcEO8Vx4K2Dl/6jDUzC/AskB8fLtjKc3H03fmosfPYWBQkL
QRaEL4tHqcV2npd6X9YpOP9mdMbnxMnzw1o41WWZkm5PTx6+o3FYXirCj1unS3EZwoEZHpeyINfC
a2e4cQID2nkTtBppOHigFytzWKRfPRmeuW3AgHMHaTMDeF5SheDh63Xw+Tt4N0OG5jD85yH4GFmY
KKcYlDjqyMHelGVTeJff05EJcFDiKmLQ07hn6p1zeEOOibEVjEl7XJG/Lg7WHM7eIwHgA24YDM4r
FMKbnxWU1lVEEoku5T6mQO0Cltz4YyiXU4ZBnLy1HSNOGb6gRRUF4TS41jtQLMicTHuJ84eguD5C
W9G/ZIcnd7MmbnD2x3t/Rd2rRm18ponMWILklyBX9EPQruBsO1xTFxJmzUHLEayXqOP8a6Bp6036
MqNWvkCl+GEcbz73RnjBoUYt4maY+THweNSedi8zXf5xxjF8NsnqlKeKCLBLfStQG78t7Dd1YzCd
CT2+1AsE4Qo3c02DC8xL0zo0UxsU2rNBzH3Oi6V7HoagTF4zVNGndkR/wc4QcpcqMBwxyK+hdPp0
Msp9zfWv2WQe9lmgg1wAbV0F36EFO/m7rpvkiprAW1bXgQq4hKQhYWxGXKchx7VWbQZsp09j1Qw5
oXesEM4yIxmyGuTv2rh1foI9He49NCEOP6O/Q0yeGZdhjs7pJXsT0uMCPBDNwggG6PCf7frBBY/D
rH9TBimLKuEVZxeNhAy1CRYojvgG3pZkwVzLQM09dj1UHZbNey1CR9DiO3JW4mAuzVPGM/0TMKws
3KcNy8bW5E7NFIQjx42EcUtbI0LL48zZ5Yc1kFE24SA1H1ACpoyyR1yZdOkC6yzl1oKdfuXSq6Ob
GoClVk0XXCO/m/MLRM8qPpgG7X4T0k2bXFxR+eYnMgmVc3eVrjvPQTfTGUneHBsv8iodQNhWMSuQ
CHBvCc+HOeE8GH/jIygferXIex5kGsl2x1LtIFI304EuBcWcIBePeD3KdKMFHSbndG56CrtyEJpB
VVC04VbLmX8cPAYgQoE01AwBL4oBtHeDcek/2tjTFyfoq5MzqPaTu2s9XBcTzwutSRMYMyy5zMY3
kRLQnCxUaqbk8B0uw/2yWjWGrFfTu3R19rMdmDy7xT/6VbldtLPs/sF2SagC93hgyTjGJLU2tMb4
l8TjWPFu1eByUBBx2oQg+pKMXECBslVNVCberZMUTkZd8eyIRqRHOuJIW1rPEqPySNaZj14va+Zu
lqEKcZdViyfbP4SmzAOEjx5omsK3vet7N4SFgGW13OPh5jTi+tNgjiTYwIqCHCg4DFITf0K/i8nU
AAvZsWvbJw6vXfdJZoTkOQa1oDlHnJ2i00rd9mVdnPkXTLWF8Ytb4RKKqYlZSPy83IfI9hNC4kIa
DZW32Y4UdH7lC/MLoHrZ+uHhqOGJRuPFvZhwH3v0deXR1EScAZNcGGSnrlJ+ROvqMD3wK0Jf4IbQ
/YuiKPnwV69nnmxw/OU00QmEHg8mASZMOlVE4Q/qqNBEkhK0QJuS08A6kxJDxF80JXe7mrbrF4tj
hobDrTxIkSZIzyK4o3gCDSMxfYxlQoFXUE+Y7+jchDbRlyLoxc4AyIqPq591//nh2NLXSJPkhmpA
ho48Cij/JSbTF8oiwtf6zoEkKDjuhnrx9k47tXvWFwqv/AivLuTJaH6XE3YMuebDES9dbF4j2kv0
g1Zat8eADSBn6gpv8GwlCI99Sn+N3SEv+de+QqVyyMacIbG7BN5UszD0tag3MePfoOcXgy4xPiVY
7S5gycpvB4TMZ6cBEbBpTQlB5QiXTUXW6ODSbMayqWE5cOEQDYpP5hzCXtI+M+cClCXJi35rHb+r
YECvxElAwJCP6d1sxPc78tk1xCUW/l7ee8kv3SAv7MZ0jIDgJdGsaIxjo4kcsvOcmI74NZbfKunt
qTMTUAGOs/BtxD0H1WB6+MuLWANzDdPhkWulH2zGSEABxRf5x3qz5Hli0Lrp6nI6rs003HC0IO5S
hEFhj5u3dOta5ywXfzqaGcAsB+OGAV/qI17u+Vyct2GQZKY1HbyHPELxZ7QzNPtpCPlcS24Ce5d0
wqeb8m7+W9y2d385C5ZJf1gxentLxqmcXHK1m9RknggdRefecxkiFdMQc4tKXYnQlcbUGZTrzMym
tjSQLQCKudOceqMnbjO6zo80UdKnJeSCKbTtOsc5UX3LucJI8voHSi9BZ66GmTjx6pBvVvaR5PhU
rDxl/DHplt7y8ZVx9dhNdX+jN6y44hsiYFbSHcBzB1dzq5eKcBpMfeLM0VBduG4KGg909KcfJYnU
rhfUZA5Tl+xtD+O4ALgRkwLsLQZOkgbvspJB+yNvtUBSigChFUxWKNhTLUHcQvcl60JEUB6xuA67
nPaTLD3A6gMgwLXGFhuFAFC+e90gIwRVvj2keFSG0xSoPtp7qvbK7TgEOj5VjJKbfQmeBeuLQlUn
CzuFsfGwc1OTpC4+JBXEZlmmx9YxrvdMznScbiN5kqdKF9x7I8uQ/9lVPQ5+TJICVwO62tGjtoVh
H9+8s4mIrxr4HwPNf3m+PtH11vNXhAR5CFT/nBHL3jlnYmYUgqqyB2zNmb2641Jg0LOjnx+rdoii
QxNJp79mHhWL1251QzrAvXunXzI05iQZ3vzErJr/muNiavEWRphj2Yvaj87hHuWyd4O6XvHl9UcL
aBHygSePZGQZPlJ7NZF9bWeMiX7+UIxJ8ZXZUv0JIhG+lGks/dvqVTZ74D6AkZHdfa52mlkCg1dm
z481rJnvKCizp56v8wUL+0DIW5U5FetYHxfK50bhJWfQL37wovAiB/vAH+gzXZiJD1BmCDFsQ4vn
BfECRunqciMzm4mjt682yA20TYBAcc9zB9uW6cx8SPgL/5Y0fTWo5k6c7lWajdwFOo8oY66HODos
GSc+Ui9YTH6oGbs6DRkYXvbw/OPzMubRMRC6fWpGk1HanQMX2fHTDESKMOed+9ou3dZS9P6TFq32
X0h1VbMrl5Aocx1yQtuoYlye6IdNyu1MHRZljzigripk7PQ4pyu01yRocJyqpkNRjrRikJ0kWNhv
a5SWL46iWO/mrAFOFslDq46O1f3FX6FNN4sXXsogSr7dGbMDq3DYqwfZYFm7wbyqqEByXaN22HdL
cOrl4D6VWd3tkCyTl4Z+s/cCSzEFaQmWr4eG80UEMWkVSHRUHaNOd+SltnEFsxoMXMXcjK4MYX9R
E9C0tCYWU4LFXUIGPqHC052dJ8lIEqiiDCot2pOkuPXWzD5gcQRt/xOxPsJXXXBy0Dm+ZA51gxle
HW70YsutP4rOSy7XE6rWQgrOTOJtEWMSP2GO4EbXNsR8bzH5C2rrKifYVRN5hH6O0cJ9D2fdxTqu
OOSOj6lq6ySRH36V3hzk713d1zO6aA2AiDhW7HM+bvh9Ucs9ERDkMtp7J83DwoDFwfcfPFrIHotk
mnd91lOf0DFb4ccVTfiGxT8eX3DnKy7pnmYZoDy0QqmAf2Ze6DFbzQN50WKicc0lHMC30hX/XI52
4iOoWifGjxdKG2+GyY0erE3h+zS6wVFBJH/oWWmjhCtiBoDhjyem/qCi0pU3hwZOrJ9N2ksyAmO1
ImNtmBHRYbGBJOVjt4oD+miMGpcbL4rZS9nDKCrneFf6Mfb3zB3H4+owUdxURkARggleJAfcGvKS
L5zHfXoyrhXBDkIVS5C+kNtt8Rd4HBJC7p23MqGi1ka5qQXnBXIqz3BGSaABjCIxAPqAIHCzGbH1
l4Qpq6acboWKa3+vyEF1u4k5O8gHb7k3KnOD0McqGBh50yk72k1TBNl0DBqHPHA+GHUtAADbX8Rk
ZPBhyF/9NpIfVHcUGh5a6vruVLIewpqx3n3DUeEetztdDcxx3fUsmBdtFm8ohwtNRKQdLUy66xik
2CsB7Qh0jnpe5K9xtqF3SgfFhRuvEwoHbavsG25ej8ufJSratw6Bi2YJNA3MhLDfCwb3S10U6h9l
803+EwHCTU84G/Lq/8I3XhETzgKjvsy7QwQG3t0UshVi15djFSGvK3MWnChQpH1q8tZDh6GLV1+Q
bIlcW8UPXILXid81Wn+HXGWvzZh1PxNUqewZort6ZDi0Frtu6qIOHg/qF9VdJnP+VrbrPPw5qrsg
YrKSoQ0611Kt8x6LZ0lgVOFw9vLhROVRuAMm1MD+wMCe4yJthP/hjBXeL6q91G8ABfeLm83zNP/q
YzpsU4d6dQbIMwfqkFcjpUbaP8GXYQnxfXLMP/DU4vwC08XSfID7hEvUML6FCO3adTzN0ocjVTJY
/hkUNWMVBou08OERTrA4VesVMvQM1svgotrxyzfkcJOYuQwdIFuO/7x8RC5eizjPjv2UVi0ANstY
ovWs05wnGNPzRpp0iuHgEEl9oiHcH14cj8ZeulXDDNdoz78SZt7d+DL0L7zK8wssJu+ST1X5LK1V
6wbutPxmwh/d8IoP9wbadSGFwskSdBv27jvKqw8/fTPeJyLZXQfVK5G1C3Ph7CtoYyU3ROqDx1ai
lzM6matC/ofAj0kqQVvb5I0onoKqUYRWfDH/gkIS39IC/yTlb8XsktJ0l+MsODUc58pJBJCW1sh9
ueTujx4/PQNF2pLNOcUHPJx40RRwuFZnFd4kTBPVZZW2v5q8nN67CPswiZLUlkcYOJbKR9o3ug3k
pvp15b68lVaXj1Q/6XkTe5Hcgv1cwUXgTVOYBo8DZh2Y1tn4l9efVJTT+5y+PNKgAKvGKDnTPjNH
p7GgJvFE8Gv9aNfJzsewEo54Lboc7S7FvFpuwxiGywY3V8g4PgKj8EW8fOWF7dMwfgGSbNctF/P2
Z8QPPgO7cFnhKo4UlzDUCdlY7TAAFTMk/u0U9esXpvrhN5eEgrLiYYEOl8wQpJRkhJhiVzusXADf
PF2szAsQFtzDQMAs31fIqHeyEXby5BB4Lua43MNUirCi8YyzccrDwALVvrSpynCeUW9+qKPa3GaP
7e+FCNPk32KvFBdRicrlNo5WRi2O7IIHxwvhLd0pr79yKBWRR167bokkOLJqaZgykX4s8Unnn3HQ
hCC/MX5CsBp7BYEh8+zrNHjVR9Rw5itj2nTQdYr2oaiblXayEI7NAlxKuD+tbub/kqpxTpQm+Hq7
2mV5LR2pBsTmvvkn77bbrS27zn8mWBCUBw6lDp7AUkF4EjrTdKgmTnstOcvcICegGcSB6A1zQiyS
56gaE5quGViVB+6gHLmGyFZ0Jg9cJjHkr4JprRO7L6W33tO5S1C2+KjsLE4eUc9Lhcue3vupzbh8
zOt5SsIwOCQ4ErFJVTzreHTjEbZ3PcenoImzZynxHoHl8ur3Bkv2d0yz2tbH+3TN2r77O8si8PDa
TjA2Ute9sZFOyJcQtF2ilvNGG+xIPF3C3iaM65eGieUW5EhPgLNh4vyMVkNC0LNocpdYM598X0Sd
4W7y4Z5Uv5bVcQ/JTCKSI3ri8r92QSrttd8ib3AfwtDJob1pr3Pqwi3NLPkew4zD30dhvP4si7H6
Q1shfS4Uk49kGoTEYdZxJI3viHeUGBu/ZYgTV2rHiw+A0hiI+fChnEleiClMXKjxsJjUe947iKCt
DQPyihIr4z1/gXFgGNS5Ro02Lwa3PD5Z1ZV/YCMQl9BiZhgauOq+UC6oY9Dq2v/WuGte1mxZ/9OT
Eh/3Cjd1hdVY09uCUMHLghoYMPaoA7unQHPNP2wmIjYnZit3LBr96Qj3qiXQw6Z4rjI1nVMmgOFh
yc1KCyuJjCMbq05Z4fPxia3YoGSnMS0sZeVRd9x6+VGNtBUccpO7VzkV7A8O5yCQjjxRDojFuP6P
ETHE0ZjgBUaI/j4D00N/WteYUaI7QY8gb1meeTEHfGOBOXe4PemNj5fE3yc1hiTQVR1bIXwzojJp
OdBN30Pa0OgyQf7tulbvsdyrhwAfAOdoEePt7fwUP1w3hLumMoTjeBgUYlkSE+qOAKVeKFShVZ33
b60J3BKq4eCGloZM5JGUOpAWmbe1iJhe2jmb3vLaaFJsLemcl1IPHM2TZckP7kjKPRzd0X8Cw7D6
R6+ren1ePcIZcLRC/d4yjQaN43VG3zhrpLdJE2oBR8ohguV+dTeipc/nGcl47Z7gK+K8gojXR9e5
U+h7NY0IwaVBVefZBb2IhctJzbIXw9SYh3VZqgw/jlOTbaNIadklaF3UDIcBSerBAL4lT4WzcId3
eKCBB0cpHfZu6tf/zBrVjyHb168g76PX2RHTSTiWdanQGJk9159rxN8GmV5g7H/Mm9LQi0LD7dMg
vfrHKvPC7tvJ2DfmiUq/xmRZVLatamoqvtLVixvgYlGM9hB6hsnGMBJZnwRzh39Rllbil+Cq8c+W
C7HULp/Vl2r8bJtiIImIpHcKeakcg5eglp3kt7bz+s45ObjvWExs6FIM+1WdSi5Y7Uc4JU33p5yi
lCIJZTPiDf2aFpdo7QidIwyx8yr0vhWjbBmJQxmlNbgQVUX/WivjHzLVADRQutn2cVvwXKCy9tM7
w0DezP1ACuJROpOXPGE5xIhIFfOCaLxkkfwZRqV4mR2vaE4TDRLnQNQYIPyleRPZhLHKFdTvBr2F
HmXipKXPKeuWS97K6FdrAFB91yQx/qspVggRM8O6+7ayitvHBJ9FcIZlKGucZRF3gZ4wKFOOGo95
+4trnVn+EKFqih2xZP+v8XxZPas75YMyujHAD0kxb33scAsREY+4UG4ClUSXnJX3Ju3Sh3BAlP97
8qfwFMQBJhNFA/k+SEKe8p4e762rlPVwbgTdHsAAF7BmjgnNAMFYzzmuqPnTjCI0X/A2/JxzzpJO
v3rfWMuunIU/8RrY/pUnxet+ABE0sCPmeBii7cwUkAB3UzyzRgCA6azG+tEzsjdhl+57FccPhnP4
AADNA4hF3G0Up6qYK33WuZ/+w9Ku6h0rtf/MwXW8xM2q7nPvePivMFX72dIijMU1Tc2JhMfw2gMK
OLZR1/6egD49GnwT/VvkphnuFcePb+Hgz2bDT+EiNuOHBFbFqSf/j1k8/eOHMceoQpA2iGr+Gqpn
9qijkjbmBssf31pQSfsnWbMAaHGDTZDmGtqdii9W7v9xdF7LreNYFP0iVpFgfpWoaDnK1+mFZfv2
JQkmgAEMXz9L89rVMy1LJHDC3mvzn1wpmFJmP6n3oHM6p4XKSZw7j6UK4qfVZusy2U5Bpj286bcS
xkfJ8E2CrsBsQmYUX6PzSbEXQmLJKy1hiWEp5omerZHUdZDC015m6FQ+MDFIRICW8cyzXXc8/RuB
s0ZdRkyAKmn6BSaNP+T9IZahYWDWohlKsB8WBbSuHiOWR7KT8+QXpqIgH5gItp1P20CcSWThse07
H3BrT+j1yXbXxkf7qua/Q0M5fpF5xADYdDIjJ760v4uYXXu2y1jdoVGzBTtUF5zpDHwiBZzWV2v+
TJ+OEqrvSrZh/Tw/py7w7GmLr8k+MkBlg9JgBfhuoy5br0Xj1XBf0XUcXMIzUEfnHDyQ3FI7mYRe
9DHn0kW4zBNdD19N2QT3EitKw9KwLfz/jJa1zYWalrRtiEp5Zm5QSJ0+Y8Jqqz91AcVx11Glyf0i
yLCpBHzifZaqRe6ajrw0EBRlWv/amPecdzdYHSQMHoTCPyO+hfI9QoPAWhTNbJqfYVaKK0s/ybSl
gN9Y2iERTkR7VDvPS9lLOCpvD4QkdVtFT19fwmnGYl2gdH2unT7st+Fk+U9Mv9NiVzowbH8HkY88
IJBECZ2itMFvAnGRpteIU0phIxLWTij2ornLrcSNR2wKqI0wXvrEQtm4PA9N1agTVaW1HlcRWdZr
M4DxPkRjnhW3nb2TXVbXArHn1rOn7/qJ+f79wNOjD2VPMPqh9xjPJllWDBee3/UN0FZfcQcpxMh6
QHHSBrbDSsQp9E8+dyPxu24jS2wcueS1iDzXHG7JnN1uGZ0JBppcMFe4dOqQi5rlRLKjnOGUiWoX
I/xmeIap4+S4PsT0MBrZpdQCC+WmIl1j17mkwbIUkdfaVyhCpOvVt8Q+L6fDafNvtlnZD1RPGwrJ
ZJBmo+Hkt4VFskUV6QKZIlK3rtGwrX7Vf5VqCcxRznT7ZcDscxeC29ln7CzwwFYhdIPYB+/3dsOc
SWpn3uZdR60Tb1yXXSjPVCu6HbJQk+D5gkKGzwLuEgOm2zIeYiSQr7ZZN44JouaRQTwG/6JqGEdH
KL/QBfl2wRRF4M5qmBX4GD9haxJGtGo8Dr1hopIGi93vVsHckueqW5w0ieQ6RZ+KAwlsq2KWcYUo
aBUvQcHw4soikYogdsCzH6k6lvzPyjmY7USWY4yiaTrV7BOhz6Tm4Octu/TSW85I8QG/QRk9Lnh+
1UZ7kqVG5ZgQ48ztTbZtaPUHLsPCJ38N/YFm8N7BZEE4Mk8/Ed/hcmEIu4Jsc0ipo3lgL8qWdeBp
uK48tuVpQI+AC27ALYteNoj+RFUxfcNHcdW7haECM0PDx8gY6pybIAwvkgnNPzrLFJVi11fs44fG
fZOpSN0j0215yWmV6U9Lt8ueEKeIW4TQxHI6m7J75kXsy2TGYtfHB7ZhfO0x4DOe9zw0FqhI3yHy
bfCYi+84sfwPFDPWS1sKlKFe70HaBTtyP4+QT3JwruzIJ9V+tyC67vqm6/e0XbiVPKKAjwZ9w2ue
g8YnJmqIE9ARZHHpwCu8LRqX6pHsObHiwcY/vC2didU/uy93x5Z3aXf8gea60Ny+IoQP7EOA5ZGv
aSoVY/G5BP3vh+W59zWxg61Kw8fADITQcPmiQUReIIa3nFDNXzJEJ7S9WNyR59lBeleECzgV1g/i
j8sivTnN9Tp1N4pPXxwhHqT3Wc/lhxvuNj/bkHnZhLe3rXc+2hCy4TdVqBc/DkhGu+ucjWV4F8Gr
XF+juCv6zw5k6L5RMVDa2GlLjwg+6qrHlYkvoTrd8iEE3s7b8usfjEOESbYGTNsESKzSsVNfXr1Q
Z6hmJPytULK8QEkOxmd3dpmYtBQ3IK98G02l7XdHjLWZOHUdpcYY+ezNdcu/uKmspfsiRXP+sIib
xvA4adxIgzkAFSF2tUYnezKWaBjn+XxEtnBLpB/CyKC3WXUl750ICs0LJAyRogQLxJE7Y60zBK9o
WHYMHIJPG6TFM35NQqTJ8GGUtPaCfhGJdVJTL8DNsYrxAK6Avh7cc/lfHlszK2UyVB6moanJ25MR
Irs5CJYQ0s3YHzxnrMzeVCCBtyOifHdLvVt/6kDAWFUtjvGp8iNSiJg0P3JDhNeK7hXhiZvj+Wii
8gdArb4H6D33uLd79wmKsUzqgnN6RyWxXr0wLhMC/6zm4OLm3zVeiqk0dZYSjwkkFg4m+2BTbP/J
J+zqmyww3uew4P+mEeZnmunrE8ei36N3tIo3m2SCK84G9YQb5htN6vQDzT4/ztBmGN6X1blCKnN0
gQkygveUZHg8+acwDAH9FDcL8yayB7vbwluf7py+iN3dYJUhox5SvJ49Lwq+e81hjfIn745V3YTA
L0bxLhgmMCQateB4GNLgGAifxbZ3w/ggU+BTMirO/62FV77iUl1+wExa0C381GXHh3lF2Mip0UwW
8eM82c2152N/wq7tnqhQKcU8cEG40uziuTKT/y2lUBgEQhPfx7YJlrvMzYPwgNEW28pszcGB0KAB
Z4ELJyvElfPgOQ3NF5XCzsvR0m9tDX4X5irKUbOs9wLJPZUmxGdW6UjMTJzXrK3sbE082zVBgqao
eG9znb9VdP0c8n38kKuqvypVgM2ininfx3D4KAjv5OsqETT0vdvcO2nqfbaAXP7k7owDMhxkcQxm
dvqrt/xVeTQdZLb6z5XqZHmMePF2LrfesOl8ET7qpkN2E2C6u4w2jfhuGoIR51agT4t2+VZDNXxQ
fyy7DmfMXrRZPP/4XW0Hewvmyr6FGUBwpC5YjyL7RiVrIZLr+bUIMolNerTmJhaJNdjXKPamB/vW
ZKEb4fnNJzCUCIzjO1FLksmYJGy4pKrEY+vFboMEk3Ov3OLElH63eOW0r/OQOguLeSdZ9anobIwe
QZp4z2bOAcB5S3u2xiJ7W0xwxWpl7QV8vnsb1fOxaZzoKcRMflirdjEnpwUSwFmk6BeQSjeJ47ri
XPD7QDBie+BsPHfy2MSMDmWGVzVvC8fwGdwdvy2bppwdT1dE7y17zPXoIdN49risjjJP7XfkD0RX
IHpmqRqC/Qi6dSSI3vUij+5x+Eaa2b/GskUKVAXyHSGmODU+DOJqFMZFhQ8aEol3/sumKN8VzdBt
CjCZm6DnczUzLCs5OuimaaqS1nWhYJXhFADgnRgHky9VPmJsGBOTR/FLzrKJlt4UGbIwK2BjL70q
J6cHeheCito+osma/ppZzd+udGrK2eELveG8E9U0o1Wt0/iNMFHUapn1vN7+UkSQ7UIUBu/IjQCD
7aIOAxYLILgB9dLBkt6JvdMcSyJ2tuDqxB1yChrRKJzH285T2ptqbotziNGGj7pCy60LZBy2oNQB
e7rtDRNtDzD1xiFB44kFFbBo5j5ypmDqROlyHGYdiQi9OoE+6Ml5GYf+Kc7WI991vFN6RQ4YWqz/
sNR+C6QBSecY6zwX0xlLNdNKFQzyX+Tk/cYaBJdfz7e6Qlcur+sSR1EyBhO5JxAPeqxMekv7WXGh
AeT6yOh3bwXb2HW3lRDlISqpJ3I0ok+r9+8JLjV34AIycY4zh0OVrN/4wR6R8Q9Qn7a44yGYoqq5
p1iq7v35Zj4PkFr8pMrh+/YrHEhxGQV7kkI6B/oGT7TlWP9JEm63olgALeIz2DN3MawckYJV2g2b
LQBRLuIorK9lG5ZwLstKnCKmzZ9RqNu7ORyxoFMO/1C5N7913T5WN4clr24a8j8m7GhjO5bzNanq
se119hHBMd8MbEQf0yio95DRnXwzZWBdt9KPjY3BpuVSL7yfxnKqZy6s+exTaanNBJZnM3Zk+xy1
S/1McQtJzg3BhRC7c7tCK26sNzezAegyy+UbjIcjUwqbASQfc9XMLjThm2eUPaitc4l7AVGITvIq
ZHpAbbuhpI/f9ZxhJRjb8IgMCACHrLDYykq/9lVPs0kgUI/4yL8hU9ep2LWBT+gr/L3bG1Gb6i/L
qbjZeUvmPGizZgJDAzOjIRugzWsXNtdUND8QVwZ3w+N3E7zqIf9TpqRRkuMiXzzW5knVzxHkcer/
mfzSSYU7t19zmVT1mNOyZor1LMwGMsqt7lZZ5L9zKoYrvf6nSt300EuwxzjqqRBYkRJBUOsvFvFT
QeGn9J3pZUQeIFts2AAM6L4WKDv5NvBVY+7snpZfj91fpsNp0kfuBMxqHtVLEdgR1Km4uAnPaxRA
obyhRQmwJSxwFa++OxGy43eq+tLSyQ8r6vut7DwG27DN2sMCyewp64x6oUvhLAmMMn9J9DAbNa5I
CUxTM2pRvp9vORdC4nYA/Oz6NciH/U2usKWrnLbGAhbULjpNrNpC3zFnWBFFSe+DlrVhmxHYZ5Ey
2+0wayWIiftdawqNoYG4ZmNL022DeSQRQraRHnbFqihlW9RVJHKpZARYyXGyvAGbQ//oTtaw7acY
a+v0Tjyizx7/BupA7QT7JvswE75SKHoxJl+Uyvk8G3jm7NkDjjM8FY71KhbWNq5ryosduuKDGU3+
aUJbneIhDszBqcoDhMib/Kjk98EeLvKntGEYtg8F/MVO49zZkjaGNCbtyOGZMGDLQp/AulnEXc4R
ScwD40HPhMG1wpV9DV0/T2L8b+RyxTDQwl68V7q3PyxwbdahKmz5MxoPyQ23Vv1b+v10X6DGioG7
E9O1Fcz7b35xin0SOGpOjrF4aIaguvOmqNtqEzHqh/uAoQP4TjoEtMstdqECbbx307FDKi1GdSxk
hFGgYNVVh5mH0m/+L5sRRuGWPEsbY3lLdYyiSn4weOE/NsbP9cDmNC7rMyaBeKOiqX+X0OjxqMwL
o/W1zPo/plxes/RWI0jetMOElhshsOcnC0yhXTBE1QnjWfakWTl8ytS9pW7UIWPt265BzDnHJx4n
Si6g6weWDEw1IrsmX8dWD10E+VMSGfs6wafYlqVxuy3CBOemU8xfb1q/NywPS31OGXpQTWV5SyAQ
iNfLCkZ9RxBKTwBxHhuWWVnDARcXKMH80F3o3YTl7hQx2b+tluwuR/6KX38qeLKKOt1aygH07+DV
+VKmnO5qpjPugRIoAs/NJhwvGg84gtuitpjooiuBy/0LfWJ+Z35iH6Iq9jVBV737PEZtl59Kh3X2
vl89DyMPRjizcbBp/ROOx1U0IyZNxtwe/vL4Os2hZmP/R8hiar5sY5rHtVvVUwjz4WlCdkJvp2MH
Z380lTdMPwibE2o2j1Sp2AbWK2FxTkkPjR0rTyC6oH6hcfQ6ph2KGxyRqxTH0G1uFL20nu7MPM3x
10ifFyKU6nFvoFqyriuy2+WvLngF1jCENMu0CZnIuOaADYmQbO6KJeLm5QeUsn4Op9EA4VhVeS5E
mMPMa4ufReQOtyraan8PkMavnvAAiGk3gRN7J42OWstggNvnQdMc6Q7RSMuxCR+dCfReNHiSxrZa
o2uelT5AOYPY72oz+iUDnaExtMh0dElYRfbQ7NLBseILChgRbAeSZ3eF9O3dRKArdoMFfmFZEPm3
p3HNGdUhkXFjBWXTD4hQ87gOUeG38WXNm8Y+DGb2/mNv2p5LdyjoAAn2cFBQi+nCW3hDHhNCsIda
0v8WyDUfmeKQ5VPHnodeOHXRZkJ0YAEZYSwyiekMEyAbVgFjHWz+29FjqL73o3D9RHPjG5xiHsvY
zG4C/TgN+EbJp+sQ4t4Sdn1IgX5XyBsUTtDk5QkuV01Q4YL99N6Fide8ssOyFoQ5N+Pvl03/2n7k
HsIC1AWKPQqWClp+/nXSe1Ppz1ZNtUV4U78VPQMpjYg365cTbQKfEF+UvAIyYRS1Zc3hBH8Mq1AM
XrlXBiCkoKxusfo06bOblXkmE3RV+aypapk9FyR1M3B2GI66mfsSI6fALYw0Mv8DQlGmb2k9mvhz
wh8/nM2Ekh/rSmsZNNoGEF07cRERUSgOCAOG6Zjzmsqa9U5uLLgcbWoX9yJNXRsuNUgnQG4R8Q/l
qcyKcCbMal3tgXgl3c01aVlDUVG98Y8kgvPAwclOpZGlOMDoQEzxj0WkHfw3VSBQJhgLBT8CUo4q
mPQLOe46RVpBa1z6kPDAvnR7psoQwLlz1hcUIfHNukII5kssbas/6hRqEPkp3CQb+i8Ht52y46QO
NIFIGRKHDR5ZRmL5nDE7Rh/df5bZfFtJVcLc09ym0NSBXlB8YS7xNkPn6/I41tM67E3s1Z/kaNj1
ySoJKXCwAo2JkHYpjzTSxCYGy7TKBxB3MjwsOnSj0wxiLUXN2VBuwpIRZ+OOtCcAetg5+TSuV6g8
QB83lqeG4a4eUoY3yPLbBrxWVMwvWJoQDTcmoHsWXOrjQznMoX+suyae9pFVrBpvXWs+hRhB826o
lWbvQuMyHXuMkSjxqy7srt0N1NE6t5RG5K4OPfNNBEzmYlrgj0fQ0G+xeGTD3gHj9dUWI7oQD7I1
10zti6cw95cbLmtA2dQHhKac0IVFy6lTbpDvHTFV9YX/ZKBJE9VocTkJAtJMreGts5bwGe2TmV6J
J+ofg9B4/FEk0MAocV19aPrahWcXM4xxBOnwwkdZRi1b2RPHet7+oU5oxt8R3M8v2XQYoQR78Qgn
Gd79e9QJ3buqcgXVljn7c2ONwz+CuMvpiN0VNWuFmvSBEaIrHz0tqHncaN7x2OXfGCvC/mQxWN0E
KpOPkpOgOpipyst9Q+rdTxAQkZMU2A9JuGBqmR1LkG45DtBbij3o4foOVhiB4YUlCi9ZSyWWf4zi
x5cu0+14iJcu+gEWZ2OnJjyRCaM7UD4HcDWItc6C9tR6sv3bwxVhpGRbxNL162Tf2SzYvrCSzi/L
rKw3XluCnxAKEW4WjXIMT72fOg8TDYu3bxxT3uUD2F8KM8Upzy8vvb2nS5bDHbMC3Bo4/tldaBnf
V0DYrCTDkUGXyAnk3E3V2r5hzgmY99MjIah2RIGZZQ4dWjYRuPRHhLN1D4QgyJD0JoVmpAqE/k7J
37j4fpCeRx8XOXf1VIK8cVqchEHPyjIJGyt4XcnRZoCB0pdHMc9ayEqjE16IUsAmFVhAA2/mnNww
vauCOkHY5pdvNUj06ViPY/1jVTO6tJGxLM9sMTs4h2AT/XgSeyoWeicNX8GXl1d+0YZ1QFf1ZxI/
wg/Hp307Mv8TyI96g+64aKJx3zXKt/YR7W97WF3m6wmmFBpP1/a8ed+hfjNYXG28fT12789inVJ1
V/mAgc/oX/Psb9fltdxZwzRkO2vSujqlcBkLILHcHrgsZucK4xzsdsCa7xblSY024v97DrtRMwtx
UqfcVhXV4Gbiy4QSqiCMc8FNw7NEunVnA9ssDg4X4jfpibTLrG6DFwoSWKamun3iYbQZVTRWQxKO
LysM8dMYs7iIbIoGt5IzsuLa4dw2qxLhAYsL0GZOSozFPSfvMyaC+sNpfeJueXrxEmQGPFJCSBgQ
Nm5DkiE0B9HJZEWRvXYLU+fdCDlr3DI5cJ8KmGFtovkbXjMDmCuZXS/bQo117omwt7GlZGt5aYeG
qqtn3lp/dr7VdX+YpDYXa1inDOvWpIozHZ+305g0hgNDNZ49NmHNDP0TRKSHEv/CMM4+OxmnhpOn
5tupowoPTbUy9nSwz7EIWkBf3p65rDlpVoUIZ0g2c1BPYuyVSTOJ7g+ssGD5K9KaLJBN7TC9+5au
QaFA1ekGR2pBE2z6znaQS4Nhzl+GsuHbKBdnIvjIC+YYEE/MEGme27jfLRNm/o0D8HTaVlZtloM9
Wak8mCKK3MNgMQkTmmdnoyY9/EQOq+19UKnp4qDHUd+KUXKJliHrhhODcSu7KLJEg4NrZBBQPFXw
YybmCi/V7EYImzqqbVylEiBfgGGITBMWbmBOGMc6fNWBySb7yEZgKL5Y7o763guwmh+F8Fr/RTJn
tjd2N6r1WLU98WJuOzX+cbE7GZ24LSZm4cWNZzpktMJgaASrUteGpr61lQpfGxyRRE3Bg8q+BzM2
6pxx+/8jo4UVDT92d7U6hJtJDyBkffCyxv6HKHl+HLMJnrQqgLrgeXDsp0UDMkjmCWDMuWtF+A8J
Awu6wLOLcBuieIzOBI2s4ZcGHJqMEeqnAYAh1UNdFQ9h5xl7Z7iJLVoifHAOit7tUuXheY1iYpAp
rRg1yC6H5wfuPalJluQwIB3Z2UubVefVhbV2qqDhUD5Mze8coofemG5APmJ8UM47J2uYCgzeCBux
qfTw2IEMoZisDdVwoQv/lb8pvc6+DRGOOzu2Icyl5DjJKGrH5wKV4EmuLPhv/DT7Aed7fmm182Fr
trzJALrxcZ1mkCvE4OmND79lp1t7xYlvuecIvmDGQR0gcm+i1HnHijrI52W0fdhUjMC3gnOXDYgl
HkPAQjam5zpgBtZaTw7y84tklFpua2Z8e2VJsghvkQ9dg15rVzEhP6GUyIGMzHV8QDHGSt+NZf2x
1gZra+2SFnWYzGyVl25x0SgZB1jYoGO+C5Omq7MDlKYVK650rUpEsStOpFaK/0qNHSqvZ26ktm1u
1VT0ecPEPPAZ9AN0NtaoLktWhcqpKsWmmFowZk29fAVu3cHcXTGp2PhSzp5wXzOm3Lu0jm7AKuOc
EU0BbGjr+AN0zF8wRx4EVjM9ITXk/ZfjykvAyNZ/nOmfXiAGzxx4DFP36B2zt8EavEMZ8RiW05IT
cVEXDvj8nA7AV251D8AAmdMSD/8pfyjPjbIDNq4lKs1dXJT1JRZpeewrGby1UcUdyA4by1EHJHgz
acziCAWjXG64E8Jd4aNIhjmUxhs9xAJeGt6hQz4SRo0IHMvcsHYkgJdTG94XDvZmaBro1gw+GZYo
AEpcb935qcdNCsfgoSjz4DFH83aJHFKGGEwDLgqZliKzVPpnpNoYE+q25dWsLgQkKvHY+26ZrLqU
vPxh29kVTKVaLgtmZOpQ8QjYe0Tracu3p7k7ll4D32lUOXe7QYzFfGKTa6eJqeoB5iyVBRYY3o0r
rzVJi0yVS7U3YT7aSehpVX6Xi2GF4FszR66EuQVLoCad8LVAFIXURhmwZMiigxxuB1lv0AcQjp3g
8/rMp2e79fTecXj9EpqPevnobZU3W2fto+5xtrJhujBmwdMRYNbzePZjRA2bLMWNesisG+KSkwBg
lWKG4m4rMSEGYN4To6C0vfjgKVPd8LUE/HC9ZP4DYIrbBm3I/4szzGRgA9Ryy/7hBCEAEb08xA+R
EkSyZ3NOxi1SiRpGWUwEGu32yJHsNrYhKI95GUF2fY08xixByB/v0HjeRsgolbZFXuuF26h2RiZX
wM4Ql6OVThqRhVdAWizR+M/Ld920HGdLFKsvN2XDtwV5FHODYN9VLz0WW37emVTO3YxsF6sXTmQc
qVhloYZEYT/uUVp6V0BkMVs5RBsZEj+pikNeUvLsOLPZTsohjyNguSmi+pD7iNecKGaAnrmZwDDm
UIMSrxHecsQWNJlt18yDe8CeKuKDC93o1MawXdB05MYwNdFaXjBGaH0YStYrO6dXBFHEQa8gpERW
/+iNt2iMiOD5t9pSiPgGHCMv2ivBykITRBEsTVQsnCTKtg8kyDBE5EkibrYgjNi964hVFLi4mi7/
hdIBgbmJlvTLhmCG0mTQhU5kXFUsnty0e7XJI/xdlx52NpFO3PdodVt6+9Bzbp/NROHbmg3Yfqg6
K8x0HQDcs176ggBBsvfcfbusRAXRinh0TILKjdeVKLo9jMlhTRDD0iKiTKYMJNjXrAnIbgGaz5XT
fFQwLf4JftivholvdN8s0prvODRxRhMI5+G1o8F65vXGyhrOXcS6KibphYogLiwyaoIbGgDRwnOM
zBnwXMpKh+fJLk+ThoS1Nf0Sf1qpsMQ2lDe7ECLWxgdrunSCLUOvPlGWwmijQrD3Iy0FGTgCIQKp
1l087D3kTWg93WhpEV+MfcSoiX5mN7QeqCZRQYnajFEFPsNokZd3PXMRn5l36xdHlm2WffJFgHjP
pKqGZ2hMFO1mNfAIgSIJxi3brdZlZVP3L75EHX8zjk42nDwOP84UFz1xIxvaW4caP0rYZHHiVI5D
fk6GxTEAPU0U7o7voS2B0qTKO6FbcbOrF6Gqe2TL3pOt4bf+/Ok7bqv3cD7FeCirSMRbdCOBz0oW
JRa5W1H/nXOR9AmUgPA2bSVjb5sjOb7ORUUmJPa9gYFOYE3+jiK8c/8UkPntV4eWywIOHRYxvgWe
zwQNSlVeRhSAkJAohM9lYHW/szvcKOb13BwoBLPrGOIV2anWwVIOlGaOLnbgFFENjtpUIBp80yy7
YG5BzYZIAdnLDzeBKhVp8A/cMHs8Kgc/Oi+1SP/N/iiJo6rc4nfJHXWpya1mlALghd999aqU6FCU
lKiBYmRAHQtV9isgxj5R4LU9E1wB7giXK0q1PLMsIBlh8c3MwBiGtAqJUqqDc52hysJLoZYr/yx8
jtHcqt3qIqLb58ygxRY/ff/DDna2EkoV7SejlffjIxPbMmeJPjTwV53Jp5vsESTdiyyq/Q8rxb9z
WkrJgMfrDNnugCDHcjuncryYCXN/sqA4aXaMmJTeZpj8XpBD0P3KDjiflfveW7X4y12HPL+HIKvC
JyDNpNIQu6GH00JtykHbsWeBooWiEODkmB8JKuj/2WMrf6y+oBaeehSUJ4G32Dn63NavC9TKfxCK
Uv3UCDyyGyXq9WGkiHnseuk/NJliE5FymMKxmVrrOVtUa13qXlffOaHw/3lDRvaXVuhiGQwoEhmI
/vQS0P0BajzTkyUZdxZANWO7PzfdIK+rVciHgF3iX5BGzi/y9OYpyhZ0aRKf30GEN2CtnbmEh7Gr
AgLXETOC7a+4MbXiMBjZoLkl9ZrnOBSzGEDddzJbBrmldPaeKw3bfFc2AWI1ZXlsNTsF3esKNlOo
pENn+KNs+nIyKGz15pA3Fm7JxSj6fS70W8kR/1dEzOPgoOXhFy5ssrp8R2YYxXGrwiApUNZhFTZ2
mIRLnrNUxYswqDr+TnXRMUaBqrS6C1Wd5kNqFjX7QgXBQ2D13h8ImS9lu7yCYXyqCjk/WfNCdEM3
OxeUZZB+ujx7xC27PHQ8VQVg67k8VchwT4EwCC7QKuen3vTBnoumPCLF1lfyfZYXdvnrjiaPkMo5
tL6QL9p3RPRyRIsx2KmexC4JdmrvRP3yngXD69R4E6oFKbdu7oZ3M8ah+6DpUT2XkXVuotlO7N7/
XHlWdqk/XDW4mqQBu4cygVw7dDwNq1mGj2xjNRaaOMzNBzaFd9b10W+F0enZGuAUUOIXxxwdJanP
VfylAkBJmWNYmynmt5u0rSoO1rHfL7EXfPkgld6tvLmxq0ZRPzVOaN+7U55uEXN9pRHRNMAiQ4Vg
VcF/YBqiL5idXlcu/c2ANwC2ltUlWDUkmYZz8dvasOWWZbTOJWEpz7WEz2BX3fKEdJBsjM4iTyiK
ujtU2PVdWY7yR6kM9Ies5bEjEfDRMuP6HvBeJnSyIf4gf/2ia19OXKEYG3Kgo+9zgW+Rqb7/X6js
4Q6i0g112aW/kmI+yaK1u4t1pC8CLxJ2+b45IuEa30YEYqx1e/0Y65AGu4MVadnh8NoRFAdEA78J
YJ2Fv6v54WGMt0NXiz82kslt5AfiBIHbPXpmcN9SmQX/jTjcDp0gGwgBgvMknL784/tSf7h+RIsv
WrzHghW26qzqSkqYPqzaxs6AR3pnAUQJlJYHp1b/Eb3S7IBIMMermErcGQMVPG3RRfvG9Rj4IuA6
pFATML94PeE8hBsdlgppLNUKyjAXEVpiytK5r7Qp3iACVUilqR1RlIz70QmGox800z1AV4i+Y8AM
gCQiZokxA0a8fWwumJycYB8syF7kFLHgmaMNFXP8xOUS1FCtl/Bh8qLriK/kvsxXHXAw99NJ2Fb1
jRr3BfeI+nRHXDhxPiKSbecT6UzpW1vGe4s52qdPR3S39LU4tMghsJcysMU91x95gJ7wCn8UPfez
U1njP0yAOFZpGytv7p845j7DZi3eS9+bEtC0TKMEBKiGgEUYzT0DdsZcb3MBtz5v8P7QAPgH4WnO
BfiCeFXdPnS3KdlJLxUQKQNGo945bVwdAQfrJ5LH8IHWU3hacQbtK2c4YbWz0YyoWCZkftO3Db3/
Z0ER8slPMZG3YF0VxrxPq6RrQDrRXIiFI6PGQ1EDwm/EStQQ9HxUIveOPiA2wr3hFLJibpjcZNP6
Wzv5gvB/MPvV0ZiopvHdsWw042TJBuxiM7gI6TQyqqQX4IabiuUaEAxOAK6VvQedTrcLgX2vpcmJ
A119Hf7AQJkeS5cd5KbpVgwKOOIYyqMSFT9Z3/tJAM3J2fhqkLD+M1d9rap+zpUPVKAPLhrUKEKb
mnwM/j9KHGPa3hLPOrzLvDFXfpNgw5UdHhw878yYffPX9uz4I5yQQeYzrHut/drbrRlS/gyGGNRf
JDNJs2bOq7toLBy+wOIpGkJPicF+cWSLBltCkFuRcYbyD22IOkSinpNqrSDjITNXpyADV14ptApe
yxA2QMOgQWM+Vr7NMrRv1097JgVkTpHjsyoUdyxnh503kUnoCOQWIaz1k07jj8kH6T/QQL0UWVT8
Y+6JekIVjADsspX7sAjCBH8BTg/KwpSxqxp+RMjcmqKXdBuG8+T36BDQX+siNOqpVbEGONhESRdC
AqFW6L1an6Mc1U0ZxLR/DL+3XRrrYzbV/+9JcWTQFr0Xo23+x9GZLbeKZFH0i4ggGRJ4lQSaLNmW
Z78Qtq/NPEMyfH0t6qW7IzrqXpcskpP77L32OyE/xnd2VtWJ0zj+zCNpnNtW/eoKbwJ0tM/EEua5
MSjGHqkFCEKQc1vRG+wBKQW/ssUiCGqyMd/h1SLVn+tzoPd9eSWpAnwia9mldDFp0SqVZUNQmu0c
cL3mq09T65K6KrwX9pRiENTirT7Yr4Bgo1c0GBbQ+N3uNS1PPkbUhcdJtOQICwjxDSTKC6UD93QW
mA+5csS+nafkwdSEejNyrLh9JvoVSrqCXrXaPTdu2u49D2Qvs6BJ2gugxJVYCblfOagtMk/1XFk6
XthsbPzKC40tVCcVILnJh4RngoE5pgQRwzbZucXp/rIQBBgmn9G8saAJiZErcWjQBndG3oe3JXcB
NUR04+FSDC/KoVyYGzXdSNi8zC8SYIRqpqljUrQGTiuymWcYKzBv8GhMr4DUqmgnPS6dG1tn29ZH
pnU3z0l9IbvIJl9Exm5Bd79qUS3uYEx252lymxNJiubNablDSuE0PmLw/NlG8SOISHy0kfsAHPdT
t+waFyp63aYwCOjIuDRuIdCLoLfn7mwaNW8fXoOBlIN5FHN+W6PBPjVW8OkzQ2N90o/72eMDGZ18
aLb1GHE5c+3O2yj8X/cJYcqTwt3w5Ni9eOn7VsKM1wEc+iFZz35TSu7AZ5na8uB2pX5keheHaW4b
WjK44R+5NumMHZXxIRczPGbk/E/Nwu3HY9Owa0Op/AE7h8Ck3LaPc1X0hzKZpjfy+uXB7UuQbnyw
DnxBdqJPU1MvF69loa5PWnxuvcp8Tg2Xn9btUg9liV/witMY7rU207aZFj9PCaRDSgPAgkpoSdZ2
1KmHUArC7ERcC9OrG7HSt1AjAbNa8VfThdVOjGH4rvT+CjzMfjSSlWJWOGF4NjsZ3+fVULyQWcME
m4My9QbaZ9naDtVnmaLTsHDUfzKDapWyr4Zd6zQ5POiKlgttCG8UerBUhHn8Tem29QXPZT9ydyXD
A23jTohi3pdQSrgrYpAukR8Hc9fNlLid0o5V1Qrc3yVhYsY7VkgUN2LUxL6oVTMm7NCwEhbRxeLr
eR/twwktlG9Oui1TYc64LnmrhA1zgbnI6ieOVb+3p9557SeV/GAOxl0B0GtnEyP/m0uBE4Azo930
lAXvE8d860eirRtvtsdxR9Y8v6GUZNDCbV17MsihfAylUvgjbC0MZGWH12SUMS5vbgo+1cavcd/0
FGZI6wF3E9wxTvCMiW8q6QiwSGKkFGwQymFJ8x5So/DMrRQnnNlHO7yJbtAWtraPCiH+vHQE8rHi
1ukBiJnNQ/vZotydCJDRPGFebmELhjM4C/q4k2Lq6QKmoYfNYT4wuY7tjajM8ghKTeOCPzuIe3mu
jgncISa62aHJoXZ39AqG+Dej4cs2Cz2ozLq8VYn0Et4geryLhOCeEbmUHVRhxXjQJjFMZk8eKbn2
rk3at189r6K7MXecFwJYw26OevYC3L1t+p1MvghNu2TeBj252oYI2F9ZTXc826jpTqAnHxLSJbc0
piFxZ5p6+ZGyWf0hUxkH1F+yacv0/qGrgTAYWZz81IaJB0ob1uqs0Dpj1kuvizdRWTlr1muJ83VX
9cUQRJ5wVvNf7b7h6Whf2E6GR9Mswte5Ga5VtfSnPgXhX1J58x1xd/bJeXBszJ2xiUFmrJgUAWjH
pQNaZFp/whjZ/TqdGgL+ufBZc3VuxI1N6dwAWf8EYdkODK77ZLuc+U6GYjqWEe/tsWBzgwpp9NeE
uaimOnZlcani3ziXw7WE33exbbJjWD1hqusTAcO8SH9Y+nO6J7G2UnRV8zVMVMii6Z0mUFkbgM/R
L2JWds81oP6YJ0UvTaNE+bIo45UoHQJGR/Pgtu4Ztr3aGe49WMfZmgsv0Ycs+01puOyI5DsjRQu2
PLUL8qYKec+WQxHdjFo117TpFXj6qSk2tK+NjwAUVcAjqlO7oLknxHWv3zuITfgZ/k+zNcbS3SY3
Uqce4Eh3oiNxONAuU1xaKKAbOXLN2oDF7WGQ5aXGuZtEH5k9UIdMDE1u8mjKg2SMuGGiCr/aXVsS
n01Z1cJovWWAO/cUjrlwoXTaR4mETFhPoR4pwhYkRjYG4Ln/myfIcZiKFlyMraTJmBy4l+MeKuIw
POAx9KYbbSeDvMNAlO3olAifYGwIJn14SRUQ/rWVrN3mIKWDVpotpRDuWsfiprRBC6P7B4Izuacl
y04+1ezydZu4J/D8v3RGwo/Umv07G5Fsl/Nh5VtrcaWf2rwWI5TmNxesKfWgU1RtRk0y6vaYulGW
RqtGVhDmYZJlvZ880X3HvNT/X5+4nzgELerTQUdyhAz+QsSlOC5a0yYIth57K1Y0lD8y39SZ37Jy
fAzJGf2ELSTUrAklRLzC+ovsoUWTQRW/49TxtI3Nk0NepWuODgl7GbST8wm0FM58NZtUDQGUOZiU
6/GNihnbWDcQjatnXVsAq8KZlKCQf0Gn1OKS1kQntuB/2vNCU87T2AOFIG0Wn71kan7jtu1uoVdm
BHKb9iPhVDqRpVW7iJrWJ8o/0qNHpPeOLWq/1yTzUFLY2DBnSyt91+iTQ663beF7Vt3ehCaXV62I
5HnONNvFlodvEH9DgTcPNUXyK+n0AEp8vOsnOzmZRoG7bJr6G55Q/eghRr9nTWr4ROkyxO2ys695
qvXYOpnM5ENtas17wq6SQwsJpQ6tmTDJUieHCePlRxdF87c08uWhcfvsfq4XmzOBVgu30cW96CQt
0aoo3yzKVHd9aP2DbtXRSgHQtCs67Usbqb6ZTJUcHEhiq2W//OgmAwl/bagIi1iiXtnxd4b3g2VA
aZwldY6bUZkJSXzyZtA6IgegGfCKhzDGNLUBGimPkZImMJ8yfVzxWxsVUyolR77ZqaiBaxCy6pg1
jdx9ID3dPxNWbi8ldzzaPLOgHjHxDuYBKIy5X7A7IBpZ84X+SfW1dKkGOWJB8E89ReACt2lZdoxS
6IwRMfPJLY86LzPS/l4Ym5ehxhWlo/9j4szlq+LW5G2Aqb0RiSBLrZE1+QjDWl1JK4+PSxz1x5JX
W0kWlsoQS5IpNyFp4O8F6sDeZXR92hmWYChkvk+8cHwBodKfqbwubmJtHwHEYWF4Zb/LMhGMFLJa
J7ybZmPwgNqMMTElI3CzC7LKFMxw8yZsrdI+oPDU/mSQGqegHHqaAnEji7PE7S0CQ2PjDt2AUbpl
l7cfahjJvLOt90JfcG5wrxQnM3LnnL8Tj6iOwnhjierB0pgSGxW+S4YfGBrCwCImYz58PHl+WyW4
ebxJ0oGxxkgCC7fUW7kC7x8RnoX0IcQZJ3xn7IKQowub5j/b1j0/YU56ZueI/NQXDlvAJKWv7Zvc
4viIEh6JIK7Gpt6OuFCmsxl32HpprYvSBxw4BiVKXHJ+TCl0c1vkLFQu2P67CvZwnH6gSOJ9oo80
XjYkfvA0i2yyCUXO/JH0GnGLClTSEruY08IkuJaNMBFRyLHh8zTjTaZmCK+yxxWxXybtovIVMWO0
EqdZy/uNLiYne8o8q0fTEknBkiZTaUwvT4yhofDa6HHElnSDo4RTIs404tAwWnzogYz+jmmWhxqP
B3NKXrodRj3RsufzQCUdC02sDE3HW34JL5Adcpd+PLVqEcsJnmX9DIwZKFzL1hqAQrXOY6kjQvcB
0CsrYJJUvDOtGN4QoLJM43duj2QoPe5YKGAlecazQdiVRyLpC2qM3KjPDwowGAj8CTAYKdAa9BuU
dn0/yo6QSlpm7yNGVYZDgnNy9SXTC6eq2jsvScuvJdGNBVAf7N8tND4DAY01Pi5aLsJO4bH8VFYM
7aPR4Fv40+zqv1mnUYdCXko/J2ABuHFWNYBK/iVJ23TJLGDkFbZ9GsfBca6kdWqe/lpQpqxrjnae
hSpC35CiLHYteJT6XAjPOVDLpjfHMcsh4TlTIr5WwikzsGqrP9MenaCQ1GFsUhYNz+xgu4U6GsgJ
QUON2nhOhG796WrgApPHbn0BBGHd09PivEUc6VxkUUOfu5Crki+wH1PtC7BsbxcVQBuPdyz0Tu0D
4Kl+hFGrkFuNonID3JfC9Z2CzeoO8QtrBl1H+7HJxycD1fVH67MXqoJBuEQeiip5dlINFvQUNX+B
Fz7hvsWXHWbGjL+2mZ6grbhnLjaMHxEX9DcM9JQ4UJGKtgZqPsyU7wHk3OSG+cb9EZlBFdqeedt7
TdrpbzbTJKA/hSufHFDYrcI7NFjtGSiIOqCB9/EjBgzqV7EixL/mgMGDhwF4tfyeObTfADudbKKk
m4m67cocH2h12JY2KXEAcQ8EJW/uGln0GCXJ3r7JzsbEOI0tveawcf0Cw9VODJLoHtxDKhcjI8BK
RdBV1unB6Locb4g77A2KEUFTyuZKrsV5qHuE+G1IMxf4gnkMyJq843QcL6jX+jmNaueo2654t/o+
PMHKo+XK1bzqY6kb75Kp1TQVWs/5gLl90L3k38z1fq+TsyZbC26kwmmTe2ymLbUxMvfOnYzpIqAO
bvNKl9BDSbFhboifGzZn9sbqMYrCQbwhMotXZEH3gmpX/UShUA9utY4q4QX0EBBLrBzu2clFfc8c
4LbrQLUc+tWtnzGbToZwH2MIsKCiYCcUwsHD0tYF0frFgliRA7wCFP1WuO2fx4I9AG4Tfs6glH5D
+ri5HyvrwQZsGGRhPW1MVzuwFkP8Llxe2zoBnbtBCmJnsuP1k5TVS6TZjwOD5lHAVwlauiKvgB0y
9qocUSy8DlFGsqTzQi0ojbjepMjW7W4CLH8plV2cudKixLk3loUJJotGniEFhwRiYz1mOhyfxJLP
1sZtYRjnI2WmJSeOj67M5gHL3h6nCZdGllioHgPWxNn+aElGbPrBfHVZMvksd4oNEfZ7p/bCqzYZ
l5Tg3GYgdx0AS+Kj6vJ+Ny+OCubJq3fowaW/aLBEB7urv8H49QG+1j7oLOstnolEUsy+ZZoHLgnC
mDmW9YKnO+4dJlN5shU+5FZQo9WGGO9US/LZUN5zHsGNo0oYKoz8XohAAnZUpXl2cFQfyziWb+zG
z/aCY1y0SUJLso2yOoiPeVb/jCa7dHAQukYZJkKq3pzNsEj3piOP2FatnXTtCmUnjA94lHM/amO0
xMqeg6pvjQeEf/dsJ/MZsB6Kczg+A9WxmIgWX8XWfMZw+RmLwSF60wLIxrYcYH76AgTJpi2iUxI/
J8gIir5Wn2FEOHQxovFh0FFUcmrfOSX0E40c2Hum2tm1kyXI2Zmz1WycuGw+BObjYGwqCMHNiH34
TFWnI7fK4d3AkwGYVYjN5OLlZc1j7+EiGY/NanJgiGWonXPL7xTwiXFl5XE8YaduK3ltMIFiTBfx
TqcTF3GNrnJm1p0gCY0t3ugPBMbwqI1CbWKV/xYmX5/eXbRbyyx4cvW2OwB0Gbetm1R3odm/eCwh
n6LWRHBK8Toquke70NzXjjl9C93mUmG5dw46GDcxsEFgLtoA7hpgLQJ7B8hH2bWDHLOve+1bATDe
UK3V4xYmb+FK2dGWwVF0cJLW+aZiELtIlo8VdfREX3XFFir3hLriJLsQWqZr3NbZ5bhzWfmmNYfH
3NG48zI/J6e4HBA5gATsR0cXLDJIMxQUAUCPTBs6bGkrsMjaUp+dCioPNflBsrvvcajlNkwNRwxc
yfFlbuB79YRIRXJtoA4FwKWaXePVyUsstG+A7cN4chMNfCYJ6T98xzpIGdjVe8z/FQbqhKJvrZzs
YGkpsEU+Hacj0zXvwcoczhBttEPqDPUDfSzpB9d6jFJJY/FZorol9Vw9UAfh3BmmCrz5x6oSC6Wo
JSO7QsaAUSzkDyuiilIa8qg81ItUH7IHNzftjeca2o3XDQ6W8avBgZPuJ2TCD8vs5T81uJhoRDTP
W5VGnXFkCczlPvkYOiu8l7yVzqiLAa4C90Lc4c42HfpW09KKhh2bg7dS4cjnDQuiqueykND7U0w5
fuxqIEbKd59V2b+kc7CWe0224394Jz1e6vksljJ6SzS6q93QcLbIdC7dQPJrNuffZlTqsYmpMrcA
kiAc5N+6G2IAiZc7lxaD+6bG9KVHxV1TNC27USPDxZzpfkFlz3bBApJvbNutg3kc3BeWw8Q68oGL
5UCLyT41Wt5KjePdueu2fUjQIGlYAswRRbo411PLC7C2i2e2LPTO8lhPll7B7oizFy5ZHEjs3Yiz
cfxbFaJAarNpAj0qC+eeZf59tI6NIOLyS7YMzckseyPAnV89Uc8dUnZNNdPO0ClwlxEhy4Jx7RNj
FY3lQ//SarjjitKV9PtVMJNqh1lKZ9fceCtxhB30bRLqpA/Tm9tEgdfjtSpJ2SyTOcFeL2t20Ubx
LzLnuqbfQ4O64jASomVf+iR1XrOF8pZpTu91W/LKalr7VI5hkLfZd6flYG4g/XvgBOXML5OkGQmn
6F+nLcOZaA/spZHzGraLulqeZyLWJ+1+jvv1Z+iie2nE68tPmvad5kbdPhJJ98yrdPb1sQIGYhV9
/u5IKX/0SaQ/uBCgqsRJ5dNTV/2FTviQJKRi/GHo3ztzuVcyRWKY2GVte8oB4kV2N2nU+6GHXeK0
3xGm5C0Lq5Tk1KQfRrtUd6zI1hLpFeqSsbQZY+XbeBq3vEK+meBOYEmnY7Vw0FhEs49GOxMemfoo
2XQtRWyDqgsfIbbc24PukiUb1q1H/cIu6Em2WUg0JOrOmV5mL93CNmZwFCWeaKWK/WGVvVQm56qj
RcRdof8eBtfbg2T/RfFewFl3fg537JxkGC0TAN9HHhPrUmnxfpqJgY1mGaa7Dil815YGVOtkGDWW
wWw37PqlxZSzYXsOWkUw9E56AajTprsns9Y+9Xyxr6TsRp3LM2TosPvwanUAxVGwYykqcDPeQ5aS
y3JCfBikeujmcubkSHteemb8ivYT1ok7Vb7j6cGPPTxr1JVJCCM18SOMCmjpC3yTfeRULoN32Sna
2qCMalD39sOI77Acs4PeNSJoHKt4VGQG/SpZFcO0oAWqyxmGC3kfWelBEOIjXjp1Xxj5m71paXNA
4x/Dt+HA6xuG+qKW+OZCqGEkgepcwHSuVzHcEHb1TU45+emy7okHSNDcmU/PpYXznV2r/cNlnZYG
k2j1Lavz9mKQR6RpFAHZcIfP1rZJvWyUSG7xaGCnll60apwMURnQTQjbyDUyqe+8Xt1jJnysBe7n
mebCDdySb0+V1RkUTeX3c8y0qNbm8Yz18bnV6ubYy8TbTREpRKdkbkui77loeTlakxVg13iORXlf
1y2vUgTSCRBH5BxGxqHbwE6TwNCEHZltVD4m7r5TjvZE5HGVcNlWGzh112dfvJoroi71GHPwauYH
zY4fF5Y8+HGyahdhon7Uwv4hzyDtMlToPoqN7tduk/7TcRNwzPDg9raX7SdkLJ8TpIXahFfJp+rS
poVeGx6TYVBU/RDf2OD+TSMsRWtxXyKT99omvEKN11rs3ZyjmYUmKIBA8XPWteUEJEu46UWgeLkA
A+DetYlVHto0huIUwpmR7l/YxXcWpmrop2xpMveL64A8LhBI9sZo2heHo32vpaSAJ74XZcjLEYqJ
8DHvcqVFMu3HoA7d8dm1o2qX2G76TP/BqWGnczGdxvwlYMPCbkjDd5O47orbgwNXD67PZu01cvWB
pC2XIpcQzjzh2akWdHVvnEeWYNiCd/o6dOy0kKmVcD512pEXncAQXz3NGtHa4cFkJnUJp4Vs9CWH
oX9yFvCJfHNr59MrnO7Waua1hmjAoguB/oj1H6Ni7PXJOXah8hsMHBvM7en9krE9GQaaBVKejpew
LZLtVIvufWFRh/xBCTdkmuSUDFEkj4WNXbVCD2GWRxkDIQ2sD34P100jj809Eat8x7NW7YEdtERb
YPtZ1M2BaHZwLTN30poEiJQPZZq0ezh2fDJ2rr0zhQLEJ0O2xS95XcmR7GON4lRjjiRmMvNqPBvO
VDxZU9S/qMZurlUW6UEXL+OzoBEAFQ+96NRJdAq7mM+5olSnMgpmQzqC/wBZe4yT4xqucih32uEP
BIJVRMmQB3Qt1dem7sxg6MRX5pUn2+3HH8Ud7kwSUHD2koKZ2HmZ3V/MB53vs8KSGAybBjZAki5h
v6fhYWTHGoYP+LiHc6Qimd5yxBorGG3UoKMUHcd+zZWZpCcqxCauu06woKmc14YYhW9RGf3gJMjS
2tJj+cb5WFq8A7Lu0XHcHzEkMVpVa+5zmFr+JGfMyZnh2bCZ5eRbXL2ChUFiX7k8N8XgQFGaSBNF
9P9gZG/WrZ0+AcQhfotz3cqWf6pPmq+5cP7NZSf3uWozny14nGEoLHiWkdsOC/iYx9QutE+3rkJq
pNYMOz5isqauQScvxOOGi2k+bADM/oPfS9DS4G2zEta2GS2cey5O/bbpKZThh4eIEa/3eu7y1amr
opp8PeFyK6KnDS91b2wXLz3aZYJlrmkV3ti5uePIhEeAbRxPtj7Mb91gVECGiFNxWFJ1mT8PJgvL
kzOOKeaNtuRrCuEK12IfsxlEYKAjJuETCbDtSGcPPaA75iVGoa3ERrbHv9ay3EyK9pVmGDK+cGUs
+1RAP6jGq4NJi82vNqh4ncewTyiyr1WCHU8f7hZ8zMBXpGP7SxF+MG0vN4tAtb4hqG4ckKjUcQCx
8Ex62QEwgjXwtXEUrH4MicVNV+O4z2IP72XPP67rXfQHg3LwPeowT8TiP4lwlIcFJ/tqqaMVtli7
2bUZomgARaUpfdOprBvTe3/OJuhjWLAQ8DwlovtQttJPPL6XeN6xadQjYq2RvtMV051ixRqfC24L
utRhKUbQfjjpMEdZqaNDsv5nycC+PMaMSCUfjRkssr8JkxGaNWPX2ICbojKL/kaXOAviGorJBs0h
27N+MFM/F9g3cPXH4sXI1Gs6l8iQ8wznhui/iXXPbv66uAD1CagU7d3wR2e+z+ja3QwxZiOen91U
Du4Vx428tFh2ARkDamws1r+zTa8S74N/iTmIICzmmD3Y+BoZJjhXWHPQZLjDHZtlGTCC1FmIKqec
8UQ//bJJFpWvxB8hzoMeO5eOQfhARsSknwc6Kch66nQaIGBY2MbTJBICW6yE/Jxy9sWsFlSEg96w
Cyi9OD70bkPsOoHybeWdt2vRYTCbcvJ+Ml3hag976yWMjTc+1VUCx6S7ibT0bgmd5a20YBhW3Yix
rTWo1FyS8kFkuvJdNWOsTpsbXaSs7kPQzmvrhfiL0D/gAa5LHfQ9QUIeGgV/ybpmQOLmTQXYEy6L
w+nLt2dud26LkafWKyallM4yWt88Gvqa8kwTyUAxZeiyXuoyP10n0RBiIfUYk4vSgt9+R0R2U5kp
U6Q30hwFLfy+Tp2/eXF/exL9JGugk/QavVf4lHI8l72FFXShot3vbcfg7mTjAIVRCI8zSavAcMvV
P7OU/IGL/UIYjSp36cjkgxfJI2lPOhYEaXaA5Qz8FHstbDNooA5vM1wQogtzP115/zaPExHN+Uj2
3CRTxX/NOA1mTg00wJ7aGOshNcSpx/96QFQtDmnaUxNiUNTHHs/bsSCoWHYKDLtGlJ4nTBo315t2
MWzhvaObLMFz/XuJtL1qWposc0iLzZijb8WG9ziPdCs4E8Uj+Vwf3Zo+Kqxg2ntEoS/Yx1YPeZrk
Aj2wEZ9lN8R1QMMo6JARWmgp7X7PENqeigXDF/WY9b3bzsahTcYV50BhnGco8gSmx6YnTc/sqLyH
1NNuo2lUOwsSLi5ZDQ03H42JEqAGv3s7diBkelo13RW5On/WdK+B3afE/twXEFfWbIT7WZnKnv0p
nZfirMM9f3KQaqsTlgH0CtV2R1VUI0DT1g2vquexvWetW+X+VGUgH+K5GMbAlgv52B3bv7Ijf1MY
56ldD+9GNU9TNt1SQ7d3RqO+SRdN9XZWeC7Rh5j86oUuSMDnpGPbCO4OTqkIO5sNg2A3cTM8FInH
L3DS7X9T79WnEJ0OcyPSX+vmL5pGBDGa0dF1TGEx+PRNS/I9Ips7sdeepghtMsfik+kZpgs9h08U
kgtGrWlFfnYXOl7tOR/vMiuH/CacqNnmtVvwtk1H3dhiWaCQex6NV4716pcpYHmruVxOfrs40xNa
q3qyFgjkKXnsg0CRPOWa/rpSsn0qJjo/0g3vGRN0T+YnHrGIm33HolKvT1Jv3CPDBOyLbHJ8TOcI
dgZFLQ+gFeaccHKTEoyOwjubt1J2r5lKjGc2wfMJuorEwOXW/QGzxeix6sDGlHJPPThqDC9CLJCl
eyd7n4tcftUUCt2sJTdfaXdlK9AUyt0Y4KF5ihT1QVuWVRFhkZAu7AJJwIN0AHCyttqXlD/4rcmr
OhiU5aNW0Ji4kNgN+BENxjJlk4bmFA+Xk3TC5JYAZLuMLiAzNDFoWmAi0ylI5onkSjHa2XZ2VPfP
rdjNd06D/MRJFbiSS3bFd1crkjn24U4Af28Iph3A2DV8B7ni0V2Lr5lq2TTZAZDCEJ24804nL3JI
Cs+5Vkv2AWE88hdyxWTknOYUy/ZadMtzBa7KUKyMADNRUaMt7W8foR56ToUjW7ICHKXlsGAscm0j
ZdHAhojtYf27nsMyyX8KDCG+1wwNbqzEW0izalkwtKF10GE849zMq7dFpnsrKR5knPxlkkOAJD6x
7D4losAagvdXPTZrNYbtUBOeaOk2iuEmpQPo3QgmqF92CGgk/briVfUyY1cGghsdlgO2xdEUaFz7
j7oys8uiiN13qM8oNyyK6tA7dBjJDhm3BIeo2/w00Pj+QHVyxZdmRgUeGhUkXm+fkW+4OjvFsK+I
Nd9FQIZ+E+ACAIUBPyEne1w/cqO6d+bZO7CbNvBhkUZfpsYJOsf9dSj9PlMExMgBZX3PkQOl1U75
EHiMA2diRsDXuhAHk9V7zSbBpYp0oYKmV/bWbgdxqFzjRXhTXhFuyZuPCZMOQV5oUnGQJ47xiL/8
kSIH89St3ITQcK9urdlXnIJsM9ks01UrMsD1cfgYs6XcUW5pODv89D1tIIPp+fAg55dm6MV3JLEC
Gy5BqSGtxH09COabBrKzfii9Vu7stiruCy+ddiYRpxtQQ9sLZv7vctOZpoKVjdXpzJKzfjVtp2kD
peLxKVO5cV3SkK+rmaQHIpL5iVmQDYk0SIoDsFy36wy3rI7oeB41nAmyyXt1Gx27/urbyPpgjulP
WTRr+1qJ9OzFfS/ROzRrD2hL/CDix7/6LLC9I5Lnc1denCm/jJa6r1gkkan3yI6PeZLflnLIAjo9
1r4V0k9bb5QmPF6NAmsKq44FN17+wypBT9MmzVaBco6q+U0SuEBGy7GOEMsLj9w8W8ISOWezlCWg
2FHc2mbiD+GZpcE9fxdp1wQjt5V0q+v03duWEwbjVFIlRosHkA6PdkM2n8e4gQeKelUtMzwjFtKH
chJRSLCjN7WjxmlOGKxqxltnNNqEBiPCu6YpjeGQ9vwunhYIRqA5M8nN2AI6TWkPxZkK6MaO/lF8
KqHDxt0CK7O3AUjuRRdi3l1szoVmhGFmU0yGKq6IiNIcLMVPzNbyHlIChd81H8Vf7Cz5cchHR2O3
w3FX6nSE+CORuHsXL9kZYpUX8A3MH+bC/qeI//mhgIcc26AMyRa0m5GnLR1JUc9S0aoOhyL/9WxS
ZSRHWMP3aEh/aR0hiPciH/edrR0Mu8jJ8ZWPJncL/PAEGxB0KG2I6hjnC7gwVgKCJYiQmrE364YP
hQjVE7h1wrv0BqGO1hM4KhabAcY9iBpTic9bKjldFoK7aEGNHSLgIvlhTUQxNV0PWlYpq0NUsT7A
PW16y7Pdd7H029bpPlWtFzl9DcWc7MIJK+yWaBwPHe6IQb1CVcJyY1WDfufQpH3y0kzznmhkk74j
GpCsJRwVn85o40+QCn6UVhSqzYSBaacwFrzHHdy9TRZb5qUJ5572NazfQeolS7jH5162aECFWnsH
2dJnU49+MhldnzxxAZxMHzQmcnbZuMWu06b03Y6NLDC5RchP7uPjcNRUPaaBpXfUkcLUwqcmObXP
xpw0j1ULpwoCcuh8wsB3iocYAdN66myLvRK0hyp+VLwMKt8Lvbq8B7htc+2jS3qoT4oU6BQoO9Xs
VUSL77qEOsd6TFLzib0mARdTj9xuAxKFHsIt95AoSEKSy8g0lEkjjBmURNdLfkdg1KTQutRcZvzJ
ntWImEHJL5sqBIxjYTkZigfeSEy+lQKnldDL7NaWIpudcwfbOPUytedZGiJ/mmC4aPs+cUY93AjV
VOgheLXoylq+2oKGurMFxeiLrKoR5KUdLfe4L9PWb8Muml8Y1Ujyo7Mn5Y9rdfYjQ1/h7HPLDck4
DghIXWF3Vy3XM0HbezbKdwLOVX1v1sJe9qwDcLdsFoE2uJ1joCv1BrFpgH6Ygf8MtZBIWGJYvPEq
msDqrTZZ+cTj1yNVc93Smb2w7Xo0nFfmkcyi/WVZKdXmmNnsHa8Iul/DVAzXhEVifheBrMVJgz3s
uKRtYV1FBZL3Ql9CeePyl9kHLkAjx242ESAOBajRTRzzs28yF4AVCJkB/uPI62JGTuBt6XlFztNq
GVQNDE5Vix2nTvLOeGhSq6jXxcvcZkPzBuTOSfkNYpKHT6D2bZiyeG8ooA1P9Ijp4ljE/3F2XjuS
I9mW/ZVGPw8xNDPSSA7m3gfX7qE9ZOYLkZJaa379LPa8ZHgmIlEXKFQ1ugSdpNHEOXuv3QbjNY32
ySbzl+PWGsB++FpkdeFsBr/DyNLz4K+zyLaGE8qzvIEmp9wDQrBGvuDzJdfUIj50r9kbf4tJ6Xih
GVLZ36LRiq4Hu2WHatND3UJxSU7AbNq7dBD5wVwsJYVJItXKKCmxU9DQi8AfWs4LFbWEMMrcCfzP
BTvW4UGjQWYOI2FaZYZFnEvR5MtxN+twMunGj4afI87nYpPboVPtEOCM7dfU6L3ga0zS+XAy5SCT
67R1umOvqZiSJlSniyl9qFEmG4F/KlEcmWcE2uMZWyJAwLrpycjW2QzYnjCckNPPLeIliQguYroY
VYT+a7atLrrOccLFt2YmyXAMJhmfFMLxEkxNaNEl46zcpxQQyXE45GaM3FdUQYJKRgXnoPdIJ7DT
GuN9l6UkRbbxdG0g5W5pONvRqzHnVNqtnITku0r5BjJYBU1Lk/jt3MTj7L52HQrilTESHO9Tgn+p
ytLe5KNvnt2izI92pNsvgfS0A+hE2sjgJO6wK2+GNBtFMG7B30193pHqSsWDenFcRHuKYkT0DX1g
hnupsDkwsWM6YMYh3aWtfZTbqJqLz0oHnWKnEPdY/0Z69ccyMIdvhER1b3NCRTPE+JZ24xZ6OPXQ
OgCAs8guhF8e/aaSSLrSZkYXblZmcYrhcwBZTYKOYhthL9lI2wWuNOwgPPNqlvNX0dnt8EICRdDs
4rGIF5lHGJHjUY2RG+/rwbRuao7i81kJnd4noI6cfIX7xgYAQDYP8UZ9Wd2HE3kM6MgI7luJziD9
J88pAm17erXUYKntt1eN0XYWBc3AcW9NyPw+hIlIfio4zEBbBGwn9iHpWqeKmvaI0lQaz9DVgBIQ
2NG5MF8XpnK4rgXtao5xjQQke3ITpPoVJaSYUO00DpAVmH6xBFyLHCCeghuMTIGle2zr6impAC3Y
i8z3pexq5f3ssQh3d7hOC5jydo/lxaC5iRTmVkyNSTmzMJ3UPrnkue4KH+3kuu7AWF1HQyd7chVU
Hh5Llx3CoaPPv0Wy2D6rOoKQVgYFh9dFaHN0LNAN6HYh/RBm5Xxj+99syX9DVBQA2Lz3JK3Lq1Ig
3Tu3elEYtlMhYZPWtDbR9pEGdNuJ1MV8HWEFJzGLuClyBMZMqgIPXu+hYU7z6tiLRRhoLkqaXVx6
4U9SMoR7S7lSZ7foLS20oJ5wKyzBgso7pcjYdrB0xQNLjxOardgpep7OnfKCkM4K7YqNmuGtbtik
JtP12LLA3ptFTdULoVF15WRD8YLLY2SrlBvNa2rKaptEWSne2Ldlx4jdCZ1nO9DQX5BsN88lHvOQ
xovSG7OmI7mXgQ+OS4fuMc5q/7sDrp8aeldegcr2TwQ3D9dOJDKQOfwCi1TjRtXoO1vMHzH9PWih
NnKChoMYzS7+Ah1PhSngAKdHJM/RMdwhqW/GjRXaEALRUFnIx5RFAxbPYrgNBHbhqzzzwiX1ou1m
90pbEhjX0OFgaRkLWOAKu0v3DRgCmkS5Yz67+QJvhoZFaVHOUbZN6FJma6+aQObju+QclzKrrOO+
clIS62q1Dtk7v0Sd491xm/T10O92i850Cu8cmltyJTvVhns23g1SYoI37Lsate7RcGnMYjcf0RyC
PUXrFlS2SctCTS9KWPpFhr14SLqEtvmwpBLcuLWq2xuTvJP8pqUE43/L6PAxc0iH+RQwHeFWB46Y
VBypNZHUFDhRakQbDzNlkLJMMH4PxhAplhxEKU/BmDnXjtMORrwiwMZIbyaTMw+YqhA4/Mi8X66a
zHDe2JkK48E0aZO+maBF90id0pcOW93wDVUuCDTWcxW+OS3bkz1q9nI45/EUEgEzOmh59FROm7ok
EITkW8fCqeMUDwpY7YS/mrPrRpOiw2srMFlczVnco/9auK2vnVHHWw7F5Zkx4ffX+PXkE/kjpJCb
HBqOEd1Vh562HbxhnmqnDQo5j0+LV+5f+QAl8XOW1RYeSEc40mA4a9WMuUWXSdqhvrV7DkgneIyZ
Pa/gqkzooaogWkgSCgLAM4WNANG2oh4/+R42WDPMvmvh8p+ViCC39LMGheaLLfTBn6R3BH/f0uLn
M9maU1cFV2rkPL1OUNtnd3GlgUBQymLvmw6VhnvYStp40kwAfhSObgwUXrbt4KxzJU5cp0GTCwbT
01uyHPT42YNTemsI3p7cUDkeXrq8NVS+If2qeYOXTW54VbIRUTgrmqugrZwTBYIwXqOEWIoF2mLA
WbFV40sUwCfdlXAtGR1tSwvvmMeRk6ylwYqxogaLHDF09LDF5DVfUwKe34JGmPW+mypN6aWeCATq
ZuKscKgNa8R71nUOOQ/gnx3m8SYhO3TGxus3xgtqT//oOrXDZAi/Sp0LmVfjQ4Trs4jXKZgi3GJJ
Fbj2TrSirB+ycBpoXYBExUpgI0FlEFQ9PBLVH6nH9tcIsiSxyROQEcO2rx1AMN4GqbINqiIuGvG5
Ai+vN13NrnkdAymZkKuIyEthUTn5cBLe0qMqQmmX1aYAM+JxjHYGe+o28cCYpPtF9nRKEjefA+ev
HdbAYBOMnf01xnt/4zJKD4RzOy3hfnMxni3DpB5cDT4w9BYfClDhNLYw2dcU5LXyxnpjTwDm0rpC
U4uqevhKkygMv7klmcM3eKVT7KeShMCdpJDpo8KMm6R9CK2OZrpq3TzdAwES9pkaOQT7wVH5Pqx8
g5pA5WcY5IixK3ss8wdt4jHdxkVcXCEgSLd9ZTqHYER2uskK6k/daAOfcvLQWeCTAY95rm8II2Yv
HdhD02wR1qkdpfQBzRWdwApATtxlT+3oJsl1YrpDgcB9Nr97YSW+U6gB7VsYyhP861AIP1d8MPZm
riHaBGMLMnwV6YzWcptaz/g5rQ3GiQ6uWG5cmdie2dRRGyyMTZm6IgcOl6YpydeAF9DxyNz/Mo/N
sO1hdXQWXLJgBuHZ5oY8VYFlLm5F+tsdprRnnRql/mI2YX2DIHyGvlQWe+QJJKDQRooVup+p24Eb
G2n2Fx11G7CBVsjziGW3hTVYc6opm3ZnV0jUqVq6w5kdXFw8A3FDdcAq2zs4CFt2NaU9sQpUvavd
dW6h3ZyKEV051P9gXZCgiYa5NKbkgfDo2d33HVu1Y9Navn1wi0CUT+niL6L0Dkvmy9hPI3DAHORU
vCiny/I0wyrDFO6YsuNMMAfRA6rw2nqApDXgCrN6l8O4FxpAawi1LofhBGAxrEnoy9n2PAGR4xy1
kXohYhaeYW9tHXX0WmdWx4ZjTRmH925LEOGq69ESJkiskwL3nEkLirgQYimbbekM7Q8rXfrgMeWZ
U+24AG84khJ9JdvquYgCbx/ZQlW7QIrQRchlW0/Z2HiPbZe0T6L2wh8jaAXzsw2iYcG9u+I7ssMB
lXli9/ds2kPAJOGIICGxq4GFPITzU/NfabyCwqnRBuGT0U3GJ4pE09kLYssnbMIFdAu/DwTYtQ9Y
7sHnsP6jMj2KRcwF+gkuNolIaTJ0010KHP2m9FpuHnSCInXV6rNga5WVJclDrciA6nRY1NtMYA9d
WyKdroyY9iJJpKJ/GsM6/OKhwBI7NO5hdu+WJo4S38ObtaV2zKxmjuwjAtTHT3AqDfs0WW43su9J
IXQDuLKLHNx3QkgKnQ96dWbneTeYXcqScNeK4KBMUyq7ypDgpsSrErWJ6yS0xLYju+NKljSgIbmR
s00vj3VvixzQH++xBnlvOEHSZ1rSQ7+t6V4fnUzD+YcMdJ4lrZcTR1KdnQI6n19Ds+5fXLN3b3A0
GBMlDHciD1tCC/UCMbSfSbashvJqrqgJFYioWKtuo57OH4nBRtl/IugGgQoinpmWGbxBH+OlZyIe
g3c7UyBjWody7iKIsQqjuhpJ0C3WNOZpBYVdM9AXJKyKSF/b1TXYYfR5420vvP6ur1rnVkZF9qiB
Gvp3xpiQUSv9fiQ5uXRaT2xyUTbs+/zSK7YS/GUIbr+KDlFX2i+hRV7dkSa90zw17F6wnqcyFBuP
HBmHo3QJRneFG3IANGOA6xfECx782oq+2qGonm2rBnMT9+a3NE69EzKY6mcbme11HLnWVZkGQbqX
Xk9Ikoc5gnLdkEXfs6lZ+K1qDnpCdwx96/g0t26b0A89zoZsia8m26zlNZrnpjqonjtGsWVFay/M
sWoVoxtVYJGlVp+tvjWOWO2b4QVnmmdSdudACs29xnv8o3BZ/O8yK6PWS1diLrzvttVY8U06dDEV
JgnnizABlhSEdr4aWV8Ea/8mJ0JYrDwIZIe+n6P+hmMHampc8hwRxjiGZUiYaTkTHjyz0zxqHaOJ
HabSI+t86oNzjd2s23aTSGCKz6FSd4hdjA5JKlv+00hsBteYYswyvnKH257l4UE683RHhLAu78kc
Sj/leUBJdfACDfchKiNsaMu7g1SLUinHz7xpsL8YZ0uCvcgPIiA8BMb7VHvlg2F58JCN2Iagt+qZ
c2SxRAPHcOjt0APs4fh2gSrVGTglrGicDgYMj9IegXzxe08+yFMiHOyyy/pXg45gqNZ2W+IPoxwV
jcGBWjPcaKnmpfNrEXR6bVbMPkgYKchRRprClwC6XInHvJjrDX11nOCUUkbn2SIWDTQ40pH42vIa
p40AB4KeKVcsWV59bdNyetX+CNCjhRSRUikpAg752URUagzZAXjEaBU4nSHBc7K07YTEkBZTpnjN
sroF3jL1YWDecIxske6leDZpoqvCSvBIYBxBKudas0E1Hn8sfStqQ0f2uyMPryn0IRM5To2gHg1C
8Vz7qLSTNEBE2JWAhQV/oh8X83H5A2Zutg8Gu9yriiP3D8deBklHSMfR8SSdyb6Msm9jrGTM4V7M
m564c2dDljejcegqCq1hRwTb13nAx3pIC44ft5HhlMWdlEZX7WqkYcFa9LmVHo1mNDUmbCu3b5Ig
QTBJIh/GE3J7DiPjHz6mGrT5w0KSn+5xsjFtxhztr/QQgNONkrS6g1/NUu4n5XhT0DEwvVXdBpV+
SrFdWo+4F7I0WCF+MrZI25ARlvCsEPx5wyudQIgMkWcik6diFKDlKA15k7L1fhbsQbKHOc6jR03F
lrMbdeNvhHWwtXOtoH4QTR0XG0IW3Kuc7/oTfscZeDIu3i0HMopF9DLFmKxsjh4jSPUi01dREfA3
wN0DGSR+wYXY2Rh1eUt7LQKCGs6q0i9aONMBQIGFZzYnqJBinlp1TgzqN0+qY6PKxLhrOAMh4RDK
Hu8K5lM6orQUsnkzNk6gUb146imCCYgiKvLy9BTRO197CJO7cjNksaxvUNNG2ac8RD372dK67wgy
RPS+1n7TDuskMg3/PjQwCNFZt9gh4IotpH4rAHs4xiqAQiZfMQHRJEPU5SVHxEfljRwt0Db0Guwv
HilxPpYk0o8J+mE20ntjpniRccqheH9jCD/xf3gFdSuIZUzK8HU/l7xRfeCzqlsiDDJTVDeqIQ35
pbcpgO/iTpYCE6bpOFvaUTjngnaYt7gQyB926EMBfWmt2bl2J/gHQCpm5yYnZ8WhDTRR+vC2KfUc
+jcQLp+od4Xo1+iDsglxMebjhFIcogpMEE7SnWIXydCRCW3WZyK9qwBEiuE37JlL+ogp0X3qLp1V
vi59gaSRDWOYu88NVSpO6mXmjN8pnyNj5eQ5oVqg3IhzFiVLSVfmh/K4w7WwImoU3tg1T0ka5tY6
oxr0NjEX0w41dJixA5vGp4bN9X069wZfVli9QtOxDlUpuvm6snuOpRHc150GvhA8W8IcKWbMItHf
OWNYmNdob8nHNKzc15msiCDYSTmD8hiZ/YF/OCKBjmX58VNeFIF/1+HU35GdATm9SebHTsS8/Y0p
+6B7tsZUhFuvn4CoEltW5e0Dy06M4DnL8uJVVgGfJy6Y8BNTjPvWTINDwSWdiaMli9y6F4btmZgR
qr6nopbOCCYyy3qYOB+Yx5aMjM+F27nRKwIjOGajXSekSLu+OveFL/EJVQlHonCw3iRh9SfcyHhq
2a/awVMLtct9IKCU0xZfjvdl6sd+7ynhXhNFkF3VYpHcUyRNX9nATgfKv7goXaXbLYHNMBMh/Lfw
wJANTDeZPdWvGCWi8TFx02GqV0Uv+SeXCilFR7a231p62YtyX5N8BakGflJXYqzLs9rZzpyYMbwE
nAXXc+up6IcPefJ6nEhrPInYK+jVJa0u97Kb2YDC5iv3YdTFNGXqCsqLZNOKjZauF1m+o7bW+dC4
t0REs+XGAUJnNyky9xMt5/Khs2QPZ4Owsqbf8vgN8zr3nKH+JKD8GM8DVnFjPeP4WpdM0tZROKKG
AlY4Rk8wg+rD7w770/RY91AjJMEYzjXF7L4+KAzK/QbUXIY2ymuS8s713AE3HCctw/5J/cnG2W3A
WyjPKZrpYiscBz8ifExQ2diLB9qrtpEG98qA8WZGI6EPW2NuKvccxDWWUvYw/poWJ/gPAF7AqyI8
c8aW3+eUN+VgFuiPXWZmghVgFBY+x/qNP9vut5mWEnHNfAXPAfANdBYJAGb8FAbhmewKZbpu5mzw
NpyJpPrq5Rh410CU6RJD/zEnNsNo8+k1wTEAMYQTkHIBLbJH1RrkVVR0QaE/atqUg8y2NrCujp6S
wzkAJBeaExkusFrHbLGiUNkNdoPCpN1DMlVrRTfuCY28mexididLh9yc3C855FngVnAt8x1NaR8D
K3Gwp3Eo8uesrWsaHnE3BSgrF34np1sUfbuQDSoO3w60CmC9IP3cMYONd27iyeRKxF3UNjtzKh3j
tQS+5XwqOw86Yxuw7pxgb6HOqwT/myIe5dMnOAcpG2M2z3dy7MxkXlkKGdcP09Qxz42JxYNMDJ1t
PiDnb11wLLzitxIS9vyKW0AH8HTiLOweC5IDH+ndjgFZCm7wE9J2lzxUlWvB+UapsE8NniG7Yge9
E4GetveZzCdBGIGKpi9TS8ZxmAZ0WbGFqpU7BWiwHTPgCEGDYqEnBUF8U3ZB8SP1XY8CgLD5M3YD
vdNuT61paX9PJ+Tddv1aR6P/gxaeW3wZWCgIjkTXzfbI8Ov6KQfQAEKeGuDZtytKAwmYINYP6c5f
EiMsMcWxscPYRy454TUlk47dIUu90aM5HNLZLK/qcPDbJ8Q+ozovlIB638oWZsGm7KqJWJHOZx6x
Qhzzj+QWZeEjLSbJNc0Ez6kyiK3Zk1qhfxBRxEE0dtuQ1lLc7SrPde4qq0+O0kmqbSVi86uDrQ8v
Pcp85GgE3FTXepZkVVEWQ6A180nu8CmYJiKqaN6LIucQ1PFtuKMyKO9YPiUVCk5gNUx7fqgNZFYb
K7OHtzzIRm+fEF45QXDyPcITVEw1Yg2bPSeOkMkDPgM4f1+O81tOEwyhqMjneMIGwdq+pielFwQm
O4xVL223fKJB587HAANowqFncgGvMS9Wh9Dua1pHU3lDOzKvseTYufrWhbp8do1OWOB7psGeEd4Y
/IttPvX3Oq+7a0Q8zoHoHAPvTiIRXOQDKILJc7yl5J8DevXyfn5VbRmBsjLH4dXED21TYcIeavYZ
QzjiuVoHNksBwYS590iDiWecGW5sMJF5NvZOsrlsPLlZLIrHwCszQveY4pBKdgX7ax9CygkFKtXF
AFR2umW7NaPD8KxSrRNUuPm+6OiCBmiQLUDp6AsPmR7thO++r+1PqCuLuKXaEFfUBeYZ4aQ6WNgN
uEI8maH7gAI2upmbLC0AG7i9cd/P7kCoWeVp826sRGuemMswEXIKqz/XhODcJ6ZR+i9O2Rn2gpyQ
9TH0pdxVGDFOxOxOt5Y10ZM1In0zcbRq3npND3ZNJU5+p8pSRM/EMszPleGwa+Ms6KwLl8f6QEJi
9NzQxVmjgy3t7/Qe5vJEfqZ3lXUE7Kwhn3r0oWISibASE3FwBXs/uWddwJrEkUAZ28ipPLrXcYav
cddkzoyFZYj4RMdTBTgPGrBF5Zf0O3JRSZMWmpQHgKjeEK9Fyu5BInTpcVAektbUTrwJ+D7Z6mZ2
5zzGAyfLTdPNA6d7NRn3pTsZ+IyzpaB9PSMnD/ZDjFOHPCXP7j8L4IvJ09SMSQCIzmwoS9iDh00G
oxXV5ADi1LgzevI2zbUi1yAzVp1V0oepXEJBoNqX0p/6M2aAYK5+Ombd9dgW+3LCRoktqh2pWxbo
1vJp01dh3pqPUHNjMsB9g9Z+8xQpgHkvrVv04w1CHaMMvntstmN/R/+MDwzN94hcfu926I2JWsuw
9N5y1pvJ47Ac0wtSQBaAIA4Ei2B9sCdOn7fU9N150xWy+BzVouj3sWVUNJBEpaxuH7OQddj1RgxC
+drJkHCqA+2iMPwU9hYz1mEiP3QqdyJHH2e3P//9r//93//32/h/gh/FfZFOZBr9CwjWPSKQtvmv
fwvx738xrS//9/H7f/2bYwisStsB6cKuzbOpcPH3v305R4S98U//L5UEWYv7qvzi67aqNpx8hn1q
puJVS84TuP3waWOcJ5i7Mb2J00vt0rkfE/paEfKkj3+N8/7HSIciN6ERHp5O7S0d1Pc/hu7dpAfW
/U+JQO6xEVbpvQk8Le1W9tmU7UlUwQ5cJSFbin94ZUz5ti1NR2kFvl9Z768sLXpARmgMr+wVk32d
TeSzaMRxjqODa8yR34QP5urjawrv/e0qsHPKFRY1c0hwDgHv7y+KbIpSkoPemySQoblxVafBR7aW
na3ox9J6Wg18NkzNZWOLe1viO4WIb3spq7NyKAuVdFM3JL8W5kFTpo0pYtUdmwJCNhd9okHkdTLG
Zf84iM53T0HGweb645u4eGXK9BRgYdf2LGmhtPLc9/cgeUCzHfTmeXJEjzypHD/D0Ou3jTQBdik2
NW+TlMHx46su/9VfRq0S0hQkrVDFZKDYwlpG9S+jtpibJLR9XTwCfCTNoszd7LpPcBZiI57bNeVg
h/4yqbPH0CWm4y/D1P7D1ZXlWIxWyV9M+f7qHVrZumnM4tEvhvacZMp+DJpFpgsl8S+XWkb85Y0q
15YKYZ72LGsZQr/caCOVQUPAKh6blpNljvBjjZmo3nWJN+5qx3SfP36wl69TSIsBid7QtRmX0rx4
nTbAnmrE/nAmfhLfQugtbRbqGODlovxAwZ++kWZ7/PFVf3+gXNWmgG8JySbcNt/fJTUObpTm27lI
2KKvZkN/DRsq2HTNjPnbP74Ww5TKmGsL6KeXc4xJCh5YLe2fdTgAq1Ax3BLsaNFVmqvK/GfTCuPU
spQlHFcKi0arczFSLEzgmtL1khC02Plh2H2ZFjcOKCCJf43DOvmSaSSm7cc3Kf7wRLmwq3mLzKOe
Wt7zL+PGNhCPSi/1z6ivTqWh6nRXK4i8AbUWYrYbQPXRMNdfMi1erSWsZ500LYEDPsSKmtlWY3wY
OM8hkIk/j6Mc//LGfx/XrOoek5/WFBxN8+L3VWEZDA3givNkEU+yCjNNSQ6vtHWVN4Q/RmlRvX78
SC4nW16FI5mjGGM8DqaP908k5KQ8u6FhnXllAlEg3oGWggDaaA3DWUGQOljaoHOP9aTdRQTkrj/+
AX94JcyVgt9BZUtodTHIk15gEekC56y7UR5Tq6GKVKY+Qty++8ulLlf1ZdwtciDmWMRsoDLU+5sN
4tHv3KzUZ5B23qbEU7tDes95kFb+Po/Lq5Jd3wrvq9oI4UPYKAqEAfWcHT6+59/nadsTns2PMblz
075Y4VoSXdDwj/bZGDwJ8XZ0xbFM0zec9OzyC2CsfWpOG/yx0V+u/PvrZklyuajrspzzGN4/gRpe
i+59yzpzapnOw1D1W8Menc1I/Wnnzol9TVPqrs5G+0cTk8nz8X3//q5tViZWRSHYTSC0eH91FicX
u0AjzjJmEyvioRjhPYXzRkVN//Xja/3+KWnHMQmrsyRfPF2299cib5rsjcb1zyZKxp3ZeMtZLrT3
qKPbdW6O8f7j64nfLuggq1QO8wtmZBOK1PsLZogtetfMaPAFhiivCDiM1aGn2UlVOPLteqfbwTxm
RN3Aj5oCou6cWavjRLDdfN/AnPxaoLMHo970pgE+C8j5akiDiqpiaHt3H//aix+rNTJ2PgNHm/xZ
Ce9iBPbN1EGLFfmVnPP5ACasPhRGJjb04NJzEJp/+/R+v54ypeZ1wOz1KNReXM9EaUQSelLRlPRI
qM0H/OoQRH0g//QpQIu7u49v8D8T1y9bBO4QmZLpOkC8XD5872Iq7ZFJFOiWqivax+2zZxnZ3rJk
vtahOR4jNas3Y7AScuBGVCBl1ib7mYb1xuTYsrXlX2f2y7nn//8eh40CgxGcoXfx5YkUjEonoSgh
k8mzkEzPWn0f4tIPf/olnbdjHY4L2sdM432OTgbCMFjUR4uAIvekSDt9/ssDujji/OcHoTxylWIm
pJly8THSoROoJFteSZCl/RoaNNoEi5wmBqYdm3fER6Idph4Lw4ikxknt7M4wf6aljMJNn1k0GD/+
RX8YI8LxPM92Tekuw+X9B+SZxsBef2zRAOh058ViegQpNe0pN6gfpqBO9PH1Lmbh5QGwFAhPawTO
0pQXYzLpyL7pqG5cVeCiYQYDbxpuZKLpaVcKKf7BrWo93tYUtJ9I1+zrvwxRucwIF0OU7SsLPs9f
sPW62K43XUpcTBM2V+GYTseWiDqAoOb44kX1LXt8C3pWeLfk1n7PlhYNp17FklRRJdcEpx6ISoIs
TjtnXDlInyACC/dn0MNVCvQQr/xQR4+TcpxDpFIEIBmFRZSyXz5+iJcvzeWkzAuDAWmxslBRff/S
GguEIYf19Fjy04m60TbMGie6Y+Vz1oKsgvPH17tYQrTrasuzcUSbkh64Jy4+61DWoQMI3Di6rteb
eDupOY+0F6sAi9sqzSbW7b+My+U/+etrcl0OoazWivsUptAXX67GkkCJ321PVmuWB4dCN3kfE5ii
1mrW2q7GLYjF4i+D42Kh5j5dx2b7L7S0F4DjxeAkLW/KUHkSRuA6Lg3DDFOafadTuiSHyizraQfn
yzCOYyPKlj49coZ13NHw+cvNq99/iGdCGpGso7bLhuHiBecmip4aq9eJWB9zuKa9FrbnDBV5xqqt
u+bN6oTGzdtR59uoADZPBl6tHacnp4/s5rqlz2q+UNC1qYuAEDajT4NaonLQ8ALavI3R9iXnChCH
vzFpp3nfGgve5lag1GfiCbvaPJewWkMOrhUKOTgWEOxRQ7chm7NyigiKjoZSmMcGIhCpPpk10iqd
4sJYjp6RGZ2GLut68hsjRPVr7FFG8KQGqMzPMZL69J5dNRTCcRjHTq4Ij4DJ/fGY/e0b4Uju2UpB
qOEUJ/XyiH85dUhUemQhoEzSTU5PNPEHvaKpCARHzuV3SinuX17aMjjej1guyBci+MPlzS0Tzy8X
TBoc20SRZSdzGNsHELnlI5mowV+u8tuSxifGZThNSz4KVtqL+yqBtsTIzLMTEg1inKkVHmtLkdJi
9Yq051IejQy0IvnfIW4nskrSMmvWTjglVx8/4MuZnB/CSdJGFSMounjWxaQwJgrMJdEAp8Czhmer
SqNdTiz1KSeIr4cuv5Afo6I8JX1V/eUh/OHzkBSjNAUChyPF5aMW8PiKMhLkhWAoXOs8j+4y6EXb
YRmFI1aOIyofh5xI8odTijD3H9/5H940RxnFuGIzb6n/LDG/vOkwa+Q8Zegng1wgdEUFmn03oiz6
5yNYImUzWSZR7pr6Yq/QD0XnEETOm54xJAI0HfWNcv3J3gXxELwi4If8//Gd/eGj4Y060BHZM4GL
uRhccROOZZiF4amxiMOx+uYKzyBC+g49mS3Jwvj4cn8azFCXhYnumz8Yzu+/mdpMppYmWHgadMoy
OiY185vP5DGOyQ64AxEpaQlZY4rL68CnKTC5rbgz6+rbxz/kt10Bg5miOJUmRy+F38ttSW+NaAbq
IDsBTpVEq4/O6J6w54zJm0VW6byqyKtSn8cGrd6ag5OMNrqgRryaXdsIvifOaJZ3fieBrAJoqWdt
rGho2GpTCy+QalWwl4xPcTQP5e2MEKm/q4SDwd8zQRs168zvPHUocqtGd4OQFiTnxzd4eVBiaeMG
+cNGzEuJ4/IsgLwgdyPmbfB1qcp3IYCfb5gt4VUn7qQPzDMOh0MiMeedpIFfLUFZ/VNJOk56zb+a
P0pUKf7acZvohgxrUe6I1ZXfYraV4i+j4g+DkGMSxW+HQa+pxV0Miqkwcdc20Qko5axQTJMeawVO
82zP0i1uWtoLPz9+On+YyjRPhcfCqUzJy2E46lhS9DaS0zB5/YaYHxttqhOdYmaWXalkc92ogNjB
Moj/ciD4fWflaQXQlJmUNYP2x/t7bVJBSFIVMTQ0wa/4aWSQIcHsoqsMvfXNx7f5h3mLPbfNeQiv
naLG+f5iykaWL8qKVDvljscWp+NaTMn/YF1g6qCH41hSc9a52GAPBC70EdbjUzMn1BWRGqPiNIVB
piZ0I5AGHQFAE4o0P822H9/gn94juyVTm0xhS9n4/Q3OKGS81iriE+E+KcU0Wexb4L+b0OXyWYN9
FKOStQ7kPOw/vvLv21WK/8vUyYBlyhYXBTXU5GrovCQ5ta5VOHehQTVmS0hJ+CgDSXt1JDmRqIli
9P/50F22N8sSzMEbB837W65LS0214cenkriVbTKUxmpCV349jrH+MRIJRzJFUOAuofJZ/mUZ/m3w
LiVryuQmLTvKW2p5Hb+sg4i4g8jtZnnS2NnWBf/Uwyx9oHyxmf3lxPPb8+XQQV9Q0JDjJvlE31/K
Rl2RU66RJxKWJV44MpYcxN+rQDfjdgKCR/PVzP7pRMRDXa7KwoDSnq3k+4vWKcL5yVTOKYWiccXJ
B54UGT2rfG6jfUsX4i/P8/flkCMPZw/tUs4yNQ6s9xeUTkaWTZLZrEKI+PEokucdxz8rTSAAaSLT
Ko8y7r7MwaiHeC7wHMpdMUKP+Yejmd+hhEM5gHI9w+piUFk6Tiw/8K1T01bevmnRWAKIyDdW7agV
mlnzKccp9pe7/+3jXS7KOrV8P1zSu3jakQ+ccjT9/8fZeTQ3bnRr+BehCjlsmQlKmuAJntmgxp4x
cmpk/Pr7tL6NCLKI0rUXXqhcTQDdp094g+FnTWJHwGi7GdjKQAq98cimfaQG0YV2rNw5CUCkK8nW
nb1MR4BXTofUJaVcHGDEk8vc0xlQuJC4/kgR9WPb96ieg6fFGffx+5Xv76pU4FGZUJJp6KQ/BP7r
72yqmuAqSSyElpi/fxcOngGIfpTlC1CsFGmMsIFi8HjNOyfIY+xjE5CZ3dGfu15zVmht5mFPModl
GDyUOtkHSul9cDE5OYZS4Q0cbJ6sHKF7r1Vmkgy4TF1jKy1W1ZhtDGFr+pOaGyoiVE2DnlMY0IjV
IuCzj5/x7ntFBZLzSubAXXe9Wp45XaIohembFWGojZxiy6xeO8TR9MtAw9B/vNy9h6MOIF0kyyF7
WByTDgJbjOaTgU7ElG9bPcYkTwXGUiBKsFJy3Dscsrdq6KTLZMqLxLzW6mE2ma34WYc5hGp03klB
pPtQOIVxbkG6f21jTdvRvkQP8fFTLud3tMpkak4opOai4LwZX6B4gGxs5PkGeuu5C6h5rsotgjij
2NSwSYK9F4M+2+OwoWKsi3GviTlE6E0e/a/WsJHmDyDqb/h/E6QxUdeb1MNcIDXxFVBFoK+gAO5t
Agf5BEIpPVbujOtNELRBEIoYDvDsgj3swXwikOHkpyKhpJmiVFl5PzdZFa9HAibYcJRNniMP3ptb
cAZ7X9VTiKZ43ra/MXMUR3io+cvjr3Bvr7m2qrk26ER2wmJrm6071qoqTL8t6/Yv3JXyS9si6hQ3
s7kSiG+XonuhGTQpqRfIphYPhCGBpSBG4ZAN9+o2iFp939UmEs9xb6xEXbltrwOhbJSokI1dzb6F
uqSh1QhIgA6IfReUVYj6saPH7Tdw4f0hIN3fA6APdpNRQYtR0WJ5/FJvYyLLO4zEQRsBRn7d+W8+
nYHGElIThedPkTs/ZZX5nFbo29JiC3CiB22oRwgHPF7z9iSzJoAihz1KGu4uclQ0GDEDnKRMBa26
z+o8ol7mDAbmjE7xYpV4LDdDD++6VP59vPDtPpWJGjtHziElvOh6nzbuUNU1ICDfTnLbfK7MBl10
VJLr9Nvjhe7tH1nNywqONsISQdErVl9PBvEiQhbCx7e7eort6KtQebWPV7q3fXiNpuza8gGXRW0a
tWo86aHrV5FQAK7ZLVaUsUgu2jCgFJcWdf8pzZz8x9CpyR+Lu/HT4x9w753KjIUGja1TcSxuAArl
SlHyyfYRjJo/BKgC4l9Evf/+GENxSC7qclKY1iwxRn3imIqDVIJvRUnSI2ja1u4xpb347ijDOtyf
oPBoOhP5r/cI7dvZnSsHV0vQpT8dcy4uMIgEBaP6+/Gbu3MMyKxdWwfvJ/+Rm+jN0XPMyAQ27Vn+
WE3KPlC1/ECPe9z2fY2zNpAzEnosly1GpSvf7N7K5JmEHNsx+Hjy729WZs4jUeHEHJji+Q+UkpKd
V7SQO7hPUapNnPyIml+3A0q2Nny6czLoTTL+YiAJ7mJ5Msq4h0YadY4feQXsK4Xp1tRm6a4b3Pj4
+P3e3oKkWx7cToKNSvdmcV9EidK/0i19KMOMsYIpHk65SQeHPjESKwo2gY8XvBNLeSyXARH3Lv8u
X6uCFlVVJYQXLURCubfOneUhaRIb2CcOpdg5qH08XvLeMzoEGY2tyi6yjOsvSZEy1MixGb7XI60d
gpu9mDqUBdUpTaRlUm8l3Nz7fMAbaFPaFLwgZ67XQwh7ViejNnzD1EEW8IvQHpvxIRnc98dqprJU
1gbtr9seStxOY12pveHPpeV91/qo37nWWK6c9nsnAYUPiw4UIcVZztj0RkP7D9EVv6oRTa69XPmG
BUCxC/sSTLvV6M0WAcafsRO8E6lJYKHpYTiuC7zPBOC3yNFQrU/x5SNR14D7FhvYr/a3pvS+6xrQ
anOEDiFkDfju7aKTDqKSKUG9hi2D+duDX7ZOVPUpJR7dsWMbpuHO9MrgS4cWya6GkhmvZIZ39qeO
CCKde48PCeToekFECeBtD1S0fduYmFvH/Vkv9OCMHxGjdqv5+vj5btAX8q2i70pBif4vIL/FeVAT
MVmx1xk+Wj7t1goTlG16cITxMMBGGMkNNn1soLPRmw6lQi+eS8ntGZj9ougQNcPKC79zPet0MxgS
cXlxPBdfecRfcSrtwfDxs22YmrsYu2/ApMBMtbGDPInBqw4N9IVTDQjrs2sn2eHxK7lzYqk5JRIF
uRywdPILvfnkZjC7QdwJHQecITjGTNP9sRbNPqrLcOVh78Q/QwOvysjRBfiiL65OVAMNdEk73U9y
V73ALUEItevsb2Uyx38mJ5meW6NXV6L8nTcMVhwAABWBjLqLoNt6ltM7o2X6hYp+L0LiXjdjB4F0
yyarsZPd9CgJvoQtajdbJNmdi2MOUbfy5PLcLJJ47lNwPBbzMM7y4jOjOImFq04BNGGy+CNuhuDT
3Ef6/P7TBG7Gorcrx/Roy1x/yzIbEN4rNcPXAoe5S4eMaVk1OoR8iHhGwaT3/XvHI/qCVOFrEqqu
18OeeMA0lumXULT896iYto95vPJSwjhYuTvvbFM56NdldU8qucSDItoXKsLMTF+lTbxF43XEr7JF
NjnUIyTLHz/XnahE8gEER5YgYObl53xzJrw0mXuj4tbMwad/8Xqqug20P8yVDKwbcHf13GBlyTvP
x+akxuIQcqcttylEmITrzNV9KFvqkyitis5ig2ifjarp46e7cyJo4lm0wv8351jskibGyy1IAtyd
NInRsRDcGDYhluA7CHMwu41+/KEYg30YkDKgxJysz49/wJ04ADXOpZfIaQB5uQjCU5w5RRxUMCrB
dCuw4g0JfUPrBrUNfdSQJQK5k27hY7n1ygm50z8m2sJsAmtNUURFe/1poS7XTV1GGWmQ5UywAwP0
5VQb06UZ42w8uxQXWb44Sl8GXUu2vYuPtztH7h+zdez94/dwJyowSqXEBeDMxn4lnLzZZumoqFTV
anqZlVT7w87It1WWWO9P5t+usuyk9ggQdYjipxdLTYKd7o0mbh+IQbduXn5zLO/zHFfC7+JiDcJ9
7zNzsTicJMZpsD+uX7VZAOT04KpfBphg5mUSqDd88UJL+4sJafazHVXU/xwtc8aVpO3OWZKTJtol
FPJIbC3umaRVdBs9yuSC8oM4uUWjH5NEw6oijNfu79ep1SKyu+5rpus6sIKWCUw78DcDg4uLIzIT
DxVQrZj1xHmOrUVXdW11xrSvCw4h7pDY+Y4FCO9TXcMznnGMhki0cp3fhi5wk4ya5IBAJ0wurnOS
nnQOpjy/JOT9Nc6gYoq3Kjnfp6myhg9dW6yRe27ftgRsEyzhZ0gU+yKcQIYKLVVJcKKNxvxYZGq8
r6282Tm6uZar3O4ow/Joz0j6FfBpb/FhcWZtMReCzZbYdfMr0uICAU+OKEI+RQvVPNLznTp5iCU+
Pqh3HlECCbnBwfNAmFkEjd6uugT72MAf0aET3KQif+7iqCi3VZqCD3i82m3NQaeG2TN7V4NPu1zN
gKqK2wjoWvRs3ZcMBbR9UHVYxODtjWju1HXtVq8kRp12d/Dv48Vv9w+zQ8lD4HkduguL2FxC6nAG
bCd9K87p8GXdtBFW1UOtt71NFsb1SgpxGwNldQOsgBYjt8ENodHIUa3Di8dvg5omqpXpxwEUy/7x
U91+QK5Wm8awzAPhLC1OxeDoKPdiXe5PJNUfy8adXxSo437WFt5aSXNvLa41lbYNrW4y++uw58RO
VoF3mnykhSSKJEd9GtFv6MnpWnP2zlIUThIyz2EC67XIvxIM7NsBGXF/6pz4FxZb2cciUbKdMs/J
yqa8vxQieowdwZ0u4xxGHJWKxlWPLGc5fkRIpDjppVnsURNfwz/f2YLQIyS+hSRWTlivX6Db9Fj0
efng94h8HV2BaHYeDwBMSnQB56HtVh7tlQFxHcMtZvQS/eOAEEDs8XpBCMRqNNhB72MjmOOx6Vrx
eYrG4K/SrK0fuE6oR1G6SPSJnNaJHXKP7apcH056hscMobzCgRav3cd79jbYWQQcKhdmrfTglp2w
XGAJpycYXSFxgJiGPoV7pwtSP0JCBv2N8YgkqHl+vOadV8/0iq4KuDbC+TKh73JzKDL0OH0D3d6/
FRDN38Y6QjATEYiD1uBR93i9O7tKpgagFWB42YSdxZv3RhR18rjzG+Sh/QIZ5DM9/vnkOI12/H8s
BQ8GlAS1NlO666VirRv7KNNaH3mujHI7DM6GEpqHiMJsZbx276kIM6Zso8je4mI/YbzdoXeVtP7Y
x81HV9G8Iwmv9oVGh7vyAu9sEodGNI0TaiLHWg49Y7Q1KrV2Wl+tR4TmFeGdBgcjVSdKhmdRT0hU
zeX7S2oabnwtcmggNVSc168y9BrhOrkq/HKYwbbsUDkJwL1luDXmuFJHaCzjezZGR0b3SGCVnpEF
v9FjqZqVke+d7Uruxb2sAUqkM7HIB7ouw91YlGDA0fWdPrW4HETnQtRo0FHkKEifdmaQbd+9kVyD
wCQRVKy7vJ6dZqLRMJuN7xj5eJxw2zrEaL+cTAW9pMdL3Xs++YopQz2yS0/+/U2BgBnXmGIXRXYu
dXYC1ftdzHGwB+Q3oVyg9IfHy90mHhZTL25HhlJM0JdoWr3rKRsjS/geJx8RfojtEzYZp6ooP2Er
FJ8a6dCFqk+zcjbvPidpAAUwTYQb4AUahcWk4Mnrj40Vf0HQI/t7sK1wh+iCVFOsxP7xg96pAulQ
y1ND5gskYHnFJKQZVd1WvW/BwgLtlqT4k2eYiG2noUVdphEYk4RT7KIomc8jBVMe/pMKJf05ammz
EnRvwwVnCWqR7LcCi1uGi2hCxxwVmpm+Wz2EO7zX5hevT+vpqDZaubanbj+yPLnoNkhSrdxb13uq
j0QymVmt+lpd4mCWpMi/7zCoM75OSId/8WyUtjGbStKd6NJqBV55G64YC7xOs4mL3LeLAwuuSZOa
cKrPjKTeOk1S/dQGEf8pCwUxGU86BFtt4v56/LnvvGCg6CTUtFbgUy1BnQkSraY1YMYbamjJmUnr
fihyvdm5YZOv7OR7SzFklTktKzE8u367bmPVkWnRnBrK1PhZOON0RisFzUEVzb3HTyXf1XXWAkNd
crRM+ucqH/N6qZA7UkrpT34IYvrAWNVCsbmwThlQwxNWtwADGgUMTFKNiEtUxcoZuvOkDvB3Pid3
AdXC4hJwUeHNJaHUJ2Uqjw2lyGbAjmSDmNxagnZnKdBDTEMASEHDWw6VGlUxyD3T2q8Aw+81b8r+
ynFFwvhUxCsh8M4GpSnEXJDmFCXDcl4maP9gCD3yVAiiAu8flcYH855jWo849Pe84iBfBMelfPdV
xrwVMQWN+hJKuyvfwZtQDxg3nqIIz0cDVxDgS6EzOSTXzjzvWiTy/q08MWTvJNu6cJ7hvhomKb0k
Ui3WbLEiVDHCLvzcG6r8ONeqx4g57XvvKTKndNqVdH1Xgt29Fww+Sw5dpaLDEjBKX7DqM5dO9Jzi
khrU1q8YleiN28EH1O3qd6FgbPf4oNzeLjwm+hHAH+RNupykaaM0HfKC3Be10Tzbc1Md2lHPIWHV
+XFQmjXlgOV6YJtlV0+yqmjqucusROtQ0bVH1zxPWlaGiNIbmFdiaxuF3UvSqllXbOSISl3ZQct4
IJdltCDH5lIiaFnjqmVZRPCljTP2Vk1/qib0abe5IWw0sDvUYotQgwiXW+4uYoC/H9xx2D9+0TfX
KpsfeUcaUGBNCAlLCLKoMd+d81A/YxnU0sytx2L4IizwSwdvjmv144hRp30IFC8IDhVqIThmZVUa
Pg8VPfZ9hCZ9vJKL3zTo+E00bAyJ1YULBV3y+mBFoR2CmK2mc1bV1qYMQ3EZmaxuLWgzQCki/G1g
uG5dnKTo4aXhscJZ7b0lrfwRXLUyhYOpBEbl+kdo3PBKDFj2PADT2TsuC+IhPvqO0/6r4mG8kqIu
73i5HI11Sg/JpydNvV6Ow4utUa7358geRvExzb0MdlI0IaRyaNgmibNBszbFrxmzt3hi5IkZwsp2
lI/09nriNwAbozXBIVdB/i2uJ4TqY7wzzP6MM57+nz1P2bdMRNmLaKJ+5XHlJ1wsRQOSnQfKgQbn
kpM6Y/CnNoPVoY1XOHhM1M3epgBbuRpujzWtFuaHMo8ggC1zRi+3CibxQ3/u+2p6Fhm0XhQqMKPJ
RnXjImq3eXya7nxEqbjCJStLcfqe1x/RS+BnFtrcnQ2+3vClT0vy8S43pjHH5DC3Mx+Kmx5gjIhf
8SbMWlNdmRwsYzUjebIlUhmIzYDh1MU2sqvUQWw8bM5ssgRrgsQspuwAvQ7mSlo7CF4VStzhPJkb
WHevaSndEM7k8jw6VxTtGRKdRS7VFV7v4MU+n/HfCnXv1AsK+3TjYvuUHVDRFu7FZfanfi1MFPJo
p7tt5Q1bMau9+6PDYEV7GWbXNY6ZrcfKDwVdvepg9Kie7xUV+YJjA8EsFNtwpF3wbxSIJPuodYmD
JUcpWVc/XQ8D5s8NjuXIZ8YR4pvv/cKgSrgmNOYzHJNlCmXGXgzeN2T2FddfiqjDAbrFy6ZRMqgb
fV9cOkdvD4YWKytZ6u2BMcDjSjgeEUJW8ddbKzXwqh7tKTirKkjShNprG9lT/u3dj8cqTIZNijp2
z+L7CcyCS93sgjNWdXqyCZtOSkSZ/UDXsLMq9+jagMP3zpjqJljSPPzrvesDKIEsQpoBbhbXk+un
jJyyGOFzeefZCeCGEqnEpuuZOc1RGvzCFTDcpWHWeUh02e0aP/02WiBmQzlD6w6mBOnk9eII8VXe
PMzeeew1bIFUK39Kajf/2GvoPNYuqz5+2Dvr0YhBhk+SjGAvyL+/yR89tG37KBmdc5PWWBmXhtHj
cSpgsjWVQgHQhPVK9njnZkUrh4SDMkRiGpaXmm0HJOB14ZzDuZW8E0zO55LyQ52YkTt1YCBaWUcl
gwzANHFM8jzFsFUHLcqf08bLipXjdO8VgC2nQc3plIpK169AZOgBMKTnFeA84Svh+AWR8Hof9Gr6
nFdKvJLt3FmOCYkNSw1gq6QcXC83FInTYvpkncMxyTdRCzGkDCd7r4XauJlUpguPv/BtfgfQjaYF
5bsuu4uL+2A0eZeY0YR+V+JgsJkrHRdSaPDaL7sMiqe6t2ysvSaz/4rwO2ZEHi4lxenxb7i9EbgN
WB92JCoXN4EjtxkkB0YDPmvUylPXYNKexlGGNwNNkiJE2DAj3L1znEsPlXEueo/8V5abMpq92do5
Qy6aBEPoI6Ln7XJmpkevdIoDxP41dYvbpIWlZHki6xNmYItvaqj0nbGKCX08xBX9gPZkWO4tFVLo
vs8a771gV56MvqUs4FEckXOc6yfTqrTCwkjHktlRmjMWl8qmyO30B27Ga42Je6cVUBDtJfpd7Fhr
cTqqwMA2VOtwarOs+WCk+HYWdjhvKg3VcDEM5jYZEURFRQ4bc5hIGO960eHx9rnzerlxKKspECQM
dvG8QaaEatV73rntuvIwDNYnd5qTpwAEyvtjARkDyQuBn7e7bPnEmWfNFjI25573cXTzQq02wsAS
YVv0mdhmYR6/U2aSqINuD5cq3V+KeKrN648ZzyaS/IOCYtqo6c8gHiyY+Vp9glHWruhK3PmYsoFH
m4kZuDyMi32qh0OuhdgnnOeqoU9Q1436J6hq7W+7T3FEqSFp++bUjlg7T536PJtK8h0DQHMlJN2G
wFcKGZsYaBbljQxZb05mVc6tAUe6Po+V4tKobdHNEmn67JZCnDUq/OPj/fOq63qd6UNZI2WhkGJU
TJV9vWDZ4m2Ic0l19jCsQbLEznKl9JEid+wvMy4UPLAR5OiSS22aY+uZtfJ5xAelfrIGNa3/C2pl
snw7nhT784AnKpY1osmNX07S2SGGPIMRxVsz6OL8POpT1R08bSjQZY4F9kWbRNex78RvED/fzcg4
V403Uxh6xvfIc/DsOWqibqKDZaY9eH24FPoPFaO4f9HYwlnRRR3c2WdDEqYf3aLMu00ciELZP35F
txEa4WJ2BVcFhAvSy+s3VBilzovg98dNFRy9cf7MxHQ8MRjJD80Enlcdg3El97g91qTqUrmPnqec
Qi3WVBQTf2s7Rb0V/8ZdLHBtVgvLxtWKJuR7Hw+4FGkVxAsqPYbfi8dLpryIlDw7j/WkfzMxrQh3
beo24zZw9G48Vv0IRnkWxNOVlW/LMWb6EHaYVHK2wa9er5x7YS6YAndnGwWgEYJ8qII+UUJ8W2iG
pAfXjLGLrHssW2di3ErkvP2sVIBQFWjs0DijC3q9OqyvWnBtjWerzw0EueES0kkY9z2dnecic+dP
hWR9P37Zd76rx0iCyRrNVxijiyujAyrNzB37aUcfo/rUF9AGT6peRmhiN++/C5FYcww0N+XUm3nX
9RPGIaYPk9b0Z7VWrb3dYBNOguNt5sRY61PdvMxXUJiOEIFDWcCw63opB63maSyj9lyBtcRAM6v3
2PsNL2Ooan6RZCkmqukapvTmZUrsCb0fplugxBjrLxalrjSHMm7ObRCidk87zHpx6smr0E+rwq+P
v5zcDldxEoUlMnLQSgBK+XyLJ4ynBKdN/FjOXTN4+5H51ks+VN4mRKJsP8Fc3E0p2aPbFdKbuzZX
bt/b+0kWXhJJIVv2+AUs7qc0BhaFy1F9Lg3Y8Qjhe0ezGDJ0pmcRfUDHONtOzJ1MfgE+4jssiGsd
N5F3g9tJzsH/0c1nfsBOXmrWpF6JcbKriXM+G0hetJ2F4QH+35sMIdsvj9/5zWUo15JSJQaTYXpu
iyjYWTrSmmUrztZkgGQt8MpMNkWLdumBiGIdzKgOtJUTem9NMOVkOgzVkJtehgUTOQ9hB/W5bqwq
OlW5Fo1fbaHgY13SFvrsQJt/7+BHvlOTUSWRSI6Kl2KpgZONStpZNY29rvxjw6Ha2nNof506BEUe
v9LbhjJrkVywkcmtyLwX77RK4sC28k6cFb5w0jGdrYos3GaibWjZKsGknUgIvHzvVpX3lUS9svZR
GuvNZwXf0iDZNEZdtiux+M5LJ7EEcgXqXXZZFz8KCZO2xcw6PyfYuX0Hktj/pL6PlA2wvf5IXyps
3v+ZaWJTaErZBXmur2NHVcyWo5RGfu6yvG6YTo9avIvwZJt/BmZqfjNazCJXckxdntHrGALbhfYj
pAmDLb0sTtR0MGKLNtl5BtiRO5uZgxNXWwufwgnFFNkm06OsmiLfMHAo+mTbRTIcanzZrJep1lHO
aa1pKP/V8NYxtpWlteGrv2KCp09n0wXx4lD1uv0QeR6aczh/DdYmqjAq+6I64yhO9WxX7fHxjrrz
7aQOLjmEawM6Wk4ootJonGKsM1C5ZXwqFEs/pYoY93plfa3cKFmZPsjSdPEOaRdTskp1bwrKRRys
8rzUqjhpzirzPT8d2+ZSONNaH/FVEnWxDPQ+wBNcadzUy167iDwUtuZ6OGO20jtnKtwC3RcVU5FD
7ToMuQMFLL+9GxW8Eb7U6KVqfkiuhoi0kRXpj3TGYOQj3tBD8I32jBd9SExc36ad5RWGvsdCMMTh
LyVTlk6tY4UVG3aZ9tkaRmI6fFAXLfipzoy9FadBewRlHysnKKN03ApR1DABgRzop7gyew3758qx
NumcTc4nZG1V5HiCzJt/tiXetHhfYub1T6FoarTPA92sXiJPi+N9hmDHsI0bvIB2mVvP47fMNNGX
iXW9/w/XiXx6mQut7S7ZFCkGMrVGNGvk51FRKL7warSNNpqOrEa6AddheS9IHgYu/cgJ86HHm+zm
9jXoqVLfgskC+c75uT6uqhs0ods4+mnoMbX8o2C/3jj73HWHpH2qRisJpeJQpr7MCZPlrV2DtDkk
qZEP3x//kNucgwkMSavUfoa5vUSWAKrhZVCNnFtUfcdTU+kjJuFhFGdbuDvNn8er3WTIoJXBPpCU
o4XBflxkOFDZw8ljen4e7cypox2S5mb90RUkYMdiGuP0T1uHSaftXDzTnH084u3y+fFPuPPA4MNh
nkKZpsWxDJTKIDJw0VNNk2MsvhtwO74LPG9wXcXZ5f+xlDzSjJ6glCyvXq/IncmOC3Fu0afWvs8w
N4YfSkqq/N+IOpn56fFyMmO7PuK8WkiS9DZfhQ4XzfShq5MKRIJ9xo2uec4FZnRQbc+ZJrpnPF+z
DTBGa+UKuLOm7GDTX+ACgFW22MdmAlgWUyxcacVUdDu9a3WxtRUz/9qHjbJFJaf7K/Jw3Xn8qDcf
UXLYAGFIbhCuNcuuAvmVzQTbsUHUFeazg9+2HzM2x0+zXUswbq6D16UQNIThK0mCiy0rkihoUPKw
T02k1L/MxpvFHpvP9KOOKss5N+Z+JTTcXZDbRwrNMxVY4jWNMmoYGCj2yTbnfwJkt58H3MJ2mjv/
znU1/vr4Td7m4Ug1cfNATeEbgkmQ99ObBg3GODP2lo55KlUl/aR1lvrD7Mhq9kla2BE6zkWJT3My
tMFZV5xW26gBUlk7rG/1/eOfcvtRPYpmVDXkrMuB93P9S7yuYYAZ47I6zE24CY1IPepWUxx7sDTn
dy9F+Si9ethFKujY66VwvMW9vsIAFJ9bt6RtE2WG/ZcuQnv8Tprmel8er3cT91BRktI/IDSZv/Bp
r9dLmBlPo6p0Rzuxh32T29E/U4uHFK0fcYzMCrq224YX06zi3eOVb0ek7FxsBIBaoCSi3Yw8smJ2
BRI37TFyGuzaEBX5HGPye1GMoNrziqodHFcUfjSnBeisOegzlvNT06jx2e5K/ONM9EMBJuQ7xPBQ
Dsur8pyh7Exh5tWYnPad9cmqhvCsDngbZoHQX0wtcVbizM2hkE+BoRUEcNjujEKvX2AMXCU0sTk8
8p7sS1TX9Tkr1WSbYPxwwMhsTTX2BvBPAgQmBFFVanGgCcsIQzJgF0OVAOoyzag6oOYeMUI3gi5D
23Keaz38a0RptPOFE6Thhw6kfUamAJznycWcQ/3ijZGrHLHTpNW2URBTMtcqu9dM9Crg8xs5tUgp
UGYBNV6EJgWNYKsdO3FssGbwtWbSN0JEYtPUcbmNBiX+x851Y6/Og/E8lgFFJjoPu7ZOcLStkuSo
daq708wQD6ooSj5hvG0eGsuqd81cpmfU/NMnXAcx/0Qr+avXVvrBE7G1zYhJ5ypq7I2FneoByIhy
wiZ4Wtm5NymSfDpuTRfMEoJrSxkyVAURECoVccxDp9hBr8qeXn3Cy0rouyDt2ucRzaid2nbtE8Ow
6L0hQi5PuwnxHTmAX8b9VGjIEo9Rc8zLCchpHbvHSNTztreNtTrqNjoALmUqYJApUAosCacaHL+x
so3kXOeqJ/qdliZOcBgsMSYHYy6D8sXV7cT4GYRRMf+aBe2/d9oaUaYSGrhtmP2QP4DRWpwvKx3U
TBT8hDQbL1FYNlv8Qptna8hrv7E56Eo7z6fHsekmeZCL8sCQumTAX4qLD6jFCtcO07Mn9LaPt6JF
aRxlcbt0TirWIvO/qa7nSbotUlM0a0rjN9cNQkDsLjkeAfVLinb9yNMgKr3U1OCkDGiBdZYDvrt3
0j19pnRlK98uRSeRGR5NHJuAspQIiShm7DifvFPZ2NmJFqL+CQUNZztjwLtyid4ESi4ZGt8UerK/
Ty/6+qnCCd9j1Qm805jG4UHNEYlze92+wAf4JlI9fe94h+XoNTNDIyeR89Dr5dKxxGIJ591TBlF+
r6Kmvs0QUzspEeZYSoUa8uMtYyxeJTN0EAUkmq/jC8qCRZJLH1MNTGNQnkxgIjno0LIenvJYxOkh
6nq3pn2YO6j/0k4LxUY4alX8jcvvoB5TfCHtizuYKlK2+JOgagtjUT2Qvnbzj4qi9D9KSsxZk9kC
szxTviZ7007t6WgBDZibHXZT6dM4pKp90MYqjTYeyv/1NmjHccLrag5G5cWDvfwRVRKzOyUTfMUt
QtxMPMwAZMPJSSpr3M1VHYTHuA2cnBI812ZjDemxCCgwbMF3SMsDidyR5f71V+ktzObp/IRPamYE
RyHEt7617C9GMDpbx+zsXdI74Hmmfq3vtTjRLExdR/4GLZVMwzQXC2sUj699ZaTKQoQ0VO0XHBtl
X6etftYiczhJMY/D4y1xZ00EOYnRhtz4iLdcPywWyXFlzW79NIaufQpj9AqKrnIvIjEnRMbDdAf8
bo1m/Fqgv7l7UThF1ZUlJWAT8cpl3Rz2XO+WsOYLDRxT3fe9O+vY8rRZyQxNm6LfpQiGv+tUMbBR
LpvM3LrokX8OMTVGwCGBZ7+ta7tpNhN6oS9mXRfiEOSR4zyHVeh+s2ahh9/LJFeylkgMmA8t8Swy
MCbPo6n+WLa8imrjhRgqv6CT1Sa7fmod94taa26xq9WyrT4ZbjVr38RQ9vmTg1lYSkslmNJyW2Rg
qHMUeL2OnSgF40PkAQWuFRg7DKBOP9PZQ69jq9Z2BUTHqbyx3mlhU4hdh9/QpWngrh24R9LvfYVM
3Ya5+XBGhn5W9zHX5ocRKt3vFDu7Px4ERXfTYIL9vkjHF4DUJfcZgHAm6kvZOo9hSTNCRL1UnZg+
W9Vc/t3qnbjYBsNMTyrZPd5nN5EHgTzpIgCIGnMTSpXrfWahyhmH5E0vdWRNR1THkqd5jsojiOD5
+M6luAw5RXj94RgjqSLXS81pUBcwZ4OnmhrwL1WM0wZvn/ZHNo5rbIZX8Z63GxmsB/0QpDZe1W9A
ol2vleZurVF3NRcCSUmBYpht7lv6oPw0lMSsNn3qij+NEN0vsEdDt1UQqvGOIneGr26mhynMNjxC
Tq1Llxd2EIIY9dRp39up1d6JWZZnTioQEdgkVpCL+/qnzmFJ07fujUtdmtMPRvmV3/cGnu6qkYEX
hBw+6cUvJRHVSiNHvoO374jmBoQL0kELKhgd1EWIKdLGzofCnC+AVvqLmlfDcepRnHv81RcJL48n
k3naGdLjEb6MDHRvKvGyq/BvTKvh0s652KUuBneMK3L4VwMWuVWWn7TKaj+GXRwfzGF0VuLoInP4
3/Jc5gxW6XMQw6+XT6YeRMWs9xdzmCdUNyrN2/LxrSMis+GhEKW9pol774EJopLTQo4NPOR6xXEq
5lIpyDfxecd2XHcHkDEGeuSlh8hlWGdqsxnzdvqghlj29JOXrjzyzZHGFlimnzSp5JD3BpWgoSoP
wUu7NNbc75TUtjcUJP+1s7emqXznURkmyLPMABuK2eKUtZAW0yLr2kukhDVWEIw7VFMZdlMPlyUF
lXnQ1F68FKPzwxvttUrx1YlysYFlvGT6x/dlwrx4002pBRzIpL3Unii+1eGo1Hsg6lHwl2EMXrYB
+2H+42gzBPa+Nfty03qd6aFxqgfGRl682peQuVJ/qru2r3dmZ6VIfOvKd64Vr9znrdX5s9fiAmZr
cYg+mRCa+eTgPc4EiP56snfyvvvHLGw13aJoU35CT1RPD6o5TRXCwp3Ij/YYafa2a8fgnXN1nhxq
PIk+Hoeg5KHNXO8ziHGjpUHRv1gYoh1z1Dk3vRP0LwwEhpX89PYQEQUlrU8a5cGUXVwSouk1a6KT
fSmd/r+ipoIOhtB8ZawnG6tSy38fx4yb5IcKGdgFwkBSzIWYeP1oAVi5AdtbhBoz3fxvxNBn37mD
Fx6s2Hh2urD4qldzvNKhfGVLXG8nVgVGDJEHo68b5LIzGUEsSs+8WOgo76rCDM9emv/GSQdoUxk6
W6ut82et0pRh60gF4HmenA047+pn4Q7uJ6Fn89GoojWlkGUzU+5xSDxAyaXWBbenPPBvQmjOLLic
MMe9mKE7+gmp/abUJ3Ee7DT+Mmj18J1S+6NrC+tDRGr4FMSW9fXxF7mNKVxRjBXAbCIgCC3h+ifw
HpIMX3X7EtTdvI/wpDmH3eDuwzGeV8LXnY8PeuMV8IsdKwK610uFVu+aoUZRYwSptleR7jx15sgF
XKE+oSK5/9NV8IN9/Hy3O/z/KDuv5biRbF2/SkffYza82bFnIg5QjkUWRSN/g1C3JHibSLinPx+o
OXtUIIN1OBGjmQ62mEi/cq3fAIl5Us8F6cQLc3WUVF48eDOn3HXhaS3yrtq3aQqTWxNS9GFKUuNC
4u+FPnIfLTkYBCC5GVfNtdAPwhEmCTrdVnotwt4EExdGiMjlzW6W1vfSY3+93sUnJ77f1/cSE5Gx
hX7IiUEstozBb8uoI7elIk1VX6tm03lBMzhDEWhIQzlUn+f4piiSMn1EYM75DCEtVAEbh828r9VI
NwOUxYtqk0xmnfntXLnGrRo7kwxIHDr6rrMLNzsYU9VcuszWE7N8NCQ2jFFBXSxA0/OP1gu0DuwJ
7lrCkKT3pcxcbSMgqv1Vx3Fd3w3RYL2xOLJ4xpJ6hEnI839Buq9O1tkdrb63p+Y6yfr8LwJIt9go
bVefvDSVYueF/fT19bl53kvu6wXqQdYe3sgatuTAts2nMRTXbd9UJ13M6oF0e/spjVSJVKRxSahj
/ZSmhwBMOMgR5YUzsNamZip7vSpw9oxA1Ee89bWk20SuUYRXVYvnlm+jRfrBnmslGHQ5f3pzb4Ey
oneAHiTJlbXsjGuV5ME4t67zYbTNbW/Wlht4svbi0zhU6jbF+Ty8sPpfGOGFSwXAjvo0WZtlR/62
+BdT7SJ0LEzLprz6mIx6g/p356q+pYniPnEV8fB6J9cnJuHDUu1Zkr28Lp494IVpEzHoynS9kG8P
OXX+XesB2pS5uPSwet43XlUArzgsyU48QxDWoacLVEnG66HWjG1jmlVQTZ66j8ro75n854XD66We
Ee7RGnC+hWB8PpQLkmQwYMFfl8hrxkEL+V5uhtjsvlp18lZpT1zXl0hsgXwvsAI8P89b670pMV0g
3vt8nIetoxefBjhsmx7xvpusl+aFKOBpq/1+StIe7CliPwqjC8FndTS7xFAD4NZmX2lDDGE5Nbzi
tpOu1/ngvHIIW3pS78ca70o/KkuDMpuCcNChgHL0iHGnFyMsWZeZ39SFCx9G6MO9q2Xup0Zphe6H
iKw+qsJTyqAslJGyMixKN8CVOt9GKXKi4LIVuY1K+OkktNoyDqYIDb8gduriw+tLdB2+P3V1yczT
W/K362IAMS8esX3T7geptLeRSGPg0mqzo+BWUoPCU2i0ySRrpZnvHS+cLkSV582jXrPoUKLQTSqP
gg/H+/nMllre6S71rt002tkh1Av9OClDujXI7XSbQVFqNN+SEgiFVX+JMvWSKvkKZPfrA8CGQA7h
wIduuVrIjtV4UQa+cGcI7FtLHXJ0qs3qQwzCeIPt8nwaddd61+lFf9VqIto2oEo3qa3UF6KP8+P4
14dg9kPebaHs8TXnI1E0sVS82VVxJA8p9ZMgQ6oyQqhXNkIeQ4jZd410oh0sEnP/+hpYfvV/ljsH
xpJMJc5aeL2LZttqDGbcvsFTxPo+c+zofRbO4Y3ggXNhqs9PqKdWKDxyxT0VHp8dhnlSzao0Z2Pv
miQ6yDm4G90Ow6026e3GS8NL+Z8X2wOAxKOF4jQv1PMBDUFvVU5sGvvEkfq7ROm4x1pt/BJGo7ub
5/BS+Hh+JNI/ygQ8xJDYoqKHsNdqFF2l77yWxN4+KXtYNyocG0xPld1ABiZ4fcKehCzPZgxpUe5N
IgWmDFr/attYERc6Foj6vrW67m6WMtxoiuv60Fq1vdql37Mirq9IK4wfcHac/ciK3ZPqJtl7u8Td
SYE5s2cxAoIwKnczEXkdJxuPdd1Jk9skLpSH2c5AKQ1IR7dQGvd95BZQrhdDS7QTtqUtm/vX+7Sq
Sz+NHyBPTgROoyWXsOqTZomJxLbU9w3irI9c1Cm6BM58MDKjJeUNYls1y/6g960SxPnsHPLSbin8
Ku3WNSYEFFyUXF//pmdLiGFeEJOU0ZYXz3qY1TrWjJ6a1t41Musdas/33SSmQ1siI1tV88/XW1uf
ACwgwoTlfuM9wCCsToDKnkfKtYaxhwLkvc88RNNYA2THVaHu69nU/Aam2pe05nx8c8sUu4gFUb/j
BbROI2QxoRokFmNfsz+PsQYuJjXi0HecenpUjUS5jsWsX4WKuFT1et5nCBbkj+BVcuhRYjnfpIYV
tuSep+iQ80jaaJ3sd0aKR2Fl5k7guW21zfMCj2BpXBKCfj63hNl0d5HutnhfrEa7r62yBcSWHWYP
LlVdOdW2soz4lLmEagiBXeImrdqjfLd4NSwhDC8KjsBVe/loonAT1bCRjBqu/m7IFMKzgmes6yGy
PM5Iq5Kx7g+vT+3zZskDwpbjcmdRwTw8H+DWSVBytlvtUISGgr0l7mAYtX83m2HcJXN0CeK1us/p
5VJBcJlUC5IsmYrz5iBWyMhExvqA9Vm7EZ4jt1nVG5+MMom/WorXHbLRtTeMtOoXzPaFCH+1nJ6a
R5/O/WWOzv85b97GkEpOCEMcci71owSQ6HeJMuybOn2XFJ26zZPsC5RJY/f6KJ+/5cmGkRJZ9Hwc
iJAON8Gq3ahUE09EpnbImzD55OJ7GZjZEN2hs6bvZ4MQj1JzcSFMfbFRcssAvRZrofXppCeo77le
oR/G1jJ2SmG7yD9wYJoihvHPm27TdNolC9UXJhiZG7YLT1WYF8+Et8AX23Nh6ocYKNse38XQTzWt
2RspGhg2L6zAC6U4hFVlbWAD6T9fH+jny5k6hWbwSoaHhizW6pIY0JfVk9mxDghOj9tcWkWgO0O6
d2Mr9Wc1fps/4TKxfCRcRd4AZFefQeanRDeyocnsQ+qObmBXrnsbAxyBWtogcnnhWn+pcygmcatj
ULi8yc9XL1obpTL30j5krOEDHtLtrT4sAMnBHD4WbJwLcd+K5fCrd9AJIXRw8lInWO3WpppH9FcS
5zCTMfeb1Jhv6mEoHvUqbH291Yx9G9vlXs9N3OTARe4n7kA/5fm674tuvklDvX8QKU7uPBSqO6Mu
i7vOgZdSa1ocgD8qgL6ohERDGA3FhXhyFW8tU8MjjdcZ/wsgZA2qJPncG1WY4k2tDcWdJQsrMDRE
gJtWXtLYeX6scGwvjikqAguE6vr5xMx9qJXC6e1DU7npwdNh4WhAX+4GYQN3gIYbVHni7pIGhcjX
1/tLnYQ4xxXFq3Hx4D1v2RbckLELagi3Fuvz7PEBfmM0CP2Umvb+9bZeWH7m722t9laNQiwW551z
cCINe3IHavzkSPtow1sIWrN3Dq+3t/KjYfktdHjwZ8DR2F9kLc47l8y1tEPK/QeuJvmg1P1dqcls
o4u4ez+0Xvy98dJrXdbWVY9SiY8cHMWkJX/SZUqzef1jng002HLw3sTt3JbIIKz2ntNjea1C5D6M
jmIHqElbR7ihp9gTxuNbWyLIXeRqLRhzRB6rxQTczXQUolvCczQVlHRWtkPt6FdJpttvPFCoPNIE
fA4GlwLZulPS7eaqKT3tSreb4rrs4m+KW39P8rF40Ap12r6tY0udkxB2YT6SOH0m6ICpUONEuWFC
dLLNoBVeeuOVOETmfXHJvWx99dEUjwSuvAV5Rpl1dd/27dT2zsjCSFQx+fXU2cuamIOiC7VtPBl/
tYXpXHigrLfHU5u8hBbHQlho6mqFWFNKSdcU1lWM6P9Op/K4wci0DBK7TbbdTMLt9eFcHzpLewt9
isQIqCMOy/PdIXJ8BUpeJVfQaZqN1GoKqyOAxc1ExvTvXkECXx0Lb4YQ2LNVX298+eW/PTARWFga
p20A1lwB64q9GpaO7EfLArjZqF+MulY3Mmyx4nq9mZfmkdQDjw4YhfxndeRURW1Jzx2sK9zhlJ09
TR8MBZZO6qCFjZBLdGoip7lw6700j5RAyPggPfWcJmMjt1t3WWJfpYYbXaNY39+ntpdxhE9VoBeD
+tfrfVyfLMtQ/tbeOg9hlrVuZ6STrqqx+qC2Q3+DNOL0o08c9xKM5KWmeGbQueUEY9mcLxkSS7D7
2gHOSkO6Ku+q4tbhotosxIsLp9hLowg/HnAaEMlFNua8qVQdytAFQ3Hlhn2W+qEduUGT5BlxA4pa
fm+X5YVw96XOcdfD8CNbtSiynbdYRMI0cjW2ryi7tnsOGuUk9dC6ygDDvrkpRKSWEozLIa3xKj5v
apoMaaVt7FxpSfE9z43pVk3x66rDerwwjM87RXlgiSuoyfFceir7/laSkP3gisqRzhWFhPgd3HwD
f5RhUYNsLmFSnu81miL/tNy6T64t553KZFpNYWQ4V4Yuj3a+WDS7QwcqzgUh56AFYMT2/OH1tf98
lVDigZcJDXABwqxNfiY544TozuFVF7W6b8OhPaqttigOCHMPYvRt2m684wEnLK8SkqhIMKJcd97H
IuzHURAhHLlL7c1UttGdY2bGhbTQk1TP+elIMySp0BslMAOtd96MoUW5NZljhD2hV+ydPBeBmPP+
IVGmyR/Sor+tG6oHThrGD42ZpAEh6hAHSKYn25Q/fCF6/QD7R1LG1Hvnwqn6VKl+9n0EyJQuF+TV
Grts9iNyYLmmXKV2H/kCAMV3PKf6m1YOH/MKtSUlt40dTG5jY3Q1oIai9PaWVYrNFMb6sR/G7lCO
mXnQU2EsWjZ3zTgDQ23yCEV/1wgoU7afLSwSA5z7OLhzlPsUxY62tpXa37N0sE8odGXb2jSHk2IO
zlU5FuOhr4W3sVqQ20PqRBfuyxe2EtAE0M9LRoltu9q0lV0IAnWpXAFPHY95jELjlJbWseOVeGGA
X25qgdZTGaAKtrqaq6wVplVNypXFBX0L6R2NayBQx6gv2wtNPdu19gL6oF5JWQA0urdaajnqchnC
K8nR6UW8SVJFv/JiofpOLJQrw4WyZ5qIVr2+bZ/1j0bBclF3o8HF3+h8fcMB5BgxxvSI3JnYJ9IS
e8NN+n1pppdu45eaIuW5CBRT3yOlfd6Uo0Cyie0wPSpdhfvNaI+nQR+7YBRFeYGP/uwwole/N7W6
HWXeW5M1uilSaq7021grt1NsxBvG/68oopb5+iCu8KccRkt77oJL4xohXlwtSG+CGus0iBD2srKC
UqmqTZTF9VYfZ3yFnDK6GSwwLVbpOLtJMSRMA2UGrIxmg55q5TsPgZ/3U9TXiM/wMKnqPHprSMsX
OvjtQZJhdTEJ54MfOmWtpQaSLxz/xbtUWp9GXYu+5LS588y8epto4q8RoVoB2pT6KgvMOG8PV5lo
QH8/w9WlL3dpObe3aSkRRikdxUc0oVH8QY+bYCZ0K/3RFOm1jf3chQBwhaV6+gwYQYDY4McAk1wj
b3S3UctSqNnRM2bUIhUVUd6xHmfzdtazBKenvPW+2aJPOjI+xfy30EMKLB6E/+atZ9aCznxSHyf7
Da9ltSQBaiEuW7vZUarANOcITS0UA4qdxe6+0NQ6ccdqxGOBMAIeCa/PNeCi7ao+rfD+O9ZZrt9G
Re74Flj3baw5w2kMGztwsWC4i+1YvQ4jzMVe3w0vbL4nBpgFTPHJV/t86kdUDKsO3bJjqfXjzhVq
fKxSVWzrqZoeLSqbF9p7cZJJEHElGCAHnolGjcMcznXR58feHg0WeDYAY5m7xh88O875M7aCGeJB
FMy51INqRKuHTXnJc/GlYQdfvtQ4CIGsdUge1q3XI4CYH53RGR9HIG+7CKu2o5nLj/xk+GQoXh7Y
k0gCG3T02/y4fi11okpgDDyYee8s0/JbfNnNTTSF9ZwfTZmHJI2EeyvsOjmCo7jkBvh8hlnCvPzJ
lAI+Jo9y3lTdQ9LvR684Kk08+dXgDKSHPeUbAqHvdZlklySin6WPFlw/mHXgmgRjEEVXpxcMNzDG
mieOY+W4gZqi7ChQLoYnFVe+UpaothRQD1Xp5dveMOQePRz3nvKj9cnpzUs12WcLjtCDfCRLjk3G
TbYe6qbs7HxSxvGQOXnn+Q1okUNOZT1gqdUIkszFbcI4XE11b36h1t/sk0T5+227jFTokqdE/4Hh
gCSln88BNl1WNVSw1KThjbcabgO+5VTxNfof4/XoNJfS4+vohNQ4lwcZAi4PnmXrQAH3ZIKt0tKO
nllaGxMywcbQW+ljhqSju6HnQRaV9oXzewl5fotuwaksOpNgYIm+uEjWGkxmE3bVZGXKjTtVxhFg
eXyndGqPr4CkLNv11mGscAYpyvJSgv7FlhfNi4WcjLzg6rgex4j00ARFT8ss9VhFnrvHllBc9RV6
1S3ajH6najEPG+wCX5/YVT6GPqMCRQKPLN5ygq6T3SnaIXFPNeckgEhtsl4Ld+nQvrFGubTCpgIS
yHOUZ+JaS94Sjui8ci5O46jJQ6x2hh91Y3xqhToHmTYrV6/3ahX8PbVHvsLgebjAfdfBbQHoZ4is
qTjlrpNubKuNDu3Y4T0+65fKvS80hQQaOREIhGDy1kAjSO9JX+RuceKVyzzVVeg4fjEgkuo1qXvp
gbhEredL1DtrbbUPwY3PiigwyqQQYjhB0kK8lYOdU8avHgnkjTtu6OZ9bbbeCRUzw8c+WrsQf67O
42Vwl7wClwsHE+Cm1fE44BKT5bFTnKrWLKJNgUpWADnUeGwN89pUCjQ4X5/N9YH8q8UFyEFudkln
rN4qU0eXnYkxtqJ5us6s6YS5lfezlEpzlJj2gYEjyq1T71PnOaEaRBaZDtR3Sz6uvkTYXEGdOZmW
/vNE5z2ItglXxPlZKGMhBD7L5SmbLYXKb5vbQd8IE9J3BqqtS5mNQo/2+uAUgRLmXeRr8FpPoIvF
1opNFK0NsoRR7dofZYWypYMigbEJi0nbXhi4l5aLRp6JXcdmYNLOP7UbNMrmilqe+h7XzAz2LnYD
kR04oaneJAqRSgdI7mvjCvODqFJjG7m921+YvtVZ/jReyxMTKfgl5aWuniv5Ei27qV2eVNWaQUQM
Vk/x3K73VtNnfph2iu/o2Rvryb9ahTruLPpdPJVWqzRUCqd3C2YpygznFgzr53LUK0Au07ztAZUG
lRn/qBrV/TC3/Xxhn750KHBV/m/jq+hoCJsRSQtRnmoKebcdqoEbKI/2MdHrL69P8UubkfBLZ3PA
t0Mn5XyG3VoJ46qeytPUhOVXsMnZ1snkQA6Ii9oveAntXm/w+VWF8gBwO2pa6Io8q1a0dlpLEj/l
qU2a+l0b460WJrbcD1N3hzh6goKqO77vmekLZ/pLywisCzU9lccVFZrznqrGMAk19cqTgp/NPlGb
ZGMNMHO1womvVQd5/jkCFfJ6b19sFCyygxoktew1dQPZZWogU1Sd4kTOj6nt1DdGhPmh0xbWLjSj
9j6p7UuCzGvs6NPa5X2xaDMCDuPePO9qlathlI01yyfOzW8T4v8Hbq5pK5pUPAjN+omVq33rCuVT
A2/+hFtISxLZNi5Rtl/qPWIicBUIjJYa3Pl3hKOWoh3TlKci97SdOdnyuxp7VKaHPPk6elZ4M0k5
XJjnFVXq6XxdUlLgOUkSIX+8mmhACW42TaT59RbNeEzclcdGWogJuOn4wZhUtQuiRp2/FWZu7QAe
xXsn8SampKquwrCqdxR74xsm7lKe54XhQCCb9C8XPS+RdSBe2xRWpV3EJ2o5CMxJd9o4VmtsnRZu
4qS54X6a8mH/xhW4XDKEo2w3kCLPip+hUkdFhu3PSfRxhLsWuGpflRXOEAQDxW0/SDRrrNa+MAvP
+kqzhN38AfKImH81CXVkKhYs9PiUd5r2M8e2+gq4SnbMy+FzshxqxjhdikVXbQJDgFRN9oTFRmkF
fYzz5VaPIjOGvCnf1fjJJPs2hPiW+6BqK6sKKOc53Z0adjLfeXo32W9LWdH4kttF1gTcE7oja4v3
dI4LElaOfFc1c3XNO+4jGa5004xC8xFUGS9ciqtzGygkj0uKQOA+FubbE/30t/ezrHvbqkyre+C/
+1ZO8ZfBytCYx1XnAHbRuHt9Fa0fkbQHIB8k5sLJIdL3VtdhWzlm6RmD+aBi0haMOk+YIkV6wEaO
jUhxGreD2habyPb6XRQax8jLL1krPu/y8gmsK57zy121WlIACSDKG4n5IIw53Xr92F9VlMPfdSrg
/JGM8+b1Pi+/77dY+d9d/k97qy4LtOnHNKrNh7qsq41Aa+s+atJLOmXrRftrYKHGsEkQaVynHi2z
LQrLFuZDk5d55jtW/17hlbmbXCc6VE3uXQPZfON76lfXEFoiO4HaEgjb853SeiKL1Gg2H+auGnb4
09kbuwPNnOPX48vBupTjW136T+096Yij28EmXdd9ZsdOtXSwzIconK1tqdlNgNsaOEBNiY450iHv
LRHFu1Hrp7dVTJeWue85+4geF1+G1aLJhDtpWZJaD7EdlVtLNslRF/Dd56q6JAHzwvrEmQvCCmQn
YOJr9Sw7yhuQX4P1oGvDbQzJ3Tc8BRRI3mfAopyxucR8fmHpUOUhZ8oTFXjrGqQA9LzWZuRkH+SU
RldlIb2fbWbwoDPUKgjNyQtsmLgXDp4XptJA5Aba4+Iix0F3vnSwxTPSTJf2AwZ9oEe9tLvyRomy
dtWZpzmEQZFV1YOpjugJvL4f19XNZS5JzRMzLhmkBVp33nQ4YC4mS816qCfYvbndUK81UW0PgUfu
plAdNlUWJVvLwdBIbY0oyNQnqpT6WEwYW4Vdam/jslYPImovIdXP5wKgCDc7sdaCUedJx0vk/Nu0
NItjkjP294UZ4V2T3cz16zBR28bbhIYBwrcvu7T/WMgqst5mCfDUOM3CDgfoBK9kjVeLB4N0Kh5p
38faSXYZXg9HBjLeZLZzie/t0Y//HIq/mqIwAfEU50YHkNx5P82UEMU1Rvf7BC5tnztauxv0fDp4
tkSsQnGi7trLVPWDi8+Yn+KO+qZrlhwojYNPW7JrgEngRZ23b+XaKMlnpz+qEYbIwUPDUb0TTdzb
n7Im1obQVxBTmC8tvWVV/95tkqfUOJGnfkJZIVV93qyeNOXUmY3+YxaFAi/Oi+1si9yV3Vw5eVv3
YgNiSJWPBlRD9w7cp5reTqKIhW/qIRh3JDfCbRfyZL4QZ50fOnzR4p6MFjj5bUp6qFCdfxghFhg9
O1F/AIuET2NmmbZLw7LrN5Yoms9uWffKhRNgWcq/jwU4YIQtF1DIArR+ho50FTQCe8eKf5LfEPhx
j8MHPA9HXyuK+PvrW369q56aWm79xViH6HV1esedZMM1U/ITil5i3KSeBNwGn8nN32t66txNfYzR
IXvNsS7M+HpcWemg5mFFkJFDrGTtFEcyG0crj/vfz3pHXiduaewnvAMMP3Fs5YA2S3lJT/7ZuILj
RVSJRAcGk5yuq6nsQzynCi/GnFZxqKsrUWcFdZRH8B6raP/6wJ6f4hQfkPVZjm+SG5T52FTny0bh
DHOUrmkjP7Xs8FCVBYX8vBr8qdaSd8PsmO8QZsv82JmLw+tNP+smmNolD8eiXaRB1k23c09iEPVJ
/MxNd7qNvCncFjxS3ukNVb83trXg8T2YW9ClgN6sK90iUSQoljKkmzJMvyKqWNs+8DB5U8zCE2/d
GAhIkR6FCUV+jz9XZ2OmpWTJ52yIqRCDKwRWlBW+SHPP8wcuqgutPZtCnjsUc/C24mhCx3LVmjqb
0RzpuR37lKOLeKMXpXXVWnFoUu/IrWwB78JC8KypOhmT6X5+fWhXLwKWEAP7S7SB7CA13NXeHMjU
5kZvhLFP1UNXEU830mlTD4WbH6vRwzysraIUZ3C1db/HLk4CftZ56ueuE93bjMX4lsVMeDEQoKS4
2C2vviXGRGx2vMGJfekYyV7qeXfdVXXPjDsltkfzJRWGZ4NPNZHsFe5wELU4Hlb7R+9lNJKIhJxQ
Dp14oHIqd6h0Kb6Z5+FVnFXyPrKNYWOBz7uwf56diWwfEN5sXrpNPnS5oX97+eGd4rRu0dP0aKTF
l6moH3B4Nj5UpUq12NGnqwwp+QvnxZNa0m+HPi95cGugGw0UerF+Xady+jDhDqoMldVG4C4e1WYQ
46Ydi6lEpkOY7w07HqvDmI/6F7srknuj0GX5zc61/kYg+jj4VpVNHyy1TDR/dAjIbpK0ND8D0rNO
miPGu1bG8NWTyBqUvYBgOX7lMBxuOhWecdARu7V3DuJn8lc9/r/+Hv87+lHd/eqD+Nf/8M9/k8hs
kyjuVv/4r1Pyd1uJ6mf3P8tf+99/7fwv/etd/6PtZPvjj9O3Wvyxk+X3b11Sleu/c/YraOnfX7L5
1n07+4dt2SXddC9/IJX3Q8i8e2qOb17+zf/fH/7x4+m3vJ/qH//88+9Klt3y2yI+689//+jq+z//
JFr5r99/+79/dPut4G/9n59R/K3EouHb+u/8+Ca6f/7pmP9A2JDYlgoA2t2kTv/8Y/ix/MRW/0E5
GUrsQrsCwbQEH2XVdjEtuv/g5iTN+wTyXzAdopLLD3TvH2xUbnQMUwBFkuH+8/992dlc/Wfu/ihl
cVclZSf++SfB33lAai8oJjLC1FPY/ZDE1zgGWUcqYvEKdO1ySG9wpPkxxZGxQYH5xkxiO8it4dh0
aXwkaCEb2MdfMjNdFFqtQNUnfavhH3aq7BGxfoGtzQ53Zyl9GcHRC6pwObal23p30kK3cQv0xkn8
oYuG/C5LLdFvm9i0GpXf0pA6b/10xF33b0tQQPtuWahezKMkzVp7ehV9qtOu+Nx3Tn/qTOcvR2ry
Pi8LVfXBCuSl78YFmjfIdW0jaXtXje1terMLs42qRO499uGKrfnVqJb1aaDEGwp/qFpAQR1o2RvP
Tdz5kJhFIMFjbdChlMfapVIiwFseweHLwGqGMeiU5M6ZR3VjhaL31aS5LTjHfaUxruNQfp1au0Jv
0tRrXxuT9ojg642wyiT350hzNvlYpZtSb+29Xc6Zr4FUi4VxrcUy3eeZ2ohd33Sl5XtqKKtA8Upo
fn1oVR/FLNAc0zdCaGTco8VTszfRIVNno7jRbABNDZIv27bwAJ5Guf2ugH7jq4X2UyrTKS3E8Bg1
xS2JLhHd1sWA+Cu5sfZj25q+hRTnSfArpW/DDteuuOBpd1JjTK0yPeHIyuPih5h60wqAvdXDrtWx
L/HHuIv1zVKAlUEsrI9K27oiGKJoBhKrDnMwIhmKT/rg7iqJa87HadLiR+kZ3TV1i49NMqA3ZEuz
2Gm1mu6katbXFsN2p6b1lWzmDXC1u6qU3XbSGn2TU2bb8GTYab34BvkUdTJNqHuLy4nEUCZ2cY6w
ONCbLvVzzfORd9DeQXeQ1jbTq8H2a5ZMfxw6K76L3CjmuUW+c0AXPJ8+YJGqASxO6lthOQeeuqAA
hjneOVFkUqua8zrcxi2mQTiI8mSWyEb5aeoOpzDMr9ou64Qfm9VQ3+dFPMdHCObo/5HSH9qdlQ9O
u7FgJbSBqag+qtU8a9DB8RtAcFagCyfZCyW6kuMQUkLqoyCJRR/0rext5KrGLds6RaldnR/B/xat
r4wDtI1cvtfC2QHe10ckvhy94v1qJ2BlXNixCHu844npy7Dkhqnt62GO5KarEaIozbHx22T6SuX8
Z8l9X2vVMao7xEFTKrbeX3ZmjLusdjo/bL0bR0sw0IkBVHmDzqPUCq1NkoFZ8K0SvxU2U4IHQIpf
b7ev+lEpfiCLiDK/wNQdqm5aj4ipZUfbKstdnJXlo4m2WuLjtC5PCGJ6sx9z/mTHqm/GO1CNKTLM
ae9OvpGW/RwkUSX9MTLVzTin4qjoavEAw9t5jHr1xtZrvfTDWpmOsu3Btw3pdWWUovGrhgyqH1Mv
GP3E7iHSDhX61RNYoXxH9krsXSwCYPk4apzvR5zlvqmNgr8mdShRBLMY8Qgyk9E6Sl1m9yrcSBDX
oq1PUVUlui/UqbzTZSMrvx7rWNl35Jn+6iMNfVGnHcbCz53KsXjqToEZme4uVYro55wuXsrt1G1w
sCCLNmT2vTJFseE3Sv7TG8z0c+6h+rDvk7j3ZSy10lfaFBUvN8zGrVLGycPg5Lep3mk3+pzFpyaL
s0CJDOM9oIDh6Ci92KtCN/ZFErWbVHMHSIxNUmZbZcLGbc4rTz00Xv11QTIcPTytrhEDiCafCl43
+OaYp/uuDq3RN9vGWKyvco+jr2tHX0d7grFGpiEfhm8dUKDAEFCmGFOWWZJvq6pv/Wkeq/5aqVsJ
CS7TytIf7KidEc7R5mMlneI2dcz6c+qIAfahJ/aZjNvNECXtARrue8MVMt6M1nueyUv1QUTE4OHY
foB+/i6vYQMrvXvAhc8t/RjmLIHmZ87X9igg/NyA5QxMtc/EIZrqk1NQc2j8nHzIYsKljqjetF0U
upuiQQy4HdEB84Wlbzrbkjfx7LTXijK8s7y4aX03zbExmkw9SYKC8rp9qJPEvs8UZAsMkZRfoMfE
H2YJrcVvdP2L4TX3SO3kfondl1+09QcWOLKNvXMPOIB3sGbew9efVH+Om1PoWT/SKfsOydlCuZQH
5QbbFvUWu0AkPb2oHDkoimquYS610gqGxijhKpsPXFHuMSlzZ9NG5nhq1Lp4XxY6+HTTLbaGojY3
tQZEGfQjznVz2BLUp1Kfv2FCsOnR9a6EJjdoD6d+15ZcuUkhjkPlIWaaNNMWynSBKVbfb+q2NZpA
wWuh92vcZDDKmM1t4aWtH4rhptIN7IDrB+TF5m43CJwQbTZaGH5qSt7oINpRy/RL29uFSrnP0d8L
Gl1BDyJJMrR/Ek1+nbW+fN8hz3WVdHr5DoeKSglSANOTD/WuxQULhN8c2G35PnSSlImMZ05ND3Hb
6l7R5tFHRjczgjBqRHpEoyr9NnWIW8MWNOJ2j3Xp9KinCQdVkkIi8HVd/t077NmdSd22DFy4OB9n
6SZHo7TBjFNw+1T3mtEcuy65pXrExTKLcPAdkcNG99SbMYmQMBrim9F1FM+3Yvh5aWqVim+DsPqS
kdXRUEkFb7ETXljc2ZM0zG2Yq/mpywq7u1Y1MY6+GOsbD37IFyfKWv1mFPqt1v5f9s4jOXJsS9N7
6TmeQYsphAuSTqcMigmMjGAAF1reC2BHPepF1Mb688zsqox8ZfmsyqwHbdaDjEFaBN0JXHHO+VVZ
3I1Vuy8u6ZVF1XxvCj0WUlpVlOZlX0Zm009Pmyj1JWS4dMMQqcY5hRKxTMACt9Cti2xPDEPBgB6b
EWteFifysxqDWLOClM1VyTBrETd9bj2I1IQqzzLJ+4RJe3CX67ycncBFLQjTSlWfmTGVcwhaXJgh
gt5hikg0SbvI7yA8xCKo+T1K0x7KGJWQ1e2nxZ1n6Cy6PUWknDXZUzat3lfVyPu00Cfk/BYK8qPd
UVnFvMHJDDecVNtvdud1GTHdYzvsgtr3Pkyh9FM30+SENkVpepvTSg7IMQsxhx0UzIWAzUsYmjKD
FAH/ILQNSBY7iN0yuGO/l9jU/iwMD58ubdC+CYJl45WldNBG3dzBTGPYpk2NtHaj07pnabJpMYIh
e7DIbta29a/GAtqSaOXLkOfDrjNMzKo4TPM5MoIexrhoiEpmpcUl7lZEfJKGo9luMfOq2u5lIYU0
i1ZXX4wY3OpuNNKbBlPPXdc66XVam3Knpb6Wx40/l8t+62ZNj7O81qHG1/kUEUSwYoK2OFkV9sO2
HQn8EVeqyE2NQMH+MM2m2tEJDqEhqq9K2C6Gy5Z5y7TcO6WrVBDt14zoHA2JIgq3Rn4yRxoSa6vG
k173+B24Y1x4XXGfL7UzshEA+iH+Xjslnji8ZYp2q7ZPq+Xk+2DWHodFF1ksPTFeCfSpSVEMz2bm
kjvOFfR9y9eDXtYNKczj+M1TzZKHsvCtT2R86jD7rfGTF9sdsqpw94HS7mk5liAUjWh8avD0BanS
ksBgC977HlPhXb6MAs2N8tUzJ7c/X015in+YM6ikrZX/nHNFV6HUYffERZmpT6mRMmWlVf2uNiUh
91vTPpWVQyZTZ2nHoLWqj9wqy2jS1yEPzdHovm9tY5CWAJvDsShgkqbor0pttlvSrwdc4LbFWaub
2fI4KaFpulscqKJ63RaJdNDy5HoltwLztEbNW3D0tY7UmVQzMJfdZjEBkM3lk+FuMkBsD1Vi72N3
2URKYUkYkjbqZiff3BznlDv2jFihbIR1GApANhlYi4rWprebW3vI+iUqVo6rMHfbNkzRFU4xf09a
j1CBODQ8o26+mNA4BqV3oCwzBDrpN8CzyVz3qC67aKr74DedioQPp4rY9Bf3s5C1vKsg19i7XFHw
qSRjizVrmAGAbI+BJHz1fag8ymu7H44cBKpuwqDv5o+NDETjMOPvU96Mm2jDuS60SJ81wpYGp+zv
K1JCfpReboqQqKaLU15qO0+T7QjqytlzuqTrK+7ddVlPdW/b4xPXCLzFSs+GNNHa6tEQJgD4lOWb
3Ln4zkx8CCYVS5IO0/ijz8nY3CnVnQPV7T0rrxHgruOr6xhtFWlj7r84puRgLwbMKLkmxuHceW15
nWKf+1mTD+aFkpijN2lXzZRcQv6cXYn9x7SrR+qpehjugOzZxFYefIiK7iiiHr5HLAeDb3WnKRkz
TpRYzg4hklZTLthnOKlJxRlo0klqkohyyKid0HY6d1ceGjqvfq+rEkdOLlViqKayAKHGr8yN0C+4
3q5XRaFIggjcKNNUae8mmkb3fZFjbycleaVEB3WT/Q1unSuhYq9jebGPr9fwkgN3XzM163c5rr3z
jciR8LlyytwwHxCy40dY1z8H4turXRsUxjMFzDBEoy0vVVJWHhopm9u0ztrPZfX8PjQ0ob+4BGzS
Zsm8CW50u2zvyqBzqr0AIKGIs1qYProldynk9OLk0KgFxwKOI/f+2Ln6axBUObwoo9NOlcjcA2zq
9HbQNZGhchPtc5Plq9it2STvq9SYPgemk1G3WenPsenlrjRWN/SCXG9YLQvFLECRda50hYhpMfo2
40+vy0M3z4pbfbF69eAou4oyw9mssNscXcYpRB0/mUTaFKcZt8mektSjhuzzEZl9Ovs0R5Y0VhuX
sdTPEied7HQ3kwfwQiDo8BBs6eySk6LEwZKcAa9tkOrpFepANVLRQ96McySvQ1Q45snTYAQQTHlV
ZXq5NzqKmtDtF/NOBh1yzTVd53GfOxQFIShguZyagMk6YSqTHhtjI16KbVrqq0AKrTyO5DJT8+br
FpfVlmU3GMzQ/qhhsRCTKByd13gbRP7oI29f46UH8j1btljbsDeUq46a1D1SJcy2m075Rnt2N2ZF
UMRaUJgDuiSr+J41uDHuylxPd5S53GSj6qa3wE5LLZxmzb1eCt9MYKxS1QxVod2veTVySQFhcRGu
D+7Fn2jGES9ObYvOsBD2LU5z7pFBzHg3VOXFP6Zpw0pzm1ePdNAbKhD/GNCuPGJCk79XGYZroFG+
EVr06Fyll3RLFpzss5CUOxKWfHNRcYl/5I3sDJ0qp24T12zGKxyrt7OweQ/5Im6nHPg60IiiSjkO
4qVJ1/zWswp7OpgGUMxj1VX2zxztIwB7L0kmCAqtJHul93LmVFLC22CZD3HjZm5z509iwzqgal3E
sOHkLU3wqVnAkiXnal++S1V3N0PPvjt7nebUByU0yGmh3swHO/UT2JJpzBDrkWi6R/z5XorA+aHN
qf6iKo89afRPS9sxv9GGu8bhR+nVvdKzQ+2D6/hpsZ5nyr3HjkobNMs5pV19cHxfI7on+zaVXHsI
YHtZf1KzEh/R3wdj9zCYxldtFDfmrHtRWdRJOy4fZq6J2PamI9SRB1CFIJzG6qO/hJ/pnvOiIVUL
pdPeDX4Ljbt+cwb7UejaWRFNe9Nmac5EDXadm7fnehkvhNNrFbDIBmP7cNr2DeWZHvuecHZ11xF+
wFEd5rXzvXdL80dFLjkHXQDGMWQfi1kmbVPeaEHHhCZgjFJ5S+TMmQinYOyZGZmXBTMRHUIzHRoj
yiaEPoe6E086FqyMYSg6We1fisl9aEjzIS/ab8NIQ+SMW7i63UxfTkB2JsqReO2ONuegF3rrCFZT
pZznoOm2Pmm6deYreO5gZ8/lZsGD2IYb7ufbdB2446x1CoNtOTt9gB2W+8BM59QazVE1LrnATDwq
h3PLoKUAHIrTrTx0vT4elSahkZvFztOXa21sbi1K+LQs3HBzQZEhIGMIm98oV6tPTVfoFAbtWSeV
I5rcS1KKte3KQcy7shfB0SwWvsnSnam3RsKlZZg7jUrq2XcTfZqeg9W7G4yghayX3SBTedI5n0AG
iL157ifnJ8iWdcPB5l8pSZebKdVfa2W/3RruckupZYat5x38wWCMNulR4aZfWWM7WJVvH6DXbwbe
FomqymMrNHEzttmdXFp0vOatnFb7waqAJHQHekyHDguxTtsdR3xUDgQmyNDtGFB5s2+FtD3dtUm8
3xHqw2uQa7uu4wty+4fUrVcEOqko3TDdN3pvv1TV7WA4y9HNi4cW1UpMD5my+Hpx02rOaCXW5Z3j
JosCTH6S6mmHJqEqZB/zNNtq62Ks7NPQrJbpCOHubGjF41ZXDJBkt56DUq6fo+0fcW/+hoDrXbTz
VY3KcG+V65lhQh9iffxgULzrGwExq4ToXJMEYXWGcygAlG5ywyb/qHawbBm3mXUmt7OzmN1Bed1e
tLUMuYZYTpzeUWXW4yMf0+ECyPa49NMHbzA++oriF065Csuu88JGq/WDOxqEIA7mqTHVfPaZpYVz
Vz4Nbv3gFOnb7GP2EXCDU20wF9DTr4opTBnoJ7emME2FmHiugmtoDu5Hf2iu2txuqEYqgs4q+ugx
UZeEbgQqzmu26suOAch5yv13K+2vW8N5J/wBA2akrJe66OL8nqkQzP5t1GApZWK79T3E6asx3mRu
Ob0HuSwRqItjX9lX+tT7IflkU3Am+FDRRhaumSait3PtMJIJ7RwY8zMnbRxIZN+txuyrH0NgqP2W
l8GNgIX1OLatHvZdbt4PuW89uVux3cgmM3Gg1l/IFymT3KlgoeLVE2erVuSRGld1UFg0vJA9rYeN
XL3EE4O3m2GnPoxpvl1ZXVqzPRdtN6/M/nVz8D7nmnkGkEkiO8qivOi4aeTSPxapUe8GvB9g1uXX
nlLlMWt6Y+cVRRNOnXhIC3HVlu2TX2/3KCWfMsr8sJ9771qSSEt0GjpvClLTxhhwck94PA9oF900
zoWQoUO+ws4tcsUV5z0Z5dRHjJmasBGmcd1TpBz8mnBTPb9m47phyWAuhJX0MuhbcSxHUR/qKdvo
XIotlp1XJ4bAQbWeTp7FcKIuxXku9Oe1dw/62HWxzfTsGk16/6WBBB6yedmAmWsV+4N9I5rRIUJ8
OTbBfFTecjXWdfqYdfN6k2FHPcReaR0zlwYytcrxFUNNJoZbcYvf86HI6/JkVWpKBlOWN4LA9Dfs
0b7b/uaEeJVjYOBPzxv22k8gQXqc9125U/5wtRQL5i75+DR4dRPlg3lFXGXYCbJZfKtuXkzhLeEy
t5+Zln12YxMr4t13tbNMcVCpnyWbpC1B2EKtauudsDlpN5pGukmL8QYdKT+1NCVbaR6zXZXZQ6gU
ka80xT8KoqE89BHVYOwdzpGjsKsfNDhc8BqJvX1NFlT+uvhp5Bjrc1b3NNDZ/OzanfsGScDasfb4
8v6YNVEgy9PFWGDD3eiHcrZ9vnjvqWheZh4o1kR8574398vaHe3SPS5lepLp9mXqMo/qHnQ/VsIi
HdRc5uwIHlZH4xyAJDEutzGaK9tdvxB56rRNm8WAa+nVzDH1zdLn12JypsTv/W9eWrzRnfy0tvlc
XkI6enO6pS5cI2k5DHRmK4Lgn8ZNzsCGn/nouxMNDynxp2HYPmybA2gueu+u98odyVQnafkT0wTD
Nj+qgmhTKIHWku4yfyK8ou1R0jDHFE1Yz94Y2wPtrVjciYOlbIPLuM07q3zibfp0C7i8OTfwO/1k
mbQ9AxgvyfKgfa381j0FvOUfjp6OH4bmvOrbqMYAy4TVZ1dXxXgmRV7TwBudVMRAe8EtFVdjHfD/
SLGptcHLk07xCKK0TIdvC+rJ+7woduSdqiuZNZ0Tbr63PePovBahIlV8oinWXDFHS9Xh9a5ZlWzP
kqFCxjN2tjr1Q7ttp+JBbv3iJLMxzMWOTkrlD7VmOlXkTKA1qyP9q4Gj42fJ8P6kz6r4Mt0pm0Mk
XmJ5dspK6pwIXnPwe2u8KodNEVFkqMUpT/x2Xn7O8YtxrjA30nc1o60szMvJ2jM0I7iqKkmLzcip
TYX/vtb1qcQDs8aliYu0IrOxM9cIUX0VDk67M5vS3yn80awQ1Vt3q/nOqU4b7btgrd0ZEGYJThvj
wVzlLlApk2ZCgLHovgIhTndGpv3guLltNiupvMmJRz9DT533SyzbPGrStLAZIARlUsjJ/OGYKo/Z
Ona8tH37ik8Ml8Cszn1aoMVuM1wLN8SynVV31N+sMAxwIWln0JH5shrjpZ+5q29acYNi3TBdmk2r
VdQUVrYri7TyyrCTG3SbsBmtUrK5TT1yvHLbzUxFs11ny/S128rys8CjTYbAzosR5k3rJrNbRb6d
/s5b+79BZ+i+msdp+Pqa4DP8P0BigEPwNySG7Wv4/Pi3//Wj+JXFwD/6ncXg6LAYkA5c7AYgLUOa
/D8sBtv+B5ow2MQMCAl0glD97ywG2/gH2gq0zTquZWTiXOxz/+AxQHBAk0xtdTGNIAIGldF/gcdw
4Sf9B7vm4gKPxz0kNZN4XMP8J1btlmMQu865nnhbKw5an2pvTPLqf5Gp9xfl6W8fY18ia1zbIvWd
S/5X6lATSMPYgPmSEhu94wqMlbgN/SE0cfWyWvYPZSpMXQaTU2ps1jsX+QOptkb54S7VdGIYmBXx
1AhGIU7JrqsmCcKa/iuO8a/kqt++JnQ2vocFzwh264UB9SeGk0AyPJplYyaOZY/7pc2bMay3ILue
p+Ury6v0JHwAngnuyb/g1P3F6/2Pj2amiJTkIpz7K+2zKQwlVr80Eyq76kFV4/QyodZKhAUauM0e
F2s7pR91mtEB5vpEXmg+vtgzTVXtDolRyfVfEHz/k6WB/Tl2WQipWG5/dY8qcqROOqz3ZB1M/KIW
TS93JLnV3/+0Xf5g1vyZSfOffUzgALxc1t9lzf/6zPvRmGp7nJakzeuBKRgzeMcB/P9vfAr7BckS
5EWCXH/9lNbtmAr7/ZKIaguiKu+0na+nn3//Ib8S5H57h64DkVZ3WULwtf8iaU37UvlBKVY8tVPr
hLPsSuZf0z6YyM4IFE5Jd8VDKPn7D/2VhsSHcoLAQkIaoUOs/ScGommNF9J1atJyqveubMXd5psg
l0GTvZttg2X9Wta7sbY6KrDW+fb3n/5Pb+/y6ZwgmNpRGJGb+etz3TZuqrEPzMTFZ9gJWu/OTeX8
8Pcf8ruA7pdjCtb9hbxL4tWFear/5fzIOgoCLBuLpG+1NVZOrk6Fm+FbtVkV4wuK77c0WGmsgHNP
g7Ky/WbWNmfMVsXVPH4F5jK9d/oKkNHrQMThRS/zns10p1XqqOu8VNUVeGaBhqGU5NHwG3mUyZBW
/JV8LQOZQ5hus/uW9lJBsyh1aBD16FDPFVIk0nEZyoDqSWaemT4/z8MqkmGyzOtxcKr7y4w1KvLB
fSvLdtsXReChk6mKn15va09MgdednJWMV17zinokL5KidyWeOF5zqobCjSwsGHcOYW/0ydUXIFX3
hSMjDcVCnQtktCKDS9sEgnN6Wy/tyLhtKbxrXVXBldXDhgwnaW0/Nlx2rjCO7K5y8Iznkf3PiEPD
xBrGtyvCjCdVh37XGW+zWyjYgs2L9KYhaulV+Dvwi2+KWrRR7k6Q1bzsgsitjJC6zKTsHccu9gE5
dkG1yhe8J9YLnB3E2lbZtzp9ALPoUW4fmbHCWB3G8WLLjoll1Nliw/hgbh9wP5Ovo1Whs+lFF0K2
d2DNuMvBd+csrFukatXa9UcaOqYCEzH2nq2V+6F18FTAk62IXLG85u0gE9ca7L3TLdmh4xAPuaWN
46C1+JwWLla1ypfH2Z6BQfiiSHv0d+iz2x3EdcJQrCBuXW26I9ssYAY0ucmkt/LQ2qUem0qFqUwf
11l7yOZpPfa6zgDKW+lq290mxuZmJivPljTbqV4ze007+zBo0mQICQV8WmwR5ZgIgE04h2ktiS8s
IBJqfTu+e/N0sNzUiLqZFdSlSOFhWMD8jmYlXiqazLHUr2dh0pAzMcxs546Z3UPhFhs6ctGB2WXB
nQtT99hqtnls2uo6b8tboymcBCazPODT8Y5pd1u03yeruiFY6VuT0cVk63SV6s2rg4r16Gc8scol
9MGoHRmbAGShyonrdKAGCzgZGOlkgzMnYrj4EiwjZCuGkM7Whe20FMRVmI8tIocDJBz9EMxBFpf2
Nu/cXAvTdbr3VycNbdyDSUS1zrpf3IpNmfGg2zVmt00RdiVgcGgOxXhrp+DIoxEcR19Y8dyY28Oo
LeYx72V6lw7lJwEKmPKtszyZeS6TpswWMt1nLbzQSmLZkNtS1+uJUVYVAgBSKHejPIytdb326tDb
y9uo6y0JDc0r9swZXEfnXGzNvQZc8RxAzrkzyXl8k1DrjnQTZ+Cu4K6pnTUSJGgTNDMQFDPIHw52
bavl8bWd7s7Nln1Tih/pvKUhAY1DTFM5xlJzhgh86rk17ZvWWarrtOShBca7FJ3EUGL9oKtZY63x
aZW7gzEakuEYfGwfook5PU5w2Gi98DmUpH/Gmm3X37GM2TMeuc76Tme61b4aEGBeNLBEzQecoSnb
4qrSDrbytttx0b5ruZVGVRPg+2UV1npeKfowuFitiFVVhKvO0pqmVNst7viZrszWazffqyB/hz9w
btvhxReQcVyMnchZGNmgl0NwdY6mA35Gyk6BMz40kN4L9qWRQiF0tcRe1ntjq45Gvzm7VsMLSa6/
bafqbtFbPzILy+E8gCqRBxzgo7cfh+lK9cVnUUBT82brysnmzQ7r9UP2GpEDNohUxytuuxnGQTaE
5bi+zYF3O9NyJr0KRKwPTprYVmN/urU+8j0w/xZ6/tyMxSvGRf+Kn89Fz5X36111Sd6l3L2YmiPI
/MtdVWFTzRza65JA07Z1V82qa3YmAC6bwkkDUExrqcgvzJ2hv4XtCxNDDTgUHANX4pvdgaYyqWrN
Pt0t05Q/+KD9BCcN7rZGVd22n4q5x0dK3o+zg8bZJEpO6mnG5OpnZjOTiAxN05AaVj06zH6c1/dV
BPmnJjY9i0Zy2ymwmiytd9nsXMIbp/oDS0DS1ZbGdb43JNreCQKos1DVmrHEm+fXP71KKz9mpjpo
Z1p/4oOLretjXS9aevzMw/FUiqX+ZPmZ50nThzvdyUBpTKT/zo6EDHHXtnOLHTlCZuYp+lyg2sLb
5EqMUjnRuuVAIL6Px2UM2FPewtDyH8BsN4IsRlN2xwWh10euKVpyHPi3DzVXS8YF5IjtPtetdE70
noln3KLj9uPAVr0HSqBg32SUZWM41hdTSZx92+9p7fW4OUrN1GI1NBxsdjrVZ98u8J5kRuY8o2Cr
IIuaU3lHo2xxuzhy5GFq/uKHWWUGN1qZj+hszGVhjm/bBsOoVCeYop+UTwxyoMsHy229OoZgZ+Ow
Z3owdunBQD5qPWe4ij9HfRJmQf6y5g5wcibTWqYrIkpVkAyWcpeo1gUTmq5rLJiATVG+YMRv4ng6
y6CMMQe9uDiYyP/DNKvBTlCo1ut14GE4txucKT0QXQa1AdNZj9nibC8u0FYfrFiwzRWtV+8WP/Rs
NQNcAjLOLNdLsx+O18gcwlrWw5yTaxvEjP3EF7oeznu8Axm/dQyEQr+qGqqFHFP5yxhQh0Gtq67m
HoddHU4F7KkD/8l3pjSmey1qnBST2eTuuHU3rS5vPGfwU3xe7GY0ripfNo2IGn0ZUtzpiraM5bis
xHRnpjgW0pTbt8CXZGgHtKgv2sgYBMYQKq8EWrx9Vbi9PcRLZVgLg24ckCJgGttKpnqZn4dG54xu
vXR5VBIniDjneujC3lEmrAsWw31v5nqFE2lWYztV5tMUdU4JPW5bRyPphs3MeIqZvsDEcgdOeDS2
BliGn3UssXJ4dFsxveaGod27cOte+ZHZHBH0XX6f6d4++rUCTVx75451DxgnNeHMh9X0ljbWs0Ke
V6tvzHDeAH8jYx4ID+lc23vLeqR68IGCoQyl8gDCOUkFiNME3ZiXAStOzGrhdZWj+j4Kh9NOS2f4
YaOVqzypHWMwWLTSeRCZN7igyRCOQyHR4O040z0XNmNWvGig8QxwxTALmsxN3viQgT+0UY5pvLgm
d5oNt3xlI43aN/JteBCI9RaZVEYv/bCFecVwOWuxcDScqTx7Bu6RS6aZsOyotW+a0ussLjiVtlGv
pnwLaz8Yp1DDkOY0BPoKxKMmGxJLNvrvymoIk2HDQEWevFKe26xUQ4hTSunsx6kGXLbTGV0AivPg
ddO9orqGLYSDNywzmyt/c3Mmf34L/a6c9eVIpeJ/OExAnzGSNSHBG2TNc3ETUrnjrHC+1WsBdUq2
dVfuAUg2TrF5qkNzgtTPdG31flSkYiWLNhB+S+y2dqtWPX3Zgsp0rwJWh0igiduKWx9G9NViFzCz
tyWb6R7Ewmm0sg7VoTGGgASgbQACwAFlPS/KHMcI+Ce9770Jb55Jl3hsyYY9AyqDADJah2rQYV5o
24bOXZBUsdS2GXYdfWQ8GZhAhWMg7EfLkVmerEAad5syNnFGUEMEUYnE8pbBn+1HWIQIPcTeFNWH
3lCQwhu4cJs7Rh1PgSPsp0pZmohk2/sizv0Frqnj9ers9uvwGcAyBizM3L4K9XXa7mk7itc0yzty
GaVjnW07JbPQ2Izs02WJHGt4E4A8PmxjyO+KOQrMs6GJvC0DUOkgN1dM2ofhG1RvL2MzXnIjFpqv
AUxH6QVc/1x95m2n1fBwNNuJvc4c48BtMqgh2hI8NO1mWVHn9iZ3Enq1G1V1/b0faPn3zta6R7nS
yUSp34wfKeKBY136NvwkHcPPaGkcOUUDv9mbtuSbGXlT0fdQSarueTXFlCfSqCqBxI6vgT2l8qAq
YQbs7I1xSr+b/WJ/6aaLatWyNHk3+a32FTjaXNECwiuNoUOqvd9mXJ9NZznvOvSgKenhcbzUHP+o
W/VetgmqD3jVjZ9u7U1tDO77Nmfdw6wmMYQV2eo0DqvfM8uGSoxfphdsMGpXg/vJawQDe2VQSlZr
yjmmLKy+94Bw5XNFF6HAzpYuO3pMy86IwYr7Qc97LgNom1CaGh0EpytnA7qhMVNdZNQz27G0ZfVh
ZeOyy5Qu2AGZz+1EAAisbE/kz6AoGbWWS0RwwhnSVuwRy6iPWPOityhx0+iicvOBN7aOeVLIqGVL
+jVXT6bQGJZjw9k+wBi7LKxLc4P++gmio3qY3Nki19Wv6zs1BYqig9uVEHmUwmiNXPqoWIiq+swl
yXRRi8Z9jodxGL+VSDbOVlHYVjR4mJWBvOZShCJQFxdb4nvuzaH0xrBcLoh3AO2CpiZLUR+XS75+
dpLQEn63rXyZ5ERzs3gT17qmSRsttJRVv2/gV+RPbl1BeZuL/E2roQGEWaHJ69qbK+da6X5/WzK9
eBiWBh2xaaYQhPGkmPOomu0q3dUS3l40LVXbR6in/EeuC4hPpZ+NVqR5TMV2wlUT1FptHkNP99I0
NMyu+FgWBVuzQUDhv9ApiTFO/WXbnsfUMpujI8bsylNG+kZqdVHipe9nS5RzQa4J40s4MIUDkjrP
xeS++P5s+4q30xAX7BdyDUnTVswkFm8Yd5NhppjX29zUNRDlPf7wpZ94VBFzCDIxtbHZT5IlTSW3
t2TQa4lo1/4NMqcIdivWDMGpU+OmQULBMiQEALowjlLPPI0YYDkxwiY8/mtMjqudxf/YE5hmW4TL
gh9DyUxpFITKv4jm4yJUpM0HYZvnAKMuRR3kYG2A6RmMdvUFo7sAzS3hlYbETsFez4BOzjZ6mjmE
Cjr8gWv8otL883zyt+Scv9bzloe3qo520ETu9+uICxH0gvwzg7hoO82TaWcBtHhH4JjoIXjbtb1t
PHVObdwU6MoQDE1DMtfd3MM7l2yXKhj9Y49p0JFIaHIcHWAoGAKjTih1oS3Gj0L4S/zbwOz/YzH/
g4f/N1jMUP/b/2zE158VqPyD33EY2/0HNiioiLEkdrEBuKAtv6tJbesfts0UibQ3TKFxQaBj+0NN
Cg5jYeIDZIGrsoM5PeDNf+AwtBL4GEHMZ60iKf2v4DCGrvOj/tw36sxvDUYvNhkdaAWAi35dZxDw
pxX/hSKBhSIYpXV5TIMpk27LvYjJa4aYyAIzEd70DKHO35u1+w60FBeiPOVa6XJ6fePePSLgebFW
92rMCfOB4ViSdTlBoWm7/qAUIbyrtdi7xU7DIWvqbyWs32vEZpAl0GnVQRpZA7ZMRiCqd6sOJuZ2
486rtvvU7dLYbCzzCmQGCUv2gcERWMnAJYE5yoVmVcCjWj4zvOxCm4ow0i63MyTjx96XB1GQ67nN
4zfyq7PI7lAQ9k5h3uWDMXJXbA/T5OwzkJ6TsBv/wS3q+V4VWxHp/VQlkHkNch176kbwjjHV2vP/
Zu88luNGtnX9RNgBJPy0gHKsorfiBCGKFLxP2Ke/H9i7o8WSDnl7dCYnogeKUKvg0qz812+68rYN
SBBCKquzxV8LhFirok5YtLqxX40BRzsIIHv4wiXeJByjisZy71u1uiSF3kQ0kV5UnS7hK4XVhqzZ
7KXtiZuGsb3HewN5Xd61nlYE1A1KvB+S6Rt6JdPTdKDQOR+PvWAH7TQIrVrqbrJ4kFu4EAk1aNgd
mtQlH8e5bzHRwlBVgk0k95gTNbsc4uy1aDtr7eqQoHuI6kQEwbz5VvZTv2pG9l4YVCv8fGxfBV+U
s/1YKe0bOTU9dHRXYK5AGHddQfaADQVVd2sOqLly9lYtmp+DRRiSZ3TAFy7uqjC7WxEXFA9FG5ar
sWzubRVevKlAanRsqT4pli6hDar3rgMWF11M2LhYaftUVGxrFlWuhh6hscKjJdvKM+DtrkK20VWC
G5uc0JgYQ1yvYKPJB6pt96IFl9hABXsGohxejFK0u0LJ7vvGvlEgNc6emcxXeQIrvcS3YsGW4HlD
dFl2jqPg6OfjqsF7hMwo58A+EiiIeEpQM4WFcqUFyVvhZtt0GiljcutMLzlXO5yLUH2kF4GK6Agt
BQqH7iVRH8omeWicFJ0Wgs+XCN+EVYAMczU2g7Uy6iG4FIszZq7myiZVhnZnj1H/0AO4nyE1n9Y1
Q3KDoeYNBArFqx0iX/QC34uEfZ12Qmp6nTUEb3HGiImD8R73IH0dJ41+oQPPe/QzaN7B5PWdYha7
cGiidWUE041jApiGak65BeKneSRGwcoDwT649Vj/oKZIz3sNLeUcIxPsE68P9njSuOdZa8VM0ux+
xpfCY/3yMuSXERZI16i+K/xindHLDDW7t3vI9FGpMTi1JPFwUGKg4M1R6GHOyb676Runxpw4LAg8
qvNrU0wvLjmt545R5megukhTtCReK5WsK8/MJHAfQBTcVLgMma8Wdn0em/W0ygPR3nexAbssFNEZ
biXFY0rc4RWxBtSdE60PZKTVtEpas/sBQJXv4FFVhdckZnaO7nG+ZsVM/FiTUE4oRpN7TQm0y7So
7d7P32vcfO7EMmCs8YbD9XgpC2s4IBEubuz3Ahm6CMVy6tYIVWIOLF4XWFGzGpNu3vazMNdgQgNE
1iUHp8VI+JnaPz7rKkqMVQpITLB8OAN4FE0umJmN/j1G7fzY2FWmbyCEluuW+MC1NiUczFAp7ISS
MuoNZ8z3rTXCRSpK1V1rYxs95GSh+jBqtFWvqsoRH3wo+XrAq4+T2DxPnHq4GoE1frQ6TN44G7v9
bMbyJalLwPVCBsNm6gp3jyqDFUap0xejszVP2g081FHpIO8vahPI+hZnaD2PNrMJTR/MyuofsLkL
Ec/DiPXCGRm/bcz2Ss9nA7l4qXGbwzz7ut5oh6YDcIOFJ/ZqHY3X+jxaN2OtNgcjMoe32gWZWrk2
WMLU4F+jugV677hS9sP74cqWiG+Yd0RVgMa+Tm1U71T6F8dGhxifa4NAtg3WoERJfSg0BVYqS/GF
MBXnCX50tlYKOeDJWoQh2LPJyU5JchLnsjz4XgOyCOChrH9OBop8IUK5q1OtvQZ/G+CV9dk2YInz
RB2GHp28akNQR3av8uvrbta6vWUSejRXabBJ2VeB8N6PmJPG+WDKpfmGIFM7duiqn+UCo61yLY79
PDPre4Wi36MNCOAOqsePu6soQt+jVoV1lICU50GrgJzn7gQ/2iqEs59gk3ouoPwqEmgVzEjCb+OE
CBgPO4l+D10gsNnI74C0kPvO7bFMQUKIGLUOKnlnj04EkhmaanodB+F3GUTaJpx63BAy1O+whIvN
2CWG31aKBj+stJ/QL7cvkxInd6GOub/eCXHAGYNfB/xMV7hjVZvOMqt9pHUhcx/K2a5WzWoDzTG7
UsIOc4G5Hy5wZ7g3MUJA8WDi+2QHUBwtI7+mJLJ9mQzDdrQN6Zc5q11W9fUx7WijBCmuDBF+TTtM
bjiN5Y6yc6IlyyMt9ecJEZeHnQGqEV06G11B3OqE008sXPJjJyBs6o17rYx5f28q2LdhTL4Z9WGt
lfJboLBtV5Mb8TE2QV+Me/DiPUY7t2Gsr8HKInQzKlRp56VBggQM46eB7SOYfilH+2zE8xSGdOYb
shUgu5oPV7j03DyBgEeKyyqvBbYTDc594KNb/NuekISNq9LqAyy3S88xu6d2YacbY+djm0vnsRLZ
W9/O6U0hguRBjrD4O45jT4Fl88KU4jKfLHTsiaafE1SsQpMw4kdn7N2bCeohtGOAytIaXA9jkMWP
JlHPqCFuDLCsdKDeik0i7sdirdlKD3hgX+ZGtMkbx6MDrfrpgGq+jKxNZik3Vt4Eq7E2biLF+Dap
inwiB/dbzkHiaNIw3UFQ2VXdTg+E75jtxoBqt8/Is6tIxvKKacg2EtmTA96+RyryU6lzP+Kk5dUF
jDI813VU2AEi+7bwLCPZGbKHPGDRcSoNyJ1WbcZrJ6/vIEFUO1uxKSLSYJ3ixYOuAzn3VL85zFtY
HDdjftvZw84xrG/IPte0MC+g7GN+QSiaTWMkr81t576O5XTTNLio063hSMei7/eIReoGK0unuugo
uroYgfag9lctO2ma9NkmBFBib93KGl2Bro9rqxO2H2OReSB8eJOqKIVE696DmwF62NNPtQWA6a2M
g2ZvjD55xXAAsOP2TYBWnF62Tm+tC6roM5A0HwuKn3Uo+MvhlsQQDuG2qOoLvNM2lTn+RP1+32EJ
76NXnqmNAJPD8J0fe7TMPEB8XFVe0bfdTlhWwxlWkCUXQ8pg71OeVKnFWyOkhwzfdjsTBkJ2hz+7
k74ywnTeKeps3jixfajabkBoFlyXAgroSuqqupWDOa06A2lwrJWXoekUZya5TauiQkwYT8ahboCv
84gF3YkAFwZfTI5WrrU6u5uVkjZDQLrQJOBPlVZH8RaFx8zGewTcc+uq8U85phzXRW/taa2DdWf0
5RCmopQdtYGtw5ofQ5fgb5c2zDnmI1jWzJxDdMs5uEri7KQb2gezJ2oE6oRSPhLJQZN6zIc9gD8c
C6Ofofx3+r5syKxsmkLxGLvBvRrgz9Jnrn3ZoQ33EictzxoxRb4rRmCFGBlIVesKndvSIOoSVWNd
Rpe2WsJbzqS40lAPnuu2i5VS19U3QWFGTwbb20ZIdT7QzpohAFhOjhxCZU8rxukOl4Sa7LEen4TK
RecJlD8DKNpEX+mBQSGNOsoY4K+2U2p4RkMx2mrIz+iUJP3bgAZ50Zwjhqvnq3qu6WQCy2gXpYtw
zq6q5Ixuk4apRhB4VY1vvxxU8YihQHqEqZ5cFdRYvlZIeVEht1lLBS5+RabutV0m9kromfLEEuA8
d2lqHmBF4yJiG93BkbyeQeidN03pd3qJyBXzRT5i18ourId0ZcrXPIRPawWd11Xag1MV2yTC315s
pzl+LGPrzJl/BhCtIOv9FGo8QNNHntkJePRdfmzoHYkkPA8EC3GKojYpg62DmjVVnDuZ929U2+2+
1CJtZRvDt8YI4k2TyMsovZq0eadZ1FN9OW3zeuHP6VOa+E2Q9NtmwDUkcGZnH7i019qGfbUfQPit
Lqf8n3tPyPoKap8kzsGds7XVhMNu4W88ESZOIzgnm4zILpgho3nVxPjrEGXJtozfDhLzUrnrgyyh
keVY4auKWcK6ayUiQKsvS6rwtOIEk9trPZ6z67iLrMtY6e9M+BH6qlF0zVg1Qq+/dQI3mlUux8oL
srp+oYXTrt1CzaHAtPVTq7j4CBCzXmyrdoy3Wds1ayS4w5vIFc7PRRUwDqahPcJKQY9VmcG5UiXj
Brl1+VCRhHQUdXmfqom8BcUa/VoD3l8V4dge2RPZLKAGn3UYPsZIXfQECVTgcjCfDHsCd4S9BIBp
qN/jtlM11mr02rVW4cvhqOXGqgfn54hrM81AA0VBA4Gb8KW8JceLtqKJ6hlz8qw5FjEY1GhW3Rbr
p2Jvy6h8UDjfrrSktG/HKpDgg32/S3vZb6ULNzmJg2BX457xghtKeAgLtbkROG/RqSGnBaQ0as56
M8+21kLJ0RZyTrrQdOrBekJ7tEXryGtTdaRJJkj9Qohw1qSZD099aZUgwOUMbLZQgfRmoQUNGvSN
dOEKze+0IWBc/SJauERwJydW5rR/bFkpNkoD5wiD22ATvBORyNHrwVNBLhVJMZlVsXMsqb84sQ9V
49lR9ojJVb/MUO2bgkgyh41Nr4IECEhQzV+EqIUbhT9WdTYtfKnIydVXO4AZsVIlmi2xMKvy2YRk
BZSsXPQL8wo6qjGtoWoFZ/mYnVuTXb0h13kzFs7WvOg903ce18LoihduF+2QZI1XDoSvmcBqP15Y
YFhcKXc0d5Kf8cIRU+1w3hIrbH6jL81moMjsuiCc7SDUNl53C9MseSedde8EtGjhovG5oaUFC0PN
fSeruQtvLX+nsDn0ka+td2KbC8UN5AiyG8YA4E0LAy5duHDlKM0d/oqwCd+pcuU7bY4XJZ8jUb2l
aieu6oViZxhufe4utLtxIeAl71y8AiYXAwGCHq7Fk+9O03cRzt96M7iihcRiqZQHmRGriiJi9X+o
J+AONnoCi83/GfZcvTV59/rW/gp7Lv/iL9xTsYz/0C0mkRq7dtuCngX39S/gc/krB2DT0f6CPbXl
r/720RPQzEFKbROME8629gvyKf5DO8gg1AgfMNVeGO3/goH+nov9D74O1Vm1VXrN6K5RR0JhXXDR
X0jXdZcrVjXKBlF6uo/MdFvRPxnYNBeHbTHgaHQjaFX3KZatTrrLe7nlpsCFes+NtPPETrcQ3Sg9
H/o59TTksMXoeujjkNe0u6B1fAdlDH62vqu/Gijw7IwCuuO0Ej5WaXPfdcUmqK1NGCU7rVG9YvBs
8MKxmnE3ivF9UGj3yC2WbY8hdLXRavy5rFesRcBInCQsfZuM+jHdJ7rLDjPQhLIGz40n+lw5Cl0S
C+4Ib3sK3P5mjiBRxco6deXBMlFPovPM8U3nd7Sh+asL8D92Lj4SkX5/sSdEJEe1eisnlngj6/Ks
oqc8WFcQxtd9bW5+GW9fcrh/v9IJdF0hVQPM4RO64koR3/qvgrveacQfxwhOkODjIPDQpn9LVqk5
Y9G6hhXuhOexSgKEczun+BwEHFJWKQIiwQkP8yinBtGNDuCBG2gnfoJUE2O9RuLvBP+myaKzVjF9
q3/s9BZk64GQMeAx6HkSM2f+fSJLb/ktWU84YkGSAW+3dYzG1FVXJjAvsEybyjXuO+s2aSnEQ7g6
8NAQxBeI8LGzgON1BknZ+/wFn0TLLG+YF6DB8VvmsY3t7cdJgojDDqqhb0DfEECV8Xb8kYSq53aP
HaxUzr5YldAvHXnGgCLdWGXQcYn5+YJs/vuQ+ngbJ72wnBhAHG/4Dgnu18hXaCWgyLVRaZriizHF
0vNLO+T3J160Gr8sCyVMIhdLDpYFffaXdmIA1w9y5hdPtCyMf7iOtXjasthhHPrxOm7UVJlMebOt
uIsqE35nsMoGzNLyaqtEjw2GUdrsSeOsUbubWbmADUqe5qNwIcvQQsHVf1UG6yB4CfqvbJ0/Uvv/
fgX/3NqJnsBo6WK0CfoPJCseakmosrSyOyS7dYj5FH5NkCqVPrz5fLD9+SP/c9mTBdlVRgJSez4y
tHHklKjVROK1Vb/Jgq+cx5eF4bd5jVTi75d/skQVZhxXYcelJjT7FESrMH/+/GG+usLJ0hR1jZq6
DVcYpufGvmu7f5Up+Pc3wqXW5CmIcT6ZmED9ToUjX7PptEs5/ehsRkeI1Vrw4/Pn+ON0WLqMZHkt
6b0n04Gmnzty7OKjLLrGflt1D7hafn4NCrQ/fQ9M79GvoO4h4ePjZGjNEGAnZ8TlTcoKN2wq1NRR
7OzFrPqSEy5kFcCjedXlA0X2oTUx5Qs5qtj6wxjmrKH2T6iul/GAA1qDU0SnjPe9hNZgkQqK6xb/
qxPDQwj6nZKZx3y8T1J1h5fQJtJSr8A4VaE4zLt0jWPhVq1eQzlsVIg1nTtfSPuHWr8qBv/ers6U
ChQtuujxOnQANkyJgSEpxvNa0V9b4x44YW720sReyEj9GqepvuD+ITpm0BcUxeU8V2zAxzdDjlB9
rvbBCH1CtTEFwCdqfqgV7Uzvk12mdjtg6qpSsQXJLkTxpp4BvrzEjf3TNPoHy5xvoTLeSHsrxcUQ
j9ddZv9ENuBDV/V67MOAK2+jnheXRAfJi2sj+zCXjW/Q9Yo5BBu5unYq27cGrF8gngzPTWoSJ6Ev
zZptWQET5yCF4YWo3TVD5AoY/SJtxTGtXztKiHlnX0saRvM2YG9cHoEE2k2goYxRbrrye2H9COfn
znikJcnm9N2M86tgxKNv6nwUzQCMs49RnV8OyVq67poQ0s3QJniMOoduJIM+uh/qeoPE+sxyaTvj
jwu9AX39eTINACywlxguSvxax/lmVJOtbUQ3fB4fEp7XsVPkAFxhaR6nSLw63bgxnOB2GENk0Crk
nFBLj/Dbz0ua3PAIhwu9B3aDmN/ZiPDqWzoFGO4doAv7Vc2pRwzQMWGqOCEQHqxalPu5uRqW7SHm
a8PItUmX14WJtyasUBXOhXxR8sSfItZxBV3360LbjTHlaiDaOy/SVdZWOKxjqOG1NPZ2eFjaLqYd
oRT5rutwlQF1eedFSB0qzw31r4qA+MxE6XY26HqT4jcZw5Kv9HVe5r7s3bu8v2yhBFOHuFPrEwmw
lt2LiDgjNlBXLkp8uNQr1YhWc417Yxvd4IKxgVXujxUsaL1/SnAYG3V05FhazikGlAhgaNlvYA3T
4aanF4hz/CTI3hIbs8QBxDa+Ayw8x8Z8WVjlRTkPN+3gHHNKWdX4gT3HGTQILKSirex+dAbM36J5
0JUM6597qLGAzJWHkZWc3gY6eWrVe8aY7MgApxCaPE7at2IGySX6NsPwJ7rq6EC1yasGWqZL9kNN
W8fcvk1KvOR8OFi8h2oLO9OXbnwxKoqnEXqNJhsuu59oyhpfymOVpbtGyENeoyoS1fkYFs8Vv0Y/
Y+2Ul6VQuIMVMU4rJ5SXZdryHhYOU7myLE76uAFOyQOxA8hB8l2n5AxILMmq52CqroJOX0eWsSmH
yW9CSFgYNjvO7SA4r6ump6j2th8DVOpiDSAB0Q4CHwF5YXZNTOJ+GDovnvQ9fGFkLsWCv3tI8B90
A8fVhH4uox/cFhRmnSP3MurxiLnMZaYElGjqyqzyigYdwzJv9649Y4WY7+bSwhEKnJEnTB15a7Xj
thfP/RCuk+IWxUTKx6mGi7YsruI83kdF/uw0ynUscYJog6OYNG9hF47KUbGEV2OQ1s7PCWm6C2Zp
slzLCWUIbq7MMVmVGxqqkJKqjQEEi5XIpmkNugPdfoxdpnC/MTp33QMwYUiwdtQrCk1fxwRvsGhm
K8Kb8mQXKv4cDkfdqdeInLdBah+iJnwkHGKrpPKYi58qvgitehW53YFkFE+xasiiRzMOr23RX+j1
synCm6ajldOfV04LQOaulTRbYcK2aQDl1WJfCJRDWbrVWe6GBKedhK59UHiJFh0aq7/UyO1Fzr7r
CDEK6EIIJdvH7W0T9rvPd8ETwhdbOodaWHbvaQOaqjknW7oyzS2hmZhqmnF5lkBgsUAaTVF5hL5h
hZJtcmxLQ/q742SslA4fT7q+hgOJplfPR2qlxumvlOghHewvbu237fnkzk62Zzt1Cnih3JmFG4be
BJdqMMFqwCK4fcj4lvgvb+SXGRe/lR4nVz0pPXQIhFgEVpgSgzW7xoPEc92gh/b5a3eXWu9DLbhc
RjMsFmbhoMJZHv6Xgj+yW2JbRcrD2RXm5tbOVKi2O3nVqc26pHlMtsdaG4bLpQBA/IyDH5TOuTv0
Ne1kPkWmrysBvR5fCIJzhISwYCKO4GwdDebKYFwZnXFv1DqHRonJAiQTfrVWX80Imslk7QfrQd7I
+E5q6AAQ6qQkKOraut/pHAkRW3lB45mwd9UyXWvGE8bmukF1ErbrbgnQdujZR3DUremi0eUVJIaN
o7/FaXgVKe3VMuegcz2YYf6ktClE8PAqa9115ubndDk3bjg8RJa2dtzhuq3E84ApiR3dWuGcw1TB
d2jC6we706jvdsUUPEwAqyQ038wcTVTRbBUhPFL08GpPfo7QtLvO8cO89ujR++RBrWI2Ej1hQke6
9/mXO9Gu/3fC/PPl3o9Yv3w5lsCgmTBnZ1heqKyJUXMLBL3AOID9x553PD90YNrllrU3cL+ojJdB
/3HcCPCtBYyyTHKFrGX4/nL1tnZGrNe4elluW0zAaHhfxLl5lMV/47z/Fa3yrsz579S14kN4x/9f
qMf2rVxiMNrTn1ru5gdMmL/zQv57d/+bKR6CqfoJ/Pi9CLPv4I/RBwCSf/MXAOmK/+BUYRE/a2Oq
gMsF58m/8EfH+Y9KIIfBeUZdMI3l8PRf+FHA1sTuhMY4waZg4MtJ5O8gD8I/bDI3OabA2cQ441+h
jx8GD2CSS3gnVzZsMFDolCdn3TwUGPQpbrybk9LYQDxLsFoin96ai2wb6liJ/vJqrv4alr+yiT8O
VkBTVQXrM0w4npyvHPfkeoWu0dMoinA3QeX2DK0N7ow+yvfT3CfnkxOp9AZBcD6/6McF/K+LAuVy
pCOW2eWY+nGGiNYZur40wp2sTeXYZmlE39HSVwp//OL5Pu5Q75eCw4qtCJYmi3PEyV5R9KiBK0tg
AYez7dGdDcVHpmVgi5SmGxzqsJWSVPXvf4ocdbj//ElPLg+kuewRxPRxegVTOOXQmkiMsRh0ml0q
O0DkLNc3spyVK4FEAXV2iZs+/VPjAs51/YK4t91+fv33DLF/FiObGyACmGWIN2GzKhknaFI60Ojo
LK3eBd3ykdNR3HetEj+n+FX50YTGmZZRZBzYqPBtqrstfpImGsVRADX3stVubasbt47WDU/DpGeh
//kNLrXL6f2JJUPOEKYOanZyf3Fpkg2UqfWudiIEV1i6+a05Wjsn68e1XMiVn1/vJBH8/YU4prpE
cTNhVeM0EVxpJFZYAAA7LABIFDDQhmkrnszC6jMoobGUdXKTYIaO6QFxbI4AicXoeDqOZZrK9ed3
I06mn2MatBjfFxzADc04nX70nMpm0ZfuEH4YHKub0C1XONu3Z7XQQE/1JkqwS0VAHXfVq0U20Lal
El632WQAZgROdIOPh/oMo7WJcVhoQrhZJAM/hLKr9s1CaVwwEA0KgdTgbAwOE65kfTnmRa3s88gZ
YKzBYIPYVAbntparX+Bd71lvv37h5RERN2p85WUens7ASkoNYAPbOxO6qraai7rVfSmr8T5rrJSc
rmp8KN0assHUae6FmmEzV8OPODYdnjd0AOUef/z2pddM5Qpb3ew2Mzv1ecSGb/F1zG6TVKu+kWwN
GbXtklddyyT+olJ872YFz4ARTp9KYkGvPxjQgDkgFjPGn3lPZFHoZreff9GP8J79/kFdYFs6R0vZ
vvgk/br5K/0QQDOJst286MKtDolXO5lfwe+ns4Z3ykEAAqoG/A4KcVKaOqioupF5toMiEj4pC28v
kO2+b2bzzVlyBT5/qJP1enkoVDK03FjIYPCexuvaI5KjueFyel6G51i6nHFjI5Sbsf9iOfjDfGBj
WHZYhoxlL/2/X19fTpx2qLdtthv6MDzHWRY8zlKz21mp27NOj7PbXIvim88f73SRXh5vsccxWIZY
gsTJ28QmylUzWeAdCDvtBYahA18mrZmJGKFQetvk2T5MOLh+S+VCfGo4CHif38Kf3jAQJ3WJabi4
1ywf/JeaURkWCo+6MEJKW6HzTkWPm2CByFVA4PpXSdDvY1RjhFrEuPJdEaB8vBgyjdQScNl2yB5M
SDRsuoGdFQcXuf7d58/1p+8JvWWpijTY1dbJpQonrts6x1VV1k1wrolWO+/acSD7p3bOcJouDpHe
W7vPL7r86MmKI5ayRmO1p1N8Wv7nUKXxA4y4aIgqdIVruUv7JIQd8fl1/vDRhMpXI4CQhoF7GnOd
wUhBQIVP2Ijc+yGNIY2ihEWN3Kd6UfmfX+xPg9QWGOvZC+COYOjjR6sdvMPNwap2ca32Wx2O001U
Qz5FZIMNWDJPDMx4EKCo5CKgUsxIe/niFv70McmWA4xHEETj82Rtm1sHd23HrHZGpKKmh0u4H2QA
Ch2313moaCZNvuyrDfsPL5npQBee2tviQC4+Pvfi3abWLTMjTAz3IsCzBpYXCn8UmFaQfFEt/mHk
8CGFrVIbWBz+T6ZhRfnr4JkFL5mNmENbc9+3X5Ygy2s6HZ6sKdSWNs0TJFYfn6gpoZgh/wSyY+xu
88iNhe+q7OwzdMADekkFmLDEMH1QrO+fD6I/PB98IdM1l2G7eAB/vLSSsBTKsWh2WWopftMbL0oy
jOvPL/KHzYmNAi82RGO4wJy+xF5PcCxIw2ZXKXZ2a8RcQMaDvS05zKyiTMofn1/vBB97X890TnG4
qCGAY/0+GZcl0aJx7eblTq3refaM3sZdNbJLZoEhy54AJSWdrzQbUUmkJEFIloATHxE+wQntaSYl
+5K167wI4vals5ruhQWrpw8/BESNxZZyDAxZffv8pv8wrHEVW0zE8N6gz7vMtV8W/Hkw6lQU0CRH
nGA2tl4E53D0rF1hBsrx80v9YeXQ6axBtCFBi5Pq6euJpjqbYQiQhTdExSa3kuSY67Oz7o26ve6k
Nu1J9JHI+TpaIoOTh/9+v0HJiBsbR1sOQu9A2y/P2qmzPSg4Y+1yI+xgMvKE2lS5l9jhul8YO/5h
bkHawdeSRdK2fztZcj62llol3xmUjGdjgYNraxGugNfWrD+EWPgkNIFmwufqL7edPyyPumW6rI8a
EvTf9nCXwC57VO18VysmK9VM0YC5QHtGx5Aov7TGpi12w6+Klz/MNrYDfAqZ0eznpweo2YgQjmdB
viMHyXgokJZcObD07xy9THaJlX+1CSxYy+nypXOS1V1YL8KlHPw4ckPT0vJstspdouuYquCKEtSr
hLbHT9ZL+569w8X0wnWH+7lygiu3GFwSFYlg6lehmdQ/K0PLbodEcAqg22VvkXLpWFIM0YtpxNT+
KY1THZSwhxvu1C5O8dhq7cpatHesLNXj55PjD/MQE80le4gCRdVOJ4duqa00Cry2RIXKnlAqS/dt
XEcfEU/0l//6WsveycgUfCvOnh/fnC2cCi1CSnFrKaEvtWHezI0CK3LBIv79pTBlZQtDFEPlvnzE
X6bchEKVkNEp270jHi35IZ5KUJVvBJDKPr/Uew/+434GdVcAM1AUWDql3sdrkU6oDOoYsKmMISdq
SdozeIFFn63J1OdCCvT2Bn7H86XMJuqTbnKsV0wnMuDjocAzmXF2NTn9fJR2ld+TAoDImE+CJV2p
lC+f361Y6oWTu2XvpdJWBTpp+H0f77Y2ppawagAReMbhoRr06nuGm9QR8jRkliGOw5dOjZo7adYh
bHOCoLyyESih7KjGg80IvUhT5XVTSkS4hN/clFnX+7gPtmfEpzrXg1OMWyjsSJACKz8MOFZ/UXae
5I0v+x0HTIpAVlSO1r+tp1o1K1T1TrFDr4n5YFe6lZcQ6bYySWs65iw/F8RLgmDIaPDUUHuZsmTe
f/4eMdRc2D7/vElACzYUTD5Nk+O9yac/KSacopyqONTKnS1RUnhJU4fRJcqMhoiZpEJwqnSXNqvT
apbDg52Q1rNCAkjeLirHnyItH8amTGroAa687UYlZjIkEtejEoHT1CR0NpGiGTK77IsGw0acgiCy
bJXBfBmieBVE/QHwxm/a/qaOwu/FFN1b9jK89HEf5u42dmFR1IQE4fuwZAOlBxWPl5kwY9XtiL3D
3reO1kZUXFZaQxZCsm2r6V7Fo6V3nwW5wBA/dkWaXE9Df8BwZd6THYsRCAIDnMZ6d74konBMfKuw
9k6COwhEZKCUaT839QMhYigILa8ynWMrYmw2oH5glUTDYy1lvUnCbN+3+VsXKGsCUbYE15OpEK1N
u/+mS3LcEKSbgBcRyadhRaxIAkUEyvoqS5XdPGD7Q1KNOrTh2kB+1bo9uthE6qhzzOcOrz3avO6d
oQZ+WlzpRAyn1DNzNi4d9fYillq4K2blOJnRjdG4+MpkxbcigYaKZXpqBi+6XV9Pk0G/yn0C0vAr
oW5s85jK4DXOFV5ieFdP/T4yxEVFV0mrL8NQHHqn+TZOACwWTpxED66aId0qCfyNnJav4qyDMEAK
OR0aGnf+3GNDJs2zqiBvo74ZqkMLKbW3Xo3Z6FfCNi8xmts006tRKoipgaY9qxJnVqW+Od3PWeg0
cBCOEaWMZmibNYthvLm3MZW0ivYQu7ixTbrzUGm4sLhAvPPQnJNEBp2mTM+0WrvJMLa0s7he92V4
JyDcMopxwaMrpUL0VeugWKn67IVpz3ud+suss+5DhnNmJ9ipksSeV74VpFgLzSjStB940WxMIk19
bQwubLhjc2vdV2n7KiIiVxMckzMlNLY2PUDdgmmft98UVZAMA5uCdtWzmZcXOsp/PwiUrUF8cXMY
UEXTDYBKukhRlT2wj0fwx3FudYRabLOFdQilda7T7i7KYfRwCjirm0wg7U02vXuPlt7DB/7WGRUI
PFlx7pL+jtfbiCYLGokdx2t0t99IBPtBLwJDyuhQ4AkpM4J+LJEfcDM7N0vMYcJ8WI8aeVUsk/fJ
XN+qQ35NWvePGVunmbOGJ4M3NBFe1WhrTTK3f8RaejDM1K/65CFRn4pFXMg0iZMRK8b+wW2LneK2
L8jm8JAwajIVop+t0+6Dki6nUr5GvXUUEGbyhpcwYpzYN5ALewO3ZGhAEyakXb8LrWBfpgSg0Tto
DhjzbDIdQowl0FXbWN2bd5nZ469PFDdCYWZKzW+IbUKPH6ekm4JdcZVDY4HisC+xxhLQpQuCZVQw
WbWL6GYSZFanh4x1BD9eF85UjT1+31ff9CmS+TYrIx2zvRHYkXM/Niub5v9RdyY7ciPZtv2XN2eB
vZGD+wbeh0enaNVMCIUa9jQz0th+/VuehXtTcmQoUPFGFygIlUok3Z00WnPO3msn6rrKgs9uQ+hZ
VWwJaV7NjbrP/RJjelhEGwBsqzr1tl2oCOrt4BYlEXsP+hSrOC5XpQnDh0oQKKFneVO36mUAm/sc
dXrLkWKn7fgrVLwr3GT3mvxUqpmhMNa6HvzxUJiUwMlB7EktOfm2r5oZbFeK5oJU8PQW1Av0v9L/
DkrxkV71TZDxhVV6WIJDrzVBxU0pNwvyC86Jq1xld3b53UE1FanhUxefQmCmu9mQUVOLTwXTKum3
JwXyN9Lv2oNEvbZxxNICpsuCj8EinAua4omCPXWp2ra6xShFZ1kbsS7rTmPGqoFh2lXXPaZDqzMm
nNS9LcgKxNHeCb2sW+C94x5Km3wJMoLLNjIJ840ROMGiGShSvxTimMSleHKwhp6wgmAffKQjlp4O
iet020k7gK6xeVQPeUVmArGnHruUohp+iG65X8rmp+1IAtlnsWwzMgnyuYz7NWhJuGawUr8CAbQu
CKZB4l9KcVO51rKVOKEfQad9j8mzvfZUDN+ys8mD9GlEPfGKQiTwqiy8cONuuNaRtfR7UpNxmjHN
3qaZrjDrz8DKxiaxHrWc80+zC14PdAZM+SyYrJ+B25E3RLQhkSIwvA3qlSp+zLWX3DY4QNm6+A18
5agFcqUM9BCjugCxIVGWm6JXIDsSgTYM4RgTfNgnw9dYe6W9GzDDrCc1fumgyr7MCx++MkE9f25x
hV90hYa8SdWu3PeJlyFlbMNg26C+u+cEVwFfqYbPbKPrb85kiElBgA0Mo1LPcToQhhf0wPH/CsMr
3fKkfx+zr7WfPHSCF76uakIR/SX2d64fSbJOwbTcdmONmmpCwLVa5qUfVoDZQJZVeSV3mQ0Zb8Ip
vnEX119H0pYfLN10VzlFjI/k3BF91ib5McJFemF5DYnotR9dz3ENQ6yRJvoc+hZR2d1p7rFOSvVx
+CQU+XhYFLMjeNfvRTsgTTSTd6hxt+FRjh78SX4VxtQHJEDWgxnK9jEohHfoFgoGvSsnbyXberip
e6IUAWZ42bZzQpazVrsvHJ+7OxJKERwNfnmkq+NepKAtwUegL1uoOlzZSbYl4/dxSYYCq8VojrTu
YNGFhDRumsIlAdiBiiWJL9jmXbIQa1dO4EOLMM6zHbEmM1pKTbRQVCA5TDM6m6vUDH2/NfakNKsd
Oox1NNsmWQM2rNacZ/aOsaKXSeclx24yzMGDL+tySjDYN2QCqiUCAbpU6VW/4PAWIhuuMxzSpJ/m
1bBJT5BarMszDFMYf5eeT4Btk4NIdIYgQixWsG/HfwpdrodQwxh3Lmo2gSgdB896BtN1DTZl+dhi
G91PU+78yPFi/kzSIH2y7FC+LPougTzGkY9N9N6J+3QHorq4nZZEXQGXy6AI1yYXa+qjch2Emn8W
I25pXN7Ev4/qRmAeelFtPh0aVPrHkT3yPXyulO2Q5W6HClfhrKbl6A+hWMVtwIloVA57RzO4PzB8
grGkEbfp7Mnsgsb92NkeDVOr0fSl28ksWEMze74shT9maMlQRJYSyi97Ei2ektHqP/olJYcUZu2w
BTzc1JBS7eEwGXf+FhE7iN9v4mBbjrauMPvh/YZzysoDV8K7nYMI3nFQ+9Ndk8TLR3DaziFoJhfx
Yj+oD7kHrmbV68l6cYoZl6eNbrPIh/pZZayGE9k6a90y1jb4mYH8eVCo1/YIhW89NCVmoSYvtgmb
7IPPufYYxEn3aCEzaiEdAvRnELvqQ9B4mYUeBwTfqqwTf5fapmQ170jDWQWjHvIdR+P4aqohuto9
lIU8Vd5joGK2Sjzn8oKH5+qd7NWwT8u6/h5SeX8YfM976Zqf01jSbQb4/oM2lbcVOMrL8Yq8wGET
F35w13lMvpNIxDrDGb6uKls8aKeOL43po5UgzBEr8TgwmWeeTr6GEHBvjSoaMs8Hgr6BLJItENj9
p3Csp2unNuE6GLLLoE2rQz0VGKkcr9x5LQv1DENk7ehW73lt+x0Y2367LD6/NXB7uK2DtXPq0L/Q
szmtIBwnv4wISoD106l5wOoal58qBIG7Urjm4PgjMSF9r+qVRqoaWKq/tqbKv5gBw38OOJXsaW4X
d64K2n0XCfVQuQEBgMLKvs9+szwr4oi3Wjfotd3qrhf+c9eSKGZb4wgV/rQ/zNwJ+xbOIHbBfQmb
nR1DMnz2K9+/7qMgJfyuD4m6Kke1mnCpXwSzZ0OtoJ1HoPXimUtF2BPx8o2D7aizyqvTbuFWz2Er
j73BLQPIwg42bjoNPISsSu8WvzhBfYBC1ZZkZQtiAEg28N1HdxT2Lkm96bGVVrRPsmjYRmi4of8S
YuQPwPLgPdH0bHKDL0rIcN7Q38K3VoUqeszEVN+RHaL0WrlWlu9H41Co6IT3I7PbdOdXXocwftY5
+NoAmizR5s5KZaASkzlWF0HAFoW7X135tnWY6Ty/eJQeL4B3YIEi7HLYh8l40gMPbXU1oJ78niU6
y4BABinYcV+jI4ZZDgw5FfDCJvZBcKCr5mdl9c6NCrPgaYibAGqEM6RXQ5V7FVsh6OAgJod+0/Wh
Com/DPs7MF3uYYmkvHAx9AOyyt3LOY4E6Powu1Gzdxra/XLZ1vxMKMFUyiYVOpyQHPBRvve1oyS0
jtiYr2ergzpI3FW5GUNE9+B563ubjezWDzKFNEfp5ZIJ60fmxc12Ybdy2TWphpo/NF+HKWXAi3Sj
pDVcGIMRinCR4Splz8mZ04MQb0S6pWY/r6NJFhvle8RGj+1Huw04myy98ynvIKaYRDw7pPito1K7
K3pONhmgtvAu8omw9lki+2+auDiEi8y26TCaDWAD65CPc7xxnMa7StgiEEcgAYZRRWTj6c6EkrLu
WzTxYb7o7AFFRb0v0ja7XgwmdP41akMtBu+2BL1/76H+v7HUTOlijA1F6RPJkvjUhxZphiEZDpKa
rG3UNPYcXTD25cfMa62NGdvkeSooaVujLEiZl0KijOUWdaKcqZXA6BR52B5Ei7bZKz+x+jGLN27q
PPpOie67A3q+omFKEcFJm/w67UKM4016JCHya5S57crrgMe45B0cnEYOa5AFyPKtFus5G5yfpIHK
L8PScA7J2o99MrWfRRu/UFYY1qBwXzqimA9jGUD1aZ0v6L3lB495Yduk9XIvSvNs4TLdFa6V32X9
Au5VFem8T3UNhsxtlrXTh+Omh4bAJoQaaxub+toOkWz6odHbRNftZRSDN89kFe/SZFzXXdFe+Bzy
rqlHgRIW5Dkn3uyAOlnSj8BeUzhBlAC8+rGayaUcOqOOnCvhjvpJcxV7BHnzDpiNTvyXHkQZe7sJ
SJzLH2w2tw15rp/zJiT9k83jxmnD5FBEi0RfmUVbq4DCDtOMskJYk1qeT93WJa2WjWZ7PWMjg35n
niGTc1Dxgp4YYBselw2td+1gzCnBDeQxdYcEgAkpiE/FXC8k01kniblwELhOcMQAyKfxtumt8Lqo
TLZ2Fjnsh9qy9kDKENwOtQBuNdW3UxGob6qBbiKa6aGXyV/MeHuX9Xn9sR/TYT9O/rR15fio48ml
36+C5yoHZdimWDG6ciyvU5KBNzZMG7+Zj5Wt7Au3Gu2btgdKkMGTPzg6jTDQAizWluqOC4e8b4QE
4tUIiw5etWBz1kfTk++Dwuf+q7VQPnQy2HvAXrwvOYfVDdi/ZVsZHEuwVFuqw/LQ1sVCMDUxJ+Tw
UoIwVt7cxKNR27Il8sIdtX8bEYV+4WTVN6fLzbNJNLJ6OxiOSWvogQME3PpEnL+MM76UUDcZkhiv
fKZW038FyyDvYiITPrkDUQ46aPZ9HXmXZkyQxkfszKEID0drcJr4kDeUlaU/KVynXsezq07AvGxo
fkKSzFHSKzwvwKZ6mtK5fUAKnN3EYabXPomiaxv78tbKen1sZ3bTuJCGnXCkveGRVetMWS1bcOOs
4jHae9xTSkROhFoPkKDuzNrKy2Ab4Fcpyshl8wmYz5qR2tZjWay9Llb3U1kRr5IzF4512W4VQik4
Jcw9IWeYTUFgwXUIfXdb2hFn5jgvGxwJmIkstGawG1KPFBA29gRzF+VwPYMw+iDCIbykXI8rMPQW
xml4bGG7Nfi3R3nr5IFz27ADPFjs6i6isoeEYrxk1wHhua84M634gHFjoghDB2Ht2Qpq/6GyMIZP
tqLW0WmbpOjlqpL5iz3b4U2lAepAzrwZGjb4g7V897Up1oLURyJBYkzorvtTZhgbet3Md4sIqp1L
tfSTl8/WZQXNywW31cMCs8P+KRnc5go4zbzJgubGDMMXFATwMDv7Y1NCO7F6WW36zLVWrgrNurOB
nFQOjCGfvIE7NUjWbVrmoCaIkKmUR10v8fujM7g5B3Od7G03z3jbJ5Jd/SR+Hh2ow1WRfyuDcbnS
Ha0rMg8XsSbTNV/5g5n3wZLV3wf2VjuDwO3CAS78YSwkWF+XOVfYbFZWlAsgB+la+1/8obRXY11Z
W4JX6ier65LLqAujHVkVYOBnYi59k0BYmtKZEN/wBRL+vOmXHBpmm4mXUiu55tzkHOLM9x97wBar
pg7VxqF2TrmlLrxVHlaC5aNYCLzhaYHNXciyyYlFieMrp+wpSouR2ORuMjcVkUJPNVFELCgyIcXV
K48jsigKOjPsIzDsj8C79rMc8dn4GUCleGi/mh5mr91ON7ICsEmaulyByFN3YUrItl3pZ9cfG6Jy
BUmfM6DkJZryY1wn4Q4/J17bMIczN4Vdf9UmsnuYSwyGfc35cT1WE6VLNeXlpZfgNkjT7Odio8cA
ZZASxRba62Ue6qOd0GKjFqamnfEydwfqcdkUGGqIxIbrGtHScAmUXqV9R5Wt6MuDG/jLz4kd6ZWV
CGc7LsBjcs88eGFJpW2heFN7kb3pHCG/ewmAVU9bHbsD3rw4i4J6JZBTfChQiiHuZHb8KPJp3Ae+
OvZlpm9MOlI2rqYvcdn+yPJC7ERLQ2EM2hlaZ2zvQbXXxwkiC24KFQ4/aHxgLYfkOjwV8Zx9rKKi
JeXmZ9EKzpoB8CU3oVtA6a1eC3epP6dS5xvXC/tjO4z+EcDN8GFxZ5aQkcC/rQvL5pAUTkS506Th
3q4dfz2dzvIqSyWlvDC5T0cmryRdqkMOSuaB1RU8qmqSTUFCwzpR5SRX8JrlrpKGN6kkZAVLhu7Y
MMqT7aseJ2prJqESRRC36XNAjaTTHoFDvbQQu47tGCf7ErbPM01KcTuDiwAyX9hXgRenV6OsiJDy
bRnvWhJgbU7obYangROGA9YbFPWK3HkJPmxuSzKmtESSE/izD9A+bW1ijiytxk3nztTbKgQ7+NXG
BbZQMD5SMm52kqblhSjLD1kgvK1M2YJnCw0dfy7p6pQw82y5lBfIR0Fo60g9L7UE/cNmlohlDngE
U4Avm3ehactpFTi9A/aRtL5tn+f31KxoDgMeMmpmOygEvsQonsKNF0JCS2nJ7PiY8SaJumQP2bO/
mZLKXrvZ4m+rWqwdRLlQ3she7fOvA2S/FVnVBrjBnO9AbG31EuqVkxCktWjMXqMXJ4Q3+x/aUbZU
aSB2cXZST/bgk/VgTy70oh7joxyT6SN98nxdB5ykpR3qnyOqra+gz4q7whpmau5FiiVXZfgFU++6
p5H5qQkJNMUTLsDS1WSc/FBp6uxP6M5YKZBw8Sk2Aw/BhWOX1YWwnEtcph8h/IM0qsEC5bp/kg51
8con9yrGP70JtL9s6zgynwc8RtF+Tk5xDD4BJwhV/WA/wj98oGxabiqv17jRqv56Qp98VPCBdpnr
ZyR/MxJXYFypLHeDosuRdFsRd3TZojy/sQZNrqsLyS9kx3fsGaWX7Awk/GURHzo/tQBShP6xrheb
PazxnigpUGKOpHvZZmF3HQyT+BDHKb37MWYUyoh9eE9Jexd2vLIcp6AsEtR+tyR5+GGavZIYWio6
Qdr2p71YcNlNA7ZSwqj7r4BN4TNjHvej1cQ9fLCNl1uEOKTh9xwNGJSpLm8/QGJnwWhpMhn2Dcek
T7trFmuad1EiLrUJFV0rCJ6H3i3rixOC2F0JTX1HB13yaRGZvCjEYF+cQg+eHWpMu3Iph5idBA78
9TIsHJFRJX1pE8TmRa7MzrFjXJUCRhM+hBGTayOKj3bktQ9O65+CkVr23FUxLul6YiaTWL2sFkBg
WtIrSYsm/5rKmWvjDazTzRylE5HuLeZF+m7fTAa7LtTZiRF8akglWGFvF8tq72RSupdV0qjHwklL
dhPNzFmQTsJWZ+FwWYI6LNbwXrD1iSWmf7KUjvN9zIFmYbusX+w6lNBlwqn4MMwZFXkox3l4VRvY
vuBHZHEFJBZtYKmJnt+IKXc/+vmgf3Z9SRYR9NHm0i0iFmYYUpG1siBKfmjGvGfp5cR9ZZNbpa9x
3GK9dMYgPGhti+9zjpliYV78mc4yjS7Zh4UHx/NZVyfLyRJM1s5AqlnZNpcqBPe8yTtLP1pp5j/H
VW2+2Y1SVAsJDyWvxSCXGZmqvvSdPWyWeuDr9oWVX6U90t8SltAzMcb6J9hz+wsPWaxoqcbtdnSh
pfQEvyvylaIUBiBJ1qB0PQvJFjrzaNdxpKN+X7qHJPPcB1W13c1MOlPNypjP0B1cIrOzrka2MNqm
Y78EQsrbZP3JIRKn01OzRGjntayxbPh/fS8vGQLgE4Vd7Nhg6s/dPAXxCm4Vf+Khze8BPfNLHBHf
EuqeXAd9RvJfFGfJYZ7E9CQTotv2mOniY9Eui165YV/q67QRNlBlCG7dQ0Hn+JAmNgxHUaOYyYch
6x6GQpUOrtnC39VEKGdEcnnVA73KtLwAqJnla0MD1tvYdMOwPteNt5qT2Key4fLWJ33hkdTX0W1l
QcjQz9ezA3cwSupLQarDA9EoBohDTXS2ET03pJs7bqmDPDdl+68cH3s3qbBwETQ7i7pDxVPSuupJ
WqS6sU7EUj1Q0kg/UYbnBB1byodBMdpfZCe6I/XzAr55UT3bUzGURF/4IKEtafZJM5tv3dibG2ee
5mMYFH1+GaP8uaEgy+WhwIN0PIlXIhMzTjnRJwCaGZhrrFposuNefSZYM7mOCyCBApsG+CQ4CVES
ouhpxJy+OFZaXIEy7LrV4EYUaNuQwhOmTQ5I25Ki5bBWyBCIPyJi6kHU9PXXOdFk+ObzntGYJgGS
lS7i/7ZekkPp9bxnKgKEf7S5apksqm76KuNAPxZjY75Bf3MFJTrP+mq5KPQD6elHqpoWh7tZhps8
Kj2B2X0Yn1rbaz/CnSN/w2miZ84M4Y3wTqE0VRlfyzZkf0DSZcgi31g0FDvmKxQ07McT0vc2cQWv
ZFdkBerqDieyPVnsKw0T6Q3vganXE8XZcl30FXJ2zyGnc+Mq6FLIJCKQaQBR7U8Y3vMIZDdqTSpY
jKx2KPzniAo9dCHt8SB0EdCUaO2KhwmZ/3LIcWp4c9sl9+j9WHcpBte3OUaHjR6i7Dqu4upDbBrs
3U5CXXUFWdd8gzkuKYDWUNYRs83ZEbFi8OzpmkFAK/Rz5Zrwe+hlxVVGeidlyHlkerANAnhj+aIG
lBGDZVnmvJjpMdi8PJU8ia4LRbjiJqiC+DEDQ4suJ2YEWkrzEJqeztGug1ZNklEReOQWka7wnA6x
Ux+oUY1PFoTzg43W7dajYQDUFx1HNTJwWRaS60yE1cNMQMxjGUdZd8yDTnznsDOCPxgM70ZucKOw
IVgs/AqWZGdmkHbu2UdDaZfEEMH9oI74qZpBfl8IqdzuwhVeds9SpPHst2VSXEC+gGsQiRQlCu9H
vR5pcXzJKoZ2SffqBh2K2c+BLHdEfDDrlnP6ie4Ut1M47tzcjl00s+nI0mVr0zEqdn9pmHrEkD+B
5kkYzMnAdB9C3QVUWpzeb6M46NxEJ8dPM3fl7qRrDDhkN8RNO+XIfM+HcNGYRGx8vJSFx9htHwws
SVpRSWF2xWlmblgAdvEyTVd2kIAEbaS6JyBwonPkmGnLpp4VqAz511Sc7b1bNPN1aEct9wALyAe4
5zL4UlZtlXOEzDD5T9TVTxUqHtJUV2Yv4aOzqtZ1GK1ntwir28xMw14DEbuwLSXJF7Xso1kyngWL
nArXPGCK3OTIEFA78ecmW0rmdiKEktsqACG+yRePeS5IJJOIrS3vmSOlva8KhD1BamX3LeP7Vk9l
cg1yYdiaLAAPkzo0yyb21OtaLtwkgplqcykG2ZF71zRUWhsrSqzjXNvVvJKSAecSReVjAAc26rr0
XDdNqdls21RJ9xntGhQ4/RKtCqKvSJsTET4FDFk4XUyvHydSqbLNKSHidlCkfHMfwkOiY2tdenWr
N2MrCWILuuAo6SfQsY9QmLqOCh59Rve+7Kw6ZV8mg68VCwq7ZIiLB5WO10WNaOqKVihLlgnxmzQ+
XgE2D8UhnuBk9sUUoFAKGCoDHdq1iuh8IOxivbCzeXzybROyb2xZpIgtR2vrzdUDGy2LnM4oZfCa
IqZHmSlyn9ejqFgw2R26lxzj+9tZDzA6VYYoIus6HF3F5JCZam57hyCxqAEiGqKYWFvWhBtGTdax
78fuSGmCXxOQEtqtKY1bhwlWLgk+YmCOH5j+73oORwMl6qmzL4uYZ3ezJA4GGmukxradJie3rlEe
yIozi6LTXhD6+W/18X/kx/7/M1v/6rX+v/i6+d//Bj82UujX/djX89em/tr+ZsbmP/i3GRsb278c
gUk1tvGyIVdFPTr+6Mx//R9s2ihK4bdhIQhs/j1C4/82Y0f/CqgaxRFpMmi9XR+RZwd5IeO/+leI
5zaM8TVjPggCYBn/AQvyd7+EhbHn5CBG4/i7SHRZmqn1mEvAJ1byKmHjceUjRn5Lyfm7Wv3vy58+
9hd1blMoMkBPbi8Kv/IiKaar2fPLwzyOQKLYLpGvM0W0jFe6ad4wA/wuUv/7I88EwZkrxaA6oU6a
UaK/Kw4Fn6asZCNQhVLzzmtSsD4YYtHK9S8P+8O/BaG/Osxfu4cnIe4vPxImLdluepEHBGyJDyHa
UZcsaM2y+fP1zxy9f/+kMxodFVGMy9UsD37XD/2Fq+jk7MeWhIwqdUniYBvsvwTSvSUrVF8Rqhh9
UNZgcRYDW/GG7+B3Gfnf3+HMy2NVvsUI7fUh9CdUcqPtp/a2GKv+CVtH9R+Juv/7QyCu/X4ns8EE
1EKFPHgpoQPNGDk/i0pH/jpMLeo+f76d//y4eLd+/5CJRnpIYIU66LzBFT96vWTHM4f6XcMhiE8D
85fhcOrhTwEdPIqDDSXQKRzvAlbRN+h3//wcMB79fnXKNGYwRKkfOMn6T2zcF1qMTQSWFVWX4+7f
d4/OpgU7jYnQILH3QAK23FqOgXBNdfWNsfTaEzj9/S93iMT1xslFoQ4cFmgtDy37hZpQgnb752/v
vHaTzuYAh7qvP1tSHdBNTeNtmgezfVGYEN1OEKLjWWvVE9ed2nK4L5GW5xcOrWh1FGQs6aug7vx8
OyaGwprJ49AimjacCJ0rGzBbb3zF37Xlfw/1s0ljzuUocTSoQ7JEFkUmaXfZtvRTv0YLVhT259yU
yw9HDehSWPmzI3yPWELRUxwiOjIjhnc+jLPJJfDZHkXlqXlsjcirkBWSFNX08cuff+hrz/ps3ugr
cmCKsdCHVKbNPU1/+oZzi27xfW/budEvzRVlInwBhyqoUBkmTlM/Cdz+z+/6+ucudzPChMCMg4nC
roonK2uLb+Os6zfmu1duTnQ2VfRssdH+lBp58NzBMbI7ji5FJsT7XuNznla1tILQpUgdItsAV42d
VH90kd2ZN27+K+9ZdPr7X15kFtglyRIWhbk19HlJRFt8ynJj1AF1T62ff34Gp6ntbxvG/7wq0dl0
4dq2P1cCN2466umGjmX3AxWaE112DN3qZur6JH9jbTjd+H/6qLOJgxwnIxJjnzIdUCOt8bSW5kE4
0ySoySbG2fT8XsIGjKuz8Y2p4LVBcDYTILbTjqcSdYjJpoh3wkwaPGAMFPuNH/Xa/Tt7w712GlF9
jvKQloq0A9BvniQYz6L6Q9APJwdOTKGZ38BhvPZzzl74gV6/m0xaH/pORc02UeSobJc+a57+PBpe
ub442yNMivIhEBB2rKUbIQBWnfzuVzbTyvuuf7Y9oOCh0ELm2M9jSvQoUzl/kl7zxsN2TrfhH0aY
OHvlObS5dWsX8hDjJ9l7o4mqb1nq5NPWJtne/UwkOIEFmchIyCPqrmyuqyAZZzJYjC3eN+UHZwOC
qJa89RQDAk23d0f/9DINdfuGF/aV5xOcPf8mTAeK5GxQUhTXGWyHlo1249j9fwYl+J/pQJyG+S+T
DjKmwXccBpilhpjId8/9PtqEfgOdj6y79w2Cs4kttCzBHZk5RGBiT9fFQkd1TIR4Y0Y7jdV/GgSn
e/frT6ho8wuv1ocICX639ulCx9sUoQQsdJmjtPK6XKtVkkQOwv9yLj+LJPS+/fm3vTIdiLM5DoNJ
OWufzRHBP26NQA5HGOaFzFi3BMyN1oPIjJT3f/6wV0bDOdRAWQQ8iqbiANjhWcrL0DErlAFL8sYK
9Nr1z4ZyqNGQ6cnoA45La0MaH+oAg4v2z9/+leVAnI3lOlZZP582F5BMG4R3cT9gjkmH5thrRdQA
DT3xc5iConrfzzl3Gs5BrRHID0w+pIwQwqmf2t6p37j4Kw/+nE/kVUnRaX3aFY8DCNwsSacHyp11
tl+sZbq0CD/a/Pm+vTK+w7NJzqXgJHPE0egbAF09YQexH9ygBvZYNXb+CV1G9GSsOhE7JEZJvYZu
Qm/9z5/9yogIz6YHJGmuRAusDpgzfHTafUSM7eCRQvPn65+mgH94d89ttbEyiFRs5jc1p1Ql2Z8L
mLj4BukFd5MffPjzx7z2M05//8sUkVaeQj7qqIM3kAMWdyHGTgbdGz/itat7v19d4jRT8em1JG8r
ecB64DxY+CEu3vfdz3Y0SWhyRGecsFXajkdc7g8WSr3d+y5+9sZnWHK05RoufqJsAF62d/hxnXde
/eyNH7R0ifJtue2d510KmnNrT5Jr967vTnD1bw81AwYU1xZjM0cT9BX3F2F5gxN277vvwdnWhR54
VyE+VYeinsE3BxYJurH75j7ylUFzTvIIF8tRKI349vP40wNGhtOoLd7YGL128bPXdm5KEuhkwzmu
rSUNCkK3F0wZ+/fd+LP1vMC1T9UnloepyI/NQCKdo8Kn91377E01PhEmEw2/Qyb8nvg0SWZFiGn5
fVc/e1PJoYA1jnrvYE1BipgN1eCg2urlfVc/e1MNIvoqt7kvjXViAkDWWOWy1pt3Xf2vzINf5jBr
CCpi+9DfOFGLdLfH+MX2/X1T2DnPQnsqElnnyoNp9Qe/VVtAG+/83mfLV9ZgRYxDcFdxuAyIug3j
5woZZTu+76H+Fbrzy42JAo3yQbcSWCY6241KLETgAZqIj++78WfDPZjmwGmRXR6Quc9MZbK772c7
e6PC/sqreg7ogtYI07Ti+IDisKuuR6KO/E3YOeqtJfa1Dzgb8zOqlMXLTqiS0tHz2lR6HiFIg3p7
32Rz6qr8urgGLeFuzumlqr3GO0gwAVdBEY3vm2z88xWq6fKsSugHeFHow1iRBQ3YVL/zu5+tUIYo
QZK7KVEwOAt0KMGV0wTVGwCXV+68d7ZAKTUJe8S+c3Bpf+6XwlTfMDKRZP7ncXlaiP5h7+SdLVDS
t7O4GifujJu4vLhtu2J//anBGRCY+G7BhXYotQneeA1Ow/2fPu7sPa67wUN2r5iZc5Ji1vOEo3BF
RDtKCFSqbxFoX7tnZyvXgoRtKFLu2WSRzmqr1Mer478FoH/t6mevsulA0NUlg4kXWmC0lP1FbJK3
KDqvXf30979MRFiKEYY0TKIqCtv9BHr/KPCQvG+74529x64lg95zmChmP3euQrAHhJ9Eo3xjNL32
5c/eYldALiLOoMKQDgIgdexlO4mme+vLv3b5s9eYnn7YeSXsBmcegf7zj/qThQGp3w4a/hrOv2no
j5NMhLwp6rS9a5zu3gqKk2AVe3HjpBl2AD9fys0MBpQ40ZOZZd1JearmdHHxo1yG7M64RLReUyWn
0NRHTYJ7ryFtYJX1Jfb1DgdCjo2BmPAD3YepfMI0Vj3hItd4NDsvUpvIX+hiBGF8ABoVWDt0GrlN
IC+Cxz1JLy0mwcnMuLdI4wm+xdgZvYtOmPDnoKYuupuWGUOfH7b4hOccjkiWuSVJV39+408Txz+9
gmezFawhr3TruuEosJhH07j5DXWVr8kID7pZCPlZFV3pRWQEIINLiLp/K9zglad3jjqd5wwUb55K
4kJqew8QbuviUHljhj+92v/wq845fEEzjtVY5vKwdEaj3oVlvmF/WYcrNOwXfbuMj3++fa/9irMZ
rGttEnWBhx6qCDuI40AtWWJkXG88ndcufzZ1TR2ag8VX8GBxP2ysRvgbu4q9N44jf6Hc/+k2nc1d
cFCsZezs6gC+UyL48VCY7dDCSAg2i6j0Pm38OVjbCJ/VldsD+NkXEbmuG8DhWAncEdHuSejjN+37
No3u6Ub8Mt9VThkARfGrQ+YPE3gf09GIEn30FvTwtRt6NuNBPM8HP8U25lPR2Nt+ZMj5Nm8tn69d
/WzCm5NhHAVctUMBUPpzktpIt5xWHN831s7mu8S3cjN2QNsw86e7YpjbfdDE4VvT6SuvzNlE0IMp
CLUDjbxMRYNFs9Pu9yGbPeuN67+y1p9nmFh4NCrPXbr/x9mZNcepc1//E1EFGhhuodu0h8yJE58b
ysk5QQxiFCD06f+rU/VWxXrc7np16wtMC20Ne6/9WyemYcQE82HIM1NWNXGC2qpsH53G6A+g86/5
E/BqaxjIUqeml/wejZH7l7itzJWnh6+Pke0BJ1qmOfTT6oT2bcAY1mAy8ExrKAGXvY66rB/qaXGL
BBtu2IG7tix16+V+vDQPaGD9t0rgj+42TFbgm2CBqVavixwdlDqH7mYCsVusV1atS5/aCuKGz6jF
wa75hAZmtOsnsCPjR8i7zxJwWaCL5u0fcUF2w220oBqGqE0gej7NaEBZ4UW17CT3W9I8oYFGDPcc
lHX0ra3wGM9bkjTdgdFq4Xea86B7v0DMaa68yoXA/7PA/jXtPBx0QMuZBVzmR/Y1GHu0dyauc9qO
+76iOOyPeHgX69Me0+oYEJiOvT2Kl17dinsOXxgeTbQ8NQbzO6NYDp9aaEPlla34wvN968YSK7hS
4ZKY5PHk+1C4+yO6R1l/cHp7m/gYoHtBjoolOfp92I9NB0mugTj6/vbTL8S7b+3uWkI7Dx897Ho9
2LulRs9e2tfoRT1sfT/CkQ5A72t07UvjdH6Hv6ZQMoYrcP1+nI9dFR40OmhOZULXm7d/yfmNX9np
bRlhQFFHBlisPGl0Xlb/RSsaUe+Cfui23EMHjDoiybR1d5HvBY9v/8dLY3f+nX/9nlmWTT0m6D2t
vDHIupkzntKhGhlEaQFU0WAyrNccay+NHX35v1YdC2DOai/fihoiZpFsU5tJ6sOk6u0fc+kfWBs7
mAIFenfQyj916MOCm7BqmoPUozSO/8CKcUg+CDxBvSJfw6L6sYFN8Mmf4J3m9vpWjI+c9LXepQdd
Uo8LzroHhzom10rmrw8O+CYvRx9dVXJBabc/Aac56kMETMB3XF885rSCMFsPiEZh+NElAFTHuv2+
rljM+xDtyS5DAy7Ay5c3q642wnYAAP19+cD3LbmZZRI5fVb4Kbx8eiPHJgSLCXzUAKYgE64H72BC
ck2jdmngrV08KVsJz0VJcrTqcY07FFr6j4yOzEnKyJLz//0rhOkIMTT2HHnazJZw2KcV20+ceEyf
aci43BY+ZjO54xa08eRMRir2ujpFICOjK6EqHH+DFbkdQBlgmUQNiN9oZQamRz0AlEG+lqWZf7tN
ISt2B7R40hUr6olt1XCnohBk80mVz25Pt2K3INvZWSKsT+jmW5ebrtXAc+GIDiag0z+wBXpyWvg4
aPwDf46WR2BR+s+rCXjn+HgrpVhX6HGXXqHzDj2Z7wGPAnulg6bu/88w4f+pTZgt0etJsS+hmGvY
lMHgCqy5ztyj3R/Ey7eH5/XDLLMleqs2Qxi2RXWenh2amZjfHjygS/as78NrrgiX/okVydFURkCt
FPgGQS9QTWYLMCGkHTm4VyWu5Ye3f8uFBcMW6kE5OvsEXY8nuqARpd9GkpE5cKvhsdjahZsQjLte
T/Wpi3c04PBCAi9Wj+EPt5e3Ipms6KTZOjxeT+R5FMixlCNz0kSxP4Dpv1a6ttwUENPAT2yzGD7C
x6o+Afp1LcIufV0rhDdtmJknJAhB24wAT+r2RWcdukW/JnUAP0qn8bF1d3BENuMwgOsU+kLBLDeO
yxJ9YHByc5s9kRXJnt4iUfNYgOy6zMdxgcpz1cTpGgKLuJd7zRCJGGzGUJyCclc5qHoTAHy7W6Kb
2ZK0oVk3yGhodVrWECJk+AHy+07USBK7jb0dvz4n7QSKIZovvK+7TGArMcXXQOcXojY6//2vyQnb
XKKDraxOpA884L5wV0P5kH59+9UvCB7RKPny8aUXBSUwb+IUmTFpj+UQiz6LGhzi1nFI4qwSC/sJ
tpWsvqIh0nveZeCP5/465KhPb7/DpV9ohbZqYF20hridmGYZn/n2x0+8jr65Pd3anwMKrmqD+vmZ
xkHgzDbOB7ajpcnt6VZwh2j4AwE9Lk9TXSb3dOM8T/bmquD5wtDYgrO+9agftfjkHquTe47mXhiH
F71TOZHZijNdjLwEkag8BUnxmwMtniJnIo5OI2OLzAZUNZgSyFuMC7L7foG8hQao4cq4X1hU/0dG
tuyqin2/QNf+mV8UAk/0XoweQ4tBv8z0yn+5NPxWYE+MEag5ZsxMkI3KvD6DUgAcaWe3053tSoau
w7CmpfHyCJRKlJeCjE1bfXD7AFZko1kGVycA6XIjZjTaSQbq2F64RVVoxey4YimtYzwcjYPo0++H
5r7fGXecO1bMTugTXoPaS3JRjdUD1ca/HT2Aa90GxopZiaqb6Yc4yRclQ9gJ7CG4y2C7Oz3dFpFV
MuQgvwPZS1X/O+7bPotBUXZ7dVtCRuoVrSjejGHvEvHQyw3smr6rrly1LwSVrSCj4xR0S2GQrBsi
NFQxECMU4ALoER+AVt8cB8i6FaPuZza0HiAdEVJyWldAMHtgN9zOctwK2aVGE2lS90ke1TVIwyop
wTgh3ZUizKUROi8Uf23GQQwAsyoKLDvTmHSgOtZKZ5AhriQVXbC5Zf8Zt0K3NISsAi1BoAJ3EXrW
RQ7cmuOiZhvPwrAT2/lYnbesBmxLtYECXQCz5Tb9rdCtunoFchK1BQBDth8TMFsnI2D67vZ0K3Qj
g36MqqZFvoE6n6KT+Pu8q8Dt1W09XD9wwNwNHq49QQBfLB5Z7f10enFbDnf20cMB4UyENHDqoLQU
D14PhYTbRsWs83Oy9wpsbFLkzO9++ft42w6o6Lq9uhWvCmCQkFZVAgZe3TzME8ziUr8KoO51e74V
sSMtgUsedy8fG80fi4olz23TXLvAnyPzf1Pf6IF+GbEdY1uiRZjkBoL3hxaZspNYiOMey6xAlfG+
7VpjGwT4dLqVDfPAu4Rp8tsjcx7h196dvHx30gHEGID9klMt6WGHMgSLMug6N0Mjt0MrmvCKFODS
IFlBSxrRQQUynbcVNNsWYM1upqpu3v4Vlx5uxWylMdyAIXp5OxCdqyb6LJert9ILQ2Qr4sgQ114N
6TMmj6+eYrUDL0vWnSpwqtHl8MBHDQqY0w+x5XE1kKPrtlRF3o5BmcHpcD1E0EC4fQNqhXCYrDtD
GwF+STQRneIE0f0ag7hwO+tTK4pB9CfJHkHC0dXUvwXcqvqFpETpdoWjVgzvHdY3Bj5SzngI03K/
z4pVO6aIqRXCEVx9m0SiDgeK4HislqA6wHl7d5uetgqOAhvd1kx4OXiw9FDPCUh5raJuBQZqhTDw
jiNdoSxD/pOOHwrQWNOp70u39Da14lbC4WaIR1S+TFAWK5A9XQtykgk69D7Bv6B2nJpWBJdouBdR
gbkTrKTIqCi3Ww0v0Ssz8zzBX1nlbCkYyL19YtC2m1eqMhKXREnUvQLSdAYSVgDX2M2tB9ME2TT1
lXG7sCTZAjGVeFx11eblgqwKRMl1O0F+tn1+e5249IOsSKaqooahtTv3YOn6uzc7/zrMYfDJx2HO
z9YAJjV+2+oridE/kpDXxs+K7DEusMAa7P29P4ageQkKFDBEQl3xcfBH+TEIJZJRUzLz4EGAWw1q
92ZIcgNOt/newkMDlkzStHBHazp//VzClkUd2lDAIQ86inBz2+ZtR/Vp3pHiK5mXS1WyfybVQCHp
R6p/fHvQL31Sa5FIAvA1g17jlOKDibrDOOwEJxa3hlP2x4v0r3M/G1ocyBkQ01KtvxNW/7eNzeA4
MNYSQWNg1kCNwGUXnn8nf5vKWwITCMenW0vEKP14LiHDzeFY9iFsvU9F1TnmnG1/8xnco22PgPhq
t+BX2YbfeDH+dvqctl5sg2GHpHGDE0mxQLa5tvutHgc3xQCzdWJosKw0jF1x0Q3mXxWpv9bhdOXM
dmEe2iKxvZlQC0SLPbhwfXUHn6sNEGjqu91ubVlYv0ZxWPgd9tmqZ99p5CUfkYAJc7dBt3bxQu1q
6yOe5F2pplQGekrFZNw6A1lgRaje1cRRDU/yIZz+g0fYP7AYdBwW6xiOBa+duwHqmQCXrO9d0IUn
Ui6O258t74oFXFvQwXS2roqrb5Uo5u9jVURuJ4Q/8ra/lpa6mFHMIgBvt3Go3iFf18N/vaVHt09q
bd0JvMahhi7i3J86/sWoqf8AAMjgNmFsdRdB2/UGIC8u+6pfBHh2on2nBr9zLAvZ+i4JO6RGrlgF
yjDc80kP+n3Ysv7K2PxZp17ZOW2BV7WiIrqVLURjWslfEbQI7Tuz9PQf4e3zAGuY/SPxhyN0EPK5
WJP1JmxN1R2JKHYPPFM05efo8vlVgQs0HUMGTD1o9PCPhU6/kxl8mxZ1MGbiX6t5jtmVt76wwJxp
dH+noGoguJdBSwC6KUdet/cSOHyGs+7cjvK2Vkxrb5FNFWGrg63aDWrRHMaQ8Bxxmo++tQi0dCxB
rl7jvITDMdxoy/fFIhxzT761DDSg8Bq+B0UenR0N+wH6LMnNcOP26tY+3awB4L+wvsvVDr+5Mihg
GFlxNywZ8619elVRDR43h1mD1sP7cBDxF0HN/tnt3e1loA66qBgWvHuwk7QqYT0H5qWbCIPaErAo
LmklNZbfsw34s1+V6oYMovji8u7UFoAtrN+8EGbuOdhUjwUZYd2m9vbg9nDrrD7AGhFWCzgJ1L4P
17Ql/LIVzE3WB0njy1CdQw+2ZDtOdh7aAm4iEHfeabPwb26vzl8+na6CEL/GyS4BszGX6C5Kh6G4
Jho8P+V/10Zqq7+0WT24YywQcBar+k7BtHsmZvHux8kb3RomqK398qrehPOWxLkGdvd24PDT7Dl3
gyjQxI5XWexd3/E4r5bwHxa0T5F0a/KkiRWsGwv4ANMjHHxNGN2XrWpvYb/hO123ARx9+WFjNBaM
YYND3iA378ZoUp4NoH3q1lYE26SXz98An1aRB2fyDh1vBziZPKBd4ppW9oKggNpItgWOkACjNjhb
+1N7hH2SRsByDWfGLjDhlrfUY0s2eaJZAKFu2+7ICY82IEbhQOV06aG2KgzQEtyJJzg3bV7iH1G0
6WBsXbkVUNAl/HL8vCWcgsIzcY7sy/S8qd2cfLPuThcIakPbpA50FcWYtsxrb8NkoIcRjlFOKUyY
NL989X31iGQNcvkwi57R2E6+gmxfOz7c2n492EQAzI38KJNwt14iNBLrcCicqFg0tsLZ9KEJpmLG
GX8sNYqrkhxFWD06raW2AgzNG2iTJyrK103OTQaf+LaGkkDOk+OMtGK63NYd2PElzmF6AgbtLORn
IRv11en1bfHX4KGN1BC4q/B4EidIXES+7HRyuqFQW/mFTJwuGzDB80301Q3MXtsj3KeuYY/OU++V
jcaWfsGuGy6mIb4rn6YmD+cBTTzo0LySXLz0dCtW5w7sX5B4Me5R/FEncOLrQt8NikIjaweWEMvA
J3WM8rGY6++Qd9NP2zIMTgdxGDe9jNWJAk0w1GEIfbepPsEFp3hKKHwq3KaMFazEX/xt8AV2Rzgz
94Bo6PUplBXOzW7Pt8LVnykuV4yGebzppTxWuIOWGcCi5We351tbMC1EEDE4cORwe+ZPLQumr3BV
Lj+5Pd0KV1WqkSlS4ZqCXekLidr4o1gH4xau/6PqilhSwWAVjrWkH9N6m+e0XOH84/TutqorhM8F
D7SI8h4c6mMid+9BDsX00e3p1oEZtsu0qQWL8rOi/jCWHj0Yrwnc5rwt61o7LL/zeX8aOD3IEGwk
wv3dbUraaDC4A+i2hq8zBCGwwINtKREwB59hK+g2NFbAruXSGH84b6718LgP41Mi6c+3H33hNB5a
0doUZweKxhS5mqr+OyjDps6Txm+DPJmE46nW1nTBVb7dvBq5og2W5rDlkGXKanAu3/4JF1bi0ApY
ZOYmCCXDKC992uCqlXT+DNvNuljdjh+hFbORV8ANCl71+QhbrHQVMp8T16ucrepimnbbskdxrlhc
Nwewt0MKTHUMsw2n4bGVXTDBils1xTj2RSt4+4MP9/FkkW6Dbyu7Ggp5SFxixRlAMc2WuPlBNu8a
Fv7Cl+X2HksX+JVonLb3LYCdygDFHhCqTgkjauu5xkaBCgBDqVwZT8KpyAsPpZmuNhHHr58+uBWz
QLeGrYRJd17BPa08zfBlVXczCfUHLx6a4i4O4LsAuv/4WO4r7Lnrfa5hRuRJ/0cyoNoULFSpb2Ba
Bj/KDdTyU8Hi4baGfu6XLuDDBEE7XNfeniIXFgEbXCS32jOwW8O2sbXrNw5LFFh8ViNccQOjvR9v
/5PzJfCV4xizoqidDSyBxBblcJbktxv8IP4japr9jPL+poN4GoZxX8QSFGBpSMcE0v/kHHdlxnnD
QWoh4/pFr0JQoFkC4XhQs/V0o1zoKo2O865H0+YB9ZldZOVUFNQxesnLsxpcyXBN33AA1906fyM7
756ZWt0k7NQGAsdwn5FlSbA2jOL9yPWMtiDz/Pb3vhS81vee990Lh7mLc7Jwc8OjKvo+gzrkdpm1
JXVxgCOID4FOLtCXCFZjtzcRPBcHSGecXt/W1SG1Q9oBcJrcAO7xxFnIf8QdXb+5Pd067LQ1iOkA
5CGXoU31c61lczsXsZvqitqYuQJcGqj6BRJ4RVMqWDdC55zC7YDHbqs+s+4nO4kmnfTYcj2JdtyK
TgTManh3uw2OtXSWY5Q0xQKRat+orEHRfQDew+3R9GU4JaA4LJHf8bwYBwkr3vEOhhSh45SxYpWK
Tpdr4fEcTeMbqijB+HXmZnSbMrYgDdAAMMPNyPPY2wxck1ms001vm1tJjNoitL1hoZlozZFrb3C6
if2dPy1tIP2j09DbMjSQ4aH8iLH++8jfZJTCYZV6g1t1nNoqtJGNTJOzlIv6fZiKrf81BfoazOrC
UmaL0FqYsu1zj4czBkp8qpdGs1SOEXNLEtk6NLNMMOLQ6Eqoo3j4ACChSflAtn/cBt6a8zHKtGyN
4zCfe5j8CtgTBWIWbndCW4YmDW6bWx3BAHzfgxz8xjZXYJc5Pt062od71Q5TzMIctOoBZuX036JJ
3JhQlFobVKXo2FMVsHyR7XiUbQktHV0/Og26rT0bdM92BdhOzvflfUH9IZ0HcU3x9Efz8cpZypaZ
dSNO9ALW3fk6sLY/oaiq7lQIw4+UmGH8DF6UUikXbBjSijRekcZhNS2Hc4UFNuPd0IwpXK37IY0i
bd7BCKLzUjN4xQcJe7otbda4FlfyZBeOfXZdFgwHbtom4vk0Rc9Tr1tAjfze3+Hf2rBsLwT/L/L7
/mfDcQ5BR0vsxomlxN5ikQqR3miQeQ2hx6treBLgouvW+QmK38uNhKOxAaI2GN+P23SDre+xYfOV
Ebuw2th6NjTcJqvhSBnDi57kiRiXXHb8Wr74j7Lstblj7a6h3407MziXrRS+SMd4b2T5BGDeXGYx
iKhjCvfw4GPlN2OJVnFeiru16nBtn88uaqni5eIfw2CBwbkHobg+rNG4fSFE+erYbCPf4HBY6u04
mV3/9FFBOXgEltkLjn5p0HnyOeqkPznJLVGpevkV4I6NugPs7fItEbCwlwEojGlHJ/bf21F8/pqv
jJVv7ejwFe8EnCXD3IAK6cFnXWB6MmOSf8OoZ193FGse3/5PFz66XaVnSw3YpJh4vjZdfRPCwvuf
RAUwA3Z6vC0znODjmUA0iqNJH8HQVWuR9oQ7pmSJNUxVj0+Q1LBy76flV4CwSJGtcmtZosTaA5pz
urc0Ic/DsihTacovSRD/chsWawtoI0X9ZELyZY35fN+BWo9J7ceZ09NtqSHSyCSIpikEak2oD0R5
/LeGwcyT29PPiYe/5F28gjO94VhY25WRn1uD9z6U0JBd6565tFDYgkN0qC4SqYkQteiofaDNtj41
LZmaYycKkaQBlLZfoQ6P30vd7uwe+Y1OfZe8A5NVoy3+S2tI974O42E6IK2xfZRTKfyD2Rs4P4ty
j70M5cgZNVx/2d7DjZKbbC3Wvj7QMxD+oCbgkNymv299Z0BSIxz4CWoGXrjcchhQIP/uCKggtkql
i4cZjrgEJ+cN63TWqKB/Hy8+skpuX9raa9AzVlasQAM48T34kiMCFBYix0lqXeV0WRhIz0iUN3Ty
TBq0cgmyQFSOvhzUVmf2dE2gE0a9ZlaM5TCH3451PEU3bmNj7QBJs5bw3vB5bmKAASWgxnewxqwd
6/22QnMHXBBHrXOawa/LX9swIXGKqorvxr6gtkYzKpdJrZvmOJ+wKMX2iXSJFKPj4FjTfoBivdpD
FeaFwFEXjpdl9ySGonErnNsizT1aUNKeFcZeluMtFVxlUag6x73dWt8G2OH4Ws1Y99sdpUoU4u76
0bElE6yDl6snfM9anENihvuigmgElNIUzivl4e1ZeQ6e184NVsTGM/xEVIdpw2Z/YpkWHTjMBP3U
5V3Dl/D32//lgiKG2AI2tFNUIWz+OI4/dYTui7A0v0VPGEshTtyj29KULfzdgXZ8RCncPED316Mx
twqkWxMAsTFnbVxTHLl2ng/1/LMukudJOhIkiS1yW7ygjeNh4zlUsMUHcKQ7NEfPvlNskMRa9xLG
JI52OLOYJRAPMSuD0yJ4c3z707x+nCO2yE3MUq9dF9A8XpL1/Sbq6UsSF/Xj209/fXoRW96GhF+9
d2VFISoZ2j0Tour1AX0j6mkEyFs75cqILXMDjGoRSV/iN+D0mBZj9YWZgTttOzDAfhl/LSu5qcuV
5kXdF8eyrvZTMDC3XYHYQreiLXSwBB3Li7AObuTq92io9N2WVWLL3AZAs3uvbVmu1lmOqTbedFqD
xrGcTGyhW4jEqvJKPH9IvOndzn2oweHV5nSaILaEDTShORBlzXJvWkMIkth/89mD9O2ZeWHe2wo2
vDnIMhO2hK0y9X3QVFVKpz68UrI7L87/u6wSW8G29vC471Zkb/25lyab+mYOM3CMdrDBSDywm5ks
0w+xEvXz7Z9zIdECX8mX07Qo4CNmgphCsh/gslztM5/THR0gv8+po3dLH8vmfClR7XIT6CIcakA8
kcA70MKnc2qQAwqOM+/Impqub/rPSzzK+6ao/TbFuS7a7tBNh3L42697YV2wSWmiFubsF0jzrQuU
TkPIbr75kCT8HMbSjRZObLXc3EYmkf6GVQHu5IcxmFnmdZ2+snFemj/WskBq5vWGG5qbjayniS7y
E0d7ptuaH1vnoXaLI5CDfJKDdTIegL5Xd904VU4HFmJr5baBltPYMzx9bU1KW1K9o56j0J7YWjm6
QDkURh3NwVKht7RJyKfYJNf6bcLXI8vWyq01SrMT2Np5NyQSKY6uGb53ZmqbFK0xS39gfji7uUMR
G5o2g5wyL5IG+Wh6TH1Ygcuf8Up3tylka+fCUhW1LiKSxwJcsSMTHF5ug2rnaxjyC3PUls81sse6
f55FW5LUJ5gKFAcBaYXj61sXGrn4Y1TO1EdpLY4zwcLogI/hpqQlti2nV00d0n6wi99EpI574fND
K0e3YjWJrOhtZ13OIerVOcf2nqFEBSSnZE4VX2T1Xi7FrddGs4Hpa077pnuqYXiXRgXtv729dF74
qLZybo9Fw2TvB3k41es3ZNXrd42W15yhXk+CE1s5t3Yxkh79HOTlMEKvrse5+xaVrPgHdIzRS9Xs
FUvqzaX/1RfjuuYlyKZOGlti09IqSvher1sAueSGagQIoBnqq+rWbdjO68lfSaiNM8m2WgU5U32d
jy2/Qdub4znLltXtqozjVg9B3kzL9pVVNb9ZCVduR3QbkTb1Ea4zEq/ellH1r98Hu0R3NyANbiNj
xbHhrNNwAMFugMz4o6rnBe2phDy7PZ28HHexxOuAE4ifw0+4vZG43aOo17jR74mtqKPY3oMojP18
riDGTGGEO8OZ0XDHFdQW1LV7DKJVsPj51gbFIdJiA2UlcVM/EFtRF/GpnKFeCnIojqqfgwg5yhuu
KSFi6+lgY8X7tS8CoPX0eLfBMymfg9p3yqmgP+Xlh414jVtot+HDekP0bZpo+8s01SquzMoL+7yt
qIu8thwqiWWukoBWpr6XtDpdPYiA0qme6yekYUPtFmC2wE6w2StBjMJOttP9FjyM/X05rtfkRec0
0Ct3AVtfZ6o6gIeQ5+c4n+vtgZI6+hAatsMTgPK1zIol6sajjyYUchj/nFWdIs9WfDWrbNah6/y8
glXee5+a8kEtYnI7odoINRNFa+yXQK+DpVZ+6GfYJrT7vjlOLmt/XipZghZWAeweLdNx5OInjPfM
lal1YQe1/d/5OIL5bBAXBVvXX/Nu5Feu2mtGExeebuu9xi6mM5ElySfJ/BSGgX2WhN01xREspM7H
iFfmk6338lD4lqC3klzAj3NCtX7td56C+1S3SwpB0jYedQlLglt/h5VAxnWz6rMGxGsPuyGh+bKA
xwxpLYBj/8atoSqt2I7kA9+ihGT71Mn1WIxdWKTwcq0giOMmrB5M0i9VCk19xA+JGgs/myN0OmUo
iS9JFo5xtMA4bqzqLFYN2bNS1/6Wz3Xdq6zu537POV3pckpKZLiOy8aXOOUwyFuAIV66/manEmKS
fTf+dIeW1HW6n9p5WLKmRsnm41TCyvrEK2QEjmIxsGNrSMjDtPJqQu4XI0CzFeVqBCobY7N8rOCK
8t3HKU/9MyywdsaD+SoysmyezmRt/OYXXZnR2SzXak0l+ILV56Sa/Sr19yBkeYPr75ZuEKM8Qc0K
jlOoxpamhd+o/S7aDSYo7OrQnvKl6AKQyBplqvHEI88v7ungGZJJ5DTNOw6Lt/qw+2YvnrtuOKsa
sMRrkuomiRO4JjVT8wwmfPMfPlxcHBNKpuBnQApVvKdxG2JP47Vu0tFTXpBK32e4nxfz2N4tCpnA
TAPk7J+A36fjbQBkaI9X9Kc4CyIlOxxzwuAZZoxszzy4HEZZXXrBZ8I9lnyUsJ66hSHkxE87oOgl
7AOpLh4NYf76biKkRuUV2cCK31FvXoqs6kufHWA31P1bDVvdHUtvqBMwxqpAvZ8byH8zf0/W5qhw
lvhQbg28vwJl6H4yxsRr2mxFoY6glU3mRpUj+RE0Ihzvyo0BtUbmUb7XQyEe8YYV9FYlsKFPA9P7
YyXUM8eh9LnxwD86jMOOiBp2Mn3t+mX/LFXLHrd9VvWR7AxikoXWsk+HtvaAcg5AiUtbGZLDEoXe
pwS42VOrcJtAkiMZp2xUZP9MILkgp6JSyJjMPNz4qRVdRw7BxJEVApGsmtNK7BWKxXsfwpw+mMQ7
2Cm33VcGXHNyTEahvkNWKKvDvoe1+lHToahu6BZ1+80YBzH5XBdyJTd6qIv6pkGxEpN29rfuc0xK
HtxSOFtpuCe203zQcexDV889XR0Yeqe9VM56ro9JTKf91E9Kt7c05JiSmLtlBQ61Cooki7G+o17u
NfuQtiJClnKsZzhNaZXUY1axIWDQS7QbOXi4+b8XZpnjz1s31ndjHCfNv/u0kuimj6Rf3zMBtxQc
B8WMEtUU/q6RSPxJxpB/CAYq9TEy+LqneJHLu5LtIb6n0fV4nHY2rJ9Ww8jyxDmGJmsmqF1hjzct
+0O3E+9piRoDIATI8uEHM4pKpj2QVn0qt6H38fYgW7wXCo6ZB74hzm+SeOm2d+2kEv+Aj1nEx2AW
0b9F37XL0446Q3GAEi2OboJkGh6iZEEuEhVU7xkNEEGYiVK3yGpV1ZAcyBAkzdH3xPoAqyrUdz0J
/v+97Kcm+XD285VTOg30bJ5Zjuie2Nk0f+EYQnFgsd962VxCkHm/L2ZvszXUGpipwKM/lwkhjh6d
8bya9EEojmea43izCYz8p8JUGztRWOLO9yEbHkXjHWW17s9+OeK7dACDboe4hHNAnYa8P1M3+y0i
8ZEtHoMjZKdDeQcAc9ngk8XoCFqA19AP8RIEqNMUZDXvxsBffsY6XtR9BQX2+r1eSLe8q2VV69vW
C/g2n3eHqApS1ncT0sCxgHbdN0UrMx2pVWahKsLvMUfS8uj5cvrXL5rtsHjIfOD7nxUk6ti1RXLQ
lVJ5RAY4nyvw6UPT/3PWCaT1QsdMTM1v4UPBl8JmAar/mP8owNi7oRo9nx36sQ7VuuIKGQ9J5sul
yvZmnVLcxvgnpCm8Q7dBAayTcPm5K96Bd7J9n2BfRtIIwfx+C+IxA4GqO5Son2at2HAcjD1+xJQR
JYaCCVyzZVTe18Jbt2yZQu8DXEqhJJ5jg2HdenR9p7PPBMhB0AmkUHsvpynYshKGuNgCpvIYTQs9
wLftG3YwcaennmQ+qIplWpbJO6M7VaawvAgOHHXVFZQ578u2iGfCguIZVkjkU9iG8ChfvSHtfWw3
YiNY0X1RZUzO++dxVvMTHKeW+6Em/o92EPMTjYYim6rKZD6L+s/TJPEDWy850UD/6HT0eYHzZCqj
SWYsFOEBJBiSYlKSuxYSIijWdQSIcF1/A7wh+hCs/T+erJCy3SUcHOpt+6wltPJh4s0HUYDFMg4F
ilMqOTUrUqG8RQWO0uJTX7efaNvoLC6Zyr1ePY6V+YdPPjlqdAHmHfiSqdeo+S6sPczwQVb/earg
adOVn+qQPU8q/AAXrfskCdXNpLsPxuhEpWb1q1+A4RDzf5x92XLkOpbkr7Tdd1YTAMFlrG89cIlN
UmiXUnqhZUpKkgAIEgD3rx+P6uqZrpwuq7G0ey3NlEqFIkgCOMfdj3vBR5k8iySogBLBR2abpoK3
Jj4oh6Bl0YOvYcaobJu39gsrOyTZJu1H123wSPPj9oTixBaqttf+GuOwQkzFW4DA2Pdy7I+MLreq
tUtGlB+cw1ntTbDdSxaxIw4K/zoK6203cWpTf4znh3FZpzcr5ZoKb4gzrLHxpmS4TjWqj1Q3stx1
IToZvx6jDMVG/Vq26/qgQUifIg+PbwOP6NyUnUr9Co7f02TX/dDT960KcdHmOuWJcmnH2t3awQmI
wVxxz3q2nomXMIw2la5KoVobsooS+g5LpfFHPbIf8MxiGRQpbu/30SskgeLgiAejFQTTH2oEuqYY
kd0O4dr3Mo0CuEZjoeHyDPStbhIEjiByAQ+da26jUqxRGidx9SYrHGhD6Ia07rVNCjwjRVx1Nq/b
mp4HvxbfA+PMzRZ6NJ9afxdElTkHFMXkMKgTR6GWkVD2hR8KH5liLUokOgWvDnT0wep6SZVpj+iM
+XU5z+em9p5kTYMDFk9BKh4V6zw0aVuSLV24TzNp6pMdyqeyklPGENOeSbK4VCGjECyFaE6z72Pn
Htm3QI/fGSxssh7qPJXOZDEFOIPhO2Y527yLvaZKx7lxh0hip/XW2D/DbCy6ZaQOcFBs8+sGJXo+
1Z1DNg5L0qGpbJ9t6ziLbKXUfTVQSDS5P7quyWYV1TmCJnQ6wAoQe4vm71WwxNV+AWOmQFRXLNjz
0RtMZomnDtTGU7bW5ZIywnm6oCzI6Da9o5ccAgiJSBymHYbRFUQqNLZIbVmuuHCBzls56i1Lpkhk
1GJLJAupTiPymJYzxoWbFNq9MPcREpqPF5kjLMkohgXZqSlJvZ+70ma1bt7huSRTeJ5UsDGMSL5E
I3sy8C7LmhURQ/glNNoOPSvpCFv9INglVpor3o7naU2em02dTdueRqQdHcKkGcQLZk2Ta9SDQXev
4Y+BQy6eh2+IYJ7XzF9YO2K19NBPTvN9X8lV5KQ0OBw46xNY8saCFC0gteZ62lyy04MlN0poXqfI
JgrjjM1L0KWBpxN0GglDfdFir0mbATbHFpfiukSi1rfKLiQzqPwfeBKLlM2+d623uKib6AoFkLnx
WOvqNJjcXNR+/G2s3KlTA0ItFIo0idrvFp7zQWG8dd+7tr2F1cPbwKArTvo2Sd20RSaFnUWcTb5E
86KbIIt45PBocIcqyfdPSRUZctiC1otSs/jdCd0JbaE45evPBmYz+6VstcmlXasCMTkm9ahe2W6S
rEHxerFEj+NK7pog6LNRBmcDCi31qlqlETVyZyMTvVCQgoizQuaogalWqsoAP4VON1WrxrVr+8E/
1k3j8hIn6Jj5XG4HS/GcwpSScUzgtfpLscbSrCFV91BuAggJRw+W9lPSJnm5wEjgaHkk7za5jEUy
LmWuNHzszNp0b13Qjtf9HI8Ii5IV0hy2PtdkcjurBIogqPx3BKDds6a9O2DX0EXiel1InNeFVy/N
gyQJuSeoKVAqrp7OvChKjs3Stc/IGoduA9m5SD1VfXMcg8HeoUebbgJCcC7GW6wHhKBqlgVywiWe
mjh4nOxgvuYBnq1GdvRAJVN+Wuo+OjYoxK9hIMuyZjH+g2tnuWeSYBZvxINPILiETXlvTOoWTlIC
L0abNrrvPn2CljbZpie+JDwXVvTAdLQ6QaApMLWqqxdVwtoTg3Bd7RdjRLwwDYUUH66au0fQkO21
nSdUx5FzJxrpDo9YVQ9pEhPvmGyszmexeCdWDuKoSRcVQGhjeWdnM4pC6iiMsGNHCxQ7sE8r16Cq
c3jTli8zF12cYlkOb8laIxAWWUzdDaQpzfNcDv43zipcu9oq/cKYI2ikPeuh+A8JWFKqXkOtbT4l
l+ratSrc0kgP4dGvXHhlpqp/5xWIfvQ5qJvQVcZFmcCfy7XwoPfgrnfdr5oPh9KNOqVatMPNwuCQ
msJeysuGeJhkVg/ehtNJtCX6nZBE4ABK9E9sSdC/zG46LauOz0ADyPdLJE6K1E6Dh7mSM2KFbHWa
FtLx1OrQvuDQifssDB10lPDJrKJUJxjha+eh2y+YDD1ii4sfRR3JV6LojDAH76Z00KqnNtiQRr8Q
7IBlP0e5dAl2zMAseoejeO4z0YxnDzKiHEV48oWpW9MVeCqdOEvLMKJ5mTfKZgPAAFruCEcuTc54
Tn5g+nFGlHxy168jnttVLAUPx6RLxdpjh6ujTTwhTPBqa5E+Wg3d68gAIqTL5PsafmGiZwUJJL0n
Eeunt0lxveyQfxxg8ksSxAN1WzbPjX+3qBY7cUhNM+Zy9jnmiOaBvveJXb/NXjXJdO26xMPGViaQ
0zUVOpPSq55q3qyAQZgHufrUV94uZmGypW7j7lxTV4/5HAfoBoGHcD+NKhgTpxMAoF2weoiqh1is
fynN5vJIlAiF4ZAcXK1UoYyhjH92KESyXpW6qLGznOVEJe6PY0hZK0kVHeKgXE8lZvFeJrBLRc2C
6Yrb+gUKpPiqrwEYSewJKca75AZzOQA58LoxeQej7mMQzRKXqKHVoe1ktcc5Im6mrR3ykK46d0EV
7ITfhpil8oMqLWdvLIbW6rMByZShSJYvNqT9zuLrDPCLyGdkCV8OQwuUwaftO2DS6R3SQLsPTVvl
zM1tsWLDzFg/VEdgbGjvVuCogF6g+u3Xi4cct/cCThB5VIfysSl7I1NIbOs+q/3+ZUKSQsqmaetS
WLeGO8T0bTsjsSNPxPX5SEJWtPDqPU7jSNMBO8otj8c6hTwYT7hTs0jhhshkTrDJ5o6W5FgGlv+E
ypMfUCglR9mjccQL3gcSbwk+9jZHBcgLMjYv6Fvpzsoxug+j+DbSffXqbfrbGAjwL0rmvA0dzKNU
+YS0MXGET5QaUrUg4TUVsC9G2Rc0GaYV0OzASy++qgcmMhEh+ayjM3bBGd6lQO70Ddxf2pRGYsqG
EbLERTYrpshH+WPipMscsgGuPDrQnfSCchcKDEaYoezfKidQUC9Ib2m8iucbqccC5o7uXreO3/U4
g58RMwjbL8Pmg6EAKra5PES2bs7C1i1m1GHctKjpaQuInwZQmmEPD9SpQbD9a2+aQqP4vFRjMt0a
FxZEo2MfwCVg95c52iaOZqu5V31kM+Q+18VSk88wrML9oPGINNQcxEKTlDKUYGRTUwF71Z8bzGe/
x2gqTmGA9LRASpX23NcF2AR7S2y0F5IvmY3at9V400WKaHacUJapjjepN65zoQSb8nLAx/IFW/dA
5slRJuvdipJrb12NTZd1V1EQfKztPO67Jr71oxmfoOrvxoafowCN4swnwEah91Yl3N8HiQCqCovA
82TCFsAIIO5U2mpfehSzKvGIsRWMez7Nmp0JuxRQXJAM7s1tAZXSt9BrUFLG8p1N8ZCRIfrRiG7K
KcLEz4EvZ6wS51LhtvGbAlVTRCsmpBpJs3nteDZjUGe/ai2zqoOrbb3EcBJlm7pBfYJ7isMBQfSb
3xaAAVB1dRy9BCwBcXMGDwb/frUr1yXOWou5sB6u1RdclKRda+mr8Hxz8ue4yZEfqFPUDys0K+LN
mgpI0yJ54XRw208SZanQT2TpX5Mu6lAxGJFNFVXQBFZ6N1llCy3Ld+VLyH/DoJjgNHmuKKIavYnc
W8TO3JdBOBb1NKGCq6VItUJMG7PxzquWJEcgfXxojCJpTcSbKHu+i8J5YRlPSu81xE0AVD3VTzAP
Po643WniQayLRz7ckaDEftB3beZoY3ZwJ3+IQXs7UbXpVk+rxhmu4tOIzLQ7P5FJprSPLYlPGBRa
6s4cHfLjr0xieFHzCu1RZ2G0NjvQhiWhLuPSjNfCk2OfhnD/+YZq5x01qzw5JtZzz0YvC711vcJQ
UH1HjHE4/4YNHw5IcWdTb+bsDJBV3owVe7VzrG4HVkXLBSvWyzcDPUA2U13ijUt2hufbnE5QwqRQ
ekzvi2gw5BIJg0s1QPI/zwCrXStmdmrLBOfyBFmxB8irju54hYyB/QK/CQwcD6MQQMHL6Z7Vm+t2
i5COflbNZjOvixk9aT6PNBMlsL20pKh10rAhSXdu52aurwPP0RTdX5vjzlosQZy58v2SQlIfBxYh
ZBhG5Zo8Tn4ifqylnqLXILmUF+mseHzuNFmPq4iqCWUKDsD3oVUTPQFHn6IMowuXBQzR585DmuqG
4eIxClDLdn6fB2RCO3qB417CboxsjvMrgAKPe/y6Jr4Vj2UUKf3AYBS57Jaq6ss7RAj3+9ET6JGZ
k2g1x3Yy7KbZuD2VMeTRWAj8zvdHf0wTUEX1/YKJPQ2kbm5vTBDYcb9SMtjcGdtVJ7/Zhv5R+yPO
WSXX0e4dC3yRyoUu5ZsrA2ILQKDgV9RgniF0oehoLlVWugiCpDWDSqC79x3lGATE+NotTJ5g0ZmC
05l3UQSw9dMNCK2/WhrPbXm1Ivc4rb1tnH4SueEQxhoJ513cNPbZJUl1GEvVPUjWbd1VHDlxW+FU
wsIIeW2Og2ebp7Gr0PwHyRo8xW0bPlo6d9u+mi7VRdVEsPbFagQmakIzIxcX1vIBOrolCe7acCC3
4mI9v7Nh2QF+H5ZuhV8fFPHHqA6EvMHZbeSB9nAxPra0IQc8Xzi99AQlkmja6VYBL/joyCCuMb3X
g9FSBCMGiJePY0S0rhLBB+iX6nQMNRVIeFBC5G3HS31g2C0AkmIg84Bfyx9ndDLsOMLXle29MOzu
KHewkunGcsUg+sW5GDtUaT7hBDs8CcyAPdilpUte9bhD4Pit/Rz46Hs52m7q3SEzPjq0kkTAiLqA
P9qg0uLnrDv4n6B0RI5OCSdYl5a49Coro5llSbCAgzCirWZUan35rRk7Xd9IZAAHeWIbg2VSe1Zf
aU+KU2KMvFbwgfQLpKj0Y4oUsDK8i0I3ZcofenbuvcAO+VrrpM96r/5kID1kxkgp+gKR8vVDwkOG
aWYj1wMaWUrSkVMAPqNN4KGvcLil4Grkz4pQsCJ10s85cO1tzstZLj/H1UaPmBWk606AjDtxUivv
Z0uAHxd14iyGmBvR7CMMSp8kulxzETLFL74G13i9NsM6Zz1byPDRrU1IqzQWYrZnb9w67xhuoc/u
Jd94Xcwabnm7tu3pCXt1NJ36Ch50aUJmq7MVXpU8W0IW3eFmcAmuxTcoRFSMgVX4TcQ2bwV/QO6M
ldjoagKEgWwB4DU6dIcxNJPOJGoxCJPMXDbiagjK0P/0gSmHu24dq/jiuwmT1Q8O0kNegTwx7N7z
gADl9UCVutNqA0W44OzZhzoc1svnqHd80xFs/gIfe6ewkuksRJr5CySl6yt84tubeJrj3dhu0zME
CQCwHQ7vqzXirsswq9fMqadLjaifYKI/NErGhx5c2VM/jW1yVE0/ob0nfuQ/WG7djbfyvs2xZusv
3IPt2yxiHh146HlwetSLzqgng9txEeu9WsCz1y26y9RrBVoJ2jLWHD1ZAmsCtl+3qFAB2OQtEdFL
Qtx4i+Kf3YEWKmVaN2IU8AKdEvPK+qWJM5tsusxCQLiXYqOa3Bchy+TtGGkQc5oMNLmvxbjtI3QG
CN6uMVnUqlmew4SDQCCb2fkzXxl2zSUGtF8T0me+4Mo7DiQiDWhb46gExNJL71WHE8W962CHimze
MS6vwSa3491qSQTUfhtD/6PhXfOeAPC9Hsop8rIEPjvBVa/pAnU/cGuRLYCQQCmKmL6gj3O2WJXg
T4MXuuOKDnjdR6FIXlg3o62Fd1J/XKutbb8EbDlh+6zthewFK3DwF39Dj7VuEoVwzKunxjCblsTz
62ILLzbI/QRmPp3m0j3CXmv7nuDPMt0qPrKUYfz5c5W1r/fDgKe2mFCmPvRAIdCrycamqyc5/uSL
IacKexi2gDUGJNZjnxYFrK6VnymxYloZosGuOeiJr4/zXCU/WiFRvms6D4+oQ+tHUipciHJcNKYO
QcR+tFCNNKnEceDAx/txUsAFEN0dD0C5qKrsjuWMmfs0UGt3h45+u7J8i65mxeBVh/gTyWmuDCu3
rOsV+cLUEq92dO5ricSGVSHYD0Lyz7rVwwftemou9LoejxvQ1C+jS1EWpAUkvXMEHSyQ5hZnb+ek
j6M2WMiD0gbANYl62+fg0zuZ6STEdtEyD0fTBsa+BFLdJFNaeWXyCmCuqq4qif0DcFTnVQfo6Qx0
n81M0NibSv0cQ2F+yG7DEQA2cPmcDCjLjPv9fE+bdY6vcXiCzSBDCzaQNYShjh3mo+e1/MbOXT2e
rCUiyGqvRcSOG1ZwR0SE4rkHQ0fxREP5uIfFJ9mKzlfukwP5/PDaiLVXCfyfy3x1NXBjr9HYwwGw
VvXeZzAmzhIFUjvDmiVBXmnQYSgjt+a5VUH7fdBT75+2tpTxrlRx9wmmforSbUxUxmRMPy/tR5JB
gt9OWd+V860/DKXMHMegVAYiHXu9Xw4vYQv9xc6oeGz35ejhWA542cMTeQsBAnsgu1FtRRityit/
bmVhYQTHikUDACtQnbdvC2jmFLtLAFbbtf0u5nLGTisWfcYm7F35swdGN56WH8CNky4jwbgBmPTL
/hGxo3hijPM9XNJ5Cv29JQ5D0zP3ogpgnHLxU4MJfX7EJst4SkJvgBqbNOI5mkf/xXreqD4iAyUH
BhK2zQG2kKXOt8Vhwnts+/hmc9U058SUw5nXyfRjA3awZWujV7Lr7IwOUS9qAEE8c/ifbwjzyWDU
QLzrZfQXtL/AkXaDHter2eJHb4FdAbbvAiLigxaq09cSb3/FriiwIuqo78FmqB5iD6PxZKAvXxZE
Tswe0isn1JkafTYcfb5E7KEJMy5Y2tRbEsJ3Ok7051hywAE+PGiCPNja6Qnk8cx2fi2naXfxvqly
b4tGKGSY7l9gZVxt+xLDpR/V5OsxlWFiaTENKN4yGFVqda9I48BLyAbInycASuCxlhqYjDIQ9+JW
3DhJmus+aCFz92VYrqkjGDM7uq13A+gRg7p9m2ZmirjW6gXrw/efpnilHa5TbON8QftNM05pB0EJ
2ozXWG8kOQyzD7+lJkZFk5bwvrAPy7oFA6pROfc/Sd+uyQ6/wn7D5oZk7FoocFamNQFkGVE1RwVc
6bs2xTRxE0HBw0WwI2Cgxwz4Rffh2EyXwuFJmFJguUjH8GcwWUVQDWGX116IyzpEm0LRHm3rR0Uq
xm+UQdOG9rMftgs0FS7jOQLsfpVosGDZwqgcClWB8Nj7a9nfzhjAfo7L+mKZMQzBm0R76nYOqpAp
N6rnXT6iC/Ff4VQ3uHvSrXN0VZs5wAAxQNqA77yhWtF7axO0z6DHNf6mD+P204vqzj+DBYjn3eph
YrRDRYr5qRS4AA4mFjIdvzYSZQQUJzBGPakVp0uOkLYAjX4MvUcWVjhozi2IcA98SOMNGYcMsLpZ
hYeNkynPPAZKB28dXcZ3CEHnQyK7OsLH2zpoCShtp+NM2kBl69pGF2JujelHLdqJ4YQfUNFtqPZw
hfaskcRu6eBvcVvoTdI4xzl54SOUuUMupnlqdA3K22PUnK3X4E2HXVPXwISn8cV4FfwKzWJf1pCy
Jkecid2OcdX235YqCrqs8pd6y3DDsZUiiD1cUKK3dM7g+AFRmT+NFcq9GcGT9xGJ/P624TqeDit2
8KTwhqYjGU6A/ibWIo7TEP4pn8Bi5jKLUJIDABDWuEtWUOByOi79cD1q0dyKLeJeOluK5nfGdptj
i9LbFc59PM8czeKQihCAMeR8ycMMdbrMxj7ym6xRmHRIu2UDfNUx1KqnRAsfwPQ6teZE3Yh2EK0n
tt146xeVAkOCXWHX49FuiRdgPlE5dRNMq1r3FfxS9bdBgMs7gj3EoRJBj7SmQGKJLuK4nPxL0sak
8i1QhJwnXAvYc5dUJKkfm2F6HkcYC+i0SeAlhWNDhPUdokQqaPGqYXiCExS572Mm72Rcz99xqVAW
c4wNjMd4XGuJSqEPv0NEyCBTCPmwYoLZ9WEBLjRBjNjKyi9lw9XP5qWueQbQIHonSbWCHpV6wbKT
3nbtgslcr1yAPgnHqSk6Kum7pWp99KNW6BdiQdsdXFLiJYExRvYw+4gQ/xmPQmEkuMRtK5w/6vCq
8jVZbuPGtz9HbtePWHZTCYXTpU/3sBdUu7GjdIHczpcqHyJG89JvK1148GT5GZMAvHfogt5LcdD6
b5AObniPrQgRXz6WY5UhRDE4rKJEPlcYyX3M+E+9zEiSmULP7xHH7OHQYw6+BSmDlwPLJbQe/V05
uFjcUCzvsFAJrV6RSdOZp3gsgaBrhDLyXPoBu0IFZvwHSGVQ5ablyuufc9l35yrCXGy+2QrnnN7U
qz8FrMvqdWm9Qtt6fYygHZjwISp0J1XVibYIEIVZ5ZRtPMr6sNmwIxhWd4jr49qmsw4BeRKcU3VK
wI9yQNJhVx6HwZNvPkjLJR2dkQTw1TzCSWUQZils7YPUmbEarxrfT5ZCDDG7CWujXm1PUdT7DjQ9
9aNyg+BvBSs0b4z6GUfL8lgKt7Kj8Fxdgt0xZXmA0GVD1RYRChq6Aif5gfmKDjhygsc5C+zG2Ul2
l0+BNl89tIsX3ptEAnPkDPfHL0XeCdqAYXdTfOwFRGNwZRoMLgPQ1QKB6m7GGc4iC5RrYfIgvVHe
oOQa5t0Ep+4YbzIhH6zkzVNvuxL4xeJZAHu+83Y4dxq9U0mgIFjoMUBUgKeOX+upsqDpo8igFIPP
pwEhytW71/vji+ovkBJk360+6HrTNcJQekCTwsWN3SVksnZXj17U5AxcQgXdClM4+IbQPmH+ANrS
Wjh7ue5o859UXJvHdUSY/X3JGZZ1HCI8KxUBpu7SGnISnYeJab5Qtw3IXmMGl3/gNcr1OKzRagMx
pGuBPQKofh1LAUTYecE7KtcANFbZcNjSxYq8lCi7GsCHZGBAWHuqdtsQLWeNwHWRuYm67zP0kK/l
yEgLfIMNeYCgySAzk0FCREdLOeSy0ahR1qUbQX6hhcRONBP2HHkDQONK9uPNJSJb7NErVQ5x3+Cb
d2Dmtu5UazsuOTieAOSj6gP/QFA7ipyv3sUFflPmZz3W0cMUohmFFCGGC3qrN7ysxywu/kZVnWS8
FMHRQzqAuUrkGmZJhZmpYjAdULgZA9dt7uKKfnlSLY+bqx30TJZ0Wz5CffqlgqntMhNypB4yXgNA
G7elREBt4o0OItjNAUohqrmtISS+XPpQfUhPuveyj7CQ/IlDfAWHgCuI3LQqXBwuPxtn3YTKq4fr
ilvL7kaWitHMG41H8gRhStOO0agzRTV5HQo1FC3hDgDX4nbNlCiNJn+L+v3sL2YBvcpsgnH9Tkfn
MnZlc103A3Ylqlu+gDYM+goctWwlQkvn7aGDXUpzHmPdUxBJAV12vhTJgBP6Umq3fKyCbIAVR/fS
Qj26/Itx2X+mKf9l1qIcOcEnSi7DEP2CChua9R9BrN3Xb00K/OrCuXrbsiw+WIqBbO3Fc2m6bpeO
/YvJK3IZJPqfBOv8HydFMDGPQM218fdhiYL16FVYpfshgRQgRbRZbfKWBahL0QKvP9BM9x/EqMDm
TYtQ0l2NFqstcL7r6LhwL/y9YbNfM7HBIjZdBNUtNhHIoptarTkR/yqn45/MrvwaiY3in8qYAzEx
Omi/iXY2PxZA5lsaDKaHcw0xgJt+79b9Ml5V1SaSOmHbnsxLdbV6CususPTx9179lzEM4rMZFnx2
29MVQ5icTf7R97vm9+Yw/jbg8N9G8hLd+BVFcvV+Fb1f+APROwSAkd8b6vnVhVTZpPNjhffekaSF
JWMYRBQpPKL+FyP+/2RN/upC6l0iFm00r3sQ9j98NaWj0fe/ddl/NSBFn8E65KFueyzFN5EkBZKk
u997YH61H+3NOEIaeyEAZaiQy0lJgY/R/Z4Tx6/+owtUFbz3xbZH+p+46ipjd2YLfi+ihv7qPiq3
XjUoMNa9cbb5DHurbi3r6r+HI/z7x/K/qq/u7j+3JPfX/8DXH12/2ga6nV++/OtT1+L//7j8zP/5
N//4E3/df3Xn7+2X+/Uf/cPP4HX//nvz78P3f/gC/DYQ8vvxy64PX25Uw99eH+/w8i//f7/5b19/
e5Wntf/6848PlADD5dWweek//v6t4+eff1yu1L//95f/+/cu7//PP9K6G4fv/88PfH13w59/JPQv
hAZhkPgBIpcIv0QizF+X78TxXyIe+xi6pMwPYHeJfV1j/qD+8w8a/4VRivwO6vskQQGFH3L4JZdv
hX8JMdmC/8IYwJ+P1/uvN/YPd+b/3ql/02N71zV6cPgg/3Pkc8LIL0diVeoSVAunF4h8PnUcWEzD
EjDejWfaA/JE7YkaP/qEQhXoHJTzsQRmhgzNtGEtGZ4b4H0vns9f6wBIJ/qzfsARNCxO7iLEkUJJ
waP6fsAwlMJ8eDRd1E0euY8B2vV57avkbUHazfuM+YiH2Euwu6RBQBI/Iwzp7FDa9/HjNgPHg24E
ONl1awU/uWmpHqo+Ij2qEsxtpEDAQ4w4+UOcVtAiRjlk8v2JT7R6MTEtV0D/kCehMqzLAOJULCcS
9OtDaPna3EF42KDsYUaBJLZR0hcwcRA6cyEE9PmonLSQNMb6SYIIuMcIwnYX6G4+MYiTwVwpC825
USnbQn1TQ+jxPoXVeuJBkFzTmTYHIAtzpvrZg9zUIW+ANGH3oxyd3iHZY8oMIor2ktTdDaKclis0
EXUBUAJeMAACqojXNyZqgaaTAeNwUJlv456bhR6gj0pHOAXkiCB/sUFYpSYGGSAhSDysnGO4WYVN
+KYarzvIqgqul2jBnIZBrT5E/NGYGREDZTVmwehvSB9dbWbjBCrpgN/okC0f5YVhUHRdz4GEXi1S
wwoe1gue+jiCMJ0bNANQLEx7FnpJ3saTeR2Uz08G6gWIF+chOl4gaJv2qEGPAHQWbBUTuYVdKH32
Qcvsom0Ej9fJ7X5jCXrCECBoEXgo+DDqJdxDj1IfGqIJHp/GJZ2DEqLGnuhJpAxhxgXPj2+ujBgO
rfe/yTuv5rh1rU3/Ip4iSDDddlIrNWUFy/YNy5E5Z/76edr71BwJx7LmY83N1Nzt2rbRJIgFLKz1
hjDcalhdcMFyu105pPI6orz/7FBg2g1SfwZNPFzPIpW3I3Sf52Doi52+oB+P9i1yCE1VAxEENbMd
InyvJBNAVh2hx5Dbz0kZ2xtvjOTRsalDsCg9RwJqdYZow715pCAFypX6sUU+hG6SG4xguXgZkvRS
/uiigvvfGM7kbGMZU4x3z2YrkttOBbjmFoy5dm2CIckoaPcN+Nu5ydtdXI+6ccTzASh1mNDaoQkT
3NNML6rDYomA5w3o8FKsqE2/nye6y6BjaVh0meFACrQSalCoRY0wA3NxGyJA/5FSkAMqIMuH6tiH
objJGkt/jD1b45As3HFvd7SHNlT6pLhvgDw6wwYSgdEdtDoR3VbjrqXxL+vwyk5TG9x0ZJVXI3Xf
QxG6ZzCZkNoHIwQvYBhIDOrm77Aba/2WPkH3HHpJdRsbravxkmVfby2B2YeDXfGFiZZOfgT+V+zF
KJNbrR8joCZjcZ0NuvR2Jf0G2jB8IvRmcS84IIvoUiGYo44uRKQ96cIsbqnDNR3AOv1eWqXBplRj
zxMVkruYWXjjpW0N1qUZVOKXM3vBB6xX82Y3V53xCEmzg6kIoETsIjG7zj6AO0atKQgaH5k+AWcF
cJ9F37kyUnw4++k7CTjGei41q03badldlMBq7CHOD5skHuG7TG3r9CCrrNJfDCzkSxtyGOW3M3wu
CuEnjH15Wdm5bW36ZEQ/skoyR6cNlEwj+3AovnTumflZe2NxBS14udJNFxhIF09EagKG8Y7FNd8Y
tVODgyiXKtmlNvWFDQgNb1dzutCqh01+bIc4ujbp9d51dMpuA7sGM5QVpSk2QT8YN/OQ6gLoaprs
i8p1xwuvzZ3LQMPDdNOiNXqyAuHc6HSL8m2WC/uyBeWwy0Or3AN843ZpoOrygZszbXsPKMyl0AZq
EEnhxtcu0qU3uas1zzXeYDPxCGZhEwfzfdkaT/hExA+2l0+fK9euEYYZQ9iXlmYch2Aa/7ma/f+c
k3Bi/yUnafriZ/wqh+Hv/5OSQGn9l2l5UCEIw3NGQuLxT0oihPyXTlJi27bnGeJlSmL9S5ec7/CP
POE4ZDTcZf6dkvBvdNRzPdR46f2f05z/SUqiXHO5hZs6y9M0TQmYGX/J84XhxbUGdXI9kmLML5d4
sjdm+KQ16bwnYUHnyps/jtIFG5/cpMNlpeOm4VCShSJbnWYveUdH//X9899PQqplQAqgPKC65fRt
lAIQjPPLKh0v2XcDSG8y/mx51btWp6/v9v/8FHNITm44knSQT/Lypes2MfUo7/PLTg/YvXAIn4wb
ZMbMo9lE4lAFYDRhImUnTYTNdonLmWtHlhwWg0RD9O17nr2vxRZ+P4/Dm/NdyTHJUc9//uIjOJ5W
znTBQKeWo7cPLe8TXdB431TyMrIBlANRjnadbj+9WKT/zk9f5qPn1/xPieO/f/Ysq/PiZzU7NcVc
z9nlSHkMoBrdf5G25la47jt3wz9825cvqIoM9WKOsrQR2WUUjd9o4CBPOHAHXZwfWfzuW/0W9f7P
e7GKOfRc3f49mXxeVUA1aLxGb+lLXGpZADPDSZ3dKINsB9lhUzXWR5Kti9wTv5rgEhLrPkyvqkga
e5zCPhn0zS9y6rkWLXC3EvseFAR4MaqYF1kXzyCsC8it9Gs2EtJ1FdYQi+ZyB/WnvBeWIe56PJc2
lFe/cXn3axAImzIRnwI+Pl+wZAcXxyganlKK+4fWbp8SzY23dGKmPTrlw05Y7rjx4uAzG8TwAXLg
xvJAdCUAV3aT4Z5IY4z9aAblx6aDzb7ph+Kz0WqnuU/Kq9mMHnUgfAcrGZ61AbrGHDt76PEPAkgX
bJAwugXJeOtN8gK+Ub8JuI5yuoyQutIryq0HFGTcI3UNEOkT6PcmJBDB8T/ZWXQ++fJxX0KOe8CX
8xp4WeqDzNg3ZuceuCC0mz6qN7KhkwPT4NDG3U+S0B+1mGYSSwwsINsSX8u216LP7uLAquwP5ahz
1oM/a8xp78bVE4iAT6JAOdGWYhPqF2X73TZG4NpaHBxJecvLvqwqkANtdZxa79ieKTgy/jTMnQ+G
+GeK4jsASru8cMnW8ISd6VLg/87djsSm749VEbsc6uZTKKYLFso3LYi0TVtDhuizL24J4SWsyXm6
+mJpF1LuHsRjTha4aWx4NhRNP+ldoF8MLfGCWDfwpBY+tHTlQ0OfE0ZmfWpDcJkuRcr9kHawJdoA
cN8CuEbyF0r7oyNYF97c53s9zt2PXQ943piTL0apA+4gR6PfCyzIq9hz0LzYMelwMAaaoh4tq6vJ
tWw49O5HzTiXVm3vOU3GJ2sRE3c0Lo1zbmW7xGy3xYATgUcaUDnTcTEBWdjcdhJEDGt92hf1ZeLU
36dkP3vupk8BawkdzhS5nIOTYxdF5k6Luit0bMQGDPw1bcQQUB1q4/BSwYJ/mCJgwn3r+HnrfnC5
GYDg0eixdgZRk++XLr5f6N/MUzzu9Ck7gj75aCPHBeL5it0ZRiV9srrfTwk9/ua6FQ+GV1yG048w
Mm4yY9rS8rwAK1/1CKppSPEW33S57KyhuXSD5tZAE33OvkDwA2DfbQZdO4biIWRDL0e5hwa8AUgL
Pk7fTM6nSZx3gHJv1MEVcnDbOev3IHjdyQAmWz1PbK+uTleW8AvLOxo+kJh0y75CjPnCpDGh3boW
nBX61zI99VlxU0FYsqNT2F+E7n2IPoXZLHt92ekdd9XpC4ln3/F2aX/T135aDYBDJiRWvlju/FVG
X6v+hza32x5yhJYAev7Rafo+E3eheFoQ3sin3QTGUjfu8F3kP6etp6HmAJMr/JEU3CKjX9PiAHg9
VN0Pes472DZLrl13xnBwq6spvy9wjA48sR+HzQAFl374FmyDtLtT0Vh7U3N2U5PAkzZAtTcHw7T3
mvcp6r9k0w7GADcS8MSpu42fmV6vne4neZZYo+Q+nir0joNM7unebiIAPCX6E1F2ucwPGgQbQ7+W
QOiCFCJjLa9i3UP+v7pKTCxQQpbwkB9KMKN9GcGi/m7ly342HZbRBUokO3iWBzePfGMYtuS1e3v0
dl3T789zmaNfH4/2AVmJrUHvK8/x35Jg+QhTry6A2B3M3Li3aggv4UPllGDc3J1dndsnxm4yo0Nd
D4dqHrZtFm6K4FMOfqpf9ouHoCHKEIARr2YgsiI2oEzaW9pm167xNW6u+xi6baxtek+/6SJxrHUI
YwEAxkLeGlH2uaEQAEh0b+k3c95cWPqy0ewGKny81bhJFJD2kBFrG+2IjMS21u5A1GF+dn9uJYx6
isqLsTeW/iDHGqz+Vyz7bBgl7Cm3BTwPW/qJ8UXQnMtzwSi3RpneJ3F08rAzL/ywQO0//G6V7sGz
mx26IojYQF+DaGDp8Q444NYJTmipXhi5bkG8tszzTT+gKMJj11bmXZDg8sESy9uZTXZEd+tyRJny
UIr4S9Gcma9AeIEGmu2hylqQ0KH7SQ9De5t3YobgMB9AE3HnB2/fs2kssxCHKT+3lcJfNby9MYyW
K/Q8HiYZetfBucFYZmmOdg7liQHDD/eXaQx3jQDWbV9oMnR3sdZcl7qG0TEmmHh47AYt+xksbEBJ
AzvSGq/pav8oh0YcwYh+ALV9g6rXjUBtZt/p4cXfUyVg3q+SpXNSAThZeqbtwP30hKpkGIvWgnbr
aceu1nYj3j6opBwB4BUPZ+mqfRot12nfJTvap/SlyVAsCetb1689e6wvhIzz63mqx3LToTeAUEqP
ytHlkLUH0QIBioHheMnXmXsxaBBIyD+CpZb2zmX3gebzMR8c87HW7GcaptHeI25F9aPKXCDDCXkB
ELDkceoA32A5NJ0C5AWAShq3Mrn0Zi3+Bc7JubP7Jf/K7Dj156XyG23Yx125LcE1bHIYi2jHAKuH
2H0DlknE4XNoes025E4feScNCP4g9JtROs0mEfW+WrznpUiR9Qg5Tqn/gDr9SIN0Ww79pe10wbcS
XvoMQO1BiKm7Rtq5vnNzfqabhX0X1U1yO9Od3uqDyx6CvRICBs38LZqT8jmeywNqL7dd250M00k/
dLaroVaTfxqtAN7/CO+Hbg91EUBZ5eKdnQ+mTQh9Ux8HYEZL+c1wYTihMXUXONXTaEZyb80NWigJ
xQ4oyTGuqhRK2eGN2Tc8QFXwxKDKj1Gzt6Acge3wgmunKeqN5WLxsqm8dNnmZc25O2T6ASnaLwn9
cviMKE9SJdSsrTaOHCVGe1X0+vyh7MRzacBn6hv9qgFFcqs1C+vVDU8OMA6qSN4PB6Uo6lk59KAa
LVIYFzbUTtKSvIjLC2+c3SsSL3kWb4By3WghpQB2ZLYQ9iavNi7LcoC/aDZ+mw3Vri5gqgKBTbzq
xD54My3W07yIq0KXiE7E6X7O8y+mA8gx6j4hiCS37TKDH58BIpsdYZ0aRo3db93vBEnrLRoKGWI3
lHpoSzRfAsOiPONNgi8wAWbgSy7ah8wb++8d0JqHwvSeZY6fD+wDEm35KfQgvMFIvMO642ayUKQq
suErlGa0XdoquZ7Kqdk6Q+AvoJlkThoCU3ljpAhR9zAaoRUPZ8o4mYhB31XrMC9pnecpa8gwzOGT
m2R18QXshj0D7ShrBKPn1Lui3SwcOG8G6k6uhhbCIIFR7SMkLsmhvNprP6ANgi4CN7zvaQs7c2M4
+fgzM8Cv9EX0sFRCYynUBnI9rBjd+proV0l6IeroOzZpsbd3kvCx7/rqa6Ej9zRVPjjGTYfWBpWv
NDwm6F9tarS6eKteXlrtl2Jkf9jOvTnDtOvKUyP66dmZxFWHjtFdKmbIvLVYdtWCvk0PtEjLrtN6
XxZlCKpqvqzAx10VwU0/u8cp46qgyVuhWZ8kICDwS7EFTlxSGzWGsd658ovRJc0tFySypn7ea9Sf
95nstll9K5ui2J4PtMVDDI+soF3cnUEYEdiXLdXsoLxqver23CIoOS8zWAUeWCRi37N+ieSA0BN4
pkF+M/sLDRLtFmT+IL6VSFOICWWjfNiAMDemcl9MYmPVqE6NoEXFM/zKGDmRoaweSnBIaRZdevFd
vcwAfszrdqnvjCa/pfw1Vs/1cG3P8zYli5DGV3e808HtZ+5w8ND8hrb7NaWKmAMmt/rv/VhAzE+7
i6XWHmsCtujbm9AF925Adg2Nb/FSXIGojjcobYTnkxE2uV3Zx7YWmzoyt8nU5VAAvOVYxnq9b1N5
0L1849Lm9eIUCg93pOxTP/7M22uzw+M2brJtWHcbjZ1r0PvrEG2CtLD3tT1Sl0T5rcGB9JxTkUbv
aDttKu2yhoyKVkeCb1eeX3dxdpTyYy6cXRDLg4Thdy4BavUZ8Jsle/vMRF6Wi2x+dNgi+sQHC3xN
2X8DQzWL4m+m+7OfbpIimRE0kdlFNcQV7PLk1Ey3+Go/aFPt7BHSybZoBdzBxd4t1eLeTi0HKm1s
iqz5T6iq5hnkOm6oqJ+aQlzLJtr+Pjf/b1cCb+PvDbJ6vzq1Pfmqo/n/UA/zXFJ6u17IDl38fFku
PP/1f5cLTfkvx/aQrKVZ6Zjy3Kn/p1zomP+yqK5TRJRSl2gKUa75dwfT4o8oMQpKHZQYyAqp4v27
XCjcfwmLIqL3u+X5P2he/hE5YBqWog8NuggTeNcL73QMLw9mkTrHcgRU+uL9/1CKemN0VX9SOFbQ
TLgy3AUeQnmj5DrTJM0qo3PTUMUn08HC3nUQrg8qJN06fQKiLpDVGvgAo6tNXXAztkX/0K8C6iWd
Ft/WfbPKZpHBzxW1F7U5qpMt+ODJ8q3WezIt98k22ZHXTfq5LvhibDdp7LiWhvTzKLqYIIePqdit
G/r8nV8MDcuAilBiSl8D028FsP9TJL3eGVz8UUyUSTnXdV+MPpbY4TmDJv2ZC+hzlHrQZPSu+ALD
BjVA8Lf7rCzNQ160BuxqMmOntFf52vPb5/vBi99u0tAWteVIn40MskNiHZfB+L5u1hTkEtzmqg0m
Pog1jX7oeSOKbBgPrRtcCWAd1H9ls8P7nV6ku3gJ/SKDdrtqcBW35GjG7FJYMXwwot+reqFQaLLz
/e+t8f98a1AhS51oHMfBO4HskC+5WONtNRrGYd3gSuwC5Q7nOED6s+Ng5ZoLn8jAnPWf0+8VNOdl
gf2NXU2FLel2n6FMlxi+NxpHMYYfomaVRbhJT/P1MqzmErGdys3v8lxrdlNAtQRChvfedZdR/lNB
1zhDHEmGrGKW0NGy9c6kxzqPmUf/xSrbux4x2vecVN6aGCWALRMVfmdoortk7hC4jZF9M9vq6e/f
VOlp/efplRDVoLBbTpOFd8hRPBpp7VEsygGsgwyfN0IrhsOoteKn7XGnHRL0BTzw0vs5yacHGsDD
ztIqw1oZGEpIO8KU2YT6mh+I5AJSv3s0iip/B6T61jQqId0PM6x9J6r9LgseggHSi40+5rrQUC2W
QwNCT9JVro/BB/SOuvqGlMkaL5cz6Or16gUPBhK7wow7xojiSSJqFk9p8M73f2NWDCWm+yUWlpZz
Gytim1uRXNAATWA+ees+qaEcyQjHSDjEeeU7aR9fgRWJtugumo9/X71vPb0S2OD37Qrhs9JHdYqK
pifHW2sy509/H/08yh8C2zj/6ovTyxynYXE9CvXQbIHNhCZQmb6wrqyGytrff+KtF1Bi2wzqITor
r/j2aO0ROKXBYa79tEpkwykOwA5J2++R5LgAOXemrRbauu1atcItZ4hmKJgafu0Yt1R1b+owfae5
/dakKJFa2PDCFz0pfSOpIUtpVj8/N0FVr9uvVStc1CWyuqnFWUUyuHQ1SoDO/u9f840FI5RIDSTM
YVB/jh/D8NhjD29/NIaMolnci6e//8TvwPnDolRRkbaG5ITZtK6fO+6yyTzRXiEz+lB1Trc1of/a
u0kLi49xOW6Hpf6FsR02TZO1PM0m5Bp9rsRFF2LmtkmGwr4SyKdxIFLOiaIp/RC27TcacDCnKuzB
yvjSBc2zFZXsLps6N7yrKTY+/v1F3vjIv1GfL4JLdyACIYNS+J2xzFsoyd2u0KnWrBv9/IVejA6W
bahqYzH8uE++g4MDi2G8055/68HP///F0MNoZlGo1Z7vaOMzDhV3y1L8WPfUym6QFUVezEvp+T1i
aBsDnmXgeCtvjap9bD4XMkrQ5PNhy17b19BO3zmfzqv7TytSObWD3jXcjkF9VHf0k0WvYx/qaMHy
fcEHjGX91Y3Q/nU1Id9xpX8rzpQNwuy8nppu5fgSLMZNDa/5ykO/B5TkZO1WfQoVDuFKMVg19S2/
ZOFTyM5unSFbwyuAv6dsEzTqrTSCveDbwqMDUdb1pz5oVrlTMLpyoucYCySGyanlpvVVbZRfYBa+
86XfmHddOcxhJEJVDnPXB5USnyARgkqONOM6cPvhnWNFvPUbSuSmUQX1CkVmf0gz5zN2rnTR7bPf
PWKpj11hlR+gu1PAz3uk4iNRwe+JA4iS6EkhAVyJu3zu4BuVjr1Hi7/4vm45KEFv6Sb9/Eq3fPqh
9OslhW27el43thL1aWwD9jYTcgAvPbp6EW6rBGWRdYMrSUBhStcMnJYkIG2MgyyRUYgG750E6fz2
f4j835iiF1uhTCskcTtdwNGnzGUlmX2IS1Ql1z26EuWLGKN51EFlY1h1xiDp3jONoGDVNi5Uo3Rz
EJVmBLHh92c4TjqH8JtLOtBrnl2obshoZhvOIALbD9OsuwSk9JR5SMStG1yJ8CTsZdpYDG4Gw72d
o8oUN9aqxShUo2MdcRnUt6hNAJ64pie2K5L6+PfHFn9eLrBGlJNzgNMPYcj2Ezlm1407ht9k70QP
qPA0WySLHBNlEa+7x8UQoakydh7KxfnuhUX+CHMCUUR7gkBcz7W98ispUe2m/YSIkpX5hm5UEUJ5
hvshHuQqBqIpVGtkPZw9LwfRDkbbvuBI/7bY/XuwzLfmUolrUaeu8KSdgWNwksPYNgjM6fhn/f1T
vTW6eqR7oLs018n8WHPsW9dtaDfJdtXxB2Hm9TJAY7W1EVrP/LyQD56Dn32Y71Y9t+qGrNmVhe4b
Q5MIg2rY2MJa4/hoAuZ8/dCprDE0t0Xme3r2bcEzqRXpunBWTZDRKsrbDsMhX9P0b0UDibTp5vfc
39/4kq5yZCOtlugN8sA+QCT6ZYnRXowuHbN1861EdAvDKjNNN/ADnH12WlLW22wW88qveX6nF8eL
09tiFhhn4EnjeLRwUwnbxH2vE3HeLf/78AIY/np0NKh1UG266wdS/7kUebcf0RG6r5FDOZo9Qn84
Yy2rak/CVaJ1rMQgJ8dxfaTMwuvyzHeezKxdOboSrZ57dgDHmtgvAGVstKB7hKH0zqb91vpRgrUP
dcspWgoUfYJWOyIa0QFDkmHdVqDaFEdDn6ZICqe+FmTtRQ4KTw+F/s60vPGBVZfipR2FnVR94DsQ
jmANgl28tfoxQ5sOVaR8Y1YxQi52BWpzVTQ4yrmsW8vYm8HM29hcOTe9IbpdNFdG905u/Ma3UM2K
8YkOKimNxO96Df4UWOgZs69V2RY9xNfhgJdFOkqoXv4cVuB3umjeDh36l3+fmje6UMJRYhm+BPyB
UqPogl76PkbZbrssIr3IWz045FHbXdWDN5PQg3YoG0/+7EpB1vf3X39r4pRQb4LASNFkTfwcGVW3
T4+AtNbYGMJRVSI7rWsdVHCX+oCXd30kf05Buy4Vc5SwzrWoDkfRLr7M8OXtIYL2fb5y51bJBdGi
TVLkKMVC4Q02FvLu29F4J/DemG4V9YdmJ9A5E91qQ5c/tIy7YVkD+171LVXaB0xRVPvws/UdXHTA
mYQnRMbcdRFmKxHMhl/gB5Ik9L4jzMLo91ifu9kaVw6vHMZoqLSQ1e2YzCeCRNtvF6e8WDctSvhW
S4aEoitjZMrnMxzehMIEJFdbObwSvs4yZNmM5aUfT1W5gZz60E/wMtY9uxKeoknSKFz0ya9S62OH
sNwWDap1ZS9xJre/TCIqVJOpD4STv7TumS8wemCYZbVb9+hKjEYVi2NB0cLPnET+mJy02dTZ4K6q
kQpbOXxhT88SWcPFxxTrpzBq35vf27fO6+IP2Y9qTGxI3GD0auj8aG7juwCRKjT04+wJvYv2cdXc
qObEXmZjSuTUne/YKeZNNcjnKM/lut1RNSduJix7Zstp/Yib4rE5a0xyq3Tf2cLOEfmn6VEiFSXU
VnP0uvUdGLpfbfj0u2RMqos5DPoLiLso5P99ks47y59+SIlbe4ytoGtKeLxQ1TZp1ThfnbxEU9Kd
w/tO1mgTlb0M3zmG39iZLSWMPShIYT237smorUPsaWidrrxoqF7EZmLbS4Tekq/3M5YbrjvhcDkY
70zTWw+uRHGSgl4O0Vk8pWV9U4oHgavl3z/AWyMrEWyjIYoLiXRPS9JjuDNOF4sc1yE9hIoDg7eO
fnCEmQ7+MSFuiA5Y0Tlo1m3KKg5MFkFmVaapnTRk5MsWGHmxDpIEOu71rgkqedKgf2inBOEYY9Hu
kHNbdwiqCLAYxb6ppJ56svMJpVIBcyhZOSFK1GqugRxtszB0XzzoJQiMIe/3q9aJSn/VE9rW+Ehp
p0izTMg/Dj6XQNvXrW+VUQyMOrab1NJOcQmKNklxAo7Bqq57dOV8tfqzdknbaydRGeMmLmtssRN7
5edUInMYvDgsZ6mdSm180hDnDNPwnXbDG6GpkpuNMAmQ3+Nz1m65h5B8meTF53VTopysdt8Ku3B5
6rZID6L72OrZuvlQwV2D6D0LXV7tpOs5MvbNocLNbtVDq+CuwUWQcwmIHKOTH4YGoouDC826sc/n
04taC9p7aT+0PPYU1rcTxNqssn+tG1qJytAwuxlJSo3WoBtuEdD7bLVi3e6tIrssD9GHoWBs6BMu
7kTTnTT6p3XPrRyWaPBrGUh/7QSk7r7PIUaGA3qE6wZXYhJPxTDFQYMFWMPiw+A7ns2VK1CJSDvA
GRB1Wu+EoIWBLTp3jV4Oy2HdgyvnZZqbdd3HIwulnI62pe2oaa98cCUoETMyY03qsO6cYt+AVAHV
s+6aruKzOMGM1vJ46mgoTuQP2lS9kym+sUmp6KwxHcO+CQbI5EmJnRWnsHRhYKyabBWdlQ8t23br
eCdZz0+iwaxALn21brr/C5oVytEr86RG/6XHobQ3n4QGVfbvT/7G/eIs4PFyP/G6sIhCsTR+upQf
Y6wiDrOz3HvS0tadxyo4q206GDcThl9phQhnjB3QJrLJr/7++G99VSU8rUqQmUgbzB3mVUjFwFCn
yLNycCVALRwPliF2Kj9xe3NbhHBd52xcd2iquCxUKQHAmXAVY6tHz91r3EvMzd9rsJz37D9cVwwl
RDPdMHFvBkQpEhTN8UA2tij79EcjTaHZlI6uv7M431g/KkirKp2JWmcNbtBMBzIiKrn7TjO9R4Rh
iLG/f+W3fkTJcgMIibM+zJXfthh7ysVxrt04+VagZPVORnoe6Q/zpaK1cvxQaBtZAHmkbGGHY6Kw
W0KZnJJqEffY4Gq72kM2YyqQS163vFRkVeyieYCj6PlMNB8xdIlxYWm+/33G3oiL36iNF2lCjM3Y
6AZ14SOPYxx7CFqHLpXmutP8d+P4xehOYmnmsgTcOvAQgli1XNbJvLLN9hsA/WJwDLUtrtrhGckf
RbeVDPT7RSTLuk6Giq4y7DDA5WQZKHYkj3IYP6P6nb+zTN+adOXIDcGW56aRtED+0rs6Ce8Gu1oH
jRe/6/UvZmUsukQv8qb1Lb2Gc5dWB7Q9v6xaLCqGqsNjTOKT1fp62H8PEGUQWbZyaCVy+546xmBk
rd9ibHYjjRoGpyb6498f/I19QYVQobPgWZHmDj4mB3Dn25z7R4xAx8YdOhpHf/+RN76qCqYqK5HN
zbmQXbm4JtuFvMbG6X7d2OcXe/FVhTi7faJS5OvCudIC53Nv9z/WDX1+nRdDa5wo1tjl7glapL1p
e3GDu6y+Wze4+XpwjB4iWyAHR5d9Rh2mSO+h+KxcMsqp2wFfxUgV/51E9nfpEnxxOoxu1z23EqFT
3TshXtHeqanRGBVG+8Fy19ZidOXM7eKlj3u8zU9RzEKZO9yhYw9e+JpHRyPt9ZSTLGCK2BSdv9ju
je7ON0HSPK4bWgnSIhxQ2Te10kepHQ9v/MNMKp2rNkXdUy6s9RBodl17jR9Z3udQmuG2pI636pKj
qygoU1qkaPZSgLCq72JqpUn0Xmj+OYOCe/p6vku+ZioSTlB9tH9WhcCcPbA/911rH0tnZb1U95Qo
tbzJwkNI41ccOh8J6vhOL8dVx7Su4pow8R3hpASJbxdDd/RQWBlQ+HonYzo/4X9nTOjNvZ6fJBta
cFMVLTgH28NYc62zkuc6OIPuKYGat2aUjEOU+EbkwH6k1739XSdct+CVSM2RwYqKsotp0HuPWogE
lquvg5Dg9vZ6XioLnU/X0GN/WuKLxQq+L1o9rtsDVHAT9BxU1Ac39o0i+hBbyS9sRNY1mnUV3WTg
rZk2zhD7bdA7t17cFZ9lZGrvnNRvrBYV3uTlca7pklmxE+1ez8cf2LENK2dFiVSnxfvJjMvYL2vs
bNpex4sii+W6de4qEdqaFSwiFBX9zNWfXUt+RM25XLc3qtCm3u4c2Od16Kcz4PUxjI+yDsKVgysB
qrfwIIf2zIhFXG7rTmGETrL3cVUEuUp8gt0zksLiyfV4KtH0Rhgjmex05aMr8ZktXYTTzRCcPBQ5
McXEUnFK53X1FF0FMzk5gpT49lF3S7wvhttf1SK/WzUtKpRJC9slK5OSOlBsX+Bf+ehkYl0eqquo
pWGw56FqY/ekJUjvoesR7soGQ+R1T34+Bl+kixIJJ5RaSofymPdMDW5XDe9pV74R+ypiqUL8tA4Q
dD6lOQpRWYg9PS4uK2dcCU8wA54sJy3Ap1prjwjLXmhztq4Nqzvm60mpZAF4q03tk3QmFwPv2f41
2VSZ121cKiaprHRRjVEiT4i4u4emlyhypt6vdR9UjdCoxduum8wTPdknjNGul2pYlaHji/t6WowF
0p892sYpbBA/L7c4h6xL0HUVktS3eqIBAhtPaLMX+wHNR7uP8sOqKVEhScuSBnrphuNJju61Js8H
kbmqmqergKTaSwo5hGI8WbPu+c1i6kj6hJ2zDvWn20p4zrXrlkDjulO8pAjqUZrcZl37cd28KAco
HC09W2qzO5kaHlDYA/z0Zn3dMrSV+KzTAEHwzOhO+D/tJwT1N06K6vK6B1fis05QytJN0Z3GvDsu
vXaPc939uqGV09MCBlNN1JJPWALiHLegyg9E6XHd4EpsRkhVT42XdaewQIkz9z55Efqf68ZWgjNu
h26CjdiebEwwt4adHaBxr0y1VDQSgtv9koZOe+pM+ZT26Z0z5Os2FRWFlI5NU+Vl0J6wLkV4U7i9
uMQ8w1qXgKowpCTubRCD7nn46EeuU2xFe3Pl4Wkp0bmA/hyH2GpPGA9OW8vNnG29tA+rPqilRKdw
hzShoFiecMc0tm6PuaTRhCtDSEUaSatdiP+kPAUYQM99tsNje13mrCKNEjfqGjz3SrASiEn3Xw1u
t+umRAlOzAJzC5vv8tTaU3jIwwnJZMdcObgSnIhQybo7uzFPXpDf5OloJNseQbd8v+7hlQDtvT7q
h8UoToY9B/UuMWQ7X0D3XtYBdzC2eH08Ly4Gy1hgFqeuja6Hvj0Vrv4OofeNVE6FG9GuaAfLtopT
ZiYYpwkQms4GYYpy3VpXMUfGFOLFa9X5CU3fpcSTcyp+CfKydZu6qjsllj6ABDOWJysbyo9aFdib
QcuNdTmAijwyc2RnIxHmJ7wsH1Or/tHL+nnVmlFhRwtKhdVcJf2pnr8Urf5dSmfdtquqTi2tFWhZ
ysjdKLbWsmyKWV93EqmiUrTKetmMcX8adBwsC6lvk7BZmTurmKPExgPZKHApx5Gx+E5NZHniIrDu
fFbt8NwQmryhs8xjF35/aM4P9mKtwiHoKu7of3F2bU1y2tz2Dx2qhABJvEL33BuP7RnHyQtlJ5+5
CHEHCX79WZ0njzI9XaVXJ6VRC+2L9l57LQZN8krkYZv1GzSZ1dSYO9Tlr83SXDBQG3o0NMUKrYUd
LNh78xDtS3AoYwiiO91CWwxvI96sG+r3GdlzKBzX8rNXxP98vPY5mr1TTrRZpTxdbyPKZlgb+mAP
UPYO/j4/vyAurDvHJNoGIfXBLmQV6jHzRwZ1gXzV3f6p6qboGhHNpdM///tvj+hcYTJ1GvcxE4UX
9UmPO3TcvDC4ckaXlrfSXai680kXus92VnwCJ257MKp2w8NBN+Xt3rulhGBRvU9ZXUHa2HifwIrt
hGtEQv52aaEitdRQy86itX6JVzCIR6Obzw2sYBo1HZRxJ4kYV3s8xcPxRTHv58dX8sJx21gkKDGt
A2S3hmwNPWBL9uDeTINjO8eGI+2goi69oBgyOQTms8gpGHTr/hqzN3/fmmw8Eo/2GVwfXp/NLYm7
Qwxm5r+gMm/AKj/zJY3GBWTRikHy2e2o7AR4MkNeDWrIPAM5MWgAbzX0LhYzHj5e/wKbDrFhSmO9
ChLm05j1ki/8x+4PZD2JOW+/o3ctllfFhhWygroueHsL/jvQyYDXhPTfNOGg+g95FyjQLXtT/4Aq
d90mKM4tWzL3ULgIoOG8p3NcY7RRyNV7yQcw+Wegtn4x0wjFL51vXD1W3gxW4LWFqkhRFRBWGLyA
O2mBgjX3fAd/8xwLRJK33tA+KyGHDEz399Fce91fGOkD8uft2iIXa1B6/ZC1w7KzB3NWY/0z8io8
f0Q3j2cesW167boN0kQ9FF6amzGfwCKnuym4kvNe8O7Uci61aHU+in3IeDUu8XEWiyGHea/qAQ8D
aMS4ZRw2pop0nd9PMhgy6KlBo6PlUDIDUd7Hd/CSO7BczeBRtQhJh2wj/fLFb/hwLKEff+WELqxu
46gg7QlePzkP2VKXw0urVHBTQcXdLX+0Ca8YhPsaEItNWQCR7oRg1wxD4G7Gb2OntMA427z4Qzag
nZkEuXhouOeWntoYqX31tp3OGw69yTGoEq8QyWwmNzZAYqOkQCEOUZ/WDKiVRBPI/qN77nVXjvzC
lbcxUks+qzVf8yHL9yZKCQo895CpA7+bMvmVG/nv53snabKhUrRpIPWwE7hdFasfsp1+rQqE/XCW
GJ/dC/MnyEvzR8/LuwNUxbdkkmq5g8oHdBmGpfysghXKW02PHqKp+XRf5lQ8lJhNh1QW/tOVg7h0
sy3bZ3xWkkDnIFuDCiKdQwmFG2CpnYzSt1ILBXWxWnOYDTfN/8oCZPKDG2kOsRFXQbCqvdyaMQuj
+Lgw+QjWgX+cdm0DrrgH8uBo6oaMdmJ4wt2I75YJpOhuq1twDrb7HQppcLZTrU+EP0MI0e35b+Ot
pGFd3i3xkMWD/8KXkn3yeL19ddu2lUNgstEAtFqgXBQYJOebaFNQSby4LX620t/ia76UGBeWqBjF
bSdTUULBahG45x+vfiHdIuer/9vqZWRm6FcUY0YWVC09Fa2neiPtwxRFzYMKA+iZQUjCCSIPvcS3
f6yN+8CfesShopS/xuYsI5Ebc/vxLznv+B2P8q9QzG+/ZCqkCSYMUGUyH2/QXfwJvgc3V26TUBVd
KdYJNNPZLqeDiDsIEukrxd0LvtZGXkGZWI5dBOWcvfHytFsUtDC8DjheQIVdghyFQuXbUx+48Plo
+j4Lfe8Bj/bbcdxdnkdY2rLXoFRtHxOcecXX6JtEQeazYf3s8kWx+vnO/vZFoWFblrLBzQdXr5d2
FSrfa+dUy8Tils02o6yM9uDIqtXrbhoNymNeiJ8OdxGLWzaLMmlYlbnq8Fzn/4SFrhPTQzjSbXHL
ZHUH8T8i8f6C1K05gAykSoY1cnoPYeuWjWKqxxuoXLqMeNXjjsl2jH3iue62dSug7kQ1i57QEOj2
8nsPG4U+jouDx76tcJojk4ulWZuMQeXlYeriFO310fGeWwl00UOLF/N7XSagEA+a7z9k23xzOhIb
dLWXHbpGAkszwMUOVVP8DeEkp44ajW3U1aDnIV9kD59IQH5qWPHXtFOnVwUWt8wzABe+pyu4rm6e
JLQevWcBndQbt2OxzHMadR6rgLTZukAubgP+6lBVwu1zQqr3jWMpar/vI3kuknrzT14Wj+3Ar/jz
d6MQDsUyTgWFT2iWb30WQ6XxVi9FkFDR8we3U7GMs/I0yOsMGjC+RIyoCu8eAlUuwRk7t2xzG6QO
6kK3mdcfGqggY8A+yK9kGZdOxTLOsBNiEgxxgqzt30053VcbaHLczsSyzakcQbsTo7RYQ8UJPDwQ
R3VK0Wlsw63Kat0ZZMC6DFKa3yKa7FP+3WnTNtpKAgG5+u2Ka8KgxTWkPGSx23nYYKu810XbV1WT
CQiQJv0MNUQdXkmE3s1WcCCWVYqZSlq0DHekiJGp8Hoxv8alHqDKuusXt6OxjDM2HHxgI28ARJub
oyfqTybSg1vstDmiUEePdRyHTdaiYuaF+f2S6z/c9m3ZJgR0240SxDYu5EOwhTc5H/75eOlLx26Z
5jgXGHaExETW4418P4ftkNYoRt2HfHfcvGWgdUcWiCDmSFj0RI9+BIHLuu+daFpwbSwT7baRKNSJ
oa8mIKWpxhLIkaZy87g27srfPB/pedFnbRHdSnZoS6e5Wwg7WdntMnryrONWZoABkaRpp6+zrNy8
rY26WloWrZiY6TNvgMicGPinyffcwpuNuKrmtQ79ER4RlafvICY6VePolq0wyzgnSTmPtqbPRLN8
g+rdl2isfn58yS/ECBtuFawimLuxO7eI5jWJ4x6V7ujKiZy/2H/ehviSlm0GkK6Xqld9NvikT1lQ
Bl+4T+pbweb4IKJcg6CeeOlQDNfaGP+2Wt77k5bNRuuuqomLLmuGefu+TRqzvaXK6+MS8+pRVZAf
Eas/QoNuhiDnqGL5Jd4J0teO93/UozBfWDsvKQosyyfp5+pWNvX2QlQ4H4qKfwmgxpV2st/TKY7l
04x59kTKfjmMUy9uq36EuonW4qbe8r+6SXm3ZDOQhnT7VJa3ENDaDj3SQs2SzCrBoNCSjO3oGND/
Q0nVV8VYMVyEecKLj+x8h7SsE6ENpGOtx/AaA+NMQOyesaIA3ycko7ZIyoPTudhAsKZuCwpZ+zbb
Nv/IN+j55TF3AsVj51a6DUlRaFZUpsl8BTpJLxLPcVD9z23jVlznta8x5BiprPCH7yyK7zbaOzEg
Y9+Wy1hJHvnbvKksYgyqpPHffu67TMRi6bMr+a1AIIZRSSFgNBD+/Lvw1E+qxdHtRCyPsWHeM84X
nHbtR/ON5EeD0sON29qWa6j47OfrxAswTdHunpIO8sgr5K0/Xv2Cr4ss42TcWyE/0qmshmbx7aa3
5m4HWKCHMFEqeegdvLCNEr1GTsR9+ApWdPc6yA2v6NJk40rX8rgsGJSLlA9f9PEPuhAYbFDYUnLV
k75t4W3oLWRyIfDZd06wUHDLWjF+2zibc4Wn4FpVr16op8NQQoLVbeeWyW5531IwI9dZSEYIMdek
TKrIaboHO7dsdt/RICG0lNmAKjxE3WkDem7+2W3nltGyMBjnRqEqAXno75UJIaA8t45VCRsSBtJj
LwCeusvKes3xrH/aw95cuSzno30n7NqgsAlgDUrLogVyMN/CA5mWKsU0wQBNdUbvQ8g3PnZF65gO
2TixCopTW4g5GcDyq6+lug8Z+cPtA1hWLNHuBnxzVtmmoQAftExDWEd9+Xjx8xV575Asi4UsQbsp
TgH32+KbMoYcfS1uSdz86e/XUAH/NiLf+Rs2WKytoiqY9xA/YBbEHDWr/mmjtnr2Ggxeemvpv+y6
YI+FL+YwkSuRTwFYHiB5vgTDc5hz7KT3oeee+nlp/l4nv7mGG764NcvmQZ3gLwQQvKzy92lI1h6B
uiny/qlqwTmSqkB15GYMaXXX451yW0KP9ymEpOL3dquCBz7I7c7TTXnqOGcHoOKG9OPPcsHR2SC1
GJLtah08le18g0I0JLIrCfVvt8UtdzGTnYV1iBC/BHF8E2napFsMoKrb6pa/AMsn82YoCYNHbS0x
x6TbQw7aNsfVzwf2W5wfRsqCpe1RdvAx5T3vxZKYyfHdEViRHkq/wQxkPZ6+RPOEQTwC/KqB46lb
ob7Ny2VjnKgs2HXaNeRXTj0nARAa29g0P65RFFCoCjQTx1VpwzoBa9uVF9P5w71nvpaLIGs/egw6
51leQH5zL6lJ2y0Qj6ZRTl01DABYqXjTgnov7JjM1CzEYZzVw7pV167Mhf3bIDVwcUFs0KwKk3tC
3wswh6Zy8AMY88Ddsk8bqVZVAbL7rlbZwKLptdHVc+DN7Tcng7KZsyQomxQBUXGGBq0P6Fv8rZiB
f3Fb3LJWDXCAaVuNnZ8nJ3j31Ajv2W1py1RLE66jyJV3QhWcJTWp84SL6efHi18I7jYcrFGoPrQj
PioUzI55Mz6Kqb3rAnGsMKVFWemW/NiQr60fkeTmOHtZ5N/jIn6K29kJq4pLb8V1SApTDemp89rr
/0JS3hVx9PLx6VyI6jZx1rqiWRoBA4eS0oCichn07T0BZOa2lUv8RxEK+fXjP3Q20Hd8gw34asFa
DAnsuMniIoJuS8OgyQGd8PZ23om+b7fBADJvujEROZHo8U+rEwyaxjYYzCO4UJrh9Fqffq8a+Zfs
nZgBsbSVq5t2AT2iRGU45OpGKoxvtmP44+MDO1/+9w7Mir3xRoeu27H27m2f62AOkl53TsoD2Lhl
zIO/mwrKZTJDo+wxL6L6ICo237jt3DJnVCm7Fa0aZA2LIqlc5h/o+DlWBmwMmAAx2qhGUWdVSQHt
Y2A/Cqr+SgC7dOZW5F38upRdUUj0+La/tT/O6a6l684tKwZgl3r+DEdUz/Rmnb2fc7U6ETrje1qR
NyrLQTOD7xkTEYK0qfs+FZFb1dlGb61rp/tm2GRWGBLc5DmLUhB4VrdOl8UWHfTg7QJeo/KwTaP3
FST1D52/7leczoXvaQO4euNvmwq1zMJtL++6WDT3qOpea1BeiCw2UxbdW00nv5VZM5s2TItekhvm
B/W3bgD91MLZ9mSWoDl+fFAXkhNimWwTd+WAHLPOShJWx4iBwtdnUXHcZOdY57RxXQHnxb7yRWbB
ABJF03zBAIObN7NRXH3ULpMwa4Viev9iRvlzW7q7jw/m0ke2jLaplaaDHmU2GV4e16lbUoyJFFeO
/dLqltXqtuogm4P7qc3CkiqMHxoCsL3b1i2zhfRpDPkKvK9o2D2iBVbCsiInhhsqbAgXQbmQ9hAU
yqIKbeiY1AlZEOJddi5sEBc05Lp1MHipo8sdPQnaxAnpvGs4q/ezEmGDuAZfDki5IwmqYD/x1uiP
OZ8OZFSvdVxrx19gxdetDBsUrEOZ7Ri9GitwssvqT7fDsUwVExt0HvoYdlS3ryDGbdO1IddmQ96/
kOI/FFoRIOJxMeMFNNR9AiywSfJ8dqubChvJlauJl3SlMsu3RaUDGV+mhjul+cKm0Nq6shY1WCmy
ZSu7FIWbOJ2j2e1lK2wsF0DALdtq+HoVkuCrjtERg9zPNW3cfwkz/5uOCVsdMI7atkS1QgEE0K8n
ozfyhc8h+BfXor2ZZ29JAOiN06qtQGMfFV5K27p6YS2vntTuuSGchA388pvQM9MCcLnywwPUWV83
GrpdWhv2tYYdpZPA+bF9/T4NN0pzJ98vbMyX9lFwViAizGoz3De6fpGNvjZ0+/6zAuiUt1We0Yhp
XulYg3tejepx6Dl/LYK2PHRtC2JSUpfggmLBFCW8LelPsyy500te2HgwEXiGTrVRYEoPga6eQPQM
Hc1fTh7ERoQNYQBasjiAB2GU36LeEd7O3bq4uT6bh0sNcQONGiMzz6N365i3yRo7prnChoSxGZiQ
cCHIoeUavEjahQc6reuVdPH9LEjYRFysGKMoYiWewoOJ71i5Fc8xAOi/pgYxw6lyiF7g2zslwsmQ
pVvxC8ZmStqlQYWvNW5nb8PDoLEdjuGIx1Eflf9Tucg0iBfdNm4DxFaNHng1ThKtZLQ3TX9bS+ZE
Dk6FjRBbO7GzsVpUNhZef6SM3kBMzy3JEjZETK97TyuFFG4UZ+1uWjwP7e6UHgqbjosva6N1AVPS
0QhWGzBF1D+GBVAHJ0u1wWFduFVjWKOAQjGpmU5sibukprxwvS/B28sYsc2fVNirrGLhV1LpBqWT
2InBGR+Vvl2cIwmqhgovmKL3ZRpSr02iYrjWVL5gq7ZQYN2IZVjOiTnF7Px9uc/7nScVTSNJvRu3
07dMNZhpVG/N3GQkLIdkhtQQ8a9JYVzYvo0RKyhAvugEStT4x6ZNpkiOx0Ga9nNV9usVbO77T0hh
o8VKkjeA4Y8o9ZO9P4pd6nRp/QW5NC6Q5vz7UgxOmiRU2OixaNPQsg4Ado8Lwj9tpVD3ogrd3o6o
jb+9SiNYaZtGoS6zNv1tV/9gozk6fWMbPrbu0iuZjmqQMEXLcQ396NYb8le3xc9Z9m9domDUEdRU
8KrOZ96ljBbiYHzjMq2PE7dsF6MEelAGviGnVKWEz+3BC5bvbju3bLdVWxOLfK8zE7K/Vb9psHbF
Trpm2Ln16iXDPEvFZlTZMEh+14T5/BA2rVOVTdhYrRHw6LCFnHvWT7lO1jn+WQaT2/e0oVrAUAlN
OamzRczxvYHGwWEjpXFzNzZWq25GzscIMGMamS8D1fURylVu7VBhY7X4SPZRELwaQb5UPJRsVM9T
GU+OW7fsc4NiVT8RNM701P0jqHnsxDV5hPMS7zyNbLDWojtG6qDGNR/oPqPVGqMTvvtQZoO09HTX
dj67knP/e9Dv/SnLXKvd7MRjQFhtTdMkrCryRHIi7tZpXu6jESTnc2H+F/TxpNKw8cJEET4lmDGf
7hTkgZ5GTtkNpKTobT7WIoUyXvkcsCU8bAtZPsdgkAItRe7fgcaf3XQzqW/yBe+iNJpARX6g266P
RZ4HNzrum2MbrzlJqmEO7/iiMbQ9g0X7GO7ba+m16masTRfe+KbrTYr2eT4ki9FgBSyanr7IikId
1syeWg9AeHonmu/g9IOgwpGQ8+xUBbK/WzXXED3W5c5FIsqoua9Y77fQThpY/j1cfPUVujtoM/ko
hn8TdNqeMSBM77lAokMI759B+dpeCVUX6g42vVm5s25TEqEW5A0ZpfuhHdsrKdqFSBtZrkyD54V5
/ogm1FpNNwxDe5Caa/gx8tbi3slb2gA3GkyjkRXuKBU7Jj4G8kfXz9fwQ5eOxspCPB7WHF8KeTfn
cbqboDtKrXqnITVhQ9nUAEKLAU/NTIENN3klIXUbVRE2jm0VOzhTNtR7J7kFd6rbICWG2+n2GrHJ
zaAwLjpooKLAtk5tKkAAedRi6tyyAhvJVoxr3Qd9D5gc7do0WKJPE4bu3R5pNrVZ5HFeowaO1M8r
7ljclinqLY4ZvY1k82mD0qnqQBCwTTdBvT4BwOMGshY2ko2swKxHwCZnW7FB2NMjxWu8FuHLx0b0
b5PtHfdrQ9cA3I7QIEZ1sAoL/hggL/4fynjBwQCLl+xbTr5JNW3p3JPuNoAzvGk1Ccp08Dd2X7fa
VPg/8X9duWAX4o7Nicb8PFhDDPhmyvOgE07FRkFfig7hYZjPPWY6QKPM8UZYJi4CpRleAHUmyvyp
i8pnYYjvtraNeouDRtOzbkGmi10iH1J4QXZt5GYoNkVai1IMwRupxqjLZBLM1IWA/Rin3qCw0Wdl
b5ao4LwC105AwOheIDip0C1lsTnSqlLrueFwIF3c+WnecgQ6o689hy5dZpsejUPSKW7GAU2GcJu+
VrWJbjegfY4AC08iGVFve9ogn3RSRkElQDXNcyvGKcG4cD6mfdQsn8yogyvx6UIIDKzERodKFPty
fj7F4q+pBINo0bceqphmuhJGLliLDVlb0Sbz4jKqQJOhtpRgTBZoj6LF1IyIVpmWXe+GXxM2tVph
/NzsUYyaLNufVvy0pGqCK7/iQqi18Gsfu7FLa1i2zPuOjVCfhC0zjWqTrpFcycWtHmQD1KIFTf14
AXwbmj7sGA/RduTSe/145+9zW1FhI9TqnWkD1GSd+ZOvU6SIYPco1xX8RpCyAai7me7GeGjqZOfh
lgxFOJ48CYLBj//8hYOzwWsU6gRq6Su4koj+qAt5C8d1JbO/tPT51v72Dm+DTcyM4R3ehMtnvkF/
EPp6TirGOLWz0f22eDMMSCcHfJN2MuA/m+dX012td/+LYHonKNpcZqVety33kIl0G2mgmzjk7Otk
MLCV1GJv90S3Ufd3w+WUp7lGxfdQBXXep3In853f7+FtNOfet2KVsJOxyQ80D+jDBrwXoPmzSKBl
N/wcc0rcihI2Hk7Tno7estUZW5cXUbegnTVNeCUkX/qMViaviiAqkc2gzV+llcGkWhTRa+XES2tb
NQm+xaGu8SLKFk23o6F0BbFfccWyLi1u+QThj70cQkxqRkr9s6GPk2PqyC2+29A3pClmESCgy0Kv
9xMmik8zIZ+dTNIGty06BJKrQw601eo+h1dD8bl4dlv7XLT8zWwiGo97bZoqy3lfpPHsp3zQ2u2m
+JbBc1DZm2KJq2wtph8TrdckKIL16LZzy+CjxqsJE6rCYGRXP4U5/TmNcr0Sqi9cFZvpjES+5iCt
qTIwPt6IuWvAAeN65MHbI+c7xLH6bS9AHhbwJA43kXi7W8HQloIMANzay4CV8FNL2mzda7h4jktb
ptkD4D03lV9m4D7bD/M81E+oqrrRYwgb3CYmPXi8QY2kjNvgeTbR/LORXLoFbBveBhBXNMH0AT6O
2NdCqOcuHr44XUMb2yZlS1sWGizdtH0aB504TIFwO3Mb2yYwy49yNfNOca361Kjb3kyzm3HayLag
j2gNxlDvtGLSPPW9vErCvt/c/KGNZCs5kQYJGHbezP5TBI/7Ui/r7JZJ2CA2cL0GebSaEoVOeSz7
Qzy5cSgJG8Mm9wChuBzLLBTD7dDpuy3UP91uCn1r96EagmKlugSP9cYPIZs3TJgL45Y021RknRp2
RXxsXO54wIQ+HlJjFbpRhQmbjSzcRxQ0G3zOpdTkSYc1SQVluVPOyW0UWz1i+r5ea+80qiq/hRDs
dliAvXE5dm6j2Aou+AzVmvwki/7Za5fHdWBut5zbGLZyx7Qi+HxgQ7JFHtRgSsXrR6dLzm0iMrPs
lGG4uMw8Ru8ivyvuehOXV8qx7wc4bhORib5AVlj1Vca3vTnWpBJp1G7XWDwvrX7+99+yijhQUJXT
WH3Sn7b4x5z/cvuWVuiEym5Vjj5Sz6Awd4wtp6G6Nu974dmFkfm3e+5Xrnzmewidcgo/R2DJTiSN
i8PQSfGoV/arkG17GvJyzbxlWdNlHdz6qtyGtc3IikqgXMrMdGwHTeS+HgvT1ge3Q7PS3o21vtkm
VmQRDm0qN5nIpXDyOtzGqnk+vvIQCjChkKpPA29/MAEp3DZuo9VYWzS68MIiE2N16MMlDd10yilc
wNuPHS+ao8rkY+mc1Und7n8G5eDU+uQ2XI0MoBP1JNaWI3uKq+FX14JNwulb2oC0RbNSghu8yOhQ
VElLTH2nkcE7pUncRqTVWnlGhiNWn/Wa+DE7tvmyOW7dsl0pWVPQpS0yVU8kKWuPpcsMmVK3g7Gs
F6LT0LQ0OJh9VN8gKvYaz6Ub8yFYMd9elqKLFeB/DVI8jC3chXn7Woa8cXPE/wGi+e2oFVlxW2iA
FqP3oIEbczoTG4bWIUGiPREIqwbNh5zsNNFicWv9oMv79lSioh0YREWKjHtblPY6QBJZjtEV2z+/
4v5bcIH+4NvVIVciwd8Re6fa8/MELcMxGURjDjvoi9xO3gakgcQg1tKn3mmGTBeQ4QU44rVbPQDc
R9b+vS5mc9MUWbdGbboH1dfJH366fVcrutLFR/+6ofGpRCKz1eud8GM3I7XVIWVQ9HWH9vuJg/IP
w3TxcjdzHTqVpbgNRVOVWLUst/jkmb5J1ejzw5Bvr26nYlkpn6twQKMTXXYxHfPKPI68vXIq75fV
uU1TpqgEUVmvvRNQBe1NOHX6vs6D+X5lc/Qdr/j6xukn2Gi0rdJc7HiJnSD/tTzUUI67wzjg0W1x
y15FEQvl9ciD802R4zyA525tveDKEf1bnX7HYG3k2bLzomoWWBMKvPWBENI9yK1mqZbrD6NHeAhC
zQn0mlWi8+WZh+OnpiX5YYvP8ulx8aXUjN2aTa0pOqeAXHT71y6ImnQYInK7NOUfzdIUX6NquPPn
8dNUg+mFRABiRnwtn3xf1QBfiW9uZ3W+CL/lr9psBfooe34q8YOoGaC+zIYXt7Utz8AopYA8e+K0
VXQ4lHn5DKzLNdbuswt47ytYrmGvm7Yyy4bHTqiehAFDVru6SRhTSKC/PZWuHSAoAvWnU97zpzkU
ZwCvm/EyK3zPrVd6itXxqRkDPSWNIV6f9uGk3KawuA12i2NdjyX14xNYWOdUL/Ff6Mi7+WMb6xb4
y+gvfBWnsCAFO8xrpavUbz1+Jck+34x3PqqNd/PHEM1CDbcpZTGmOfhT7nS01Ed/LnY352CD3mhp
aDXOLD6NjJyaoQUUVijHPN4GvW1RtW9rg6EMcLowlWBGCAwqJu6L0K1+YGtV1nEPSorcxKd9ZgNo
55r2pvVa4VQL5jb0jdN8aULQ7Z2KxXwZPfJ9CyPHjVvmqvcVPnLvYVF0O6j2SPrSLZTYSC4ooai8
WMcYXDTFwTPbBmIvxzkBbmO59h2UnUHfwVrD8CbCBBMGHfxr3d8LPXtuw7iAlGjlWte4LutSH0y1
iJuJ7lOqctM/0K6UB/yw5gfK6IQmzcjye8177zjwuLmtG/zIFVrCV+zifTkSym0Os5z5fGF9kJ94
T6aHXsj2IdYotiXVToqjEk044C1TjN9GPeYqBYw8WJNIAw11oD6rHtAMrA4y4MOSYPJ8e1DFPt+c
+7tVQspK3voSHPBOgcXGkBkQKAXFIuITCb3HeFpu/aj54ra0lTsgdQD+jeM2DTt9bccZsivr6DbX
jnXehpVS4dD2ZopPwRJ+kb2+V/iubvu24vjKAjqG3QzTzcVzruiPNaZuXsGGj7GaTsHkY+mJbg91
Ln55NXdc2vIKZi4jUA4F4hRErUwjPoPYDgxKbkdiBfGyGqZubYQ4xUzLQ74AUmsGecVcLqQfNnYs
DHJlOlRcT0YAJUSk2jExz69cwgth0IaCoQjkL+U4iFM7B+0xp3PwtLeGvUAIjL+4HY5VKlMhVCXY
+eSrIvy7oP2PYWBOEjaU2wiwvFZgcR0V8r6yC1PSjVGyGub2lrUBYJPZAcaZpDgVHX2NMBOeLqT/
0+lQbPwXiwGZBuSOn4CMYsey2W8x3jYd3Ba3LDSG9mNAgCI9+Xu+3OYgt8PIa/j148XPi7yTONno
r3ClxgCuIPDeZOutVjVJQp7vh0bv+AK1H19515491Xt/xzJYsFBirDZcBJ4KC0oJGlJ7JVjy/f7A
GJF3JF6BXi2hPPHxz7pgZTbKy3jxsG+y56ehJ3/Fbf2J+b5bBdCGdQmwKNHSG/mpRcMxidjyaY+k
E9SAW7Cu/2OxALYUkjOnMTJf+6n4AU1htzzKlsxkvJxZUVPY7dTlfy6srF6hAuyka0m5DfdiNIx3
I7FxseXrAaRzfwwRdwOGchvttdcr7fMci8thF8lTHAKp9vE1OQfnd26ljeTSQVjSEqLCp6EOwseg
DuuHqq7X2wCSn0kTDNWN9BfvpiVFf8XeLlxMm5usqWKBt+fCT1svo6z3Jj9tPO6GTOM2wis4s0uX
bOWnnXPAkYczuanx3GKuDfDa5bAAtlUzFL6a5lAszXSc1mu0mpfOxYq5dVeOI+M9OwEL89QYeduO
+T8ff+RLS9O3yVNUlasEDy47BaKKD3sdP3dnxWu3xa2SmlymYQ8XFqGaACeKV2H5FRCq4kqf5FLH
zeYli0BVQmfZ4brEIemStoymP8o4CrLYTH92/rAdO7nPR9zhJRnMOj8isXWjW+M2XmsRZDLgW4tO
mCAqDnMbyJuQNuGVPOhCQLARWzKfSyP0wE9VG6GgP1RJpYpf3AQnjhbmgTbri9MXssnJlrWjxbbz
6ORveYBMjoSfdtIF154UFwKoDeBqaDlCopazUzyWYIDZWH0ARzVeLPlIzOcdrSLHR4BNVoYh2Z1G
gkQn5ofTl4hNJjVR018J0BesxIZzVYVPVF2H7BSVsTiO4E00xPGlbZOVAVzgb+s+R6e1HR+KPvin
WK7NYlzatmXcDakwGYzx5xOZtuX4/5ydybLcqBZFv0gRQgIkpsq8nVNyU7aryjUhXG4kJCRQ33z9
2/lGNuV0RjDxwAMuiTg0h3X2ZtEev4xstWe/ueNGN2JrRtXAdci3+WRoS88MzsB+jTsn6SWIed+0
FKOyrk2GtGHwErfJ4de6y3OVQ2eHhWC2JMTA2rfZyBOy21+8uu4SXWpRKJKvBVa9AL7JJirw6udX
u5O4QNcsDl02FVbUkTdhZo/5cWgrz+XaJbqGfkLRujlYUY5BeJZaosAADtJ+08Ululi/mV3xDWO+
qu/JwteTLVGG4zfm1wj4IeFuJOpXNG8xF3VXj6dwAlHMJWV+pT2Ji3VpZH6xOGqM+7L/ESI5mE2U
ep4PXYPJvVsGQ5qOFSoM5Ms02K8HdI/vbCXXEfjFKc7lusqD4eUJLH4hpn18kUtqHiH/ca8q81br
TpgmUaOmCJXrSJCQf0JK8q0f71wbf31dxy3x509ajxPqWNMjKmjTRO+6Lexe7CCH53Jraq9lHReI
n/8EziJrH8K1Ce9yNoAgXJLBfp573bK4y3ZRlFQR1ga0iAlkf0pmHlkd35Ma//W4c5ftiocjbcO1
R+NqnTLogL7i3eF1z+Iu2hVESKYFrLrO9RCuBSuS+XBU9ct7cVeaDPyVJFDFZkWVQrSo1ScQqZ4d
d47JM2OYMtywApY734a6/tRE7L3P+sJduEtWJYkHjV7HTfrm2Oqnhdzzor/1KZ1tdDpk1dlKRUWs
DTtva2+z3gR+HAF3Jcm0rNakpjYq4Nf2iajgPIb0u9eYuOxWtHWM9QqeK7OAOwdcVrvMlPQ4+7Xu
xOayRAcIYEOLiXR/CaYxywG5eV1MuItv2RkFsAuutwWeA7asqcsyUyn1jHwX4GLpZKEYstACCtg2
g/3uv8fW/u03LNfV8oeN7uiTchjFSgvTJt+jIfye9uyjX9PXCfpD04MyqVALJ4Ud4EiaQUJU/9nR
dPFKHHNXUGyAgsiAs0uEXS48864JT7qq/Lg27gqKmWlVoSy7uGBSf6V4FtHac5Y74VlCK5RQ2EsX
4UHfQu33IojwO81xl92KlrWWZb+SYqIQjUgWjYR6mcpnr+/p4ltdL5TY6UCKRusT3SGMWfvJDXCX
3TIgDpqY9Giasm+irP5ooWLh12vnNaeL8BgHgD4qOET7IVoRfLOzX3aSu8RWOgyLitc9Kkg9hQ+t
SR8XUfk27kRm0Iqy7psyLqqu+xgfLcRC6+kvv0FxQtPG0MNZJhRSmnHT2TbwtxapYr+Dists7WaD
7kKqoyIxvPs3bsLqfUmqb349d66gR6+TvTZzVAzBvj3Ha/POTJvfcxF3xcOkDGlYLoQUex/sj/HY
B+d09asRgZfGz8shjfe4ryF4X0y2+7AkPax4Jj/LNf4fUCsczFKGaHssDcuoCS+NmPyOKv+RC7Oq
RY5lIsVSNsOphNNkdhBwH17f08W0ykO29WRxqdWN+b6VK6LT+IkRc1ceDCJPLT/qKCxU3bKnJGin
U5yiGtKv5058lmOpyorYsGiP7jzpKA9o/a9f0054VtCmsVGnQ6y0R1Gx9M+lXb2KOFDd/PMsXIeo
7zcmj6LZ4Il7QhUh/TjNm/zw+55ff/x/b4fc5abaicLffA3DYl6nqj0n9WCQK5Vx8E9Z9d2dbMsN
XVzuwlMAZRfdHWVYxK1i8kRjq//QYQtjycPoUwr142yjHdTJEpaSCO4O8KLcAizRR1DuX5itqge/
n+vENKwSqngWci9s3W/9aRwgk5uRjqRQGZZp5ycBBlvDnz+a3WKejKE4im7vNghGrPzUep+MXdaq
s3Ky44gp0e7rdwFI5ESb6s5G8+uELXdRq24RYk82chSJAGlP60h/quYyetjDlr2aB1Mzv2h0kasQ
41GqKDmQyGL7p0Sx4UQg83/vaeB6OvvFvHaZK3ssvUprdRQiFssDakzqb6pP+ZcAFN8LT9YKnz3s
hwezHOTMGVSmaUICWHYddex3kHE9JMtoqEboHIbFQb8mWC2zIVSe13+XzirJNhk8pIQFlMPYqYVV
e6ya4U7H//9+8qvBc/bsNSCJRe31UexjWEJvDAIYG/Th86nazVnWqXpiFrV769Z2J0kPkmlRd6eG
GPhoKdFkfJQGr/DRWGXpEMQPUJrFc2e1wCqJVvv+VNswbs+yG9rz78P6us7+qsPOGR3sp2jGHRER
EDjWyvrZ4B/PieosGWI/pkoJcxQL3f/ptdIgG5lfwsIlrjrK07Uk3VHAgunz8vZo6i9eA+KKdk2o
TBjSY8QS0bUwNhMcuctshjmi34C7yJUOD43y3+ooKBTqLulq7YkO8z2L4xuf05XtmuXSWSvtUXA6
RRlszrqHPTL3nrVvte6cA5qpj0zfo/UwYjLjVR9mC2v8tmtXtytsGyt62h4FNIb3pzTgn/o5vadr
favn7llgaU006mYrtnicH0YBwuIId8/LqMteWWX5VTsDrXdllYERWR4Tmq6eM8YJ0TAYWhluertC
eqgs3nVWpaXnwZE6Maoj0Pbjka7F2uAxttOQOYXPjV/PXe4qQJHBXmm+F/1Usg/1SPa3fBwDv+XF
Ba8MS2kbBeledJXRD3pHPaqgk1/NHHfRq6DW1HSkX4qBkn8jMtRno4ifFil3pbfKpgYb2W8oymiX
+jSuWj6B6yrv7ELXPN8v1nSXvcJxKY66atoKwpvkcZM61mehwiTXDas/syQaXm1JCWRBTJPvL7oG
3g8ZMJnGq4Va3FxsFfaPfkCtd7j7ZWNc6AqJEtXTsZwLQBHzi4wJeWQoFL5zsL2xNLjcVUxXzSVU
RotoILCZVEnyRPBG7dm6E7yrJTs4ET4WTUef9fQe7L0XeMVd8GqMRTQdho7F2MivofquYCviF1ku
dUXbLVkkbmZFx45HONgN2bSG3732Vxe6CpYDpSzRNAKVviTNZjPAV+pOv3/NfsC64edJuHdDzVCi
NxbCDsMjs/v0ALIkfo5h7v2qW2T0OSmXe1XrN+bNf4irheBSXOGHxEdKMtaK5d02jvU/fsPkbLVa
THY7pnhAwc98vIBvXzJ4m/lRUaDonIHipkSRVzsUcAn/tsqwYKiX9uu4s9PGXUNGk9C+QCnOnyzY
/lEi8Dx/uCaQU7OIhXSY8t04mqKOuD1flx2/UHVtIA0LYhkEy1AIg0I4FoaZ2JSfXAV3gauuruZh
Q1VVgbWsviQHUBIdWD9Tc+4iVfHYBFs5rVCjq48aitwzCiG26Z3XF3WJKlB55hDwTS9sMz0GYasz
mP/4eWqgpOPnmZggj8DHhffFVifB81iL9mnXo2eMuhBVHJBS8kj1RddF7wFpn9pt+/z7UbmVmXGx
qQ01VPiUfV/E0cif5ZY89+uCrcOcZGzeBoQ9DCL5xMu1eqWnsr7QDvDTvrX33ihu7PIuWLVXG1I+
69YXKdG7RUmLpk9jn0ZfuqracnjnlSRbdbx+Vn1Ve04FJ7hhTg2nv1TYoiPjmBsz2Ieuo8OH3w/p
jRXVVdCaMW5NittLEYLiPi/B9JfVntc64uzD4TrXZNSTLcbuzw3Zk8yM3Xpn27nVb+cMnRgW9aKj
poAF63kgE8pd7iWVbjTt0lb7tu3Qs2gwJGv6/pHgH6+hdkGrwSbpXusV7aIgAg7zTUYD6lcJy13S
ysZjIBjfbIFlrn9MIIX6EBMqT35d5z+vGA0z8v+H82JOJMls2WYDClg9G3e23QZ6fLMOiCnWU9OF
STbunefm5QpngVWYcD6JTTFUYZfzfljyyPgV8XIXsmqjfqxSxdpiVOTlWKaP7eanx8ddxApy2m0t
k6Mrap7+gzKdMutX9Yfft3SisuGtBA2ym4Km0Ycl2PKa4Qzu17YTlQZUa6jw5lcElNc6a21d5hAS
UF5LIXMZK7HNNNQR10W6zf1J6Xo/beHuty0yF6+qUrPLLhJdQYX8HCh5ZPM0esU+c+mqqI4qVaWx
xlwZycMRB+O5IcorL8dcusrIiaIo7DrqQ/iMK8qfQxU//f6DXmPwv9da5sJVKqaqJmzXBQBv/rdJ
A3ZmBx4hRnjm3in3/vVyy1zCCvo+eyylwUpOgw8ws4CarQi87mvMtX4MkjiqN37ogm5Leg6SoQQi
2vlJCjKXsgpbPpOSlF2Rdst+Str+1QHr3DuhdGvknTBlU8W3LjC2gE7E+G6i0XpOZNpftER5gN/H
daL16lyJQlFliuhAOB3jVJ94b6oHtYWHF7LIXOjKlsuxplONmOKmgIP283zwOxmXG/PGlcuqTHjg
hty0xRa1qoB3q3yot3i7Mza3WnfOyHUzbVZuoy1aKB03VoosYOufXuPuAlepiqEhFJi2qML2eClX
lubWbvIME/B7Ly7Xbv4ibl3hrBUKI+HCZFuQwIbvg3XVKoubdbyoOgVvHNT8Ya8ifmeVuDVY1///
IREVDmUEzCs1xZiM+mEa8qOP/JTXmcthBRp2wsjaYws3JsnaenlFiPS7qzCXw5pUuPRijdtiMhWU
GoKlyco+8LqV4yn451FJYeJDOki2FIx831OAe4vifnlYVIr83HYzLHaMVmWLZpfIFImoeRnnhd3p
+fVY94vZ46JYE8p5RxX0uphAqqSvaMSq+gQAcYUVQsLKb5pZPy0L5qJZA3iyZbedhp5s+JRMy3u7
+PmgMVdTax3TqInN2hVN23xGYupvG0CqxyuEXTTLrGCNrcF+XolK9yfN6/1DM5aoNKwhMOl1MGau
qFY760YSguPONq7LKdUH7OLkPQWjGzHrmjxiU0dFyR7pgsRUnAif2webDvzO+NxYf1xIi6qAiXYa
sTWKvr+sq+zgVmtgD4VX83o5kSixT3uryR1k48ZmmUQ/hwMbTbge/dLhZZIYmBOsEWg2FB4Srb79
/oPfGi4nmGnJiEaVG3aboMnSCB4TESv9dBuYy26ZUY4w8UXjq6E0b8n81PP6np7LjbFx4a1uHcU2
hRZhANWVB1H1X1s6qVdNFOk7H/vG2LgIVysSWMmMpC10tJ5GCZcAurUfvMbdBbgmse4qaEddLLz8
VgX24xj0fmcTl98aazsOPWRQi73b33D173j4FQ0w194RQkW8LDfbFsPB/hSBeRc390xVbgQWv36D
H7baGf4/R7mvbdGzdfqDA+H8q0dZaZk1DRsyo/oOvqGpH6fMXJxraRc54LkSc4cp8sS3Xp2FpJXf
+ubSXEvaHRwJd6xv9fhNReMzgUq03/nNZbgWvtX22K1GxrrqzlsVv+HN1D34TUpn9906jao5+MYV
GgXuZ8Ft8tBAjeLO7nsjnFwca1ZwO4nErAu21a9j3FkyMUyfvXruwlhzRUkFQkYXZuMvZuRVVorS
8z7k0liqO8LESNsUK00vW7i+aqf5nV+/nQTUvM81zlOkLrq+gl5ab7aMjJPfTcKlr4JI0LlJ1rqA
X1B7AkoUnEpy+F1BXa4K6bhtmg+iiqGTfza4Jx56utP0jbXAxaqCSSo7ojyxgEF5iGy0svKF2mF6
tYaGvC2DgMCNWzef/D6Bs8cKKHZ3cp9VYdJZPMM3sjwhnynvxOuNXcpVwarGUnPWHKqYJ2n+Wfdp
eCwjsr+a4Dvpt9672lZM1nuptkkVnZIozxnr46R7Qs9ew+PCUZPUKZRtS7TO9pfFbNXD1vPR74Ll
AlL7uG52bHmJepHljWXzsxwPPych5sJRhG+TpDouixo45UmXPM4CeCj7rfEuHNWgcrZbkr0sVjH/
3VSwEE0qv5yaK0mVzHpOImCFYLvZRzkOr9u4+9vvYzq7rKSlnVKl0fSaPs/a/BXp4Itf0/HPGzhM
peUyln1ZqHmEPg89cO/kflAU+w8UFW+9lSYI8kSP57UdXxZi//Lrt3MAjoI1RA4NTUsSfYwObrM6
gN+aX+POhtpjr154rcoiQMruYQPtDMkF5YcVgY79ecjxvjwbFYkgZ2H3VtGtkHPqdxJweaiyQ0VE
uUVBniqbvJl2k7wpZ+m36bk4VDSvZTvZqixmEy9v0oquD71IqV/e1eWh9iBZyW5YCR6KXKvPFURo
Q3LnnHFja3JxqEohftoYXVezCqpMBLR/w6Dj3EHuP5qeZrxon4kI7l3Hf/0uy1yrQdC0S0rmNcib
PlDstAVGnU3Jp++pnvgjkm3d42774HRQVvktyS4gRQJ44qlEBfl+zOZ7kAbTGbcg6VV9yFxAimwL
Kbdxxg8i9vNYlW8TKNd5xZqrS1VJw1roEmMv4d8hr2/OKmLRnU3w1ndw4pjGI44iXVAWXQohppZb
+3iQqXmlNV6DdCzmrEVZ/yu81XommF1sistZdNM0Bnm3YRanNfxAG+tX1MtcbqqiYsHsRUKQbPYB
Ep1v7VDeObvdOOS72JQUU1yDQxT5vOwf27V+fdS73znHhaSqZVVBh3qIgso9yey6/zVJ5jd5XFGq
cN0hLddhz6Xh/ipO+PdWDH44I3MBqSjaRsUhc5XP3fiid9lmESGh3w7jWgTOFELLrFxl3jTtix7p
px21sV4B5RJSY5XE01LGQQ5m8iuxq32KyOSnFMJcQArWg20/HJvIp7D9XhEg4AOSgH6HMxeQohpz
O5IDtgALWYZUL/8k4ez3Fsz+w0cJ26th7US+1/snGM28W+zqdzxz6Sg6TUpuIZO5OqD9esTL531g
5Z2l9/+yvr/Ifrt4lO4Z5SU2khxiO12xk2R6XKZ0fl3Wczi/UrhEPPUomc/g3iufkpIFb7HEdS87
fC/hmzfM699ETOXbiMDEKIOgET1N2yTSzC7N9JWixuZDYuLmS80PWmZR1fB3c90lZda1HHmcUsTz
dwU+8O84pGCbgr7RIB3X6EGXqT5NaTh/rlJ7POJVBAXHa9u+qSoSzNlWTytcX3EQzmwgpjmrMGUK
w+kB0+woOvEy7aCnpMM1o1WFx/l1SC4AL+pPWxpU0FxNF/YYrUeTl22gnwKIjb7wdbXo0ir8oDmA
BT8fxSyt4AsRx/CbbkaVHfWIp3w/1zvmwmE7G1F6MQiZM5i4mJWbbI6wiPw+yG88ibjkl026qpmv
Hbeop/8+4LL3As/Tbyppy9dlZKbn3/+ZG9uCq641bnZgPeUyJ334JFP9fsWR/s5PuNV29PPYK64h
f7MMaS5DPEYFen9gtPczjWEu66XblB9AJmTO5zhXkn2EEKLfQdX1SpQL8jNajGmuSSqzOHgfEHKv
ru9G2sFlvVKTmBDBI3LZoLx+ivfyqR1ncurGw889mbnYF2+XcW57WKxPfOwyTveihrmu3zd1sa/1
AJzbBDzNkZR5IUdNTmYhtd/24ApsRQs46KQ50nxiy36+Wl+d+sb0flcnV2CrNGoKKojB5/0ovypD
vsAF84/fR9GN24eLfbFjgkBVOMm8Wmh7VmW0PECguH5dp7DuEV1wvBxQ5r/zx26ElYuBaaRlNqil
y3yzdYQkXPeWtYlfKtjlwFBcTodKYdXZJzGeerE9lGvihwwyV2prYXRMOzai4zLUjza0r8tR+qnt
Adz+ebFBaUoEl2d83aVLKWQO0vqB8TY9//4D/3rMqQuCsXbjUA3AqWgcuTwFpK8zcUTWK6ioC4KN
NoHtY8JETi3eKmEwsmQHrT/6df06Z394wClroq7e2iLn3QyPl/CrotJroaQuBzZX29DsLUYFasbP
af9skt7rtkJdDMyWcI8LDiLyNDAF6nchFsIGrywHdfmvJBi6ma7XXnNUb4eyOSVp4FcCQF0ALG3I
0fX1IXLTT1llgy2j8DTwnCfRz58S066MZUdFvhnxumvn4VyFtfKc4k6+Te3xCE2BMsk31T11dbyc
6rTyC33qymyNaV3pRpU8V5u6xK18STe/Yz91ia+tUtxwVvE8Xssh68j6FA3iH6/YcZEvSyoC5fea
583450S7N41ZvBZx6ipstdDRDpNa8VwrRLuI+EtIu7d+vXbOvC1WJpLuFuaIU5AHyz9xc7z3a/l6
qvlhLdkkabuQXMc64GFOgjp43gak2/xavy6+P7SuW3iXDXvLc+TyGFQH1u3UpOTOQff/18D/3rKo
y3XNrd7g3wH0DarICPe9m8PTVvPyBR4xOL4z8VUESZXt6cYuIWv5Z8Ry+7yPWHsq2ccqK5twfeDx
xPDMGKC4oMSG9mazUUXwRq3laa974rewupiYjEZclqI4wZxuLqhbjLMoSfxc46mLia22E6wiO8+R
OvjCw/bTjJnt9wWdTbiD7TcnkWD53oXrWYXD+hiz416y78Ym7FJiTVWbkZQly/uFvmeNrTNQP145
FepiYZsgML7hEctVK044q30R2+GVPKAuFhbMsKNmAWW5wEUUki4LMh9N6rnhuGCYECVOOSPUJyBN
921Job1GYz/fXOryYIduIBK+gPJT1AYQn+kN6t7vEhM3iquoS4TpKB6MXjBbrhRStlxNHRIOC6CM
YK84dWUavy1lNHwIJcxHT3ISg8pgQCWeun1aT2Tqd79p68JjcZLGfBWa5RvJrnvI6PXOT11KjJez
YbVGuyHnK2SDTJh19Z2s0a1gcLZrOfZLGAgZXV3oXgeHzVFZ5SXSQF06TCmkF4Z9pvlYxXlrTU5k
6de0y4alap95Z9M4DxcAegEMn+OpvscA3hgSFwvDIKtw7uIot2o+x1w/kWPxupnS/1BhltkRRGeU
4yH1QbHqUm3sTtO/zgjQ/1BhVOFBQWCkubEdbFL37/HI+vPRRNrr4ktdOqyPVKcnGkQ5DtIvBxlf
ea8QLh1m6rUOIZIV5VOLMeHhO6uF51SJfz4NEBwExLbsJI9TOWdJoC7kKP2WZBcEC5my1hKyY0nu
67Oo5iSDbkjn9VJHXRQsiG2EcqQqzO0Wfd2HHu8i6k7Hb00WZ4ON5oTuyXwcuarEfrHtdZJPS50t
gnqewlwajOntqGYbHbnhfZsJKT/ZWty7R/86q0ldHGwYhk6VaX/g9cwuHzpa1u/02lef2KbKZ9rX
g+etwEXDDiQfcavcNzwGiPeorwTgOvmtvK40l4xa8JArW/N00ftzUBpzSubErw6EumxYKPCIQQxa
F3FyntKxf9QqpH4z02XDpmQ/Gii2YlTmds2CSbzpkc67c3y/MTddOuzQczMcuETmCovNqSWdfh5V
Wj4tVRPdWStvrPCuMSJq92eRdqh8Lg1YFqiGnQYT3btd3+q/s6MGYaAju4drnuwJXLeJbXOoqqg3
i6TW70DgEmGyanqUVoxrHld9/zwGkLGukck+e52+XSIM4jIGEtkYnRg4Qqaj6FOczH7nYxcI67Wp
YfWlN1Ta1BA1EEk2wLbpzsy58VldIqyO5n6AP9CWh8wsjzGsdp7CFnXLfsPiXodDQVLbpEvO0+48
qOHN2o13luNbHb9OpR9urEsfC2nbecm7YH+b6io9ReU8+k12VysL6bpxojYccj0F57n7Al8Yr0d1
GDH83O2IMr7oYxtzKgjcPjvzsC6N3wMydZGwpafTFu3BkNPAlCdapu+CuvLz0aWuR2Gf0DatQzPm
lfjYhO2Mq1rjO97O3hqIJUTVBdqeqfmkyvEPVLf6RaYLhOnGNr2u6hFcR6AyyHn28aT9gsclwqo2
RvqLlSNuxaAjqig8BbxP/TYMlwjbt64th+Xa8Wo5TtbIV3yKowevwHSBsK0x0AWBq08ON7OiCZPP
u6jf+zXtBObRQy51Q41gLiHvktXx9FYJz/3fZb/mfsY2mrZDPrfhN7nwD6FeP/l12wlMZI6HZp3Q
tBz1a7k/hdPod8V1+a6ZycoKeFDnFZnLs7aKnODZcO+x+sY66CJeGo7NvYU/bj7iFayIO8Ifryl8
v4XQFcFCks5oVgY238X2IepIUdnmg9eAuzQXDeHjrE1pc77z41G34dfgSPyKWahLcx2H7ZsapYv5
VG7/RgBT5unuYevGiLs4VyKF6I5dmXxL1oIP9rSvm1/S28W5alY10PTfunyGxeFFcLG8hKT10/RE
JefPe48F7zFTMEs5jrbqhJLJM93gCOj3Oa+j9cN+HGulSIREfd5BGfnBUjM/JGlP/PLqLtIlVw1V
8i3q830XL4zl8cLvHFGub3G/yE27RFe30KjGG0aXC9kE00O/GJA9YzibLwncit+RpUqfk1Uf1i+i
XMgraQQsPcmEcaI8fJDJLE7NOHz2+wjOPhqxFiLBPNF5MgRf+i5ps7SXrd+e4UJeEsWu5AhEm5eD
+UjgOq0E8TvMuZAXL8OjV5Np8yCZ4+d5ZGctD+F38ncZL7YrEclpavORgUmeAlQ2pyGynF5D7lJO
WB9Ta+a6zVkb2rNZBpSMQvrfs3UnZJfNVi0Eu7v8KJPPrdlzOUMt8Pc9/3/w/GLqu5wT+KNUoHK2
yzE68zOXtuqyvhv280zb9jWUvdQj68nxdliTuZjqcX9oiSEvrAtqrH3JBD8wpdvzdTEU2Uq1HE+Q
Yuwvsp4X8sAGUF9R3+4YbUhdnzTFccDU5VLAcdYP96cuQxXOMGzqFaI33pOvCyVP/bz75Rpctawq
SuqdwL0tH3uZGQsXTzZTz6cDF6Fq6bH1pEYeSUcSDlz9G9l4ms5Tl6FScbrEWMv2y2LaZw0f3O/V
aqqvv580NzY/F6ISR7MuM6mPS6CWr+0ozmskPFkMl56aqeyRpW6OSxXGkJ0iIzStUJ3kZzlJXX4q
NBsg6b09LlCo708bKiOfxoT6SbdRF6DiqwxSIaf9ksxbdJG0rTOobsx+UIYLUCHRm6a2Zeyyzd3x
QuJanbQ6dr+922WoaiHxsFw2ySVgy4cEiZesEjLwW8JcZiqBOZGtWMkhRxKzbMVpL6tL5qcNR11q
amrx0tnzeb+A+e4f17FqHlfp561KXWpqYBBCGxMSX1aWfCo79UhH61e0TF1oqg5nLLesiS8GUqq7
+NhJ47XfxS4whVR9ynmXRpdYID6TaohPSP16XWZil5da4hGHAJj6XYJ6vsgZ9r9h4gnux65yVt1x
2eFKHV1Q3bqfR5HQcx37pdFil5hK00SYqh+jy9GT4bQZZAEkhGvvbKa/Xhdjl5pKO9Rak0VuF0Mr
/Xcbpev4XB1hFXplA2KXnNqWCJ4G8J66NKRUGfQbX+n0HkJ5q+/xz0f3coV5xqEDrFpG2Wy143Mf
Lh999gsIkv3ctlh2GsNwLbr0cUUfuwBE+iJwA/Zr3ckbp2vcQMht2i71tEenJppeZDD6IbGxC051
6uDHXCbRhZ/0HtuMl4Mfnh274FQ7xwk7pIgu5UafId4E78b23lvAja/pglNi75O06Tm/6Fl8WCf5
iPqyeypit9q+XqJ+uOQtrU2asluTC6nityhvfc/2xGuHi12hLBt3eqg7sV2GoNTlaaijq9482yHJ
7zVXXJksTnZChoQigqAROVn2Vz3rv/yavg7XD8NitibdUiX5BXjja1RorFlt6j/92naCM0CxJlR7
dHxJKhSepiprw8Z3GjrBWSUmwEX9wHrL7ZCRFTKlV5Vbv447sQl3Rs33zm6XcF22zFRjch5wevT8
ms5NN9RdyZXEJod0DCwhJsPhZsmV11U3dnEnKHECWYP73IVFuASVeDZ6q7ZtfvYaGRd4qm0Ux53B
KdEEw5glNn2EOPMffm07EVpqqKUH4xxd5m25kGl93o/D74O6uFN/ML6LfYkuEBTdHgM64wkzXUO/
RCYWwJ+DSEwbIFiCMbc7AA8j4/pDmsSB55g7IdofAiLevNsuekrixxTH6Yem3bTf4uVSTGRULTSR
+v0yVYRmeGdfsy5ELZffN3XCFJKKNcxg1XZp+VoD9YiG5w6PA145ozhx4nSiyaTXysSXMKxez+vy
al8S3547USqG0EQ7D9YLW0LxSlT78szJRr1S9rFLNLULfGHgN7de6gMWYFNT6Y8JHdjZa9RdpIkI
aoHd1zH26PTMZfgAyzGvUg8k5H6e6uOaKKrGdr/UlvdZgLzOCZYzfrbqsUs14UbE+3FHx8XQRy8i
3dsHCaUIv0Byiaa4Z6IuKQY9ZI16IWoeLrI97ukoXoP9vymp2IWakv9xdl7NceNKFP5FrEJgAF/J
SRpKlmQ5yS8sRxIgAUaA4dffo326y7WsKr5s1e7anBkiNbpPf8dNJa9xO8QmUIwnSiL+s45D/cQX
27/xA15qz3/6iM2BSsa+9oAUp1kfGXFfCNkf6rAPj7MWHs4Qvk+Qy7dCp7iDWXk3RTSLmvLZj7qH
POf7guqtyqn2nDd0xqeQwlXkngtukmIMw12JLx5uFq1jPq6M8uXpU/RIYk8ntiffdy2qrcKpl0EL
wNU0Z3BErT7qupzup4iDM/73x4s/j+1W4xQtlkTQb0+Z9trlqaUwtUlgZtoe64p5h5Xr/kH2Bfof
dFnqfQHaVu60jLxZqt7HHhe495Dlf4tiue9Y2cqdurCcgtZg4zeTSG0zfC/adefWvBU7KRh1dzAy
csgS1GXqWod0vthn9cG3YqcgqgnI+p3LWBXaG3hguSMizG5f7LdVO1Hfby2wLi4be3AgXmpDML7b
uba2OideR8gKQAKT1UHDE0Hxj2LeOVU2R23A8nb2OoovTifvML+IS/pI78Mv8a3CSZEIAi1S2EwX
QNNMnkssmebHv6+sV25+W4FTP8MJo4ZbcoZrvLrIyMsTu3TijSLcK3vyVuI0DzX6Ttp6yhwwZx9G
BgBcUiuUVulYAi83qp30Ib7VO3mjt+RoTpwyubLnMRiT3CHVvO8dvfy6/7sGDhCwVcaELnNyCBKA
SipIW7sv+x6+CY/bJqghxJ0cduXCwJM2vpvtvC+pt5U7OawlXU2dzeJoro8wHGmQkYx+7vvim/NW
2wa1fWenrC/84Ty0swDWAu4t+56+iY3hETCFEe+mrCuKMCWr0wkRQb/z6ZsF2+TwSUdtzGWr7GxS
DcCx67h5i2r+MnR/iES23oB2sHFTA1qfIV/rnwh25NvCb8RlCfNq3wmyVT9BrlxOriiGbPL4O+jz
f0803GdtCGngv6e7oYUKuwrTnbVqPAaWLEkQhPsqn3wrfxp1POZjno+Z5y/NO9Yad6nGIHojCHxl
O+ObpRrHJcEhtU7Z0rdNMrP4Scng6e9T8iWK/8Ow/oeHNePuCpKnzZqaBufFQ55cet6JQPX+uSv7
5WGkHUqjf/+w137Iy3//vz3nJToI81G5bPLJjdJfXbGvM4dvoVfCr1gYEDZlzbQ06TKuLFm5bXZ+
7826BbSSazphADip3ZEsozz4Ad8HqedbURStHPO6GLs8YYvKjC0Bw4dx0M7vvgmQJ8tpNLgKTwcy
/STXoU87MXzbNaBbWVRcxdXsEemyTtCPgEy+i1ayb9JvRVFYT9ZUCu+8YdoclckfDPGW077vvbnT
+kaCbEX4mEk00acF6U3amTee/cpGuZVF6cBWUG3ENoO14Zzqtq/P8zhUBzmpnTm5rTYq8P1SFqMc
M8UFOQ1IdJ9lHexcpWyzSk1hyNytYswEdC23nrd+ps40b0iKX3s7mwN2dRxX2ojMGTKiVXUB5q9+
rEinboaChW99yCv7zFYmFdnGwISXjhlT48VQ//MSlftCy60iyi7ar18MPrKG9jwZe69PKrK88fCX
w+gPm/EWeyUBbyawg8b+KAP01/cuPk6zhWsr1MxPdGQmZW1B0i5H/+GuhbCVSaEji4FG7VzWtz1L
bUjqIynWfagAvlVKsSlYKFAhfabkcDsH4oEr80Y67ZV5tNVJSb9uGRmRNg4N82+8qYP03bL20AEk
9EY48tpHbI5dIiBkqCPUBETJ5l8NidVxslh1SW/it2K2V47fLRpKAIfVsBGX5rhT9odVJTnagTcH
JRd6U4QDvwQLqb/sG+zNwo4JMKmib12mufhctJNM+gKtsvsevlnYJYSmHpmDAbXT4Bfa0a/o6/m9
79Gb47dRPjJt48spA8lNk3Dj6u/d0NJ9ZitwDP53WFKFsqRtHE0Zq1l9X+QljDlds6shhm8FTka1
MrD5MGRiTqbVyJ99nZMfu17MVt8UwePDaRv3yCA1nzWTj30j1n3judU3cdD8IQxYmszKZUiGIrjp
KvZG0u6VfW4rbirHl37QLmiyIqdjysuMESMT11Y0qYLpXkb5egrqnXXgrdgpNyGyv+C7ZRCyyZTT
MkhCUct9ccpW7BSTWAPzvNjM8qL5igQJuTgKaPW+Ed4sWb7ErqEGozDAqPs+X6r8TN1cHv7+9Jed
7A/nzVbtNBPfOi+mNhv9hTdJMwmeRnCmKVBexWGjI+btnE2bJewHgwAQkAyZe2EBNjB/Sli+mPTv
v+OVnXorfQpD7bmqWfuMhEv+JA0o/3Vr6GkUoHS88RnxK+9qE0d7jWfsKoopi+eapkuEnqWFGe9u
YlYdqrgsTg2Sw4mYKAOBEbfYXW+ObQVS8GYnYxUO9BrMeXtcYWt99OZ9qhG2FUj1zrFuXh29ekXJ
k3wNIDne2ezBtgKpqfZR/Qvw8LqsTQICXxOIXScC28qjwp6HLad4dByClSBGo5MR6q6/z6Y/R4+g
kPz7ODDL6lwTMZfF64TTnoOlnHVVNL9RT/vzZAUi8N+PX6QMi8iH8rh2pc2TbmjK28JEPNOz4G8E
kq/9hM1hXHmsJbNGvnwO5W+Uc1I5Aprx99fzz7H4312DbVVSpe5hu10MfQbtSBnjxUNovLzUEkoY
gh7RyNde8qLqb6ZF6XQsWn0iTudH3mj96+9f4bWftzmwo6rWdsIoZYEGyFSIb2Hefdv36M0yr9g8
j2YZXObRGR5R71W0D6zMtjIq1a3wNfRHRDG6egCLg7t9YkG2FVFNARSTJkYBIwi8R+RCv/nFPpM7
9h/8lClztD31WAtE/g4jtAsPovq+61VvRVTG5bBdXtbuxQD92zA/Mm/cuYS38qm6nowdRUmvOtYI
6OYj1/EbF9hX5p7YLN+c8rk2S4GtR0N5ELVT6k/m8743sl228bCWfo5nF1ZChTQY9CiE+2QfbMuK
8ixuePVaVNmyNj+N6tQxJKjp7PvmmxWJhg/FaSOrzBrzzHWQSU72aQTZ1lKQW+K1eRSTa2mXp9j3
Pka2eiMQ/XMAxLbSKdmEkzGjR64F7+zFWxGW+G0r3mlLggMoTOuHXa9nK6JCjc40a5STK6iZSV7l
70C3/rjv0ZtU1oA8v4KvF73msfmlBnmwsJZ9Y6t/Za5vRVTKm5cgnAS5ogfmF4miL0ufv0VReO3Z
m1PWy9uwMAVeSWHad51mwQGeuOFx30t5+dD/SzRj7WMeYiZdO90+SNHB+zMe9uGDYDn574f38ARW
XR6Qazz19wW3F7vso1CzLQgKeLhYiwqPFrNMBQ++FSF5q4PqtRe+WaJN77vWH3x8bY46dNz88HAH
2zlRtqcmb0UhBSfXUFQfTN1+Eo15I1x65WtvdVNyYiBA9fjafKU3Tsbnfgh2Xa7YVjTVw08rkt3L
Gym/Nf1yFSZ8I3X02pfeLEqiDXM1xftgTXUUYzpredo1s7d6KZ4rr0NY/bKTVJ9ItSZLu6+HDPWS
f89rtoAY2ku8jl4V96auEsnrXZdktlVKFYstAxiA6Wwgrk2EntfDWg5vmay89rY3C3L1o3CylWKw
jiw+lN4C5tu67Lu5sq0yqizZxEkv2TW2+bNy8bOo5n3H/VYZZUU3zdy9rJouf2cmmYaG7JzamwWp
mzIe3IRpkltcFsdCghiWR4ddc3Cri6rjoloKNB1nvWzlBfR+frCKv3XRfmU0t7KoGl0GxNMUCz62
z67uj3Nr90GT2Fb+JMQqVVOtFdSGXCRc+9/bad4XGG71T0qyMPcKTSFJ9ZLR2fM66Z2P3qxMo+Zc
CuepjMEPyVfJPDzvG8mXMfi/czJijY7zGQ9GHw022CbVVnzc9+jNogzAxoQrvF2vLnA8UWE/o1MS
9JF9T2f//uKzx6oczh4qc1bdUVX/6MJun2KLbR3/Rn+tIpkrk2EBQa1FIKXlCfBg487R3KxN+Fy4
qSJDnbmqXC9hwfUhdHvzRVvt01xUQxwMVZMp1X7tefujj6Z9UH+2VT7VXq5rPZv1CiuSMFmYIwmT
/r6YbSt2WrvGMRXp9ap5e/B1/pHz8q2cxSt7ytbsrxOa9JB2m8zj1XO+ou190MHOO/LW7o8MQjRN
Y9nVjvNcp0GvIuD2ldtniM22gqfcSWxWtK+z3Au+euBtKKJ2RvhbwtNce6SnRWRQSc7BfGyH+cRl
/Far7sv+9IdM0RbxNA1kAMgsbrKlbZtvU+WT931j5VPhYn7etRFsQU8CjFBfrNxk67R8rZW+Y5Ls
EpqxreKpZx3JKVqYs7jR8s5vI3JTBZ19Y7r/U4z+w8vZqp2iMVDzPNUmA9lbH6JZdyfe+MupqBea
ssB3adE1JE+oHMePayjW84Q5/G3ypvELag7FF4bzPT/AjD0/V64Mv8098ich7UtzBqNyTOGgQ/Mj
I0F/KOQQntYhMPsigK2aipcWTEC89ysqWwcY9lVJP1ds32ViK6ZauFwCfwI7Vdg1Ubo9V+NbLZj/
YIz+9NJfEgH/d+Cp1YdhBW2aTHrYglMJ8dMBZEYbXRRkMm06wh0mSInqQH+D69cF+lqvTT0vn1MX
F/5xqHykHINReQdWC6oStHQMH3hNSZYXTp7LwpFDBazJOUKX+hfbiegdGuDRpC7juD/kdMHA0Jeo
xnCffppsXp4CFvR3PUN5WcthvgGtsMnyrnurOPLK3rdVeEVwMrGmHRoEDz557Nw4J2yMo13lTbaF
XOWDrFQ3YLBC/bOf4ozYffY06DL791DJ0bkxLvBkmMe8C6cv1U7VNNsyrmL4luB+gO6kPCwO6Dd9
Fl6wT6nOtmKupoKZZB54VdbN/VNc5vDVyt/YMV4byE3cUEUeq9FEWGatmqpkFL06w71nXyM+20q5
NJsj09Ztna1ex+/mqJkBUNnpusK2ai7IlII4L2OZhSp6FxICqUm9L4bdEq5yMnNdA8aVQYT5Pff6
jyv1903urZSrdbB/9aSUGV79Q+QhoxnpeZ8lLtuKuLSSjQ8fI5kVuJMki0btrS3UvgTEVsMF2TuN
PD15V195X6sRGR/0yezcoLd8q2LU3lKso3fli/zMiibz633KNrZVbsm69KuiwVV+7Ad1Nxt502ke
PuyKFbbarcFb6rAUroS+eHhHjHaJGtqdddqtdsvmcwByfVtkhpXzwbYGDPdi3Xfd2cq0uCn8Av5l
KKVSmR/RA7mkWpt9uYKtSstwONJ5yMZmuvbmY8NykaAb7GnXO9/qtNaxFeuMVXRF1mq8CcS6HnTP
dtavtzyrpRFTbUsqruPqd3caVZ8L0fE++RpsEf99AulyAWkaNmPX3p9d2qiAJ7Z03r5M3hZoZZqe
VhMAkdeBxlU60PUwd+U+XR/boqaWIhpoFC7i6jWNSJQffQ3acUz3jenm8j30YAXBBVhcpcfLd7nH
v3rh2O2cjZs0tRhp3QkCUkNYqqe84dOxDta3Wr1euZBsxViirHugp/PwiqZK/xT5vLxCntUdmpa7
fcO61WR1LfWquSThdZwtPdCOLR/iuY8//f3V/7OB/yGA/Y8sa107Tso6uvbRwKKvPo2ip6mOSVKu
kl5HWJ+kIQc0znV59eCbHvZMA12eltJ3jyOMZn+OMISoT34Aumde1/wUqGF6H7Gc3PsIVk8w/SIf
qY6rswvXOLUgRN+g/wD22Cu8af/+I14JZLbyLwC0IZzJw+DqT/mXzmueKKLTfY/exPfUw5i+BBtX
r6bLdRXdnBZh/FYo/cr02Wq9jIhBkuvm4ApiiUZfZheuKQt7+p5KZ/ad3Fu81cgCWF/NNkA2oVie
hRXLMarLt/JmLwWIP02fTVDdEJgPGhg/XSUq4u+rrphvFHa3Iu1sPPCUtD1IQ6HP9gEk2ZZ4FZSO
+q6rgmvAdfsOXDp+NzQhwCB/H+6XYf3Tz9lsFih+WtesXXCdYhEf0MKynEvuVQdQZOTJIEz58ffP
+efO/6cP2sTehK7VqCbUh1htqXtqfKH6tO0NPYi612kDCnmy8KB5KnRA/AMcIxn66WhjMUGGHm4F
8UvlnfWBfxNWyv8sg7n4UFVL/Ahd2dAkfuc41qMmkIWsE8p/cKB/CWofBanLezV6xRl0r+lDDYbN
jTV9OSSkMGGGtMHHVfnFsSmb6qzRUNPXieCOnuPFLOeOe+ZjzRvvtqnDcUqCiKukqeXwuWCw5Hzj
5fxxEOhWoWbgMVzLLl+vxhqQFKmZj5HkbyRL/zzCdKtQ473rkbuowqvCpnEGiECdAu03R1317ftB
LuqNCtU/J+N/R5hu1WrlMqjOxC2OBvCJyU2rpw6GHxBjJBNsk44QUJnPQBV0P9AcERwrVv6irPIT
qpc6kSiEnIdyEW/IEv68QdL/yNuGogP+NqJXjGf0u41EfupBTP7+9/H6s/qWbvVt1i6gclnqX4M6
jj9FZJyvXIX61ldRcxyKojlNrViukS+mXUk6wCj+HUj1xC2hqzr/qpACvPp4XQf4+uW7wnq6tVKk
ZbeU66j9axf7/VUaQ5Ne0vjp72/rtbHYBDtLE3KyBJxfzTobk/QNTsViEuzj3x8PGN2fTxUabzYx
JF3bWiJteW1IWBZ+WiowSvu0IdzzWRIDtkHer5MLh58SudTYJGpVM1rrmZo8AG2kYEHeJ2uFPalN
YAlnVPhQoMDl6rQfqHUlvLlDgdLR2gwLrVIv4rX/aWyAl/STcUYp73dhu7iYE6Sy7fpOhVVQ/ED3
foX0yFzAvIAm7aqVecfkVB/7JWbnAiRv7ziQBhvW7Ky8aHS2imPJQdkd864/o5R8y6pFwQ7PwFTY
tSYgqa/L4AA8IXhwtMQZE49ow7p0nghua7DzHqkkuX8gqyynxOZVeQK093chvfVn/oJ5qe2oko7E
4+c8mvN3TVGHzzqe7X1XGnIqI5C5pzXX6vcyLH2T1HNY5/c9EA5ftBDEO5doS67vIztgeiQDjiWN
SS6Vl1ScdvexrPrDoIlKQAjBGC+VE4feBhr3Ld7dSipLuAF3bVKF9VNbrf5tjN8AaHE5zmk90PwQ
epVKK2X1Y9TPsAhkfRedWgznAwHmxL2L63xu0jwwwT045fm9l0fyUltNvcSCR51WK6i0l7WaWfsE
vTF8wksdf/EUSG4iKkJ24Jp99AtJfuQ++x0uVXNtlew/BbEomgQtMUSm0DBVB0iUg4Nuh+HQ+6M9
KVEMkCFIL0dCMwI3q3dD+6kdagYfirqE02ZfxsxepnJl5D72ZqjMSzd100X1+cw/dk3bRUevMfj7
dgnml1yob6rURaG+dDKkNxiABt/SKKjHb9qpAJyknZCBGBMJSzv1KS/EBPrVUMVLeaR516gx9Uwt
zC0V+KsJl41L174gD1IXxE9rdPWc8qLR8HO1k2+9wzhMTXEzVrUs781s+5PEfL+tFzgHWt4OsIaL
2uhgBsmTAIGxOZha9+1jVImanIKhi8jJxIyHJxXMcZ8fWr3iXpogkdu09ybyrLgLurwrP5muC8l9
I+g6hkmO4IikpjRVV+GbdLV3RgKLrSaVBuWMa+gbW5/YMkz9CU2cBf/mRifXBy838CaR0KW3X5hb
qgnuVA1nU5egqLa6pGqdM7eMkZrfziiOyB9yLai8pXLAH9V4J8EjnFSIlywYjOBUysCEJz70sbhM
Ju9FakgOkVPSEji5pG5YYnGXmyguniOIP/sTpNxgw4gGf+Gw6sZDF/40+2P+CB8CIKWgZg6nU9m1
vvwF0NSAehIuCK64bzkm4llY58Jr07QKTmOtlrjztoVFpXWEyal7qIQtjqr3chQWu6JzUTLE0xR+
rtGX2z53CywXH4WvA5yaRGB5+pa2/LIaP5p/K1Z6Dh1/k+wAFZ+94oZrsAcOtFSqvBnDsh1/8bhX
/E4QVY3PVR/P4sJ5IL2PhfZbBDHNEM0CqgDF/VREU5t/wt8y9qHtgpVEycQ9Yd7JiAz2DNJiaI++
Hoj5UEf+bO8iinkN7K32omPHwqX9DMaTDXDbqUvMY1g1xOe2snF3t/JiLC+xUrr7QlbB9N3it0NB
U9d3xBYJjKJ4eBOh59787HP10jDRoG3irChgHJd61kuRtZD90UtYxogeIVSe6/VmjrWbirQKgkYe
RjL7L7urpZ77bNawGU+t7Vp+y7AbLcGxkU2urpVEz9Bn54chKDShiUOWGDPlfpFA0AnpSI29Qt/M
+E3qsUdzTXPM43wIbtA0G9TPJl+G6FrCnvEk+zKoz/WEPw8Q9trkR0DvRPeYM9gk1YmiFWsuEXXL
pA+BcaS+oOlNzua0xgJY76XGwLzzQh8VKbicWh2ecRBBGE9jKcebqbGT+RXBHTO8sAbteYkEqaFI
hj7s+0M7VDX9ufbOs2dNAVBTSd9HbknCMvAOxUClp1Oim85+a1g0kwdTm8rAPhvNugVYR5R0BVIl
IVIZQx0rsiYrbXBAxYGW+Xd0k07e+6ij1F4NUDTz2dd1JG5pRZ34oRpG6ccRWB1zUiEf8y+c9hO7
05Hfje99hUn62zHPRTclSogdSVqPUf87AL5jf+Gr75FsMG42SQBJe/crcs4tZcIdjCk/R0wO9NSA
ezjfVSMJ59up4wjQk9oVovpmR5vH7wSth/J5xkJwZeJH05B/FIvMvZPKJxaeWLTMxa2EQt5LO77Q
oDxo5nPg37zJO1e97YJsQiVVfkP+gtUd2nMcVcMhlyzGXZ/gMCE/4MZG5AEfpKvq8LI4hiXNfZQj
poQZ1pPoyEIaVLeSwXpapisQFO7nqruh+qZMoMZv4yq9CFeERS0fRSOq8gNvoFT4ZWvJl+bQCy+0
wSmUHDmN4zi2VNyCYqb7R6Y8MpQXDSabmFL0M47dxZbdzItLG+dy+aWhx8bxIAPu50fIj2MtE1GH
bTAn4aplEAL8i85XRCOs9dwtE53MExPnfoTTNs+Htk/CfuwDekRtOhTDoeQmaPxzZN1onwcJckxw
nkDlB4Vz8aHW+qps0I1LGlqHgq1ecnQ6JWIxhQuT0FBPOPS5yPmc16IZqnMOLllBDzKMhWeuSBFb
/sgcAHZTyuc47L4pbWzbJryipbw25QtFKfUlrfWa1GKKKjTnuHYND8KNJirTGBU3clbGg58PiGlc
BTcAHS7VJfIMdb8D0obReWLSa88l7sTiEKxhP6VDpBUCplkOZSBPtInyokZhwIXmGCq3Luc6nCr2
7OWlGY6zFf5vtUaG/oq049WlnWEaMjKfpfUozQPz5oAkYUWVf4a1aCGyuGBkhplYIOblEqyUXwWo
zgvO60lXp7z3HPloeFWsxzD28kCdCzZX3u0yeI7+EJqRC3yWfHUW8HdVRxCmh8ClsYNT3J0sCWV3
zbwAjpMiU8SgaOmm/KHQhUHnsnaug8KfLzee7c2xmCwota0FZc+hj/0cI4zqv6JICfEUfjIfxE1f
xVMXJ6WZ4+gouID6JlmB5jc3EyJL7BpSSZvEoDA+CuiATJcgqpp8c16qkbH3dA3nwjvxiHTzVYeN
VI8eHYBR8wPGEK5h6VJwIiJu4vJ74fGuvwgZXanwm5uSgaiEHTZunqc2BhCjG9ZKHlS0MHET0KEX
+H+D8YbEQ6JJfq+WHA0Gqyu98orIOuRfxh4n1z2EZpq9z9uVVDduFJiAIWrkSK6PKhj1GX7YHb6J
qPzVXjB+c/W4hgE8Nwctf6LwgcNQ5eulgMXf7ygaSjskkzOufeDgTtvbqC0Xdc/RdxPcLzMSjE8L
hxT0Aq2clmXi6jIAhbXmy3KCLcDQ/Iop9YJTXYxEPPs2stNTYCE2fsoL3ec/FL4r4p0qitbyaz5G
sO2GaHUtw/tVx6pBb2BdjwS/jIQmKUktIfAf/AXrtx/cTFNkDeWSNMSPihuBHOtJzQ1UNwAWtfLM
KhcN2CvmSt3noS08RJQ1gdMiSusy1pAtHJ0QMPANQgKfwZRI3XtPtulkOx2RHM+D9lLXqj7HkcBR
PUa5iMu0j43HEZytQfQzB3OMd2no2om8C90UyBs2r0GTMOBcz6v21VOkdAFz4irCPe7UqMaXIpmI
JfrOF71py6RSQnfvWF7VDU1sCANanM9ezwYMnFeo9Q7UzNI2qWqXJcF/9yDwqYPSPg44ILD9QcyZ
93NSDNIc+NLP7c8gX7zHcPVxe9dAvWUGYfq4Ykdj/Yqcke8VHzBrweCMgFacbgaBIDpBr9RC3sG0
WKAgmMdBXNyGMKTzETK4RtgjHlxfKjTTzx/KqI2n+a6Lads9TE2+RIfa1jV5RKAgCXoFq2UsTp4m
YfTexohWTqYPrXjs47aczoON8ltfjOiLjYPijJCrqND+QKpYnyED5vR+RRiojy3DvGqOPZpoh+7G
BU3QdoioX3JMJXXenbSqc7+HSY3R9wnt/p+mkIlfuJxiMzvFiwbs1rF8tocWuMufC2yCUoly1mkc
wDvJ017khW9SbD7cLUc1oYmkO/sW6b/upoCpcHfEBT+uxMG3XE8fyrYspvGAquDYFQfPXwUH6d72
zD4E8TCxBxiqes+ymwQkGwVuBiLli5GV+ISbMZgWtmrhYwcXJPijRqny+tADJgnpPT84lL4ZQasa
4/GunDn5NvCwK1uYv3uK5QfmWo9GiVZQo3/pqO9NB4/Pxlaw6p5yd9fNk4JpyJgjkrUouZCaHYe5
yNuvQrZiOlZYEcF7gR9hr3EXTUGdouwwHlTXLjbxB9HUifbCF/s0AzIrw3W3rd23hgeUnhfx4gqT
RrPXe5+wyeqwx93Vq5bjWsKaY0rins1+kHQtWD7nsCqD8m6Ze84vE5wwLQy/gfUok7HQSPkPK5Lv
wRMcZqr+VgPNyGJg7yxO0pzwJOqrBscjcgTXsH5xzvQBAzqKyQYHwwvODn1F5mc5Ce8cMebfG7t4
3sGb8e9IL/NfHdqG29OoOnWHuRJmvqhiFELGxUtH1/IbzRf3Qc1h82SjoJoTALxiXNeQTBsTiorF
khAga5r4Q+j7MzLtpv3F1cAnpHche+j6eU3mIg4fhcMVCyEJuGsU18KzxE4LOdTqo0dtqh4G3mOH
n/OVX2Wj+wyra6BpAzsXJFvj9aYC3iENx3VE9D25S0BGBChzD7PpRegUSt7+rFpXHGiwDpeBB/k5
KvLpqiQ2KEFdk7a6Ce4oRcKGlq1CwAZxlvDzHtD7lRyjoacJIHRVKhifUvjuNWfn/PZ5cAM2LaC0
DiqP6BE8pBAhgokSLqbP/RhXuJb5CJxGXLnXeiDHUv2PoytbjlxVgl+kCLQgpFctvdhu22P7eJYX
hcczA1oQAiEJ+Pqbvm8nYs4s7gaqKjMrE2/GlrBQjxbp4IVCnKZPAXggEPs9FbvFkYP4Gg9F10bA
TxJ8BlF3siMxmJiUvfrIfSIgMkfXyDGwSYZ/T69GV8du7fD58yReazlafY9U+ARTQLb90zqP/1sm
PB9ZH+0/J7Uetc5M/owIseG/IR26KwL/uruh0DPeE71WaaTzWg4xb32fwkEkziVvoVxG2yRKHV2w
Srs1Xg9o6RD4YH9tfiiqpYOEd4BW4Q2bSyBU8pSfCgTnXsYFTSDEXy5kNY1kB5c6jM0e+pczFEz5
PVa51FJRPA1nrvYcGa9pakXruqyQsFCi7nemDRpgDLfZsx5Vj/GfueUvBHzksmaRf8mw2XhWnO0j
ZPcBHxrvacMHTdop1cvnvB/F/Zbn6yt3S4KTn/QA9PODVgKH4aQph/fzsGQXOnDZwrAZB93I+TL1
xofal/Y4yUiPoiK6E3/5JPunoUz5D3WMeZXskZRtKmL1Ps2d86dRDmt+1xM1nnpp862Js2l+pZwv
35Zsoh9dvPT/kCkWId4oR2NWFsV/QUVRekNegXjazdxdj0SUUeVgrdBg8xo9gB83de5BRHxYvIP6
kgfAXM0geHceaIfUvWyZiKhD3/lLV8ZctIpE0VExMg5xsyhFAW6tuzeAjoZtbkaUr7YLnY9/rtKh
Llf95Ml9nLFg3xNq4bRf0j3q2wlzzNpiWs+yag2leEwD47c0zscNAaJsAogk/SchXv7MwXnf8gju
ZvjuMCJirNyBJ6BORq1lhXmFkxdMLc2GKI9/XT+MS03QQz3yIXE5ZI0WcdZsDOszj9Fi2jBsd35L
kDo1x4Xmj2BklvExoP3l7Wgz/pQl5Vw2gSNHFv969Bd1gVL/keeOXaE1U6ckj8y/zhITgHke3R30
pYJVM3pVWuN0DLyeCBK06gTC56eUHbhGx/4VpsViii33yUQHPSWOMlMZVpZwQl3ZIrFLOKT6OjFU
v1bKVH8ZYy89OkhJv4lEr/ktMrb4Q1g/izpHvBJmPATp/iRLxnCKwQCQFqIMtCkM36pqp8LbX+jx
1u+IHuv+Km1SWsVFxJM6PzK0xmKbdyiSHabM2u/lvuGyrORHr47tEY9C/GG0OP4aUEPPR4EFtoqQ
EWcyOoK9HUeZ3x2Ci898svQ3Wjb2fSaSYSbj8x7dezhw/xMd+rcqWTI/NBx90uMeVhHqzKXlfczX
BI+5XZOX0aJ7qwjOv6jCPvH7BB2IqPUwJ+upc2uYT3zNdnXNYyXvdPwFgTD8ZWWFP2K26DslQI1J
i6lOocZn35EUnU0NpxvErgmE7rTeDuTgPVpKRphjsgVLUc+rY3jZigzv33MIWxf9cOjq7qhxth1h
sJY3gTggrvDfGcsWIgP7Cl9AOLmTzBUUUSsdL78F8H0XIB6YzfAokg7AUDGpB20J0TWbfQR1qMZ7
IZTOk++CL+VTSJx6UzGcrZrAbGfqDIk2prG6W8OGcuBW/TrlWfi0FmZgjhRr1kZezi8porB/RUqy
szKF7e83naL9ozob14s/+v49D326NwTz7LcD7pF/hzBO4wUyr7DVxgHaO+USq4MQ5U/y5wRJ7hMW
gObHhWFzpO2oEqYFZpHv9YwZhN9xoPLbBb+jvEsgc5nPsFrPhybLjcL3RHrNa1cQs7R5Dp1rLQgT
mDmgO7CNNVn6rTw8vlD82UJXTMzhiUjoZyuFYoEMj9ShZCm4Q873Bx+Oj56uq6m0n8Bn5DorziQz
FgCK92jCs/WAEnbvx4MBnOWiEUgFDm2fOq7u+jDhpo7gkJMrPjeetzS1w7UvIRE7ZhuTa4KP7iPa
DkDvExqTW5lCHX/qyLL6KxtHlV3nMmM/zKb28ZnlPWLAtzHMuBCobLm+AjwQY2sYALJLiNye19km
i/tOOI/tBsSTANbO9z1+Qu/lLaaE3Yq62B3pMcIN+9F0Ov2qv0mnyvLCLR+/Zz0Ry7fSxiL6xnyc
+BoNunLnaF3gEz56Fj9v+zx8jDZgkKa9B5wJz5IR3EqcxZ+TYOhA0oKuvI3tAiEwMSbdbhnJqMVM
uxPX9LpnT8sQ7b+N3Xq4RI2qbDHhAVjBeskyIehITB90H9KGhW1IcNT9Lpo5R2dgMJipU1Ee4myw
8seqsafRZ9gZuwGRKPKzT7W/foUnDp/pYsjLbrjELGQ6+bCQTepnJlJyBQT5LKYjfYoRiHgHdzJ8
ssor7PeZpGMAG2cp0vO8Osgm537jP5dy8kNF4nS/ytwOWZ30jp9DAhf1Hxam+C3Rq0GDr46HJRsy
TOmHm3VDHeXkHLF4+a6XNSkbdL1GQT+ttuWs/T6iJG8YzKplTIpWAagsK6lihFTsmVhuSVwMtlrR
WcoqS6V9ETMcDfC6HPKs4in8EelWhnoScDR9XJLd2LYssXJ6RzWefqC8BboL2s/rlylOhGaNJBqO
GpWlfSYalwe1t0g4L4fLmJMir4GOpvIEvyF5NDPJ+7I+OJbJ8/XIwXn43Ksq74HYVDE58KKm2Vw+
0iJydZQV/adLx3HHjNGT/TQQoxiSCR16HuL5KU/mcqiiEnkcmBxgBFdxoaS9hnnxupmVF0U1TcjR
a6SGjAo24st4ZVuaPwG3ps0wpfyx6DKck6Rn77lNgFcVGHMreDt08p1HFkbAoysntHpD+f/YqWwY
Gwq68etHgRChOsqN6+qIU3tO5zmQSq7p1DpK5c9uE/aUHBuGfrFK8Cx7aV42o/wvSjaK7W4JAqE+
DFrudut7vARJgYz7ZwGH87cphBEmU90yvkQjUpgedYFIEwzrB5wsFKgJ39IuckBHIZNdzgpRv2mN
i8fmal1gWFqBSvMvimu/NcD0UQeSDfhfZRey2CvhE/vgpRjnfyFdjqHCeAm0gCwKH9KMrNb7zqRD
Us9zNkMT2okoPOucd+PZqGjX6JBt+QC9uH3uNriDtfncF0XTQzhlG8fKMdSm0/zFYbtgrz32/N/A
rJm/S8w8gjuGeLjQKR7OqPOoTFzLOwlcDIs2mBq/mIVdPPUHzhTc2PxE74U+xHrne5YvINSAM1w2
XkrXToOfPjTA7parrv9xZPn+E7ak/o/HYHMHAB6nLvXuDfZE2FebsDBSnMZOZ08bRpsrrlZ/ND7N
9FTPBkszmG4mlsKbJ43Wt1hlNj/nUk3L9Uum7WuQA8fjnEEXcA8Cay5/eRdisHEG3TceDCP/Lovx
nyaIhJ8OssdvAwc7xnsdX6FcyO+3I+4QcrnQ9exC16NDBxnz1+YGp4AXLoaEI10YiOFcY+7tkBZK
cwB/OzYK3orjeEo6mjWSZuN+QYOgqiHxAj2Ftn9K5db9hsTPOWnnnIf7McuTa6FT82APSc+CFAjA
BSwnKDBfhCg1iJV1V4UvGgApvFyvkq0ocOjm+rWSLjOAHQCXIqQQYv0zJN7JH6FBqlR7BHLG9sP+
b8cOSo+nfh8rxfvu3U/aMRyvlamGR2bHw3Noe6OR6//JrEQTTGFxTuHnn4FlYbw/boudtbooW4yv
LhIgObG49J9DaUMxXkMPANNlIIJ1Md91soxffJTCp0NEpN2XRLUxAVc24I3BQ5eiM0wLwdo0Ifwu
LNt8OlL89TGx4rT2CphfOaLISJA81cwKcQIsvPDqYHuvmw3I2ss4lpjEYPUI6t2Q7rb0Ci3vPjr7
sQ+jbjpDKapKNMlqKZJw6npY2IGz4l2t9jK5HGze35nbtqm2SGevsPXAbodkyyX13ZyB2+nzJ0xg
4LtBmtXzRA1AgI6nP9ep309Wcv4NyoGisTk7GrfQ4/sWrb5JQDm/aBZNTxKRHTVgTnURrIvecdsh
WSQwja+AhsXnrTOkPVYACKiF/Dyl24gb1HcYSwrkoNVS9riXMsxo4Tx2DvJDfMSxxgogLRRGt357
NBJCtKJD31vHoLYuyQoMgBje37Z0TipAog4jp4UboDOZqZCyBN/fMksbL/XLDlVIk6RY56GO0YtU
nbtkMcjYefb+AcOGPznciOedRv1lyCd6nSZVnGwkwxnOF9ODnWjZIsn9c8Y6VY3fisWgxXR9takR
oVxe9b5RpSufx4GS96NXSQNikjwB1J0el17GnzjsaRMyoeo03buucYqA5eAJr1QqSNXNoWu7cR8+
Ug7MMJWEX9Y+Fg3jYcUrHkUfkDx1ADT7j9jn8oxY0OK0F05+nYvsD8P62ybagPxA3gwIav4mWG9P
QKRBi3bONalh25lZz6Kq7/bf8JIDNDNs4apV9gcN91/Nj/wFq6II6cVq+6MbwFkdwOnfCCfsDNo3
afrIldeiNNHjeuiPfFFLO2oBdoV3JRIsQe1hBBlQLQeWvQFZWM8ArcY7gpz6E4RvGoXcD3+TzKoL
cMj822Ts28qm/n0iOdLYNvQA2JJZO/iPjeM93DuLl3jqWRMM8IhTlJeyGoUpk0opLytvGWm6Of7E
1tSKz3OnTSiNhH5F+Jy1MzZHTQ0ly1yVB92PWkA9IVDsIZ9v9AhZk3aWP7uo/5kMsMn6EMecOlhh
MjLnWcsRYVZvIgiZng+7oRCOeQQ+5ln7gfAHua1JGp18jvUeoFLW8kBxASTdv++hdPMFbZt3r4BS
BwWyypus/E+se/ZJR6/EExGO6VbFhTf/ep8GO1buGOnSiFXo5BZKWPp+FL0m6g4fN1amaQIlAWhu
s4inBN7o6UMwcmwyvsvku0/joO+SMZagG1N7CP1SYq3JoOztMaokmXR8/FduRui/RXTk2lfz0scG
ilX8AroNODoeFRyQN1Fv2cCB6fq4/LXZCT10xgr+CPpzjFuzz93/N+KGNmHWvolj62V1rIWJ2m7X
g68B6jK0lpmFfBkVESGq0DEuKhEfXo8ZOK8uyvLpseedfsdAuaBHmvDcyLqfgn8n8Kc238q+OMQJ
zk0xqctJLzeAKgnkDGM3Lv/2qLPz2zJQP7/EcLg3ddmj8DvEXRxmqHpc1uFBrYuWdRnDQhJzJ2is
rEJZnuen2dqAT5oHoLXV6AFY19MRG1ANaQbJzF1Zppl/wM5hx3/YSPniCd0W6d/9QcNShQ0Z9+/9
rHGYkgTUU9ym/kh+gngt4ucRIAv/J+Bv929jEBvDQw0K2r7ZKSkwzSogDFdltjitgTSF6Bmtj+Xt
WojorTxwSmDwmo1CEwgTejZ2iG6mFAHO0dbPSBWzPXBjS3e4C9eFKDb3agXImaZfoXqKKqYgNoWe
U1knQfuSjmz/4mOBgq8Fn6cy+uAmgciaNe8gfUDdt6ZFNm+0/RhpNB9/S0BKRQJnOOOQFp1sMCt1
tUZZB6aM8tSD/Fvdwr+nQwRGHB4VaRFd5SLWQjbDArnZ3ZRAcjSCjIe7/q30VMYX6H2Mv64mWqVq
2CqL6XF1xpVnJoZi0VdEGHG0RQiVDb+yfZO8PkiKjU0+b2CaGilh8/qfALSVfnPIAFh041a25R0M
GxABDmPQONBHJFeUG0jrBAoNkuET2ivaQTCwVFHE3cMapyyV95hJMe1WcwI3sD/UU0rXU7rnfYD8
RyhAFvdYLuXKnFy/AwPbCM+nmwYfNn2CwJrD9xUPFv03xJaAmMz76ejJhWAVMZPoFRi0cuC2Rvzs
jU1kX8RtiPN5xuwkbGRh0RniCGjDWeLL5NMV7wkGOEStqST8IHxnS5OutujHF5AF/lCPBUmYJA0c
MHT4ncc8dx8T28QIhtvn028HRGDTpz5NuTgtRe/0Uq8JDfrGAwhseB7n2Gx1gAfkOXztb78sAXl3
IOB3q2vwoRyTEfwSCRYTB0jwK1gDJv+A94+sxe2bir0prDc3KKOn+RZTjGbqhFrKCiTbbhTziU/x
TuCTltPyG5d5yG7EJr2u9JEe2SkerMDtH5HMWu/xWsADw5b/uCD9x47+x1nwXIIWa43AzFLy85Lx
ML10+YpyHQiilPCY5MMV5Jakr2PRb93TQabd3qIF6tQ7mCUgwatbjWygm6Yt0s4pepNdF39EOYxl
5dJB44pytBVoGbWN3iXebNXi55+2tpdzPGGHu0jbOCdhe+wyADoflId8+QXFV/JHpy4UgBZAoALW
PorsgYKkxswBaiM9d7mB4CpW5fRSLH2JFCuXkzxv9okkBivt2fRDQGSzPZUYL3wNYpTpm1BI2Dz5
FPe3XUqQwFW6ubAktUYcPH0/lD3StoyJWyvMD+HJK3UEVe3YYQj1MAB/fY6geqEnUMxIIhlSTz0a
EqfvdaI3V3fd1IkLfMsEWEnhERCDy4ONQpW4F82jI/tOjpy4D4L45rjxGwZygKO7f3dJvBs0x/Al
/LnHpTrbA4q1lOfsWqYWsB+FtrROxgmJNkVCcJUAZAy46D0Dgl3CmaguUcdCoxRUABUNgsHGHQcg
eetGCpRomaIJLujD9Lxmhc6fVnS7aFqE3RzYwkHejWPPwjXHnvV1VSH/pKUjooVgg/xIcra/cnyz
8NY7tIcpqcyhBmXEvBhoBNifHNj8767Dbbm4cT7mBrv4QAYZQSt4ZWDfszuIEvZvWZ95gPxyLpAu
RMn+eIzRMN4Po1DoNlK5fWRLmbpH4srlF7g890d2TI51uXQiq9SWZWD1OHYVIqhX66Ps9qIe9kFI
FA5EhwBmxH9u6IRBNeHL4lUfoum2TEXezlzuZ1owN8Dv/AAMQb4uskpKsCF+Mb/EYQP2fkCno1bs
C2eAQpPxPVl39XcCUfgHFr8qvIaM6l8+gvT924Dsn+7emDGCia6P9vLUgSE3LYSTYWnKeZVoTI5U
zI/Uw5KrnnuAKCfsHQ3RSw59BxaOwmh+g5L70hl/wfVr5ZzagOg7sYCyGzkxHZgYPqT10W9QwFGf
lgqZVUU6oqBS0j0BwMW+UQW967j+Q5gSj1sBKQuaLVJu5djM1Mv4HC0mSn4Q1Sn9jlvFji8NPgCu
QyPE8qkEjG0qfHGS/V3LZfzdx0rHOENhEycYTS75PTRkKNX9ioWUvBw1q0MUJxcIlIYV+30AFuyq
lm97nmiAmwZShf6ZJyrjLwCq8hdAsCP/k6+YKcg27D8U/AO/Yc3RzXWc433AVtC24u2Ptil64Xi7
vmWd46xmbKdFmzsxQnbKdJT198e0pNP3MVtmPJdcRPRyYABjl7IAZHRiOeCRExRe/dZwckCiIn2B
/RHKNTQ+bBqIf9X4VWcqZJ5keJdYNhd+beGAD8uHlHOdvEkHcNedp0SGtBmxPPbMLZzs2wyqJJyr
IA9ZCwSlAp49khLClQrO50w9CT+K7tdEp4E+ABDau6LOl67IKoBIQbepzhm9FRyt8RPCmMxVqj7N
QEIbjXdpG8r1zhb+eFvWoBF4S5NVVKWWYB0UKM6z9Bu/MomX/rL7bT0QCAgBHwgOvEP3i18R8gv5
KBlfFaoSRO1z5vHj8QVA5Q8aNpW1R7lk+Gfsx26aI/T4KfIeFp/51s2vpTvYGynz8nuicZJr5JeR
6J93i8B/07n7m9jU/CrIztTJgcHaK9EtjrdTAHRcR2jL8s8Eb18kqq2E08VLceQ0tLsUq37PsF0e
nSb4a3R/ZrQZ7HtY6P7N8GS6j9DqvKxLoaFBGQ2+r6mjHhzDtrGKRNmwAjhmfsWp36ZZi+dMzxN5
2mPoUB+mzkYPi4SiBZVz9o8LspQTqLOHcXzUVoBTgfITSz9STFNLWSSwiz7ZQMGWxzx9m6Gbu6rY
5vx5lkbUB6aEasEwvVcHzcuLmaHv3OdI/0CEzVpWE0/E0xLD/uWZ4lUUTRis+onJhEMAoDN0XQog
znwb5WQQsoVUnQm6pXEQNSkyh0dsTkpYk6QuwRtViPAz97GqIVtety+5fPI8rSvh3+Q+GPVaIFRy
uBox6a/eH1elCj4FvOT3lL643PbQXicQ+J0Fun9pK9b5AO0LsMpXTCSlarVJ9scsmemNL52+lugX
ILQooyR9gaLFZQ2GrXV9D1MCeSU7cjm99UtH5rbnDoqdGBwMEMGjW/kjQXT60xiTmYJhGNfxxI9O
Fpd52Wn/ABHfAIB417b7B0phsD91OS3qrUNOMa3QSFl8A0Gutw6AbHaCBt4WgB73Db+4WqXPBkJ5
gUIEjulSKrsf1wnK3pdhS8bktCRLNzWghj1/jkMHqltEEGM+SpBhMDmRMWbzKlUJOV5CtOHYLyO3
FlsSqHz0BoIbP8TcJxAqDrhV2Nama17NXbD6lsITXl6yMYgAgsVCywmMPJxXFcnTBI3PVR94KqoB
+xZ7jUbVPq7IXb4zBWxhZqX4t5Kt6s7uCRJeyyiHGijyUE8ZcC20pUjYvHHwX7XaIkRHatOl6Q90
FD6vWZSp9JoFGv4NC27R2xGm/ja5RP9asXLCkS2OSK8a4/rhb9aWOfQVKB22BhEL5d/iSTzcb2CH
jlbqaL0ecNrDP1Mr9ky7LzvWaEu3Rz8t/W9T5suZOUuwn2RTRy6Q8FNzKo/A4HAX0CTX8xfKcwcs
swOO04lwzhCquf8tSkpZne1HPNdbb+crZAjmRasoE+g3febLhiqUrhoysEM871uACgE30WJUY+Qf
pBOyllYlY4u/XGegG3Se3qc6WsrrKrWZmnGUCHTrRszgnzjV2y8evG2h88I6QpZ3yrRLLDHbZ5NM
9lPC1wUNYeSeqN6L08CH0df7tsGWysZ4rBqliT3rsKo/6LDGdqfj8UCzWJ6wtbc1Du3dw8aBayrs
HPw6SjXgQC4jzHjCoppstfI5HrpFnqfej0+gRuRFxE4+6ahPW7xlCThH5/eTQS9UDWUoL3QZ/DM+
Zbu1aAmnBWqSnNgaEy7UpenCTxsHX/BtQbEx+AKx4fVKHHJqsnLZGkgqYCjq+AaxamZKKLrVyAxg
wXCgXqxrBk5EmVtGA/9Jl8wl/w0mtnF2PrBFlPwwZujhqj8c00OyEvqaiLz43kH5xmvsGHV7VUQg
iRkWKNfKyCH566COChUp9+MmqDouUzpCBCMDCNrZfMEGsAe/h0N4wfHZm/QzVWOuTiBXsTsAenuS
9T7De/3KA/QTMk74ciEdLVO0BAlckwjPHvCNoQ1wpoOwaow1vHVJ9tghfRfXa8kie6LYznlywtsb
/pAfkG3BXAPL8OE1nyBnqcfCjHHdiY1cAoXaqOXTGKnaQC8X4AyEWlGElV/5Eblqwfh1gXx8fVWj
STtgSvnuX1gxA2gIcIdT1WhY5B8hmIUuHE1f9F++p6DDD7N/1fqgznFCC3sG0eVdO6Mkkr+EbF8x
BFA6jTWACWgMjzSdQmMx5/on4MIQq+Fh0XRpoxDLA47HMWpFwGKPOjsyZ1GjwY6KF5BLyO7ZohKD
RQVyT6OxHEgZlXfdIDoDsc+E6aiE4ojeM7uBIfUo0Bc8gxBm2XnpMGAean/GPJ99lMuaY+Uo24VD
eHHG33OI2+4Ii/QzhaNU1mbBqPgR7ebWNbGCRP476ccIsCCJipYdDt0yDm1x0TgT6NvQYIuaYnwE
LRYjs6rBUtfmK8lyZZ7DfIgOYJ6LNZDvlXdQdEBb+4pOZd/we3uOlYxJzW+wymTR3bFg4mvXMtb/
ZZlyDR4U/oaABLS2MHfr0X73ocwREwZKSlTQaeMhAJyIV5yABHiEQxuaLrDye4vvOP4gGExasWWU
nlAqoVXgkA2B8xrRSVfmGKE8OTwUtrcdDWteo5q69QFu63o4xRCB+Od402sM0gT5LqevdxjBLqAl
SVHRCSqGGrsksWh5GPL8+XDYT66WfHH5UykpC08Q8onjCl3ElzU/wa26Dbiq8m5ndM0uni89Zj/i
juxcqi4WfxOsHMCzLuoBdQgQrkdFxq74Waoiy58RK7tmuNSRSLBppCbe5IIgNm1z3ZjXFo/CXJvF
Ys2k0tC+6W/eovbi6ecTRFg1HAPJXK8oICAjts5CzVn7FGLbh3LThkJECzA7+g//755dXYZmfSNp
8SCNUt0tNunUtcfs+Hu6zeID62GAuzNBD9YY4yng2zLLiu0dbGw238uDgfQBTAnZJuSsGrrsVK+n
hWCCrnasTCXAVaEBaEao4wEWret/CZZ2lpNcWU/Oc8H2v1ws5UnkYV0uNsW8UCEJ1J8YVJ8c7My2
PWplN3kKuy/Myxy2MYLopedIQujEYkS7l/P4GYHEXx9nwYu1zbLSn3MWHb461CSiavjaMkC/LPnJ
d32P5RESzXXu8uIPdGbZi+6W/kEoBga0EAkm2+LoITYJwfqTQSvhamzJkOUNvC0++ogzAhQelsND
xac97S6bWmT3mEaBfG172jmFoJxALXbLYJI3/1TH2j/N88w8UnFz+kYX5G1iRifF8JBQbE3ejhXk
xF8+Mux5hVmwV/Ml4wJBBw75LgOiLU/JQAPoqMiFGw5SjE56PMJlXWn3PAVIK18lBvbnDEUXGgLs
1TUdXV14SIZ+ZKcCNPcvNFvwdUtmvKJ9BZ1z+E4sLQ12AQ2U14VPd0D9W59VYxIoDo7SP9dSz40B
8/M358SjVYGn2iXaD/FdHOv8htsM4pJ2yWUDy/upexpenaP5QzKv4bfvh+kEX57hgRGWIzICmgaw
DxAY9mb4hJfDMtdTQj2Wrql7iCDMW+vNaAfWj5sfEgsNGE2XjT1KbIaiQqB2xtEssZk4AiJniV1+
ln0egU6bwjtEjO4pgH28Ir8du4OyK/t2gJ36feRU/xhPOybj0EVAv5iGPQtGsYRBYc63k46T/Qzp
iP0FXVn0dIgeDDuUmPdYLNVli4W2+Q+kUaTGxgzQ+vWI3gpxmBflF/cBZ2j3EGNZ5dkxdzfiIJ3R
K+lXsmvULsLMdob4nN8VuzFXFSVQV0cjekxYUJE2pvsncAls46xieIAqDFtgiYuRTlLSnxAOL3CS
ceVXYZQQ5SDuVF0Dp+SSHLO/MbzCEJxI9V1xiGojfCOfYu/Vv3nKsczibPTmoBp6wU798TDubrtm
EIE8pOlg/ow+ja4A+44r/ihMNmirxa3Ix/KB71+KvrWL/8fZmS1Hjlxb9ldk9Q5dOCYHrt3SQyBm
Bucx+QJjMpmYJ8fo+PpeUVK3qiipq5tm9cIiMyJIwOF+zt57nQInoSDmqTgXF2Oj1jzJfBqPoooR
w0y9QTNFhcSQ7dIem/HcBBnaJCl6UjDx4DV3cIHmEQuYb7QrSs/y1rIwOLqTUW2sPp1eyrGk5Upz
KwnWelTJvkvmnrIYbnqoMoq+0XbSdSNLiy3VxHTKJNYO7opLhzuMCwaT0/JSAx5A2caXndFiRVBR
XYRmLt66XBoHhiREx8if5bfZcGyacr57iQbSf9eZMWDaMLOnSUhUl2GyTggs08EYl+GCIEy1jgLl
b2IggcdmMNK1kTHnG1kUGKhvzquek+85fSh2NsUrPMx5S0DqTeKv3fdLMO4pZu03v236i25x61ua
hnRf7Y6zNvS00GjkWCC3mA6PvNTY4Y3NiSaYwXYmhAlUMlreF0HSLCMM/uz1lfoek6C5RRon8Dwh
VDZGMe6YQtazQ3Ib4T5Ww5oGltWFupLLE/cvppW29h8j9K18bY1m/FPnlbFBCKBmRbO+Eqw5xNsh
MntOpWZ12encFaFrO+I+Ntx2Rpo3y6OO84ZCOputS6ow89ggeLLZgATGxIxqA/ifQev02d2nRKs+
zNshTlfM0CIi7U+cIKylW+fWgAmIroq+742h8bdOrotn33PowtKC21AP4ZWTY5fd4Amjq0OjwDjo
Jij3tY0GyBw6gkM8o6sVJ/98TeZuePcqL30hn9EhesgJ2JWTXzZxUt4Fnfbq29IhRZAkTfnSVcxK
XQUaYsgq6R2fAodcNIm6AkeR1edXTW5j4cJYtivcLDsOZUTbm1HvMxrgrI9p45gXJLTVzkB7KTec
ffOHmUMh/j9SboQxjAKFkUlbrtXYz2Wdv1a+15I77gc2wsHLINMD6kCY9GwrFBPm6n2mFSbdZLBQ
oEltrzlVjGuPngL2oaHcOZl23yxMeVcdWZK15VfstFxWj11kogRK0CZCTsV5yF02P5mYzIYV0hj5
O4+xNwfXnDGTtx0VemJU6XbCDUGuHb1BHslD2rf15KnbeFn0vhVlPqIuJwOuplb8ZAxseSSibuLn
Lw18h4FDAYYpqw0+Wjqr8Uqfo3+hsBmJajlDfgmFpZcXiLuZSzSf0nCPRV3jbsJblK047FTRaiKU
tuco6F+2iYo2NIOxk6jGDktA9d/JtSEk4wTrN2bX9o8RGUzxDMoguJ2FxqgRt+lQZCvPnsgAEkYZ
trLsxaFUWHWIfA5bPcZkvpK2jIZwNHt5bIsYMlwd1NV8FLAJOJr1otr13SwgtJrNcuN6HNrzoBnH
tfSK5TnykigsE9iguxwkzGtce90Hhwp3rymptotbmBviM/WDtfjiYbFH8dHUpFfcwY/YlxYkv8ku
4tdEjVaCvcdyTklZ9RuIpNiM6ee4+comuUcDbgJJGqSGOOK4mOhD9sZrHxDGo8Es88d2Kp1D2afG
Gy0Gp9prEtAXhMsAleZlepjMVl26sVFh8gzq9pQbI/cGQ3KuEs3vFricbVlRtKQgpSZkmLopWNH9
mn86XtptSBy4fCbTfZigv6crJG90Ody793CooksT88pVbDfVjnZbQx6p1due9oGzMuKxSTYg4Or7
sW4p1rKCVkyS2fWVTqv6e5Ua1Y0ReMbele3y0OL+Iv9JM2oJ+2BoMrIuGZ1Kzwu21pAXt8sy2VsG
Pbs0H+rgwyOfBMBgMc9mbIbV9pB0GM/ZBze28tNTHunp6WyJubJQ9h+ldMaXIuH0QZ5q+aFEh1m8
H6kdVhSwxZEWmg5tNXRHA///7TlkSOzF4KYI28AcL+euJEzTW8t7Ytr2ncRqfYhsv7zJrGX4bit7
sglveHnN0x6pAacvXVZQXzkiAEVdRwRC8CB05BBtnTkar3DyAdoD7VVlodNlNLMxR3g4o2K/fvRH
MrMbdhp9HfdDVm06BubdeybbRE6+9fs8OFiL5gAh+soki5W9pZFAZxIal3hA7+SnidNw46ihWD5S
aFvbrncG/9ofBb6i3iiGk4rJXRyZ3mM+dR1tqk3imi0WwL6R2SGJ8ZjUNIXjPl9HXYYHJ83As+1I
XvvlPaiVQGw6ndSXOIWNR6uhCb0NKqdNtrVEwQ5z/I7xljCR+6NJIq/e6ZakzCrx2b8B8lil+ZQL
zxM7xfAxK9QFFwGgxjguysP1V5HKngcjOnZ6nIM2bNgGYKdpV0Q6pOCb2hMuO808vEARp6KdlI0u
mZ9k0NSghKS3zmDYGf0AbDbzVvW9ezCkbq3XEkE+7ItIjHdsgrJ/mCY/Tg5LbU3OLfSwZV7lrcHK
pZizL6T+zV7eRfoa65dfnMrIKACWcZDOuiu3a7OZgbOYMbaQOrCEzyp1/LXRtKNRb23Xa9eY0C0G
uShpNg0/Gtd6MNc6keb0DXP+WS6k0jWIHDW1D9YESMypgAFnP1XoScED2mxe82Qscv3cJHRg08vG
62w8DVU7iY1ZgrPTu27R1LvIsrl7CS3FmkK6Oy3eyABT/ng39zllUO5hfikj02nmMHOdTl0io/k+
aZPSVTE+Mon7buXGlVoumiGwq7tF4by7Nj0T83dI3HBRN7ZP3Y7L2XWDB7MyVb+aR2eYT3Tb9Jtb
B5hBVuRkhm2doHMGKxVhZ+NALV1vXA3YhOq944lpbXUGgn25dOI+IDV/6c0++QwahLNNRKKWjzQj
/WddLt4OsbA92hQPt2q2bxNrzvayonM2KOmErXSd7y3i92tMguU4tI6z0Y6kLdDgqkJq1+Ib5zyD
vQNqTUr08kaUgoOki9vQ9RV2lKn3yo1b5pyfrSwasBEFxaVOGv+BLSLYOU3PLpXmbMSW3+1SogIv
0Gd4erQux55V6dJRksA4jo41zz+xNogwU2ebTBdVFvK3V9xUo5/cLI0hGSpQV1uvwN/edVnh0kyN
CmeNLcm60YuhL+kE5lh0z3nDFSPJu28qkliFksZN3uyuIQ5epfN2mXu9jkuveZpbE/+/M87POGTU
o2cZaDmFW4nXoLWnfWBP+HE4+AwPQP06MvKpmkPklJl7o56mq/MM2ZfaJlkYUlAGWzv39UXaDsWT
UzTTaw6uSIUJq8JGY+etFlgGp0UqLIiiLJ96VtzaZQoao53zQd6SUhXvRsoAGdKWzsNipeVlbsos
XpXNPDyXGt83YZ1651Jln3zq1n3XYpZeaTI+Lw2zse7aSSvc/9TNW4fHAVUdAXEGzybJg2nU8WuV
TIJTezc461wwa7UIbHHfmN1obGYfdqKKDQI4ld1e52nOw0ZDN/jmzBnZm9Rb4vvW79ojxvBlPVaz
98MyTDoHtM78kP0Du3bb2ccJYe2yE5b1YjvFfFNJHMomsaGTslxL4F/vI0wr5DNuY0VAlTxkthk8
lYFdseKbgI941cml+0n2ksSlDQdDaQKtxE59fAx9HF94DdiylZ0Y8wutBnXV0+qiDVwNa3gX2VNP
YOIxHoW3hqCnt14clwTMcdqaK+W7Sm0Kw/LKNVHQ7iqFf+NdkUdgxgmNNtryd9bUW6/ZZLo1bgNs
Q2ui88rcaqNeQpHP4qHM0QMn7pN5a0q7Gb+hoHpib2FIarbAJfoX2nsvBO/wfNrEDtsVo9iIarky
8dd5VXvjxqQ0zK7MvnHjy+RcooRR1rbrTmfVEo5RQwuoSspmW9k4zHfDoqYdUGK60AOMvrNJIghe
PT82kq0RTIQ2akuPZ93XqZe9MMcOux/0k6sGZN7eqRJ/W5tYFY+R0RN9xmZ1B4aHCI+2Gw4AgUzH
5djXlb0NOoq8MTUU8hg9LgqMfuARPXCuGnzIR2Vf5ns1nX2UZ/zGVpWFR+crcPIh5Lk2rEf0h33T
TeP3VJM3md0enxSKnC24qQNabS1oDUYDjAy3NOoWv6mdTd9xtICtsugHcaDAbXTGumZtKDibYTKX
uSbIGiUK5InKBF3YCvdjyZnIGBUoUEBBy75tRtzElEpHPhc+0FGfQxYmEWa6pM0mklFx8LATH0En
TRd2Qi52TnBbdubMfmBRIHCHNTVDyvEB4XGOgtl9xxA4dWRQ+/ZxpL35o2A7+p4wRWJTWnZ5rZag
fVaUv5tZTzqkzVztKlOS5syzxqjWuoiN+8wNmg9dWuUGqz0K5GioOrQkTXi5+OdRBjSGHJKwUYvc
aFQ/Srgoj0skUcPd3ms5liwYnyMXK3meCLVJ/BGzV2QZ+J28l45Jk4ixvrhqRZ5jR8/cXYdAsmU/
im46qfVjUDsVek2WPdKO9R+GkmQZ1pG0LLdjx98PgwjSWooz4K6BrcZKJ7X1MVG8bI3OwcFHUvd9
cfMFh5pfN6HEMEllKOgjYypHmapUnIVjNhpHE+F5rSaTIzBeDMEMbItZwkxiV2vfwnO7M21MXAdk
ScIv1mwbKX30GnULtUGZ61FiZTuMQpV7YKfFrZ3SPYLtlYVUAuRSggbr4WzEnG4HIFZvw2Lhngqw
jqQMmd1nvQWbZkENuWZz1s/MWlB3RgvCgbwhxVslGmJlgZ3NO9iRgdhSFi3xIc8qN+HOVuKSjuzZ
HYJqc3LZ955gV/Rq2wxd0qN5euWLOfnL+ay5OOenubLqWwwv/skN0j57ipvehpNjZ6EqanuvbKeR
35y6W0qeOwTpwjStm/3ikVqnDIVoMLkMT8iXepjvMszMcp2UprWs7cVU3d6tsEXiyhM+bdrE7B1U
i6J7KPSQldv+DPHZ9e0CKw+KnYx3nlmNCzWIV5SPUO7HLOzSWJ2NbkEWvxdTlHInV61Cn5SQsKL7
UYNOMUOtm5TCwK5KamgdzKUDmYmW6/uYZm35sy8lVhkUsrw46POrH1tfm8ae9oVRrolJzHRGfV8R
jeqBwqiTF3jCegUBICVLT1ZucxdUZuIkoUMfYjwWzjTJHYN0g5LpovxFwoRt1guTXsjzgJZJqj0M
j+oOeTK4U40YH/qpma2NkhoHG4fcubw0+nKYLmhEZrcVkwqfl9HTRcjk8ynd2l45RdsC+tO+bpzm
Iq1yRA16aaiYcF3EcWZphkne+k9pr4hxOVSB7ykju6OjXXNk/5ZB2fKIG4Grxfyq9ZtGDGkZfjN1
byQo4BKOA3XbhauCSO5Qcdxo0+L/voxzkb7NJPzubUM7zz0FBa4TPGQkE9wkdY4DpBK9UuBh4IpR
Pvr3SHJTe59FdYjDih5uycOo8YOLCGDHxs8GIqM+Wad5A7iQiAyerf6uRhPZWv1iXmlIH5eo8y72
KqxD/Y5EYhCvCvqXj7iCMraBPI44lyTTzwbReUfPw03DcnCHQxYJd1hNE6A8iA3pj8Gj34lK5k9v
SDvZPZiG6Tqg7Z+vW5fuG7+s06y1Vbv7SNh5tUIrb54G6H67USbeRRnBYykY7PhzaFBxdrGYJh7T
Bpp2yetdBb0vrV2x9N2VwC0/b2YP61kWWF22SSJKNHTzjGB4QI6iCkp76+Mld49YvPhZnka1uYYW
Kht8Jpg/Vv5iZLjeaFDv7L5y10NLMALIE4dXlrYNUqcpeUQF7UzYpUdw+54sBNBW4AnmnWqlieq8
6MOcI+mhFcR0LyndV7Cjx7dWNhOoirwPpsMQaLlVlG9bV2XVNX5CQFbYxIpjnTGvCIV8uirKvD16
UZRcVXUWYUjr7UdZGiI/ZkUJG2FA47vy+zbY2VkAEMxwH4RZ64MTOS7ydpQHx5yTCSgmPe1lNnfe
TdVGQXeJ2M9BBk5IJq163eoZNltgJJIZOguBpbaJbkjaLZe6Y2H2g19vu06UoPYw/oAyKo/kvh3q
u4qERgKl6TJFTUUB7z3xCvyds3GUJuVHlJzzb8msXmOnL8LgTIQKq7aQ36gDxAYZaFlD4uiu6SZp
HGgiMuNQGP0gNrGd0dJknFV+mrDi7moLHKPZut3LDCHCPGRsppwlh2Y9NMLdO9OgGuIZRe+va5kb
0IwKb0P86blwSXN7on0urUZcCchpsH+WaVcFi/swpGb3zgxxdaM8OEmsjfreWRb7PklA67FtmrTq
mC0k01VLs3QnrTzjcxbYWhAqfeViQC/fYYLoC7ubp40rKHVWLCbBU1XbFv01MwK5p6HcXOGGHWWI
Cds/lmM7o2LAFuXo58/qIbDmcstxiFZDk0/d9xq210l7Z5BTP+l7V8AiDruGHW2U/bjr8qU5dLMT
3C9G5V1DjXHvKeiNE5qicyGI/dBI50JXR7OnvdvSCMp3IEekCeEzLy4qUiginCsp05NTFM1bq5TY
OxjHKDnjGRUJnteO4Co7v1YkvxnrO6yWtJ/2SdxHF34VTWufh967C9T+wfeqmZZIBf7DRi9cM9i0
D5NyZEeeNPHlLAv2FhO4iA9GBYkpiOvfOrcl4tKStlu5GO93iAysvsiUjd449HbivV/n7YNUVv5o
QjJYkfo0tpbRkHntgDWsFaayZjV2Y3qoO2L1S2V2dzBF3ZMvfnMUTVZLzt3gSYmxwaKu7c3qKvPt
HoemS8ssWshcJNkIlIphKJiwnai/mDPsJ1VjB8cCdtGjosuuVhby9XXceOI0D3J66Vrzh17s9EV4
IrmTfZJfe17SrmOL2s/Mh2KPjce7xGzQbZlz5sG29qNm3yCI7JDQOLcCLDw/t9A1cQrHr1ECNW/T
U1eDd81IIWFDPeumLEp8Gt9Mod3nqRuMrTE72SXtBagCYig20sanHNf+CNUQnNgPNl757hmkbjR3
6jVNDUEeyh2mq8RQ+m0w5vhiWPpsA1VFEBSraWq0e9jGOafMMgUv7BwKC16b3gbMtMggkqTA7L9n
WW01p4zNKiG6N7ltx3Ah8ijFCsJeOVkrZUg3ujKTvKZ/UDApabjDkZw6WQg7qEQkoOzhcchyDvwS
YzRoPVYX9rnyhipqcYEeRUlPypTqeemu0IjygieBRVVwzf4KCmBVewWG5Eu8KIxz3S7weGJOvxDC
t/6CNfTOwI9Zf/zfAcP/iV/8iVzexxOONcl8aCuyrgL8xy3why+99L9MtEerz+M0EUc81j86oeSK
M6vYfO3Fz/Tq303qMtrf+MTKOjqD90opRRv/T8YP/AekuH9m4//ulW0jzsnjARBAdZ8xRcJaNk3A
LvJ8YFUmYfCv/QafZhHgCfNSWLfW0TByOyRktKukGP+EfP8fLqt/hkn/7pcAOFPKSTfWkRvzW9vN
x0qZf4Jc/08vff7/v3tpCmQhi6ISR7LcZFd3XdF/bYQV1u4/vrQhsNHluXKPtJduO2fxVp05NV+8
Yz6RumMjokmrcusYd8M1fYZnzhh/Qof/T3+ST4huHeHgxD/MpZwMqBLxvZGTTPnabfJpgXqTianN
Is9Vl9F3p9evksfM117783x75FAMebYcaEdBF7NrcUiNrw1qEf8y094mP24hzx0Twj9rO7VsWFm+
+trFlJ8WKTkfP3NNmC0c00lj5ltcml+asIHE+cebsGwbCDKp29DWgGv4Ymf6T/7a57X3b0YIyE9r
UonaTMxMNkcPk5hBt4+B1xzB+20K6fprQ4mE/LQ6HUlPGDslbyLyn3ZTXgMtWH/pTpSfVuecD37W
iao5FoH/mqv6BjPqz6+99Oe12dp9XtKjOnKeuTYpn+vxS6OxhPy0NOd2UCjfqT6aTG3w5xtX51+b
wiA/LcwBSi1Ih1gfYwaArh1xHkUUxNPXbvDPc+1lI8wWjWJm2fv2Nbau9oA1fPjapfw82j7pCEF0
/jAdvWm86ES8M+vs9kuX0vu0MrmSS8suOR4rznnMOvvWyf5rf3Hv08r0bUilvejGY9Tl7QZHoLuR
rba++Bf/tDzTUYDlwGV4FDqLrtRM24D5GunXdk3v07rMocy0ro2pvjsDLZrB+4gi94uf/NPCzOg4
qUmBtnYTLEqBUVOXlU7+J4+t8yf8N48t79PaVEbZcJBfevC3sic5Qqs8SsQXL+mn5ekHXZKDVy6Z
xSRJFcUn5dRvX7sRP61PI+78fIxVe8TvRRaoyOWqFZAHv/Tqn4fcO/HswspnxAIPcGg2RvyYzdn0
tS3o84x7xs4ulpsPzTES4pyblRQSOcy3r330TyvUF3jeFlnXx7hafIg+4xViYf21U637aY1WwNoy
Qa/iSGotX4Ew2grS+F988U9LdCi6tBxGNrfULB7AUFHBV8Ofzbp27fOd8W/udPfTGiVrato6c/nD
EOZ/sIxsVzvDE3YH0I4NQ0mFMOpzskIeGrkc5xrxp6uWk+sH5bIFfBM/kbzOD5mLZCmjLqDOPOsU
FJn4Sbof7owVD6/pcB6NoUI8ObeRmpIQmAy2N4MQvNKYpwfs0K623GOrmUMxje9ypo9DzHpF38W/
maogvy5MbNZYbOcrYmPpUUK9WyWJcSgG5z5VwXXGOLdhGp9nndAkXHIMwJTZS8XbNrIypge/qvJt
75nxBv9fsM1VcG7JN7c5ObhNEQ+C4EIyHgROZhcvFUMe9MU8y3i7UGN3j0wq2duFmuoV+VPjB6xy
yfgYd8SqBTZ8hN6E29DeNZiBTkTma7p9GcTrJL0O2ii6Bty7MeNu/JZpiyh27601k5Q3BI8uhK9e
FnwlB2coro1q7LZIJQa9kXp+mwNOBp55UdLhac2okXthQA4j/E1vzk/PSHIqKAg084hT3OhmDJ8V
TjmgAhVJQmdVJtEpjQec5fWFaIoDTYPqfvajaOcaUPo98jZXMBbJ4Gq8yCPoUse6GV37ZvTdaUsB
XpJulzOx0z6YwwopcIP0NoReFhTPWYr/M+2NncDLdpND4gMWedUE8J7LOntcitIPOZ1VeosQvwes
9NAYeqIzRdab8+Y6KPxcrwHB3zjEBUPc61DZ1Kz3AE6YuZEn/gl87IQdSp8MQuGEdN1QxFEU+lz9
1rBdiQbuzbsIBPLeswVpqEpuMYp2T7Rz8U2NqNEMJxkE4Uo0hgeg2SlBayiBIQQmc+tNiLohCABC
s56lLny7kzMuAqcFBY+foLeZGtG0uj9FQX9VczOeKdobP4AnuvMVpyyAX5MblqPe0987TXH1OPV6
J3J/qDY1OpfnBF5x12EpOmnXvMxA5m46sOZhIgOylQLG7wgQ+4IYZh/2rfkosK5tTXD93GgZcofr
l/kR0c/fSQJAng+SwIl3TPbYoZufDSg+f9Bm+BlgI1iXEnCEpP93GMhurlsU5lXs+SWjdxYA5oP5
sTjLbd8zo+0miGXHvIVOAUET8wmtXQOer1jCSNsWdr+V0POlZjAh0CbdLgS5kSkRevvRPsZz4b44
w0BcW/nmPfwc7+RONVozkO3yeQJLxR/BmUKU50DfQ9m6dOkpWY9RPTCRpT7ktmeeUtjTNNw6cztY
wU1rZAhdU3aCPbiGt3bwbAxIwTxuu7Mphhyu2LSuWg1OnnEJtN75aQzIC7AKYBfu6fCcQSSsN9/m
IMu25ZQe+9y+QN74LuPRvxKZBWauV6xsvTTLy5IWBfyWNHV3zCixwnpiuvzYJsfStL2fjGHRsHBg
cTMOJyDp4rkyXbbtmNon18JgsbaG2dwClr9008Dy1wxJwEG7jHKD/Ssy1pVuzier1yRh+g44piJ0
MVZ8iKgyMsBS7VOamvledBXyLMH007hET0XqnYOsy1heO7TdtlZZHzELsTaghAfDuYdYO9ibSfes
AHzxmImcPXGoN5Lc4ikwKOLI1jA+GYNCuzYgK2JWxufP16N57ULk2cyTNjAMNWcXplSGsfGJ7T0m
xDo3fqfk2s8VUC8ZK65FQgpYp2Z16nRxjQMwumS+zLXBI7ypaMDatkGKBLMfQ48mWIg8DgSzDr4J
r9lXudpzgxnXMdnCbSQT6OwROsyMobRWJTYmtwX3RyKZ5Ry1y4+mwsGZd3Z+j9PUwvY8xS/0BkG3
eXNqhKoajEuzxqMdTkOPk6EI6uHdwLaj4H9V7UOkhg8stsYFlE5c3ZpriTY1HGMDeKbmkq7bXi53
nCqWLSaaZlkTVsBdigz5PjqKgnr0mF5oEJUzS7KK2ilehe41A4DHnJhvY22CBRdOEqiK2RLqpp+I
DOc9cy9tp49xxKmZS+PUXsAQg+CVnm68N/s2fS5Mu6+Po+GMOuzxCp+yaQxkaAf9N9XhWLcZeXAc
ywnjb975Go3M698GUElhFfQLBjLHfQCcgJetJyqNqF+uATGRfYWmTk4NWJYQPlwgAHT7AFvNbsnr
+DQW02F0hTpCLEigQLTOTS7Ncm17tO6NwDx0TOva2C7Y+1CX8Q1NX0apLc4w4RXL7GTrMZ1orANP
XhjMN2hfJTOUwnxW8c5tJODBQD2MSSGeTa4pDuSSXCjgnNpp3OYRytwyrH2UY3vtZ5Z8KcYA+bI1
Tf+qLZc95Hi9d1xcijODanZthi4DvD5/i/MElw1E2gpZ2v4JAMi/qxWSdF+kP2wT/RP/r6hfBl2Z
F80YxC+j6stNC4lgXfBEhohTJzJbcagpwiQdegJqKYSerBDjtTHg1xiiEo6e7H0bHc96IEsqDjG+
5p+aEWWPsm30tZGV6OSVW5JdcGaxCSzisnbZo+eBJb3O+nG5ccyFygOtkSdaDNy1wPCzbbpCZszb
wWmGYG7NbViahWLPqm1SI4EgzVM2VXcRJzNgPUbIDbcT8eyHGqHiRNaqeiTWOWx6146fMNA3nBCG
Zuq3zC/Te5xdc33MBfPKTGEnLnPxOrTQIal4CGVFvZoaqmdjcYiaOYmB3SPYpFHL1A9P2+updi4n
kN5YHQhQ5VPx6HTRxFCV6BYxyxDELFWxs9hKOdhB1bIH3gEPGObCtH2MOImFuF6rGx1nXLlSGn8f
UPtf7/N/xx/1zd9Pm93f/oev32ssRATA+k9f/u2hLvnvf87/5v/8zB//xd92H/XVW/nRff6hP/wb
Xvcf77t+69/+8MWmQnbXt8OH0ncf3VD0v70+n/D8k/+v3/zLx2+v8qCbj19/IQFU9edXi9O6+uUf
3zr8+PWX86zU//r9y//je+fP/+sv4Vv5vf4Rf3z+Fx9vXf/rL8KUf/UsydQB0wosjJd0+6ePv3/H
+qttE+TybFhAgXmuThmD0Sf8I+evwFf5nuMGvu1j/v7lL109/PYt86+OyQoj2C046Ejah//7k/3h
0vzzUv2lGsqbOq367tdfPg1blr4vyBD6kLpsU+K99j6VJRawDUYujj1bTxYfIukxlyrpulCSQL/A
VDXdVJML0YLbjMMc/09mtX/bEdq8n1F4oHxNBft9bG1c0+3eDebIkZA9b7d9F2MaLZD320C5tyMc
tjWa5cMiHWcLZKz4k+6Eda79/ln6/ParSM4ajJ9ExQ4C91NtOIzBUKYA8fZtMPKEUQAAIDfUBxte
GE76qd+cQ+OQ4ImqYW/OXmo38jZm4clbF6w/EqoprrSdAJQqbVRW1e4bq2u+JRnoMpBuy45jYrp3
VIVXwa7Vt4kO/7s/u+mu5jhwCOZkvkU/S/+k/fdpbuvffzGskVwmbiEblyS/+O9Ui0ERms9ijDGK
zOw6IqP2Zmo8IQ3hxL2edX2ILFPtTGJ/+F67BECtlxMewtOLKTjdDVmMAP+7W/wfN9Lvb5x//WO7
js/9Qm/QdUzc2H/8TAWAGOJkotvL8zsoIMFr5oF0l1MwWVs8Tlim4b3v/r/f1HU9P7ADPNJCmMEf
37S3hqGXRtND907bb2lPNAt0kBDMe+hb7ybX1bA3JuhBf9Jt+De/LJUiazjAqEgu+NP7RuDT6Tfw
vhBzuLPdpT5ORk3XRHF3mHX3yjHxT1qQwrbO/aN/3s++g4PSZOSwCSmM6T9CfCrpvaYAoLwUWEJI
1dTg0slmxbEJPzfpfzAv1H6XKhLfpqiut4Qmz4MtreZBKSc5mcFM1hElXa9sMTnDbho679Hwz8Ut
fDC9WrI0ULum4RKvF2NJ/ccxqbPQjdP5PvXN9ggP5L1j2NxFlXhsOVglf5vktYcNGxXYTMzueQg4
gk9je5hVoXdEHKoHZlRA8sv66bXQst4xZVW+nZtXCr4N0FEHzgHJvPiplxWYTqccXQKsmMU5XDGl
qG9AkQS19JH6l6bZwI+0j0m5nL/GAAQE7JybZ5JFOoTV6M67mufZhe/ijGLVORu7Ib2FRWLsz9MW
gdgXepxeDZyb7to3HRgjTAhp7ypRVm+kUM+wIoaAEpKtGE67IrtEiT/2MyMZ5v4aHHT/YDQ2h1Zu
5At8ti3VS4P9FI0VNRhLWgb16kjDtbgwk2VAmifzP4dp71k/atma26gqFFHLacxI9jT7KIrUc26q
FyJeFqa+pk1BwaRNeYunLnmOMIE/FFbnX0BoqIGC2QWVQcfKtROmbFeDldyOnCUZaFJr2TFKagg7
/GTh1OZjFeq++ujgW1w69GR2epI2qQOuvyw764iQ0l8zvSkCJsEglwxWcNbnBIrrKJxz4R5jDKg/
WqwPD5FRuhdE7a11N896DSGNGqPw8lPG+M1p0/8v9s5kuW5ky7K/8izHiTA44OiGhYvbs29ESRMY
RUno+x5fXwuMqAzyPpGskNWg0iwnMZBCAK4DcLifs/faAc6wLhTJXRHE1K+cxUxIbIUDnSbXv4o2
0s4G+B2JFbHKNgKSXmpIsSA3dgiY5/OFi57j1b/KjbaFfgSgTpMVLq0C89AYfpsS82xOq+84m8KN
E6SX7EzYICMCBj4ANYDKUHGDNhtgiNE+0Z2X/GrL9mBC3OpGWAUbkgwwHjt9DbIyye/YAAe3MX91
BYei2o213Z+jbxpDmGy4/p0ZKRK3GYIW2dsgHkK/I0kmkc2mxgV1LWMNPEbcjVfFwnfjHrV3xDAR
CGxxM8hpywo0KgGRIptZOpi0B2fy97hy27USgsWrUAN5bb1YHgzo6jtjnJVbfFfYkNCCoXNNxVWA
n4Ouru6cOwj9PfSZZAQH5bTV67gwt44i4qucktEG92d0aWLb3WLzIzhYCT0NmNWa5K/xcpKl8jXH
f7XpE0gWdt5Hu7pUVWCv0/TDQlvOliX5GlHFcmV+hap5L5tCXWmWfKjU6rKplE/aSOlhJFLDw8sa
3kFIqg5xXrW3gIZBloT5UzUlzk5dDL27mhRKqpiTE/4g/aK67DoLNbmhh9o52Xa1uRJWDTO5Q5Xl
k0tV2aTikGJ7mJCeu12ZbNIyv4qFpe8FSBoiV7J5vEXbr63HpZDgN73Jvndm66zF6eeqX9jdJu9m
Aw+CBEwXcyE8/DqzyQbWglbxenxkqQcEjnCN5du0ZtYrVtmUh7u8SMab0CcnSutsx+UFosypdqnX
ydxHMmM7C1DUOeDABxYrdDk/jCJGyyWjb/1Yq1TS7Mzc9Y0OmblrjQPY2KOm6VOCSt2GAxbBrG/m
1LkgvbK9bqI091RUy0RIAVYi3uaAe/s+14LxSp+VM02p5aaRygSpsRoP0sq/tf1nqVAC6oQ8JhOi
Z3SERfQzSJS7JqNkxtrA3NI4ntcW5I1VxsfWC6ryshy6wZ2rwrjTy9Ffyy6HrZXPF5CpuAN2CiC7
FxklHGN+wiicXZrQJtyl7oXRwAcm52ZdOiG2V408vuPBtdjis69DNRfE64nyz0Viz4SRIuNWtqWl
qwvfQYdgwyoscwUi/gRCIlUAuGTxzchPvEc/VpypGGZ3EqH1KsW0rNmhdWReoyXQYXMtwlzUIMxV
UjDrIcVjkIVrbmXxUPmqeY0mjhAhI5thNGgWKEXFqW9wYViekaBdDXte+s5HIDuWh6GYmjPRE/RB
0oK8gO6Op0tDc9DOeGa6O4cqF+TunAoSYYfunCFuBE8SFR4JI3v40THZHBUIA8I2yUsaWm6HAh6w
LYYvfEsUDwCwsneWwjCe1ukch2+y1mvtqnTKc+x9n6IuvM5axWrXdp2FF3aSB8TAasaOoJoVwDhx
EzdqRe5Wm26miu8WIJ7mIae3CHVD4S6N5cCSxVB6koUUn5SMJO1WkR41N7aqZDcsWO/rdjQ8JSK9
OoBLcK3NhGmRSkLJscU8T9Dt4KmIsPcIwJwzrOzZNszG3n0O18Fi1PKdUVeWrkcHdsqfgoywSaCX
8fQFOBHMspxpU69+knxmeCaSrdzFt+ri3joG0/iz86PrJFPO0dimmDBTCVnctnGvK923DGkuO3qz
hfgokqt5mY6m7hvRxcqerM1+jSlUOi25C6n9TYNT7+nEZ+6R/puH0CT8lel2OJad6NZVtwMa62dg
Xwqz6u+Q/45e3CJoHigVnwWkHnGllAgrbUiocOnX6qCYn+NxKIAGQBqCJaauUOHHFyAfZ8DBtttD
X6TS0esksuBymKZAAYUi8l2ExG0VKs5VaSufCyohZjg/2mkfHyviOaJepoiDqJE6tmVfRyn82AA0
Jht1rfVMEJ76KrbC4WsLz2ANHWxAe2ndE7N+1xY4yMv60dJ6ViQz1bChvqVZFVwjxFs5lmacV1XR
rHtK5H4h8H7hDTjPauSbfVZjjBMpB0jmalUDo9rNlOQcQu1c2eOiCwwB8KpsrX0Wy/BRBa1HHszY
rHzHxs88mJ90kXxZfBWFFZuAwnV8yayRSCKkPgb2d0XTmQiZZmjPpR894uCfkbqWBEBF6k1iGvca
Avc1TIrm0jSwYU7q+NCaCUgMKmSNQNFNzEVN/Dds6UBsnLKWK3a0B8UvjyrK0aDrXYSN1U0KOpRg
m8bEX6IahKlFn1V1aUogvy1nG3+yBUIrmAL0tIPzpYWfJxT8UX1GZ4C0aC8qp2+gBcDV4AuwVNac
Q/tg99O51OyD5E3fAs2xzvw0IJKZ0BWP/NwrMNvJmZPoS/JZ4XyNG+e2cZqKiCTaUYX1pVbKh7jJ
rV1YN8615pTb2gxIYDbEJyTHgHUUCrR9JO8LddQwG7Qz+dAhguEwZM+XqMiFm6wGTjb1oPqs8Jj6
pkkwC8QKv0qPCUamlTDiu1nASe1rwYNtWW4qWp2SjvO9CzWghWq9LgLtm+aQvazoTgJ9K9cIAB33
qh3M53ENbzdJSxA5OUrQQw1geGdOyWXBdvyIr0leG9i4/Lold2OKbh1W9O4MVfmm5ObvO2RQW9wB
e3wQVzDmrYRwDN6ATVIkvheIEJuJ6gfko7ANMOycR2yOpmulLnuXTQbAVRBA+B6s1cCO2VGVQ97p
7V5T8w0fVvh3RM8pQkdBF9lbUT7JVNPvAp8F0RBnMb0jmCJlU1yFY7Hiw7LKmjx6rBgYLwAMoleT
c9ux4VjnfR3tCiOOMLIJ3l88QmU9N1RKa+Fvq+nn6ITHOvzUsmdAxr5NlbFtVoBRnHVv9hdEQtsr
yqQsC7HJDeWPPL8Sw3xOySTaoCOqDx2i/RWBxlTox9E8K8wzTEDmdlBYgJFwSphCI7oLuodrZxwp
98tSpxqvhOFWzQhCNEIRbKAWD4+0KSVX1SJ0BHV0QVVTdZWJpsY40QDC+YqQ3LllRUE/KMF0KOro
JodDj7uiTIovpIFl23JxgmjUrmN6jQV4Ic1s8MWJ2wRUUdiBikG5Lj5RfViNlrrBg4itFt9VN+gH
a4zSz5iijkDNzV2EmJhhcFywl9332un21rS18nthh7vA/2Zg4pbVrK748koPYfEFQvFsWdCbq1qv
BbQQua8SlnDKNiYThRmN3N0JdjIMwgPuZbNv7mFhbweT/aDS30+OfxSzdugNMKbMeXdK3NqbMkMK
XkHkQxe3xRYd0reZgRRgytTgR2iAbtIBmGiR22R0D5qDUwA+Wgwzk31ClV32GREGU9hfNPGNDzKX
PAUPdpqnUBPVnN3kpE+FOnhDjzHc128Hp/o0w4trbTwVebzUPy/D9kaLMRaMjwQJ8u5qGlFV0OrX
trhtYD3RNj2WoopZbEyuKGPiOpINgUufmDvr1SAOaGW5HcaudTJ8Hr1nyPsKdKsbmgFLX/vKj+77
BL/C3Evwq/UNlKCDzGpK7lCM4jteMvJXsoe5too9sQSPgQwvTHkoKi1d2+VXE5/Ozta/YC42SJdJ
tqa8Ala103g6vzeQIR/6LDcv/MDf08a0AT0mnj3E5a0ypLdMf9iP8nCWe7KybUwVjgFOPKKpwBeu
I6S+A9cDYzphYnCoWc29fwkqufwZZVTG48k/t5yGjQ/WVcOyxvu0yQjUKAoPR7GnjoMDeMruoFAS
3ePC52f/jeEWK5tvXStMbW6vmlBlp4pwDvwzJf6OIPxuyzz14kko+9Bvg7MpB98zI4HJ+oIIo4Yc
M49Ok+ZRlKcXr7H2HTOQbgWUdze21GtVlQOyPtWmmZQMXhQiLRgoWfsBt0KHa7eNLR3AR3ff0Ijc
Id5hs1IrCQmU2FEGNYh4nSe7dO1BgKRI4bQLX3Fus/FzZUnni1qEw11lslLwO0ENijC261LvS9bF
ZDipsQk1rGmxUsYjhmwrkfreoOd9HHJlogDvX+IMZZEohGbd1GFm7LOiOdPYGl7z6kMe1iACaiqO
xMkI2/1QKMF5NZfpRrfCr/QkZ7AeQ7yf5mi+zmx27DCUDO3R8Ccs6TMNSRJa82Ei+UrRniIKEIbZ
UjNrSXudKsUjnyiQOGvhXrpamQ/7zK/yW1XtzIOmEFQMjmfik0FXoCE+asfrEyxijXPAObikdVFf
WbNJJFtCa01ogPwp5cQXQSSdIxJ5OpTmiPmyEmdQuMtdZ83ldaRwkRLQGNRZFV6ta4GSemxVYWyj
XLK7MWNo8UqVJ3sgpoK2XvUVmz2U7z5cYgCQPekG2XWITrsfk904T1rZExyJH5k1XytTucKZLc8q
eOD0ofscPzHSgSs1EPH9KDWsf5ogstgFVmeT4YhRj+s3kqtYh/7M1qV80IpZvQOPjV89hrR7oWtK
dhVh4X4kpGL21Kh3gJIr8ipK1PQQFCz2DNrn/kWS6wqe5plgKYBkQ7MrIuUWi81wtBqHEBx0Gc7O
n3AOb8gv9hOvYG724DWxZ+oybd/5vu0R7/jNqltiVah0XMS69mARDvOYsc8H8ZPIH6qKPd81w7S/
oJTr05tX+nzPqkP0Sw104LtHQtBqUGX2mFJYaqJ52Fg9xmoSBAptpTIcX7VM0YDQgjmhoMk2ISuH
27oYPhtY1wVkZ1ySuRXQSq3hO4oEr3BRjgRG5nCNCCXYKJ12F4aTDjqiTh/AKR3I8oTPl8pPgR7U
62w0YQ8v8bogfY+ZOse7tGT3znrd2HdThTs669tqY8kh3hog3HamNl+bY4MBxMnE9Rw3n+jsO+Sd
zrAkBASydagkNz37vw3+v/RijnVnWzmhdZ4G0zHJa+n2csj3y3bcM6ZZXvKQTvTHAdOBSZqx+oeJ
Qxo4DskJkgd6G+Mbd7Ggl518ZQceihXuOqiNo7CSC1LJ9a3AaXwBZwSnt8b8SGpdWGleEBIS0k/J
OdKWZqdHXX5V9xDKFSWVD3wHqtsh13yy6ohW9KYGevi2HzTCIE01zlK3UOLw++SoBC8I/M5npYNI
ib17smKTI3+M2JlvZa03h0CK1iUAy8IWj2FTRpW9g4utnqmK7d8Mg29hUE/0jYqDnY2yT4eMWbZd
BVT7NmmTnGczPFJXHVmvgWOkKMnXJq22tBinfSzn8ftMCuKafUPCkoeQ8a8RcfX7Psfhosxh8glJ
YHv/XNHvp769r2YU+2RR1A/0rEu3kcCvC1F0F4i1OgIRq7jwqAnA5ZOqslGnqf/ij0l0lKBTNuyX
zls7K79gNBIXZtln0SrtDX+VzpnxQGB37clBUa78UcnQO/XlF5Noj3M21ARCi5rWN0wz8nO50QXk
yaydn/AlUI/3NTClzTzaxyGxjasKGq/rEOSxrgj6PcDPFOeEWuXH0BYm9aZYfm2cKT3HbJbjGNMl
WNogH56yJEZ+l7Xi3kyH8ksyBfY1TMFpl4hSO5vHHFQH+vn+wpkt6glznVGanWGbM4/NRXtP+imQ
YINoL4zJ6rAlCzxjRU9Uyw9FYQvB4itl5RmWF1MnhycMoHRdMQ3PvGPWTYh4dtspZnk12ZbcVrny
bYzqNHAVMsuP1F/1iwr/7gaEbWCgyIFeMRuh9ZO07hGRU0m0QhWrxVWWCThpE0th1grJN+g6xMkQ
7XJdAsjYD42pfROVGuyVQRigVwgjG8GPXCAhsq4xY5dfiM8WFyo4ELo7LbTo1pawS8r2vu0i/6wp
jMvYatN7HX73Waa2k7XyVRU/RGek9nUaatHer7p8a1g5g0QhD7kO6LC19PNsQ0Qw7tB0KikEs9W/
72L4q6DZZp+uSieD8wGOJzljirxFGiX6bds1M3EzPXfZ1tJ5a0R6t3OaFGRFPFhPZKAIxwULVH4p
J9BdV5jiW8RPVoaSq8+ta98iOJQyf15+IcvBXo+1bj9ajoCQMbJlQPyVY403st7cSLojFznt2nsA
pIQMByTTuIqEQtaFBK8pGlitUKI8ME2qI3zXWc7rDhhSM4jV8+eu0//rfvZ59FQXTfGzPW1ov+qB
/zfqei+64He63uFU1q963sv//2fPW5d/GLZt6Nw63dBZQNEd/LPnrWt/aKajCRVmMBz05274Xz1v
3fjDdKRjqEIFFeJYi0T+r573cjxTk0hK8OJY9P3kP+p5v26sUWFROS9NS1tCoVEJa3rdRiwcScyO
T4ZeBpWpdlNaO8KFBlmgo7LT7rY2+v4a0q44c0rpfxtCYgfYG4uamr3pEx9VN9qONWF5H4txqFat
QvxYYZjl54bSKWHInaAYWMVtSZG5BzEDJzmZ5ebFcP+iA7u4BP9uDy6/wlrawTbjZUDPME+U83Vp
DYVas3Y24AxQLKJHpDRAAeNZVpirg3WTUY+Juy///LS6qpoUelWdCN2TwWNSMtClOmLF19wdpL/U
qlgSZ5fzOB/A+51TIGo+6L8uIoTTn/rynCcN8HGE4lu2yznVcS/8khjrgSZWBZLs/R+nLUc6PROj
KXGlGTyi5onwXq0ji6BgAlMj+t49nTZ0hl6EaqxyYya+u3Zy5DELWbAQc1PFnatgfx9p/tVrQMkm
ORnwEWxDHXp0gQtAogyXKBhiYZK9KDTg2UamGOCg5q5zfYRvVyUNUUwVok/SD1r04lnxcPJrBOIS
G7gUL6GhnTTpRZeTLFGABFSaBt6hhH1Ixynon7KJuAbYT2JcL10dQYOmQxtsZTpBf0pWzZ+BolvR
dhiM9DgPvQB3lrNsxaiBX7UNqv5HKCfemmSJ9FsrFvU/DwF3Ac8pLRVya55/prb8Yployb5NaAkg
FuGL7NolImei7RipYRkzjEdzvV7QqBKec+emz8PbLCMdLWNe8fFH4f18KwZlqNZsH33hmdKm56KT
MxNSOcjkjymmycPqGETWwdDtokdM3Y2VZ3eFgppxBslIKBvJhpyE+J1BDjN1M0f/mZTRrLhDJoi8
aDWC0FBCIhxesXH0R280BhmfNWE9cvCM3hIlrXpMPb2KoQ4YUicKgjxDTawtAb3bHSe99aGwiiC+
nZzuUC0Ai1jQmSPWO/bZUc3gCXNVW7zuVTY+5IZVRKsERAHysKC7SetuvolLpIIY8MMFa2ZVDRsm
ZxAexLPsJkv5jqM7I+fAmJth/m7MGa2SAVO87ZYW5awLQGjsgdlaR2BE+oYAYbuYg1VoTg7PdtP6
FLzTBEZrKvGV0jxGB+barWGR4tjVgkSzoEFjjm4O5XkQsSBNQNMQwDpO2qYB5UhJ1ORzG5G7BPrR
toxkNSjGcAdHpT5oKnShLf+KJyT1a41aPK55gj9no7k1TZLmVo0faD9DH24ygsNe/1FEKD5YNGk6
+dNJT8KUYQ+fSlEMkmALbjQdxsx2m7hQ0QijNVok17rjjX1f1ceMuwbvCfYxtOSwHPxtUtEVxLNp
VqsCit7nZpmjiYhFyGcuM7e5zOHD83RO5Gr9rWgWeJC9zPf+MvM3yzfA0o329j+zyaiSlqCW1Uw4
wBomhrkeAxVilemEJOlIdVRsUrBVeuA6ZOe7KM5m+cEUKP5tDjRhd/P9QxcmJW/1ibppkLY2hBbi
+lmzLnM9+27HU+9ldsuivyPfpaNPb2naT0hZEJXbxgMGyT6/dqit9DfTwp5N8/X70+Wie3k1v3BN
tqrxIZW2yTf1ZLb8e2CiBoe5qz3/eBvJtouNgDExnscnbZVQuNUybNMygM/X8I9WZ/93S69LisC3
bf3jR3v+WJ4u0v5/VB3ycXp7/XVbR/86e8yTx1eyQ/7Jn0swW/xhW2BRhaWazyst7t2fSzDL+cPg
lpnSkqaKQ5oH7a8VmPMHeB4bkRNNLdVUDckz9tcKzPjD0VSET5ap0hq2LPxF/0B1ePIsS5aGXJXB
M6PZOgu75e9fCNrK3Dc16hAk2tW9ce2Y5PK1sF8KXu9s+GCZtHzjXjyjf54LAaVDaRFhoHPyDYzG
NMkj9BFrK+FDEUH+OkdblO18yELkD2viA3/Xr34bSjHeVClNqcrlnXnx26yRrUhuleO6KZrA6wdJ
gz1LMNlW1vDBqU5WgM8/zbLgaRk6v0+eft4BVymNZmoDIBbfuRJKU39D29XdWYMmeOHAQJ3XsV1M
Lt2Vxlq/eNqu/hzBlwLAX52cVQVRWRaqOM04uYcEAYP+rpRxnRh5vtOthhSPfFbzy1iLinPVEHyy
tNjex4BAnt4/9SJ8O72ljmTZy89g/S6XRdyLISYmij6dpY1rH3n3OYXAZKeXXfTR8ulkm7AML2Ve
tLYsA1WJnOH1aax0IiWWiNh1SsHzUFCxO7OHIqaXU2m3ND7tNTD/AvBqOiVXZkNNvsra6WqOe5qg
//gXCwy8JhHc6FptcTLR+q1s4zFTx3WloKJFM6CsBqJe/9zosv/8tRj4+TAnAwuLmpdf8MuRH5+c
JtDQMsEWHdeaPczzhuKFOJurlIQYmDjTVwxQrBJm8ijCTQvbF+C0bgd3iExa8cHgnygun8dech3M
Ogi0bGd5+l7cYsS3aHhhIq2djjaATVf4kz5101EbghiZQk95y9Kcm38+ytJiQrK55Rab09cntVFR
KOXMEgLYxrgOnOCHmJxg+89Pwg1kXywB+v7bSZy2tBI7Nfr1UFKWTjAJrZiPfuOBQfVmMvsjK2ci
OrmTdSdhnSfLA6PTRiUsGPGXb6b/yONrLXeJHSirIA1wHbjjkzWJRqq62QuiaMaE3nJDNW1Va5nz
wQz+i2eB3h2TnG0h/BXOyXtYW9QlpcBt1zZLCC0pyFB5u6i4n0ycccaIbdG0ZPvBE7gc9eRd0DU+
dELqTDPqqZpcTyguRnXDCA5TtpEpCragZ85Rwb9+MI+LX8w0PAlS2Lx03CvzZE9NarfMs2ZGLBMR
GO06eUSihV3IGMZnrequYEufb0f2iDSKUiK+KDnEHUR6rVONb3Yhko+U1r/49Y5hCiJ0JQtOcfoq
zPGkR1Bb23WN1uBAsyPHX9I5B6Sd4Qe39xezDrdP8h1zJJUMSz25v22vEr2El21tY2xko7/lq3IX
KcAMSI43ho7VZGytic8+JgoYsn/4OpqcGp+FxryqUxI6eef7zhcT8kO0gospkwJyhpwDscL7Z/m3
RYgpqIOxpEJixcZFnryOYNhrq43Kdk2kWrwq8KG6NXUdN52DYUs4+Pr902ni30/IN8thNDUT0THv
5+upbOiKeVbUuICtZ+lAZkcUTCuVlUTvAjP19VVI/NL3Uilo02AlSLH7pRbmBrUkN8AF3BPqxHrx
DG40CqwBOzp0he5Ymd1Zirat3KGqK5589EPC6+xpijZgldB3ZuRO6m5M8ofE++QjivbHpV4cRQ2Z
ZBaJXBGy6NCqCN2Q1uC1RlmxcQsy4OR6PeO1sqHbW7FNRCMSovAz4kSBoDHiE+x1mY2nqU1tFm3U
g9nE05tstPu6VkbHFaFhx56VE4LmYYyLw6s8KYvpCBvftK8qqGk6+4+JEWA/Hz4JhKvUsad5VKh2
Twiu2YaSkzg63S3K0vg2sQn+ozk5olMeFMvJbvM+jlBfc0FZ6VJbMQLEWz0TA7mocG5lIOgst41J
HkxnDOmlXUcJIMoiKa9ydRFl2Z1ZPaZ+qlkrFcOOuiotTgTt3YdLYVjxo982aQ/3PZp+NEGGZzZW
0+aHL9h7rzumWnWnIDII975TRWdx57CnzrjXxlrRAccu4kL604md0EVLurmSFxqBj8VxoXcUZ/R8
KVS5pj05wPMCXNfpRRHUUoWTbdSIX5weEiLarDLD7MvngiCiUqBc4s1P9r3iN+peI5fnqwknJXep
CgQJ7tHa+YZ4W4R7GjMkohe0W0l1o5xzkLbQLjRyjB/atuwR2BqWH6+hQcT2Te9UfXywKLdc20qC
XZPQY1ZQ+pgvceoNS49FGIociBAhlaRlhPBE79Qkk7jIrZzH0nS6dAto1ETCgF1wcHu618oBNy7Q
4LSb8AvmrfDPZd5P/nHqWeitqjlVDhWDXOIQBjFNSjsw8qPeKyoeYKYdEignH3dlEOg1WRaVAfSd
0byb0hnDno2Yd0LTl9TtsbBkdwnYNFz6MSIKvBFjygOyggnnO8EXZCAEo3YZ9T57c2zsjacgB/3J
l396YLIL821khA19kJzUGkCe4I2xt+jmBqZIRUhpZsdAE8hBf4KbGiPey6f2EZkLqUHzsqQGi5jV
P1NmAMdr0hLBiDlyjLGkhAJNOqTBa4U0dBERVeYtqGWFJqlNzcDTALCb61q21nhFzRYlnStpvode
q3dy4xhlqSCsMpqWJ0Jtmm6l2o1ieGovCbLQkIOQfSPV1N4XNkbTlcqkAAlASyvloiVns3uygirM
7pvRWRLPza68L83CHD+HQd5cj72tgnBkFmSuoBDH81v6s79RDJ50Xr4QyYk/MXGRuGCoewCZxhy5
GmKTM1Sk/oPe6OaSSxSn9qaDrX75PHH+TzHhP/iQv/iGLBbJVx7Gm/91+69dkQf/OvKflxWF53/3
l5MRV+KypzUlSzHDokb+f0oKQuh/8FET0l78s7zVfML/qilo2h/EWbANZlmjs09cNmt/1RT4K4GH
ka+vQxrr8u9+v6aw8K4tNgyarr/+0ql8gnAn9eoxAMWQzAeH1RFw9BeD8YvN7uvl0N8H5+JfbkP6
qYFUrg3og8zCNbvmUxkF+975LWwT136y7oMRO1lJ0qhHB71VpYBVjT5Y3rzepf994ScLDlulh4E9
RT1W6OFSDRYktomYPFVAEJoBwbj/8f4I8TS9WC7/14lOFxq5LirNx2iExPhc1GeW/GiB9sbQaycL
s6LTCMCgJ3jsNKDvmuSmIpCx53+0hfn7uk+2LpFu97QSlgEaPbO8t8rH98fjpJP094GXldmLnasS
R8xfZSmOQs4bfBIHJ0BcmSmbgfgWI+kvu2R0DXoJ+hjs+MRcWXW1Wqq4zLxno2NcBsJf80U72lV7
jqeO3houTlSR41Du3r/G1xurvy9xGfIXl1iUhk1AvKoeRyP+PPmqW8akpCc/cf4fhNFv3z/LW0/G
8ucvzkIOpODjygiL/CtGJneM1+8f+K0n4+SND8DMN2nDG2+pnyaQ3ua4yewPSiFvvDfPd/XFRQdj
wYpC5aKzTl9j2rdm1mDiyQov1Vrb+cUHP8FaJpC/d5l/34KTNz9oCw2s76weDf0HKqsjRRaadNGa
wBXfNXykK4oNjt4iKhjSuGpsAtHdZ0m+xn5F0BHblUkFJD54NQCgLi83CtG4lQluOUq80CA9KlDW
kczP44UAbSfoIYd6N7IG6hGn9iWIZmxyM6TjOnBWek/IXf1pnB7Krt2ESIb88jyfkLsQCGn04cVE
XQ+rCqCSeVNo5IJ04wWRxVyJ4QJOKAptk1bJWgQtZdZ6y8TjIdDbQ6FcNclwoXRfe/S1Zv2dCHjy
RUBHUzzyre/kVRDyFK8WSpgtb+KZNYdeX//ec3IyB+ZDbIT2HKvHKb+t6q808QQs+PePrS0P2y9u
oDjZYMVxX7M14R0ylwhUAFcSrAWLcbKemng3Tvupxc2DJhGfFTrQTZkba32yvSEKj+VIfJKOfDBV
7vQagnbbHRInPyCwzTyFUs3U9R88aMvl/OoyT2bRvAkqcPw8zz0a2EH7nNCvqqevAitdAaxqYahR
cHh/TIzl4f3VyU7mVF7LcQYLrx5123+YYnLTbOqiNZIk3aV1tp/SH4RY8WoZl63Z0kdWhRcAJdGj
1vPJd+vbgJW7+hCkKK1CBHoBD3wtjGNpLnGKGDrTcoeubqU5ctWj3ygILyBD0qFnaMkvBs9W2Cln
otFWRvlTcJC6H+i3Ij3GwQKFY5WD44f7tGrRogfqLaAdiqgEUBJ1dmcnPwqMakSpf1DeeWMCfN6j
v5hLUKt1Q5cx9lpHtoyKq8j/4Mgn9Ib/mj6em4UvDl0I9iMEDHBbccuE+ByW3TnVvrDmd4r1qCgr
omJSGFCq+IpoDsrsagJ2jzZvRdqka2JvhBU2CcRrqsD/eJ2bAdZDcw35MvzgeXjr9598APAP6JVl
OkRitdOOZIHzWHl6/0l74wP2DEx48fOdCKU22CI+LSGCdX2t4OHWv2fVTmTig/XBGx8ZsUzcL05R
UmfGbsFHplX4Yn/qh0dd+fH+1b81LidzPwjkPmmAvh8dx6363WR88MF9a1RO5rsSOy3+dI5rMo34
6EsEFLmq3tttCLTi9v2Lf2NcThEMZpo3iKc4yeDj0ruIqycz/nMT9mYb4o1xUU/mqsIczLkIJuJf
ay/XoY1471+yfGNeUk/mpcqpqDr2I5QhwuuyuN7ig1+TGOMRA0xt0d5bEfimEobhfRTvG+Gv4kLe
DW2LFTsgVKTxBGYVhXL9UCe7vo/IyTKgky8Z0mhAfX3Tz9VWyRC8J8LFrL+PuiukEte9daGRLdRk
jw0ZTMq0Jw2vbMt9FGCs2pTBgwziD9Z0bw3e6bKzt0ZEPRaLohpMULWpMZd/MHy/ntVPy7NmCbE/
irJlk3ITT2c66tL3D/zG87psUF+9YiFaFpQO8zHDxzoMyUbtQ/Th16Nvu1aqfnT337h8/fVZqpZC
qOYnTJUhAZz7Wn7wIrx19ScTBKiZmDeOBUASae4cnM3xwzz9nIIOn6X4YITeuqknM4UESGBEsT8f
0+CpE0fMIKv3h/6tA59OFTEhaMiN2LWFa1IpqvKDC/717AC85PVgD7juMV5ouMiacmMSVYn3/lIJ
PpiTf33V4rQpSJ27boiu4oFpI6/tN3rhfDAeb133yQwRJKpfqIkzHwv/tmkUV/qswiGEvj/av35U
xKkEgeZyIAnOYbFPxdkizlq9CmW0ivlma8P398/x1i9Y/vzF9wr7WYaCbzlHvWvlvYViCxDJBz/g
rYFf/vzlwXEDUFDlTS3QtfOOfrTHf+u4J+9mOPcZHgSO2z2mBPl+tDx667Da68stWxvZG0HFx0Hd
hQjCZu/9MX7ruCevI02cANQNl9vidxwwGZoffPneunknr6OiUW/tlgMHwWWvXgv2YPrvQKpVcRpk
QiGcbvnAWOTlXum9sLj5rbE47ZsR0BwjvuCSHfY18w4ixe8d9/RNzGYnaMvlesOtdVN069877Mnn
ESV6U1egVpmtzyN91c/b3zvuyWuXkMRJfBDHzYLrUf9aDT9+77jLI/jijUMuG/mmw4REeOqIswkq
8+8d+OSVw/hZybRgDrVHjzZnmPzmQJy8c3Q8sI30cj5K81abb9uPNrBvzJ3UiF8NRBgNU261DERc
XptJe92RbToOAbQLew8i+DdH5eQFDNrQj+KCs4T43SblUGAI/63xPo0pKfum6uemVI+QO1vy5sbf
+xaeRpRkIfm8UaLzQKe46MnR+70XxTp5/zrE710lOe7EpqFbtcFvrSKRsb6+j/os6DcmzBdDBo1q
4//epgH8++vj4pMXNDqd8ZgNHqTsSfngifh14QQx3//m7MyW3MaxLfpFjOA8vJLUnFIq5+GFYaed
nOeZX3+XfO+NsNmpVLQeqqKruwuGQOAAONhn7X/bxR8351GXcZisH331CdF7Nba1o3g1JJxH1Qfe
3ByvmyKzJRlLAA+6ypi4J5NKah+l7Of3DZ/G4D/zMdKf5ONfQSQt+8JoCtakWPCGJooreWQb0Jbf
t35mN5wXgsRASXGv5Kw3AN6WTnW+79c1PFuMETKNAj/XaddVC91Ye+11HZ5T/JpMLzNvMDmcGial
grfhlR2ei2UwENSpVKRhFZQCKIH2f4Gq/+WFmJeyf+cgvsspwAW+H/y5BBlMAMLr+yE+MzPmbiSV
6teARxhiS62o+PbsVj5mID++b1063di/mHhzqKhoINMzTwcwKXqvx+AYWBB82+WIOSeCZbBwT7lU
2mVcOz7WASOAMF+6T6QV0G9FKBxpFNdh6F/qzWnefNWb2VIOkYoJSkVvanwdvZQS/KKlqHjbNiqW
wtSLRqHTGvc8TV8X8+eVWR0swqKlFGHnJcGxLPLb6kLQP/fZZpvs0FVaUCT8EqOFcx7buXcLnPRC
r881Pttpm5qnq/Y02xqFyusEwz7xATrAha8wo1r+f8pSmisSEwrYqppi8J1ckUvpBruF1ZfprRPk
715N1RHIal8WtvLY7pA826kWuRgVuz0O82gmbU2Wl7kUHvJMcJNIt2ND3DZjd6F7Z4LZqZTx7/PW
pEs1vByWcCCCsIs2QFUvDOu5lk9r5K8gPOB6mHBYIeoAZsg3uBp8v8jOfK65PlGFc4YbB+2GWBrn
wDQpRhKD8cJ4yGfOXXO+K6T3MdNPMa3H0xPs/DIekXrAkcZ825Cn1RApn1b0InbWIup+ZsajKq+0
ns+U6VSe/0p6ddepy7F4AdW0qOvYRaW9KmTdjUCPW4myKepnTbj/fixOh4gvVvhci16JgJ7qPgX3
Ivp2HN7V2FtSzeUAr73yK85iCM89bQn7b9zlam5HyefYXBfjNeXf6ZFoWoGHbDbuRN72uJhcebWe
M4Mn2OLUWJO163knEdLIHsF2fT/a52b0LFCEoKlwcGa0x3xH2VfWXfiK59qd7fuKpFGN20oEIEPn
ZbFHR3VdIk2aF2WU+JdIKrabO51HT+CTL1eNhDpb2zABBZyXNTSGtSsfwWxc1+xs3xd480WTqo5Q
aVztcHWzp9XzVySyorhBHecNOxjcYfezSOqP7/t7JhT9RzmPVvgNNDJSrNU6Et4GM1x4SnLdxUGd
rbw2KhDK9QPcG1TPqV1dd8hUZ+uuGzkaQ/zFGQhmtmyXV/ZW/neMB6BIfD6ahaR0Hw3XRZ8/Dxt/
fbleFELqTZgQWXAE5vSeCIBML3y7M6ejuTS50pX/W3UerFSpe7PYmoGWlLm31KeNMMGbqv07Maps
odJsDX+2sbEWgfm79jKnyYtF7D0IQrHM850FcgJXh5EHDvkxrl50oM5jg+I4Gu2RQplwghVNZUUW
ffSVAHhpXJveWmvvG8z8zHVhbbzIBMHb6pTcYEQBW3AsFVvUF9Co7WkS7VSsbAswjBA8VeLr9yNw
Juwos62fmtcUJnA/7tCN1rrjVe737f55jfxiV1Jm0cGwwrAcfXHY+ehqdOPBD3zUrOIy7V894U4M
8YH+LaQPZf+ide8+x5/v/9xzv2cWPYJBbLys5KaNrJzKLHW8gKM/1+4sfIARFDPoN2QcfnRg56/c
TZRTUPlrblOtHPuedmr2E/cyRL7fj8KZI4Fy+hV/NcuOJ43J6at60YvOYS6Z7nX9w+uve9yX5rJD
BUtr3QRNzYvBs6LboXohFXz6Sl9NmlkA0dUiw75qGnjaxqDp5GKEeEKN7rXsrUsvHcbPfcrZDm4l
jcIJnCQgUBefUvzC/X7Qz2wEymwHLw2x7ir19C3TFfUJIBMsVPGXHpfO9HouNYxHs031mF7nCDjy
TV9svu/1n2/2xZjPpYZeUqApa6guy70byVfuZHxRexUE9qMYPAWIsSYVvG6ngTOMjiGllYJ0kCxh
GQLNi2CKa0G11tRxm/FwqfjxoixaV8yNOwnZtCBwSymAy/9ui3UVPooIrTMJ5yMegCa/chOQBRd+
xmmKfPEz5qoIPQ+bDhtQbofKTSYgmlRuLKN0JvEIEMkZk3xVWD8pUBQQdpnhWsHiSKwx4+rtHgRg
ZGZ2My69SsL5qnQhB6yq0IJNPD0W5VOmNqsJ9p6Z/Y7TvYA9ohBWyxJHAt28sGK//rzUuv+7Yv2e
Aj+kClzT5cxFGrusjcfvR+Zcy7OImNeTRl1LzzPTsG5r92IdLtVgXw/5n9vTX1EGjkxnIkkm/V/r
LrU8i7ZQXTAKTl/+ijzJycnoUUvAg3zqBKK5SLXSnuDYxcOmS0xba43NwP2qrg5d0SMCzFxTbTE+
S7BjWUeVvpDFCfkU1l2J6iqI5Qo5u9Gzm0FTnTxni4yThSXB0fulyDglxa9GITyoElwIOb3N459i
82y08qIecjsAVKUL+lLBpAw0vD2qH0V4g/EiGiJ92QBsDV6SaGni7yZ1kzvA+TC1TSYShaa7LqGT
DZbSVkQVh2Sb5hP+zG41/EhAVXfiWwJ1vIbgEVQit/jKEXAsHDApME3B9tOnSTsaoO682FhpuCdk
puf2yWISnwAjOqmvLmJRO+jms6ncxDmQutFyrdFaGP3qhEQPIvFoAmMfdGFRyZKdp5+Ul1Pl8K40
8bFWWkcp6wu73LkvOtvlpkCXwvKUCDDrm6jaDtFaGC5oS8+klE8i+b+3JOTMpTbCuN914BP9+Ffp
/ylRAfIZLUHluaNebnvzUhnzmQ3wj3Tsr6npwRYce28cdrF31OrHKt6rcHma7sKPOdf87PxsSmEx
dTkx0wsxzBDCRTECcgsdvb/kaXpmJ5xLceu2E+P2tMOK2Y7ySEjcG6/eIvfT4wu/4eu4IP1JVf01
RHKGI0XSsKFwtVDaZXKV/zVFdbNtUErCRIF3wzaoLYdgmTYXIvyZ/s41p70it5AAyNDp8WaAdK5d
uLSc+ZZ/0rh/jUMGRlnKKqiNJABdo8qQ+6ZOrR7bk93g9yH4zNyXZiEYGHKn4q1KOql8Tsp3VThU
cW/jAse7BOxliJtFdmkjPDdMsyWc63ErZBEplaHJHLk1Vwij7r7/Geeani1hQJl5pgb1uMOkzw93
0aXXsTNzfW71AzZQGYPTK1YIDlbqx00OEQiMGKOTbEVBdb/v/rms3lzVOOhDppgVMzNrXpOxhjnd
Qb3lTpV2iyz4GaUxQRaPIJLKZXFXeLeJfmeYPytAZmVWOhHEYRFKsRyXu4k8imBZbhctGx+WdnAn
xc/pybj0UgQ7E4r/VE3/NS0HCDJwJnlgUmO3b9xupUTXJd3+VCT/1TIurT7A15N4QXEQnnSXPJ7/
dO2LI9hcHYlWy0yMnhRWUTzm5o35K7+pToctB7vRQlr78cbLL5xaz4zOXC0Zan6AUJ+Nyku2VDHz
AVZ6eVHwc2ZCziWTnSS0uWXyQ0QBzBFuBtzex89EuSmSxwSrs3bjKXdN4mNo8FH7D3nRb5P6QYiX
qdbbZWA4nV45WlkCd9qTi1ybSfkgtu06kMjoG4FjFoXtmfeVnz8HFbXDiaNj15bKkiNTqAQkKC3i
FbG+R7XeLmTmnmz1ripvA/w2jDscNhpjJRSX5Pxn1rU4CxmNagy4WItMCGpNMXxtuusCxlw86SVw
+eBbc0C0nHCES/v4/Uo+1+HTf//XDDYDKRLa0zHFh/lC2WpUtRci9bmWZxu711DJF5S0bJgfWX4U
+rfveyydEa1Ts/xvn6dGDNoJRueu4nlHBgTvV/dx/55Kt1VGZm/0333eMJLi/U7DgktzDXWbFM+S
/45pADUUEV5KuoN10gpqtOOPn/3IBSZ6TSAwUueAsO5NwgkkSRZ1uYqwMFHx0OkN3KkabdEZKmhQ
CV8DSmGG8bcn3CTVLohuxPReKvZauiuyvTjtE23XjL+bal2oS0l40+OHcDpCz6O+vXmsoWLb4Jr3
puTfGxUmFmYlvcRqzI10W+lvY3+LN5irme9NdYOfh9+9ZEkZOmC9F1NRL9Lp02ju1aaym2A/6b0d
qBzwVTT6mlMqhgsxxA6UGo6xiHjv0Rgfw+Io949lfw8u0G39o5g9TNlN6W1EAbr12sept7wdy4dI
3enKFhs3N8CqB1+KCOy91d/GMojn6ilWd4Xyq6bSWJe24ehh1nYqsv6VNP1CVI1bs6xfRsq0Av0F
tzKnFu7outr++v7Ln5tRs2xD5yt9mYusAUphouYQ/p/f6H/7PC7OjlkqPuCYb9FuL1M+s58ubcZ/
7v3/GcUBhP47UUvKVwJ8XWlY9JY85NpCa7mBd+enAjz3p0Rylfg1ennzwO/dCMaboH14QDAnc2OZ
L3r4WxvS+6JK7jRhrXXxOjAeJIyTNW53uU9J4HVSLnEuh6XCHoSMhG7EK1JbM3aif2Gpnm7cX/3+
2WGtnEIliqjl2U2JhjrADcpVNzwpw7YTXQBBVwUazKH+HeUQ36i2qhtCI+ZTlKVfAnF9Pd2AYPzb
rqlnmYqFGrH85FnnJp37/TTWvs6UnyC0/8TcONHxWTpJgsDA2BW4asv4EXRLmUNRJkCnkO4H/0Mx
PspxW4S8M9UtVr3bNBuXFQbaGM6VFNMbCs+pnQfS5Wc1HkgJJCYm4KVIHZarZgehPigU50uLBiy/
6CWLUP6UrWidpb8Fs9i0WXYoKs9OMK/Ab8Ezp6UfdvZUPNXVbeItmnZv+LeactA0Kvm1K7/UbEvA
im+UUo/jUlneQ4SCmXNlw7MdIeoGnOV9ZrAkL/SPNlx+/6XOzYBZwAHEomBiSH9FocLM49Uj13Zd
y7OQM5rATVvB43nnQ/Clw2BUF2S6X5/mYOz9O7eyFqBkX48kvzCKyDiEBPpjByX1+27/uWZ9saLn
at0gCxQx0FSSAUJpVzixqT3lX4kok9VpoJj/Nnly9TKcZU4gkBQUbd+IqR2W0aEpZLZm4R2C+O+T
Y9H3PTrziebkqAmxPY4HDCTOTb+Ul0BRf13X8Cyq+L0X46tKrk+zMDxw5UuXkXMdnkUV35TDQqlO
OURynoEb/L6uu6c/7q9zXIij/RhhzbeT9ZdK3F4poxbN2ZLNlVQvhZzu4mk/gMq4+FpzJgiasyXb
iVFbBEA5dg0MEsOYIHw8YZdsF9lNbHS2331mI9nnxo1KwVGDOxKBTqRS6zrcZ+ZHEJ3QzSMVyvJt
HlE3k7wWY/fQU/jZYNHFLoP92yKTVoMp2WKTr+sTQuV1krH1O/rlKknWrbSaOvI1zW1fvyq+uLnu
Q8xiRiTjlVYWDJj6rhTb8hKF8ty0mQWMehwivGAYLiG+9buVWF9YP1/fz8S5rDjolEhqJAXlgXrb
ayOwnJwMWRDxEIUbZRNct5rmql0h9/wphwW4k8Sb9rW/VO9wrvezxTQoSutPRoe6vXrUqe3Nct5I
n1p/kdcPV33OuXxXwQdRF/2WXGuT7tuau+IlDvqZSG3MVpaG74OlyfRdV95K7CJk5aYyrQuB+sx0
mSt2FS1TAVrR+KQt2nFZixfaPdfp2eyWsV9rypATnRa96dZnQnK/MoLFdWM9m+Ohl2tDLzNJSqqx
PUe91OkzgzHX6xoip1AjR/XQLNVhnRWrq7o7V+sOuI2Iekt3De+HjxWSf+Hl4Fx3Z6fmSagqCyAf
ESQhsbloyyv7O9vRTLxOVBBYhBDJlWtb++8gjv8vyOTB5N+tZzQo7FSMiAz+yjt2T9cN7mlw/t7P
Wq0SJ51Gu5tqcQn4cW5kZ0uuB4o6wSn/01PSgN/31DzX6mwn8+qME7U0DLteK5woNlGYpPrPXmqd
XK23SVo7mXfCEi+jRIHODiUOr0wPeyrTPBbAkOxaz1c55/XoTkCslmX7MntOi9dE9dd95ruhNrmh
338glluUQCKMBPSC1zpaU09OosjbGuSBFj6Z4TGi4qTaaB3WViQkbnO5W7V4chrVS9KVm1Qh3R+9
oRBxMnFSNlg2IX/VE8kRKY1xBtGwBb/YeHG66XDRDjAZ04ax2NfNoZezrdmsGu9+GEhP7AJ/XSfy
SsZ9zpYGfFc0GHa8FbuFFx6nPt+FwmLU+7XMm6ldjz0W7dPGyvuNZWUr+HYrk7rlrLcerVDX8DbA
ezNXEuf7L3Lug8yClNTWQxr1fGZl6T+NP69rdBaccvC+SoBz9G5Y+vvxqgcTca4WVuvCKtsuGHfG
ZLkqmayp4SVf0NEoXZidp6DxxYFdmz2GayAay75EQq54+jID1yLihZuwx4f1YzK+XjU2cwlxiPxN
HSIGPNmU++ty64B0/40AseTpanzSqlGQ/lTyl3/dlq7N4pWAjSy8bYFXKrVZpMp9gQj8+3E4tfDV
YM+CVtn21YCZJhtNtWkHlacP5MPRJSn1mWk9V/iiQ5IHqaXfWc1T9oNItcx13Z4FMNmYxsDH73IX
Ge+lMN2ZCWxEOUkvjMq5fs+WI9aDdZ+FzI5yuq2xEb30SHK60n412rMViY/hAMeVNzTP9JwCNQ2p
YCdG7Z9iuSaIIgbu4aK6VKd6RoX3Hzx2HxIqlqa8BirBaiost8nfB+7XGBSs+qReqWnngLxbFFVJ
KoZcbHsEZfz9BzozgnN5sKLnfV+HxJ74nkTthcignBbSF+N3gvT/vcVWEdIMqyD4ZKa/C9pFE+d2
a2q3GXk07M/ccqxgmWqLghg/pvlCFAXyU5tCRW2QZdh0Q16U3mjB6bNVbD6n4u2Ub2OfusruOTLb
jY963kPp5Endz777EdcPcb0Wp01bdsvBMJ3K+iUYlxB4f544v/o5s3gRpVizKxrGs4rEDW+romzN
i3SBtSZO8dkO9YUab3A/RmWd1ifu610o33//fc4E2bluOQo0SjMjTsVpsG/9EKTmppZfEmvXm9e9
pkCR//djjXggNMwDpADP0328/L7f5+bV7DxUVVGN86k57BIczlNj0Y1XrvkTrPHvuZX7U2h4Pd01
Yxe/nuKSi8mZCDsXMJc4fkWDQXorbG5q+VU3YuBP1+kCxbmCGcucsMgUDsiF9quVH8b08fthPtPp
uTC4LmIxapKJAsdx2ZkSFrKvFee67xs/8w3n4mBcxPtRkwneEyiByA3VC0eTc52eR4d0xMhbYqSD
bkVqCe+J5Skt8H2n/6Crvlisf2LSX8f7KkyqBoYhVz2oyZOCH1Fmcdl5rgLOQFnnVO2Aq7bvpngt
tuanoL8WlJ7EtbdSsdNR1UuosXOjd/r1f/UjMkEtRzp3LdF8FfLn9Mq0wVw1HGLqY/nI33Zy8Vyb
t0p74WuDrT8toa+GbrZo1R4NE3bYLC0I1E3ryPlPvb/xxVez/ujRuqXK2u9u48JyMuNHF/iIMLZo
cmCCVk4bG3bXrQP/xjxZzXovvfFi6tteemUnsEWsvE0pd2uBWkZwa5Z4lOobQ9ko/CvtMfNQ1GtO
q1SrKW9XAkqEXF/Dd11juQjta2vxV6LfD6q3LaxiJ1UfhtXZIbaQuoIz2ABrRf2da/VGNh6Fyjzk
DZo+9UDCemHi/j2IxUoOoUDkoYsZ1P00yG5cbBvv2EtA603d9TLPFQXPqYS1Z3C10gvqv027VbJ9
bpWu39cLHnAdSuXdKrpPSUykUwFSOHM6v78PChyshees+F0Y2Emd/sla9RaQZzNZyN5D5m8hau+8
PlwOynGabhA2O1npgmu1DWGf59tOlZygV5ym+xyFGzkInVxaq5G/rDBn0b3ezvN8UXq/xf5HP5g2
vHh7lKLPgiHSu9bxWxzOxIOVrsU+WlRljgcpMPOxGuxChO05ipthqlejCNJQ+N2nw3HkNFNmn6W4
jU+OtOZ7f9KBhnjGBkuNB6RIfkmLndX/DsVNHT7LOK1jIkzaLnBH4TCY3Qojv+fau4/R8FdVeq9h
Sj6yMVo8DPv9Eh6C22M1r7WffV64WYORdCSvRO2IL68dKocymWyB7d7ux6XkW8vExyjBqE6gdVvw
KqexGvr9EUd7tZBWmPQ4BdUP0lC4Zji5qvFA1oyMkV0PuLuPDQ5ciWPx6iXLu6qKsbb7bZThQZ3A
Z1HN2SsHMNK2WWsOohF8OPE5XqGGdbECXE14PxltuuCAijqoFt3SWqiLSH3Q5GNtPfrDYxfddMmx
G5cD/9ic/rOGc3wZO2UJWfKpiA/8PePv3aO1ahcThsMcEq2FE2MITRY67Rsy0SsMvGyZe3bXHTp0
SQGvYfohrXal/NqMJUJmDjgAuOW3Ov5Q6nfTXHXe2+i9Se1nwv9mSKsY9F1oAD9PhH0SLaJk703v
nryONFSrKfYPxyG5LZKDnGy4pjoCAypZHrXLyEZcr9+n6b4KF714b4UimHU0VMLBQ5kQBcVCHG/J
4yx9oVxjhe3W6WsXZZzbqJTi1F69p9Ema6u9l4yACoelKGfLBge3gaKXQLDWZjasU/UW5RLWDwcN
l0W9cZpm0aeUVKc/TO0xG3PXqBN3rNpHkPUuFi4OlLw9949FI92mPh2ut9UkOGn8MuUbrRmWnb9r
sXfX/dIOtW2VdbbKJBVgyA9EHUHybOv0zFkuZQLRyeItMrAZjhEIM+R9FNttbZEaQa4xDY4p1+Dw
V4oX2yFrKkjavRUeNfXWEI94oTudizyaFyapDWAn/DCqO0kebnxVvh8SNB2Kagvxc0RedUJcnvFS
yiHBzB7iJlxbleCCj1gASM0EXluRCyXtfVr8qgacd0xtGyW57SnRSlHuPTO1k7jC1hlICM8NQ62g
e+5tOdXYDFvX6h8ta7SLWl0Y5ZtexVS2ooYufLfxh6eEZEqbV24kPcDlxd2vtyvrqa3RxLH2TF91
rWDApOAQMwJW+iPEp8AvDQdm/poXc0eA9IETkaBoNzpK/7x6UiV0jnW4HpKNRt250bnUGyC8izFs
f7b0B09+bsPqIIOe9Kl3tBBJyEqxROi9KOp3vyPvktWvlTj8lFBIGpawH2o2gWxKTuxMJ9dT26va
9Qmf7ivNpiIT0cXUIIjFW44gOxlKW0RygPOiW5gndlO8VOvHscxwZfaWw9i61RRim6AtcaGuk2aH
m/3JZUEgRayvsuFh6ihLjRZZu0vq1169bctnXaaA/07IXkihCsVW4yLB/2OwINYL71lw1zODSg9X
diTjJl7lEQLvWLmVmDFy++DnvHDL/lLvVkG1MPPbqCdR9RyFDyqLJcgaHr63nmzteGpyMjy79fh9
yIstwdqi5kxQAjJ0IkIxaVGIOJDLq4idr1OeFON+qhGvJm7SU3lWvuQetZ5WzJ+06f19nuULtVRJ
qwUL3KMeQ+U9q7bYWMPZL9wU20eN8jI0TxBohf69Ln5p8kapuUwVm1y7K/wPaapZETdAdNZRuW6S
n1KzjehS7m+RHm30ruGmtes02faix35cCV3rjt4zehwpl1xLxSi7WIoGSqbwY6DIzurvtNr16wer
fK3MZTrc4nrSYtrcNPecNNlCk7H/mFTJ7nCYxuNwlUzMojc9+1GTowikiiSdse0IsVEBUCHayBFV
1fsMR8/RyLnUVGsf/680XybjIW+xTM2IXoFbS0cpzlcZNNiynpaeEdmS7y9C7Ugx4CbxDxMZ7KRe
98JvHYYhEhgxZ/VLJD5xss9PGQcNQh+gfzvL8G5PLfsUb6a8dry6eWzZ5Ou7NF6O/q2quEN8E1Bm
iZ+oqKzYjFFiOXFY2GHiijiiiutB3mnq09TeSuqzlByVpKUA5K4UkENRwNyqmIrfdqa5lHiDgoMR
sR32Aa7nboXzWOsDdbgPuycscezKhKTeFPCPp4rkLX8GhQhW5t/6Ptr0SNhVzQ+/E1iYqt131UbG
LTFCppVjKW9xIOvWRt7uzaS2qyZ1VJNzwVTeyhWW2KV3SFLeITi1pHHsghd2/GZDeD4Yxa4lOuVF
4YQ+JptWvRJ6zZGNnqMWWNWsW8iUxrfFgyX4y7jbR329sjIBQl5rW+GSOrJjwMk5qEnP8ogaBp/i
uI9ljMZ/g4oUpGMSbJv2wcNbWCvfmslb+PUxLInBw74In6cQJO5UubgjNaSt1fCtTl8ieRn34Oba
ZUu1hxkTwXy29zZaGrBa8l4kgH9W0ZpCJSfMQiaRgYMTYBQiwPBiWY+JsZ6aQ6nlbhlqq6Td5VZ6
wNr8EPuongADYQF3U8IUa6hfEEL2FxwoyDj8pnJ5NeT1fVFioep5bjglq6ArPpqhXA8tLqk431qV
k3vlTdr3kHHvOBwSCswl2hU9+SGnOX4xoTs2gouJ3lKSH9HS2BluI5N502k/ZWmTeqdxVY61J9sd
a6hu4l3DEOjc3EP8oKIOnvQqE4tlFn9M7G8pp5eJu7JikttjEiucsEslWPax5srjT4ENTocG3FaH
0f+Rc5gWIVQYwXpilLOydgJtum01XD1U9bQArKBd+7W1byi7UbRfOEIvY8Nc+AJVYV62aUacabHe
LJk3UZGvE+l9yApXTxoOAo60lzDX8DR5UTXhUgr1RVevq6p0h4RiQuHEwtjG7T7W24dI/9TVo6ff
x+mRA2hT16sq7xdTjGsuYg0Jd9NoDSTG0VtsD6aW+I5sNt0nkubicmOnurZX89itS86GubxOi9Gu
p3SVJ2xsZbKqS4qT8BTRcdyQCc/49qyyVqbIR1112q/egvU38vDQGcWLYhyU4akYXzkzrDuxf8cM
gj9e2flS7CCgJbj1qKE+xmIl+hqWt7476YehM2wMg5yhZTJyLC/K7himiVPLd1lfuyYWK23ROAIH
qlYfEL33XAiGlWS8BKmynNrspss0ewwG8E7lXQWtMqiko6qx5fStXZfxTlYy7gLGwo92Yel65Pis
xHLqznRwjN0Musp1NLetidNNZTp1aDiGuCkx/pZjGkgZlKp2tXg5GQNU6eI4trdlkS2LuN5jHOlg
OrRGlu8I0C9MGjVQO0QFoGgdT57SXCtFfNMB/FYY5kmYbqwMNZaqvSUE1Aq8jsShaJI/Gwr9dA9z
rzzd1P1GGxKnROo8WJzwAdHIWrJQ0uE+nvpVxuI82ReXJHQ7TvJDHBxNadhPDfANRROdJvulG/mt
HO6q/EeteAvdlNm8elcf67WBaY4cHOocMba5K2LBBkK9gKRHzoiqq3wF2tj2PjGmcb3mudWttVhm
S/DlO8Xa8jsS6SXQglUwLq1hoSi4LIId6pTVmJq/ow5UjpUtYmNwA98tThXTN23fLPNx2Ri3OGzZ
JjVmWU9tYNseysJY6P29LI+rhtxqLpo2JL7lEMp3VZHelA3ywgpBqMnFsXBlPeBx7Knhiujrz36Q
OyX1iJwcI99bmH6+CCeDctV+05nlpwEb3O6xaCPC1fuieIDeYuvyXZuHP1M1OI5EGmrysnIVTqGD
fCFN4SIPNxnexqBzSlsiaof1kG1SwDKNkh8sc6chaAewY/d6hrg8R+trrr3ivq72va8THV9D6ydg
vsIuAHnGYcCWxg0obKiaJIrDBFZa6dCb5E+nyncwxltKYu7GlbLvYQwYkuKytlbF9JRRu+ez8Wr9
AxjFRWGCKvfyx14bHkX43W0SO2ScKLNb1dIqUfkDMaiOh/HGEvpF1xtLvCIQCjht7y3KoLX16FHC
4BtLRGccuU9wkeyx/e5ZgoOXLdrp2ag5EqSqk+r62ookNnRLWGVIClNCZdzA3q+Go6Wwu0pS45aa
9zzhC51qwWFSLVcWN2IcH63y0yyxC6KcsFYGd6I8eUK5PQyqg9WSPZr1QR0fJ+U2673dhEm0XLAe
tZ3l3U1cyoOgWXkWt2C/dOVGdfCZWeEFhv1Ed1Pk6qcKlR5Kf5kfG2VpZAdf2sKEti3pTQ6fu+Cu
w2DZam6IW2jDq3Bf4nbfli264qUOWh+jskchiBzPk504T47k2Dg/YA9lFit8r++UKFh7o7VpYn+v
4jOr+fKvmBOq3gU3vfE8diWpMk4MVkoKZrLDSllaKY5gFGpmMcFDF1aYKW5FhE11N3IhJ8EAtw04
tGwrCgSe1LcL7hI88i51T9h5+kHhplEbPCb3j60x4U/Dtd+YlJWv7DudctATyz4f7ESvFjI28ZpZ
ODHRTlal21AI9j1Pxr3oqpTWCZx0Up+aL9kVZIwGRv19MD+tJNiVdWxL4c8mC5947bwlKwK8Qdpm
ATtc0hoHU60eMfxeIV7jtnA08/y2CO6i4f50MXVSDsNhozhRv08yHpgNea/3o2OqDceziXvRzter
Q4Hv3jj9AIvoGJliy5mwmMz3iFx9zyoib4S6NQl4Iu8mO+GFOHvPE8rWT5mc4L6pfkSka7C15mSW
uKX/ifsFeS3fqVlrNaD6UfkxIDOUSTnr1odnBA8mDp8coLXWXOstV5VSuQlixS10DG1OBTXVIki1
VWotKnpm9J+5odtCbay14kAm35H49KDEV765DjIDh9bOsYRwqZN6UzuVCz5rAluAxqRGezgFno3i
12toRVrz4ukVQfZzInA21KZEnn9IhW7tc2hNFO4TUoyeN8KSLvkciv/h7Ex241a2Nf0uNS6i2DfA
rTNIktlnSqlUPyFk2WLfN0Hy6evLjYvCOXktCdBow9s2RZPBFSv+9TetC9Gb8IHTBRZR2MeE3p0T
dW3XR4bZiHKwNiv+xPWb0wa7WO5WSs2+o0y3RGT5VvYhzSsjN5ZqsMlsbTWSfhXNzUpm1SYa/edo
rA26B87Gijb70UTsmpC1TW3ZnGtLL8nDdZ4Nt4XzWij9sQSNMgxt0Q/06qF8nLm1Dh1OSxRDbD3n
81a2ngYoOqH0p5xugTUm+2x4qS/i341q7x1QodQ6Tq2zTOmpCpGiOX5Vjbc82AomWM1adMWq1Zct
oikpPaR0ckP7nBSbEhBD731DPgRxR7xXTX/+q8BIOYlMEunnRRPry3n+GGlYZk6XI2bcWrtPFeHX
DF4STJUMFObga5CgxU0upKcGY8s+LY4JdbrOCE/Is01EbmLmzAslgY5WnYph9FKi7ErOpfPo5Zy0
YVLvw8HeW5G2Ji+XTTpcOONr3vU7Obip4hgl/k0Z2p5U917nvOmtjmtWfEgYCcrcbyibPP1h0+np
jWTUdMYfuT2QnTr4Q033V7ZeOgzeEMbk+gTAlQ+kl60de2UzOzZJ9YmtbJc3j0Rcu85Mb1Uau95G
oCKD5HaXc6RxqKNp67QuLHu3sWB6m7krZVBL2tydYH07qb6vRoq40yzMqPXLcgRqUpASCDenKxhr
HcQOWieBK/XAAqwVVCRIquicmvJP2xePVnixpk9uwsnyZWItQ9PxjDrw8krwR3svSmo3UsVe2CyU
PN2H05EAt7ukHm+bsUD3TRFLpKWuxKuhDMABUJoXYp1Sqhrr1TLTRQ3/hUA29Im0ISQbRip1w3zq
0OkpknKqdefRwNUFdOIB1bNbRcGhnp2HtBAbvVUOnT4cpmBctRBTZZBtVdrkGbb7AJCXP57oEt14
4VtjssgGacN2qE5NxBmTdiwcDt30a7yzO23Xdd2LKqCiqJxC+0AsQwI8F2ZpoK+WzlEPxEa+4UIB
HDEi9VZubLrfZmaDx5PBGuK1mJp32alWOfGJtYxLQq5vc0Xyu9KQViJ/nQN9ZzDrmAyiS1JfJfMQ
PRFSdAIDp/JlbKEY19NRDRSvGPYlJh3ji2aNizS4N8LnsHG2fZXu8LZ7iWYqtyNWzTy5RsIHYj7Z
A3E3ykc9PNXkc+iRRTwoITpd4Edp5eequGmbbFxYZnTHoYTRhDcUHNSd56izt0QIvo0CIqxZHqba
2Chpg6OELKWLxOoY9TLf5SAkKERpAqtcsL4mX+iSa9V7SRF7reEZT+dw2tvSzZjwytZtlEeuHD6Q
tlqatPlOR0yBjVeFWpqebjSEucyyWzcnAw+3XkpCmijDnYPjXR3PH5W+qpqKKBUJ9K3lnOE03VJw
7o+cB7m5s5LyJNW176Tqtmgn8Ot62WLrE2qwocazQ7va1s62qVTOZqwwe3AwDKoWZvwq2nMOcBE4
6lbuLJBNkuK7xqBnmktP0o9JugltHXMinQXQlGtVPenzMYLZbgvhlYQ0+FpWZ5CT74wQUchQvNkX
pWvaLyNHZbjcLy+/JixmqTEDrvlvx5Dg8uuL9jYoZ3+mGRSKvagQfXVxcTn34JbEhfNeoUXM8JTU
L+zmjYxdi1bvOxqGdo5OFmmJkhGBpRofY1DiLoQVTZvbrklU6GzeIm/1UsY66U7kgDANrfSoNee2
tFajaBYCNkcwysuwB39ybkKiTWUmbr1cu93Un4lyeasc2PwNiaP5awCVYfwwmnsreJ97tknJWhKw
uqp14GCcJ4bqt1Xd19Y2dwb23NZvxGGMimXbx77W35i2tLT449X8h9OxPxjVtm/7VevoHmavKBKc
BQ3AruvJkTrUTbIKp9di2kTGLlcJuS/2jvlYy61fCWURzrIngRoksm/LaHcV1Y1NC6uDt5a1XwHx
KsyuVYc+vAQwnlAmKIyclWgVS81zPKiPlTAyPkexAvq6y+2tVK1TK/RFt5mM+U2m7ST8E6Mp5ITh
JhDroK7XvYSxZyEvoxiUqu+XgWIsZT6EiYfdR7/HtHiL25wvLPMkU7DV/ran0S1H+zHWsJl0rPRs
J4qrpFDTJYbfc6IeMIRZhqlCb70dxI5tY8MCX3WNvGkU6kA6fJhUqbKt1rNyHxJdYnL/NU9/insg
xsDyJlt/67oBplx8ckJzoQ3s0UaBm1YJgDTPxboY7NyzZN0b5xNBQYrrAPeN4+QXWrzHQ+REZsxe
tOneNud1FKubQJLXcmFzqtP3UVycFKbIXdeuAs4EQ64v63RY6wPJI4wtlOwQag8psaPJu5O8J+It
ZAtQcNpI9532Vgqg9u4mNI7CPA2c2Qq8gkOQSAATScr8dH5P2idnekr7jxHxUjEd9WENhg9NULaX
IKhaZPhmCun/cKGFNEqIoPGWgaLSFFzhNlRPNqiMI2+kbjuKU9ocwuqoZwclOsTKQZ7eR/Xi531m
GXpDlS57STphClpQmmY5cbMAoXoqpucImWRrHQfjJrvsgPd1lN5NJgfSOvezenB5GL/L8r0xlpUG
vbFlxyWZPHD8MXapRDZ+ItHZpN81AOGLCI9P8nu1yp2hfGEQuLV0DmAoT7UtwbiX4+Xk3KbSTdOD
HhUHKdDuZq3ZG2xpoc4ocI0tOaO3VWsgwqX7n28NsQnyD0xKoTHte/ldkcK1Rp51JQ5J4rfS4xg/
NCORwlugggLXqFRcXFPanWqsKs3x8nLacvzP7Mv73vWWdpTiY9vdGDoaa6a9DNNC0MudSLdFb2sv
yayu0OrssvJVHZ291t/p7YgXcyHjjeK89WV/Y5A06DnDmyE/dpGy5KS1DJ2YxEPirjq/6H5R809z
6Kx1STtczFqy/mRHT3kPsb1/kOLHnHlRd7YrL6nsrR5tbVrztW79lsTZeCmSjdS0fjvpq1Y+KvkN
1giMNdx2ZQ/QTUM/DLCPabX7KVfcjHosgpp1e9Sy4RSnR6uNfAzSV5kavJjRKaIiyAZ2M/SIDAw4
+NnxorBWzYbjTG7qbm+feynbSBrnH5kfVJHMdA9Nw5d7UEnpXIW/8zB/d+rSnwdnL2vhzlTnvVox
em5b8m8tuL0YsGb04U5s+wblO66XJsNHklBiUIBzypFUL5KlIDq36ezebyL4gJHmqcMDuYD4BLfM
nHdy9642YgkfcaECfWQAGUYue50incfqN2KmugXLqPidInnoRXm2+7Mifxfz/Rn74Yqlo0dh2/QC
lkJGqnDB/P4b77HPrnvF+EvGvGT/47p2u6ydQ2X9jBl/bQsmx7FcGhPXTRhk9mv5h2yNa0Owgggz
tbJhVk4NZtK8om+IlZ/J5a4NwcK81sYul9iUNHOTxK+DNPiKqbDHMpFV9dWY1m6Yqcvc+UNI+DmL
2kUF/ho6jRciIC9+mWn6zb188k7+cfJ4f7uLi7D9v/9L+d9o5o0sufwba4PRlJf+7FWrV6y7IRWm
nZa8Ejk/ToyyGIB/TRH67H6vmDn2bDpDnOcohgiGT3ziur++7iesx2s7o1hr7DRQUQuz2RRGvtLs
I8f2RZDN35DqPjGoJo33PzlFsRx20hBLAhdT4Lra7eduFVb02AzHB2VjJfJilMgg1LQNJ8ZdbBi+
rj4FU0YbelM4zFYG6jDIiBKUR7kZbrr8G9vvT2/t6oPPhnSWoxC6Uw7qTVwsyu81Sv6wqvZp/5sZ
9Kbu10X3ANtHNw8VFuomnhBSbWGKkC4yzhCchEgF3Af5vWr8UAx7bZ/E6ygBExxsanMPzJmk1K9f
9WdL6IogXNt537YyDPKO0eyk/ul/5ssu/w//pLIprWbmwvpK6hZk+Pzofq/tkyyRKrrkmFg2qq6s
cQz1fnbdKyqf1ehpLeKG251UL4TVawCD/OzSV58/iXhqMffRxQdoJ2fLePxZpb/OpYyIEyjCYZp2
yvv8VP7++ma1T3i6/8MdKVYly5gsyrEOOwuax2Bc3GiBT0bC4QG+b+JcowUMTo50mVljs9EwXxTZ
vtJfGEFI0l5PtjHdRJUQi6XqGyYRy5Sk3Hr+XQzYyorxeJnOx7KzGpRnOXgb6jtHlVemdB+FA4So
rTKb2A/zMeXK3df/rIuU4y+EwGu7RktNIkUF8d9l4jzh/CGagSyGVrxoVf0WV/wTo2D84RK9KiBT
auRmVrOUrORmbpaW/fj1v+GTT/Xaokkr9L5Q9JhqH+7L5HJW+Pq6n1T7a4MmU+8rvDZ5NoNUUohJ
YZQCgCWbBPDvDGL/SbT5y/O/9moaElmTa4NvIFEjdy5ORbmX9ftyeO0yB5QxYIC8GbR9W+6t7LVo
b9jWy+KpliSIbukCFBPoOnPL+j0fXh3pHFhPsfpCvLo5AdiSqEESenuZWkqY1oRAO2W2LOs/GnNS
krBNtWI7f4jTRyP20AgsbEY2ibNSMOOy6sjtrIParyxxK4Mjyr/i5GQo7878AvrsDtGNMt7O5iWL
7TZvnKPU7MbkGJfQDsqaIeNrBb5j1s1tWGjwImHwhHf4LtnNTMZueR512avyxyHY1ugenG3Yf6Oh
/ttbI5zKuSrcqYqPmw1LCc9dAJs/g3lKCPF10m88Ev5WBrj8tUdCLyeRJikd+80k9mM4LJxM7GyO
epN6i4DgByXs8lOulFdJpgtzTHFpVHMoeGunC5dfr+nPlCjXjl0mkrku6fE/uviAcFSGFsYgCx/M
aWQMYkINdVwjVMgjKb0KnEBnNOGE0Y/MDuVrR692dEpJwMHfjfUhDNbiOwHHJyXg2jpLLUM9kmBX
7PoP+776puP5rORf+2ZNsVTaQ41IqBieDMJXIcoCHrp41OkhuugWsLJvlmOoeMpkLmR5Jn+beU1o
eVW7idINWIjoVkY2AanysJn5WIZ6CMv5WY7bG0cv4GKYJ7uIPHwsVwrQ+xibm3Be56HmRnm8n0Db
U22fk1wTa9/p3j97Vpf//+/NvJ6JYk4VVvAWtwPxQ8cb+apzHVpm/U3EZeMjs8r4O3eWT6QE8tWm
cYliSPOcFRMYDC1/I9dam80POwX56qwZt6JvapwOd/GM34OfJ998ZZ/d9FUNUqQcPXrFdaMwd50B
HAiqjfhJsuSlwl3ZtMiEmeRyj6W78s7s+AdnsctFrypOK6lFm40o1Kzn4N789XW1+dtSu1z0qnlM
zbCVBkhMFx+UNvHan5xHL9e91P5/W8KmaMtAXJ7A/Dwfv3MV+WzjuDo05r3tOHqQ0+k69apxYOvD
0LJkSCR25/3seVx9enpCQRGZNu7K194r/vzsolcfXoJzshzbLLbmubZ8MK6fXfbqw8ub2HLkki4a
jidDQOfl68t+9pSvPjnVCBtJqCoHXK1fW9Cj87ByrVZbadlPfBRZHde2PmqtD/3UKmjqH8N76Wev
zr5ecnrJwFZmRGAowQZQH0371w/kb7XicrdXy84MQtzOL6eVOF2nkJzor8qo8L+++Ccf4D+2A//2
oagOkcI5KuILWiuGzaT98GlcrblqSgyQcR5x2y6nC1988fX9ftZdXS06LAxqFTeuiUg4SMEdxvUp
nLlTPSV+oM/f/JBPlqB9vQTN1A67hB8CLHrhdTBf0GF9ae3PSql9Vf01g7yQsMXTwazbeGHqildC
N/z6AX3yQq8td0LDVtLe5oUaAd5qOD980zV/dt2r8m9jfJpPE/esGp54l5LV17f7j0fP9fmG1X2d
5Kl3wnBSR4w7GU3YhMNeAidtDPcJbr3S+HsOBxiP6IpatBpT7UmjjIRrY8K5lNWFyTgrK2Fz3Ziq
DQEYmUcdrZJKY+iZr8T8oBfTZdK/i2zVhSx58drUqujByXXfnsxVOYPKaivFHDwAM1fHQiMofl3U
EVIqQ1V4nTlkkeawN7G/G+dsp8sdVM1zC7U7Npmf4y6cW2+M6H2FU1YI1GcycomyYjVn40btGr/D
Lc8uPGk291k4bZyE3+7/GAxTu4dZCZcRyqQhv21xlw/0O1uFmZCr6LwfsIODXfDr68dsWJe1+7fn
fFWekOArCt2XwAm9Q8P+GIwPBnwjCQJlaZ/LiecTvIpEWqmOtpmcbtmlzXZqTWYYW6ubmMuLdW4d
ikBZFPBTdZzgR4dRebUY7N8XVCItt42FmEgtVxcLklHzU2gAobyFKrgKdQQ7/O4039Tp70R9Q/qA
wuG+YHBY6OuZ2fPYL0cdHsscYhboiTr3YnjesXgv0X1hYeTqbbvIIAtb44gOaK0ryTJlujFDSsoY
1Bu/SY02xU7rX4bMWeW2WBkRIAkM7elXqf5KSCoZxSaBl6HcdNlScuDdMLOtFbepNqP6AUzvCrN/
SNvippK63ZQyVBqYVCL+b7XSbaCUBXBMUg1HVfE4tTClh9sJynyY8ySSo8VMDoEaHCk8xWL8gaX+
ro1qOGD6Oot0d5yku7KD8/mmKNOi5zhVReUyndPHkfzvLH4s59Evm51mLkuZWT3uiL3SeBa/KfLH
mShkYYiThDNDrfOX1XiAISvJngZhvJ/UBZ9BZR7xwVqM1dqsukXTnohzcIu49zX9Pav3xmR4iVm4
mlCeirZGpggnnbsaYu2XiS0+UVPr2MHFXgz9Up5JtkaTkkft3VhXF/aXZrR309B5NkqKXpU8eBur
Mb6FN23lhZ9h+G5JiiviYTPAwg+tzCVWcq4IQYjmjYTASj8SsOdl0NEdIyW2wXYVbsHgR9cwWYYQ
KtZlwOireuDpQbNRgnY5CBPfUGerIPV0ghFNVe5HVrfumbV1ceRnkBXSZlzV5kc3BMs4dtYFTpVq
pL0XIdRpBFohA1o7l30zVr0iO0+NdrGIcU0Jo9wmO2bq79i6nZAyAJK6wCFQUx3y83LXtvpNFxnu
dNEdzgFkoufMqU72jCcTExRjIaFHkKSDk3SHisFvPfq5/jwRvzvHewszuX5Nq38LXnZjz2KvOHdK
9GcMUWsqUBIqmO1G6Y76vSzE1klXIErMRYOVAd+CH70YwyVTOssxXQcOOrQgp8Vr+iAUGbpYAQmz
9kU23/c2gqAa2qisLwremF48NeOTzEqEGjUyJAiGwM2DEqpUvmhDyW0mBNDEvsyOtdDEEy7CbRy5
6YjEJIeZOudLoW1laA5mF0FnY2pZwfbNEAG8lamGrHBTJ9oisjRyEjHNy1E2Nvt4Gpe4QGHk5yfp
Oc1tiAN/Bs1ekFCjtFupwPQBnGgceOGD6Wr4BWnynYGbAcIdEltU7LNa47Ut82XENMNO7vPprpUh
mIeOy8uAY7VTUQw7BXx7h3UMGNmlT1Le4EykocVQ15mwT6HhnAdrB30rh/ZcxVtBiEw1Ls3GPPQU
aKt9ljI0gSla0bj15Arr44TWCsctxiawZ7Mo9bPueTT4PntoOlijD9of/A9dVUaANeleZbzVsFu7
8bEbi5UcW8xeT6mNCaW9hhykdKnbR2RHXsSPQ7ot5xuFLUyJn9oeVnzy5pj6uqpM6IbN2rFk0Llh
USLlzCB+SjIfHYKfGzM/lSnLeDQWNrx+2VlPziGwiGtrLfyXS3foHmwF9iYce69Moz9ykm3D6Jwz
X+dbumyIwoAAZT3poqBEFv7chU8B064OWnDu5AczfLVDqPAsuA7+nMB8azFBGqr4RGX7MYHpURDo
UqbzrVnLDzmc+ClHXjwW1OXEec0lKmI0ps0qG03P7Ea3McCejaZ8aQZzM8h7SKkRUnW8U5AO4+dp
Fkst3nXDL6U5xNlBlV9sMS6Tkl15ZCjZXgxoxU7V2fZ/T129aSttlSZ3cA39KSgOoFyuznvDtr5J
z0aFwzEywM6BX9sxPArytWI5h0Y9DM2vmol8KNyOvCCzI6knrPzJ3hjNuKith85+BT3xknjwavPR
yD808zwkL+SGeTpSkpCmoy9+WegYZnJg1NY6Nclt1eLrHp6T5jGPl3xRKxFwNSOLD2E63QoywWJp
mwoLLh0VGA4uTqUuExeEeLCa0qRFE2xv20J2RQ55IG8Tv0/ugrLbDQU6Dbg4JjTvGu6mSWcCYEi7
9BJMd3JawMOFwBJG9+F85jY8GdKRbA+/tCHYN/JJ0h9EvOrAhJFSjbHYZNLWCsCEnUPKCKmCxH6x
Icon670v2XGGPyXavHjKlnk/7jsLqZvD91s/B46yGSOmrC3MTonFmskyeplgYTCku0TaSvFIKyxo
1O6M/jsHvX98Gf7Sm1x7vEWEJwYIYsTOmY5dq3gxtbltUIbXH7pIVgWtVQfRJW4KIomQs6MfIP3X
D03JFRHat/hjVvO7NGBzC85Nnnu5EdLnqV7J55mUIGv2pusHSFcI3uPObSJp3fQlrHAHrebZyWCG
FuXS7CBVQQz+uuXSjc9a5quDW9lFfVpFA1jmAF8xQ/WOKVR9itR+3Uq1F1OMURqvhbaqq3lvKy+N
/RsO7ELNTM8qh0U0o71EiFXB8hgTA0X2DYktixlZhJgRkEp+rfc7aIXxeEqqzK8wcDfT275AtJqo
u/bCJaxoUBn1dTqqeKtys+I+VU4dxgdzJzy71Hw5mDzOqr9zRKhOOi/jEEsMhgbTicD0ZYmQM94I
dGJxd2vAYtImwhLkhwFrRgsxSRIcsugdKq1RDVth3iXsU4ko/JCzpN1bhySFkQaaH9BZIWBjzlCm
xCQKpNPtFgcuZZHXMZLyZYPkXjCdbiAFUQ7m5nWud3hp0QkhV7bKJ1nCSBqw7GLq2kt7ow7vOgrX
hBJgbJdOfXCMY9N4XXxSy3ktJ5uJ996i5gpCWMVSudbU0IWcRl+wDapVkG1U0bqmGXkz5cyw4HMi
trB1yNlK5ev2TUFRlut+oXYlVRzKJ0Ii7U3v70R+F6E/A2csL2BsfKogyuGY4TTOMk5pQO2VZKJT
0+R9nB1n6ZUtA0am8DQ6p2q4mxLmpOFSDg4zm2dTn+3Z9kJ1JY0LcWe1h3qcF8Fl1iLvwvmkFveW
cmukjU/Y8UJnSB73h956btFlZpuRsmbSLhsKK/nCi8dPIOW9z/GrjdlEiuy/PQfiUZZPUfhraHZx
8hSgrY5ZCznrTzOOVfjLadBSceHkvmziS+I1vQYF10a6z0iLtIIgtG8jVDijBW+ZWC6/R4jY5PL9
mJ1K5uoWPv4QbX07VzeOqixtM7gjlNtPnR3BKHbaLKsK+r2q7rsy2hScfgIo4mVmwpzi9TgTgHj9
WLaveXBu4wcld7aIhDAE1O6DsX+W5GqX8UmX1vtsjqeB7E9yDAgd8wpiuFpmLH15r3dUCBkhQ1Ru
A9ifWswDQC0dS+EZgpfbIhMdZDaB6VTmAZkq42IIjhPpnRVMt/otUO4GtVw0CDEcC/8C/cEggi2P
UcvK6V6vHoZs1Y/PSTp5Zb/FBvASFErbCgtLpzAq2qHgU9SqE6nDCz4yNPDomAlC4GN/U5K7nvZC
5u07D+i7yKHpxFsT7DSmwuotcAntvq9CJO7mg6Hv42Fc2bbj4QDSybuJ/SPXXxOUDqPzqNt/FCL9
zLj0w6G8s/TwoUCsHWMzggdKh6m61wdQ4yN2oJTzZ4hT9or/qWSYOkzRKlfeg27y7ZE2AFa42+hr
PVpNokbJvlMYYmYmZ9/2KU1KBNEpvLkeUTs2DEP7YEvtTi7J6aujjjOzGaxn2uuyb58j7KZNp0eD
Fa10ByMD5iAmGsShg+eZd36I6qDV63uzdzY41B8Fqn5rgtWaebmJLaGC8E5xXEFkUXI5igtaIdT/
vXlrIP6PguNFRYN5SmAvu9Fh+kQZD1ErYyyQz9ESQVPNGUBcmjlC3hxpXEbQfYtw9GxEE1a7jeW9
Wj6OAGhaNiEUmd00oCNHy6GY9l01k7pxeZ/OtCqGdTtsLpuQmtUfsZ6tk0BzkZy7doMgQj9PQAg5
aJOEJGvOQg/BB5YVm7iHBm2ux3HbJvaNpecIa+ODpmGSm0EqrDs/ClcJpit2m98Fir7qUMKETX8M
dG2LH+FqiqBOCVJpmnE96/bG6uVdm7EeqUg2UYPCeJGQ/QQFBaq9CyH4N83r0ARLK4fffE9MYjUF
+6mwzlkq1ooN8xAjnG+2s0/wg8sm929AIcolHgaa6d2EsBBddNT8+frC//Ba/rL7W1dQoVAGU+hq
Pe7svnugmB0DbHpGkz5UwxiCzK2J/t/OIX3af7BroAcxXcRlu1lSbtLR3sjt/BjZH4kTHp3g4+ub
umzRf7unK5ixmZ0a/ryJHV+mL1KaoAtFWVSl9/Xl/2Ga/O36VwijntrDUGcMrSpZ87pZfhDhtlCJ
rhIfsXQOe4XB/EYRMI27rWBP7KfkmFnH+tv43X9oP3+7gysMErvv0mQN8i8ER5lR2KtTjh6k9mGS
bQPhoLog87C8GUkliFE6t+xVucouU+y7agfVdcRVwVbln82zr12UI4RgccrodxdJK0U8zPE3+CK7
699f5bWRsmUW6DfYr3aI7xc1GbugcegS11AjzhyeEYcUOxoggjEyt2CuXcTvdYbtu+LJc3su2VHm
SPdqRGrsBb6OVHpEt5AVHH9PQ/WihfrSMPulPuvbqBr8SHrRYYiXmn3jlM+iGtwpjP08f6xnyxUp
arhq07b7YHosutrD3chBEat0N02SuDmmIg1Acx3cavbWpppS09zK3KP8q+unVO6B1/C2IZpnRFBG
dW9LBEHp7FrVC1YhWYCabdsNOHLLHiyQPrdoHpHJS91TRKEcURyNZX5BEtxAahcXl4G6r+gq3tKI
ZjGFqIuBRtahDI3sQ2eOG0mH0X9x6vDtbO/IPiJWfUauWB+jctNOgWsAEargEKOWrxOMuFKOBWWH
mF7Z6FW6wCgRjWo5PSRd6TV9tLEcG6etF0ujbY83ab2tgNgILorDt3n8KMpwVyH0qSP406gYcWhR
tZUh9g521SUpAQyB9vMcH5s4Zjemb2dXFUrCt5J74YgCXCBnDFfBMjQU3KYsXjXS1/El0dVDUX5o
Zb3O7MnL+ou6f1tF93Ezv6SC5sdEN2gqPkdOt4rZcZDptcX9kB7U9ABRFHOnIFk60y8tV/xJTu6s
7o8Tvetq5FUCU8bcAvhIOGuli0aV3bFYS9VdZ1XerFUfoi3WnTRzZnux9B1EcuSu3T7XNB8/Ew7y
uour0mIw89sZMblAb9QM41KUAQBStkfw9k/CeBhlLzaj8ygrSXB9TgGI+4u8EoNSa06Akaxdrhyj
+dDRPTZT+GBIT1PS7JzijxWhqjVyb9Rqf0JX0AvnqEfatgu1X7EGAgE1wZH/SIOG9piQqtbAM68i
aP0pQbeFu1hfLR38NYpcv00s+Zs5yCfDHPNqT6nTZGDJBIKuYwA1PI9h5Ek2JIkIddz83Qz/k1pu
Xu0vuCAXKiZCYtelDzmht0a7d5C1fl3JPznjmVcbhTMXHFLopHalvE5CMorH6bvz4yd162qLsEIl
1kF2xW5sD/1wZgf45sKfTLfMq8pvOlopCgukvMceYghmnMEwkSN6t5C/294+GTZcO08bVpG16Wzw
YlFyVGlHbLMJXLZNsCyJk4dIXk2FTZ2JXUe3vxlHf/Kar72oi1mRrenyz2qiN826dIZo+rAA+Po9
f/LQjMsS/rf2x06jKJ973nNoyCSR70a1Q4CKCZ34/fUP+IfT/pcN+dqROgk6mLSGxg5oTpdKvYmb
+JhW+i8lBKQnQzCmsnbKuzWMHG+zYx482w1HkkuuHII7XJa8vsI4LJzWacWJVi5/OWa+6dBbMrxb
NoPiJ0m2K+imv7njT96yefVMZHMK5aAaGTWiMDQjxgpmuRfZOY1eRPUcjh0ua+HLjCWXjumHk+Lp
Y0lYmnULScBbqpB2toiR7FJmpPRWSO8JJvBf39tnn+XVtKsNEgV3ORssEd4hm8gEPvj1lY1L2fjb
e7qsv39bCTXnYKXXWQldkdzmxrSq89B3OrFRzWlVIkuTlGrRlpmHcT0uP7hxFOWjg0BIAdQOi7Wd
CDcxX5UEJmWpbZk2LYIITmriltavMKFyp+f6YlQCrKkotBlkrMoohAVeUGGLnZaMpVuQrlu787Xo
JQ3eUqPy0cetqyl9LKdxnUI3zuJbjWF+QWxt77wGge62zqqIsX6Yx1/6qN8RbwlKoH3zVD77PC7v
4d8eypQ6UVhjyb9TshIQJHNHjLiJTmOS+9/89f/zH0F67b/+i1+/l9XUxGHUXf3yX4f4vSnb8qP7
r8tf+/9/7D//0r+ObwPC9/L6z/zHX+HK//2Tvbfu7T9+ga4s7v4fY2ey3LiSZulXKbt7ZMMBOIZF
bjiTIjXPG1iEpMA8OAB3DE/fH29mWVdVL7rTLM3yXmUoJJJw/4dzvjM/6J9ufsSPXg5/f/vkp7n+
P/9/v/gfP39/l+e5/fnnX1+NrofrdwOiWf/17y8dv3HIXKvV//Vfv/+/v3j7q+LP3WRdkgKA6Ydf
//cf+/nVD//8K7T/4TiRDHwhiFGKwivCefy5fsWP/uH4XuTJKHTD0A+ufVfddEP6z788ly/5qJb4
M//5pb7R1y+50T9E4ARuQN60pIx3xV//+ePd/+sp+Nd7wsvx73/+j1pX901WDzh+/vvHwkdh44YE
obj8ZaFwwv+p0UsyUdplmKiDUaJbowKUwI5a4ia9KV6nQa7/H7exa/+tHPs/j+f1r+QiE54ngyBy
Xfdveet//URadcGKxUsPfdfVuNOzZdlmcWntY+04LIR6yWKgJOF5GhZ9KAjNOgYBjWfeKAu/fd3e
oHQvv8vWse7KpM/uRVw8+alYOiCkltoOuRLHoXRGRhy+HrBOFt0fRncMZ4tOxBvJ6uTHGFzUK2kq
a6d15T0XNXkm66lPTbKuJtXtq8l9VeHcUjNfsy2Cqa4R2cosvz7jtfeeeFH8JVRknXITdlBfetwW
fEMrBqR+3Uv7Ek+tsZnyNsnBFn24Y093GzQpqRjNIJ23Nsu9H5Flyb7Hiw+xs2qO2DCnoyIWjjzb
1M63Sx/4DxXrPDBvzrLtqqB/SzPTM/uFXBz64x8TtR2HmSnbgy0djNqFm9j0TNpOn6+3/cluXIYZ
w6i++qryN11Qxux00rs5pe2JsIZkm4RRmDcMv7OO9W9Ststm6YcUI2ae7YIGDkvv5zsdAC50Z5aK
Jb1UVplVngBssL56Vd2FIYwDJUv9aZWsanKN/DhsCS7XYwJ7ppC32XIR3iHp/J9xGIAA5OKRecVn
G+Tv7RAHzA0qJmcVu5XUofDRqFCd6/AM/u92qSGZ1jhRV0vQ/WYYvU61v1JRgBM8b8qPLGPxtnQh
GGNQHLJ1u63ETVTU1U3nN8NTUKj51Rv0sYgwfzn4ehHqMgLjVRy3no3e3me7bIfZKfUT71TXyfd4
DYzO2X4XOpbrSnEr5PBTin2PhuCs8uv4dR4585vlCg8Dh4LuBO6jdvrmMITylwbELBR+E7+P2GVX
oJNcF6SlrqgCxvSd7eIrOSzkPCqLj+EqrUBF2S63dSzWENjgXPh9gTtFsJSw097awpygk+lIbVhz
JzlfbWgT1WVhoEIIwxrAPFgDe5eCrUVOQMsxwqdreyT+eHqg7S07TcsFLOcaVdYAG2LgGMsqfO7t
MsPvSvvK2P9xcdJqJ+ATvXpqzL/KFCqxHAHT2Ar6YdQ5emfJOEiAhmYu0Tf6MfPdawK7G8LGi8wu
t66Jf0WVkgjuyguX45M/OvO7i5UYJsHE+K5eyRkuXyx9dZSoXm5D5xof0yN+0YlbvQ3yUaakzAbd
ACSg9FkblwuQqlAG5IMD77lv+cq2LUZ1dL0Cuo1VhYA1LNO9MIZe5UZXG88GRyQqwRrSb/Wpy4X4
E8QmOeasurUd6EMT9smdndrThoUQLdWQoWMZivyhtVV7crxmWYdj5P6yghyZUDtRWoqzo2V9KBgT
jgljCRVE8zHulX9BrpfsZNweypojJJi6i2xKFqz5YL/UnUY+Uan+lwSdlpdyXRbAkUUEi8LVa3bm
t509DxBagoMF8FAxMCtmK+EpATkawvReAQ4u6+pPbwFKdxO18OnHMmxgBCf2+JLPkw3HZcORMx/5
SafLGDVvGZiCKQvzuzJXH4nLr1N15tTTzgnNC5kYh5GHYfM0nVI2sLVGKFKelyB+mEaGWjPTUg3w
MElf55L5hKpGpvICRE2efmYTo78xDZtVVbavGXHArl+eBr/+sVIm76s084tLNC3LoZxBqJUczpFh
yhPZH76vEgbaWf7oZmvPkHa+SoLBWosu3wy2dYmrXJwNreGNRanBgoyMU1ij8aLdTcXkhyl4wSf+
GjeRVJdhocQCeTg7uBYhnVR7C9UeYJqAKRGQQiesQRzJej3ARLKXKT3Y9rM1ANQV2kY67mQnt1ve
W5u9Xz0UmqIR7EA/S4T++s2vCxZZJXoiDyywgNoWljatsFdkN1btL6zw+o9C9R+zNah1z9myYR1y
m4cO0N7ZTGs389gjjsmji0bvoL1O3S1BctNA2E1TqBsJBpLnNuvfqrxoSUbtHiYbIv31QIxBZwwt
q65wPk12sGcxsxVheLHyag18hWsm8u9yQ85TUTikVZPENPOX7Fpf5yAW9HCqFI9QVHw65ZjxzKlt
15p5U8Tt8DlfmaxeKP4wcnc/J0tggqCz8RWQZrs375FgMUOw5GdYpdvQimlwdG2/w8/qvJ4xEJJD
PsBp+ygFLPX65A9/+mjqX3k6OAgzHyBQ4DBXYuWITqA/MrdI9rIf94kdxdxt6hZg8z0BA5u6auOX
JnJfAvoQdAXkFDmSeVdu3OAttsebpS9mJBoJ0dLWjT/VqPHcEfq4goSstIF0CTaybxXDqiaTL1U3
effu4DGx6cib8nISI4mL2XoD85vZAdNSDO/IXQpkWcPg7dM4OBrf36ZeOVzfPMwtQQGHHIiZky2j
t04WVm9N0R8yBUUpK4DQlSTxFFkNJDwDPiLJtFyLBIHFFbsSti0RIMCR6rx8dEfijrvZhSPQQ3qY
m99Fqz41UfTKMM0xKYO4KWW5mybdbR1AEnbcu9ly801SlHQaMZrJoGcBIwUAyBBGJBT3tJ0BEPuG
TWcborZhlTrEldjE7LaUaqDPCcsA81UvrcgPIhlgn/YquDRt4MCvAFcIhoUBXQcmt+kQgwhOWwie
AkRl7Twm4BzP8Qh4JxkGlP+xXx8WIP2vylXLPk311gfOMyTjQHsUHJwrKm1xZkgMOlq3fb5zR2+b
NGG29XWGJMdfojvsBJuGLW7dRubkexVcoB6kplUsh0ZUe8jE/rYc5W4B92VdBQCoECkHMHisCgMO
tk/i/dTVuyJpRnCWS7/xBvutlZodkaP2ThOuitkVu8nnZnJC8CBe9hzrxVtRwl2sCP9Ok2i1dj0Z
rm1zRXs3Q7s1PohVzmpWkPFwqGGbD6EPW8ceHrIUmPbQ1lB6wAV6BRKvsIZs7ZGp3Ii7OEwKRCLU
D0GEzLHIYkTInMaloqWNrzSm3n7qrOnsS7IXLCFunaSBd1Sr6NwmQOeTwn5rBGJBKAQsTSFMITeY
2c9Tj1xgxX1y9t5mICJDVHNAApJjMFIsjHoGIhSY57jmyqogTBm6iyNeDejkJn0sU2cbLNpjGpKh
l0HZWbFXT+wjBK2OaEU2l0yAxFuSqG49Nd0rz8xBAJY0VelsRDfmP7kth12WZsDwvDze+DNMR5gx
v3XQNI9Lqh56wcvmsQ7b9lRYImK4alUcvox2QuuJgnRcgzAkDg/OhlfAAE/SP42lxQM2L24yU1+G
Uh2Xa7qAxzo0bvu/yx6EM4M17+yq7HaCDIPdWDPlTqsff9HDVqfRAT4tJDYnxFAUd5BZtLNzoyn9
NQa+B6WYqL26bEi3JrvTHHynocVu7eWzdzJvJdOJ2HoI50TI2POZ2NyKopiP1RLW4iVS/pcbO/1e
ycFGx5EFVJA1G8vOnviIWMnwZHexm67cqJ7vlOk+pKqmcdMWkHk92QRQPGOASV7R3mcinA65v+wp
wI6DUE9BMJ9JcbK2nsnVU5V5BoZxSNZMDqK0a2R9ZhCykFUhclQ0cEr7NgHGXfbLQc4CZN+gnJ8h
r1jvzVHXn6TfnGYj/vShC1G8YRfRJmwjwR/F6lNmTXzftGW7lQ2xpRUzxUMp/7gjt0bqufdhOAO+
Rt65KMSvsiH85Nqb+DUCPCYew4oX2+xKz/md9tUhSia23lW4D6ipg7xAHjmDZIgL/6a2bGbyMqq2
qkRk4AToAU126481x03l/qQd6Dx60gN7qu5oh5Z3b2nJiPzeRG56sdqq3Q5BmT/k0EMBzvL5l/Nj
mLnPmpf7IiOb/7afof0rQvnjBfpbxC1cIA0xXxXz65L3v7swf+wT91aoBC9AgKs1Dq5gep/oj7zt
4NQENUUHMrs1w3P27WOB0XAWcjy5VDH3S6iXu6Q2C0inJL2RSeQCQ6a2Z+pKlgjC1Fs9ip0a1Z84
Yv0uQHcvgMdDAhmSoqNS4z6HqzAS4pfq69/hbpMybS4jU+13N0ZuDNXSPNM3gglsUMHTyOo/WaDj
57hJkGqZevx2sxbFYxSOt05rOzDIhV/+TrrYOaeEO7Tb2tfxdlaZpvIy7TvcUBjNseN+ZRLdSO87
wDA7Z9qY1npoy8E5Llmxa7oyAvuVrzRbDp8hZe95PZeCTzx3GL6mtpXtCxNlnBrthyeWNbHky0bG
grvuyvCr8pY85UhLtrs5WiNPbpAubcrrq1pSH66VvyAoVja9Iq73UDvmXLBB04Z1GU+eRtKRtDvM
sC2Y92kT55ygdQztLMj6r8Fb8hXIyQ2a9oWBMJo2lbNbFOgCIR4p1iejfVmMuC2bDMAavPN0LoMb
R/926w8/T86pW9M7gJR0uWBQNqZAfCN9ceB5hFCRInectypZPuql7/MVJmp1x2wuOqGR27aj672F
Y/4kvag6erpwaf5GcRyr+XeVXqeSSV9/F3H3JEHwBsrlxia5IuGPRgnyUqwt3i2WarqDY46O2EEt
UYD1Ki9Z3YIX851fI2zrrUxBIXcQnlNzS5+6rJey++mqaEcCA8wsh+5y6ejcvFJvRWUzwnas4VwM
7rAufPQMxqbJFu64XywEoFaGlNeriI/obZLWQSeGO6lJG5nbu2aodyUv41PrMz2pHP+gQ49cgaU6
1n51Y0tKmHGR0ylOLbnuLDt+I3IGaf/S9jZEPzZnjSvJPhkG936a0fULk4Qnd4joLO0luuSaNrNo
XIX0Z37I6El+F4k77ZS8ar29sXiOWMpzol4bBD/Rc7aD+tdtExJSV6wA0fJFLQLLuAzKLaMyc56U
0z7D1RzONmjGa7QMGpKC8J5HJ8ZXXizpuKOVBDcdFfUxxFZ9gJEhNzIsrIBfUbg7L+TuT+LogjZE
n0sL6vAGuwZPrghQqcSDeWq7JYQv7pOOag+UKG65c1KUiQDxypt5Lt5cae6HFrEN+Y0Ik4XpnlTQ
no2bUvLyBKOoELQbRP6FWysYoxtp1MloBKyicadjHy/AQOarZkoP+c6eQkbJo8heY3JUNk7TWHvt
2+bby6loti07wmByPxOXO1WVvOCUAPStInXe/LKk2FR+0W7akqyQKas/pzjZRzHS8bBF+V7oU+Cj
eZZjJmjYNTL53mpwIugY34GVnKppijaJR0CrtVTh66zmt3SiTCtLv2GFStaodHm0I219Ti33TNU6
z8083AxOUe91x1gG0RXygri5OAvPpC18iK/Mc2pSPjlj8OjQolq7ufWzl54jLeyUw6ValyRFfBuf
uCtF4AhUubA+2jlqtTZgRiIK58XWLXrlxGGXHSJoY2A6H20RXcaeayB1J4fkE4dcE+HTzQ9XkEGM
IjCcvfrciOa9h6Kxm1MQOiJl2RII5ZJO1p4dLhsnJ22q9iqHcyS6bXy7Ymtd/SYUptqxpIWYn1BG
5UFxsvoINbrGN7bI7NKO1hfyswf27T8As3d2kTwjLE5fOxwQG6HwS0i/Gkn1AzduT8l9acvoNTQ+
l/1YjtcZWLWaLVxXzZRa343AehWG8iUIJsFGnD16Ywe7JA9v3MrfLcR+E8iRzpvZK26qEkh0lOVU
OknyJIxzVzUTwus03epePFKlpitcC/ZN64evqmdKOWU0xS7yvDzDd+ll+M7D+yDw31U/oTyfj9z7
t3rot1Pv76SCAODgcfd5kh2UFUHorL2lOLCFe47L7urV8SdFMoL9GCj0exIvue3X0E0M1wTPeEo3
61KgJRi+IpWkv2KMLTEF8ZTvsjJLPpJUY+3p05kTCrNU7/ZUZANgysWH/loujwI7w68YW9BlmetN
yv84qdEOEIxZr4Lp6E/bcOsMujrJ4cqLbVlTKZdEhbj4rsCq0wQKhOcz/ZdBNTvKbafLV52TsJHX
9Y+Xoioc44QAA6tM4KR5u3qwalQDCYjbPAyupWe2zSLN/eG4w+0kp4DcFFfsq2B6bismlHXfmTd+
xQb+sPfOhJefrk6YMgSouFFX1vsYh8fO6cL0p57HR5A3JDlPXF2BsXbXV2SjGBeseodxwrCY57Fl
TGV3NAOFZpff6GlkLsdgs82uhrK5vnN5v5lPzY+Oy5HOXM/sXRHti7r7Zg6TbkWJKsKVg9lGNDZr
WQuGwGNhPhXnIQT35ll23tHv68c8aB9KM+OzmwP14BS8y9HsvVXzdG/FTGpMpq1NOrqAuyeWfHr0
qkddZc5jNoawSeps743xR9MmF83nd1W61qOOU+cm+Bs7ugynIcD6TazCcbwm842xtY7mpgMMPa3m
PsNZY+MsSoU5dWbYSh7rFytJg99wN9GvJCVTPpdRq6ejM8677m6sqdmXujuAl/qtl3hdEyYnGh3g
E+PidKITmp9l1VbZJ9Pjl9qd/uSjRiAYxeq2qQ22mwJduAdBMfADdLXt9FA7uACzJIZGPAbX6K7W
ArnMFGXb5dF0kIUeDhaT4AyULP3lPN6rqrkxfT5spmSs6CPAgUZV2xxx+VRFdpIpRg+vsWZ2cxi9
RLBQE3HYr5KYUVMRn9PQRTgt87W0+gUsqfpEC6m2lZyOFLS4y9gNnPgNzW1M7yx7ZtWdE18bIeIF
+AUT+pTmsRyWActbbVGfq/HFilt9EzXLKTFxcdOEVXJLmdgzXC5e0pEhYiods4miKXjuOz42XZvd
V2k3QkfLWfyYj6UoMjDvHDeGYTo1OlETnlWx4ZOMyPoORxTDyuiKMiUZGtVnAmS2/+PpINrEFq8Z
nXi/cXv7cfCcu2YZ7R1Gw2xn+6LEMoSb17BVxwcaszBGgxVIq9z0ykWcHrKfcObHAbWM74/zJiK2
A/LlgIKhlWmxyWwPIHyMriBxFEYXjh6vuJJHVXfuApi/shg4vEaLp79v8GmRl5Yk1CRQc+8KkquZ
pbrZrhnx5wQfQ9C051rBY8gbiMTTtEOqx+Ca6vIJ/Gx7n6QE6aiY1qSqUn1XdtmN7bXXERY9Sl5f
51kO0utKP5VOABHYbKeG8TdFEqjG6koMb5p9G/enmvhp7mpmcgWnjq0fAv8uFX6yFb2d7OpAobZv
8mnlJe69pbrqJtLRsvMzZhuqDrYZ1a5j9RPBPc5y8gTBRuwr/J3F998MpL14rr70kXWk+2R+Iuef
2s1/3M4PV6VTPHAXlseqTfYtWWJZGahDaGDDu69h6th/mJgVNARhsaWty35CbX3ElDgo1oV37FJE
wn1MDH1vqAaKjJhi68GSSbt3c0V4AQ7HdkEybdqAWPi7PAgOrm5AwxJ3IZmeDwNsbisJaA1EVu9b
FICAKbNLh7TujhM6YY9mpwdHYnGRjPUOok4ye49Jq2ec9F7nTnLSjGdINprcl5beHFNUfuM3PqBm
tezyULFhGAZ1pmn48kv3KclYlfGyPpFpsKEAE2BViiQn4iIlyCoVg1mzJiPUeSYOIkTtm6ZpDwC6
3qfNSLmk8/hXNcz+dm7NtFURHzRHOMNBRPjMgNZ0r1g6r1aS0VNP9qz1M8vYc5vrO2fIgh8ax0dV
LeKihzGrbqUaeso0mea/MkceG8qi6bqnnJvkXCfo52fyL7dUkYCDYkmEYTbhtlqyudvH1yWAqkp8
m4nCW2h/eeVcbqe8qhjjmwM7APIelffUxt0Ng8eFo1HvZTRwWDaB/GV59m1A+oQtziGaH68KreOk
SlqOrma1Ywob1V08/Sa9ednG0/LuLDXRKNeAx7q6d2bNdDYzTLlS9Sgct9+1FbE/JRaLgino6Abr
cAjtbdG6h6h4yXKiHxfrkfOORAo1m3WfJM+1w7Mz5cTLFMIQPBUO31kYD3RwLrAp36MVNfnOaJxo
g4MdxamAZWNN7MREL5awJ7Dy+yKXetNa5skUYKxcnWzbuILa36C9Q0tuR+YOF9mGptbBbFCQ/JXH
7DOS5SukJDsl5ZcYOqKuhk5ijSEujQl0S7BAYe0tq7Ju50HuzJJdVD2Bnh1ZE3hWkzTovqVe5dqE
x6Kz3I0fL7eZbbp9M3n8+3SIiRaMoHNRIAFts3eVVLcxinrbZiQnZlx5Vh8+64bN4uz5BDPkGd1O
7xc4p8kk7KNOnlKyCjsBoN52VbJNuawA/ZhdE9y3ujuZxnkY2OUi7c+cbc/gbiUWUn9mjZmrE9Wl
iKPbNnTuCs3EOjX5ZrlStEyy8XrsQKMbFQhJloMYXdy8LTITZOT0gg7DpyVdmBFYLqAiL3SfYtvx
N9MQ4X2bedgJnmR4mG0KT1zo26+BMP7BnwjGGTqtyR6cxdmt3T9V7zCMwLxoY4ZXlR/tYt3EBBOG
CzEW5AhR3mh1dffqdN9QAHqrLBidHQBNjyTFSRzrmCKGxVI8k3PK9m8jqrK4H/LW2oQqd15Yrd4k
hbPzJzy7QX7PdYgohuTvuKumc4Pkl7ynLGhKslJ6Hv/Zsvf0Gfy6Xr2tCN36cCRBzNxd76Zdxntp
Txn+Ti/st0XT5cl6SITcZ5EZV8pAVIcYQHpMjmINs3d2lzo4m2oPw34+ec59PLbzZ+fTlPdtbN+E
VvXKLLbFwcG8N7WC7MbN0pSt0phuzJI+Ft6UbyY//uWAhhcUHmP9zju7joi3GmWdbvPRVPwI7F4z
/ZJztY1OvkXixqylkgeqyDOhXwz79Ym2nQ0P4VFxD3Wd5eddG5ePcz+1j0rbTCkqWqFh2jcFk4WS
GEriT3I7/4CBurXJ5SiX6S6aC2CwmvCzNUTkL+3+0r5iYZwVRFm5Uc7e8kt6txOlkpHBTs3LQ9jS
+ue5ewLuthwiAcoiVeYSorvDdZsVwS51+4vMEcvh2EaHO2wyZlePWeN8h0KNF2vCHvb3j1zM3xFJ
kcbrN2VH77k0HSeSHu/juEw5ys26xRpjrPSrHZu3xD/Us9mLJL4CbXE2C+cjjhRC3Gg8LnPTUM6J
MdqVvAwsFmAxzILZXmRYPdgWUw/POkZFo/Zwyw1xlAV71zL6qKzxsVPt1lLebTmRxuF5TKjR5HRt
ccqGejsuzWM+xgCmYx1B0nZPRGXybs2xe9O5rC8adQczvtn/PUSt2pA5ZCTvPSVZJOm82ta2tPDD
+fYmshVHa4T+qspC/TrXY7Txx8jjn+P6dbQxKcbSImNTBCBch8ukEY755dco3QdrRjg3cENhLbGP
iWXQIExgf8uy3fkE/FROw0keVKBeIWPj7qQxc0xxUb17Cq6BYr1vtX8k4UHb2kT4Q6MgFSu3sd4H
p61hseLxUjOFfuPibQnqjOEcyR/fdQE2vu+SbuciSnhexpRUV79romOvGpgI0TSGiBaV++Y5E8qJ
2TfJPhGOdTF/bx9KWfo5WSIzbyWEkuojF+hTJg3uD8+Wf9t5iDr2mVB8vCrr1Suz4GGOg/qS94wQ
d7lPMz2R9AXL2hluazmk50T71n1knP6jzAN51zVT9B0bGOCrZRqLM+MFexcvISuKWZHSsmqLhp+L
UJsjy8YYwnrq3vRZHOLfm2LvuTey2QszESxhBcU2IG51XUnCLIMRWMhsy+Lb85dxDS6fuY1y+npP
sBzAzjJKx73OzHirXUKFbT6MO+Fm/l1J5Pt7As1o5dpjextINNtV0MmvacrOkyvMF0PaYj3H6RX3
/VDZ7UFN4lY2Kj/zarXnoW7cT1vM9v1ikOUPwm221OIUO4SA5YlV4e3H2JgVxbKf52FYSTXLRzfU
4ptQPXsratyUuIJmSkB45z75zTPt7Dku/bdIDq8oBBzWpvHOy0a1A4zk/W695hjYFzuaLjO4qxWf
oPwzlzjGiuBeTtVTbU1vhjyy1SRTAiDaABqB114Xqv5jXBLkm/MfQvpMaf+pkzG5q3PFL2mm+Bx1
psC5GhIqFEXMQyfUNbu41JTb9kvfhqQx9wQ2YubK8Gm1Pake8MHWc64MWxFc7wclsMpVPuQSYi5v
iA2+sZ2QbE3dR/cNSlnZcKG5FnFRzXh92Hp2vGi1vnEYET0oC/QwDsICrodNzm7yM3NoYM1kRjq3
ftg6Re4+hITIrTEGVOtsyA86A2aP5Aryh/F8mAr0FUgbBA1BGIjntCkNKdvX0B5Oaab/TtbnbN/C
7CdVYPEBTYnhgHcIq0nd5Yxq/lVsy00PFOTDoB5HBdKyK5Del8GxEVSyOoTX4UoKEvPkB1a9YZlG
B2yH5WkcWHwFXZCcqyEdT0jRrKMp5vBNdUbDnFaspYMZI3oRVA+2G+Ih9iprvu2ma05KyI6C8fC8
Wnrq6GTx5zXYBhpHPXQ12ZLaqb+Soq222lLmJhgJf2uJkNqXtetdVfrZNuxn+21Z5DeX1WfgRkeV
jfLMvIHLX7mW/2vOkvCmI6WLa26uL4zzfPaZZXa2pkSiZFfTU1MEMW9vZDFb8MQLuC9Sf5jHmrPR
bfOdz+QDiiDEPTgM/sBd3eGE1Zw2tYUdoXWBKZg41t/5kIIB8LV+R2sr043X6hnyTJwwmnfGJTab
pI2DZ4zM4yHTXXZgQJVvgoTY2nLsHgTkpRvFg3+cxNzA+YjkTR2M3TnKPMRFUsbFzu2r6VLYtfWd
9mizukInv4Gp2QeY7iM7PBvOjR0MGeEgYwzvI3XUNdOuMtuyn+K71Kvhr1tABOoiJM1uIDp4QR5C
+1XeiYx3fmgvBA/qbeSZ4NWI5FobBliuC0YylR+3RBAqFCs++hYvUOJpFlV6lEM1sJKi61lN/tLe
1YxKDrqcF3RgZiT5zE1+lS0pVpmoUccVY3uUuVe+obdTa28gldwO5HdvEUAiW9VebNhAN4LI4heW
BGOwCROiigOd3iHEsq8V4dyw2wwSc6yTYfwd6Lp9JjdjIrZ+HtcJFpGx5f0WNh7txS3vl4hxQTfM
5c/QYKZddaHLds1FqMOCwU7Ne9aHEH18KyrWQqQMkGv9J8XoeQsp3d4ysp22eYc4DiBw/uh4rsH4
UyEImUz+YEpJczkUFZGiWjABSMYifnBGjqHe5rFGLC3OPFswWEJysouFCdcMcuPo6oEcjSwpebf6
KeSnj5IPawjmSx0FSMCYiGC/6jLA6R1G+MHtCN3Am+5IbPbh2FmUiPBvUxPzO5fgCpUVTA+wC8yr
pbLqge9EzOeQ+b+lj2mPdVDmkQzVVeIFRUDOjLHy5F0a+vdp0L95+VASwht6m9JPMZk1YXRItQgf
bWZj3d6yneIuXSJzgc62fA6VZr1bLNWHDOM/oKj8B+n6ziZNa+uOuCB5K2IrP7pFV922TeMz94Kj
ZWyfYV8wNGc86D4XOlL1LG9iRHGEdbphKVEbtcTHxk7AVEFXD3Fs4aJNAF3momZdsDTBrSj7DP/1
EG1HFQ/bnIyKiZthrfWcnnsR8pGajFz7rMc4twqyCHvPeQfakdyprB0/EzkxBpwVhvquH6LfJp7i
pypxOlyPpoR9pqKvBFD9n6IkcWNy5/iul5Mat+y4ygMrhAhBfdKSAJqra4UUhuVDx48NK7huy+9q
MdmrxSoO791VPBh1xa2V9q95ZEfkv5XBr1xPzfra5WzjThFrH4tmOrsCxFSF7OabwqS9m12cb2Qx
8u/s1t+NFkd9JCxCfaXJ7FXeZTj/NHWWQ/2EsIpGtw0vuCi9Q+P8b+rOZEluHOvSL5QoAwmAILc+
x6SYFSFtaFJEiPM88+n7c1V1d0p/WaZl73qRlVZSldMHELy495zvKNJg1dj/KLWjDwsG6Yu+oinH
DshbsHFUn4oySW6HEU5KmRQdxIWcjqiDTi9HY3vLiTZOToLWFEGs7mAfIofNqyvc/pD2gQ325dIa
bHS0EMe4KuvLEaYJXc8O3TMrp3/vwdASIE8i41VNlPt2pO19wTzv7AdBjbcG2VkZBxVJDYO9rMlP
wkVNItESrMO1HkPoIM1gRsZzvd6LqZav8DiWPXMyhm3dvWojOvecawUraBfBm2j8R2dR0a3J0vVp
8fBUdTE5kNve6LPsrizul1wj0xxL5ypltLDva8R3WtCMRwwuDlU0dVfOOMV3mFfULgjPdnzpg3QL
y+aU5W3db5zZRFeFoRfP9BiLfc+opxyq6SVxZ/L6JgzajPMQOCWyfFep598viy3e5hrh99bm551W
013pCvmemsllxqpXoGAIhQkTJpI1z5nwUBz5CZOdRJRvvSlD0ma7YLeMTbmni+u+qClcbyZZsGqB
P9EWQB2DhDCq3QuZvFWTt60UOqhlztIfaQN1bmg7Vm7jNd2m8oKGkByVHVt230PZmJrg8NH7lIZ3
XRJNdGIVadtRiNSQgbB8TpkjE2lTpsu3Wcy0Ljt6kJ4XGkniYZh8FMrt2g2pyetjgkhzmy3F/F4r
dAgOwQ/fafjGD8x76AavVYmwqhIvycCeSzhRjJ4EgNLswlhl8up9ygowxEMgho/FhO55mkVmyLZu
cjKbOgKaRNWi15EMb1j8sUWFgDYX3ZSV66W3Lv13QOfrQyR87zCo+QxeOMfcBi3nDldEZhf5ijDf
BRqZU5BwNCFH85ir9SzTcdY8Q0TLMSi9n2e1EzDOH5aEihcNUMqHQzcHQatRFI0KF/YUpxy0mmmN
ql2ExYV+fzUR6p66w6Ob0A3dVFNn7kkSU/uuXYZnQfrds0767DiuNVNXE/d0Eeb6nBUK4wx1enep
67Z8w8kDBWTpC06LpIiV7pqx/TfBc1sM3rsIqXTDZoFYHjv7nBfcRSBbrqjhkOyLzoHZI2gIcRKI
4fQYsY8KWjGxJUdXBQQ3lYVvXtEjgfsTYfXg5GtB0zM9F5VzAUDAh6EXMWq+B7yR7CeL5C7Kq/xB
9s1Xv0M+u6yUbjaCQMkdDlc+rGYGJH1yna6Ofaz0eWDZyvN8vqvJ0ART6XJeSs1B5VP6GnXepTNV
nBQTL702tfC+jHWd7sasTz4Qbc2ASSiHLpbZLoCNHIE6uD/nxUX0Pu/SEh0T839xnedhTotcdekp
SXpCiPtk/dYUcfJs+tq5ZVssV1Y7uEIncIM3k/vddyQcy8U6Wu84MB9647ZrX7OeI1M2lOGj169r
fBW28ResUubA0MC9saO3UHb0/XBX8GR/KTLTP8xll6HyFOxfZM7eouBZt3Ud4y4WqWTfc77Paiie
OnciWNL2JdvizDe3rX1fQc7KY3MbBANpVFajg074s6D1vadVt95DEWYzKaq2rOa9U9NnEonDTWdY
Ips1CPLbNMw75uItExKfzvWTl7GX7QaamJxQ3LO4a54xV9+UGfyaQxb20ZVjkUYiFhHhjVuIdDtx
JIhPSzt34lMZs4ONi5YHcvnsjYwz0t90G2WvQofZdYg6+L5oBns3JzlSt0BwkNyIqnCevGAFgOkx
ZNjIGsum5AC9V4ONHmU4+PvebfXlOHrdc4jYBlg1A0LdADGjm0x8RD0gXlHILwmahkXUYUV5VAnw
Hd9HfzsPmMxtY5NjMxWPEChvXSPCq2FK1H72w/XKWlm81KvBqgMnDL8OncIude1uwgyJRKDPUKiV
9bchbQZYOYt/HtC76amVpts7c5IeqhLhVUbj5yk3Oobhg3My9OJ6N4vQ3Dq9gAGEHvhqSXjpJV7c
w7AitI47QCyrjTkGruhTC/pKYn6KqJmvakeITdEp91kHNVG59NvuIr8JCVwNqkeSJov3asTYBL5y
TG60cZjjdgiDIPuU3nkGpYGorZH8qlAf3RZtiCzG8ZejJ425Tx04fLTy5de0m8ZrDf0Ewuwgb/2I
mNKuFcWtCnqoXO2cvqg06g9dNcREqhfJ7UQdcclsnraz20IsVhzOeEQwMocOnOzpBfj7MjP2NphI
J08XN3oig3x5qWta2IvywmtQZcshbTz/PU8MUDLkxB9T6Y+bCH3N1ltVyVlJF4cgx060yaPC+6SW
zn712py1rzPIpc2SBEAqyTXAbmjj5yQqVkGrlsawmBDfLoYkHMYOMOrGKPwigzS/j5Q/E42ZJq+r
lxWQdez6PWpUhWJB91epmOypK88aKr0SxFr7o9wMgk6iTHjjwoj0rUCJ+mT8fLgeawd4aKXqy6Rc
eeIrHnhiRlCzWkfvsGjMqODxl3PS6z+meE6vJj2kb9OYR/s5a5H4aGMCSMdDwtbeBRD5VpVyth7Y
Vb4XLQTdjXYdJP8BLcM6KqZvTh4QD5xkDxR7cAQn08O4y6s39ObdVTaA5gkT63Wo9rj/eJr6stn0
wRh/I6ZzPMYBnsmg86sDPbr+0qdztGVXZfzMTXnT4WjZloQjHjJvBn+IAeUrlXv8ESBYfHYRtsZH
UQTmUvqRXYiBZtRwthsFaPWK6ClKJ4bzvSOCE6GrercA9zoqq30mg5A1OI9XN7OLj2ZuV3A0Fkrh
MTxT/UxhLsSStS4PrbXfc+6wj06TMsTDRRYB8fzWuYH+XDtef5oHRwGgTeInJ6k46c/kvLOp0Idp
qhgdWR2NfKGDnu8sLJf3WTdLuytZskcs6xOHhBDYf+4yGXfD2wQx4w/hN3RBegcyhCsmjENNk7Cg
nXkFB0vccEykE+xWVY3+wUXazBQmKE9OGtUkx3YT1TRKqsuGu5LqZiiyi/Z8jqJxslyathnfCEoN
n6PYQNEko7e5nq3fvLd6tQcDtfTgzi3fgIQ0B0qXXoh77gK3c3v7hypIEYg0gCgdRUyOjbdcVxoh
I4Mr97v0GvllxJh7Gqt5ul0HN32po2l+JaESb0gr0WRcz+5QX0wL1OipB2nnBYXCHUCEvG0QHOOb
WQBqThWpPX21NzwnyVkta/VdUURdl1gbyFurpmjzB2ProK2IvToNYdCeilr1P9IVcQ2iZbbKotII
5WqBksSZhr0riZ0UQ7juhwZ+Jy0U0u3JybsgW4X2decSvTqsHy3T+09eALcVVODERGcoPeo+31FM
VnWRPxEeLsm8ZCCBBbBkSFz0mpDvhskPKk3KomtphvwEwVZft9P54JxlhDlES3lKe5Vwto6Yv/h2
Tl5WWzO+ZB0ytKI+uqekuPH7ZPieBNl8KHIyzBch4qekR3G8ry3D9lkhU0xVM1wXDUp6H40Ykb/c
Il0fJY/FLF69nAKyb3P3EkR8fFklbfc8r/GMHaPQ9xE+oMuy1RVhoj34x3SJ7/9Q/cghXNvk1K2k
x6hGBIfaWP+gPNpTSY2AN3WeeUIxkO/PHoY+TNBotWblbCGa/i2KQP3mToYVQtUFtJqI2B+eXW77
lf2h3HNQWQ8YjtVuWAq33vyRoJaZKzl5x5TC5pjGMeqNjsPtH30Xe36s8vg0o6G7S0PkwsJbCD3W
6UT0a98cod/W//ZO/8de/Itr9v84lv/fjM239Uf52LcfH/3Nt/r/C3szaIC/sDd/W+HL/E9zM/+n
/5ib7b+Ug57Vl8ax/OaO+7/Nzdr7lw4UUxDt+a7n/NncbMy/tHZp/kptPMNuwMvxGP7pe5b/Mh4W
C6vxCnr6bJb+B+ZmXudPIADrYKx2jYOpwfqB0tI9//2fnMZlrIuBZwOLK0IVsfHnMPtwYAIybtDC
verZxT/RXac//Kcv6b+Yqn8FXfznuuc3bz3lUIP9xjhIYroxSF7WQ+eF+LdqHR7YPeuTO+Xe30QP
/Orf/vel6Ja4rvZ97dMN/PUjAlhLEezLBeEPfNNcDZ8DtEUHd105Obvi7q8/2K9RY/+5muPJAN2g
q7jsr1ebGjKb0n5eDsLyaMmsQ9EsYWI2HDsO9TTRfUugdhde9fjXF/4vH9PzjCNJv+aY4pjf0A7J
xHQlrQS/pH/moXSe/DFgQaNltmJCyPHc/vPrIW12lU8j3nV/EtH+tHKo1/DhZsN6KGKGGZsoFQCL
onYd773WZ+TFVo+x5q+v+SsR4/zlovF3tXFZsNw4v6eRdl7vpf5k2gNnQDY9D2CFXzn+8Z9dxZPS
UEK7UnPjOlr/tmBEq2dPt3Y6UA56e7/u41OTpt4/Qr1Yloi0Lh+IotHj7PO7xz/GI1iWHgThMSxo
JzN6S17SukZTNOlV/k3wwe+32/liKrDa4UKB+R+rso+dWoVeNAPurJOjF8/PkUutAmbyb4JPfv+F
zhfSWKZ9xJk4dH5PJ6wpdMvEAlwUgb3NatMemxiZ4T/+gSxwhPO+ZbjJ9G8QIFa09f2Op28IGR53
88yEhcn2X1/kv31lWvt8W+yK0vs9UVfFTBnpqs8Hx/dGAtvXBwSYFTkIiXf46yvBsPjzHgyfInBZ
Dpp1YPlP/dse7LnL5AuT51dyX27+jkv824srgwDROtL4jubZE/zO/pliBllOUWSH2K60A9ZEhu2D
wsnY31cFvfHTzODcbss1xAVK53WsP1c5raOHv/6Mvz1nzm/D5UimPf7hjpK/31OiY5o3O9mhl1O2
vvpV2MACS0ABbJM58+uTLWP1dR7r2PtnS//nldn2XRXwRXha/bYhm3VRebsO+SFM/Py4JKU5LCmg
zpbF9fTPPyTbBk9563su+qZf934dj6UqA5kdGjQzSH279o09bbig+7oeoTwPD1njD3/DtPxv3+z5
lvbYh5XLE+7Xi4apC8N9bEk+ZF5W7gdaUC9jkNW4WuiSI+LltIAGqFIf//DDsv96gbTS+vyeFBG/
XdeVVZnJuiDsHOuf8GxzMcRl+aXLp+Y4dUN1h/RYv/z1RX/bXpRxoc240niOUo6kYvn1onpytS0D
p0DD4/j3E5CkfIeBmBHbX1/nt5v/39ehyoI9w51PqfXrdfAsB1PXieLATC68MczO72rXGjjES/U3
d//vv1/AqMtwdvLRHktW6Pm5/qfnqI5zb86AZl7EAPe/Jn9Dp3OVe94N/y9Mhm2f+pGdxdH8XhqG
/Pmz/ukCatBO4ilXH0fCIOxeLmt5OcYZMjhUryQTpBmK6HPvO2ggd6cuERelP5E90c9I6yYnwvaY
d4KSkEGgeLY1/RnyNaPgVTMwQXIZd/QfWtvhTRl9ExF6ZVoUcSiK7JeKmewlbIIl2tKimT+cVcFI
HxRTL9QlPa1OUcJehOlGbypr1eWwtp25yd1VkIbgFg3AmgQodSG86YWMT2wQSe3GD2UWeK9ZZ5D1
Ms775KS9ebOLse9ylOV9LlJICLZDDp1kJsLegxCRfJ1oNUiA1zqYac9F63liwDvZga5fTn1cAQ4M
I83htODx/chNjF2ka3FSd8anf5KUWXnf0sMqtmM56mDbKVgZpu+IqVZnNMZOw9mZT15Sp8iDs8A+
5WM3uDQim9nbGubjll6FmfWp5AZ1t/iGQDLSMXyNc5Xjii5RCW4CZJHLVqMFv0zZ2pd96PSm36IU
qOqDYIZNm3mKyteIfmOxJ0Mlv2+sB36EuhJRoWk42uepWcNT2Huo2BtCVeANN50TbxBc5QCDTEM7
ijoHMcc42e4pzHJu14QzOjjrGIR33kocfybz0vkU8hdMp1HgHnOFJZb6pMgvaOvHLgEEPQOpKffr
97Aw661JSDY6KDJK+guR1fkNTc9Q3WWkGdwteTlhkoiyqr8ekpV8gWSeEGFOS1sC1zmrftbEq7q9
giP0ZcaR8tV1ErxZfuxPCDdZg3bXj2XcbaNetPWuCSMHCRG6ZSSjpkgi1D7jmVPmqxEgPtOahzHL
2gTo51z+CH5Kq/LQh3kSUz9+CS093QtbRXV616Zyvmp+ariUa6n1XDOj8UrZh46Vk6TdoUAB3J1y
rHMECPxUjwGf4R3Oamr3Y7cqceopy4fd0NGZwVba0D5lpGX2VUYu8K4FzST3IjHuvEXjPLwpETqk
KdCOp4utRhcfkxvbQ+0MgHZK4ET3vB1mVq3shnqLYkQRGNA1DhobbGo0D5oahVc01XW1mTEt3a6l
k5Vb11PLVyyYtd64kZ27PXaLvrvOQvwGR5E0qdnTzERM6i622xWO6XD6pYigGbpEfXhh4xwhluus
XXQvfopeFwKSLvkm6DdlVKlX4dwGtHqqAYmGH5v82QkDIpCA4svyMqS5xVQXa4ghrTztxZ4NCvR3
rmK7HMMmYYYUTyuqIzFgG9yATwPlspnKiCDmSCtTQIdGq0FoTU0vbpV99L1txwnmFmZAfUjM7Lrb
JlcTLPCZQfJToPHSYezNen+v1zGUiK59Z9rFLYx3lGZ2ep0gV61bo+LhxWnW1jxPpraf0ctjU8gU
+k0RQJvarFr2+gJW8Io005+rn/b87nJuLKLntKu8L2Exh/1FJHPkCTQi25ec/S3bjaKb3pPQlGq3
oBMUG3KvvYGdi+YTw4kB2rYd6hBCP/adF9xjAoOGbJe9Kd2YvlRQMoaj6IfGy7AWQHnpNfmxXRaU
YGasFmagntDRAdnA8GMaQZEQ9ZBkn0LXFPXBdPn6UTcl/zMNeoeOaoGzwWfSzoCsU6LfWdvH38Yg
rh5GmzAMd3LafZu8Qn59lXkl01a8eAldQ+21RAjU1Uwz3YtHc4FzVOD/yM4sK5rh7FGeEwLTWmtb
F5cd4JpT4c9OuBecpokrCFyJKN71ygtoWuel1hXNodJrX11E2QBNx01D7W6duSqHXR4XoYtLQId3
nu7ytzGb45sewiv7ikxHsW3WLO+2idDMXbHAm49BesJeR8aw8kHvARnE0EroRE7rgPm/zmP+fCmJ
A/LbUXnbfAKkuY8A0qMV4TngncCRZea4UP8SSV5NGOVLtnixQe01bwEnsBQ7AQCmSGEk2NmEmxI1
2GvdYpjK04J1boZe7BITlDdi7Onna/XOWWHCUxXKW1LOcfQnE0aSNc/i81hRk3HQPNBoxkpQQcYZ
dpQu9ZefTZZtmQNeQULvn5nVWRfcdJQKvKdlbq7yJRnrY1B0A4ksxXgZKqA/A+UYGwMMXRNAnXQR
m8CWL4vivRTlyGkYggY/+TveqPVxcrMfro+UWQKNS/zHnBHXIVvk60IeRCyz1x4ZEmqxBxNV1VY2
sJ0WP01vlF0bBkzmWfuEDQEuIWxMNNfkuEBQz9jpqoRba+EpR+SvKDeInS5xs0AjyewRskC1zceC
WeRo28+qB5Oms+LO2JmMhTQJYSi01RY53rBdTOUiqiUHSETAn2E0GdrF0UHU63LhtEV8Gxd2vJ6W
eu32XczGx+yuLdsdHWJ/V/rnsO/Gqd+9jiyYfeq31VMrMR8XFgRIhxoe2gql0rHzHPK+TGDeurUi
niqWrLVNEzXu45qE/YMuFHVsEixPzFDhbaw/BZF8kOMwTvLoBGV6q7HKf9ad8zXIQnutqnC8nbmD
ELLCwniN6NLDjS79/LbxQ6LAAlrXyXYCn/PeeAUNEocoE/nUBl2sU74QL3iexuVbyBgrRPQKhW9F
okmsnjC42mL3sfcl2uhudh/KOjsHXIRLc+FB/HmwyaR+DCNepEhFy152MeUH5rZ1PqsMmVQOW+U4
GKDbVrbfQ0rZdIv/Mly2fjbLHtM8UHaTqRKDIf8SOxVO7lfVKXlduSLF3hy4xamxHXcD0oQ7H93Q
zmJG+SQofr6noVinz32xTGqP5aON9pgj8nRby2b5WN1uvlzm9aMydtijYu1vQjoAu7EqzMsIJ525
4GI+OrBcu6bKKCyGmGAD1Iz3M8PN6XyLsNxS6U2XYzQg6W5a5X6p5QitbdLyhx8lX+egVPcus8TH
pV9OlEf53hGO+CGyYriuMENul8x5jf2mfdEG5gaN1UunkXgUsyn6maqytp/wRl2kTeBv7dI19w2+
pnXjDxABJuwIJ3CUP0Ya7JtmQUUczil5ID2ic7wazOwGsSIDn9zlKUM8vMtKFe0VyKVj0vSERSEK
/EgxKN/5NZNLRzbA3ianfPASDPpyvfXFygQj8x172ZiqJUAl9LwPjMIlj9FKlO2mFvnwbQqRlMGx
qqYz8kYiVy/6A8J0pGyTzHeJqw5TaHDxuthoGNORch62ZN379qwDoZgDXmDm+pJING5ZzKCHZsCJ
Mg5esDsz+4BBdtL9rnVIRFs8fw4HL3usq26khEJAddnISUNylIw1J6jnKhucpz7wMV6lC8Uquv07
xFLqqUTd8yBTd8RZnflhTNyOM2JfCcRtsnYp4oqeRUWmIUkkPNM2tgU2x7woPraKJEbYNYTFLYot
xfTccgvS+pNgiJ8JrBdkDQBe4uF1QDeIzYYhB/UKIWVBh5sHHSeqi6EYyksZdd0tRSCq0KLotmFt
4J+FhSeuKK4Fk/khN3epLsbPTJtmzJ1ZQspH6OXMK+tm/oIaDn7Rgl14jzutI5txdSPkF3INtqNa
CpIs0hEhm0vc5OPa+ythdgLaUeDEYksRiMhLLfbQj1SBeNFyRaEMKTDHIQ82ZG+LKeYcMkXuPXqu
tT+lyWDeCqcak6uiQMV/oTwepzch4/Ye7FUzTtcK6+iKQ2eoqFicUu1p/zbdnqEv9Qd8iRGduHCe
dCzKI8JCaEENer0IjwhUrq3vSLLwECJpXq8w7lKzsTFP5TMMqZf2twO7PgOywivlxRQ0w0UDTpGl
4Lfxk9c31XDfoNm49TvxUdfSEEXZOHvVnfOtYJ4clKoK3kbUP6ODHz6aKhiKI048BIBUdQj9O3k7
6fTLAOl0187ZbSLASzHkZYyIXxMheOS3xAokHofNFnwDxOUpHXZpGkfgRaDDY3eIghnr7gC0U2K2
B464ZAdMQlG+XUCjct5EylQ0nF/RwCGFL88brUfDI44ce1HGzk25pi+RiMg3iEBA4CDdexQ/l3lc
2xsrm+h6FOXw6InYL48a6cm2yIv4FIVK0WRuy2aTeHWy7XMAmnc1HJHrZNDZnpvHvWsLxDiQvrxG
H1qJ2SkMPP5ed94nMzv1Tpj2BEer2qwERECPSaLojhMVns2q7cg67JuTmPlZNnLKMZkW4qWtu4rh
+uK8NU6xfDYqizmVuJyOkOOiCSjq5UqxPyFy1n594Bv4zKxBNjuF/sMSboTD6IBestCbCQWRglSq
UUJyLwALGIw9qrZB1VuZKjp6aXzdpv6bu0bBBUeXG10yWoSiOBJeW2LTgEIjXsql7p8TYGmf/NCX
d3HRlfuOGEXwBfN3+AjFLQyG4rZtqvmdlfWZTlvLnunAYLTMW6/HKfAuC1AUPsrpB6Yj2FESkWzR
9vDdYhuXF3hjEfKX1Zc4ms7PTTkfndxXzDAcZ71HiMD53VWrvEojVMYK28xWsyluy7JwXygekqc+
H0oUIpirZ6SIPbFSaRvm0zHo5ujJx76HtW8Zo095FILAPFf2X3kyxly0x2fEXkolVVBg2LFGnxjd
zrIML/zWa16nupHxNp378lnkleRrdXt3Cyg5JJZJj9cdYVFYNW1hMSg6yQxzxwB/GzPx7JSLJGRX
hn6yHYui3U2DfNX898e88hAtTfn4bekcsB+U/VGGLgqoCPQQ1J27pDwTVSbqyINvcwKVwoYSfQSf
hbJlbrAlEn7BdEeCaWymj2RMklNU1C+dGSaxRa0HhkTWIw/SzEIeLak5PmrsK/hM42zpbvAY1vOz
bNv8PTZ1eKAPXH6JbKvhXgUq2anznL1pY/+7nZdwX7Zey8usvcSKRim8HKJRYg+1ZSFvce7n5Hsm
1QfMIdxzTiRusH34xSUWKnHf5Oezw+gOyxffuAXVOEXEp7AIwhFfOzfsvpgW85zEouNYQXX3FR2K
3qUF+nu3a7KbJvSXz5MZ5aNyasj4NIymfYWgO994VYLJy3dRpEjh5B43WunftktagpPo1VUYqyE8
EN/aBrxX15LI5EOVqdNV7OoSKQMiHQDOG8HXgfSg68njEDOylD3oAI+Uw0T6V6nqUd9qsyp3l40j
go9l8PrPgx9R6mMd9S67znovOs4s9umhIY45nf2h3XeDhPJpovmnm8Q2N1D0ejJRETcAlM+L4sb1
MglT3u1LkIvVkHwb0F+RWFO31V24+B5szNx10CdUDtwzZAELTktnlW9Jx6a+C2YgM5CDaKOATEdH
iGicwCXnTMjazaWc1h24ARHt2T0iZ28bv3uY5jRvt27XF+XWkl5CSiw+IOQysoBr1vWIQk1nGxTV
cxhDa8tyif0D50JHfUf9tWsaDWgUDGjNoyD15D63tv4BJddMuxBCHtoe+k03FcPYaxRSHIPTFEb2
zh+X8Q6SFcSSkGV/J8YANIAJhnjcTA3o2S213NxfB3M0t6eSCTShycCZ30aX4IVtHI76acwzjihz
2Kxq244p+96iBxzeNiWcrpu6/jrnFy93VYgv6WCzGFJnOxqU/DzA12M1S37gQkB2BusXIANJpzVm
9DGUDu0lmzNN1Es4ACY8A/24tbARtxoq2sVUDA4RmCltGMjIjrkmOK4N6EPZ4R73UCdoxMwc8DRb
7bwprc0RKqPeF1cNtJJ0b9u+rkk1q9qnPO8gCHizoFNl5xxHgUPrlsikhIMHrT9MBUohntsFlVff
ylTy0KzqlB3JU0GFuzGhW7HLjI8W0QZj8TVRA2ymZB4LqC7jAMgOi/lrE2goBOSHpAJiCkwixL7V
YCAsy+VGB23tnBX4za1dLVaxzMEaxCt6PyroCYREjF30xbi9/6PD+AL4tCjngxJFo7dE10KbXIIs
5uC3dKALSqaOqLwSF/9p5U30bCNJ8w3CQhYkh2Cw6nVJQGGhLBXSnLymbKkRF+GlaKg1fQeygZZr
0zdOf26C0d0Ia6LT93S2xtuI3HafDMxgJlM7EIKkdJC39KsRNvlQrErFbV+KhqNa5wQNiN4mMnT8
cn0fQ7dRFx6oOPC5Y1weTYhzGFsMmtKNUwkcgWBKMMoImltIsfqKmVSAGabHjAAiAuCLt3w9g9Wf
+czBY+Iv2DAb/EnedoaX0l6Ww8jHwjZOgPVs60xfofHJZmCXvX6VDWCSDQRq95s0qy92OUBSf9et
UjwCb/QhW4kgAmo4xJYIJVOlKOHZ5R87p6nKHRZ0Gb0tkCnDT6HnyummGTOO+K5nSVtFmrjE9AOT
llghPQcGUkSKiC6VcQBwyBE56NUMG2cNAKJObgYDqA/5aqovVswMtf5BmYqRfyuT1HS4mcIZP8Fd
BIU0T66CzsGzg8bKBlO1l2MXwtUcDXPE/kx3zTxvuxpbiehUVSYHwzDWebWcE6Li6g4NZQlUmL47
x+k648zuyhJAaM5UB/5EsGbywh98ZB+lorjflVKBU69bCSFAVxDYX6Qq235TgSyEXZY1o90OAWgl
WLZ+52w9Gns1oBjpE+KXNfhKR3brrdv0JAVs2hTr7WU3cv7d8n3hwofNZ9PwqsioX/dhk0czlvnG
WS9ccLEprUfOmrt4trSokQqm8b4QkMMKFKd1G+y0Hr1jrFDGvvQIqChAEs7WrP+0dC9iuPHxl9ZM
8QpDxRnyfVM7dfWNB8mgrlxAJu+jE4FVwabBQW2ZBFMXesIoGFQXcb6fa8raIyQ7v4SHApf+heZB
G37KBr+g2q0WvGSlko3YGQ4+Aq4rg3z6BLAzPjLd1QJ6sV+afT0XKviSAt2tT1mDm53WCulVu4xP
FF9CrRpesLX6LHVtdU39RMjiToi0L67EsmAGHwscIh0QLH6R2zUuuKH9KCSlw4uMflKmzs9fdj5/
9KORDzUCdCgdyUKYaZjjM3CXttdXE2K65Bg6cxlc65TODbtabC8FSDVwL+NokW+PgefdgZCJHmj8
AgSBgNIJcUAYTn4liKQoYE0N5xTWuApIX3XQzLyGkDSja21GPdxpmgqEjdtQLFsltMk2NVi9b8p0
eJlZStKjZ4ZEYK+j1J75SA4tZ5obAW5qYGkcNYfR05DrkUhfDm3Y2PvGA3/P8z+jxp4cj3G4JKKR
rqgqfbGnoZ0AsA+juTjVfYmvPpyLujyBU5p/UHcnmocMpvp7kubU/DUp8W2eoX5A0xF2QCfPxNyD
pmgyzvNbWViVv7tRmC9UOosK9jQziTOT0ODR8I+MwrYM0ONHf6V+2vkOJgpOEtMZ6aKaOv5AYISm
UJCx/BjAStMbvVjncdUZhFXws+IRhbNTEeaCUwVHU2S7o7sWltRLO8NbcgBPElFrmjS58IggJ8/M
DUirdfAbbTq5KnLua/2YexrEsyOL4T2IUDFd4X78X+ydyY7kSLZk/6X3LHAetjaPPodPG8LDPZzz
oFRSqdSv72Pv9aYb6EXvGwUUUKjMDE83I/WqXJEjABLJMlsPvUdMc01Vcfjscxv+Clxab6+UJWS/
nt0qaxVUWW89paQOnmiyAJe5jJI66AW6v35AT52fFwA04amPQ0H1rB/12UGB6Jouk5X71a4e7S7Z
e140dZwrNb7i7VCXcXAvqqJ+1lmknJ30Fntkrhzy1+SmCXGbHolHlCRrEcm4gpshN/FeDygkO1A/
TnuXAiLhLs83Ta0JxuNCz1sTUC7Dt/veyHS4YxAjRtnIeAD70bcxTBN7CWd8+SVHPGah4KPwihtF
PeMuu3VSwfUz5i7LMynK9JvZZTo3HafrysQ4Vk/xMORqpzM/f85EwtGcYNGGiDc2yOTCwkUKSswM
W9obqj9ClkW+1y5lnatmsi1kX6IHyDlOo/HLxv5Pn+kb7S2302Id4AEruo0fplZ75p1auXdci1mL
2Gi1Iw869Mdg1M2vnWFj3cRjEtR8LU3r7QbXVs1Gsvx1jtVS1jWQTNBc69ChdiSjSy1v1KE3wPxW
YZ9FJgCKQoaeOJ+K9H1l2QpliZR/vouKQnTP7eQA+xtSM7IAASgx3djgg1kLt83emzYGMJs0bKmh
r0WOOnctbVRsscqRekpS7XQEIMLX60IG5SdAfKrRB9FS0d5MDC92Ndb5dhxYmDCf5V5T89ClxXyX
OUSfQH6BoaQdDRTAKvBN+C8wNkCcjv9dblJ7mMZrNU46WnnGE6Rz86g5jdBUmLJsT//1G1OebzUS
LNFkZZ+b0u955GctPuywi7hBQwzRzIVz/sexeTjvkpzFNQuCagFl6LO+SfnShlsH6TDaJCDPDpQK
hOzyU5BV61yYxNpOTUPmfeBfhPHa86GtMg0POJ+DvM9PQgdeszcd3udVCS1m3IPtz90VwjKy/2z3
XKElZ+JMZqHLPt25YQXM8gOdHbkHIYUdp2VD6ajNny6vhX1KSj8mXp9yAz2aOGI8zGB5k4wKLAI3
EjZvebotwHF9luijftgh92k7UpRPy6Y223wEhLYN/Fk6K9UW9gGaY/vPli52xhw/J4V7Ii/VKul7
SnBcUQLPDDJG5KFf9CXlAs2IspBaR6GJl+4QFJrgAhjFOtp1LG+JMqC9Rti9fZzJNTwFa81LjuSm
AGrGC6Q1sDrZdf9dkowa3y4JgJnh+boNYMgwzbYgOOAAk/XsfoeFFQT0wNn7RFqeRuxmZnTbWIto
wz31PjkAqoSXOad/780Pter5RtqKEpwPlrXuCzR12gfslIxDaIIY8z9thRYnlgkgkZUVefWBCYfF
WdpY/8wSkhyo+JGOdStcKnBkFWxqjnUqCssg/eN37lJt+F3fbqSGshEQQAWhHFip/gKIwl3Sw6SV
TxFCoZ3miExPuBmHfJHLQ8X37S1i/Q41UqIibXF1KIhjdj2Gq6Z28uq5wBfOjj9sXTpWC0p0hp2Z
w6D+mscwHR8DYReXtOAqcpm8GLHNeBhqVoLaWX1GQQo+20o742asPJEeRe+zQwA7SS+J63dB+ByU
Q3I/wS6DKuH68imuymVCzampURgJ5oOCrw1Fk7MI55fKsZd5n9tjEJwGy6dXHECXnxwmMfMjMt7c
YPzeDJ9y4ga9HCPHzP19BSGDHzrjKn+naniMFKzNFmNeanuUQacTxNPJ0lAqkiWIu7XJIAaVdTpE
e5AjUnz2ooLsdOscBWNX+ig673gC5KfOVQQDGtyB3JVRF4LTm0QEUKr0vzORlS+0locQ5asFctEl
CHlmodVF0d1SZwY6ZLh0SLqM0rhlgrSZ9gURI+9ItUFEHBmutu1vvWWegZI3dvSXTmHoCGNfZ9TO
6IYiVtBQ3Vdm+dhtWyw/yXqpYa/tFSepOLm1hS5uBL7Ik8ly3/5MnVw6FysPJkJBQCe9aO33i5Cv
kXFRiS84jIkb+ZDBstcoh0lI0Aca51ivylhRejBHDRcwxy0aqveI9CUrpetmookoFPLY685VJ11x
z9tGE3TMA+XVFWQmWfnuP4K5Qb+Zc6/qV4Gq6SElAgFD0I3j8psEJhvSfsgCvMo6HMLzzLD2U4F1
hbYnaHBZ1WIIoseJMt7gOZLzXAPNGcDIsheo/ik8Eh77CC5i0Dz400ZgYz9sOBFhhlnMtHmziun3
qFnDRLGCicI1Kfr5REjGpabeVfqD3V9OdNT30m4llRJo+Hbu/8qqssCbOUX9R2pl/6EiaP6MxiJ4
GLl8Mdaqqf+Lm6kk7OxFw7yeg6B5VB7zwCb0xcyCIDJ9vgFku9BzlLI7WxWuo3/DoQQmzGccyWOZ
Be68bSmcjYikhhRjph0Ro1ukyP9kDENwgErfNBe0TgYn/DaiWPEwN+/uAk+BOoPh5r2GHcEyqih0
zi5iEPCIq9oti63DLzy8LJFVxlDRbGe44o+k8xyzGIEpWm8QRz1dKHeHI1rSckOJCu8/2nLFDkNf
ORHqDfx62yP7vwvtuXiUnIbdXjx7WbkOLdejLquPeA0vOWfEwc5oUyCvH3LQFbnQyQXbdgg9tmpr
58DQnL6jNEimgoqY+zbEUfgTBg3VVbxaOu7GQ2pvvaqh7DbE1/UlG0csDzl4aPJzVmsP7jqdA0FP
VDK55izhco7bKB4ZJ2j97tiSLqrJLot767Cq/Wh2z6ZO6Z5XwGXOGRp7s7EB+DyRG2Vr2/hJe+bT
L4Eg5BnnNnXnQPag7w80rTPTrrRoDdy7IukbvKNdYVEkiT64hmOkPTAx5N/Bcjbc/2LD53Qu/Ruw
gC6bFC/+xN99BFBTBnurZZu5rt2pvw9Hm+RchAEx5h9PbcHGgWMGsWeuBGUzwN1yZqNYXOY8oQoH
oE3+HUcSCKYJpuotkgtT/lDLdGRLzVqTaoTSvWa5AKLML+0P5ojArFK/qn8dH7vMbhQxSt0MKYAF
bbAsdwAxEuCiqkeI5scq9oTAQbpiCZDFimBr+KAVE+Cmbbv5c0KPcNcxk9MTWB1oGB0ZtAxl3XMJ
sbFvpSqFC8+DytrwbmR5+crXGGPMXBKqXluZpjFMsJt1V2hZ3gvl0B0pKBbAMa/2ESg1H3z7QFZU
o1zV8W2kqXENrgSw7veU2z8swaTPoBxlibzPadPRGMQqvmAu5RW7IvSXb/rWgsfIq7wPms/Y15TU
zADbQmS9r4zuKUHJ2i8kzehYzZNe3lROL9gc+tm/CBGUQp5u9C/pZBPS6uvafbJ1VOf3bS8stMOJ
h2tTorh9W35TeZshNsAQJjKl30GzdNbDkHgjpc4OdqgDPR3hb9yUYbO2vEbuaixSuKCM6hjDFre4
hvRAFbD4cAdygbSc9DQVUyU+Q+kNqOlpSWtP1ldU05UdYdx1U6Wkmh0xLmyPjWVH5NRSjvFM8jOu
qN9IABx2Zehe2JxEZuNUNJDcssawi6SvRMUc3wfXuAp8G4tKxHiHrZghYzBj8evyCCsaz4itb7DJ
jP0OYxeoy6FzQz5j6N3TCsY1ehL4TNp7uX6TMKSWr78GmiWQwrWXrN0yoiGhLJMZWG3uPpDGtn8T
pxoTXqhLySeVye4a+L7hTWC0+Q2aqvpj4WKGqo+s/8NxNmGnsMgwrEDYz2Y7BgYUCXbHcniZSBx0
YEmDzCP7SIXWxdwk6N+iKMFLiFgU1RbGLPiO0e803dxNUvxlPwoUfJpBKh+7jAl4FdUK91We6OV6
02jGTTPN5VXgfirxmdIJ8cclVcp0IPPA7KM+z9xv7AUQowoEOvPGP3EJyb5qrjlpFyF7shlR9drA
U57XHbBgDCsTlIS2MHEALq8eF+iEjVz8A/8eiIEq6OPu2CSRRvqXKZp+E2RcNcBhgYRzARTyH+oh
0jLbWkPOA4HAxwKOtQ2dFoGNeI9PIQ3f+jBtgg/SJSK+WG3NLtYWFZOkxoWxcl0CfwD/FuKkboaP
8SVmj3jV+UhYVIMSgLAoeREepKhjJig1uDugwUkHEyzCk1Ch9HR3gHJpYUqDggoEgG6IHtRQ5BZ1
9i2WLFcthaBRgbY45MEFfbpH8kVJSwlbM+99ihpg80ElmT28Krvv3HsGHHJYJQdZ810amlpgIjr8
XBZQUboClxp0S7F2qk5Td8GiL4b3nJHz3oCn6V2wwbkfE6bsyuyAUa9rL1ZGBhOYG11O9GOk1thd
nWnENsikFBOm6UPbsjdzEttZvPKY+yassFDFOSOrQPHa27GnK/21GueFUsuFCy4syirkE/vOfYoF
T71npISrAycP7jRdHN+MImrYDZrMudAlOYOpN+wRNN+Pl0bdYucjKygUe8gkX7Zps5pOzDSJtvDR
LcjEFqh6HHHzjPof+jp7XLp5mN+JWdrTdWndbjrg97thkEFz4TTVRWe7+6Wyg/cyy7xfyZe4WQsv
SDWQD7e+LSXV2GHywBZprWyOw4F3lSXqp54nsVy7uGrnjTZeEFxszuw3vr36hsed/X912BTp2ZGj
wpu5yHa5ljX3vSOkmwEfRAAthicKS826nH0fepfPJfMLeAc8JuMRjoHZyQEE5MPYLP1pHuL4KNRC
7ZrvQS/jUpuObxjZML55ZcU6nDx6kR1Sl2Q0nDI+XY6Ospn+BlMDjdppTB/ipcjD9qZztOrUsvUG
XEeyLZIH4/YB8XhNoW30iCulQZUwvvcNUE5A/Sx930beAR20QsmAUZzmrcQFa0MSwEKKKm76TWnj
8dr5kYrec0oiA7oAMQPsREVVGTp02KtTAC992YVZF3W7EaWkOWUOe5FDCkck3fRNBTQnhlY2bxy9
yAR9jvKpapXpJZFbyhSsaR+NBAbO2Ap7e52bMejI4S2Q2zuXUDJ9XcOc7AFbzt6H5WgGGK4/y3Bw
l8bOz5izW5BVC9UXbE4Kk23ZL8Vmi9uxYTRaEDxXTc49/X6yx9CD49zb8In53OXVdwN8kXzUdgnE
Zh4pscAiy1uGnOf8zNNQOS+2q28LytoabGYNYz2mLiigiwPW179XgxHkUGPOsqOg/ctZhRzoFnQz
unFlcMazoXhuclqF2vc0HDJx7ricot8IAG6PvZsuBRc5Dwmoc3ureZPSINPjf8/kl1WyJXyo+rST
r0OHQfSSuOVCeDHpCVWzk/CL+AeiIDsiAMHo4Q7jGNSJO3f2Nfu+uW3bRzl3zvRGN2XktsQ/fAtf
jkmjkd4gqA7yI0RVZMZjaU/fAqnYmlZow4zDt392nOh9xnUSMgP2XSo3rpv20wvff/gX69Suk1Gt
qkS7zZ1PegEu9wK0cmfl05JhGkJ9BP1eWMNwLMH/ZSdqcHBzLD1ACCyRAMN/uiLuireIJl/rOIVc
wx4NXcfYV2A75s69mZ1pxiEizfRB0t5xrz2cvHhDr0UkzM0ujkueETZjB1yTxR6Xc0cBWVWdfbCN
rXuvkloZ6PW+lQImMKxI9j3kwvoOkW3oLqwsg+ItjLDRnIsul8v9TKmYDWEn6ZLbyedeGmNTZSql
TI5F2EJCDdFIebcnQGrXRdxHB+6/LA4LhjicIANmRVINuAVXNpei73rs8Q2qiovxipoZBWvd5w4M
xhLeyGRzv7KiA5NhFuFgCrAGpPtR55mv9+nMsArIqSxQnujqgQDfHtiDuM3wBfSj44msalyLyxkI
GdEAkGLD9KhsewIGgvu0jsZXhdTisSFqqDdavhsJ38jb8WoL7fEEXi0X8W7WIyqZtjBxZxvPMTT6
7FTtAm9d0mKR9VY1S4gRtO+h4WboZgF+ACnjTPD2dNkHchhTjWvhws2bBYw6kXz2kPmosqTYzrYn
4XemaV7CxPHs2JNHDGKBfqg91+aoUPxsybMXFul8GNirmE0W0dmxiakMHVbzLOP9CAf2VVQTa+DC
zuzH2TPNb0EqZloFdGv841hTgARZEr5Fpk0/E0y606rHVvxSTnGy1zb9yofGtapPZxDBW2sFyXsO
XEkRiGlk2e0GuBsoYmOg6y1JIocUS9GJtWnZbv93uvT/5/H/h+ORcPu/5/EvX53839vJ+cv/O4nv
2NF/Qo+QnBeyr/W8gHzef9eMk5r+j41lKuKq7RPFdAhhwRi8xe1d9z8BkeqYBDl1ImTOiJz9ryS+
4/0nYTdPDA3gyi3cH/+/JPGd0P3f020WiUFQAEkS/B8RxSrP2nmYrPooaPxbh14OKYxcs/hs/dzs
C0N+ZcVQYt06IKarh3RVb6CtCXU0CPx6HWgsPxTRLOVvIH3wXdiNxFUtCU5SH2pXvm4YSx9vBMuN
xRv8mGv27iuVDeN7v9TOn7AoOtbwLS51fJGCTpKs0XW7HrKuvtPuEL3Z/TCf7KoEP8Sr7o7mzPDQ
pRwJaNjTLbTUJxi/0i4EqOgkxnntO4tLFoCLdqWhhX+nRI5I0y19fcic2f212TVUhDpmFmkGDZtt
33itKSl+MhpL/1ok5Xwla8nmMG/nlmJEy5Xc+dhNJdWttroBpUllsDsiBthVKy8OSNwj239cbgWe
401cMneEDVIHQn/8tsSz5l0bh1a4mpnEHsgATM+1J4tXvC7ik1v+fK4TIc/0pkboBWZ607EAQK1g
toBgFBPnnxVCHBM5V/S1sug44JfhCuz5Jr/iu+7+elXopts5HMa9j6Zak/X5r7KhxScHxGpVxU7z
FKWGO2aAcl0bbLA3nnkIN1Dm012B/PXUYo7iWpT1+MGKpsRnRPGS90RkjFIWo/n5IbL3hULocdC2
OS1sqnatiVy8Uv0zCnMSrxySLZ9iMg3FUzTH52kRfjJHl7skH0vOVlmu87IFa1jXn4wK89pOk55E
eNZeuFw6YHuTgVtDWOB81cmtcSFX/SZQVfE0ccBW9CQ4oP8ojbwFr2LH2U220ns502y1m/yXOEqu
bt4WGxyEFcbgJXloCnaZWZLD16OwbxXOMc1qWSjGF5qXcafXc3LBLBsfcCP4r4VYMrznUn+VhAav
CfPFA6A0OiUyzz6NDKKXWA5H7hTxmRJicxXIPa9yKMtvQDfU/XY9VfaeFM0F6c76iTB+bC0fJBXG
sQadFxx3+JDZVnJaRnblpSjiv3XO7X41DW1x3+dNscfhQ/c1VyaFj6lPSa5MmAAjKmPCiVNtMVSM
+jW1ovR1WWCrmgHHmYHnewTNY/2WSZj8BJL6pCnyqfFTwW3TNOtpfGNbKZK3XF7I7ZOzRCU2jyWY
d77NLO3rPU4a/P8J+HWerxKWXjF/Loyd7zZRogvpDfsepcx6Rqvw2PN6xUNGZwNctb56Sx1PvJgq
YmjJiwngb5u53kZ3Sfs05P74aKI2fraW3v6K+SaP+HXsG7xesHqlWO2Uspe9NE2T7eeGhF3T2eE9
r79gOmuLuqAGWPrJsGhZG1ZJf7q5DzcVhWd3hKj07TJNTA3RuL75UIgTxjg52nlTjHN0dRc5Xxfb
9SBSYT66xb0fl7jGeV3QWf/lNNHNkdb5HQOSm/AVkxV2byS2I3+6fzdSuvnlqC6k5IoJJpG+eaLS
19oGhMg20P5uViXq5rdxAtQIEzpmyMwZHkQa0RbFrurmFw1AhqmZ3288IKPjDjgluK52s8+6nYYI
eS4yO36OA1/s2LQl27AQ8avsJWxRHbCLL4IYkuSoqrNxy/nfosu0eWaLHh29xjMv8dTEf/Aw/hFR
tE3K8WwQiZXJrsYeop66KW1x4vOnjBoNeWJXtqpz6Cw4hSL9MI7IgIuKcVuGYJuj8SGlhf6ZLNUM
99ft8n8UiiFk47NGyUpdfA5VNDtP0SjxS9Imz1PlnwGjuXfuNPqbyF7ETmWlvC+x+9AGJdVJ9lG0
x3cO43sW6oHEWn9FKHUP2nGX9xI2EVOmonoQS05CKg5U4rakaAC4sdCDs1tcM8p1THB1nWPn6Vb9
LIjFoHFX61G0+RHuUgtMn/MWb4boCf2aD6Oj6AX08kglMyaBY+nE6RYJGEMW+2r7xSR6OKrIAUeX
Wd02T+0CKHRlXQa7Xh588mW4siAIrJcwkxccRvrFrtPi3JbZ9EX0uN+1nFh3VVZkW1dIHvJZZebS
Oo79BPgKzyxl7bXyPTiK3V2Bw+4ZedwBw1kO9547JXs0OIzyUTeb37Z31QVIAG/eMfX6rXBvmUhw
5VcR4AhHYKXpa2JONnbpfOGeTY5tb7q92yv/gxbO5I87h5KOFr5oLPDs+CWHYfWQixxaFo55XIGT
tefNa++GsbLv+rDK9hR94V8WqPgeHkcJjZEV415V9XiYeohgtwASmSU97JIhLt4cH5+qEoN4RgAM
vv0pdxTPW+G+ND4AUkdYiNm328nFM8q/2tT3/FO+jBKqSpLuDsFm3EwYdTf2nKqPTnvUMM6u+xkB
YiUtPNNdOLqN/85fQjsHCSgsYFMVLPedTYC5qqDq4EKp5QG8tr9LGxY9ox/Qp4nz3aY3e1uarDrM
us8fYCTW/wXTxmQzRCjqhAuj1chLSqxnJqKYa05TPdlxl5xZ1vATl5OBcGaGByd37BP4avfoWUP9
PPfau4Z+55/YbEYkPRbBbdwru32VjAtt1F7u7Hs7N7AGuUI82WRD/0o1LE/eHPFNXcoJSrFQlvOI
JyMIgDLG+WvJGvcEPgdlSKU3hZEA3Fr7MNAcll79Bu9wdlPzB0rHa9q3TlZuibuSXOh5KmMEnyZl
paNrj9+LDIeHqFzARUdBl94H7ZifSjmMfzuvMMd6YojhnlP/a32b2+5YWm+ZpNSSdXB6J6Zq2Jgg
KZ4gY1S/+NZLkhEgmehZH6zpNLlHVv1Y739q+leys0FQ66iZXSKfZXVCs6chyuPkvvUKBDv6zgWq
3Wqwk+ZrwNy+jawFFFDasXLGsnG/RLZ1GscqfNRkLLERNESi/CzuL4JI0IEVOD4WoPQezadxaJ+d
SSTHmumNaMzYEwbL1Z4Mh7dVlRcfrcHN/8p+Ab7OshNHeNzY575Zyo+c8411ddN4rzRCZXsMJ/RA
ZEt2BWKcwrNlE85GwLtqJ5GQ7JWs6QyLynWC4lyRaK7R6NOw5/kN6CCBGYJW3uTl8jLBWz4tMIMu
3uDoJ5p9K1ZiChmYj/wM0tu99+SiHzna2uPCifOIVsm7NYWHtaCrE/SlsNk5ycBg52j9Yd73Qxw9
O8FcvkJgrHbV2PGlJukjT7NLJclW15qTuw3KepP2PgVNDpHJFWFjti2V/Mxr2NejqbITbTOYyt1W
cYzILj76pCheln6KPnMoDS+Ar8dnya354IXt+O1rsDJs9OjIW0qLR7z2vkwg6l0cRFT4xPPWoPKu
KnTnjSW8nECyHppnf5TzwcZxd8qBI6DRRxTOjolFuAZ98oilZb7qeAnEmricOjj8/rc+wJUtEZEx
WOvcLn/qxVGPFZUiH0vTJJvO9eMrLhCBOcdQ59dxGt5b1uigZaX+QxEOOMKLslAENLoeq1Lkxulz
5UIDoIi7r9aMiN4+W3zkXGEiunaVVdCN6sKG3WMq4zLeKkL56Ew2Lg6Q4BwaU3rMy3y+Y4vUPfRK
YeEI2Plo6u2vCT4+HGu+1or/ThfuD6F7p6LM3QmbcQwHu0drgEOkbdPNE18borAHHAM0O1BaBdG9
9ciBZlW2laxi361qznfetIQPhNXTjXZrRUHkRJtOSKBzG7J8Zeftecuropj+bCW8Irj21zN234Wm
mxLOJ10Y3Rl4ao0xzeVtT8vksu4R9l9N74pdXgUdhXm3INfIjGpt88pxHptkDu5JBvjw7RsXmGEV
PdqDnxXrvsAv58QZ+XlP5ee6joNPcj0dhaRFuU2SsLySF0h20vGL49S4AO7TuLtHnKiPXUt567ow
RXdQUcCTTvXQdi4w5/KGtfRPUIUpm1D2xyv8PeXWnaibjGtp72OiMqdwMIm/7vzwirw7ry0T6L/B
0KeYUt3xhTaoQ5fP6gHRIrqzWP3gwWKpT7V3EO4GUAX9prCa6mTPMvzrofzgFHE76xDwcL2MYzn/
6PjmqsSF9+iBmVjXpZ/8i6ZC7sdpCl81PsaLV2kauDDdfce2rp7gw5p7YjF83rZfX8IBEywul5p6
H478XZM62Z+aAvR/KuuyR84BvIKzkVetWvmXrIN/4qkIfmsNyiRmdn8UYP6/a/xN5EhAamzsKExZ
Etl+9JpIC4cAJQyY8WFmrG+rS7o5S37FNU1Wd8qkJF8yy/hnS8r2HvsEt5uZhugSL1a7liahr5Lp
DEfTDM+AhVH4rYKi/Qi8bCBlGwZbJbGq0MpiXalyouaafopXaCkszkkDOivHJ+g2hTi811Bbk40N
oQBl/TYqcFd9EHHHP7wdtHsWiYKAEVkW5sQghihcduYPrP+k2sImmQ9+1+c/ccAXfMWHVqxw7SVo
VT3OWs/qxl3djQ1NmnI+Tkma/Ek7MMjSKSGiOh3WZqAHS7iWuPu49o2UsLPP1yMlzN5071dF+8Nf
C8izxhm4wiORntPIIWLkZJ1NW1FwuzGSsMTXj13fkSGZlIIJMNbN+OrRFPU3m6xyOGud4/ULFn3O
O1PxkulLD6OJJ6mnF9n8hH0FkWywrX6btBHSQqYxTXtj7t7h73aubsXdurOt6Hfxp/CKgUGf8KnH
51FY1anPTbPhNjQ/1LgMvm4A1w2EsF3Wx8PZDUt/S0pZ8N4M4Who3rKbwMju1PW+uh+LRhwmNxRf
bkDnKtlM6CTcwMhUt8nWmC745M/2plUOTwK7AQTYpMvENTR+dMWaxxyHBriT6Bk3CvVIWdeQ+JQz
TGxsB+AlprOdPyZuh71mEQ0WZpLPYWnZF4y8Gnt5V4q1VWgqn92hPbkRfmMfw3/N6A/RBsIT35a6
PAZcbFfBoHmOMC5+ksjH4Qx7P8PYqbyXNJHyaGdN9Qw2xd+IICHFEjhqZ9hCvXpk638B4PD8ZVF+
R18avs9I8IjGQfM5+zgS8enx8rBk35xDpyk3YLSLNXms+sI2q4RxcPtuJYbCGVs1BqpOEn1p28Rq
PfULsjQhIqpE+FH2vranXVIk3itXf9ohisw6aFu/sG8wz3ErfBA1k9y1qhVgyHFPhME8EWss2RDf
bktHlZgFjwD5WcYQ6s5wOt3h2Z5m/u+FxEo5fEQBCIitj2voI0eBXRVwVt7dGuSs1Y6AlOlKAbkg
ovZ9kukzZbrMQcJZrk3RsScrpMvpjUubImiL7JzVRnQMhONClXDmWOZvFFV/pF11W8vTTr4bw8l6
BNFi0R4j+zflOfJfabX+T17dfmihJOmqzk53djsvlG3S2WoTVEDWBjm59JTcNG1y0o7MMXw2C46I
//r3Jpbcn2+7qIPmnX4gN2VdAywBPiDYBGKCweu5uF34yRYmxWhABnDOaf9u1NDsO3aau0xb3d0o
wnpfltME9VnVdwrtWm+82SaNmXIvRpgQvkRSmtlpw5DuHyTLTgxKTSx5Y4fOSQVe163IRDfPo1dl
H3nVjSctRrXhiWifahUlPxExDvaXOFcvxGRYFdJLXfyNisqj9FHVMX+/cBkLUhXdswt091XDBZOj
VGzt3nnLbpbA1G/rv7E7H0j7pPwSOpKaO72olOh0bnsXSLeyPdgtc38JtWle69trbseEGh/HKcJt
7GpP/Ex5M9IDkc0z2wF/njhF5qg8GC2zjUXnNqW40QDrlttkcmi4EGJysvRTIXBdY3Dw+KhTqiuO
JejM1VCVmjx4R0rCL5kdscxR7wNSQ3HS0hz3HvF7cZCzpnoDuD6n3wEnSbiK+wK6nNfqsDmBYHB+
+6Kq32Y7jWgY9OEOF1lljasBXNO/MGJJu+K6Kq6zruMHb5KFs6loSTwnfeW570iD2KrCGBzqUroz
/xYVZeoC+ZYfUOfeXekISUBUFJieQTgel2Io2KTxfmV+Eal6IJLFF2FQzovHhXYnWxX+yVKWkw4r
oHPgVM0J6lW+m7OcwbXnTLnrBeEoeqMstRpNEahdi3vdXfkddSUAxzCiY6hfakzVcPZbkQYcWrNX
vtS6TfHUobip7UTh9p6Lp3txMzpSNgXxkW2D+/WxUix7p3CWP2wnEbLK2OBtxkj6i9Ew3FKyEr7A
5gD8PlBHrIKEg16leXyAzeZcQhQoNtyjml5mdjx7Vw35XTMnNUCbsOBXUyU5pRKNeewdXz1qWhz5
pDvRrvFWtXS4SDgjQunxccwMdaVsngxOM+Dnq6QY9J4Fm73pLHApJ7a5M+wCtEtpkcbCX4MNexVA
Eu9IcnREN1O+GxmN1895L0fcBpRirurWsn4lTYL39jjZv3bKX1i79vjTVOjPqQcDHfYATzo/DsqM
3cd3t5L0IziADp+mZDG8ZIH5jHXePzQ4eFeAAq2fGX13K+0pZy/t9ZqX/lw/YfEMP0xhEf7p0vyD
AH7OUq8qfkoQNFePz+hDIF0uK17wzgr01pisnXmJz1lPldEiaucBGtwtCzo13snU+fRaRqO35zNQ
mzQnAmATJsWgBRQJbwEgV+DcLYIoQNvbUdgHBy8H/8Mhsfzl0occk/d180A+rfquvda/dVBR+GS8
iMttCutrRb+Rv/Mn2BDLXP1Pys5sN3IlvdavYvieDZIRDAYP4HOR86BMSZmp8YZQqVSc55lP7y93
bx/YBgz4AH1TXbWrpBQZ8Q9rfWt8UZIBShBZw2PguPgRJFOZRER/MDBtZtXeOrJGll3h0Vapreit
Q2DQ4GTxp91G0W/Px7UCkU+fYuUHzAVMepGkqwhb63wXgQUN7t3JGb81WPXAJtF04f3rkCnyoCTO
a1UrhxlPW+Yvjd2PBy9y8a2ORpVtM0FmJlKDptpPQcVHYdWj+qhRWXAG+Kn5yFUZ4xIGGfhAmYb0
j7XlsMh1I1YzlPz9iCPwobN0uKeDsxOW4HY38bMljGeO+RsQluA4dlyBcdQw4QYtmEin0CamVh+N
IKXKg7XRbkppp+9x6ESfZKfMVzfIg2s34QDHSm49EM5j4FwDBTd1Jri82Cbvw/RGkD+JHSE3muAh
deEI+H5WbndDfuHCxUqzI9HkDIi62iKzN5mng63rFr8+PkTiKFsgATYzKM+1IRpkgAr80nhCsJ/v
vCjxfsdWWp5FhACMco4s+ECKDTIhCDB+35ELnxfnAknrq6UTz1rGsvV2TqMwyuR9+lpGdv4Sojd+
HMuZGxHbvbdRCMCYtHeG9aURl++k8PxNj235fXJoU1o7bvB+/GXgyy28plaobFSG8VVxK6wcVzbX
jHzqMy0BmsagQyNvS8gLAwGzvRsn6xBw0QksRPaVOoRXdDPjrIVNmNGGhU5GClVVPFMR420Ik+BB
6YgOtnELnEMYjC+liZ1hGdpFAQoHjTxkrxIYUqVs5xwIHH+rGR/MsNJek39RL2BybweDgy+1en1L
TZxFO61K5qc1YR+GFRfW7p4UarLmcKJqKVqveZ1cd3hgv8iywmgkKTXSQZT23uQDyv56kEW6JRsz
ibehxYG7LzlfqfTIZOJwGk0uceU3/aa1QgwVdSysL1y13evIaGAlRlccwy4vvpE4EgOHeB6lepdV
VOfot1GIyp7ywhUaS+UUxsDqW22kd2Nu3dLlNrDq0aBTBoUopLoVOvTk6rV1gELdan2+zyKHAhM1
hv/ljMrko2lnk0aN9AWPaBBVU8XUnL1onINzIegVIZLY/Ik8kUO77+umEEvDKZNbIQn3WErD875b
fyKao0VBHh7rnrD7HYowCBki5wC7MxHxZXoYo7PlqO6bM38S+q2PMZCu04ak6x17VH9LXLYXHHHY
+M6714YcyuWs2f7HJrig5j4EQMdizCTNkvriNUSn458ikUkC1FgTcT0b6zzW2U9Sh2F8YedRPLZ1
lg7fEu8ABmYTOj8G1Hj8MceiTled1zYlwQv1UFNVoDRhL1vzVYeF5X6PJvkTm3Bk1L5qI52JZVUg
LU+MIk/xgg7uxTA6E34LVe2auFKifUvpkrxQ66C2tgVLBjZrMESXiL3ljo+X1aXJIi33mjLYj1Aq
0UmpziZSOQq/h3Zq5CofensPRa4+1NWUPdMzMUNXqLuWlOnFW+7qeD6y3SgvdZnGv2ccMFt8svWT
njFfLIJ5R41Qj0SD0h0upA/OcYBXsmEmwXWm2eZBepjG7ixKmb5Lc47bXaPFkK2go7H3wS0JbLjR
WYkUlj3avDEy1EQLbH90kInqGaJDSFuwzGSmhuolfhiEavqFj+j2mId5fKGvrwB11Wqf1xC3NmRk
YOISUnwxqCAHIR2ntaj4EgJMCkfXxOKKLgcNYK0YhFej0R9kmXh/8g4ueRuM0akt74Sze4zmFnKL
+xYwnuBEINvyT2dm2QeUbBf+W9zx/6ZyFOsu8RqCVuzKPpmFpn9OC0wF6ESI4hAJGVXUsZl9RPQo
LqyK3et9//U0MO7EmZq2oJ+I+3rTWUT2tNIzL16QPzN+iw9DUdpbP7S7Q5SG9s7RRsn+zRpfJsax
+AKm+mAnLltbNzc3pKz7eAiJPEIbkdDXBORvekE+rbxmvkfPja2r15UzeVfoUOTDRRUDmby32MpT
3SNfLmnzBTiFwHj0jETg4c6HV9pd3SILrOK9aht7aVRO+6IV9ADYpVW7Z0ZkbTymBWqJ7e5ONba9
4YD7D0hbaqbdhk3XsEbBODElFerFn52pWCVmm51TrCwvBDUx7uELYpFAWnaPDjqFoBJZvr0i8cNH
AzvIk00YEjqoBIQv04L2KWxHMa3cETgSWnuITv5AuWgFjT5YVRjwgmVdCvMnG/PysdOjdNa2BfmS
dXnaG+u/pCP/XyqaW5Hxv/8eVPE9/p9v8jZqKIPt/93+FOev7Kf573/o/u/8vz9FWsbf/+7qq/36
L79Y5+hhp+fuhz3ET9Ol7X8EOtz/5P/2N//l56+/hRHyz7/963fR5Rwxl58gKvL/IodxEJ38z+qZ
UwFqMo1AQf/zb9v//rd/te7/yd8KGsv7B7cRPgUgEMDEBdDnfypotPsPVwpGbQIsNGIZhYblbwWN
Y//Dkp7DFlu5UKpd+MN/C2ik9Q9Hg1fXjhAe6kfI5//xnf8dIfHPiJHgp/j71/+Sd9lTAZenQZlj
WXeU8X9CHfOvmwootHKUw1eBOoTf/0+oY781GJGYbnYKZYhq25WtNpcoKnDbVmbC6rkB7BiJlSqr
bOCitD17JKovCYuRw4pUlJcY56r5o0JL60c0rrDHOjUNv+yK1fRX4vmFuaPRl+orKZvBWhTwg9FO
IxycD+h0y+4JJ1CSI52UNQSHmirMaFN/S/qgSebfFLb4i8uytqwnxjZs3pndqIbtjxHd0saB3+BA
kLg1DY6OJ9XaefZgeDK99G2vTNisMwrkIE+aZwzE8hXvTmyw/3Di4k3O8T3ekmFHc4enORJaq5FR
U1KruoI959Bk0ckKau4vRSgWJnYPW1+VjooNdD12cXAFEO/S8Qz4Un6r0tAPdmxhIsdM2QmQIATR
pX44wBzurZTFVE4M1qlhXlccR8LHBfruwZyS3TwIVx3JOTLnNXPyrH3PhsR2zwA7o3BvQ7pomOGX
dvM78Tht9oiVUQkZ3ZB+BsApkHpGxvBosTCjWCpCN3qZXQKlM9LNStxpKAwVxtRth65ia2XtXYcQ
2/I2mC153OTgstJktYpKJ3A0+3+nRKASjkluL2N/MIAiOFQ0PxG7By6qXObkeQEXbdE8NdhIQafd
k+RVpB06dV1X3uYOsTsHLdFHi4zID/Gg+iFGmTqGVmSuS6w7Y4SlkPLeBz+qQIcac40cvcgx9aLs
5yt9zoQq/YNEkAlIobKNnTvGei2Gwr3wJBPbgXwZIYztjoms1oiNje6aZZq1VKfdyEvY609F/eRo
ImURWmTy/rC0PfLDFUYFurqFR04asLFGN0N7TnVmJW+VkLmDcsmHGKMlGTU7HarQoy2Vnda/8TYm
cj8A4pmcjUY8Oi36AVz+xootv9soI3PcVU9i43DJWt0+zBYl4wfprp14G0ozCWne66yzKdvvheUC
J52Tr/M+scUL0xgzOUBqyRQBqS5QU6fP/WzPnIrcVITgAig1dGYDmBOBV6xx88AaP6UI2bbMJWTo
K9WqWewm0uPQb6vAJ/u2l7DDBhMxwc7zo3sy9ShBt4yOHdGkmuTU7vyuoVTsuXDoPgXVt/Ve6y6n
uaKtDFCn8Z1PqxGnhceP3E5lfDLdmsEN8o6A8PQVUT2YshVmb5RibUn4abiSjhxr4k1y2FHQTdmm
ICSgGuQooMprHO/N602P9T2OhGj6ccOxcH61rhxYCYBISUyLHNIEU+HCrHqnvecYl85rqWcBgNKY
PJ3MC5igvnsKqXsMvUxRXBWbkiu0bQ9Rd0eJHDrDxRiARHzMnKuaIz1uST+rxWcpJrwOwmtaaJYA
RdTNx57HQMVqoa+0mdenLz1qB/gIOXq3dcoqEavg3PoX34S5AUGSQmYH5pshrS9kVhw9+C1wsicn
Sg6VMFzviehSsCJDDOobCoFeU0tL4y5aMzLmvrEBRwHhcwV8ScpbZuSatyeP4nwTRaZDJek2kXhX
uiC5rXGw1Wy7CcXLO3w4g6qhxzLDlqic3hWYwGhbjZFZ3aqCUFy4I4I2BHatfM9oMlfVaI17mYRe
ffQTiJ/N2ICfYJg3PzBHYtIWV5hRc5QgzlYVvdUmC2mZRrXwCC2/4BEr3qsgmM+CiwbFROUdHeJ+
HxuvqDFH0go8SipWNMjotmDERbDbO0sQuViW0PWwGn4Es9F+JGxv9xhE0MgUae2K3TCgNDcBA9Ss
Xxq6cjbDK6gq+UENVr/XJa4qTVTnI0wA7cCn7YNXPbnBKmlSS+3AYlU4hebkebAGmg/G7u++Bd2J
Xaicyg0bhtHZw8eHo+vzEIvHprJL5GchfInFNA2mXmZd7ZxkHBa/Euaa78nI4BDfVBWcMH8n09UG
qXlSVFMLs62mcj/lNEBsGKQ5nfymg1CyRAulKf6QGeUHPAGGOoGYpwNSbdRdCyJSWTkOjclf5YjL
JKpw49uMujtsXuNa40FCec96E+MH/vcnc05vSdLxkUyGe2O8YekF5oG7UzUMmFzEGAQRf9ZGQyIN
EgJmx1Hcvk3VkLwGDkrzNd+DufQ9qD7LIJDlqSqt6SPLgeEOUFse2U5zLgSDw7jOCi9Yo40DMLTg
gS6L8weXzLGSee1fpeyN40RkNt4JFk2nAJ7JsKyYk+8H37KbbWOQh4cI1oHlMwnjg+ED85xOeuyJ
OwXsutWnYQinQ50woWSJxSoEb8S7bl0QsShR6iN6RlLs6TJe+omBhKon46SxaSztwbGPSrLxZ1HB
Q2YniMInzTQZZE9B6wzwJupqk2eZEneAk/dbGeUuihleQ2JPnolXiK/JELOOLeN2LwVraWSKMTnN
jIXeGX+kHzazoTUyZ54d3AUHfyqDD3MGlLLo5uFsj+l09AeEqxnywr1MuUAQMkYHjcCHdsyCUj6B
72Y7mnbFirnysNBR714UVEwMK4r+FQ2NWjR1B0oHCBU/SZS9XzLWJLtKeCBAbGqDmUDZ8YSmpndl
5xA/mmMZ048JfRzimQVbPtF/IZF4iYwejnzmK2KyYu+shpTHsrOtL6Z8HAb0ileImibU3j7x3m1k
AAvudOvs2gRiVgnVk2xnEgsK4Z0R/OqvQE0/xLCH69JvXea9Um47i36SWEhrF7qm94wWhv1yBMYb
o5uJY8E2xGPPHPWcRkiGyzx9qiKJQJRSE043kCSfYmpRWn1+6HLX2/Vgz44cxsBegync9gV5uNMU
4EWDxXOEXEtMRpxV+ugVhKKPbu/eGisAsGY2BDfKzH02kAu+2YmfH5Bno1jw6yUfU/Ikc2APJSEK
G4Wg6i2YW3AgJro8aKvopEzbuhXFfJ5GRCKgQQTZ85BVTsqjJG27eRtbJUyTSn44bf8dgv7YBkr4
GzclsBmimMSgiG0ogSnW9giAdc1GMOJa3cVZnHLeTva6QfiEK7U6pG1kPpRtvek8kT1NWPL2jdtA
TozisyuAgFWGYJ2p/XLbuEPxIDsilPkA79qfqgqiJ54JwlfxKHrp1vUtJZ6KOKnPsvODH+l68adA
LH0Bm1lBE21RLqhweoj9sQQexG0xcthpBEBZEQI2n636tZJptTUd6fHhm08IMQK+47G5avvu/Oak
WUFm2tBkh8hhIvyZWZpDTBxcGBFe9ilmMSjG/MxYsPDLmLhduu/F2CKGLakJH0jHco7F3E0bLutg
E9dAeZDfsIk3wrDXyzKsvSOhivM+B4m2GHL1Qt0bP7UNNp6k74hbFKNPGdhUcoKyQeqH3fbFCb8S
4SjICUiFNBR1uF/1Ajc2iZX9CAsdN1uO/CD8YxhwX2aMMfdMh8m5tnGDtNjpDeOrk6Z1JMy5O9cC
8xvesbLbcL/OSxc7/3c4MVqT2iRGGzXgC4+1XtYjGlWGNHBxJ8tbZW3o0w4Rzz6Mrn1uFLPVecTZ
145BcSocajeHcmjLvir4gTjHFDDxYob5NnhTQdeyDUvKMvohqkLAewv4KPxu2LFGCiN9bMokeuth
QFBhM8UtlMgJhbVw2thIUHPZ7FHM+RsPMyODTsEyykRnsmrawacDobFYGLZyPoO+8jdA67sjq31z
M/a9/cEiqt+bTc7dofJsFUDx/AOd5oxBFDMgF8spy/HDhi6CL1t22UZXzXi05uqxlZZ1KZ0OxH2a
uPvMm/W7CpsXgqz1hmmbN5MOERKWrU3y4Y38oaD02gciTzem6eVbME6YMQxfXgFJhVuP8dTVktV7
l2TOgoWsv+oQmzPY6jhwxjzmfazB9oWwpem16ksQxOnOAZq/JAWcZiGNm3NVgcFms+JPqxqkzRJL
AmRefFJrO/DuytzMQHGaje/d0H5WXpgenSRSONMyxUuef7SsnKgKZ3NLPDDbLI3wZbjPes1VK+Zy
E0MYfMATYh3DKLq0oCVRlhe+2lsJD7Ed29fE0+Utj5gvBoyT3zl+P1FKwdmLMJJIRW1jWDAWK1Qx
qtViw17viwds2plUh2vyh4vLVJQunHY+61r4+WZUfvJkebhMOnCuJ4SockUxAGJgLK8S1wyYekls
bguf0qzv/S+Llj+pwLo3W2OIhh6ZujkxUs16cEMsBMKLSw5rTz2MDZUDbBFUTnzM05SMlVjMu2lm
9tdMJVQbYTOnxvTnn4eBVcMSvYK/0fAYDhaOPHamBEMsULixRO3cGt1JG3yhsy5PuhySfd6oYU3y
TnWly2dzRJlxf6yHjNYIAPEYTs8iLoPnoNDGlbmf3M5MqY+tiYIF23TeAWwD+M5s/aUxQu/L64by
OcIXg11noEX25gzjyERKUYtIahOnzBcbsw2RHvvJcszS7orD9LuRXgAxsUx6RgkVEqoiwgrpYKzk
wwIF9IiHMHnmD40XyDs4AbWI90D68hea3f5j0pP55GMxPCayFGv8u9kjIbAxIdYUIemd+c7pkG2b
nGmpO+R35dr4JukL3rwiCj+1zWLDGi13zavpLsEGw2VQTXrASyyfi6K7FVb7bNUM8sBhjEfPHKsv
ZrjzgWum21lmKT+ijuyxO43jMeiL8bXkZXkr4bDdE+up6sKwA4xWG68VKNt15DTpKYs5dmv66C8V
UhDoCUVrisK6d2W/LVB5H5F7Q9G5W0BzHSYH4booKvAxZSM7nNFrIYFnNixiP3U2jSjUOx3KiArM
gk0I8K/etpzDhxLK3qkNaxTmLSwkx+bsDPCdMIYtlmwHjoyg5UNLjsEexSbTDiTDK6CG3aoMhL/y
cuuMKcNfk5/3Uoq8WreYKTilGCdEdfvIgT38zDVJNAwpy3wbBWhhBZKAZSlBFEvS2/eA955k2llb
15b9a4TVfG2V90tFeaSo+8DSI91VW3Igi1vhqWeQwyxWER3vbWJJEJfC6RSaiIqoRPNdJj6iSAt8
WDHQ1xum2T3VrovxM46diBZt8rJlaNWK0XVQ1bA2U3LvPHF2C+f+yrIrUZb5VZl+sAtYYi58fhIL
O+7VLq6jeje7sDTSSoIgCMd8z33eHVnVTc+z50bPPhPoI9pyek9L1BQaoXPgm88PWVNq4GZlReFp
35yyEWvPZL5tJe6iKczuRuh8utTQv2+Y97OLaaLLAaniQ32s5OeQTPMyL0lKinLfOBrSbtCOmSra
VToIHht0tVsUQb8RwIRHiAATDB1w0Jg7xQ+Qa7HyrSJBt8aA8JBmNbFREUUb1p0wWDO09IgPoK2V
M2D/xO3ku63n8iudK9fbaCaNK+Y2DdEDqnqq6zI+c+z2WOHdBJI2p2Wwc4OEdTWDz18mQLxlOhrO
GqesorxBHUOyA3gQUsn7g0kRvSRMLF6BDvSWtK75ITWb7i2L6zuLYVBPDcLsbWqhAzNdx3/lSiZA
R6jkKxZ+s/Zn9g8FVkVq+SI+mmzZd72J0MKImNdXWuQFZTLKAypgGkYnTx/CyOyPclDmlmmWtZy7
2TgMVnwqJ9mvczQFj16NtgH6TQ5tPiAvCBCQiWrU5/NtZmLdqy74YJYSbJoZMUdqMbEDoe1lT9EY
WTEL5c5ZI2OfVko4X3VYEgIxAPetxpIeupiFXlse720UV/k7AQ7TySy7ZGcj41vCWWufnDGPTtNE
+GIz5mwW8ynfyDJkR+Q7/SdiYXaJFgAb2DF6ehzBX73BIB82BCQVNwmj1l5gBKlPqet1Sx888mM1
iWnLBcJyoOuz3wqjr79oEZmvUPckH5A7x0sT69++a88P2TgPeztkLLMo0YVs3SzQmwic/9qGzLq4
t/cnVVd6hZi83xBJN6xVYOiaec5Q5SzAco0FxjCemZkyB7PV8OzEU3QNoQ2x3SicrdnK+dyGuYqw
/JnwbBV2L3RI+IjruT0amEAuYTePD17CWjxFp70YEKWh1OjR+BkwNjdtzm2I7RFBHn37Zix7QEiq
8GHlxSi/7n6hJnbrjc1KGFRaJbj5bFHfSXBWQn8KBYHpfLdNdDu8WOx4EK4KYaBZ0Eij6y70n9G4
TWujDWfgw959zJmAkeROEgYeeYPz7z7bZTbBQEftETnJcIV0t0TAUnT1UpgC1K9jOWv2oN2VMfxY
7Ro9RuOK1xdUV2ymWzugrZ3tjJwsghxojsJ6jaKFFSDJTs0vleFrowztrC+jacMbyeQkEnDTDC93
ahujqEJv1TSCabBMKj/nboKU9UgVXSmGP/7osEQiCSFeBtX0NQSpfe4G6k17klSUhh6vurtH+KF5
+Cmwaf02I0vyZbjWZxCxk+Ot6Z8lm/mHnpfYonFny6pV6LwGBZ069ljxaFZuf2KNHuyVMhiPd5KB
sWXCAIXTL7ZxFyK4w+kBjr95xr7GdpKnkz7VGRdCgcRRvv2ZKbTnZUTRQe5N/tb0I+59cjGXWQXR
uq3mBwRC9Cfw8xkzAkcDR76jtP3RUfdgxE25ZGr0rWtMofzA2ZW6tfU0s3BdEMZWsbcc5k0YQ/WC
YpogS8eXAmy53hDJV9yD/roF3D51xycwWtCvcuRAH7lcqVlKtpDFoYzuF0VqPNslxCKK11uv8hXZ
U7+CwPhgPU/lhGX4I4ur3wEGJoYV2qICiYERSTt7nGDzgjzgE6eMqAgwE8wkJtFejQZB68IrdLoc
/MQ+DUgANgiQaXlVQl+lsvJPm1rp2xxHO9vh0FSCsXjYMdTpcZsRghNFtP25qIEmO9bXVHFc0Jg7
W47t6yiZRwhkZyuGaae5ragDTSgrd7vDc9RjSk2Q1PAkm+91HoyvVSjaVW0CrWZgHi4VQeOL2pij
p3oIy3uamH9SWqh1ZckLM/SXKsDMWhrGizM5ztnX1ckZIFTzPkVgJkb9BCLriJJjPDO20Txp9KJA
hU8Jou7vVnIgdm45rt2YiQICGtogttr7MqAjBQ5nLuQ49OsWTt9Fx4n+tCwQJ4PtUbmhKd0j7mw+
RW+TpunbNq02CN89asirSKDwzVOCuLeuho2k2dv5c2EwQpnsDSsT70khvTsqN/NRyyTuY+54d9xX
31xMpzMWfhkPl0LyUg6zJnpPBu2rHyfJglYIwWJyP2RlguMmswama07GzhjWDViKyOAlrmy72ZkT
jAZAQMM2LhvUrB0aOYBy8lNbDFiJquMfxKW5qKzc+NUwEnhWrkH2BXQW/hnGaIVZNk8BCv9tg1/9
BAFpuAWWh/kMjcO5IU2CKdqkxMaYq7/Oc8JY8II/DTrs1ggWasJCJ+fGIqrYlgzsDq1wo13rKTIQ
GsfZZxbDYL9IHgaF1WjUTKRlAeHeMjP/oU6H+dARfnrI+bZ+Zu3+YXmDFDT1XVK3XOiFADM9MBVG
fBmLkHMt7tTGiAb/BbEuk9oYf/g8kZG4tOZ6uLmkKFZIVxzv2KSipZfoeRP6yRqXzV/uY186J4zq
EwGa/tCBGptj0uVGkh+pkJVYyLhU1HZGjT9GyBNLMIYuIHPPaeLYwbqMGgW7tflwW1E8c5GAmx81
XFHNrbKWI1MkTNeMuZvOfTKF5nBQmt7OD7wY1kp5gjbGLM7sztJOrj6OtCen8a0jAwkfWi1+AJx8
RXRmrkuaQNVFt7acUDYCieIQM+B3CV0hmO6YriPCiW5R3147P80ei8hrz3wj1EcNkYDbNh17pOAO
002k4gW3/lRsyXgjQapNi1Nfoh1EvUQHz57qpPssf/JaLb/s0GDiychjvMTEFkHH0Fgx0K/syOdw
H9i6oL/SHUAUhJ6/jKn7ypMquSfChPUrg6k4gCajwsdWRYiU7/bWsuQqRPpAVCy5s/kumSF80Dd5
qxnj8aq2AaWkd5h1ag3xM6K4AkgQldBOV/Yz0vrhu8rgkk69ZzA9q989m2ZkYToV9Piu+UViyLCn
vZsYRlIkuR7xq4q9b+kUJ9uh2sd3TdIFlBmiL8Q8jWsblc/w3PMPMbypa9gtCAKHGZEVCTYGEknh
l+UzS+XsElcB9b+XSHGjsVfyIc8K9TbFrl9Hyyro82LZcG1ayyoanWhp48Rtv7O2Y6Ji2AM7GO3E
Lkp/l0DL97zqAECgiZEVaVNpSYMlaxi9ThfZ36hqPZa0rY1kWPYWdWHo2xc8u3a96jICZjdjYZE/
Mzr9mC29yGnNBasMmEx2iowxGGxxadoqLTYNgK+XouaGZ1JZVKtxnHLCZKN8U4wqOBiswYJ9VOVR
u4T1rqYVREr92UkUQQt26/w677C6c/cA6+UH/da1gXOCgKQPTMe6Z45M5guWtnFdZ3YFOKpKMa83
4bfreM99Obu/JpZDBEkOwPNyTZgrcAucSjpdEfwXXKJMiYGXwJ8erGLGO5FbjbgZtg2Ckdz4dl+m
tewenNQvfopcDs9m7/DWk5RrDXvDJ/a5TgL5HoWDMPddXMYkeDUpTkNAe9iIUg0EevaK/iyHPpxR
3oSVd0ukJmWPcEvD+RLSSNrlALkW952H+hfgKWsFzl/a13QUfIi49pnsqFYm5bkJW4OJFEKXK/Qh
fFaxK83+JfSa2tinrQzC79aQBBynBk8PpEeSO6Om+GP3gYx3SvK5zsLuH/spiLaAMxneWH2Tf0xc
XhuVJDFddOukkE4x9SIM6CI4ZRGBTxCQ+1ukDGfDB2YfW8OsV0mII0Ol9m85cKDfj0SnBidI31ft
NJKhs0OrsB/boftFyQvdVtT3LXOTrgBqtJitQ0nTndTYYpgWF/MAjKCSBMREEN5qW2ZLsxfTH4+L
4JrZHhxRZAXqBdujfEZLJL9N7DW3eRj0mwkbeu0ZET7HIWGTCzw6fMCvg6CdffV34ZRYLKCTcXJ1
ZPFNFataVu8OWDncVg/K9DRTL+IZ74JeRkBuP4jffVNlu75iOZUMzZvsOw5TUR3A/KD7bbKmusG/
LBcIdYH9h6m5app7eYVT+qMoxq+AxK5jpCwidGKn3YeJRoHvY8ZcRAHVLic0yNeQYtOOW0bC9aAO
pt/rbZXzyg49VW/GU7QE31U8k3Ri70JDFSdc3jzCBrhOhOdtvlIWsgWbyuAU8Vbuiad+S8fQ/kSN
av2K8cdukBOGt7Gf1NmrwS+XHruUKod12pNos3PnOLm5ST/v2c1cKbtJdoThMWzRJPAjBot4Qn7J
FqvrEYuLSOgdT797RWRkvqiAlaQuOvWG4pNrNgITs+qMEq1o0KNhiEACLjmizDOqGbGo2dG+6bJJ
bgGkxJNpj/0K2UNxEkq8cCLZtzsj4NBBgsMW1dKz2uBV2RmKOyY+vmc+2C2q0/t4elZO8ZJ43cEc
XPdKJqKznHqQD5X5e5yCAYdjxNDBYtp6yM0ZyznMH9aLRF86BdZOcAHkFCRBjiqEQVzF1m1hWiZh
B+BNEu3qXWOqcJ+gD6bjFpXazBxey5FD9zUZ/HnTushnAyRq98MRulyv7AsE4GIJOLq4Ta5w8d30
c3cvbe4vXZKeqwIxgFJhiQVL8HoFsGc4LQUAbtSkp9qq7DWDpV8EainKUGTBy1QTBxa0xO12E2Sf
InOaHa+XvWNV7WC8oohPeRBhcs/6MmnfW2M/wL+uxHMiuu41TNPoT1uMll4iR6p/e/1o38WOxa+R
pKTrwBGwMHBw3Pq87f+gUxj/VF7h7jIDPTsrvosUXYUzwR8fDJvXDFzqBWPiU+x2BHN5/ppbAfSD
LdJ94nu/goKUXW1XJaAMqTCEYBN/ZBVVrQxyZHEaimRxF+1d4niqn/BLf08J8cOuYOiGWRZoQprc
FMz5TS+a6om5ZT9sSmwLNx8WdqARo64lIM2jN44k+ZE3JTb3KezCcFmxRtyfu9rO8W71bsM2eGQX
MI4Ynk2JQywRRXhMgvhdh2FoLZGItK9JQYymKRPnxqMxcW/LBNqGUjtiKtoNbAi+pH52Hzr0Ywz9
HHuj8xnaR+Z4a9OcAQb0mYDLUnlYiEE8eCdPeuKpyuItgJJ6NQlz+OKpN1YzFdo1Lvpk3XooTkJA
u0QWgBzDsoeloWvl18jOYKfE3YDUw9tAjpqX18BIwiurouHmMKPfR2S1Xuq2p0KoEiitDs7AgbiV
3H4rWCVAgvPezcZXB9f35LEuwJIZSRD+MP1gHhtC/CNBPOT1X1REHIe/CwLbcYBF2Zw/aEAD2zap
9wWB3i6aYZk8jkYwNw+ocBQhuAh8N02EwhU4WYwoNAG9SVzMom/m6srT4n+0LWwnkrtD8Vh3/87d
eSTZbqXddSoK9cE4MAemo8b1Lq9Jn9lB5MuXCe8OPAaheWgc/8S0QFG/WBRNVE+hDqOCRT5eg3vM
/vZe226Q8yyDwb1mhuRYGR7vvAkYij7jKhJiWzsK32iHNePmZNtRGz1npOsOYgrSleMquU1gCK9r
z5B3NF+qO6Io0t8qxi0jMSeR6wcQyKEFmrfsg4q8vtX5KE7Mf1adQZrrMFU4NzZMSPKdbTvTCcC2
CBZEnxXW+Mk2o7dYoGaHrFlD1G8bONHNd+a2NkhLHXfToh/TKr7RtmI0d3ZdyUenwJW3gr3Vkv+a
+7fFs4Wj1b3pDgjAk4Y7nZs6w90uWnsZbKYJ2Qoc3KEIBqmRUwIRc9cmuI6OVmYCBMANDCxPJWHW
/GhGw9IueMnS4MYot8f0XVlW8zlaXpdgA6PHMnudtMqPCUy6ZNkJdaDLC0JRAJSd8MMrhZ58h6QV
yXWDvF7xe5p2khPsoZXVlFHMjKwBYThb2dRRnHNjmJbCJdwWIS4/oMcAM9KxFh4hMo9nwW9+F7q1
CvdU3XrVqtFxzwxeGaz1KqM7pZU0nEfCW7XC8h8aw9jR04umiA+HNNkpZlT+jZak3h17ND+kJlMH
8Yxuu1Uej8MXCsX4cyp7/dAIz/7odLNxDn1WlOm1GLlsbXJKb6zDUFBvtRhrafwsKQNcloUn1g7O
KEY2Pp2LWNVorc9kP37bIdelgdpalusRdDVpsc6Tazqya7kYXKlvGpc7URa05U6ylwzrrFCSrbBl
3HDfCN/4dge72yuycLtkAO+Ga1+NPhIFRkzqOinocG4SgGwDmdyA/L9kKAH5REZlEawozY6JueHo
j4zXttKB1CwHPRmIJ1mKctMFMWPVdo9aYhfpJQP9H2CKM0enra7EX0YtXsYpzCguIDDFnDOgKCc5
uJ6XeMSUKX2MN67btPeWUdKGgL1QyHSEDEwcgFbuFn8+H0wYUZQbDOmLo4zaXTVlO9T0vPv9GUmb
CnOuUFQ93IemagiJUBoC5vQtL2jCIiszF42YHirSuNLBwdIfXYxWFrywOKbJS11z+RLCqtMdSGY1
x6kLn36PztPRFXIN1NBCpGAhuHOYZtCsO7dQ3SWmGSB5xENkNtSYlH6nXf/r7ET+t8zYd9En7W7F
d/NHq/Xvndb/7VJ+5Q+N+vpq7j7KP/6T/y+asp2/RRqe/+N/MIr4F0v2/C/8L0u26/5icG118PB6
M9JwpiP+ZsmGaWibOKuN+S+uNf8/v1myTfGLZTlIzpbAuaiLmXf4myfbsH8xLRdCprQBJaLjGf+W
J1sYs+f6/3iyf4MaSsuYYYe/82LHWjYGTR8r+C5S3eCJtJcwxACqPPoFCDxoN2FgRUce6LI5qyg9
b2uoWtvGgdPeF4kGA1AU3LlV5u+icGSpNY32O8siaGNyTH70ZtvtXLqpQASQQP1KQ2DRYm5WggJC
YXlQ9JvM8YytsKlfYj2tz3D78AKGOfB16pGKpQFx6c7NfKzPaQ7UYtLFV9KTPsRcANmE0auzwyWY
3DyRRYei6+FUAV3AzBn57n2SufreRsV47TDM7+MsTX9ga4jf6gQ7FpaCqsLLQxFN32Qk/OjwFItA
JO6dUVERIOscPIXS8gOeDGdvUaW0587h3NP1MZ4ZG1UvFSYDGD895465E4x+Ib0hdzdUVfGFs3K4
VdwvueO0ofbGj95js6K07lxF9EgD6WdiE2Xy2rgONmoRHOso0c9NJodd5ffjfReX6WtmyOApSiob
LCyY+F3liTHGUmhO713RNFRTM45fpKxWIP+TalgLy3a3SWo1J1SE8n2Qfb+QzM6+OUNq59iiMCyZ
GnGKa2+ol1gwXe4xIeJ4m3T6voon94V0Fw1PRFcO41DCXTbaEGb76GDiXlWhpV4gOrv10pCu/lkS
X/osjCwnUlWXPxNZmoIWgc4kWEr+Js/FuKrxFzEAttRadfWDnrvZ1gRdEngm3luskVVSvAy0XNhj
mK/pFsChltARj4smvkeZvzGo3evyEW+vvYpl76zxUmZbh9g6cxnOYAnRF9padqHenM15GDbRHxs4
hndfRKO+8+PeXGnFN7MWfUs9WLpk4g7cw2xJkU0/7LHe4Y7YkuRWK0eSwuuSYmWwx3atdV/nXPQq
Kpd27G/r0AtAt3gffRyLZexeUZ7kN5BGfenoAxMj3bDEz95gmpO75MzLrn8Wtluvq7lppkqDDm4S
HtNB/zDZnXZeGr70XtZfGIYnRwXQeGAAQzafjapbNpq3dXqHrZYcpjDepc7LIm4InxvSKKFDR/Ny
No4Bb3h2T7gaxJqWPCWdR/znsSXKTTT2rmxdm75LGAUYNOv8V/Guu+kCu5CV9dce6MtCNe02YDsB
B/mJDsSNzaX2V/df7HzYmzIO4TBM9jJnWrloXLFXorpYlRYBNYqgqcs3Nwp+Onp8aQl3AcSQX2gA
1wSW7yLry5JNjGI7a7RxIQ7gBh1EnVWfMkRuArjKTErrROdN91cn5O4EbNQShlzoKtV4jdE9it4t
Iz78VHkauPQmSraKzh4iU/5ZzjZ/bosgDGK4TsBMqcRcpe3cLUM9GsGreIdkGGP4sGDMR5RXYsSq
zazaFC0HVWRBa4+L+8Go8u82ferdCTerBBysTEaeJr9PA9w7sXMdNIneFNT1ZMZCG829pyO5KX51
j05nuNd+Ejwgw5c9jdHBdfwngiX5tR003ro7YM0jwelp7NassSiQmzBrx0XUmg95pS0pjL+RrioZ
EwziNpLi/M6byV+EtDszPZ1FnQSDgDV9OH4Jks8na/iB6bjJsLd7aI/kkW1mb1Z2s5VqPwY8xrAw
c0XDuwy2Gjb5szBK5j80zDVHovhzJygdGrj14pE4xKQ/FZ0Af8gSe/RCvl9mKp9jP5kfWtFHn1Po
5V9mJsxroGoLuZAJh+8V9GphLgXr1D9L+p2ANvpyJzX9GSQY0Fm9nLE9MLBdCRLE9np1gO1OGGzk
OLkk5kLlx2AeVVCgNdUBSpQrinXdNu/cuVfNmNPYi5XhqBOdOeSlcNbpYCHtN/XZNQGjYFmyHkuv
bG+GNRzz3CmZh3cfLQUD19x06V/rBLZIB9Cbjzf/0y985zMFtjsu6CG2zl7MTzXxCRYtcKC49LtG
6MGuFhc3RFKyhMFcreXXj1pP0mgI9Bsm5k94v80mlJG+gclhPHZaiVm44BjJsQsSMEH2gUuOiw0i
nJzXZqgegAbOYSSn8TE3Ma7Fjl+hwPfbIYhPMSwgHwd8zpIaZAzgIdAcek9Pd1TVjrBr+y2agrnC
FW6B6RxqiS05dCSjw9BWqHq5s5NUIxybzsL+mLo9ThKNIySbu8XDBzy9XLOMofjhAkJ/6VsEooTn
TKk7PWoa/qBuT6hdbNoOTCfNb1Qg5hyqE+uEmdQ+t81rWqrsR6GoFeOCp68FSN41LXJy3TCS1B0q
eUPaZzZ8FRmbMQ6CWHPSjRVr5EOYQtrJuKa5WLuogTe6EGY7wbvAdoxbgpKtZMrJBAnG5kPvvcQh
6AJqgRy2BmD/RPiZ9C8V2BxGHBTLo1YxK/i1Li+8BpSbLF0vuMstf9kww9uGNXHoDh7WcqCxt7IR
kV31qhA7+8H6hmDlEPIY9HVo1z6fTvfUFyh8Lefyu0gzIVHyU3I3qc1ADt2qNNFwIw5jR9eGEwNC
jFR3DQ1XSTaOaf5TtewtKXBGFsZPDt/dOgu8j4FRgmXncg+5i++w7X9kSXVyC2ceKGsp+Zb+qxv6
kly4hjc+aiCm9Kx+nUWDzwS0eGfCuKCrC1CiMx7cpF96XbBsHdKYFhnxGqLDBsUWAwscq4UmBbgI
bxVGKaTL7lmM2jtwtvw86Y5cUpIZE7fGChFO5rdjmJcpAJKSm/3B1Kydl8R3McV9zVDDrJpg1+S2
+HQoZSNsDtbTAUAWSf4HGXeKysz6exT2eRgutlRvSC/XgYq6bWFq1aETOGhhpYZOlX01DaWqgbti
LYogXVbvHHKaY9t4vA/k9C1OR5wIZn/XAnK74WISVIksmL6DHwnLozM++gkaia3XCPLVXW2b3WvU
tTtzuNe5ZGGxgKDoGyd4c4xruWSBF1yF8AusujnnWrjpGN+TOt3UTf4S5m1DWCR71mW2nByxH42r
21p3dM1gX7XFIa50Dxm5X8kw/IhE5p4tC0AngUD0lekmbdqxIJPWqXMl7UfAILN2HWs0V1gG5RqX
Q3do9jKp71z05o6WycA5WJiUKhyXjM2pH+MEcHDy8LlONesBhsu3AdU7VQ9EqiqgC8lrOdsogtD/
9CAar0V2Svohxpna/SBOdDPpQuEswsM6E8RaK3vHrRWfqkpiXxcEEfTpBsXhTLk5rZDEKKnceYUd
FF3Klrjj/DEhX6UbmzjXnWVp1jmxH6o0fnaxkUmCXlUVpfdmO3xjGUWhKApKK2sN0qdrqZ9wdY91
AAsMqOMTesNjz9QDAzzClAVdAJD1q+tF4KvLHrk5dSd+ZcmG2tueLY8BL4S4q4sThoEIiI9m7pcg
64wVOkvfAAYtoIDCmrbqDXBHPEMjvzRYTJq/lRkjijGmvDzJ4zP2yFNG5/CiHfL7NrCp/KXsVHMf
zbbnpKHb4UOrJwyh5+EwE/0agj97JDlRKCyuvLam2PaBvQplyfOMk4tiHe+kl9PWsiqE/JYhfXqE
KnYXTnM4vgtI7kV5tyuTBs5MwPM2TkjfAWZC4mkVX4atLfG6xquOAd9aDjiFvO4z5le1kU6J9ERL
7Fba7V65Zci9Zvxi4dcyAAicRZGUIX0EOmeqaZdxNiWwtAGtDDQe3+aDHANt6STCfiIWfhASZqKg
j81j7gRp7N7gT1vpVkqrW0Uu1D3GmnhUHHkYVv+oOsVNoZEXEDv9ArMnjEn94ktSeV1cnNiTTsBw
nrVhmtMLDPNYxF2XZmJBGIOUxtKNm4vQL5FrQLobb3mMqpjlIC0WrcGP1cC+C7wOypz2YAlAzHUd
vmt1dhdPkpwiGBeyXlKLqDVV5aNdUzwPFcyD2df79hsDHmobiLNUXf+DB5Z9eFThNsLqSm8IaHrD
/aZvsFmyPZ6wcs1ZwOCsDdbsOnzlMDVPiWiLiqOWg48n+rWj8gcncs5FbiAG48h97mzap1ts5qxJ
MY8DpfOgxQEvdCPZT63ae+qnssGT4JRJcUkAc2FvWfr+s6Z3B3BS1i5LH815vmSlWoFHgZ3FLusl
oERQCIkRItYAJcxdw/1Ejh3eW9s7R9oh0hq4XnawnjLzZAheTtN0JfEdWuadAOrromGQEMZuv3Ea
tfWS4kkb7F1vGz+TVktYCxgFmYmFvGtt8zJ4yuv5GOJVGzKEhL8KGc9tpTzdqnmAFhbyE6twd8Zk
PWPbvsEsA+gZNRd66T6dRrtR6wl0RWZbm7n8YvQOuoImM/cdkonjsKz1sNNCEJsdNSFR1p1JFr/S
JQWdwChORdx8YfmLzqVHO5xl5D9G/pHGN9JV1/mK4Zax1Tz9Fb0XC02g1/egvYb9ABdoAdGYEtTU
jpHAvXcCLca6GILumrkgodyQR0onRmwrCesEwMXCKfNrUTX3mMKspUfD8LLsAA6XNvTpslUrOPo/
cPT/nKrww7GSeqn1pAJF4dGMYKtXB+Tpa947lwzb24p7RLkKGo+3UdJJrqcn4fRQ+WVMRUtmufew
9x4rLR13c00dXD0yUF75pcKmp/FIDUcTUNLSN2s8elAttwFQSFkOB7MX93zzGdhLGa0lg7K0hsNR
tI27wukklzye2V3TIH0kc01lhUCA99DBh2owIcaX1lXGCmGDvNmw6VWpbyG4JrP/6QhLbGfHwaOu
snI7VFGzrY1MwLFxwMKPh7izPkFmLQLvEgdMrlr3M4hZ4rwm/gKKgkFTWSCtEQWQNXeEtK5gTZft
yJF6xtiTD+CPotg+KJ46zBTMN/RtEEbHCmwq1vqZ3BszqMKlvez7nmQctG8UeKtZNLHgh2o4a3o5
gS1XpOW9aQWgqcW4ofTdpM092QiYHP1XPk2tsCsatR41SEoo8fqp1Ozv1hFHMlTdWuuCiyXIa4Jj
XFZ9xMy7pZ2xelGs0vtel/jNbBtLROm/sdSeLc9/YDrFvClGOwLuwRvFRGyo8FL4xisi+rUllLi2
+74+hb6LzUT8iHr3qy0otppGPV62Qss2HM5v8ChoNItdDhuMsRfsqxtyAu2NooYXvTOfXIabeDyb
beW3a5y1W6Fztmpg5zZptvEG6xFLB5MmHOZ9TZV3Fe61iFCVUf9osuQJ1xOEuuKKWtYug8StFxPD
s3RMb8qovn0/mJ8Uf1wyumKyHGOnCzRto8HVrsLkO3HsYhmY2r2pxVdRTjzpGX4SObsW23nmyt5H
QJ3xB4xUbdJ+9GBKeYPgvp0ppVSy7evPWu/9FbFUykhDzqPS24jJuivGcF0FauNb4XesR5seUrLQ
h+4pUN020TiMlsgri7bgdkLL7bMZGT9Sl52gI0OPhS+N17EwLsyhnG1ZCbFPB99oF8LSsJGlExhH
j/MDF6dV0E2vvOKl2WX3WYYnP2FeV2Xq4odlfjCbqHrpTAnuCijNomiit9adruNY1Gtl2g9FwIc4
gX4YIw4BRiify2Hg4kHWOO0Rfah9fIipnqUz4zW34wFcjP2odOcun/o7yMdcDrK7VD79Gm5Jsvwl
glOYaOMXQfATQNlLCIeacsRqg7Nr4n7RNmtNs0itAm8mvUgvbLclg7UsWejXKY+iQ+Fx0RVEgbSd
F5uCB91cZ9IMOV8SLkSyP8CsoLTadhMIsCJ+UfPiYlsUTcqXiOkeZQfhxtHKPSnsU21PGxjx9x2Z
4yV2hOeEpBbdj5CErORYVd1Zb/VNr1e3NmiBPYcF4Pz+QrUfN47eJ7oQJCd0AT7X/EizY73xEmdV
Tf2GLq4rXcHpgr1z6ZDYxQwYD4T2ijORvYtXGTHn5+TiW1a0jUc65fJ8k1qItexPQJawj+Yv1jCI
jd3BDpYOI/KGcf+Y6HCFcnELuCOY1FkunR6TYamx9HT4Zx+G+qVlwheZG8PFVt/KQC0ztJ/Rw5/b
Z58IYusawBNBZN259jIZFxO2bD3wt7HhE/hSHFR41PedefHofKer+gQH/8LF84Ab5qdPDSSUZjwU
KdyxVHsOCySsuqBRNh9fqIfDqGpwBigfbIfyV6d48RJO2iLC/6ZGwt/Dg6D/o1Pc/Vs/2k6RPm5i
0dbvqa6/a6I+EiRcm/SDHVBP6yWdGotBzSYeq742niSaEo6PaU9FDIl/flJg+5OnDsjhonf65zwi
RAuOBmtrcZT4A4sJm/ScOvFxNNFW2Brcr0YCg82RH8Uqoo1Q181nnzvBwtK0HRP0a9yr15hStKXu
qHZr2JRkLPCeHQ1VHSmzgzVuXSJpPggy3m7rXipaVhUQ5SFOv5wWkQs5MlnqaGRpxdXOmO/K6r2k
GzBtbWRZo2fothXGeJb4dX2L5LsRZ5RV0PfhKoOjfSDV2qkIeQgO+hYW+yUWPiKl3P3wYS+yGuQa
Yde4ZyCWk8P18Rx0sf4pQu3ZbHKQBmVTrKil+IrCFrS9x/MNs39ES0jH+7ZuozU+4/IFbZFSAJ+2
DW4ykAuWISGoapRvTte80dQYrVLRJxTVxw3LpArOrqd2MukPdjXFm8jIVqMqOGZ109LKanNXqAdL
Ngc6p7/JB4VPtrDVxpIOaZmJL4V8cnfLJ4BkYwRqUNWVWpOe67deNhd7xO3RMZxmoaUJQVN9l1Op
xvVjPdY108b0M4rb9WQhnmVhtwBzvtVsTkqqxAXlv1Gaqq/QXxaR+CCe9ojfkyE+GOzpPjU4OFZy
JTr3O+CkbjGZcB3z3UjVZ067UDhFoDHqdSK1F6mcvW3Y66lPd+7QPdNRt5/y+OfIdztKjiuk0jTj
pnHPayznKOz0ZgiSxo1tnlo3OPkx6WSn3jFLJzaK7XPtGeSsmJSSqIWTcxS4Qe4igjBLRV+I5iFM
jc8x7KwlgnXPzutdSYM/Tiq9Mh/heOsyFPCRjhTXu00Xt/iK++DRVsjQLkgSzoFgpnngVpVlbNs8
/GhEwjGWSDPYZhxq1pPtk1KUtX5NBo0oHuE3fEMEfKI+nRYFZkQiB7DKqxH6gfs5lPeKQIODKAoK
fcw/2b25EjZBTGkwjy65V4K5BASk89H0OnXHvdw4IlmDY1h6Ts25pFkaWhZu3Rm+EsJ7rnmyahv/
e5QzHM6padBs+0Rj/Z7w+tqLOLsyGQtOtH07KzVo761K7roIqVuLfnKkfAYuC4u/5JlJOL/twVc6
sHiIAyWGOITZrIEqm3A+Rq4gR0XUGRBE3pfhsjY5YbwbwuhmD227NDpdrgpN7AzUb2Ri9Q2jj48E
31iHI/2YM3Ihs7GKAPLeiglOCjf+8uhFHNEQojnhsl/S5+GVa+p0l4qr9rLWhb1lZldgC7PJeYQb
sNvXsiU4VNQ++uogdvii8CdWzVJFxrvZ8sOZTG0VlvFRVpKCAUGsdKE3/PpSo+DcMtqauOskDqfM
itFz4sl+zCuvAbQxueV1MAuJDcH13h2DEJHy8+JD1ohoLG4Bhco4tyi3t7OGA2lNzrROBipkSUkh
Ed36sffEqpUONYmwWOzHtBT0tGt+Vt7RC5AyGMR712xyUrx71h3EA8KARhT9yEZRLT1ZY9stwpVu
x59iTE/Q+zYQXrLFQLmUrkFO7nwspa5dnifkgh9V6ef4m+KAn2fsYsjqEO7bESmNwb6VLbogjbdl
gz+Uu6X6iEUHPT/jDEyXlqKCGriHsaIbaTpkmgPcQEsGDiClXW0xctJyDeDzIQwJndrVKGDyFjpk
vtj0fpZ6rDG6QbhWzRxFMClVTbl4raEywOgz4mg+ZujrqWmjEzxO9xwKhj9lTwvvwpLViHWyVF9j
xAh0lIqi9pbXmOQtlB6CUs1Oco849GmQnB0nEvdO3NH3BSB82vtTztWPkz3ZFig4eHIDqpX33WS3
P2jySve2k3Bp9mjNFNh6yA5x+dc4UpYVEHGsqv2JT7TB4aDwWWnxlA/Lge9213DOoUPeUNTDINdn
AyZmG/hBngLpFTIiboKT7uRrlMovg1JX30NQUTHhlPxkPKjPT1MH4WoJaha1SOia8wLcsV/XSVns
FLmLYjmBm9pnAI9BoXK2okNBYyeSYU5iAw+TfgI/z7mpyxrOTEG6MQDRv+Me135qOu205DBxBZtK
D/a+npUbyX+O7FvrVWyirvcRDAN/Gu2gZwmFfsOklngXqpvxRh57uFlw+AEYeQpT0qz5xr5P4NCm
nhPoVYoPJXtzq3561HWt2Joetwz2K/80jdVwdjnPXNEwxn1cAMo1dYU5h9qUDZ5Xa2+bbXjfo2Jd
wpZqD5EgQc0cbsD1YWFB0pIdYzm3yekogTetpj1OtABFnV//DwX681xDK7nKQvPuXZMLO9W88MdN
tB08ztFIYij2orfGC9WdFbrppQd7ctR7T715nq/GQ1JTbLvDWp2d0Nhrn3aASCOzkDjNcuoGTpWk
PrLvQCvNbRlo/rAJcuaAO4KdBCWIpXSIIgHwQCM/phDgyOV3WrTKkgY309S3kD4gK8orC4iNRpNU
7tmAExPuUgIhwcopmWb3tIIZGwP9YjvRwnovSg24UcJXoLksi76eQ+duvOF50rr6xUXLXYNDbkni
dcG+KrHWKrcwyRe9Z241ByrmZr2u0b2HaDKz1WBQAzVBnCvXsonCW510FWtQ0YA+KVSWbFuW+Hu/
D83r2ER2seXX7gcnGKtcBXvM+gWRjd7GSJx3lOiY/nQEwo2btm1VpS9tF0Vm49bN1QD2uMxJmN25
XCPVQmjauO6yylmafuylP/l7pflJvzo8YbpT1FbBwkHk8IIGLEifYnAQffMYmAaE6yTq5XPL5eql
sp0eccMZ+0NrtcMJla3ZN4UUJxCV/nur1RJJBP18CbRsXLmh7t8pnF20FqLio1RzihBx8JFZbXLv
2WPZzadvwNJear1WQxAsOgt2gcjz9lY5gP1NQvgbuhmG57oKH1whwlscdMFGB6UOYjeunDcMA0G/
6S3bYiKYk6EjAiCudB+32sOoeoesuvMG90N8tWjFZOeo3VhIjG0LrADc1zA6U83jZN4+GTAyX/U0
tx8nM5yeMjYlux5mzW18Yl7pPUChFqjNGqpwOc5jPhI5VC2wKkBu6KdVTdPxqydN637E3fgSWRQ2
9inka+k2s0oVe+0qo23+hY87O/WWh6AHGSY5YhC1lumIjDPjVpddk4SnkR6mkKuWZb6J0PVeJsYM
W2lBgY2Rp4IO5FOOWvbSevBgsGgIZ++FfKbUPHak4zHTP2ZxLw8djpc1LjLuMi39J3C5rZiqxBZl
u2JmC7OHmyME/k0cMx6qsybGdgA6c0UYPFvheGEP9+BEgdCoj2OS+rfa6OvHMQxQQ9Mmu4NZA0C7
Nwg7r0AzF2hHWGNsMqHcqRJGBDEw43OZGHi9hxzSOH1ukwAim7besKDAJ7hTlmoUHWBzFsYWWXcF
UY506juldTeSbOHUm4898D5n0tdQfLlt2KZN75IxWCfuec06qPIb0jZh+dRDffWAnWHG9lEC69E3
WfuYoDgk3n74GkdD0GrdBbsaRXe+XV5k0eWUNkgJ+0ZRxbSKcEQ+dkXKlN5z7IhyPTaWD5tOjmJt
WpyNCoLqJcYOGDccJwj39oL9yKQOLyLaUiQUhSoPYCB+lTvy3N2HpA/6Fqc6c6tEd4HM8MC8xr+O
2kzpBuuARPyFU5KfXQCQ2PWOFINYmTxi26nEI2BoXnh2as1cIRLndE326ttmQLWA/TddDSnqkzWY
Aam+1lqb0iRD+u8b5x7//6KYun9rmPuP/55+1f/l+qE+Pr/+1Tc3/3v/G2Vq/EJa3zM83G/chI3/
9M3puv4LYXXpErF35Ew5/U/fnO78orPG0wbsmmBRDQ+z22++OV3+YlPZSlmn5emWlOLfKwP+U9ec
xy/hX11zmo8BO/G7+oBR6Bwn2dLws0PS4HEvLPIMDvKF9squdh5kiziJ2O4ZASsBbZe+3S56s/zM
B3/JTrv79SHCN/nndFXKjP/Ex8crmpmrv/PxDbIxit4Z60Nc0sQHOW0VFpjxYQPkRzKZm7agJQCT
HgSDsTmRP3OZSNYQeqf2J1rqc+Xi3h2s6aB3+odF6TbWbNdZObXB4Dhzso2ep4+McpwNo1KWY6Iq
S7tg9oSBD9cRsge4uEPaRm+WOR1o4XmcsviMA/F5hIzG9Ev1uzytgx14Ebme3KJZczgPmMtAOXD9
fZAVK6oIr6IoHvGhPVYZEJQMKEUIqmdBIdSr2UPNqDT9s1fiWW8He5un4mGURbBAk+NPauzLNNWr
v/9Af/0q/y9jJB/oH4yRelPaWlMN3cGLMSB1lQtdkPdMHQcWR2wcJV4MmkZWbYQt0i9PYxm/Fbmz
R7W0MDhRUlpjhGGIuSWwtssC+0sRdcy6d4b3i1wbrk1MS54LT5QcQ5/B6qdomaQZxWix0a3n2vtF
P3XtCnpbupyqkYXXsh9R75nqOt2tqpz9379V41+5vL95QHmr/JJ+/+wgcYsOI2d3GP25kAmme47R
Xpl3fMg7htzsyBbQnlD6zotv8vyOTv+GkyReU5jKcK+pmFmhx5TBA0ebrfSMz9Zt/C2tyYz/gvTV
LAxOp2BZbiFlwW3A2PIfXvr8Ev/sW/pjJze3c2ocRHVQYFJIZmA9P0TCWHn0PTomplLLv3cZTQE5
YBCZvnW2eLZJ+cFBWgGCX6GVQL+m3GomoqXMBplVoeScPLNGTCjug6F/+PuXOpt2//SlAmX+/acc
5mVIu06oDi1CgB4R4SfCnECDGDtml1yuPpXk8XGLx9SMHyYF8N4PA7HjvLVURXmCHguqQjmHv389
f/Wli399OTZnBl1KrC2uSTAqIqHY8sv6bVP7y/UIH/KfvluDEvffv9s8pA0vEEodsKedkBJPTMag
g9pTs5KzdNE5OUFTYSPDWfqW2wR7eQhpLTWyBwi/DORFePFno0hNR1SQJltThkya0+hNpMkDJMhd
ETtff/9Z/MVyPm8yv3+xDoDbYSwKdRiA/cNW84giJ5xBJXpv6jj/sKTo80f7Jw/rrx7s363RIGDq
KIva6qAX/X6W5ewq4/MJthgHF9Z8alLluWXG5slx+ffvzJifrj/7b/5hp/KBKM2NuxVWsonsEt4A
so+cUEFe1739TV8czJFx0J6SoIWKHO9iW6JNaHBsOPXxYBATGDqUxzQQr3GF/Fer7oeHGXABDEot
peNm//Ra/+pr+MMeZktK6fzRLQ9N372V0WgwvJ5HfRY2MdeCL08jxtYOvCcQBzjvpmEJRfOFQlP0
VPjRTF+D9SiaV4p5YI0iE+qcaOlbxfxIutM+9kP0WUXGfT/LBJw5xKqklLrOxN0/fNh/sRr90Uw/
uXXVhxa51CniXJxgNa1zmwy8/Sgm4wUbAxp7u6X4F9YIgbTS3lDXxaVBuzBSvxvTCBuXfaNkdTEZ
7X1fMCStnU8W2p2fQcfGryz+YeH8dW3/s+difgu/exZzYIxj5nsVrbfk0bXWcE8TNPPFxCXj7PWT
vQ64cRIFx56KZazkGpHcF3YpLlIP7EU2O3uwVSIvBbADMiRu6WP0gh1tMo6q611K755GPytK+hOp
0XdPZxLQJ+kWbeNDcG/nJBKZ8L1EgXNwPLqZg6tCWo8zr+3vvw/9r76PP+wOPgQCt7D0kvkGQJE8
Otq2f8hs7ws6zq7I23OiXvm6jnIyN1yQjggqm5ymqH/4wdt/9eP7w5Kfu41qDZ5M/LUpqcppzJZd
xqEHL1t4LTlSeIA8VmgeOlVD/Y/EtD7/J3Nnlhw3rq3rCR2eIECAzWu2kixZjeX2heGWfd9zRGce
d2L3o/aOuMpUOvPWfjpVDkdFOWSQILCwsNbflAZV2qhzCo4rtNFsblAoo1GXneiTet2vMeOCA6Or
43aNqILKBLaFZY2qazhCJQPW+1iWiboag7WDprdV1u+yFNUpA5khlYfDJg9dvfVc9NLzTt666Ovt
PSO4Sn35fZYGFHmcR9ZVBlQcX71mw8X5IzZjSJsAbOdQohlQmU9FLYddH9bftE+HqNLoVUwhLfTC
eN/n7cckdT6HVvK1J4iDmQGqFVhXJRJf40BDBvLA1/MfWP4toh4dYo7ZDC4e6DCPRxLaJqiemx78
VtlT7wHiRR0nlNwaa1QCja61VumQY5xEUNxwEidYY8BPpyn93QspUEXlcvf3Awq09PbqAVPNeiQR
Pv+s6i8Zujg6EeFpBFVvdf0Nfff3dQ+vHVuW/EFZKYVO+BWq0zf03eVmdAQUCX/jLn5KHhQAj4Sh
CVLsKOmShzNUg/o+Gb9CzbxDhHxfUeUp3eqqHB1qWCj/OuqqRv8oVQHv6t/QnCDFsTdYzm6T4htF
0KsMBar15NRPie1QmKbNTSNy8sWW3lJq3xJ7KZvcZv2vUcKdtkE40Gc/Pw9/+2bi6LDFOS9Fo6Gv
bzSeCXtq30hP5/StW1FH18KtnbXvQj7Av3xeF1Q5WZnmxpi9fSf0/D0y6uBKoVAMPilPt41ZORur
gqggZE9LWkEAwUp6vvSwS6Q4ESbFclS9CpMG4s9mACTuJs5QelkX3oRIhh0jw52HPrmyew8YaNgU
ywYEzuys4QBT+PYQ2100LZBWz+Dg6jB6cGkffhgyl17qrOo7r6e/4OZFu6ZUA7mjRO/Bbi7kM/Zf
At9LDvrqsSdwPQtVq8Ay22w3s+roSGNZgw48uMLeQ1vQCssWlEUM6k2BzewRswFYAlAuC6rbeI6e
nMoHMDpdaWT216UmZ8aCKNyOna2wvfUBKyvYLFYWt1v8wYGTQmRbSRnbq9LJTODvDuI6AkiHFzy0
RRYAIZLqCmpKcmXRblxVRi/XOFgG60pApQCcjB9eC5MBR8Un7ZP0LVmj36QFMqXNVT+lX906fIgG
nOOhZd6xi64rn5awkW9RyQEx63RhuQ0sE1sfAKTX/pQk7KMlqzfzcY+Oz+c2WXB9ThFse1CNa5ni
UOkMyKdeWNp/Wy1HCYyoErvj8lre+IutbFlymYCmWXLuZf64FB1RDQ4o3TlF93tUMHxabF4haGBL
5aGussVlWW+rQnwWjb5JZusRzywABmHF7cTS96Psb1UOVCS3xIUj6m+3EnF0zS2GMldOXKY3SeJ+
Dvv2G/p1GUCRIcBiPHxwPPuzlM7nTIb3mDG0+xSOygbxEXox+L2tKhk9NBnSX3H0dH4S//pER5mJ
RciFtJ1TyahEdA/93ST8IDbxASXXRXcDjomE/yzLSW9DodCEjPPhKq2Mm1oVobMnwADqnakZ3eFI
G0ESQs36wrP9JUMVy4d/ta9kP0Grbc3yJggRajQtVPm1hYCVlWIgTRI1XqOGtnIM+74NuDajZWqu
bFvDBM5ED4J7XJo/hbkzhk5ST8A6vGQhri483V9OQ3GUbuDrHrllB2Y1V8k1KN/9AA/aNNw7h1a3
zVZ3u3mncVvJRPh4Ycy/3Gpf7jqvZiQDlChkSr8COQ8EC/DQyTS61JH7DvTdxlfmvvG8TYVDSTKC
Joj9j03j7yXcRyooALCRFHxww/bdhcf5yyFrHh2yfHQ9VEi13cD6/2jFKapdLf4xRTI++PjtITFD
HQXrn9/0ct8titdWWHxQ3PoxQ5z11mpBTEB3/1lECqhCHX+3XeP9+Wd7uQWcOEsoPR4sHtYlapvG
2N10IeAMajjBN5+c+Y9A+/sGZRlK0oCCV4iB7JD5eZdQDUub5pupi9s6ohoAJ9+86l0IflQMohuy
ywH1fBvXbZE+6d7aznb81XG40EG3BJrW3l948L+sqzd+Tamhqfy5iDVX/Ufdei4QLjxUWsNF9zj7
KpL2Gx6i6PxPih5UCyA3pQWOewk1BVxgaVI2EZIjqnOsXYAHHVRTln9YRb+DnKz2/FO+5FGnpvfo
pmuXxozaApLSEl+OlWfGd6IaE1gv+S8L3VSS0+De5uKL2DQUHFWgMsVx56DeCr2QxyPCPs8uB1bl
Q9cnOevw9S1lu395vn/Ej///KPP/lUL/v5IYT3z8u1vZe3QF/s//LDH2lVuZw4/8q8RvUcfX6Pm4
oKhBYluKI+hf1Hj13zZ0eOm5Umr+xLUIt/+mxjv8kGNZNAU824FVv/zQv0v82vlvz0Gy2jFt4dgO
BYh/Qo0/jPRLr4A2moSdb3qmh8Lw0aryuaoVQ1vMi66T+dM2RPlAtymdVolb1c9t1ma31Qi0+tUE
Pfxrtb42SVtO3f+3hpdR7cWCTTmOCycYgOphqMCYdzJlvaibpEb+sdQChA86aNfnR3EO08N/DeMx
Uxaz6EnytcNhyDkMRJ4CvUFSpCPpUAZUE4CxRbRQZ1GTk88WVt2kaGYLngNdFPUhbcsGsGeFLw6X
EbON9hmAeWuD6zNS/WJAHHO73Hp/ArofuerW6dRu0nGkvQCoAV5HlkdIWOVmJu6iKaUeGADim7dZ
Q8a/c9Bme07qaoIykLZYK5DWiwBEUFLMKz2Ci11TxkWKtbcC4b8f46ZDOZaqGlTtoms2OirE9zgE
weZ1oVQgoDAmfzegiPchrMO+2laIMH9q3agAyS4KNJrBWTfeKrPwPltR+8q4n+FY88FKY4r8wofj
vWozE4nlAsutbD+jhe1czag12GsPJOpN3TgwNKppbFCz7eGIUdtNg+upKqNii/Rq/d6YgrDZxqku
0nUGkE2t/yuHcExlqrY3ZlqpB0gjtoTyNhRE/XGRCG9DZioy4wh9aitCuff8lz88rV8+vOtSd3JY
3jTDXu6or07t3qQiI6A5biqrwECTlu0KFl8Fhi9fImZ0qbWglgV7tKDZP64mNWO5qeNtFLqFjz4Q
eg8oPOaUwUpaxh1aXhPfTQwUeAPP2U1+X2GmYZXxfeVEWYpyaNdig0wzb6Hz5/Z1AHGo2WLxZmNj
YCmEQFFYDDBSTab4i+a0+WHNAYRS0+6G4cqxtPiTTG4b7Qz6J7vacEukxcpePvWNWy8fMHAQUGoa
dArGob4O+qz214Pw02CNX2th4QFvUCkBVRlep07kLcBN3KBXllfB+7JEYXxqelAO4GI9oAdV1YIb
zioIp9qZUGMq0iD6NucFteTzH/BtWLI94bnCs/ndptd5tHMnUbiwFhCeQ51ua4dzA6+hxp2qiZ4l
nfKrqPTEpbLmYRnrZdUgmQXpfmmfuvRVDwdFIr7TKYbL0N8s50dWwGkPNeA07QUNXXrAe09pgKWz
20XBc6EsDEr6FNi/SxX3U2AlOYwNXX+cNbUVMKU22h3aNOkYgVSvvgC2cfCIz0iPB5efovebX1j2
R92I5Q04zx1BFgjqV6K4cvgGAY66QT771mIUj+tXw3O/o4xAutKNPe59NCm41cN8giMZmfMC257R
Do6SjB2cqQY4Rx6OWYkdgEg0Fi8tzUmsF6iBBiUs1BUXWAPl5471uyu83L/uTTSZkUtoOu5tMQ44
2/ML4e3GcoSQmjNQS8sx9VHObzcKnGSdajpZEjk538zBEXdIpSW5eWH2jvoWy+y5DiexxM1DmJ5n
LqfWq6iR8Bh1N6KqIY2FAhcmI9oE6KgWMfBe8ENrstvhlw6t8hswQhSCbTVANEcxUFw4H98uf4zT
OJFRE+WEBCBw+CRFP3P6WkYASl1U24Am9WqujCWEulhvw1iP1m2Z5hdG1YcJ8DIBnssc8NwSeXWh
jsqNWEokaG214Vb1E4LhbaamYhe3JZ7rPvJ6K8wI0d/WmeuuCwfGD3h37O9WbaLVLa4/ZbTuJMS+
Tew2M+iqMHUmwPFF76AQH+h7oPNUMXNhYhPZGXni34JgljVNb3r5G37SfeqrnPAWmjJG/zFILSQy
0bdZF9z67nvwEHBQRR9fJQiPNnc13pyfdUgQwl1mjuetg9eBuZEOPSiYYwYi16NrqU+OoBB1DS6g
pj4R+ihboncQXYnMVyPwqqC8BgFI/wFFrew+K3WL3VI1IQ3t5dySbEBG2CuW3VxeWNtvTikkjzDe
sPnKpnKEOvrK6N9j9YI561ZmPVSCtoqvqllE79Cc9Hdmoor/aDyNSC1JI9dy0s3X63vkUJDolCLE
3pTBzqldlLNt1EbW9L/UNpxSXV1aUfyNB8eiMKUpXBtZXHAsSJsejoiSaECZsEjBPI0ZezYUexRz
J2gvyfB8PlC83P7fjIValKtJKG04wodjZSJtioTcZCuGcbgd28jadwr551XSde1nDA5McOeGHm/j
3C8/zKENY60Nh9CAwNfJPxeeZokVx08jCCEk8NSQpPfm29p+KXE137JhRXudIt/8figRmtLAkzGR
QZsaL7L51wgri8DZjAj7tqRf7XLf5YZ+W9RRtc8hzlz4JEd1JzY530RikcySczjr1FFENYT2hyrR
aGrj/JXsm6QQjy5lKADPppd2W9C/c74eqsif16VIs28wHmlcG6WHOI5PER2m8yINuTVDZE+vHAAq
eI6kOI2/A4Bo1PvzM/nmABAm39RW8DgQFuMedfhZfcRDY6Ax3gZmGzR4J6resXHNJ9Ooin98ADAW
LTiKaoQF8sajsey2saU54tybSswT0R3Or7Aiy76jYCzeu6oNvoX2bF+XGXWmvpHujygv1O359z0R
FJZ7IiuHb0QyebRlkAMZ+4A+3ia2AxXtRlMVz1ANYrj1jUf/EmXS8EKydVRSeFkSvLQkVyY2eGzW
wzmOKfTBi8z8DZ2LUu9bWsYx1CQFLDF3o+xjjj7KPQZHMDdSbXRrrymhRyFdSYW8yDOULAavdyCH
dFVhoUcwVbupk5xPpRU5cBw7wKkVgj4f+xwFo935CTvqfv7r6bkQk39r27atlz9/dWwXmJovYQYz
sNb3MbeYiwwdBr+GXwMFP+7Wc106YDNyR/Ub1UYwSUzTwpceDK39s8FUI4NgM1g1FbtB9hcez14+
2FEkIBcjJvGXWqZ6QSW9ejxVBphYlr2D8Gcy+zdDjR3nBkvT4R5qYYRiKavxwYlaA6sSXAJHwr+L
Im44GJD6IB83t5gI027XSGnWG924cboxBKUgLATBU6T44TbrAZfQ38YoWo5CwypGkFYzCiCCG0K/
Nb0mBQ4BS637iIzKOG46jHuebTOk9cEJ3vRfB5js4R3yV1wGIh0n7307HZ67ppU/Veamf1D7DGl6
kK93ZB4StbCupMm2w14TklNTGtgzpKis3VPrmz/4sh9/Lx6/zZ0OQu4vvWO0LBL6pZyyQYTRX1lb
OfHFiuoHlbT+1zl2+qcGrwpYSbPur5rY5vI6+0H2NYJR/Suxxua30LmPH5EZYsrkzF36HYFvug9T
k3OIOQGE2wUCmLKCse/Blc2ILRwd3KJsN2MzBBfuCyd2qs3hZrJhKO1o++jACQJLK0OWeHACnr2L
fMtYawM8RBI2+fVkD/I/CE8coeTDaClyrJrW4TZtyz7OoykzNr2v6w81dPVNV0aINE2e3M216snS
J2qQReo0P3XrdLtQoJpyfrudWM42AZIEYokUpC6HD0HKgtyRXRsb6gdql5ZAieoc0Wg5WtFGTB6S
2FH4RIMHheMmDC/Mwak5X05TTjFOMNCvh6OjiJx5iXTB9AywbKDwFxs/F/PPrM0fcSoA5nX+bU+M
R6ZkOR5ZmouA39F4srAFEhv4rAaOo37itDZwJrYdSoaxjd5A2ZRfzw8ojgCZL+HMdsmZHIt/+Y+j
YNxS5zH9LEXGOWZ13WXz2MHHnKLIAVUWD7RduKZ1dDOHFIVUEWfotmWmqp97KE3IhoxogO2n3DTe
JS708VVbkPShHOfip2fOkXpGeCRZVORG80eRpKhB5tgYNFd69omY9G6JNVYIsmENoQR8PeQ9aHeA
1+BFaS96Sqo4QDAhRhMYHIXbAI9J0cdZ6WyucgBACbooVSiaZ6Epa63ydHTvhwBn5QJ9wN+0KLPH
Nq1j6JeRjxKlu2ittzHKiPuyLvzHtOjLcO+g1fZLE5rxStRDgmWrEf7oUmuKt2jchtYGsCq5OSYv
mGMPfgw+Z+zm9E4MJoemi5QkZERXuwgIwLQBV+fNs3fTD+HwrXa0YaysTJnf/MGNzQ02yC2lobAY
fqDtTysZuVkUzid8Cld4es9MoV12T3MjYA5CDayeiiRq8auumuhbaUN3JYErB4BOlh3dOePg0hSL
EwtRuBKHMBigFToLAE0QJ8KOFF9O2EWU5GA74RxXGEgrV62NWkrV+8pY4xqQIqEFX2QNB9T4EvlR
+IsGUwYgWaFIlSA19gWxcthsoVm0v2HiYv/e2WOJw4+p/4jEDXOQNwrL3LC1P5YYzj/Uqqs+NAYU
biz4Mvi6rT8EyOlBjeFgGJQL/QI0E2waI/g8CYlOVtwbXrJudGsEKC1OCwM+KurPqB6jNYZQoK3X
rTcbzdqKcvc5zu0RD5G4NO6U7lDFE1CJ5SZCXWlPn9hLbmx7Ms2ruMji+8TRA12JMBfXyi0g1ehk
qYhiiaS7fWtLP9md31UntvFy4wFNRL3co053GDayHh8bBFQJG0ntfsKSI4HQYWC1WffVntKYdyFs
LH/f0Zm/3N9d117q+2TZh+OhrgHCSTfepig9e+1mdY7VD+qi6AoZF17tbdXipbVA7iZpI3j8djiW
jJBtRykH5Q4fhye0vRB1ykfXuB7iSWxJLNTHWQVNss8RdX5Hdtk8Dkl3EffzpmSxPMYyuSZNCy58
R4eTVSg9qxjJOleOk3fV1GKYtzIxGnQ1fIwjbnj6wl4pFDysC7N9amiEhC0Kd9YSq49SZrfGKNDy
cLEOpyS7GTK722Fln16PFX7ZM5botNXH5MK95OSgHAkuNTeMB47vJUbdDLoYU5YUpLxhD4gTJ1qv
0kRMr6xtFLc7by28NrpwP+CMfbu4aNmY3KclU+4e5x0S8yus2CpMuwM7iXains3vASxYWHz1XE9X
iMkjE2frNMg33uj6YidCoe3HHp5Gu/GAw/xClwJJiUl2xfeZOwhyB7ZpIO0G+WedwAonbmOEiWF4
OkgrAtQxA5Xw6/hH3vUkzjUlwrsUHpOxwQwy+BKR/hbbQQU1XAV0hGtqg5X9xcTzcFxJdyQ6D2bc
oKpIAnmXkcFC25ohORVeO3Qbi/PeWhthi0bnUEKJWU0xwmF0kHWLUq7rDvRqfCBrJtVvzhm3jK6N
2a+AkWYD1aqIesfPHJoWgP1IDt+wxXZpKvnYYw28ecu7YH+58jxZfHecfmx2tuxEtjEaNKGhtXdE
4zFIgARWpdvgKoJH9nsyGMTuZ/wwcHuJXB+RMaQwUCQypPGcetgF4Hg3xtU6q1qfQjrqx9+JeC3W
juG0mLaMs1SAfZAhXpWUrg2K+GH7uxh6/VSj3/uHLA/Hm6EKguBDhGQIkuihX/5xp8h3gPqm3bRJ
C2v4YKMEa2zHEama9dBAGkefAWXnRSohtJA4z7Aej5uhDm7LwTQfAb2WHWzzrrkaGnuRz0wbm7sR
sv/pfsas4rcXiSpamcVofs5pGVDFUxNQ6ILT8AY7R4keLDTTZNXPPrQf+sZlhXBxNfxk+8foVyV4
gK+zcCyvrZIzlgvHVNMZ42Ss4cEU6hdbH0Qf8OBx2MN3ydJ7awr7cktnzQ42PiqtWCeiSqBuA6yj
xLUI4sZetz6qc7tMYs6zUh4kW1S0A4qONOVcvS5kxDvroOq/DVma5Ti+RwluUWPnfBkjAxPqNDLg
QPfkp6hXgTrUCJnl6rG36nm8sgdj/BEFtT9uXEOMKHmM+mfgsZNWJZ4zf0gmtIP+pFUUe1xw8XJL
J7y2biLKHQZqam7xx5pnxO1jruK3WsqwX+t6SYPr3O+xLZzV9LWXeH6XLJvoLoxQCV8XoYo/t0iI
/BSzj4hlXBkEhQjbSjxmqqLurmRUaeyC3EnNGwfWPjIIpZ4Bkk69sa00ki4b5dcm78X9BUQX7Ud0
pGxh6LUO/KHZ1GnY642X5PkzTwKYDKsjJAbAto7WtcC5KHpXxxSQdyXli0vZ+Im7gGfRuKa6R0VJ
WUf1kiB19Ah4l3qJsiBOWqGjAU2rcV+0BR0mTe3aqezxEUImoBlVUDc+f66fqLIhNS8ggkrBse4e
PcA4ASCBiGFsRtRs7nVfiDsnAl5+fpS3oZ5uJ3Q7DhfuO2Kh272um7Zl2wTOqNwNrJolWe2xXxbR
EPwy9FzvdQmJH5MrfWHUtzkEOtqo6Qt6EcIRztG7FVVTKLODnYHnx3xNaJ641o7FI+LByYVpfPsd
GYrihFaeC6zguG004f1lVj0VFDmbxV1iB+PGmLIReyjvK86tya2TRci6q9DuvjRxeuHK8zY5Y3Tb
oQK1dF8I9ofTi45oNwgP2bipB4BJZcReYfSKek+IELfpYU1y/nOemliXI0W8ECRJGQ7Hy1AjiBoj
oyCT4XoYCxBaGJZYj6h61Bcm9sTKkXw8LSkAuSZE8MOhptirwdAa9iaqkRpYVa0AIl/Sngeug1rt
dYOL0T4pmktJ4YlXtMjBFBxpmqcQSw/HxUckEHFtsmLtQbw3seuhG6PcTzPr9MKN/ET5DVtiKiCe
pD23oEgOx9I5ulidar0NSuABvJYpQv2kb4OJ9nPa/nYWH7x9lDv2vLZQwPzZJb6LBPbsIDlrlfi0
r4HWg1RLwrz+/o+/NFXNRaFfgx0jUBw+mlMUBEdEyje4ig53EgFmOJpGu1Fedal3duJLK0tKrCw0
6JwXSu7rGBHGuo37WflwnJAhlcaUbJICRkhVDcb7vIXxyB+A0D//gic2rqJSTZNFcbmhUX74gpOF
Hh3Kg97Goo0VYF8vqVhDfAE0Kg2FnZdrFNf0b5ERwsTVfHRqMyovrPETaw1tBK7SXF1pdRyXSNCM
QVcE2y7EtKrsDwJo7lewzgZpCk3Ax/Pve2KW6WwjGqE9djCR8fB9a2p8yk4KF/LvVMGRGr1qWoVs
sHgnoJHy1qH5Caee6kLSfWJcCsgEf1sRNxx3OYde1XBx41LViK7ppvZiEl1bLDDwxKw+NS/IumBo
91Ebzf/8GknswBvlpfUtSPgPh0Wf2LArX0VkAlq4e2di2ZJA5sUWQ5H2Qjnz7bVieUOAWeTgliQz
PBwsNx0Dbytg+jGl8y0ieC6AEuW42z6Y0l/T1KprS6OGDLOsNqLt+Q97YhE5HvvU5Kxjko8b3pgC
hqi5oB0UTG7wIe8bdIS7wbwz0sa7MNSJb0kBgKRBKRxmiJGH75m4Ln6sVh9uxTwV4tZSpbH1U7TM
8PV1p3yLk5azVXHj/+N9Ink9Tb0YdIHJYXs4bgU90tUW3VfRWM4fx6yKz6brxtfC7/XV+dl8mxYd
DnX0itZQtfEgaYVGAVWDdZrFqJtqcFYXtsXy9xyWOSRtI7UUVKiDk4MdvhK1wk5irJBs4zzE0811
m/ucntatgRX42gFPtjv/Xi90lOMBsbCgxuAqS8tjNEjH1TGWNWqVXl/1IFPiDPEgLA1jVW6dWZXv
/agePlRe6I07vCLbx4TSHYqNWb33ae1weTTQjNvldGpCsGFxrrHu8ItNOaXxtRY+Qiznn/jId2ip
5gKl4GSkSKDBIOqjyDEjAld5tRduJzlNd2FfRzl40iD9GA5l2N5XQwDlNPI7DD58obx2O5AS/Omw
GnBgqGb4G/Remif7QIbOFxNYTruZzATtQyv3TFTaUpT79xZqRx+QqA+/mbKpHkcgQPGqTnKU28D+
9B+z2VXOZpECxuZGaegougNedSETeLuHKT6B6+SNTYclcbTAsUewuOChuteM0ddgFNkDvtfffV/J
5/OT+kLaOFoG1D04CDyP8x3DqcN1F3cI3Th4DcLywV1pyBqxS6zefWjd2HpPPXl+KMxqeOrINt+r
AoRKgi9dw521nJAZF/k2jHMI2S3yMJe4kG+jC7ks0EOTlB0w4AtQ8NVJgdZ143sxGptjEct71OS+
Zl1WX0vP8FeIis33HT3SC5H7REufTSgW3AMm0wLU4+F8YIc4xWPpGZsCH4ts06SmuIpw6YApmA8I
kya5qPCqV4mwdmkySedZB0HzS5pd5d0h84EAQ+2hA0N7f1BgT5sYgtxg5X7xgD6Y9/nC51vCwtHn
A6wlyFcsF+nE44ol6Ksg6AoKNw22b9BkNXjXorCh5MR97Bnb0m/UJrHD7J22UEUUOb7fW5V78Xtu
vt7v809zIlbyMJQugV/z65ggxFnvJrith1s9h9muxgbwt0Y16sI7n9gbDhko8MLlMmBZR5GyoaDh
RfRQtnVYVj/nZIo2jtMh86jCSl5Ikt5ujwXB5ipqhO6iHuMdxZxsKmVR1YsNWTfBkJFRmT7r2anu
wEMv9oKheAjB/ez1VNbXkFQS7EEDjQ5mkzj1hwFRhtt2xn4oEvSTzs/2myRDsmEF9wRAHeSs8mjn
VrhbmwmxY1v5FBl3c44J0NZsrErsi7FywzVpRvBnNBTCztE8qEvJ6pvtyfhggqVrklR51A0Odwpe
cAYevL27LUbcW9osm6/BTcNIxusa8ZIpuUGHM96ef2nrTZrO7ZpTgJ2JA55L9/Rw1FYGg4HTNCZH
jcKop1FqrnZkrTm2CRY+XLDj7BjuSOpbTzLxw9/gKJufbIDhB+GkpIBoudUfaJ+wMIEFev4qcl1q
eFBN/e8SVTsTwNpsQ5xu0+GPgxy6Is6ntbsLYr9/HHpVP5LC4i5AiXUIN3kGhHlty8zduxHakivc
v8cf2o4Lc9u0gXhIezN11jMsufm6V7Ej13if4FWV2Br2Ic8ZPpAn9/omdRBMuZC9nPhGnqXA/LD1
loT0+BspA5i0VdfbCOLeJp/Q00b+NdgpZb7j9hbuKFCgcXz+G70JA0RQSum0Y8HHLYfL4SeamlFP
VVE220qESG9QBEcscnTAjZwf5227ZsmXEDXmprjYHr6slVcHRIf6XlmKmbdD3Omu40hdGyPmVSpG
0b5y8S+OvWa68sIa5oDu8JkPR/Hp/EOcmmHSX/rZ7AAi39HLgvuCUuwsTnXCjDZ5FE1bQsGwHqfG
QulNVVcghFG1PD/q273PthdUCy3mF6vIo1EFOCCQmGOzHfPGukZIdEaPzYiubSTe8UNDrXCqm+91
3pgXJGDevu6CGwOgQZXJg09zdDyGRiXzLhHNFjS391XSpUI0dKosHCIWXWi/kfG6RsxUXUj+3qTH
hJplQRGL+cc7rhvWc5w5mjYFJnN18n70sJbsrcS87ttMvBuyuPtxfoLfQiCXAUk/mF6bus8xOqJG
cbLN0OZAnDfBkbCOyfH8LParBSTh/nEC6Ba4wmbOuhVW1aD90k7vq2GkQR7J2rykS3H8/kvyS12A
oin5oFL6qDIU05DE3TDB1ohpwNd6kcW1BgkPAr3NXk7dP/zOy3jwiRyAjQ7Bw5aHe1iG5IVOhEwn
dtAV7ahueEIZVF2RBjoIdEPDuY6MIb+QfZ16S5Ivm+lmR1EfPhx1HlWjq0WtNaxqJB3zwb32ymRC
wCWC9wF248JpcpxKLG/pcZ5gssoZCofqcLwkhmsYVR7a7VBGtnAWzKvCGH5yvseb8+vpeN8wEtV9
bUOABrfGkXA4EtVp3TZUBdYa+7sNzSn5OVEpagWFaTb9yjGpA3DkSPXt/LjHgeJlXIv3M21GJ6k9
HJcbpF/VNTohY23Rr1mc9cSYFndFpmZIxpquV6HDTVpl1SVe7ZJ/vE5NX4bG49WFLcZmOm7cN3WF
W8UMJLcsovAhkYWs1hHePfcthCykdDoLRw0z20HcodUy1+0j6AmxaZRt/Cwns8YdFmXKC4HzxArD
CZfCIn0WTXnxaD5Ka7Q6jQ0qDS0xbA1dyevAsvxV7qFJaZO57c/P/5s48jILVHKZf3q0gM0OP4BV
uyGOArgSCSOdi3VjFPCIEplF7pXRd/OTmPJG7brYC25QKSrEZjCSnhja1LOxhrExfTr/QCeWPGgK
djWFXI7p469Cu9INpMnz0O5rMLPMAeib8quL3MqFzXVqqtnLoGAp0lB6O5pqq4umDuMryqVmjk/T
DGmWY8KxWrWD0RZyuURR88IxcWqbWdZSvbXgQsK9OJptJzDpetrNmkBCTtrNzdbCvwXsSDE/NZRx
ABbpS2DCU3vM0kQPbkxcSLyjRJz2aArNTDYYLE3Jl9RHhA1vyOpGZsCRAiOIdkhm2PCbpkvcllMf
0yLzVyTC0GFf4A2vEiC3DasubTXXcUehAz40JprCab2XrRFeWMinhiK2e7BlqY7r4/qUMTtpqCvR
4K4Fb7GIq+gObMov5Q3B0/kVemrdLPVEQafhpQpy+A2lP6cDwq/Nesaa7Uo3Q37LLeeLYTc4TWLV
/uv8cCdfDFCiwwFLSXHx4X5dj55afwTLQUlj6ptkbeq8WMe5VW+k4P/9B0O5S2lBoHBC2f1wqMyx
O9YAV6RcsEaQvx+2Yz//Kjq7vP4PRiJLogVJGYND53AkL5QGQJ4IK4xuMbNARPur2Rg+4cfJP5wf
6k0WvkS4hYSsF4qG5KQ5GivS9DFd9lyEUB8RZeIKWGDuZtQi2mA+g6AoeAQSxgoFTJk1+6B2/inS
/+UZFoI3v5bbztEWHLmqRmAPmrXomu+V1SbfZengZBOG9qaKx/jq/DufWjOaS7fJ6wJpfcGpv9p3
g5n4tpnzIWFAUU6JUWe0jTFficHLLxyjJ4ciXyAVxQ+eDPBwdiNHDMIF6blGpinfBkP0q3SD6qmM
h0sV6FNhjLQLGLZD7wltj8ORwsarBwt2wtpu02wdeU321ccp7RaWALfapJDv/NLxkZW0ggtLaLmt
HGcKmi1PCEUMmYL04cigHR0XFximE+P4z3lBXy0AY3thJpfd9XYUBwog1iy0FY9SsLaHp2qXuG9J
NRgAehDAj6y83JfuMG6tAdWMpcB2RQ3tUzMp69Kt+OSHpG397+FfNK5erZm6RG8r83hJSrs2KNdR
P0weXXJLNdGF5XkqgnLwIkTL1l8A0IfzmXWiFlXA7seqg1o1JC4ABwF2jkFQo847jsaFqT05IK9G
Lm2T5zpHU2tgqTgz683aNYJ4t2iQYzaGqV1IlreG3p5eyOKWF3jzKZfRaC4sQfvomI91Fdc1ECHs
J8L0vRdm/n7q8yRYuVmKXwI1T+OJK3L7NINqv3BeHMlj2qTMXEQlrCLamNyBj4EI9MOSvl+Afm7c
L3R0r8HWiIKk/2BZifxuTbiqgkVbWDFzNiefDNs15XUdL7x90/WDhwkDQkx9MV3dpj12K2AZSgx6
6f364doJXbR//cTDSGjEVQub08qRxnZCgfnzP49iLzdqUjQu9cfZw5Bqd45qQktPv3Arg5ll0hsK
JQUP9cjmQgKxHDnH3+z1aEeH31TEIo8lMbM2nGAHbAvb4ho1hhu36j6ZZp0hP4Rb6/lXPLUwHU72
BTiMqph9dA4OEHObwUOuVLb4l3A3y67MEXKJm8LGhXoVPpwf71SM4WvSruCM51BcgsCrTR6gDpRN
hmTnxaHxzoJtbWKKNWFNkAZTX64rhZkMgPsu/ITIAw5Gk7IvIclORVPKsYK4TD/AOe4dJSxFgzp0
t+7S0Hw3l7X+YNvZJeTPy0Xh+HtyuaP6bJkm+ilHe1DyFWO/cbGXQGeQAncq419BPaTNymDVWyvf
9p9hhUXI6/gp9mUiDX87PqXWdWLXHRyjNPABlY5jdmfk/5eyM1muU9m26BcRQV10gV2ptGTZst0h
XFIXCUmS8PVvcDvvSlZYcU/bR2yqZOVcc41JqkBqTQP4pcVwtjkOx3b7NhAT0iYhHvsgrqhevB26
wTNqG4S13JWTbVFeNwIO7xJKmjL/vpVvrNeuyeAg08QA4xGbX97KgASRsaV9n+i59e9VmPFaDOjs
UprvtH7fOhK9X2cfG6T3+7ptIjZBusOA1lILzyVWp/fOlFpZbFehn/77pP7q+rJ47coKVZqJaIkB
5OVZle1CWROiB0RZBXoiGIY1S6BDDt/KyjYeLMsitiiviCi7tHY2ex/l0BME53o5oCRCzdlBERxp
3YYsg2NcmQN5ROxVl4dp5VIeh5wcjXduxBsLx14aYKdD/MIN9KoCojNer1NVzIkbEZJWQmw7hIbd
Jf5mT7+IqaCBO7S9/55n8K2dOykoDHiTKsE7/fpSDUGzJ9L4LFhO496FeT1eeBYJ2OsRS+ZkZAxF
xOOiSDmsiSVSqxHFPpEzB17x92ag33hE2F3aCDjIcfvwxcvbZoa+3IKNVNqpr5wfZaHsgyXCDNYn
fZb3vq5vXHC6d0Qi8DXHGv96LC3EiqmtUPF1zQRWhFo6iZr2TJLewSAAdfub43XzO3f5jTPkoLTz
WE8oBV9Pno5BnXOnYZMwUd2k/TzbF3c2zSSypH3490vw5qHYhP3nA8644f7R+K9FWpiKJyccJ+QV
AjHDYXBS1Wj7kDnIIv8+1FuX8j9dOt45TIuvkwG2MNReu4dDKrsyji0bpWTaAnnyhwZkDUbQ68B9
l2j31vntl9DbLyTv4asN2baEfm4vaNLhTBCRW1Xy6MqA4L9yku9Umm8eipKP/yyUgdft52YxS0+V
HUMPUB9PedQ5J0mce9rNnXpv6dp/9qsPDoArG3KIuXeSXzsVytIkDc9Agehwp8eEoJmJu+7uAHtt
iVdoltSjE36oykGnUUSQhLnU0zuF7n9k/9c/wsOZwbAKUDEQMS+fHTcYzEFlPeLE2k7i2HNbn9Ar
8k/7YLTE0B+yTg610eTncFIk8GqTHhXGe0LjWLGC/DqwNGQqBED/snSjF9Fa0Ounfz92b5Q99Jwo
TWnAofuar77NqhB9Qw07JmGhuyTvCiCus/NpGq0GxK/33vTuG08BNiJAESjp+EheN8n7faINfQAF
gAPcD4KpcIfck5th2N4Dy7xRYFGrurtfiTKLptvL60+tpzJHIzYMQmf+wVkhgXd+YLR0wkS/QOEi
Y9ZyVoOo2hmYgm947xmC37i4jMvuSBcsKRZP48ufMPiFxBi/aytqJVoQKmpaAKk8eNE8XvedyD//
+2a+eXVp3/LMA1KgifvqeKYwI72xL3ei2U8YHxqSURjyCkas/J8rEfY1e8OYzQDTWOGrcrnXjCvS
Hx5pUTfReZBlk9ZWYR6Zy/GO/+tZ7YfiID5iLZLNq0d0agftmoU/wqLqNKTRzIrJV5uPTdaN8b8P
9fcNQ3rfIXkw/hCovFdnNeu1xYFpsNWe4TSahKxdghZ7/ObbOGsN4Kf/Pt4bO0QuIFsAxst5Sv+a
Zi/A5PZ0zDg3xH0n6VTo9UdlMJIZK96O+zGYyYmxJsOrYhA57nVfu1F38NwwhwCdL2wanCVvYKAG
HaGyQ+s7V1WbqV9V2NrHLCtlzaictm64dkudDrZTfMhzYykO/z6RN6Q9ZEo+W5jQABuy13756GU9
nBCz5srVrrv8RtBvL30w1RdMD+CcABHIA0Gt0UlgTrpEYWY+M8EB9PffP+Ot+8doik/njKWMJ/Pl
ryjhmtfknLO8GIStGXlgHM2JjHWV0fBfmO++/Pt4b1R+2O7Q95hwhWJFufXygHCEHMbWWM9qf90H
QBeUBUdWxnkgNS1sqmMBrerG86cefEukjpLnFp5C9M7v+Lt44GfQYyeGGuIF8ysvf4a7EkI5Sz6u
Tu4yoGwH80kzopQuI4bajbSzc+1W7+n8b1xs6swd30XW+L4IvDzowJYIeLM3JtEYmokO+vUmc8rp
bolqJvaGVTXvtbb/FnN2t/vOFrR4Zf4qV5bA7PpMb7CrGkPFozDXfVSSuGVm+o6lS54wEcRmGihb
PP37Ru9V88uPOUfG18V8MbsvCsKX54oiqIdlQINbC+0mA+y923DrindqpL88ZNRFFEd7D5DOPTLu
q0sq5glYiYasDwVmstgYr/0lnGCYy8yuASfBUCThArQ+jm2U16o0qieQDFZqEkj+IEPV9McxK4rj
VjjhO8/YW7d7n7OgPAVZSn/n5SUwprKu7JJ3a6t6+wlbo3sYYVoeieriu2bhSHoPH/7WU037dTet
MMqDeeXlEQXKOdoYRzRMiUO8cN2kkGFwL6M6A1/G59tDE/vflxCa/P9/0FebeU/0Wwujhfb7XPu0
JyqRRoajEtfP7HtFB+gdI8PfzzTvLQUYrc+QrevrLT2kwgrMsRoTf43WixdKEPXZaBwYHd3iGa7B
AQHTPeXm9p4l/68j04/AJo3+gy5KVf7qTIcyWIElCpU4Rkm4t+uOjB6POMAjyAiNSTaSWYcksXpt
foky7z2a9v4sv3il2JtSGrGRYyiAGYRXSnC2FczM4LVK5hl34MmenenGGzPruvOt7L0F8q/3dz/Y
TqPdgWhoJ69erHWqJfbMfk+82Oz7dtY2U+Nd8PTvVeKNK8pOEVVkN1kCQn31ipTmUghKO6w3AGcf
yoFuAbTBAV07YFR3I3RjQc1MSQ4P3tk9/r1ycIKsiKh4bFNJuX5VaubdKPseI1ICRcP6Ptt98Zv6
1l/jrQcueuBOk7upR9c/uXNuQdDtl/pqYcQyinNMzHdZNXrrYWhM3427KRsf/31l/nqV95/HJ2If
H6DL/7qGI87J0oZc0UIqydQ5pFbrCJW3THNFETdOg4cqAhf3nXrujdseuWy9eL2YOaFV9XIFCbJa
zlHBVfHbrH7uOqJtkQ1dtvH/Pr2/1ka6idQ+tKERUZnNeFUGUI6KkWeC42izIiKlCOsY013pJItY
w09w/N/1/b/xrO3tYdvDFw2C8XWXvY7WsFWSQ255sXDLRnK1y54R7wAAhqhEfhhHHwUVMtPnf5/s
3xcV3On+laJipRp/3TEWGnsU36E5yatgvmV8Y/0oSvleB/zvS0ohSdWP94bi4q/KeC6qlRNnD08g
ETPcJPCcJ6/8vsEGOBekSbzzAv39gOIk4zlh7ccmar4+KRg70ey49PHLEHQrYzTzdKxtmZ8rx8se
MxIXr0ajGt5Z/P9eAzkqmghJo/tu6q82/6DYoHp4vbapto95Dwm2b0E/lDXZWP++a28eijVp9zOx
HX6N25eu8qpyzyeZGZ/5UfQ6+6UJtr2vEIGf/32oN68lesJuc8GZ57z6sIBJW7jU9C8NX1rF2e8G
6L6tnWP3t9jHhaRSEjoe4xfvondu45tnSTW6t1T20Tb75Qu/Go4glJhGFaVDdgITVBMB1gYnB432
nUP9/QKyS8QMyPvOSVL9vzxUqQeIRjb6TrZkIekxqi5P0bipk4PN9zf2oh6ixuoFtwRk+e949f7e
bmF8BLC+P6kmnYDXjinYJxtJGBN2ns2G81GGndXRPpqFTsZ82J6VbanuOFqueCyqnGCIaI5WPM8i
UN47AQ5vLAd0N3f5kEpiX2dfXgcjK+pF756mmoDF+9lYsywhjTt03rnebx0HTm7Id5w9B7atl8fJ
LXymAHSIg3fb8Tq3DXCHdjkd//3svrXs/PdR9l/xX4ovSn6lhpKjEKVdJ5ZVVkk4ZXB7eoAExznK
1O9/H/A/3a+XddBe+SGK7V9u3BuvzmtH+hqMKmNEE7UzgejwhR9njR0wwBxuXxXL8BX6jUViYrg4
JDyStNtETvnYZsTaB4VDetq/f9Kb1wAiARQEdjosii+vQa8NUF67vQNQ2fTZN/rmaq0D6yuBWAGg
oc59T/t+662lENqVq33O93WD0JtlOzL7IpOsNsrzQks7zQYGHCXQo3d2MW8ealcfsa2wQP3VIpIB
wLoQy5gYDHncgq654EGQaWUt782DvrVA0PVkchKZDDH61Yvht8ZcyRzSy2wGTZB6YTX/lkU2k1Qi
XHUJZKtuzLE0j+bmVKd/38I3ThNRgp0FrTTTw9L78hZu1bo6sMFo2OdGf2tuPkVouPiPk9TdO2+M
CzaZv/bqEUbGohqgAmW39lrnhGDeQs4u5yQANTpeg30KScoTNG9xAzn941gANyLxrbC302jN89Mm
bY2cHY6GZBYr2HlKOG0/GrVvfF9JiPzYjxlACoYoGKpfzYwwtCkUVhSvVrmup9XycpWWsPPBnM3e
8AtstzscgbfJn37XaU0ay8iiN6lyeiAfxwrAvwzur5Doll+W1FVPqm/BzJ2Asv9B58DaCPNx90q9
cpqfFPbW5y6kfqJZMIRflilQ02nd+uoLQBS7x4zsTj5ko6x+LF2HqnW0s/IDEQXTHiYrXfN2gsk1
nFFglb8XnJg/Kkh0v5Qa/eauQYU+rj7cmCM1K4CdaAuyLNVNOfqnZYahMzk1Y7xFRHLMOYuyiK1+
2AUqNe21Y1qrX4mFoKHSkafaW6U+TnbfnKOhWVDZBiN04hb+Vv4wqrz/gps2/96N3fzFLzA0H+y+
HaY4qpa+Tl21ebfEXKslCRZf3SEVWcaOMWICxohsbV1nVTuQPG1G1c/Ok4VxGwaF9YjDTNgg6ILs
ozUOVpTO1QAEVhQN3vTJhCb+qLZFVAdiH2H2NV63PjMlUDAIa8t55Z+I6vOmN+WwLTLdo7f1HsKZ
KqbbbjOgNG9Wx2+aGQ7WJCZv5W9IJXmYaKsmt8PVtZ7uB7ktQdpFeTcc82VANGHxsO+gmovyatq8
7q4MgowzLcDg5Z7Resc25PFP+EK5X3qoJ9/JQnW/4EiMqiSr2NglnqrWUzuOtnMoLU9050YTlhFn
bs6muOkq2gadl423zBityyHvA+HETmnh58uL0cuvCjGv7UkOzvCQd3n2rNrN8vAcTIVOxwV44jGA
C9gkZdkN9W3YMhpKwrkqrgQjQUPCWVjHXIJguYIjgeId5tIlP4Be8hCHKoDA76nANFI5T/Z8pgBY
rwzqgN9luTFINBSIR1xQGS2Xpp6rKV1yM/gOLl94Rz+blipudppGDJOjjx5nTcDFqYxARV661bOq
NPLc3js5WcYfMwy9Xi1u6Rlnm9CKh9AW/X3WVAOhveY43VRZ4TwuS2kWqTu3yzffp+cPKgln8Mlj
rLHGoid978oKM0BdWrPBPECfmufjNoVw6j3lTfjaypDTbAKlWYehQ4kDk4jTcvSMHNhSaOayPzbr
yNSdIkHp5+wHa312RSZ/9pndPWvP3op0MRZ8VXLQqIBrvlp/isqvblZTM6U++4VQJKcHo0vKRu6S
zCHG6OOUA4CMwVmgqnF567PmMSTOE9vtQ5YPpEcwODRfEV2/BKdm89lCdr3d/ZkqOh3x6iu5Jm3j
w+syZjFdgqBxvHik7O6ODcIUyk3RtPN5YVIvjTDuu4e6CDP7gj+hr/f3Qf1EMHZgaaLcPUYbJsZU
je1yyb1w+TQqozfj1a2zr77mKaFvVTjjReW6+M0+e/0KGMMXxCuSL3OQq6eNc8ZNJnk4jAzwceEc
PUpfLR1WraLOLwa5cpq5S4M5drsb2Bs64WJaIHRnE47wuLjmmdojHA9yrDOxjwVbVrKs1tAxrNYZ
hLFu5lYdGEbJw3Qye3CoY1dU4qjMfq7uimKultNUzqtKVwbg1bkkFy27jrp+Gffk9L1ZEQgjSnKp
lSKO3Gii0yQntD1SJQEXGqseIHcWpqG/FWWumyf2t+4vK2QuFrhyMfbkboU2onq99eP2MPFzlkPo
rEhjft/o9sYSTqBPcmvz8JqLb9lnf8WEbiSRaCp5v4aQcq8zsKTZgSm8qv/lO8pvv+RF07Ecrqsw
9mARP6z3nrs3RsEPv8yn8EdurdIuEWDVuIaHLEeYfrYJHPGaePG22fgoXDCQv1dKxSENwYSOxsks
Mm0ZsbdmNEFjbdkT81fGENbDGnc4n1YzAdLq16ctCKbie772jAFLZwu3X4allPDAqvqDOGe5Z+fB
NdmqLFckABH89yT1bOnPmBUzkmas3lruQM6X8hcxOIX9bIDQaK4NPihOMg1+nv0hpXYp5uMAS6/q
TmyO1uoBG6293GpdrK5gzIgUNgO8rWX0VTqiPfa/y2izO9h9juznj13dlkQI6UUENPnCTbeXsYU/
2IOMNgceH3PO76pFDO5ZrLnub3K0e0w2c+tNzlNoG2ODJO/OitmZhRiex33OFoxAb9cOOb87yS8c
DsK1C+Mj180k9QnqxXQf0snMjXib2onrloHTdNeEzaXXq2cwiI19qMwuXIdEI03rMl7zcMnO0q9l
cSfbSA2/W+AwyEuLw6N/54pl9Y4W7wZmHNOTtQGZF6mm+k3zZCI5WzlrKS8F+2emtzO/vVO2lvI8
6t4k0Kl21XAd9kZO/FTURrntJL4Y+ux+tRkZCRIr2FaArt3AHDCIjGJPRx3cvpG37rYO0S2xHEEe
r+0MqSD2nTUikGkZ28h/aqeSm4I/zSDnI5Y6moeTrqNKn+t2du1zH3qTe6l7ZmVvfLOPquPgY5Ej
ymqvY3vDAfm+tfNs5qlRRHnxC8FP5XcDPkc7hkfeqgSA3+rG5jyXfJ6Ngk6j7azr/cSL2aRb1lCT
Do3T20fPXoY6dXrsj8dZ9w4E+SVjWY6rXJIGYLp1S6e8Li2TrKxurD8Q14n/OXO3rCACpIA07llz
c48dnDC/DV7w50JiA096JT2QGbga7xm7zp0dwUu2kSKC89ncLKl2kuDipoaZLxe6dTOA5DEgK3wr
SdpMy9p37tdGT19o6S9bMruGNcZsgzJ91UF7XVOmWwBK1iXZoQe/DYuM+UcJgB2cIv+ePKD8R+v1
lZmQSZF359XbmhunLtsqdfTQX0vDMovbjMyS9bCprLhXrHtcOCy1n7zdXleQnl7vwcHUwExydqKh
LxHw/yaMlFIXBMxrd4kC0IhaNUKZToZ8rnsiyabJ/DbUU0tjTkagFakSQxFHYDCco+mHKjqFsm+8
mDyxIUwD2bMyj4Mo2kQwo7AmmTmv8mlo5SJOhJJtyw+qRptc7Nxtqt8g6StcI64QyymbGBTTd/lC
TPZxy7dlM8gI6BbxJewaaQZHMib2PJsGkvlBTLCsD8IisuWHpUbz6zCabM1ihqHXi7mMC7BrXNm8
V2VVBgdz1J0BGd8TLR2g0JbX3eRVZzJ7y+5KjQtsbMtqs/nBMgFiUnrDOUhzM+sIkmIzN16vUq/6
pLWwJTVtMLc86pV00zJvodwRdYUq67cacKdvqYV2O57jy9xNxZZGfedZUEZHSrKYnfSY37EYW/Wd
vfhF/VBK1I/7FQxHcKjgYfYJIZL6Y0t0UnPGrRdcStEUQzJk5bCd3BKJ7SbiPp7cZvN4NhjgnQ9j
zbblofdXxzlAiwivpsrYfgcDVkct9pK0a4DI1F47PjdhgJgeCJMSRWgaDph14d/GoVNiSA02p/nB
WyN/eAxkkF4stoHw600O86E3W/+PT0A4w2b+Itorp+6DP0rBJ0hzFk/yRwJmLIFDOCi51LaECRDw
VqZaRO3HhWXi0Z2EZPQRGY3vdFt2xNXhpRpBoRLZkwZC2ZAGCD551ENZ9TGVcf9ha/m6XabC5ks7
dBV5CHyHxwWkaUcBS0BPzpIVkBGThl4h9G0EKu+2HrpoYk9lKLC0jI/1CSPdHXgcwqe/hUNbP7CW
hxvt7q79rOu6IbOvmouP2eDxR2ciIBglxdVLZaZglR6WqiTPS+XkIR18uXL4KYrqs2FbSxDTZF7E
sa6jrkvHiUS1xO7CKJlAV1jMH2bmQ1FWeCDmwlr4GMOLvc61MttntLkJ2g0JGIlS1jBe8U4GJ2PG
fvTVL5q8oPNNwlBc8ZX5rFSlBKx2b5vSKG9GkorcrfwmfSHJcou6IbYV7venzQ/b7WaCUVUmaMDk
tjd6Hn4oJ9r4wXu0Ypw7Rbicpcsq0FZ9NB9FMKrmyi+D7ULSYNQ+9llY3FiKlfGwjgBXr3g1s+6C
0NG3sSvM3LhZ5k1Mp9Cld3CsRTdaJyNC/qFwkASvyiAa2i+TTcrEFwjrPrEgheiqz0tr+FFibD35
dXXViTYtOifK8DkJ+R12O04PNj1V6SbtMg9BQpCka6Je2xS4YTfYpKhUDdTZYmTgEfZ4YY5fKoc+
RZwHZfbFZm0NYh+q4CeXxMCvZr0tz+Hmis9iDbq7tR2277S3quYSsnSQ/KF4klO79VR7yvqi+xQw
I4f+WXLxmH8v5HeDiNYldkZs3osvws/ETUTqnMsp+hFmcptOQFWV+xgBlAJRstruT6IDtZ9GkKLC
C8s4S+oenMauvm6sGw/C4E3hU1TFfChCnK5iMB9Vy1793NBndO6KZZSAeMOMKy2DrO9um2mb6zNk
k8qCyzQP4wfIBOF4M6hSn6pWg7zwS2VccSf1Tzghaji5Rr90H1oKU+fGnd35T4E9cwT9yrBw7IY4
uyiG+qlPZiKFglh6WGAg0DaMo1t9P1n3mR0a9QXOXPjLNHX01Kz2Ji/oGCWhHFXTmbezSct3KWuS
FTzDDdVJTUR+xZP0mlPrdEt+Lnuz/GCodtHXfmfL5TyFVnYsUGPkTbdU3sVnIsNL8gWG6HXL1Vni
CtJ+d+q01V1ovvrVJe8c58nJBfhbybzb3hMKnWfL3PrhKHtE29iQiIi0fr0GeWBy7JqjY0aNmddm
U9GTR/BlXjJ4+sLjGa3ADtoHYVvDI95RpyNwfjWuxQgQLF0CZ3R4ujlwLBYx/mayNaNqy2TpppAp
S1Dps3S/elrX7YWophHRzx+dK8Y9qiBhpkQ7H/Q0Q8GzgzA7eVtrN/EI1EEeVJRxeqrlYUpZQVnc
qP/0T8styi7thSJ4LMzD8ndfjWt+ICdHX5VLCHw4bqzcQTcuDFPfNH0GMdmdJSoRbDaPDwpBiv3R
XDFXnNjkyZATJ/UXVr7VCXntlSrs72zPqPXZEPQRYtMdAxYTZrTG20YuzbW9Vd419OzAjAkynK2H
qp/EdkTvsr2josn+7OjIXhNRFWV5NBEJ8iu76uSW4r9teh7jsvpNyApuSCl6wzrxWtvWSVGjtGft
auFd3Hxby+uKQNAsJj8hc+OG/FhCSVqjCAnGqCNxFqCAT/NKBif5C5nFeEWklXfMs7kQCU5+a7sd
mS2Rhy7q7fmzNKgTDxs/50DNymQ7KW2IW2pw6gLpjY0O72iUQ3QWJrLJxKFFXBpB8JGQ1C5gkCmH
uJ33MyJLWORijI26y4zEJqvyvjQ6AuJqBrnHe7dYg3NtNtWYIllZH1jEmy/YHQp4OdrtfhSG216F
s40R12gBFF2GhToR7o23+ClxXe5jJWX9jV9LbEZWW9F0qpAnvo7L4Dy1vH3q1NhCNAdXut5zF62l
iB1nGW+ly8fpzyJN99PQcEEOuPGruzlXIdxn5SP7oJ6t3xj2cafYVdoukqWyzfLGGLlYcaH65TL0
DuatrLCth7mqTeNcjMw23nh0AggrZJrgumMCpU77jjzKI8425zFsjTHCe2xXY+z7Rjay6fvPvd2W
yPiFQDeQhBZaw3QfuLXJkje7+XKAxho26Txa00fihsTvTVGpJqR1tt7FaSb1yRztUh8G3O/RIeRz
Y7H6h+pGM6jIk897cqp11Bif+q6ef2x2sPSpbApHAOlcgLIXjbvdSzFMzUUx9ihjvp/O59YCfJ2G
7VxkZ2d1s4fNBtIEa8KgRl4MU6S9Koo+nquMSZ1iKpgscKTONdGpUjjc1pzbNpOyeY+rGdmQx4fQ
oUZgaUlXjJbnRUHqi+0ByzzOW8a3UrdmcIVqbO7gOoCF/K6w3g5JlTUL8bRBX6IYtrJ4XJc6q8kx
oIA+LxWlDUS5qX4gkcdxjwi149Po1ZjMsCXKMWGWie5mWYzhL/Y2+kKYSStjtITh1MJljZJINv38
Q0Y2DNN+Mp3huvPy0YDFvzp/IjixDD03hXuTgff7ReR9D2ERMtunec7Ky2ZneXOgZGDkzluKuo1D
1MM/To1udijmsVdYbacFbkWX0YuPufv1/Dj2tt6OkiEmlW6sFBeXYro5MG/oPkVZr+nWFcb0OXI6
/ah9Pj3Nik6UiHy0nnro7e5Vq4fmQa8L2Ws+RcF8NMyFzubKvMB4ot053ZOaxorF0trdgx+P5oMr
xu4SllhUEr1RQ956ut1OC/Gr7BM2suUOdlHJZxsX9HRplqa5G5op6+Ig96Q6WfD5z6GG/H7V7gYS
Njle2yN2NWSRhHwjmJXOlvbXio6+ojaPrZ0o6VDOE6zFyFXrbzJLobbq57Bmh0KkdeB8MPySTNNN
h+atIHBZHkA36+/Upk2VmJKtWxpQ4zcJEUj6y4Db6IPRi6o95XXgfhpDF7FO+X61JVmwRijA5Kx+
h96432p78w77SPXXveNRJMPWVS6Tg/P20LktWzjoFvOWbmZGns+05eKDZTAFSm0UzLwIQxscw8XN
ljvliyjHSLHJw1bN/nQ3hwYVUx6K+payBnbcVJa2SnUA3TmOUM2f+nwT8+da1C2XaWvM6aPJBuwr
0K5wT9lyhXcHmHm+cUHFEIcdCn4bS97gOsRVjdufpqfDdlpXAsWYGvM3GgF2WN47pc8Dh848xJVd
7cV0voj+lHfTdKCUw3hnO203He2qtj5KvGXdtZeX2Xnii/Kx3zr7prf7dc+AmHu8wkRCbw8Gg/6M
5XRQKDV65pxYJjH0t/lseD8QB73hwj7eu91E7+fnZROMXDIB5nwj/6z+kbFiIWAz53azWg35CRRc
0+fGKfEmu2xAb/2lN3j1syBUiVyF6yTkl5VTygyrSW7y0vJ+8qpCMQgMzgXhVQc3a5gHLlxWLe6r
Lvfqe8vz0CfWaG72mLspJPosaFwjtotwexpGj8pCrCv258xwaMVMxpIl8+ZuJMpYA8kQqB68POy0
0ECpOdchDpx+Cykf6GFcvGodoEDh/6rO6NPqI99ow0rrFePqnnWsyhti2fnuaOo2cYdCuVY3qo/Y
/sB/sodLC6/QSb3KXu+zamu/VSJgXAbGvpU4obGYd+5Ucdk62yYboh5ks93q1mmflUcF9rlpffm9
UaXnPTaOM9mpKb3ZuglF212t2i3VYemznDcqc0oXLbXzfzV1lJMWPs99cVsM5nIrp4kWyjRG8xc7
h9OGAjk5D121bDBJGTK5HnzkWpCjhb7rs0rNH0cly/Dgrc2IPcDJB5o2WV5d5Zpcik8RCWbzflv9
KiXZqP/qBKItLoqdsHFwlFc/Cb1TquzSHaIfzogYl2sEms/L0oTPDKTyo8s292iF+ZnO0rnXc5/6
2smGs2CeXF83Yd09rDyg65UzDNmnsLFG96nr20AkBd1n/dUfqvFqdBvsL5vptEbSjrZGn1NjZGJ/
FEpSL3EqrCjNoBKmR4zonCETG+duMhzjlvDEGso4UuJ3v3J8DTPCpyxRw2RvKYFc45IuylPrwSCX
7pszywk/vUHgd5xpJcqjWGikpZvrjJ+RdCLjLOt1/GF1dDLuBqcdf/nSrO5lA0Ms4ePOoiptWLDH
2tLLkJDeLR7owTOtFeRFdFnLrbSfAJ/SR7IcYFspqIsgetY00OozirJWN6D3p49NS8Psx0R+TZUM
luxZ6P2W7BF2ASv7v51Vrzbte9d2xPt0zlWZuzflNngDsmNUlJfVJYfhiYQwqB0UMaKgt0NmZzyx
wYvIF1QOaSMqWBGz/fpu8Ra3e4gW2f/x+DQMDEWZFqtpmxvjWdIiHM7ZnHFCfPcnLk1hbd4Z70mw
Jv3olefVyNyewIsAmcdmcuaabo/HfqDsolvgOsSnklUA4c2MhPjjuOw4UqcjneXgb/OOoI/m/oFp
HH0vqmbUyQDJNuMLOkRl6tOd2sO+FmtO87C3z7vva06aIZjLD3RbIZnRL89+muzYoXaAoKWxK/1x
S0jAHe9KXyLxFla5fafzS3cw07OXxRPyIto2beRdSfL0de+r3jlPQ109k7HHytFWW/5zavusPbDn
5h8vWHzDmPAhe4uHGfX8WLVh9muDY/zbLQXF9kLSLXV65z240qnFHWmtSOsTMOAD5aRRHEUpOvng
qWU4W9R3G+pj4/VxUbBjOqK9e8OJcwlIs9Dt+tFReKYfBftvcVJ6MT5HjSSLZFUisk6lTa12qQ1J
aVpDI/wQ0nWpDiRM9niuS5ixBIVvbFlQk6R5cEAJWNjIJmv94qxa0EeMOlLa5rBhLECPQ6WTLdDm
41zo/+PoPJYbx7Uw/ESsYg5bKku25Zw2rHG7mwEkCAaA4envp7udnpm2ZBI454/Rf5qquIqkydvz
IbGD1NsZiTX09zo5YmsQ5n3a/UpvMELo+o90snDatVaLvbNo7PBgYrJqt/wvq5e8szrnJZFGmnRy
h3rYJ33nDeQKRQsIj/agEag7C8I9dJlfAfPbWCQmNFprGrSZkmfoJ6rRsj6Y+32sSt/eirzNl3sS
jOPr6i3IcDic7H9yiGr6rsHqDrVd6W0mwjncVRwpNyiyobK3FbzmRYLtaqP6iXjBufaAsJQe4zsR
xMo6ecppK5JuW6nuWT1zjS5qZpH3mlBsYfNmdU5EDPPssppCU8euaXeGSwAAObcA5kic+68nvAHC
N5aj2hXSJQvf0a5qUmnU/EXOw8C9R7fHwbJ0vnK8Nn55TMq8Gs5+Jj2+B+f2wNZqzrdhzuh1CpDd
lhsvmm59921GeBE4CkkEpI1Jat9bN2xJyiBdOxUtVSjnhAsKEYm38tJbEg/Qru60euhECR+JrKSI
UxYT9cX8TLcTi3odpk7ESEasZ9s+S3qE40s1RWxB1hDM0zYpV2+PHYem01VGE1U7QaeaXZJnMQBK
MOeXJLHEcmeZvLxrh2lFsju6UHj+XODiH/JOt0euKfutdRv7b+AuRm+Kmz4VJIde2HNYO4Lnzcpm
EspZaNRuyL1hnxkadL5mScUt9eqB/UAMaoMSfpZYbn23d8BXaUkkKBfv9pJGfmedyA+BWfCnoKZ+
z/OLF1H6tbMnVgsui/FGX2Cxp+IwOAT9pCstR7ReDUhwTjPqXYr+Fn9U6drLuofhXMxzDhlFKGOT
a/5BZqDhvZWQxKWJqnLPzDyFYPiSJY49azolC/WAG2g20d0yO9ZnI5D3b3O8QfGxLvBinMo5D97p
T57O0zouNE5D0+eMTHqq94uS1CDWLBMha7Wj3ghC797luqyEq003dYKJw3rcZuVAKJEFZd+dLQjq
l46xyX9jGxzUo+/NXfQX3L1AIUDt+pg2AELztqZ3C4wHISJTbz61P0L3g8JrO+Bew9mSnYilJFNu
WKiyP3nOPCxbVJyc1bDm2fIvtFb+RcMS9IJIg7aw1RuojUP3Y7MadUmyL+MiiDhPm8U91rUSL1Xe
ld+5hkcmwaXN0So4iVlxd8rqL5yGA8GwwsWVHOdzPOyXVY3uFqwADQTz+Cjg5NdwTotkTC6kElMi
FBXdgjiqCZATmVapHzYFRoE1juo/LbyZSecSFGrnNI5ZL4sQ3m6J3clgeXG7bYDoXZ3YNfSwq3Oc
BdsMKOrskpmv96bgLN+gvFi44YJihilXgbQ3deuv/bVdCIgAG6udIG0VR1tXozk4Gt1yXsd9KB8R
8nT+k+3ye/oO1VqvR81ZHqeDbYrwpYqVG+E5q6CwZ9Jaigd4D846mGVAOHfw3QS7L5lraQ7Mxdsa
1hKYhcwdkLfae4c54upvxirv38OJY/+j9ikTYGrlzud+95aNTsbhFal/JnbzROQZNViV+ugmHen7
UtpudQJlgfVv/v9RVjuufX7BzDpPeekhNpjVWn0saim6VDQz7rtE5VV3V5Vl5WHEXtVpnhl5bkJr
EW/cLnO4aglh+fSBMniy0IU0m1kwSuydxueqivjD/7qJslBQ9dh+Ddu5/LUXJKcpehP7px2isLhk
fRc1W8i7cNw7i1KvU780f2NV9+uOiKdqulO60VR0eXFHgqhXLGaz6qn0zo4z5P8aayCimui1dkyx
NdrP7ECoz0fw7pzvniXL0E0L8Bk4I/f3wJG+kVmmph3pcPkfjSrqdURHP/EBKifcxn4HDNn71Ahv
+0Tm07eKhvbFWFOCPmkd8no/+4uLrqAoqXBthxFzNvgSUUW206MfWDsKBreFvxbl3VBH7pxWguCt
rZcPgPcd0OQdWeMSUdEyB/+Q3E5kgZSqexu9viegpI+XFxq5HSfl7qEPnhU5d+9WxZG4jdYxXM8j
8HB23/UDEP/QzVa0U2RdTt/aSNunj7bX9j30O01fvlRruXOtrL7Gg3RnkKqaWywb9Gqe6F8Lw23f
L1N3rmaLkYEmTv8+zDy97Mi9GovtOleJveN4UzaVLsFICBp0za6NVb9uxwJ12w2fXe5kPDjh3izG
8TFFdWrZSasKQ3i+pX63DMpAIALNdy4mxH9PGb25HNhahUSBVfNL5vlovbwExaoBp8FpknXhtE+S
ProyhrRfEF5e/xAPojqOtjtPR5q4uM2JrBAPjt8aAs06pa6WFNG/cK2ZEiBcY7mHh/evPaPvF2RB
G6T4YxDYBLVLhGhHlHScBrQVFCc6XtXGyt14+iu8Yl3SCnUI7OikZrFlykT6MqxQIKoZbs0vnTQ2
WbK6/A7svIohPGxWphTdDTOordB97zQkIPFL2TIyidaQNTuJUwrxF3T+c4fZiKbWyRt+s4Vj7FKN
yDO2mVM7ZqtumySrbKUZrLO8vOphbvpXmlKT7M7ylP1605Ouaewv6zEEVR6+WGeHH6jaxnsY62xu
tqhmsmBnMbnerS086saZrPWuHObZT9FDJEFagO/rO4Kh+pciCAKR8iRzBC1jwPEXm0A9tGu40GLc
jQvtA9PSfIeNDqiMpVTjZ6KS92EhROc1GbpQcFUGSN2RS4g38qtMtvFtEFeUTHb8CMbvj/dFyMWT
qr5IwlTr0PzSegwkT0pPvh5rtxD3i12VqKTg8gE2+gE5RNzV8ZkhnV6QwoEB2S5h3rxOhqT9PTkR
vX2tKO8QvCdz/yuXubo2fUY4IaxywSKW1WLvUGxIEI0NEvuxyGYcCKYS7MMM88tDO61T/ydo1/mq
Xc/EB4b7zNmN2WgS5ItW8r0qEbAQ1nYMqoSqyPkTecgEd8J47cH2xwl/GhUfjH5TkhQbjqJpuFRe
Po+wB2TebUxYeldlBfo/rt1p2QgewHnnjk77kVerQH9EV15+pDdkzs9KUBBpuV2TPDhKh/5myWKo
ZVO7tXvMk1G+sXs3UNJzmV85BLpoWyDv/VFLVH15JgeMv4FjH37TFa9V1nrRJgcz4jOT33PLAhPx
PosFjQfRaudvtV20zjGk0HFCPVRnlG+olgM1n4fuGeojSTOqDeF028EDfBoQtDI+xMVnrct62Ik4
Ua8ZHaDhFsVA8IguFiGXw+d7aoYgCTgqcmLsdd/5w71urPwLgLUsUrssWzJGE8UxG+ZiONNZOi+b
uS1JeCQ9b/4LqoeFcyB1td7oCoJ7Jxq4fJJqqDm67SKR/Sx03brI1Wan2Kyu1TysifA+NeYK92xi
ZzqztLncadwq5uD6q7c+CcCv/6p4ma2NoswF/CeJ83BfahO9r2RJVw9zubo5G2wtv4LFivRuDvlK
OGNLOk6nciCKP1qiEeCnqCt9rHTSYqbNvfwEFl3JvXTC6hJ6iI7hxGuu1HpZQPnXtXb/s2Y/sQ55
Xed8nKRz7ytAZoundOrVdi1ij79ncd1P4t7r8ICkfzq6LAG3db/vHmlGdunmCAKezBgR1tcoGmDR
KfckqvG6eC77KM83ndbBnyaMUBw1WgZvTiOdF6pKjYVKLiTgZ0oMVpcuYvTYW80YfEVmrP+UpWPe
CcoIw03Y8vUyp1krCFaVmJQOzvWfQWqiD27YkcA/UP1xV6MZ/CxR8XX7CRonQt1xo50h5TRexg4T
HdpuprZS+vS7IM7KGYulqi/0u0xy0xPv/uZnnrNsJhJlrMPa3Cj/BGb7qUEbBXeSRfU7Ch6/RY3g
8EW5ZRhAGbNHPJbBmNMEUCbTf8auOG1IcYrvMhuF5X5apnhKwWrzr0xoGwGtFTgkTnl1s6RWBfPO
8Ei0lMpLVe3ASJvPBiEj0qzRqZft7Lekzgy3bJ0jACl1ZoEzuKCGVf6U8VijKy8tgIqhlzGSFp+6
CHK9PPdYaJpNj50TzNcQSqPajIh9opT8lLlKCZvp++MsuezTPFggXUgoaJLHSGTWM3IpRBn5MFZv
xsDRydSwtZ7JTBASfdVUonfG2s3KxKgIcWQp/0DItb9sxz6iXTUPcuR06B/aNaXdLhnTos/UHvC/
hzBMKPJjlzC5+U7IofpT+Vn0Fz1QdPH6ACDZmZjr0emUIS3RiS7GXe7NrnuI+A5eo6R0/R0iOH3S
JOaMDwN455+pswr7ATFGYM4Ddcv6WjgqfoLvbOVGmd59rCZyyM40fzbfNAdIJFe+PdKOa036wcUf
OaVCe+UdIpOxS9kirXcYwgLJMRr1jatCbgqXRtmnVlnRz9SWY/IHsaE37isE5z585lTdo5UHfFTa
T35bQxMHFmZd73q8pEWKdrAtN7EZfesoaLBc0a8uqzwHZPTOB6qJmmbboy707yBDskcdw//v514q
YHgvz+w9FfOQ+1bXiT11ESVwEFvri43+td6zWIT7finsee+Efo45ZFWxQbGmIRYFpJvczTFSkGfT
6fkrH1pz1WGcq73OdAdBEPZdho/Qhk0Xge+DBBjL6wkRdINLPiH9S+0hafVe1Jw+75P0Rf9D4Dv3
3NJ01KquyNrEvUctWvccNOU0p7ZiWECzb4STajHrbdix5FLgbpVOGo4w2uSCo7vY46uNYGJUUD/k
cb0yJSN33LuucbFA6HG55NJw1JMNgTSsb5v8t8QYHTJ0A89ceC68nZwkZyEErHLRHXdc4cTC1wt5
3EH3M7kxdqOsnXp/E2JdB/SJjS64NTrRvTmjC6zDogq7ON1sBqjIu7E5hD5D2TGjGvs5F2Ug7nq/
1JKZupouaFzU+0K8+mWpc88BsCo51uwOQySU1DLNztb3ptjZWSqJ/PtYT7Y8jI6e5JG0ePoW5Mgk
DNIEEJw6YRhxYWOdO3YBMm6cxZ5AmNU64oeliMrGrHemgR5ZtC+o8AsKwFBaFpegtuCEiqioeBJi
b75vJFluO4RocmeXYduy7saKH6We+y8f9+K+U6ZpT4lLeUnDEwEfPvHbGJ4GlSPE7Gtf3SeK2yLN
raUIU4SjfXaNjVMiGMoWP3ksEj+PdkLTWHAfGXahjbP0iXeiz7ORjBthbbbFHLKNCsRLd9DNtCSz
weqnQPvo03LaIZPUyWK3P3FsDSOrWtv+jSOALfT248hBviax3ASombJ9ELfwsoBFrXPSoBP0QcSc
JKbQ62tf1uI3iuDJdmoGiU2jbtCfFjC7x2nIwpeiwsyXfYvUzBxiVZFnJRxTv1F7PBX7Rni2Q9Yi
l+vOKlQAMd2ZiZtG5mu1CStFBSrKCQbyJCxAP6oZaf+EboB9okWYWyLPBTLLNPx/EduCStqsCTZT
sJgreQ9q3mFLL3vaS/UCQWBGWd9LyCN8j4lbtVuxhoy3K9/7zHstlplGSoEWY7RC62A41cx+mDy3
2Berf9MYzFP24M9GgU5bqqB/3J7MRxXI/mlq+5G1UY5FuVFI7wMoSzwyadCIct54QtNcNPE0A+Y2
S/YZ8Fc+el40vjSDycqd5IuAMYwMQuO+jnp19kBK7kGyNLmi/i1rweXquPbTKqp9XKiIgP+lnHHf
oH7sN/ls29X25uOHNuXU/CHiNfN2oRonQaqzW7GO65la0bjNkQ+Xfot4NqFgjFfpVk1fzwZRVIcG
RxM801Qvlimj/qSzwL6Tro6B1hxcjAO6R7CDoPXCix3hv8LbMFXPuvQGGLZIDpdZmIiXGpTqR2R2
G+4BoPmzjP71cgM4Mb6MzB1Z6o1JeQVQCOJdOQeeuEaB0i+T9Oz5o/KK3D2NWiDzkiacT/Xg0ept
+1lh/y4wZf2D7AnH2qJ+p3FqdEQ9HjJ3FgcXsX7114m7KfxnK3tuU4QBhKRW7uB0G4SP9iNlCQB1
ah2Cl7X3muY9ZE3ugWPL/vaor7dHRi0N0LvVxwd+Sm854oTQ59pr8vAYerWLyDZam50DIjbvsOg2
NdwTGY2nHIfTzOfpYdszQLvPPJecLRbK+n8y9+1fcgcRH7lWEV4z7EtA7cstQrkCakoOegLW3ujS
skZo2lojI7cr/wP0zOl3KlLtDA1rgt9kVNhJkE2innYQRH+NStnfWd8n4X1fm1V/TFx0n1wja7L1
Q6LrNqg5cgWp04Q/OGOAafsp6MsHw8aa7yqnq5eNVwRWzK9FTEdfQRehiCpEuJVdB+4hB2W/9AUc
54EfBiUkC4v6qJEED1vQXHfYuaWHnIFFoP474FSs/llhJn+FRMFxqIbIG7e0Y9vPQQnbVvUr+78H
bBKMUM3F8m7zWOuNKoOcrSdZ12uFzHc583Z36r2cI0Rc6WRa8w1M0o0HH4J8ZkH1xxoCMVrGt1rn
bvU8qiDQTKUh2np/TZr/ssanMbSfgIhExOC6beIYYC+fQJOdxXaWCxLEet1Ua62fx0hi9ODunM7S
N1Kni9UgkYQx5F3tSXqsUk/XnD29HsPHIqxnpOxWHt8PXjvGtwdmhOmxw7USm9zrk+KzqZa8Shkh
BaqmjgovlI38NkiFyi8lksL+NJqoQ8s+hCwEWSyZQ3364xmTVbNMW8vHoZLG2ukXJhaP2YIfwn2c
YZfGgynt+ZWXqzfHqhor+5Bz8R1hyhBSjd3o3hN16iw/Bvog2/ElIxT1yaxG66S1uksEwSZbJ2If
Os24DH0UP3LM07mdXdRilbOu/41+hejezReZHQwsnX+n5ibe1xUe8b1LXOrvhFX9HqgJMfYMArQL
qhvTw9drQxpH0/+P4soUYM2t/jfa8fomeqSsqdPr8sUn+YqotHror9biL+1BhjXwH01eDYm8QQ5G
56286ET7oxfYroiS540gt0/+yGjowCCdLvsHyCIwl7idEftuwDGyESUPGROOyD+L2oZEY2adkk0j
V/CWKgJ33uQtgpXztIAT6WYApZ2dyoZmUODy7IVVUx8ruCzvsbem9YrJQnrpNIbLpWZH50q2x4Jb
e7CLMV0xWDOt+Q0+yhI0MXyYDSYPjHYcCHHn2s8II6g6drido3ujetmdlmRmKvR9Hskd+9V8ZSat
RFqV4MYs1hgRwX7JOkbDlXh6i/7W9rfBCGS8FWNuXuOKkfnsiIJFyZus7KK4L0+2F+oPNWRwcl6I
0IYyuQYB2hhzUuwzy7U/pp4RLW2qTr8EGPIeccGDn0iT1V/WaLJXGwgZHG4ZRbvpuj7/BdtjmxKj
pRGRMRP8sT3QVaA7Jnko13p57NbF8NALzDGH2JZ2uBXcTU/ALgHwtsa5e4jjLHhbKG+13pLKyxiH
myj+aFu1frbMjags1pKpywQzkR22JGTZMjbSwt5phoeaB7XeRTnuR/ayKSzvaMJc4Iz4mQAlCos9
g/QWe+/r2NZvddBE+cmux/z2+2kKLCPF7DHAMtlBigRenYZdVL4ARmblUdqi+MIeY8/gcLKHPwyw
LO05I6S8ysYOHmjVKdGPElr42tAx98mvRi4bZHLNGzE4ZEO3Xh79NUaLf21vM95rT3nBdlzjvv7V
cqyC2wnqTi2ksbLfetc0wRlt8ypf4N+DnJNnjMFuKoKqfnveTJi6LOwYf6vCYVATtrshmMwgyFqs
qoLjEeKSRcabn5Heemfdk9tIhBzKgqOUyuqO7gAQz/Qaa38PilCiGJ9QDEGlVgmMdO//jLZXc8+Q
m0W4WzGNjwQgYfCscKS/DqVt//GGfDkPuSMANWu4cySC6/yI61c9IVfLW2AN0mWe/MLv3srWtd51
U/feRjN3XJ3BtrKjGizrHo1nNr65Et/dlrBSc6QnDxDbakz1zJTodfz6cuOmeLvtS9y1EbLchCco
dUGfSAsIZvsYNTpqD16ZL93BXzoz7/JKIw+N1RhUj8mcifLLozE2uQIMzOa+7xkut2oOD4lFlMeo
3W9/rdwXaB17YOYeluBQZLZbHgeMDe2N7HL/jWWZgaGqanwCHhPFEVFjeRXLaopHwIe4SMs1nP6S
+s/xVGBUn62UwL5S7/3SiVpwOlmumyGLuKGlxB22UX7pR4dlBmg6EuATqV29eP6hGZXl74ucco0v
lxDJgrisqodzrtCOgW8BBWz1EmPwRuHAirhdprYQp1rp7i9Hd/66eqNldk5dQVUpb8AnUzmO+89i
Cr8gm1+mSxux9W78ciLuTTurt5tcFYhtRxNzvF8dUeKmoP0dBIbvlfYUbuAgWBpaW6PGwejqZI53
wqRefqAhiQUmyxiukAEo616txZI/eDagf6g6mukfXbTyMIr0+DzLtm0vdd45xDONUegdpgGb9juJ
3dMIFQaGDXffliFDfOAzKNcL8qDGp04Fwd34Jwc9n1nZpUBfjl8ZeJx6mbTAY4Akt3NcfpR+jsu9
lRkVoLw2SQ5WZuPTYhzVnxCL9bfHJeDwgLFQI0Ku8n3QEY17UwhEr9AQxcOMKadIZd357SEOFOJb
E64e1Hes/DuHyfyfK6PF2a8x/ELakRLzZ2C9L06Qc+KvWwaoEnNjzA+HiJrR2DOG7rHJtf+VThnF
+Fw4dFI8bm6fLiuG2G3NXoiTJ5AZxDJts9/YZKkybssmdmCSmvYnirBL9+Ct0aZi4Ltk+RhTltb7
/R9GATRk7eQHCQEXspUnD6XEsxQKuC6u5zkApxTtP6Pt+MvXWB6IRYLUdfOZ9z6xfG5GNQwqPvSL
jaQ1D+X8A61ddUfEc+ED1vNyua4j0pMjyzwEI8Hzq8ZFOdq/+M4Ax/Ap5OfGxkuCENKp681ceLOz
w8CKKTMaw/jigL7V+3pNsBoSPoDGz3di969anehD90o/wNMCkctYmreR97jhLQ+bC2YYxG5S45Kq
Gg/Owl5EeZ0Gz7f3y5D7HCV5j9K+QNx9tgJuHMqRg/5KSrj6iUvH/7eoTlzWBT8AdJnfwuhhevxH
5Zv36rGXwpbG/mDty2i0n1dhQBldT67N1mgywNEr5ohv+AHZbZFMrI+81f0fFI9UAAwSJuooHBUe
GQDIUJCthRvJGiQ6RHIjq23ReW7wlbBG6W2VB5LCVZkUy9EbV9ecplrIswzssqCaS0b+Ee67bTY5
oYMkR7T2OnwG1uI6J+Tk8O4EGzSIlxDMDUhBePDTKZLzHVtemZwdVqTh3iBBfmpnvwkJIWhK7vOY
2XYX24TzpVVllntvukEwTjUl0XYafJ//CT1M4rtc8bEcAMZ5zGPhWP0zgUR+u/GzKrkUlnUD3LKw
ugY0Lf61EZHY/OdldLGLOP9mE0jWNJqyOjyR0Sbri6pBs5+dsqMIVK59SR0nin4ErlI6QETYXKKq
UuKxF1PlpMA07XeTJNBOvpSwiJNDN+GOylpTbAVu8wdMoNgVWSt9zNrhNN/hsYR7jxg83FS5jUaS
qiMiKgfR+PPWdWYRcGku3Ddq0ObOzYby141Hv/2KKF79b4YXktXWbrpM7vAeFQ8x8FZ9mNolQdVH
CUKyGTmor4gxPPcP71OTXZqidR84JwsO5zaYxruWAwFDY83nc+5qoDXvLELaOE8BnOB1KkbzX4Qa
6ddml3weSVn0d/NaDZ/xUOZmV/ijnJ4lgu9tge0W135HH6OMdZScqdHMj3bbTLCeeV/sSjej8jlC
UZ3vvcyPmxOYq+zSOks4ffn5+5lxaxJvOhns8VqLsrpEPDsLvFUH1pAZqi8OGhCYtKha1BsHRT2e
PELh353pJnxEiZ68yRgfbxpOUfedm8K/cdAV9cJtSEHeJoFFLlM/EPl/rYSSQT0B9kmnBnTFlktl
fmmrkPeLRmS0NBbnWn/KKCr+DJhXH3OnbpkefHf6DZx+ep0rCjgYMrW3T7BofVd9OTRbxGPW0ZaD
+C/uRxZy4ckxhc1yyVFHuuxtC0hss8/8smi3DgPgJ4qn9j/Si4cLT0THjVhU0XOjSju7uJQfXEg0
mb1THpsOcgXStjmTEKSfyUVWFNVWFYYURZRIdmF7QnITNRD+6QLxMKS9G2qPPagNviDlkuLo8Nhz
BYqoeQdGGsxdjjyv3odUkBriHm35j8E98CgrSFybW8oleR63Q+wfezYgbHRD12IJcefc3VTVTa1G
fbTT3JE9Z6a9SEYPBlfW7VMDCwk05FQxsv45C9Z7WTFCM8/okI7dzk1aphZXZPslAKjYTZHj7guQ
a/ZiOAjEcVnTbQR2X/o8xbjg8lxc6zRNDCi7aYSeSm3wERQFlFYQNGGmlm2LkKT+MpqbINx1uW3I
lB4i5FQZNjD0mdV1DQK4LK+ae1JoJkN1WkN3556E7pW7tibyJSVwrv+epqF+zQY6ns/1IpfrIDL9
wBwMWen57oJscvC7uwzdKBZrKxsYwj1LX12c/i6+qsBcBtkm6zvu//UhskdVsPq7KKcZZnsAtzXG
SM4r8TxHZCDtrZBy3Ae+lTgi3YVT6FzF3PaHYGzqaW9BNXLZIqSrduQYNNesbHhpufr8Z3ZlXx4z
RaAJ+Vud/OzrLLqsDsd9ymDbvHde1dwbApjbLfXY454tLMbIBshzYtBFwSTaljR9qszifcAYHrLg
tiG0dRR1669qfVQTag267Vhm2QNZJmN+B1QYFNRqNnbCx+rMuyXy4KwwefOtQqEd5nrxzW5ARKjT
FrgUYL6M3ObXnSgZuOgKw5tJrdKf24+adJU/TeehHrNGZ3bxtBN7Pxk/mFPZem20Z6Rj+KkIERAp
yYQddJlY0CVC0Dv5rjGZfWmd8GYVwuhXIai3PGQIN9XjRszIzvHAuT4o7UjOYNqreQm20Q2GAZjx
M/xz+NTXtEOJND5YC1qRqxJR+KNG5aHRZ0Dod6s/J/YHN5yKzzMlfCvUOYdvWsxtjz1sDi30EEG1
nkMBHyNTazKjtVcdE+F2tDtOcImmc2Pj7c83CfJF7MPcjZu5jM0DeHnCi9Ux1+17gU91k0hn9i7I
qeKJWIK8Q3JYVv1vFuoxf0M5WgyEv4zITsa2I1goht3C3C90j/MWA2HxSH+mekZGZPDDsgvGG7I6
kj/+pGNxitrC/DbzUtzr2ITk+agmuFLTFrj/CSKQUEcXKFVSBbuht7ehnaWgEBgPe7OEE4kB081F
tuThU2hTCsClbimAUFcPw1MjcM/zl0lsY3E40/ccl53/nN2ssEzctt/s2GF93MkD0gwcTEVrPyGu
QBpn7Lx9uPmOTnOD1ANopQHhaPoCe1OXlN3A6i2j8sDYhK/BC5eXUBGM+r3kOMCMSeLmcWn9Qp6K
rOjl38kC9U+xUEDut/DUwxF9bnSPnn2EGetcvA0JsBowUJbw5jdIB59g/xlselcT+ROSxfPRR7hH
Um8JllewcP+p1/38U8KCfs2W5ch3L+nMydD4ixmLNRiERsmGUSCq/zl5vvy1IXKydFz18CL4qW7Q
CBTwVhRYFFnISvtzaKPM9VK6WmLez4qPbODNVJPAlo5tgHKfYQkOl/RjejTVBC0BnLFzclqECpS7
4x77kH3O19Ap2wMHR1+cOU9uZXEomcOdi5iQq9P21h+ERWbd0s8cx2chwCE3vt/Pl67hEtsJV+Qd
4VRu672EdVf051hm+r8W+gNDFKkq7zdba0meQjk/cCwydEUlN/S+Lxqw535gZSdyA7HFDslV0XwX
luLg1XbVJ6dqmJynYiF48ejw8uRpvgjzYOlk0ZuE/AU2jWBg/B+6XpsNyz3+UYiBCf+mQwIxgv9W
/nUKMgfTJhHBuPMkpVUke+eYw/gkGRiYG+Z3I8qvrwhWA2agLAgi98eoSLY5gSnlphLV/NhSIPBh
Ncs6vI4ejwmPKq890lDV6De2+Ep/RCH6dHyw6/hmkdXzAd5zM/B3RfuYUVqUnOBK9R3xHB1tOnSW
qTSRY/BCax5BBFNZrVwNbPiIInEfxJuksuNr4ow9LvAZya+BPCjb4c6PvBi5hpOPj14Whf3eIaji
g3rK8D++bi84+tlqs7UPmFf3di/m8IjOtjpTape1G28IHJAzEAKCoUYkv5v1f5ydyXLcypZlfyUt
xxdWjs7hSKuqQUQgOlJsJFIiNYGpRd85enx9LdyaXIZopN33LEfvpQkMNO7Hz9l77Sxmihxx9lUf
/HziTDxUin92lnJWV001j9dVFDXteUxCjzGaghWzpZOk6I/QfsAHy39Dn4hBfbXHDIBVaCCEKtni
A+mxcmViGXeUsfA74tnik5uHKHR2WRuj0u11hA6Afip1a13oBcEAvDQzmDAFHZBcNDIw8PNRGdDq
EztcllaxWUoHR7ldWeK+aUPs2KyTVYABNja2fY9QYZu0y2JhJlKpPo6jZJFJ8ypKfxQcsDrAO0TQ
boZ5rJ/jefGrIwI/R25E10QPiRyixwEnPANM1+9cggVK/Y1+FfdLxVn73OZCMCLCWeJtMBPpa2bz
jAY6PQPisuwpVgcMhs2PrIdVDdFDzeGmT0rMHyF20XnfV8N4vzjcTCa/ESe9mMblFyltEsFxkJkR
33KpPoeSZ3Emw9gac1Y4gUjSAEGXo1Ay3LPCJ1yfk9wDRlBS17cHzu/pp7llod9GqNk66PY0lQMP
U/+4z0vwKxuVQITb2bEffuoLkZq3ZlXIE7qAPiFo0Ir2QJiz/DiTp5pcIb9ja2vRtIqzD9y22jBD
63Bq+EAEkSfJA3NJra9NKGvmVumhemhHx38wsVM7e83Xs9rfK+PQ10kTHXhH1/W+NzTrdV9ne+a7
PTqiyfK+tLJAcNhOBlKmweHD9HvLOYxNj3IjT6xCHYaq7eVuxFy6Xwe3OF4woq69SoemKFZHUe+n
blQfDV0h/0icsst3Pqr95xmGl7fLUQ1/RJPO3CnEe4wonRBHvelryy1Ao8SomSetcfcYzEx85KYY
tCjEEo5sk4uWEKPRBJxtlRXGjdmkmw4m28+B3fVxqhaoA0iRrOZ25Fo35oKTIgCjYURcN2+PM+Yp
44pmrU3SMH70EZFu5p5CrKr9Li9jWqcsH6O/wcf290LcqOSuSC1aoA1zqo3J1DG8Gue+FPs+t6Aj
QMqxnV+t56gb1XR6ZDAPRwf1XNrW5gYfsye2Sej39zy8IWesUVbffT9xn2qkPd7Zs8NUHEEmzz4F
tGWV1/bUL5JPzrW+YvTyPrPXZ2bQo/3k3JuY/ndTG+YnMAGcg9tqpONRoPHVWBh/+k27WNsCsEx/
XkLQ5wfa2f6vWtZ1fDJtEcE+px1vbEe7r5egIY5ougY/YSc7Sisq4qIa9JdFh0680YaqsDIbsYmU
RblU7xlqjOFkyqLjG/LzYtrbFXaCXR3R5w+kC98D6B55vOgAQsP7BLMBG4aM0OHuF5qMtPfcyTmZ
NINrRjIOCDYXoOK5J0TO3UIeg3gwTe1ExJ9wFOsI0sX7tJlSh8l0T8c7RjB8ZSss7kBhLVBxKbMj
6H2WMX2DtRI+2tIokyO+Mus7YyPonBRqIyzO3rKCmS6cuZWqbSsmXi424mzIIM/FOGbY0MVA/JQ7
rCxqJMSUfh7K73IDCLj87WD0qs6eS5W2TQv2/wAQtLei/GIcm3xXPsd/SCT9I2UXT6kivnHZObNn
ps+ike2EfK0GjRLFS3Fn+wREHibqYd5wOgTFR0CdFV3LxaGrQAjB8mTkqM+PCGVboJKFR2uRRJIS
RXZpyRDXsSd46KPJrb7NNUOKE9VJbp04V03ZGfkOIaURbTj4o24eKxy+CoQC9mwGgUvRsJ2zWCzL
lZf3Ja6RYsnVDSbarryhFS2fvYbh3IMBD0YFMx08Lmgg8AJxsdSYpOw8XQ4Srypdsz6Jmu8+Ashz
gY1rvkbwJpaDPeIgPgxK6+GWyWp421cy+y7Krk0+IgdHwcg7ONOsxHPMeaKxiTYR/eB6X22a/+kZ
71yS7toioqzIeIAVVk8LUVjTVp1xjq1QfM5mwjyPWT+lD6LqgB0MVTViKMgiHENKJfkVN2a489uq
SgL2oKr4nrYUPkFrJEtz6N1k/oCyHAT5bGr5FGcIDckc7/lsI93GiGG9aLotV50lvSj1UQCqwvhr
2em+oe8/MnxhlPCxjCQyDBwFWX+d+fbk7YVRlIdFcBbCrSsa4BQ8jSvTrIdmCxnNl8GQOoPaDwBV
Ue67APsxYKR9eRptpZ9BgNYMK2z2omM5QWMPxpYjzjEFDxHMqd9Vt77blU9usmRfFPBATkNmOD/M
S5pW19aEsC6gtlFWEFkomXfRtEThrlMzeswYNBPfRoRqix6zycyIIyGT/klZCAqLMtrGgISWqwmU
UH+o/Chztty/bMDlG028rJUuP+ZGOhqPCI3J4fVTktuuPRIywwAdMsUz1iOOS+Y4lvmR01ymP7RG
096Jya6HYOjGIUGvkMZuYMLAfMrQaCV7r/W7/sCYJT5DsOPoNdUWeg/GJQUb4WKkQ9D7TX1t21Xt
QJTxlvzQhpPFV+yi5+UEYhT9t86f0GHVLjRAzOi+OiwIG+MNJwuLk+ViFjYYyKyrvkzsSQg/TKMr
NliFSuZodOcn/FZOWgDA8Pp6g7jVnu4oCq16Cx2Slq7KKvdspUi9T4OuxuRU8yxoGCCCra/RhI5j
sKBn+pCpIXJvxy7zsw/jlEyMpbN2OiAkTX6OhuEJgrxSHpppLdaJPhrYJ0uW6wdO6tXvMh6a6YYp
sKf3bV60/nky8AQyRhixgzNk66LABPwJEqt1xGejcnt6Iovs2P69mbYPBJ0UA6lMFL4Ft1jdagZx
RaorBeTAhbkkPTgrMm/b2o9GiGXSc4Ma2jdLQkfptTdrukewi0D0LbYx/kS34f7OKo0TWxUpBmS7
quYPOODin1QhdbEa4LudP04oAde1fMf5Z2I+G0/Rx0qndHqRcdAbFFrYKeO2Uv+CXJZ8T5eSUVJI
0Xfw6AbE1/jGiHKo0KH1BHN0ef8pGStOeF1sh/dZY1Y/8enAr2nwyE9BZrYEwcbFQnvDVCZ5DB59
Tx+qA6l/gWLRYCPC6PA5LppKncOo6j8v5bJ8AqcBiYGS/Be2qYrFxyPtGBxD6x/tFh0X2J5lfhBZ
466yhhltoOTtum/tOD0SsxXdcXZiFCU7LPTn3G05LK38sWoLKAyggqNNI92objC9U91l+mffjJgl
LY3BHihtg4tJ0YeYjwJfQv25ziHR7tfQsG9uNnX9ueTbPeBbDrurqSuz3/QWW4HMjCw0F8FGB4gU
N8pvf8A3RU8PzS/fb0T1PajCbgLwdJW/0XZYHPzUj4iOKmiJnKc0zU3Gf4tFB9fFs4B+ps5uoJZF
+Q24GpbiasgAMEib5u+uyTk3rifZITwrwYgxENbiVYHQPuBat8RRt3EAy6LUxOfe3VR8aV8d7Xc/
G68Kr0EACfTNY4cypK0b4leqjuMNBb7MlmBRsXkPDBoRlPbz+h6dBMPulsd8bIGCMcrnoPhVoITP
dgh6oTvDkIXBvoS1mQVGZsvfPCxtbktA3PHJSSaLvk0NEHEbunnmXrHV9dEBMpETH/BT8gj4/xyO
Ki1zdibX9trrEHF0y4B+JlecI7D6ElOj6GMkYFmbZWn8ckWYLcel7BNrP6X9Uq2+muIe7StdWe5R
8avUDp1JN+uW30UBcO8DIBdt7+NBdD+g2ce/ONRMNwkix3tnrDAAlrlZf86UaT+y6Pk3SV90Tz6O
yT6IDF9hli8cfFuj9SWikPzsLss4EqEewbDN1ZKScw4M+5Shb0IblwiH7VzMXbvLOGfgb1cK/X9X
97CZQyd0b3ME9wZLaNr/4NDMHDMfE/Nbglrz69Db3rOoB2IjzBTsESfuyP2UWz0SqYpEX7apTI5X
kLKkvc3pTlTimeFYEZ6qKlJjUNAAc7YpNma9p99lfFrCZPlqCa31jrhq95mGOa858USclEDQ6rsZ
ogEwA9AtDMERJt06ES3xDUWMRalUmsmN0aDM3PhdVI2Bb8icHhpToV2rE9UzWmcWgXDVGn85c5rf
EfUbondmC4NZFTotErqQ/OWt641Teg2VUzx2A3WBMeQhsbLDRBNTKCZuo+uVxjb0bV/eqMU34W+2
rniWOB7u0fHE8TZDmEocaUmCPVSssD8yG8HQXzaG+kKuqmfuDGrAPW1NqER9PoAdIe5pivclOx4K
AlR5W3xSOg1wh9HRdAugbB8R3gtcc3BF8KHVPTPsaR1KlIx7MV3kOI3GxTK7Q4zAYGUDtDlnroRp
8KZ1mRJCpOiK7owQanwkfMLpvnb2DNoRoY5hHXJzImkppBVpoxOvZfG5l0C0UDdz7Xst2xWiW/AX
zY3ufkYJKB1GeKNZn6mlqut07ExQG9NY/5qlIa4tGjU09RmVf7Azq+73avbRWGd8sPY1DcMl3bl2
7bPq2uzYN+aMeCJYisQo9nXeqy+cDYhqExrw4oYRE3tpMi/A/JpUd2BjqADHfaEWyu7QVpVep8xR
snNHvA07J7XWga/hho+znPPfXUmV/ts1qff2MEnN/qpoQN1swP0Byh8a5okbJ10qGZRESY5MG+if
bOLEcR/HuK6YPCiLLn/aJJjJmQzVP2e5FBOcxqwddwm212EDl6xxSaW35K8Ctd+Vnlvxe5UYRRtz
4EzA6kMLYtPDGVzdR4j3gcPO/ieziIbsbjRUH18lbS2x9GHn53PU2F+bqkoxSOmoOxSEwIIWdfyc
86exLN8T+jpg8Cpt7qtIdg59HeWgFOxAKn8IG4g6G7Lc2/w4ei5tLZxpQm/CznA/JYCDf3YSOjIw
F3+8zXwdRlvXbllhw4Tvd+/GiBb2uXZndzPbdXUDd5dJvgGpBZLsJL7I1m6/d7DI0dZYlKEHJQfx
KyXVKL9ht61usDXFlEWhMPvA0KFAMp1jVeQHRClNUHjdZzV26QMgFCZTwPP0Y+00HZT+OR1+wOpq
qs1AaOMv7VQi3AGgYKQB+0zddbmMqQ5YbaHaNU762+cThANsDSnzJ2eU1yMFMG6luPd+FMBsB8hT
UHQ2OUdBbwOPiUWgzMU44r3XOOt8BrDnpaHc4Og1iWwDpUf+lC1i7zbVOtxaecjuUdna+4AOHasL
miT/C+ry+GjpBC6PLkZMyakLmpsAOhNxCOjyDunOpLx14BajuzDtJitvRVFbPyrUAfXJBx1ZQCtv
xU/iPQx7O0eljXm0lF16EOjWbxw1Fd3Bt8Jl2OaaKWcwE6gjDujv5hupph4DyxSZ067I3PpbHkXJ
c4ik8dGR/gTybdJ8TD9JOBTFAQpU325kISKB7Kbv7xNCI8JjqrMsOaF6oKZGbtedlFOZ4KQQkn+Z
ykR9UfD1qV+GYUIAUwzwps1l+JYUNtX60rXo+HKHIyfSSPdhUY5HRxNAF4ZEl7wVpjFdFt/SF3cf
DT/HFWxkTr4mfNLo7mEZSFQThZYoi2k5rWUAac/VJ7dbWBTrGs8dc892aPdyKN3nPqolRnNrsR/k
grSQ2IRIBCkTazQbUDYsptAOp1O+odiFPIrlYocw2cN+WeMUpLXhNwaTVoGGzRmA326igqV1F9MD
C0ZITT2rDTP77eAh/75BEdJBLmMcBONaYIewki3X8ptA9GOWP0QwR0KA12TfblFR+kMAeRcHQiiz
icFcqObiyIacRDvaIU5+tG10dUFtDfZ3l/F6eQ3Pn+K60MaKteoqkOupQx4E75lhP5k6kg8hx1oV
2IW55OiU8LjtbA9Bxw7pDhUqNsbqeiIu5XOBKOJ7X2mjZP6nnMeinQdQGRiw6UxEtfkEgD7/qAY9
0+BH6vXBh0cBBbC8yvL53AhJio5PE/53ybI6I3urYgVRcajpucPBJlfDU9NjMfTTU7OgeDdUmqFD
bpfhSicTPWbbEQlAXETejzliPOtqIogAcxjl1coWwGt1IJVJ35mDxbsxoqt7mGu7IrOw4gYhHMLD
DKlxRFQFYBwfhkTOaexRGQGX6khC/ASDLrK+urKlZz6S/nUTs4D/cMzImvcyhVD9wcBiQq949lXK
ygrmnT5gYas7J4/xIPS4OJpgsWK8lWk82/MuQod5YjPpc6ikFfLp1nDcj33h9mxiOftSjZG03yRW
Y2SUklKf5ZD4/i4tY4/6BEyMHXhTN3xdvNn+bMZzae1aRrPeVgyN4o2OiLMDl5vMdI9LnDU22qPi
anaFLeiv+GH3HI94uK8pVeYzJmar22ubnn7EaoDPnhk+UHA8vdUdAlBOp8xv48eB6FBk331kpzvG
QYrGfEi7Y8dpKnsygH40W7iVs7cnOyx7KuNWThBojOn8V8OZhIMQUyYvd9lgRAWtY9ANJPO/mtgf
x6bMSaJRdiGuNTki320zTmkAF4LZyRBiUIDP3dg/og7nKV40NGzACsboY+0y0SHVJaXTVxaAGujA
iA61Sw8c8Cut8V7dNTou+w/Msy3K90pH4YPZT2LZWcninDAcJQV2myYuN3/5o23PJWXdDoFNesVc
wQcezque7f8ya5oVNb3BXeyF8icDu+6xtNNkrZ3QYgnsyV/+WhYcjWKwsQDL1gqpaAWKRQOJK22Q
upD7v3BQdr7wwjyopBXbW8G+eRYZITzHFCHz/E4s1Ct5RtaarMa/4gloFWvm0D+isVq0jpmoGw4e
8IMpVp26Ubtp7Cb7OPVRfr0gtPs6h9l86pwuvfrv//pf//d//5j+J/pV3f3/MKH/Kvvirkpoev2f
/34tYshhAE4d7zjCNy/SQkfKGY9ljotj8UC/BJeWTp7/zlVei02Cl+egbERm4qs12e4fPzFKZ01k
EAcnw2LCCorxt9F3+oYjxnR++/esGVovIpNYJ5CeO8Lm2ONyQ19eaUzjqAKsRcKsNpKrcemtA/vo
uHUMwiHcwv6m5QjlnJSNq9btf7x98T8C+hjAcUnTc0h+lYymX168iYcow4xPgESp01MtEtIq4XXs
26jDJugMMSCeLA/evugf9/bvi/KrhUBVZ/kXT3CZ67GLXaRvS9vXn4UNHbusG+MWJn7yb2MV+WG+
69jKBvJDftnFY2RYNnWEHOAyq+t2X3p+ucOv2u2mkFSlf/urHJN2iul6DnhCKS5CvpzQGmpA+BAn
PflJ+2n+YbKb304xFDf//kIcIx1C6U0GqOIilC03pYu6CWQAsFySXGkG3Fqsqntm4Fg0377WHwFw
/BhHkQPpE7Sn8Ou+fD+w2ZK6UvjO1gM5ClB6tjaZXTGrQCq8IRVj2L19vT8+7vV6/vq4WFcsDHMv
r5fWXQTtjOtpJPkHwI9G4PRLcf/2VV75VUR7Wj7zCUFXw7l4VEUTLezmilqTOLJtWKX+HtcoeNxO
QECxR/np7ev9+cLD1/Yw+PqWxzDo8hM3DcywhUCIl4u+3VquZJjbwChyRrV8fvtSr/w0LJaWy/vu
cQ+diwc2rF2BIiFzYilz+ZjWPbMGr3Z+d1AKD4hW43+7TnoOQegI+ugM8IFZ60//xzppEArABomU
zoDIe1yiimIcHdWW3fu9QMZX7iKvBRF2cJocLDIXTw3QQbe6F6DOAAM9kurCF0BjZouBrd++fRdf
vxQ42vX/fN78l7/KCrGnYCRav2Wn2RhWIk4hKkJtpM47C9Rrz4s1g7UQvS2r/8Xzqi2UhlPMT9Ho
GLDpcrYeoyk9xO4Idm1p0v1/8MsYmDpSuj638mLtJfBjzAefV7EkA/kwjXa0c8gMO3Rt+vs/uJLl
2/BGlPDYsF/eQ5z+BOh4uMMzzUR+6aMw0BV59ekU6f/kR9l4KgW3ULr2xaUiSnrHTCZWqdEClgcu
4OSGeC+gP3jvpEb+uVuT7gzbk5EaKkVibV/+KvTkiG5CuMIAcUoUzSPonH1EPc4snrzQ36PWaPY6
y2AAsiBOPs++zVn3P7i1SijfMZWy1WVee8W5vdQTsAcrNBqCkLCc06fUR6HG9J0F+e9/62V5golZ
kGQhBYNfy7woT0RUdBWzMHtbLmX8ZGiGN5tuIt+oRmp2K+I8u0u0dq6Yi7XXhOGJW7bcJWDKrk5I
cbxfc1YPv9Bml4qjPdosBvvZMU1M+roGHph3Nqz1y3zrz714PoaBVjWTyt5mjCqiMmb4Gk7kH5B2
EcBsF9ti7hKAw9BC3n4mf9edb13ZevlmgEfB5zJy5RaCI1oH8HKFupX0zLaNKYcrf1UD0B/4HWpb
X4ukiI9NH77zV7y2cLH487zkunCpi+UYB5GT2qh7sPsBmAwTQOMtmv8TpPDmnUutH9UfvxeKAl84
WmApLz46ui1pj3/P2YbdVxeh5oF5TMlEF5hsDUno7bv72sXsNVgUkQceCOui5vHrrHNWCC4TxzIy
t5Xp1NeGl+qDO06cQCoH69k7v8987ZqKTgEViSU96zLO2MdoTRVBBicUlxbAL4EEyLDD+uRRrp9m
Ir/QoVhyDzNwvENU1N3O9sgJaMlI26MJKTeGG/nBjP672eGkEfuGZvnh7Ruz7g8XTwF7sQlIRdHr
Yx95+daV6zOogGkhjcNiqRqU9w6jt+Dtq7zyWrE3+VS17FKWEBfvdrhMTF8BIGzbWQDXdUCleK61
wYU/79++0ivrK2u4ye5ucdttefEC56M9ILmjAGQ6pE9LXIanmunOll7KOoKQ5WFozRgqpG9ckyGi
//3KSlXNgkeeNqvEHzHsEx7QZIzdrW9Uxn0nBS4LMdfVNebr/Ontn/rK++WSc+xwXODtMi9P0cgk
cQM3XMtCH3ysq7Tfrnp8QliWBosZIWjv3NtXnqJke+QREtPtMs17+a4QpwPW06Wlj2itPTdjBgWw
7tS1tpT/zqXWf+riteRSvmlR23B8vsxxJq+nJSIoZEfOPUZAeZv0wEqTGBw48WrB6AjrAxlZxjvL
xCtfg0S/pKSL5sZ1zfV//0c1mpdTQ8YtvD3XI4MICleyC+NaXr/94Dz74te5DMpNvgXqJ7RMrry4
kZWBNYk4yjYw5pm0jzUq0cbF0RR9tLNTAxV4jIRPbjqoon4wxilmErcsHGtb4WNqtsgp2iuBFyU/
q8a2swAEHrgOzxlDGcSDBKZPNJ5ZH3Q+Ej5jkUHza8nbVJ57bEm3Y9rPXw1kgZxdTMsIfLkGWDFR
UckqXgHsDxLJIbYKQC68QOwPAM28YcAz0LaPmTXOoCcdwm620N3kLc6Y8GHm73iy7SnDPzo22DgI
uYHr1S4D9gLH5JZOTDVO7TqpPNRREz+ZleHeLGMxg46dVHj0obZnG9lwvg6aurRJMmryavoZagb3
wQhV42BNgFWTTbOYgLLg5vrJg/bb5ODlScPQmg+vOoaJPTcn4dvRnskECZN2V6WPJUo+dNH2uNjH
tYli7we7a6xDNvRk0xiZUEy4sXvOvtagMBsEi/9yZVifOVW6B2vatuHMru/EP16tOooMa0xY87Ux
D0fNPdwKBmxHt3a6d1ZbWER/vmCW4HwqWGqVS3/m5cXYWpzUjayCkoV8pycoseUzPjg4oUPbwg0y
8AJ+T2cSAoIeIc1zbVW29QkMfj7vExjSPxjcTETGtDnnsWoZ9G8TpxFoHWEs8xUxit1jZqbaO2nW
fHnOiUOyrseypDFu6LSudvniDQ+IeFDTaDlLBwXkItyN2WXlJ1p+Nh5nHIOrIhEE/W7A2fnot/Sp
Nl3hzOpO19It2B2lXfABpiS9NMghSjD+SC0HiOoQfUVTI2HCtYAqu81VxWm4d91rJBi6OSZ69G+Z
RTY/STNZ0L9jV8Dk7Inx3pxn4SGZtWDgjZ3j1jvX741PzMoVyL4orq4Tix71pm/8tjnj7iG+3s6H
skLjY04kZBFi8hWa+gA1upOViXYn7iWDEOkdfdyxwz6btLwlCtCNAgTnJmJ9bMuc0AgkGndzzl68
g8VZUF/1hXaCZWm8mQYaU+6kkAwJRNGZPxPwxcWTEw3gA6ZOGBpoSyROcpC9iZ5xVSYs0gcfjvTT
+In7jgLVnaPow5B36suIKAlZPfN/5wbvJ5l2gF/qfkNDfw7vZwioJmPRzDPpJvjdM0kg5MhD0k5+
tVbWqE9TFnbTIZ5T0sljvANENfeaqQzAACTZtT2GpFhH/EVYG1pYj5Djx/yBV7vNbjVatHvgFiCb
kYXiTOhSf0FsONUQCNJkJIHBbI3xg29G2ecJr4Rz6PqVpyYN0jc9oBQczGXZjlsROoMmBUpKwiuA
vicH3zXSZTOLuU3RqZF3vWXaj2qz5T/ugaSHOT1Q7C0gjcyiz3ZF4ujfEE8wu3NEaTRKCdf9Rsir
P31g73E2HuHTy02E2v9j2wjxpFP+OIZhESOT0fKTJ5cs22gHi6J9oAXC4cXMev6olhQD1oyMsWOi
SASVJcoYphBhwciuHaKfkTekaKaGtEaHoXqSiByJWeUeKLDO722yDCzcV4P6nkCKs3fk6M1PMAvc
h7f3GvOyIGLdUb5ns+CYqBqAqL5cCkLJIABH0MCemWfZwelWLmoRIQsNCI0R7a7J5uZTbK6q8wGT
ogiQLxWPPTEAXyJeKnvX2EV9M05z8iNFWnJeGCgDK8T73aDFJUFXScLbHfhF7/zplzUAf7mFk92C
2OMqlBEXf/lsdZPgPSiCpSzjPeD2ZYsStzvi/yOnpZuspzyFQPf2/Xpl5bR58NQ3rJx8GRcXdTFZ
1OgEq8BQ2IusqnbRwym5V85kfY4BVB/evt4rP5LrqbXYoRlAA+zl4+l7Z+qZ7VTILKLlUEvC0xKJ
cMlO2+7khYO8z7oie+eifx+6/1lecWtt2jcMYKj84cpcHIcooZAMdmYZGJ1B1Cll9PibBOfc3YFk
QIAbN7L8Lmx4n4/Ki8vmqPJMPrWZM+r/4H77am0Rm47pAZd/+ftbYkzLGSQbcT5+DOu+xWcczz42
ynah3zO99z1c1rD8ck6c0uKDcBmZqIt2RNYO0KY9pw8sCuaPTTPVJ5AW/rVJ7sc7d/mVV4keCxs+
7TJLcadf/jRkxhRhVtsHDMLGj6MfxqcZBpbC0nxPK3R8Z9df79TFM1XC94DYK3yaUl78sohE23kd
LYLgxqa2KT2Z1ZvJaLKb1M/6gPedkHUzyk+lmTW3b7/F5iuvMQc7b21rucR/XXbQkjr2cD0QpC5q
YZPZbuYcu6S7C+m3BYNbdARLJMa+61IzUGUEkSg3m0+s2cypUi9DSlLKed9Ia1y5cYoMzVkXe2F1
rtq986eu9+HyPinqblfSU+ebu3j3eyYvUMHw3cZtm39GDRPd1nmJdxHKGT6bMRqfmyoWASN4DGv9
0KGED7t33o1X7hdBiJwBTF4O5tsXBVqVYLVCTtMFFdLqq17McJmGZLgSdVkD6m/L87JkxTtvyHp6
ufjlvm3/fdIXLlati2+NiUWhFRFygadSOG1gCj9XuOzrdz7p11YXVmtGFX/PJC3n4g6TcpRKFtgu
kFWPCwwNfPmsWysCyj46t5mHJvZYNOADV5l/vV9L8+uQIMh/v3/g4qL7aLO6KroPL78/vyj7zFVk
JTe+ng/OKMwrkmgAUtgivSad7afJnv1Olf/nN7+2OEzm04yhFI2Vl9ecI9dnxMA1k5JY27yPZ5yw
qPG2nPPiII9D+535yR9tQzpEgu/NdT16oFTz61/0j3NFmiNjKpArBaBqHWAmqHzWuPhch9AAw/jO
jFUWQiWzLHQ0nZs0JBXH5g1GlfCrkfXmr3/9eUnhC4Z+bCvu2pZ4+fdk/VyE5G6MAbzA+Nsc8aHZ
yJWPxqimo2x7ULClGD4QgIkGmTyPDXqH6PntP+LvKcTLN50/wvMEhYPP7PFyYOb7g24hwY5BbyLh
Cwhyy7qtRQz21exL2hYLUkdrhyoeTaPnaH3fLDMA+2pWzj3hhdA0CGsGaLMKb59DCURkVXUb024q
TP0MIgF7HJB6fcoSQiGOgOWTjGMubJrT27/kjyYij5dpHM0dtirJwfRiVR+AwIAQacagJgBuF1dL
eyzUDOoR/Qz3bsbnF3PkOmFtWmUtiQl/abXnowMEzReJZFXtJNXJa+vinMSiDhCC1Me3/8r1mV7c
bstECGC767rC4PXlM69RB3Vx0U+BS9l+0HjrNx2InKDJKuNjEibTHfhEcSrA1AVoEvU7H/qrl19H
vpZnShbVi48uJpp46gh6ClbGZrXD8yBvZ68nW7XwKkNtW20u8zaKchcHqYOVYkPCbmi8swe662Uu
74JDdbH2fCFIX94FRCs5jVYU81TYNRjEcknj68Tse/N2mFraZpHvuHehYwzPtRHHxo1rwbCk0in8
M+7oklS32EbEFFdjP28y8tuWIDcXOrLN3JDtMZicZ6E4lb7eThgfrZMdulg+R3b95kSwpfFtlf6Q
GCoAqTDYdzAJjGEFZ5JIh/TYFJnCLD7A7bamfiAeTLsxGOm8BwycMFuDXNRER+wIbYjoelYdMNko
Pem8THXAuxP6G9wkS3se0FF/U91Uf9Zr3DZQvyx7HEMnOzVUJ81GzhTQNDyd+jAzhLr2BlkSfMWE
6OvbL966hF/cctv1FNAN4LT00y4Wv2Hu6F0NDt+5nJNrrNIJYtaWd9yqyv3bl/q7XPvjWv46tWM2
wqay7q7/WGhHf/HFIEJE9PAXVmFXjeJyKy3wB0GDqQnLDH2N4sY0ItS07AI9GMp6WrwfYNwacSpl
38YPvIrYZ97+017ZdBhrkEZP7eUix7n4y8rE7Zu2tbqgx5f1DFSq3E0ET34fh/aLLb1l9/blXin2
1mmG47LO25RQ9sXGijhc9F25dpci20CUnMJfKTexjAXn62jI+70HHNo+h11XFzuf7UCTLl2RrTWR
2cBYOnMJuS2GYTY5Qa4g53qx9QPraTvcDeQ/3hFTDkL07T/7z3cFVaTLXmkyAVoXq5fPDz79yDRm
yYJEkY6ySQFy7ns9jlc1Nkr57y/GpViTOMO6igLk5cVatpaIPNkqMM3GO6uicfbG4E0foPu+17P+
c/Vji+M4sy5/9PsutQYlgRp0FkvcP5hkA0vVKyUJB6KTkwm36byiOmKSmfbUERFE0xIg3ds39s9a
1qefueoB2J5cBOMvf6sHA6nopb8ELk2DH8SQeQ+TXxnWRoOlDgzQU0S5hm7lvbPr/P11v/gibdqb
SBBcm6Ee5fzF3hhXtjmQJc85EU5Ld+4jIW50u2TZB7dYffKxbmuUEPRgngl/sZ+JFkwfXBPS7YFw
K/ULsXR8V2dUcXs3cxeP3R2Q6ybtayAfsL5aJEreTPigE7KGG/aakzo3bQSsBCZqDdGvcAFDVA5G
ORlicnWMTj1VGurOru7CZjknhZg+wgRcgaKyr2sQgsX0S/4/zs5rx20lW8NPRIA53IoSpY5up3a4
Idy2N3OOxac/X/lcHIsSRPhgYwYb44FLJKtWrfAH2vWYj4FnR7QJO8Dsruuc+PM/fhVeDu/FBBoI
n5ZE+PyriEKLTaxdl4NswSEaiIj+Xdt3Upt2GhA/7SclClwUj9SNrX9Rh7KwCZgH4AYdJy7E1cKl
hawOdI/DrENVvp9DveUiQbFf2beYAn1G6SKN/JGWzwTdaxZfbz/3xTFneQAjmqYyVbas9QQ7ixRs
XjKIMzSouOJcfIfSMpUSjpS+t5e68qQ0p+igsAeRGXZXaQ+ltYPdNX0KLBWmV0RVcT+K7Hk6xC2U
C2FSBgBqBvaWFNWH20v/6UOt9j762J5OQiHbOOtxQpIg91YDZD9YtKvQmNKmij44QhCPVaiVoGlR
p8WOB6ndU56gjuKbE5KTZI1pGp+I7MjcUzao892I+vWDqYpF7OmlI50FYRot5lZz1HsRI7S9h0oV
BoWjVSoqTZUuDm41wd1d+qp+t+jC+p6UKMjt8rrS3jdomUZ7vS26je2sXfmuJjhMB9QKr5x+4Pm2
siatNpCf1w6eO0z1PRYj2q/ZcOL2eYgjBgdeAYUuCC1neXNpYSFY2KHzvQfVPNeHthEOXh4tulIA
25cTSpmQWHBupN10+8Nc2RNMDmnfyALE9f4kiX9lCSiAlCH0IHrxHdIiODu1S05p7+nKvdXl9Zck
RZgc98/Bg/OhQ+/bOH2XaQrHHeqWjc4rvSd7PWqfZgfJyKbXD9pUKgvcocT9PI69+G/QBsJQltBn
dk0a5I3onGeQz1rtJ3YcfTMh/PtWj47j7Tdy2Q7gFwFJpzNlezZbdRUQXAaqKVRX7WAwsPtQlaO4
WwjMOiqHqXeiQqvue+5mDEPr7D2ej/p+6VKkkzZ+hrxyVyeGUTKHhmqZ4GStckUtQx1BJEI9ZOXY
Kfe1qqL5ZNDkrPeqZoQ/ayeC0ojq4XIay9bKThCDdXOnDjVsfCWM+xdCGQp2RoOEiwT2wRO9/RMv
8jiQYQAhLQPcqutcdPD0AUpuUUknc8M0nytXoJLqpNoHTDbKz5hk5m//vB56dQ7JA/kQqdzqSGVJ
iBIddApgH/jJ+pGJ+EqqKNk3B01IPPdwCNzCA18eD1AZtIbkdzAcqK3np3iqrCSOZnzn20HDtqvz
AIyrBcw+9MMgg6apYOCXhksAS3RZNpozV3YiNxKoVrrN8FDBHp2vjlHBPCaVax7GmJZvi2o1cyK1
brUHxOuTEF6RKAHBoYmlocZ/nyaDGj+Y8VRv3FFXPjRlMq/gD17fXg8ZmmyoLRfx4EM9EKLgOIQ/
OqpmOHJLro7o3cHo2jiFl+ETWDdtBMYpf1Df8s//ikvjAovEbCIL9Z8UC3VXH8p9lbfKQwsEKwv+
eWNJKKVhMpkG47BGwWSVzhQe/hsibQP93K5SoDrm0ZNARadd0vofMbDAeUk1QJeDnwf87MpN99ez
YbNX6FbdRIgO68uLN2nhvVBM0e21KURaKJ51e+Okyo3ydyz5s6IDdpIqmxzDWa1YwrxqwJAoBy4Q
G2wPdqRJ31Tv1RHhroppuo/eune8/VbpUF9Z1maazyzBJblZ4zZHvQydOY3cQwMz/5nsFeGpfG7m
rxomu+GuRlf0l6mGCnbqdUU7JmNifY/sM6LeXRgiDB9RSr8YdI7QLYOvqjLBrrI7BDNj+PfDTOVe
GtIjFpth3MSN8qMNGCDdqWo2/Jq6oZwC1Gmxhh6hUf3oE3X4Usz9HO1Ua7GdHUF8iFA47tQcwaGk
PyYVfcfnxa2a3ws0MOiFQ+wEUk9Tve/SebjXsTlD8GFM4u9xAnqASWktEVMI/tW+JyZGjhUQcd90
O4wzXAWRJ9AfMCj49278EeG3hclfr0bjXuY7/FV4W+P3ghiPXywk1Sh1MGcXuFBkfgz/9HcWt0BU
UsI5HFVcVdMDrgk8eNuii7YPm05BRR6C6CHEKPFRWGO0oFdX9ndIi3flIc1Mr/BtxUh/Uhig1Vyy
0UIYnnb7OSTtrA5ho9dIx1pCG1A5aunUTYORPSnQAeNDhXoP/g14ino7VHChEnfQGvWd6JRueUZU
Kl38QW9GqgPTUFCspjkJarxbMJSL0G3xdAxG4FiX1A84RKPxSZlhvF8mkAjBWAGUtTuXdBBVp+5r
xQTodz9WVC3UuW5zKtAA+KoXrcAteBLNA6TkMN8DTJlgUada/B+RUyv36WzXOuJysyeCzAjdDjMx
c6n3DWUyjDdQA1+cQdWiU4qN/AmrGkz6hFaoyo6cpw53BeLlCspkGToniMj0gO+WbMacEFG4e4Yh
kcFqTBURFELf7VUw/gbZIUfNuzzBwnvn4URJV0FHx/POGLC02U2e0jpgmsbZ8WtwOr8WNWz5n9EQ
MWHYJTkqnZrxabCH5b8Uxe5feIsh36q6Jl02LOIQFba8MX6kb5t9Ty2AvAetmGx8kHG4xGCgqO2f
lbASFSmI0XlsKi9948V5zc5CSz/fiB4XTV2Hdj04M8bMsEi4DVfdgUHOLBDmLgJ9YMK50wS6Brsl
HimXklGvcXVrQ8oIat76P8w+0XwJuRh/jljzOdC8p+IlaZIo3gMsdE91nTo6HunuYu/EiObjxq+9
jHUA1KiBZTVHnb+eUFvovidGWNcBgzOQs2hfI6HuTD+wSfuCdPRXHlL9dDvSOZeBjjCuy7Leoc1E
hXUe0StXIbbUbR2o9gBU3KjC6jRnjVodpGPYTGdBg/gMrhOUkKlInUNLQax1X+p9BzdX6A1k38jJ
PwEsAWWPzxQWQHYz2scpnAmPNEnSZo9tpPsZ18K82Nuz1tR7gUJLt3fBnb0k6DH2TzjsLUwu0K/d
dw6lxQe0eYzkHRRJLOxRlp6Qv0/691mhQJVmT2avkI2j39EQWV8scDjJPkGyT9xnel7/WJhAYVYZ
9fTkHVyemx1u37m2d9OofEbmpX8rljFSUE0E6bhDtLD/JHpp+lfyij/YuexTeGgVd3BJSucLl/00
3lugmSZ/YGz5bZhGmmYODiVP8PcRbLK6ovwPZVqV3rFjmJhDYN2zRwmmolWILsGxACWkAAZbYrzC
ECxDg7AByeNzisev9azN0z7Gqqy901p7iI+JlsPTibBc/9wvbZUdJxBjuHZoYbHVRLjcAGDw/kwq
JXAFYMD5BlhQlSE62kkwK7iFJJGn7oeu4tsIRTxizDZujNHWxQEXOhNJ2iX43lM8rS90S8CJULAZ
CUJcOrGKNK3xERR6uIX8vLzAmQyCBofRLJtmq4zbZVyDqlKPtDvAA2p3usTfpmKarJ3tjFg4Ib9K
h9jewntceZuAWikuKElt+rWrAYnmwp/XcB8I+jHChTBatFMhBuOZzkz3rIextRXhLhCuvE8X9woJ
KKfValqrA+wYDYxlLL/BlupO9zYsc/+NLljdHnB5wGjAbaL4VBilGiGd51ZfcRvqqAS0Ft/GvgnD
/NVBKhNFJeYnz1np6f3JqhAK9McQXuNejzpMuDt0PT5rXqH3fsdE72cCcKAKSny46c2BcHKBrdYW
2l4JZt87gafeg8JWxVe1XNAqx1QCkjbCwiVCLPjaxRBNEENOcyRDFLWZFECHRRmQi7MjCkjluMdB
FEf+o1A12zfSHL0hRaeUjvN++GJjF4jcXKM4CjIuLgbmtTr2iHw0UaYf8jlC/ScVdf1xsMQyHOek
95Yg8WLNA6tea2+oo7XxbpYCR/z/Ugd8H5qrCDqbjTZRGZUOV3NURA9tBpBsh6Ys0i91pZfPoRZB
pFQ51vAbymLBdw3tTXHkAvN+tR5so91iMYjw8enJfgo1L5/y2lOH0+2orV+5KXQqbPiQGp0aatjz
Q+s01hwi65IFixGjhoVxWvoJchxGi5GFTkZu5brfDiERLsY6Eh9VROyHLJwgs7tWurPbScWWtkn6
32VpoI8Az/crzJDkDlEz8RE3BOfBc1sk0TFRSPazWNyd10Ywi7DV81vbnJ9zrDfEHk39/2YFW9Tb
z/cHlHGe9XMr0dYHIMLUiSnf+fO1xYI85uilgZHq+Hgjh2iQ8atmJ9XjQC6Oc+Og+DjmJ0twxe80
CCefYakv5VGPbZS4GqXRv/d53tePo9HqxfMsQ/QOZQdU88YcjeyncNIzpMXUgtzDEAKhdz0riing
e42kt2pYIlI4Rv2TF2e4peWMYDxEfm0F061IcX73ba68YK9r/zLsAg3/26/gMpBANYCFSpCkjwKd
5vwN4GRmOKUpssCaq/JeLDMmZREtZVyavCNdv2ijar0My6xnA9+AMod847rpN055O47YugR6Ecfa
Ex45JaLwOWJjt59rXR2TkBEW6VmzGK0ha/VclhZNS8keDMZU855Sp62CXG27d6LVxf6fl2JAbEjQ
BtMaFALOXyG4Uvp21pwHHTCuo7WEwM07232hQaNsKAMYsse/2rCuy0oMSCjDgZ2frxVi1ecUbpIE
GD5YRaBQGuMnAJryFDGF956ncXZ/h1oX3g3WIH7NA5FhGBCU8910sCmy8qRGg0W1hLrDGjU9ebXd
5M9h6i5ouFi98eJl+UBQHkB47dk46Kr3PbJBe0R0ozvTHq3/Rl1qQ7vaEM57+j3Da2OZGB71OOs5
gKFNhBhUq2s/C5zjMYOagak9hp2dbBEvL7euVEj5MyYFaclI7vxdNEoFAA/Zy0BRlbn0x8kbvI+h
oygPCqJORHx3nKyNb31BfqSJJyeAGvplUIIwsj9fNClyTe2QLwtSJfNQ8Owt/dihlfqAILR6b2Sd
dSoShExQqxp+Q2YUAh4v/rSeUVonL8e9w3Ky6qktF/zprRF9XfrcOShlTZWux50RbcTwyxBug5hS
LSCZQBjIFs5/MHGLqA3gV4KyVPzBUL6rOiB8Fh4kfquCwM5ns9045dcWhYTqsrRDerJO9mLDTOwF
I/OADeMcp94wd2Sm+7qxmAw7bfGAQH0f/Osx9OD3EF1Ix/hnXdWEtZsVpL1tABEDkxPshfXHqrTK
17KmB3h7LXnvnR9DLFkdjZcK94MlV7vAHNXcQtYb6dml9g4d8ohelaPUllqHURTecxWh0QsXQ/12
e92LqMY8mCeDCmdpUhBh9TGFTeSs56kJWuF+pueA6a9rZqiijUbz4fZSF5+QpZj8Wo6t0/EjVp/v
G8XFMJPBG2C+HKXiskXRMkexP6DLVLyBA5CC/tGykbRf9HNBeKkOn4+8nb45FeP5qiZ3g4tWLurr
ogLDHhYdniXZrL3WXTMdC0uDVhHHPX/OzXXPMLQMUNNzN8LstZ+BEAQyIfRWwWCs8UdFPtaDg3J1
EKeJ8jPVRtcHf2EfhAXNi+bZZD6YVYqc2SwQxh5UkFHCLeuNYCO/5tkuo68LJw8cCNezc4EUE8yk
1MXCnF7lEzwNLfZWvDz3TsujSeVXKAAAb3/0i33NngZCjWgDF7Tc4eevXxvhxoRJ0gVhVi0nVC69
I5SZ9FggjPxkecW8L4dy8Zkh5ht11OXOhhbIiBfYD80Bd/3hkdnEsq3uuyCxB7xHeta+R683sqQV
wBYn+nJvsxjqLxwgNhz93vPH5OAqolnsLnA7w/gB3kA7dZ1a7RsTEzyvLfFiGUW28W6vPiGgTji5
gG1IOc8XbUeD4b2Z93h7u+5e1aP40NSefsphMm+E32tLcS+i6YAQBzCqFVIAP06qCt3rAkON7d0w
jD/0ZBi/mJ0TvdzeMFe2KFsTwwSkZ8gi1+IRIOLzop50stlYce4xEkOBflDf4jRGfVc4dERur3e5
QcEpyeuXsMtQzV5FJWuYFacXPYMdZcp/OmEWI+gcujbC80yod/pcGC38NCxnFFz1Pt5e/PJhDSl8
Y6M4Qo+PZO78C8Yp0tugD8mVtdw9xhz7V6Oai3uFSPECMfL/sRynXkMkRoLA1mAYKrJ2HrUiD5Zu
MZ/MBdW6uWG6ZkVO9m0am/Zw+/EuTwXDeD4jgLg/ufNq18jUcoQay+N1sHPswZ7v1XII9w1u0jsN
b+0HJNa3YFXyg53HOANNArYpzUgQf+skriDvmYEgcnkOAtmMAllBMSFhkbVN7dOmk9RkqUtrVvmj
XY/RxjNfnhSWZzMxv3QZsq91f2oHKb3a7HLgQnr2Tqldx0c4Tew9pisb0fza6/XQgVIpTWQtLf/8
r5lW1Dr6REMvD6ZZGx/LjEIwzAv7qYgL963M3QlQJUYat7/pBXgAMB+YBXIwJsJM7NdQLuBBzqIs
Fk530VS9j9LSno+outIGXxz9zlqMed9P2LnvHHPOn5I8HXZ14VlvLvIh/uKm6o/bP+jyAANsowuM
QBAKSLz487cAvisqh4lN7RVq9VIKKKiDQTEC0r08FDi4HpzOUPZe1br//Kl58UiLweWXW9xbbe+Y
KgkzhQ4OSp1lr2NHq9fSq+EuSdzGv/2QFxB+KW5DfEKugNtU7qvzp7R6jaQEEZYg7R3vRCXmPDNU
Wl7QJ1dO+WgZLeqNgxtMqQFhxAqhSGVa/pqX6hbK5iJm8UvYA+jC0HlXUTI4/yVOpjn4nI0OwHFg
QvgXYi0+Ju/xX3UZs5jWxjV+8XlRhUEYjLDlAiAEinO+XJ6ilRUZ9hzADWg+gCF5xOwj+6Z0Tf3Q
MOx8MauhfRscXTndfuWXzynVaCRjif8ijMkf9tfp4mUPZpouKGrg+cjwnxLMTNr+nYPlZVbqW4jZ
a8tpYCxIWQhfHLHz5RIsnPUqrbWg7yQbFO4xHkYF86qJ6c841MrP2493ZUdR6fJuAeTT0LbXZVyC
bTaK04sWqHSCXkxvSt/hVZMcq5h8eCdy5MhDz6ZCT7Pia2qVKglr4mDgl4svt3/Kn+LmLGTT4TUB
OoAykZXIOmRXBT+TieoC2adQxTvFqUdlNyhhdewJGv/pY4PwMoOt6FSBZO1f0MTXvkIgATznTVY8
7UsH764digBu0GWVqB8ZIPak0bmxvOoOMeHQhIa27JRGxUQ1nBL09VUBNwfb3sbufbxAcZQlauXJ
rkRZdKsndrmJaWFLuhNvmxLEXZ2ZfObXWHi3BRUgdAHgynE+CyBq7zIFOWGmCukB5wicn+15C9Ai
A8Pf79YDCYBsi60xsABWsyYz9mAMBk0wM84mQ/cjrMzu03qsNuAV66tIruLBLOIzAqC6+IIzwgVm
G6tItWOs8TN1ku/lbOfPfeJhWWFZjHdjJNBvb5uLm+h/F2U+CmEKMpm7ir+Ti3YkFPsFh69Maw4K
PPhvFR58e9wI9U/oviaHvIZr6INnSz5WvefuFk+Uz2ZZtcc2GZuNiHH1JZBVkZJzGbvrm9Gc7Sy2
vESq05UEYAe/CD/mfWHDELqoThSjcWyAvWzdyOuMh/fAXE+Vwyk4VdA6z0MHIvctY6h+8ZVklrru
hYdLe+Z9KjG4/pU2gDzSGu2DblTnI8ThkpFhE93lOoWnTS/8GbRaE3h48t2ZTlmctHAEVIaO/Nc5
KuddlLvx1peTX2a1KQH6QZIgXnNveytUdlp1s4pJ2Oy3GAs+2gbj86joHcxUFZSXNLt1wIrmnpRO
j6egNTN7bwELOTh6qnwC/Emm06dbrdALzoJ8jxIOCfhPqmuu7/OyEMBSRhPxf7A1BsiB0XudFuxL
qiRUcGRbNKl7jfW81LPDUmRX1OpwN9OUZd5D8Y4CHepf75S8zF5rOzFeaFQm4651ocHscSY2f98+
ANaVt8jRpvyjriapX333EXBQ2Y+ZAAGYdC8TQ2OcvOJyP9j2VlZ70b+Q74b4ocNWlowFbX3WcptI
nAMmwavSeSUFUN4rCnCtCDvntyZSzR1grpTtXSO3rjhdsAx27f/781KBSmCTzD3W7Jo+M0XR4Yzo
x7RI4zIG9hJq3ic7w0Vx60zJiLzaoTLToicm7ySIA+dnqqWahldM2DSWASxAJzCmotVwYiibJbsZ
u8e9XWXOHadNPxZghXfZPItmVxvh9P72Y68zA149juxw8Km80TpcZwajh69yFTWLXzAV8tu0X/ZR
apb3qtqJvdIuxkZZ8YeEtn52jVEKxTeECYa058+uoH0Ust7i92nY3OkTEPBnCwlswAHwRKVVUggk
MVc6kv6hHFD2jQDa/xgsWIY7Ey8J44BvXosESaiItzFVUEoph3jE48lYlONMpMEHsTXb71o9me+j
HJ/aYInq/s6ye2vaiMrXXh8gQ/YtHU7C8iqxikTnWWgE0ebrihyQTKa8Q25WIeB0kvMamhvSuVdu
AdrjjO+hOpJVrfNGe84xBMKkycduaPa1PMY1Z3YKYBNNsddLBUX+NP3XZ6QnQ4pqM1IlI0dF6PyL
NUsEiAwBn300mO7DuBQwBN0sOqGvwuSZymvjeFw8o1xPtowt5kYUgjLf+Ss3Rtt2WkLFZT29Ux51
d56OSVmKA7edvU89HEGWqus3XuxFuPuzKIvRYUPKdC3bFroJ1X6GujLQl+YHw/N437Vq+ehGY/Wv
kYalPOSyyUjB6PMtz5+vTTkDM+JZoMzh4hjzEsRDbL2HLrOpfXmRn8mlYC3YsgME6ngVWPFA6fSR
J9gXYbiA/y/pyXi82322JOEnI8xKH7GG+rs9FuO7WBPA3fhNfmkXyDiEvWP9JDM28YsHbvCPcQfR
dchT4LDpLXBby03w10du9WbCIC3D5g2ljI8UhPPBBjmNYxNMsREtpI1W/ZXvC/rYtdEdMRl+rtlI
4+BUdlKBPmoqx0EzSAO85oG/x9Vk6/texAQejX375/E4quvojt2yAGnFeQmHHih9CtCzi+IaF/Au
P9ZCUzZe5bVHo3aXoiIw3oHmn79KDHSy3IJ1sY8xU/0CFxYzwDmcPwyOu9UUvkgGeTRkW3gmGAIM
qlelhguKQDUXAFGQp0Syn9KmOKThbLxxXozHLp7rZ3SuRiVoFCs9qFnfb1wf134Aj0noY6AJInAV
G6peDZ2wLJDncJr5CfCJ8q5si+bEsDAKljpJ/EXMyf2E+lvMpHIugtvb9jKN4w1IFVnZp+JMrUVO
KHarHoF5VNhTnEEPNvYgGO0w52jhkxrhCecOIe5pVTBzjpGDclAVLabitADcNf/LlrIJHA3hz6dm
yc3PjaB3i2iyEn+PbMPp/WQsvY3wfSWcnv3i1TeLihLTS4r/val43UfHFuMdtLgUiqwJnK1Y3I+j
SYp++z1dW5RJFKeN0oGdKc/IX8ebO6yfOseoQDSmzjPEDueTwLZHilfln+spXx4qczA/3170smbj
47A3mXgTXGH6rIIKyg/0CpWikg5jXvwt8XKEZEUYhZh2LhqsyzAFdrav29G8y+Mu+94tVp8cYMTP
8wu+uKhjuZDZPt7+WXJPnmU88lchVS0vNYg85uoDVHkK5i4mwRmnwgnmkQuMzASDyMzQ32duWYFv
b8wicOu83vgM8jWvlwa3IRUepbiRtYr/WpqodFTyGm/lpP6Fs5ImYV/Wq0t7/J3Qmh+3n/TKV+f8
Q3AmH5L32yqvbRaSoRjo9L7LGmQ2FrClGGwA+8oH9UBIiH8i0ugdbi96Jfwx4kBHh/aDFCFZhb/J
XhazCVk0xWXysISxGmQCtboCY42NQeuV69TmRpUZAuwh/jnf1ZPDQlUY1ftooi4I8E0uMV7mst+4
rP4UPKvvho4ESZecpIKCWC1UIxsTuhMT2tCQcNhFpPZxHMLucWq7CT2bWcH9sM78MGa4upvKoX+y
sZ6CXhkV9o7mRIyBsJ6+v/2mr31eLhrZ8CF9oTF9/vip8BDZGzSEDmEIPA96n/m4G5qnsg27D4CB
jUeE0jfO9LVXzu0P30yOXLjeztecMIfXSwyv9unUldLk235ylLj51w8LPgkvP2aP9CpZZLUKnMgK
tzdcbRZRJr5ZqO5R7ctxQ6Dj4vJiFSIA5BlNwxROXX1Vp9Y7XR0d169URkZa1ItD7XrxPSTo5Ejf
8JNjJ/Gd6paN3yTTJjry4lWyvKT3sa/A0QOGOn+VCzMER591ltcVqDhKHjs/AYTM0aGzFCXZ16g3
vAMg1QD6WeqO7nuELlYMjUL3NYgC3oG+Me2eSm+Ng5JkjW/nRJfASoa4DGbPTcSuMXIn3IlajR89
b8gtJP4GXGzTVsUcvaqqztspkVNvaWNc7EwejfIEKQ+w2mgvrwK/EUVdKdXKfddS4K/poO7R2IG1
eChFrR81ZCgDw/pn7TyPZUlFaBkwHCJyrUKPyhRMIHzp+tzjyB01eCtjfi0d40Cvefu5Ex5NsHrc
iOrXPiQNJDowBlNsxNLPP2Qh6COlFsvizWLFmJ86U+x35RxNG5XYtYWQ86D3p9FPI7aeL1QrFNeN
Unj+WAKSNXt7+lBhPPx6O6xcXFK8RaYvaBDKeMcLPV8F+W9DzYUAhaw7/QdtctmhQ14hFYFrRd+g
XXV7vYsLg4mapOhzCJgzMeE8Xy+2TWbvSRH6zPX+NBm66rFHtFhDXKaONpHo/G1noVyuBhWChJHt
6a2FOCb4PBiIVyHSkVr3pBniv8WYoJJho/uu7ozuEAOWPd5+witvFH8dIg1CeDQd1xMBgcIZVYfl
+ZU7Qn+bGxv0JB6pim4kb8uobwGTLxMv+ZAMWIA4MIYAx3r+Smcrq5eKhqy/oAAFxaUo/FBQODeD
dN/LKvUQ5Up86Fua9XPrNBB+F+9oT+14ml1vSw/k6uOTbMmfQzhfQ1dQIAqrQY9DibUYjsVIgjX1
/fS9iJ2v5NdJcPttX+R3PLxMsVxw5zrkT7nf/sp1HZWIucTEVaUMLf3edsh4M28aH1MYwG+Luain
pjPcu8TSBmNj7SuBz4QuaaJQLvOSdW5pEmb60QHBjwGt5ltIJz82CZy6smi7j0ORTh8wmJu3eOJ/
ZmbrTQ3/kx0GBJvx+CrwdXT3C+SVQr9sI0s8oCmTDd8gAqGNPVTK3FV+ahkCDQLXy9+7HaB1fxq1
/qeydE0COkJxMGpNIVweXQfhLF+fQ/dDGOpT6ydUJOUxiZlJS8/gvvFrT/GKPe8Wxl4j/Y7f8CKK
P6UjNzStPxudaHO0Uco1kfU51HaFiC8oDA8rRWVu8USn+lbuolZpjQdEy8ZTmajVtGu7ovhshxbC
3cJww3xjaHX1TJACSxk+cn4upvNtIdQwwcx4RnaqFbYBdxDnDBvH4PsG5O++05fiOyo1iHINXn2n
LWm3S2tv+pgrjE12eSRqZyOaXzkWDPphX5N+IFByAdAZXGRCuln3k7AcvizNhLWuqNPxIUWTWKoj
R9FGHnsl4aH6+IN5JmeEp3z+ChoUqqrJwwK2n7EiGhZ7xum70Y6iAB+5GxVMRf20xuRwR1rS0ntL
YMnePpxXHpqygHSVNNoErSf//O/DacA+NrJW9ycxOZAH+7Lz0y5XvQNq0gPe1GhS/msr0ZACNARC
2txkCGuSf1WKlpFvbfhVWi2Pk9kUOy3G0tGzhuXuX58OWD29YBbxpNLg6oLWY32gBGEImaeT7WvY
qAbOkL6lbpocdC39VwUrAipkemKdSbQhh12FeVuZVCPhPz5YT0Qb5jE+1m5evQqNjvTtJ7u8pKmv
yFb/F9GKz+35dxOj3kZVbet+lzletpurZHgbhtJ2AkZIUBJvr3a5UVkN0RSGc1wXTJtXqzki0aYC
30nXytwHN7OgLMOzFMkuSzX1uCSx1+37TIHyq2V19abnk7J1a10mWxL2jto5Exls1taVjteazhCZ
EyDdulUflnwxPrJrho0nvTwPoKNRqgMsDP/DWptaTRbG1XUOZymdK+SlbKx29ji7KIeSVtBnfNM3
B8gyzp3fFXJFk2EXQ0QoNKsTqLYNsle4EzO49vBG1WZ9OPRD595bCLe/gC2AAZrbWeE3xdh8CRlF
IJtQht+ivNFfbn/ma5sKwjPiK0zTqPJW+7cT/djMExzS3o7doMVM7pT0tnqUdgkb7/nKUhoaUJTu
EDt54askcxaGoThQWPww1fJ3Zup+pGYOH7to/nT7mS50iTiUPAkNSQpLqKprLQ/P1NMxTbEpc+a2
/ED/q/4UkgDVpAQiYQMzb34BOWCKQ9ZEHWbQSesMu6iD9YRkXqcgG+iUwyEamsreWTbUQF/Dfb37
9wPNJYjmiESp69wJ50fM1RW1y0cw6Iw+GySpwA8ESEkUGIbberXfeClXNh3bjYIBsIQtAZPnq6UW
Eid9Nxh+gZuIgaxDrQ3LLsHbKf7gZsKE7pBG7TdMhenOu2o9/S5cRoZ0kjIsp80Jm+uNXyQ/+OoY
wJImacJ2ltb5eu/JS0gt2hT/rjjOD+ghGL8GDDKCBgvHn8i5zd3ONQssHYAqJPhUlGogcPPeeDFX
Ah0wfGI3+Tp4hLVyYlwuUkUSw3G3DpHnUBlGRGbdvc5UlHfoH6XNLvKUJCYBGfNvtCm3Lsdr21Xm
RIDuwHdCgV3lBAkinUroFEx6yny6V03sdfNUbT9bfSTuaVe270HVVgjALySDOZbV30dVrU75nIzH
su3yj+Bxqu9Tpeb3VmWlv29/pitBGDF8timtECrENf7QNdEyLaoMWc16aQ8Gstxoi7R2vNEJukQ8
SAFPsCSUvRA5OYLn+1O4YdWIqFb9utFtVPkm8AxtDyljF811Ay/enD/V1HC61I1Q36UL1EDUXKON
JPXKbcDMCGaYlBWVndvznzHZ5ug4SauSlhXxJz1Lmi+mniSviDDYDzNw041TIPOR1SGAqyGVpaSn
LfDW8/U0VHG82sU/xIJ0/a7EB/mAYm5xr3tTfdcbOJPPjCLvbn/Tq1sO6hunD6glikDyV/2VA7pj
StdhQYXWpCHzSY6q7hlBiE+tmRSnOUnLHAmCMPzPRvP9a0EH3wSTLx1YqNRVTNBnW2CkrhZYlLn9
+yEFo7wRHK++F3pytCVsCSeQ2/KvX1gtDIO4RDRMT9v4Tu/Q7TTqML6HX4ekH+oRzXvHXNqNzX7t
67MDGU6B8iZSriqUJPOGKSsLzccCPsp8pxHJ+44rZtn3qYN2oT6OCMzc/hjXDhhgQUn3sClD/szX
/npSpXPU2myE5qvCXD4qffxqmNn07fYiVy5fMuL/W2QVY7IyduuZ0ZQvWmhQe5hpC7J9XlQWyF32
8//nNQJyxWibiSh9yPOPFy4tOUCJzRRKskZxoCYcpgOHQCB52FT7sYu3dPQvOw6yrQP1DAYAfKs1
IUhhLytlnZAcJ3pxVw8iu5+zzgoGXHXusCn6RQekvi/BaJ/+/cXCuYCCRL8D+IJ88X99Pa9Pl8zp
UGEB1Qt91DAtlEjb8RkSXLexUa4+I4eBS4o0FYrH+VIpYAbFJvz7nRfN7Tet0MLpcU4r7ZEBcGkg
coVGVBAZWEv5ujZH4caRvLaHOBQEDE4lgJDVHkqrJJ9il9pVR8oqiATiLq26lC8NGhGH22/1ctzD
bQCrBDM2NLts7ObOn7VmvFVhtqT7i23P84M9ptP8Djm2KfKReOElN6EJ4rhUs1Z5ovSq3krwPiZt
gh61g11fa60DDWbs3qGH4m2ZtV4LE6j7MlBl3E0RvwoTob0kU4Sop69H0MFqLcE8Y4m7R2yHfkFX
WzbK52uxUFKz0ClRZaa0Ok79ACzEmulmIWANT7EwXke82E7hkOdHd2qcfWjG/ca+/nPfri8manU5
lAEIRzft/AuUjpUYo0ZYAr5cD/duM/TPRqaX5c7N5vheKi4mPooXWn4U46IMuyEpFeN+6rKp3Ckx
mMIdpXNcbe2MK+GSyhREJCU+5fCawwU6QKvYf6ofK3OlHNXI0voALHKTfaXyWKpjFFPr7PvaWKZj
HCXQ2MjyU17SmJtfU63QR4p1wMw7dcbfB3S6Fm1t32u/Ue5baVsCaWfNPsUquKB8xiW2MxuNHk6o
B3nubvlqXjmP/O3omSKSgDG4vtoWDESHMRwtnSa2rd/N1WK9FsPwXk03HUkvVyK0sg/kuB77p/Vl
rMwCdRe3sv05tOsTw9UFfZVa/5ZjaLCRmlzudZZiXsVnlCuub8O4TCKDGYDtFw74FTdR1IDNhLeC
AktAKNoUzJaYg9vh5uqiYPnkKBC021qUoVlMB6ojjnFcTH20q2Jl2XtCRYNKmMmzN0TizmvULfnT
a2+Vb0dAkOSu/+HszHrkNpIg/IsI8D5eSXb3zGg0uiVLL8TasnjfZPH49fuVntRsookxsLteQLCq
q1hHZmRkBJfc5oSVGspR2OEEVDyVE0pnETmIU7xHm/WIY7pzmukkpTwviXxY7W6bwVHXmcYcrCfo
lmX9Uo4N4iauUj/G7jicqQqOT3QO96e4b6K3GuJ9p6zTjbfR7Cyf+3o5ejRvzEAk2Q+QXBrtSGRw
m/IkeEFOyM3ZxFmN5uSIAkmJnTibBRoD9Gi3vqYPxlM8OvOPoU70d8UqZYisiI4gX8/s9pda2+4P
q8qaAWXxqf2G+gKamYk1L7XfC2X+2bZu6529wnSfUtPqjCd6QpQv9/eNfIWu70imAYzKukJ1vSlf
a8liDgYiQYGjtZN6sUstdfHz02uA+gT/PKjZ83weucbyUz4aaY3LMangwZG5vW2AEKhIAnegxIwO
zPU+6nS7VyODbj8962iBtDJiViRDDqKPnd1Kjkx3uqS6AVlsRlmxjGyU1TWDxawj70PsTYkdmrMx
/92spNYHz8/uaCBjJGBSaMbavv9xO+axjWewh/do90Q5acrerjoHJnDsHsnB+x9ybziAKWQLUGSV
ClnXS7iqs2zPwg9kHVL3h+1m1WmMkvSvWj90htj5WjAraMdwabrmLt3AYANOcqqGzjP5dJf8o6E5
9rWJ04OI4TZAoXMR1xXCTZnGbG2BYQu7cCAZZFUbxcBToc7PAH0JHTlzt9qPJeIQP+4v4U4Cfz3m
Jjz0dDgjrqgcfDZoeppVzJXQO5rPA23zH0E740/rorkZDpLTfMnmRH0j+nn6dv9X7HzIq4lv9o0V
daspFk7kgu7kKcc11i9F06HMF8eX1w+FqD5FVegOJKmboSD59SU4oxvQdUI1RbDoT9g8c0Ep83oE
E9y0D3JjQleGNEfYI1PFzeo2lBIbr2jcQFNEYVyapDDem1a/GhdPK9s89FL0dgN7yNfpwemm7mu8
5N6KiUw8PcKHjcqDQtbeQoMXs4uZKNWkzeOlRrHZUbdmG+e9/ZPuzfJ/pPKz8DNDn45S5L3tzFkh
H4dsC1qyGUxQ1q/ohWCwArkbsRrVizYRCie52ge6u4wHTbB7k+PhZSzyVF6ozWKbcZpmQoOmpy2O
ooVIFbiTr6VqGoW9K+r/3d9Ie48zX5R3BDkQGl+3a4kUG8T6kdNK/s7/mtM0DkE7pGPq60Whf0rX
dDF9ri68dGiHwS+9MwBkKgiUxSCSD0qEgev937S3AlhAElbSdECPlvwif6S1KxpvcYKqL1045vil
jDsRNBTb6bW2tINztHchIjTEUrOvTW/b6uR6q54WIKNBmk3djwzQ/alBny05uOLlHtm81VQFyCqR
syVn20JekbNgZFlBnUksCztt3JDVn+j3IqE0KIbhd0qp/siw8j54NuUtsB2WVwWIDWoSiMjmZTFr
YymJCNxgaky3Qgkiac8JYaZ5xu5ujf1lscv1pKtN/Hno5gJ/7mlwtIMfsRdvcXF4dNu50vzGkZ/7
j8/ZrnM9ouLlBU2UOUhxCwVIq3Og+vpw3JSPiVKWaTDbTowjM8yVGHV9a51CKx3Sz+q0rv8uRVF/
hyPLAo62hs2zOTpO7GO2a/SBq/boVTpL1jwqbTJBazEanHazDq7m64+mRRArdXWkYeS2aKKkqdGL
FqbXPBteCD0An4lCXX/aWasdQNK3ZwCrEkaC0kEJlNDqetH6yZhrEQ1JSOFgeHZSpGUQai14VZLq
YHPeXnAM5XKz0QHv0Fy4ueC0wcmbJe6S0BJje8ltKc3sGtUlXzAmhslxRJK5PXP08Mq4GwwVbviW
oKOQYnlQaJWg8tCCjPGh990xOyJB3S6gNNOUXrZkjWgoyF9xtevSqugHCiqKoVcAyDmPP5jVi9EM
3qu3BUMBCtBcLzOqLYPNm4WLz9lM3bSG8dI14+hnq5QdcY36/NqrkaHkQCwfXI4tpT4SRovoyKLQ
cGZH56Ks2wDtPfWkN4iW3R/qdlsgkPc7DaZdierIJsPPRvoisyRXAl0vEOjLPGs5pUq0wGhy3pWq
+ev+cLdXJMPJ/UD91KUZU7/+XjGQ2wKbOkJesI7QfkB4EIe6Yvl7rst3S9yXB8XnG9Ftsl4VizTi
VFB+epA215KKLCw6aPAO15zry6e4gw5zhi5q+Sav1EHWJ5MaGcPM67zRHwZL/e4iME1Mp2b6v5lT
Z2+9vrNabPOw+3mZVG/SL+ip4fXjr3WLoc79BdqJcalEkPHBEpCFy219ICKCHSnKKAAhtf3J7ub5
U16ns9+O3ezz80QYe079YGfGk46wLN5iiDHf/w23D4psKEDGiNeS/HnLb0sWazKBtlBwnWxsLmtJ
bE9a/Zx1ZQ0G1+iPDpf8Ccni7Lno6bm6P/xO6YjxwbWYP9EYzOnrTeIkXjXBSsUAIHclIY3+nSBD
cv+nbijYSaBH3fslHZnfk0XrPibmmp6pSYuf+BV0kOON8WKhr3uuCyGiU+bhy3f/B+5tYijAVAG4
uWXbxfXv+40HZqqjUEf03JOZRzkJiZYEqBuPFwQpllDry+5gUPmXXr/y1O805JX5LBzYbdUQkxKL
GAz5d2cul3+jpq55DTsR6o0zhAuw5OOYprTExo538D327lipcoFKI8WyG2/Xlt5h2KMF0reahgZC
pjuhV0buk2FVR6jNzsrKKjlhMdJdcvddr6yS6Gm1mKwsPdFEhs6Ur9DHFMMMNG2OQpx187Csx6MC
/c7aMiqBIV2bOPhsGV242qf8l7cq1p3F/Z429RBSMx1DdVzU7FToRfwrn9ZJvCRzdaT5tLO8DI5W
GQcNdGDbmbqigkMrqasEC66KcWC5AjI/2pDjJdfEEedq57qHB4CAF+UdioHbR6zuHS0axzIOvWJ0
0ITQ6+RjHKv14q/FHD2ZvWX9df+w7E1P3mUcZkmX3ZZ0RK2rbd1x47feBDFHKeq/ShWGMHoWw7f/
MBSsJ1R+WEuezuvd03XDGHvQcALFJFsuTKd8yPoUf48ZadP/MBTlR6mXJQnPm3cs6qcGlSwjCuI5
81ByNVHeKMu4Snwls4/e6L3tSRHIpuEXXSz0wa7nRRf8UOIyGwWmGQs2pW6XPzDOpjLXjIo/iRHw
WnTFpPlcKOaR+treB+QBRa+JUoDO1rkePTdaPuCkRIGOT9zbxJ7yoC4wWCAwN+KDZd17rnV4spJO
CFhG99H1YOPcRJQ2Ii+omsbRP0ZW2n8y0zz7ZjRa9WuN8rZH5qc1X8iUHXB7FHM/KWA+DWI46/zP
iBh8xJUYz7Ofx0X8IetFV/tRk+QHJA5NTntzH1MdQvAe8S6eAXMDstF6siSIl8iTVDboIBQuPdxK
1AynrHXMjwSQo4bAbNK8a1o1WULqG+lJGZFiTqN+fLFS1DIhmMAgVcbWmA7u7J0nXOb7Mh2DMkq4
f72OcY9eWrVYRJCxo5x6L3ee6crw/E6djBPwqxmiSohpdCt6yy96Wlnun4+de4ZGXSTcOPasz7Y3
IU7LyTMzaTPhqDwXo1U/1FErnqJ5fqGZ5UjZa+9jSAInCT4yzzfJDb4eMbR77lA8zfgAOVGSiuD1
QcPaDkIGDicHwOIASu72DS5XVe8nFVvFbBjScwdud6IBI3n0ZrxYWiNvKlxdrPHzKvD84yGuHpNe
2I+dWJ3XJyMQPNEWBpaHfXhD8kZhYEQ7Gyn92bTP9Tx+LqbVO01l2z3c/5I7OwlUgZub2JmjuVUz
IPxRvDjSk3BUFu8hX5P4vZJNHoKWZROUEBfPA8fGXwZ0x1KN++j+8DsRAWKeBD3ywaJIv9nIlaGM
rrGMcWg0unYu8TLApFpDl65LzNBqLdV3ESk5OD07Vx59ZVTdf7PlmPb16Rm0WeoAkSu3WuScYKvm
IT58zimajm+8W4oijwjt/bK3n5OyxaY6XdE9TmESamu3pgHsE/ur2U7zU2eqyUn38vnZnNPVR+wY
HGLK6bMY4vRIGWJnxkAMSO5D14e1v8V+095r0f2z4zBdJ+0y1MSUIDXF3yOx2tEdL1PKzc1pSgkO
SDQwDtStMHaKw5QDryDhISvqx4Y69ufOVoZLlebFgyj79q8iHzz5tFb6I8Lk3mM7GxUYuD58H1t6
qOeB/peDfbZzYdFPKNkW8ieB3l1/8g6qhWlkZhoqXvrL6OG3GHHinuxSZJfa6+eD+3FvvUlxSE3B
gGlT2QA/a2tCxGx0/Czmitd7wmmJu1nGf0mbHpHcd86QCcYK9wugmcLQZjBA3B7x+5HB6l4leZ29
59VeXShvtrjAkjYGvzOG9WBFdzBnkG1Je7cosnFJbcIxZ9KLdEUAJFwbVb+IwXAubev1/tQ3CWnE
VDzGxBt+g5vpu74TWtgj4PaUGchdiriJTvcvkr0VJ4ehfYpCKtHo5r3OsGdd3NxIw1qt3XO22t86
lNvCfozig2+7E64hCYL4O8MBIG6VlcEv1dWxuD1Av9/ZyVD+PcR64htOPTx7lWZ/sJwBUzdHKQ7A
jp0pUioBa6PhiM+9PcSRYptRFFVxqFSI583zSmDap+jQGEK8/oaE4gI7BhhHNm9vVnNI0CAcMF8M
a1GtFwuf9zd2QgtV3ldHUgM7bztIGD3ckuYnDViuT2Zltkk1yVl1ReG8daDVvC0wV7i8ensg9y2F
FaVkP10p16PQvZUUrbXEYZWKGBOfbvTaUzbhZN+n6lE9Yuey4Tzy+VlB6hHbKNcQA/SglHAFjNx6
9krBU7ZUc+qnrSe6MFLM4fv96e2NSMAgHXAB325EFPJqLvXK4H5f2jq6uAOq8O7qwrGxjfgNjKWj
BpS98Uj4EOCQXwxT5Ovl7GJ1Fa1j8Wzrs3YaPTM+NXFX+cmauF/y3k3/w+eTGQMlTGlDbm7ysRXB
n6ivzTi0J2LbPAJ+sRdEjfBIOmoq2Dtl0usIQQoHbdftTqlazBGFKf2N2mYN06juAqdMrQ8Rz9Lr
Txmb5LdZL3cW3cXXq+isA91flVGEo6GvfhyNyoMaYyKR4EF0ENvuzApsicGkHQ4Mj81QbZp6ToUS
bLhMbf/O0Ev7Cbvc6TlblaMG972h5LNHTMfNgYHD9azK1i0h96d5qCcNegb5gEyT2XZV6+dCzAdL
KH/3JtiQvR/Sdxfg44blaZAcrw41uDC31PYrXJr2TR8fyqHsobaoRdN/SMM5wc12v2PMSPEr7fKw
p9n0Qvj4ObEi9WFaXZz+ah2srtOkmucy0oqdNQ9J57zW7g2km2ZE2VInD4C2dZlr+aaNl00sq+00
WBq5P8coLT8jFjo81nMWHWyYHf4sgAQCOw7DkettGdgztY/C0NoszMuO2MIeIhN02I6mcI688u0A
ovigDJVzGs20fQeFsfrUw/97jivTTIO6bI3/mdaU/nP/otv53sB4uFTB0QDJ276BWqV7nVHWWbim
QoUSqdDkkuRHDTU7Tzx7iWo6PH4EBrYlwmghhhoxP+FzLy69fIqKiaBOToId75rbl3ly7Df2REzj
zk57BAXvHCCANG4EMiPw4G2AQV/KAjkjL8KiWLJ/K0eJn+OptZ9St/p2fzX35kmJHsIXGALVmu2r
ODqi4kPD/ag6+4m0JH8kIlBPoPbGaUL0/xnx5uxCKGA+3B955wHhFaZuo4GvyGLY9SUx9onaWBlz
pG6a/hosqz9NiyFwMLba/mEspyPy2d5UwZzBc5gBzf3yz/+oJA7JatP9BM06H1Vxps4s/D5L6dZL
iuScZ637IRJr4+tmXH/4D1OlZU4jNoVJtSXdk+ukSPiwyCaiFT5i19OX3l1+LOo8X9zKO7LE2ts9
IAdUnYGVZTPDZqILbCMzm5ErEFb119xZcaDNyOCqyaD/ev3MpBc4AYeMc7ayo03VLV61qkWoT5VN
p1ul/a8aivK90KjYGnbhHRDEbg8/sBoIDe1dIPm8YtdTS7u160WuQKpN1zzAnqd+6cV6JAd6u4DX
o2xiDXz58qouUEfo9EL7IqoKWE2rhvfzRK3gtQvIFUPQy6vChyJbvp6QpnRLnxSrZKwmziekXX9g
jGo/eFDn3xSVOKIL32I9DCddU8jb4ChvUUNzsrQ2V+MqdKXbRk2O2vu5bjcv6rx2SNHgiuxbU2ZT
g8LsljctT7uDrPH23PMTPKABeANwOn8/tH8cwybCN0hFqyiEXOf2qKuazWdr7senCFGBS4FkzquV
HPHZkSIesv5Cz8n26RaVmURYiFahSj3tlDfIta1u4lGCMo+kGfZ2DoNhNUuhHcqHnPwfk+vNpgPe
aRGNHMVAtZmCxVv6/7rRRwTfezW3hKFIMUhpEOUmfboeDObZ4EKhrUKhJOpLpwCZzGVa+ThLpwex
wN6+kRZYUE1pHrmRoMuRXERQSEqFYeGMeV2hv7GzVQ8zY/bOy6IXp0YfloubRJALIj369/4pub26
eQSo38GXAKa8VYRy8sStXb0MRS0835hIpyqYJ4843mdBZM7LI3t+CdWlFAcw7N5uleLZxFYkHjCG
rtcYU/rViRqugiF3lxcrW34Vli5KOJFIKGOeMp3uz1SmTdfRLAQ+Ak3kPXj74fJdj5cVsKNjlfFU
Z/05aas5+nU1Vc9zMjgBws2NPyZDclDq2FteSXn57ZpHE/Vm0BqtlLYY0ir0TKpAfUQ0hUAD+i+l
lcPf0PJLnnrpV00Z49ejvw4SBlKSGJUqCcZez9cWtphXcIyw7dd/DaXqX3rEyoFl0TWKHQd1R1Q0
j3LXHZift5hSO3UQthRo6PWoSuU2tvCsOgSaRcCp8pTCDNLCNn5wQ8TDKR7wi35UEBcFOHMi7Iiw
F+5gQgspytpP+hGXSm6jzWeHD4LZmmyThl+4WQYYVOqYqWgArlan+W3urE8o8EcBHsjRwZO9O3nU
iy18swDubsjjVhP3lok3Ciaz9hQ2WZk3foKMQuMTyPKeWql4rqdk/QbXnSCMpFF8WKx4vLRm5h0g
aTtpFX0r0giItJQLelt8WPKhBEtD+7p0EoQXh7X8LuSvmLUofXCjeSLodstHC0GUsPb0/NzZ5pGy
8E5QIRMceNEgXaz05rnXhgiJc4XfAEtgwjtBYC3d1w/3D/beTPFgYqDfhrSoll3vOW7LUolyUn26
oBb1bZtY01vTXTxUFLqcdSZMRmLYIg7tnhUUC79GRdZNKMGYbnLwBO/c5lSapfUHC08Xxma3zZmy
4Hod5+Gq9c3TOOnuQ66V01NVw0hTjMh4qgdRBOhOjF9meqUPrpvbzS4dCaRANSJ/lCM2wy+pqbWN
QF1rxRsg0LEVDGZDSXwxKl14f9Vvr9Pf7SzUXXCZQglP/vmf73ExNnOKXS820rlHJ7HWfBVNvoTI
vJePCgYv38zZVovX72owHfQ4aMQmY+f/Xg871J024+9AkVsb9IeerqIwN/vqLa1jU4gzrBcWq61/
orPjYZnc+o029+XBb7j5xiysLYtqvJzwQbb+PErR98VgaFOwaCm8sjyFg4ooQV34kyoUx9fc1fqY
1Es6hE7WzdXJwmTu8ZWrz2+gQE3xkiyEfHbzoScFeoU+12hGRlb8lC9DfXHMNjslmeJ8mMYCh+vl
0JX15sX+PSiVWRQYpOzhJvvptX6IRdMgrKjUDcoryfgQNeZ46pfymxJH4nJ/jrcoiRxP6v7Q1AiL
YhvB0yEuDNSfJ5Q/S+9rXdjNU+cl/VOzrktoIE71MHj29ETA4Lzvxiz6gKGq9TAO3vhcz6rxo42H
xTr4+DcPusQUYdZRnJdxy5YTyXWSo/7YSQd2xT1XdaP7SVwNgdkVs295+RTkDhppuujNg+W4Odty
ZDQofsMzxOqbnW/hHOqNcAOCofDiU9u1XUj7fhYsTndEYtydpARppX2PHPP6kJXUh00M+kTg2J3y
ghqk6tdppj10ZYZfrecp505vO1+l1nsQDe+OzJAynSfI38rgePZaKV7DJF1L0DDYza32toI49vei
0ztca273ASNMpEtR1DMOgv6bx4oFlt8WlgLVXN6S61kLE1otWO4URO0wlo91ahj/xEC7+fn+vt6Z
o3waCEbpE4KXuDm7iDrMVT/TsuGWTXlZRQIHs6Te97brrPU0Tf10qY2y/eAsIz6b98feOcJoIbB7
SG8Qxt+Ke6Iyb3jdnAv6d8v1EhkTCfHg4NEUR+65jHvlYNPuzZWXX9asYbTfOGFB9CaDtFFT7PMu
w7G5G0NzQaS3pRWM9gUR/TScKX4c1uxIc3bnuNCvgsbub6EY+tGvvyalcU3QqoC2bqVWj4s25O9c
Yyr+1RpNP9i0e4sqhTTxqwB2A0S+HipfWmMgzhUBwR/SOAJvJrw4mv65GA3zbVXH3Zf7X1G+rVcx
LXgGEr4gvkS2ktN6PaCux8jx9K3ASzMxT3G2FI+F4aHkoVbdKe0ipAvntHptS5kcVLIcwL64G7a3
MTexq9EvIIKsTuZzhN7d09T08Rs0WpODE7L37SjE0g6E2i2lmw10o7KctiU4IR16rJc069S37tSV
QeqO0ff7S/l7rW7Wkr41G4iWSukWjh56C/sHJxaBkmnju1HJszmceE2sYJ7Q5PdReEy782Jqo+23
ihd992KRfyxML5p8rG1GWt3anH6XyNCXELXP4r2h6IoVVJOaOE9D0cMpVorI/MsjGH+LdE/8o8UQ
YA76gfKCv4D/vppABhBL+MmJo8eUJ2pzkWl5j5y18LhEx8x8Ho2hv/SeyE+95vVvYIQfFe1/m1hs
1lCKO8tNIU/6lmRpa0u8Gi3BZgeLwsU8BPv5f0HLCsvPimiKn9Zhyr87rOT6IKqyLD9k7VJMIagp
6p6jE6XvXRGVnm/pFaIiYK/D8m0u5hkVDQtRZX8dV/GpENp0EC/vnFz4I7Jtk/PLTbxZKYqwhZ1E
yhyQqtHnjl1d/LMbrRZfy9RLYh8lkfRI1XTnmZH7GnCeLJFoXf6mPwJnDVOybuq1ObCapaFR2/t7
0Gv9YFvvDYJGNVC8VC4AZbkepOzXVBt6nWAhKUY/qUybrpsqP90/PDv3EHAnvDaIDJCZtgSztWnc
VB0UolBNrA98UvForgMdD2q8PKxl7QV54nkHT8rO5WBQuQEHlF6/JALXU8vMZfDKlQgs77rql1jW
ZD1b3LRvljgvjo7S3gwhz6Gqwz4h7t3gN6pYeyOLifWbJi1aOHtm82FAAO9bhwQljThZd3a72P5w
f113Xk2AZAjtlJORLt2yvLJ+0qaaTpJgrtVhCOLKTj9kCzKUAmtfFNYKK39WzTx9WwyTcvBN95YX
9h60RTqHwfY22xOWXqpVHpeHLAeexm5R4wvFjn6VnYfKdPCo7O1TNqjs7IfEf9OZUaneDF0pmQOn
quzvfHNd99XMPsIa9yYlfWtpioHSS0f49Z5ZPa8ltmKj4vW5YNXc9G/E3BhPRRojLXn/4+2NJQXo
HYq7oJrbEv3M60wDAoTmEXQrtJKZcKfX1O45y7v+P5wFqXPPw0Ws42x1QyqkK+Ez4o3QadKRge0R
LJR4nxZVyw4Sn50vRSLGpU3ZVnIuN8dupIUDPVROgqGihN43ZkQTWNcc7IedCxnoEA8RGvck3U7+
ij8uR8OsBrp1JnZfm1DCmBrNoWxoDaVviaRun5bCtg/C/lvUDk8/uMBEqAgogoJvHgFAk5YnyRUo
vDWpcuJ0q//SLWW+RUVq+YXrH+wKLesbOBbeXKohTfvlRW2VXvfbvkbm6tX7R+a9dJnImxV2wPUS
JGUMz6rKuLoBUPxsXhxIAWN9mdBgOZj6zlaFuMXLR7oFJL7tfs6mWc9AOITsZbEvVj/YX8YWdZvY
y4uDoXauNAt8zqSkyWGHa3E9KxvAbexGUwQGQiUPutBaf9Cs6UVx9Pmdtebqg9tioYDYr/H+1etJ
bVqqlOA+KDVErkdOB9YxMpikZS3Ji8WhJHt07fmlMav+qBK+t6IkNFC+KcNhYbS5PUeHBuhxcSZM
SPv8S57RZq0qhvUMPzd7vD+vnaMiJfWIWkFk4KdthjJby25UrBHozlSml6XX9LMlGaM9Wzw0uukI
2t95ChnPkWUqFGphg16vY+7pvddoFmK71SjOMeCYr4j2i60lxoNTePNjpR66csmjtwksudf4dsRL
tL1uiae2oiKgmooxWCwzL/2Y6mDvm4tnv8QIiTR+bYjyW8G/a/tx09afdTevm9P9dd75pABtkEY4
KjR0OnJn/3EljV6k0bbHOsdWXv6TmEr+cVG95a3tDul/CDfA84g2iKVpZN1mknZnuWlsJiR2+J8/
jsZsnVYjFm8zXLtDqXUXzPBWDm72vUX+c9DNRhq0TFtjmwyosSsR5KuzPBZrTD9zkjuYnmfpG8Wu
fpZkv0EFSeD1TxjlTyqt1KxRw7nJZXPV6hM5OopCZlhPWnOmsV/BVLbqz6//krR8UJAgbZZ9g9df
sjPjGBiJ1Z0TsTxoFYlXQQsK4qG2djDUb0mA7c6VWl5Uq2kOuIk4sCKqumE2x8ARNiZfXZO9WRU9
e9NpSf6jdlBJ8L2sbT+2ox5Y2fgwNqXd+qXZpTQvFNZFRu+E0Kv9E0+GNSPpHq3/JSOarvfXRH7c
7e+kC0+2GckWTnvz+LnzqtvQuBHdWyrlpzMns+5Xudp+7Bsav1E50T7dH3DnONEmwZXFh2BptnEE
nPFqyDOOE01ouFm6Rf+2BE4+O128fvsPQ9HQJElJVGO2VgrGBNTXCXVEOrtTPhpVDgMqX0rurVYY
B5nkzvvG4wJbn1UkQtrm3FQK2rKyoCi2LkLYikGtseecfx6rTEGMs2oeGriUfjdj33d/ljuBGSMT
lkm9H6DLTWCmLz1YtzWPQWHYygMOqXbgGYl2sE9ui2zQIQAVJNHDk42+8nn44xpsG1KN1WRDK6Ve
Ptld/t5x2uk0ubFyMmMl+jgJL/NnlUanmJfVV5zKO3jxdreONM6S4p4SQr3+Cd5imD0LwWugcmrN
2DVDxSXHhTG4hPcXdXcoCe8j3kHz9tafq49V+qMyl13qLe4DtgY5EqK5duZWeTUvQS4sFXrah6SA
95ZD46pxkazUAwOvcaJTKsCLhkSPEcocxmAggUbavJ6PPufOuWdUeNGoKkr/yc2uWRNbLZPKGAOB
qPt5LZ38FKfG+uIigfdA3dhZzk1ttufczYzct+uihosbiedILaazoWfTRSgTcoBOPCanAgpHWA3L
cqRpuxNzyMhcFpv4Bwfr+ou3nRtncaFxqvpYvBvTJeOZqL0nmgKzT03heqFNkfHh/rffeQ8p8JFR
EcFxnrZEERONBEhUbLNunMUj/Sbd9zxbl7fqumYXMZa55evRGD1nHRICSjLqR3KQe7PmlEnSugHQ
uX2n5mwA10mIegxldi9F785vupgkLzbTMWwVXD9WXSkO6Dh714jcB6gUAEqxF6+XOh30Xq/B5wNh
1e7bGOcUf4ynox76vXNFuR24SN4kAJTXo8ym3iBczmVltm1/0pqq+qct+3+jrB0OMsnbFirJ3yLd
oNohtWC2rPwxYs/QkTcGTR+5PoqW2JdVw1+2PVQvuhJXlC1NPVRjZUFktoKyr9Y9BvKt+VzlZfL9
/p7anbdkB0qkTFLLruddiykRuS6fBysazsag/I3crfhMBaQ+KEbsbB6eIAsVEKBW6MebIxODPnd5
rQxBh3PK174alcdKz3rTRz19fZd2tfHBjDC7fX3WKvnzgIC47SC7s5ngmnmjqNcWij74HB32revP
1mC/m8v5sNF9b4po2sNVBXBGr2ATsyTYCkTcw2Q+o2qemyaZvyBkAjKhT/You1ud0Gkr/OynoR+w
4EJu8Qz1qX2EeV5dPLNeZt+tssw8CXP0Hr2UElQYK7Vymqx2/g9bHmYdbXOSVU/qLmfzx8PZFFrX
pJOHVXICClt4SRoWWZQ926I76o3a2WW03gJnSK7TrbEbjCQS96HiDKd9/7Lmufc8zBB9ykrVT6/e
0DLHlREBm/pG6KtLU6WMl5pwADr0pacyE/Lgj+GIjvPl/lA7TxVUB6lvDJcd+p788z8WsF0mXDtH
vKYHVV+QGp5K77mANf+9mQf3JVPy7tf9AfeWkQxMtpkROdFXfD2giTfmtNTGEOTI0D2Y5vBZUxSc
d9L+SPltd2rghKiK4QAN1LIZCZnmtp0YCTk3IkQ62II0jhAsKtT5ccyq5OBp28O6ZIgog2FgA3Pb
+74kZqw7LWtJnSWC8Kgm34j5yze9XRS/Opg1p6421x9FOmdv8jFSXhRe4AeRt6P6Hy4M6DNSuhx6
O5XF66n37dQJHCZRUpy69l0RlUbYYnif+PaYzf9lLJjZxOd0ZOAHcD0WlHmDtJZlbso4KQPEB6yn
vkam0TeUfP54f/fshA9SvA3gHs4KbHfjerBZ6QplpYIV1AhBfU/zMf+rhZPywbELS/FHXVfCulSS
x1nzstrXKcodvDU7LzkPK3L0EkSgH3NzFZtOb6/gJUNQzhFmt0MenZWxVs//YZr0fKCzBc0T3sT1
NI10xPy3Y5TMG6YwmjLVp7ePluSltAI31vLnaCjS56nOxzCyxBEqs7vKBnUKcnmqjttcYPXKUgMH
kme0Ny65WIyTsQ7D4+oM69NgGcPFmz2Fiq0ZPczNYRHv9gmC3cnxIWyHbXejYNJNc5sNJuyCXFvX
77Mo3FOESmAW1rMHUFxGzqT4onbUz/dX/fZqIvfhP6DDxGgQe69XvXLtuq6SZAqw/AGwWUr1fW93
7zqrUP+6P9KtSAtpFvr1tPN4UArB/a6HWpRiNrIetAQv3c46TYhZvNdSs6FM2iTq16We6zeR7ig/
5jWr3nEY9JM2ee2jhMT/ajShPNNH536q1OhI4m9v8alEIHtKcibRsutfBqWkMnInGgFOIrp+ehX7
pw6b6hpjrD7BuNK1/LRfj6hft1uOYw3QKjl33CVb7syAFbdjYkUWeF5etn69ugts9d7uv0M+1OwA
o/XsYohG/EhWNDrPubHikXX/q9w+GPwGpKeAy7g3b+pla9k3Dl1xIkhq0V56tRAvaTw0X3Xq2J8p
27xazUNCnvx7tOlBwKMh/3qpVyepdTcF9J1KQCjslvIw6TBcg+hiH7xNO1ubGUH3gP7FbtsSdkYE
m52u4O8ueJeDNhEx9BbXDiv65w5WcXcoZNLowifTA6+/npWSDZXdmgBDqpe81K70dyo9rXpj6+Oh
S+LuWFxT0IPQQSaGuR5LF04RVw2JNriJ1r2ZranxHuq8n86qVy1fX709aNOVnaWwoSnfbk5Gknip
KjwGa1qsGKLEfMmMNUrDZHLKUFum/Cjsv31r0NUD3CLktGUJcnMf8QqkBibJwJzwOV7odoTq3SSv
J1j9Vu+T6gIUOeFqXK+h2eWKNcwkFwtixHOIzibdhJMdlb2f2p1+ypqoPtKc352ZDb0BlJLo/Qb2
j3V70WvyYStS3Cnw0jq9QOdQj7iWe/uD6xXwjgsN0qP8HX9Et+pITw4YMlCP0UGl7WHylpORBCkg
XHh/d+wOJf82dD1lELgZKm+KKJuoTwVGoyKWhzLXUynEP+ZYuQdo6A5aiGAd9RJSb04ZUfv1rBSU
IiScyEXh9m3QmX39s65WNyxaM3+sV8V+NgfzYywm7e8sTddv2DMdNeTtfUDq4pwH9C+4mzezRYnb
GjwU+4KEVqogttf1jDp4drCm+zP9Lf6O4ho1qs35xpytrLuihM25JAguRlP0KKylPCE2ZJ8iYzR9
O6L7BNQbXBa98EtreOnBj9j7sFBJqRVDRwfu3kR8RtMZiSUo3oxrmp1nJW9DZAJE0Nr/5+y8dua2
ubZ9RALUy66kKU+x4xo72RHiJK96p+rRfxe98cOj0T/CkwDeiQFzKJKLi2vdZRant+8h0lvw8zL7
4BK6Xdg+mRW3rGrssavMCvp2ycLRwn5wNts3kwv518k/6AtBSCeibRYwFrSiWxUUIHrv/Q917Juv
XpKVTwlYsYP9uvMB2SPw30z8ZWAubQJMuQizUtaGvhsvktAsk/akzA6yhFPvHdw9Ozc4Ums26TlK
pFzjm/0yqdGIXArVRXXlDkh1MaLsLbVwXepvcdDk5vz0eMl2KmGSAQTsF/U1kI5bgENXWsWoypu1
ynBY88tira0PgzJN2qnu5/ZvW5ipAEc+VBYMwMz52JaOBtGyj5zf5hzvklNsV9rw18HPkut323ri
Z0kynicZ8jQvbrdSNluxYrvEiKKa27My2Xl7HsSEQRyho/nXtsCXBHARE/33PpnsdzneUEOQFUn1
3sxwWXidrcShWViU6mdhzHlzkJDs5HuyjoIcPT0PMpLNqVpnK19GlIuDRkFEt23bJUSR3jx5bf5b
2uL6yEWlXcelHc6FXv+HYA0YFc8OWItcQ1uWSe1YPM5tJtwkmOKOnqW8pLH2Qx1s7aDyu7f5eUnB
GKZvJSUZNuvgFTHqqdjINjlG9nVNGRQYThJY63wkrbiTucvnIp9VsngBSNwOZZBvJQg/kU4m7fLS
dPFCItu5WN6nRnxp9QVP8Jaq+uOdtrPRsABCxotlpE+29RZwKLL2cN3AnsSg+yd9Lv6wrbo6QLjs
bBdGcSRIkMAIV+N2bngkadlognDRcO4Ny1XoL0mfG395WeacFWEmZ0Ss7DD1Yt2v1d789HiSO0Bm
QFkekQV0hqzLbZLadPTMAno9+OzKmO0rkiIUy9peIMUb9VoSQWuAI3NyhkYxT1FSi9nH76L/N4Pk
C/V2UP9sq6S91BghnccoSp4mRGC/9kqe2qc4n8z+bEyJrvhpkfSpj4a3rp7Sureb80JhLL1yDGmF
HETL+1co6YOEussyA2/IbZkhx2xM2GRFuKh5v6fNePEiW7ZxeYYmnuLRnyrxp1oW+EglgCxNBjj0
+b+Xqf2xEvET2LGPjz/03R6W+wgq40+eP4nU5q7IrDFPaRyKIMHp7lOWtf0P+vnzU997+tkRLlRq
cr0jYNHdtfFzVIq6JDJU2LeioI2DC1rBbRHEi+fxJPf6s9lDXF6jxQEWmvcHl8ZdUPh5WkCUMBZY
ie1JLalbNYiZU7VuHe9SVaK8jvQNAuHq80HHYm8o6GpSP8Ql3d4iQHjTZsDTI+pVGEmHwjI73hDD
ghM24L/HaydD9s2Vw6zAA0hYHSAtluH2jA6VbvVpOULXcruohqolzL/KXIu+QcrsQ7w60VTMsvn9
sKzmQYqxOzT6pxLnAh5h2z83rKnOVHNiAVc7QedWN323ycaLO0/x66ylMZpYXeH3c/NmJyQmDcGe
P1R9mfcmMOVKj6dKD444gzjni0JfEQe3p1NUdEfSznu7VAcfCj8TASG457ffNzc6K7O8ReC82Rc+
KMAlnD0EOEvLKsJ1tPWDJt/ueNR0bUYj/d621ShAssi0AQJVVdRTmYFwb00T3x0Xu086fUd0/r2z
r/MY5FtyOROObudHPpPN05pKw/l8+lRPfXoVplIGcUe1orNjoCbdcuQ+ci/szAIajpQAh/gK+m7z
VXWlbimKl+Q+AoWNs6pghHNOFOhNgTE41m9lZpduaHjOwI3jKfFvtWqK6YOaDCuLkCXT5Fe9UblY
gw4uRggVfE3+Uv8MCd9681tE/lgk7386C/Me3nwi3p6zhlgFhVku+pM3u9n7KOXVzMO2+P74NN+/
vRgLCBEPdAllAMB6uxzxlFbl2tDrjBRV+c7Bbb7n5mpenWHRfpSgTW2sJ6r4mVBgfzIVd/1XU7vB
PcBS7G1CHtVsCUovCOds3rrRAiUhQzs9UItoDfMkXd6ZQre/qVGafm9ctfj98bT34iWeMACVpW8R
Slq3s05io9DQTKAfNhjDb3OUi8GfGzf6pon4yFLjLnXiCxOvIAsa1FkpcN6O1cZ5ozldS8Dsa+WL
l6/axySJDjKn3UFkfYwGMvnZtpaPO8y6Tk4jggJnyK9WrpDrz6N+fftnwxX5/42y2SyaBpRUdWsR
jEi7hUmqe0HiFciQ9Zl9ejzU3o4gSFCjpWNJz3KTIrhDOTolvedAcbvllQKk+rEm8/7ekLrVvrIQ
eA8utr09wcNf6k4QBkHK3K6TGnl2xJNdBK7bTtdF8CIXRYYzO2DCg+1+n2iyJ1BUJL8DKcI7djM7
aGyWNRtcogmaHcnJEr3xUad+Y5/pbXeflakRGdZs7ZyecIFe0hMpTez4VleJr9jjLY6P0IRWBAlt
d+uJUAFFvtL1MUGCv7ENP1UL7UOW9MCfrELPnzK85Ex/NMrsn8nEstgf0at8cz9bTorZSHgzrIlt
Ga5nTeza4gN6zqojDjI6Z2Hk6sWjv3zwHNnbHdRmKdioSCtSc7hdK8etGqeyaF1Vc76curG0flAM
y4PJtpRwMvSjd+ze3pB8HlrZxAzeebfjJepqpFq0Mp5OIbNSBrI4dEEuphn9l22I0gqQORTvoDZv
htLiwqTASFPXKaIUOeapfc2WBf5LX6UHr9adfIrSAS9GaMxASbet89FS7NFckiEYcFT/N9KtovYb
cxkDW1XaZxCX5Wlq1DqcrKGN337aeJkDgzfoinDsNlGx6908rRtwFiiPNL7dWuKaA470HW06Iovv
LB5VNrCBoMFpOm1dXRxt6Yy2IrFI0/h/o6iNs94MI22nKTs/DlpybTa5MeRlfGrocCGDuS0iNnkC
C1vlMo0rpT5lkupvWo16EBr35mMRN6iYcnPdvSsIvR6EbOYjLARL/aTtpu+t0KeRF2VT/Hg8pf3B
uCLhEFBk2qI4F69XLSzphgBNuxSviKl/LrBCeI+Wt/b18VA7mSF7QZY1YNIgvrKpi85YMtpZQRFF
87Ch1PXauxjrOJzzfLICVKc1ytDTUS3xblCKoyavfnJDhKQpy96ebFtxlkbg+RgUa6R+npMuhpM8
zcq5JyZf4Znmnq8vY3tUWr/7rj/HpV9BsUiGzc0xp7uueewXKzDAjcqHBMqw+TJbGZK+k/L58Zfd
G4x9CZeZz0p1WwaCXxokAv5LalWVFYiqsIPcqHQf6Qjv1DWARf7DUJRmeUvQ86HzfTtU3q5KPSyj
RRmYUigv3QnqdmudhyW3wsdD3SNx+IbSGYbnPM2te7FVUaj2QMUVrNaMm1Dj1oAnFEzTrhNmkKYk
TndPxYSdV1Coy/Rv17Xjk75m3fM6aPabO6L8mp8XOkVAXAW28PW+0OramRx20uw61wGz8/Ps9V8R
MMoP0oe95YSZDiZfmvMy6u03lu+qHHA3EimRvpzy2s4IbXpzFhTdD77x3vGAk857DYgGpb9NooLG
Bqz0XrcCcJ/mU1QgY6IIHqIdjMlna46VJ8We3IM08+5250vi9QU0UWo0Q+G9nZ9HudYGZNQHYCua
MMLn1y8TW/tjMctrWbb698f7aHeOUrIEESAofFvtqzqPElenABdEaT18dFKTLn28rlcuwPw1MYVL
VXcoDmoZe3N0EdyywF8CDtlKi63YpmPfXvXszNijiTCbZee3wtHfe4z9w0qT9I+3T1OCWbGXAPlx
xz5tqbtHs1r0gb1Y/dd59fRngGrOKROz9/uUuMXrMCnLP48H3duqPwWwAbVyU1mbcKCKNEtA8yCk
pRWkNKtQw9Y0+ks5ouj55qGQ26FoguARmMNtv1RTaaQX5dwjmDdpYQIh7tWJy/xctNGbhVGoPYHp
4Fui4gT1ajOrQRiAZ42+B/ygqud80Tq/ywr7vKzu/x5PSv5LNxkFI2lIz3HZ04LlLXR7FGY1inre
jxyFutDfd7PnzaGyVO0Rh+mu8i7HgRmOJBNdGiRCb8dxAfvmlEb6IJs671oornI2SqEG62zPuDg0
7gdogsJvuA7PWHPmB1nGzmmQXUNa2ogEQG/d3MJuVw1WDKMriFVr+uxE6vppjeLV97BbP7fQqg7c
43eO/E8IpzSZlA9m+Xt+uRCBZWYo+ul9kC+uc+Ed6/yvVzy4swv0iCbGzws/p/7gjb4zSWI2rRt6
+XTEtt2FPs/KuimwBgBegonZaojfbDOvz5XSwIjWaDY/3jv3tR1QoQBYoAbKCjTEwNtZesW0FHXS
d4C88/yHlZTO3zLE/1AdBFNOud7hA6Ilc5L7PfZ7z5Cj4y8l7y07fPxD7r+2xaucjAKoGdIm2ycN
9Vh7KtKB42Ir+kdXyYv/2VFvmH5cJi+T3luOv+hUdg9SkfvvDRkSIBRtW7J/5M9up2+Xepe6MSHW
rVLPh3y+hFYc5c+oY/3LJjyq2u0OJwsWvBClOtTmawtt0GqwhX0wamn/JaPg+tQVOgJGsVNivq03
R5X4nQHlF/1J+gQ/vuXmuXajWAMF1EB0SlJhS1+KzyuOSU8ZVp2viY2L5JvXkUcwY1LHkmmrDCK/
nBqjHdMSkdk+mL2yv6ZGU5yyohhCJYrya5Io0RNKlfrBqZGR5zYCApQgnlM9QzkBMdbbQZXMrIXX
cVTrCp87lLe6MM3JeBytaf6xk7b9JxM98jbpenR+7u8uOTIg758lf2g9tyObpWotXWtxYdapOOGL
7Tx11DBfYYwfMU52lhKQIAYz8qtSPtlkPEqkZ02CYBwENg9R13lZT7NT2hdKs5/raFkOvunuzFhB
XpEos9DVvZ1ZjpypsqaO/KZDda7JIAO3iJTznGdHpa695cODiK4qDCICvJz5L3sm02elEKXXB8pK
t2jslPhkNhgwRJXxezW6+iXz3MqHfKkc9DXub07UShgS8hmgS3RcbwfOJ7zh7JISb5nHGg9Xez2n
VXLUF79fON4fP8n1MtTcncFRi4dVaHRPKIFqZwcln1CJefZ3YAACr2Sij4/gfTOX9hdaOrx2INdJ
BNHttBajmOw4Axqvek0WWHmqhUspFcwca9T8TkTdRW36yheQE69ti9Vql3riJMbYAOcdI/CaePUF
y7cjD8T7hZaKBmBcqUqQF205tFVbxBOxkeAwWRSOtM6pPxZK7vw5VLn9TaAoqV2z2eiaMG0yIuLj
77KzDhJmTerHf2DINrGepuG85CNFdqVf/4T2eeow/AhpJPmEZHF+PNh9skQooo5kcnjQxdjSTVtd
a2BuUjdTo6K+GmumnSZnna5RGemnuUqcpzouAVQPQmQnBEq86GC29+cX3LLN+PwKTEC3kb9AE1Vd
FIpnbp79w6uof6dGVhSik2MedOrvTxEjkZXBuOMCZ763221oC8QakIYK9Lmq0JJLxCUtQP0+/qA7
o5CG8cqU+YGUibgdpdbLeTZdcIa6u07hMqzZs7FW4+nxKDtfDZqDtHEEZE4+sAmyjYsU/FxQ3pw1
DojTGMW7aJqQvaBofDCh3aHox0siHw/0bVVpxIzHbsUExC+2F7/oMu+1dqInxx2PFF7vjx1nTvYI
aTJRcdxS4waQfIltA7vLsrrqfdQirbM569M7TW/qyjerVDwVmZa9tOV8pEy5N0vZDgKCRu8QqZbb
ZUs9V+BBL2AN1ov7rLbmeqonPX2JSne9vn3t0NiBffdz5bZQrqG2xsEZIKq30KifWhe8U1MO2Yd+
9Y783++zVWqqzIhIxlVsbzejGyHRqy0zQxmr8bl26uZbo9j6Nx0DUmSgBYzpsq7qN19XkisNoAsx
f2pn23VU1nyeixjo01xq64ulFU0IFeSIf7F30IC/UAeEcchrXK7oL7fxJEbQnxXasHEyRl+n1YBo
YebZ5e2LBXUKFSoipEsx8HYUBCka3Y5jKbPbVaHpzJT1lbI9RTOS7v9hKMookKHpYFN8vx1Kp48A
8MUApxv1y2WFR+UnNDvOxTj/ePtIoAi5XCRxCFTP7Ug2olreWqCZR1SfL043Z36pxLVfuel0cL/s
nSvuUtn+lybpW/pbg8a5oWUoU7duoV9Lr8v9tLPa6yrq8a03CTORsp1gF6GGwgy4ndUqvL63B9Qb
VWt0LuqqLdd2GqgxRI12euMHlEPx+WSRlEx3219VcMWCMJgsgZE6Kq26aOz/8GAPJwGC20N9MLG7
uChROshlgXm2eH1uu+5DR9cWfbo1AI1skkyL79Vca5eizPV/s7UZcE4wrfxUp1b71ti/GXmz+60u
R38smddAN/Dma3U7J/tcBBC/aXxrVJRDERapKPyEnm52v5by/NH7YoXFhrl1Y9S2rzsYMyDafYSl
3f2eUs0QzgMOK9uoiNeBkQIQXgPXLuaXJR9i3zRK67e6NpRLM+r2n6Rf+efZ6Q/O3V2yJef4y8Ay
8/slZLlVpCPtAS9ACPg4vAEzP0mtJPW1NUPMfFqTEGFtN7SVeHrNhXmEx7q7DuT4XAScfLonVKVv
x1cTdxWdpy2BmlRWTWd99GC6J0X1GpUiynzPbPXSX4zkSKpl94uDAoLXgkwxiebtwORbLXQjpBWM
SES+zm37HbOe8dJrMRYkOLBc6s5zT4WZNge16b0pAwWjHMj9J2Xqb0eeGgUmV1TLKa+suIdM5vSa
jpOq/L2OlfJhTPoMr3O17v5+HCLurie4/VLTAtKkhkLOtq5q16vZLinCO0M+K+spG5AsA7FV4fv0
9oHIOOEFkZtB75U/5JdNxa2ht27nrYFNIQrTAW/popcE75ojt7O9GRFcqV1w8Gi1bwZKxeqYRQSU
pIknLVjrYT2t/ei99cLgu/06yuZuSnL699qUqkHWq+Li2JEI68Qz/UJz3lwUYSgydbokKHDQotlc
GPOISNOY6GpQ2ijuJsqifdQHh34XVO3w8SLtbEMJDAB0h1XEPX5WkZWZqoggxrjIGtqV2QWZMy1P
mdPPT2jsdKfCiI4kAXdOHWmL1DwhQYKRtwmpqpM4GKHkWgAhqfub2stfA7H8/URkeIE3XIUWYrkL
9snzm9n8fFlJpJT1BCr+263iZE4sypxdMpT2cgESVwZz1iq+XjhHcMi9XUnejrgqtRGYEfIj/LL9
Pbo9XWw1WkAJHEuApnLOXZW9GZTMhCgXgobAlAv+s347SjJ17rB0iY7Gr9ue0e5un0Rbm9fJ7I58
B+4yJjkU6To2ntS7KTHfDuXN1Zr0baqj2ELtoU6G5Syaern0VO4OduXuUAirArTjzPGMvB2KVk0T
LxBqgkQZmqc6meJrAZnZ14p2/Q/HmoYdXUn8QiiibZYpT3tBqa7Qg95Ukyc06s2nZhmjZ5ttUh1E
xL3DxkoREOE5ceFuFssYikwImy9oGN2/eWZO11Q4OLOg/B+KaMj8ZcQ94vEBl/fITWmXVeOt87Ne
Th1lixVo5mqOq5lwv3iy1QQgOMMgeiqr0+rq9amouGQfj3jfEvk5JG47lpSZu0NXWfZsVBPqtEGu
asUfUU65gWjmntPEsk86AuraeU5Ha/Ql/jCowApnfjF7R9qGe1GGafNqR3yU5swmiuagseohSbWg
zlz9gyKiGLBhZU8XKmjT31UtrE8NaPdg7DvjCHl1PzannrAqZS3g8mxv90aJ7XlcoinQ66wNB9Oc
c59BdO8M/aQPHWymAtNMxAFF4T7mMCwIwZ+C6twem3ODvhmlrCGdgxRO9clZsuhdnjtHwmP3p1MO
gBgML2juhy2cGfrVukzLNGNtHllPhhFPvjXbyXlu2m+Pt9LOSI5k1Mi3tLSRkPP9JYZCFaUuNzt6
4OUGIO18TS6T67UXbcUQ5PFQ92cTsoNEpOIRxYbZ4vRiO7XwnkuNQPGwrTGquoR2pPRhU7nR2awa
xXdUiDuPB70/nPSbJZSNXQJKetsjGBxlXQcQ1EHdKenVbN3lc+d6w3UWzeL3qWm8+dkky0jUJXgf
0mPafs9qzHNILK0VwAEesPeaOwJDzaPjtQRXc3o8ufszcDuYXNxfFq8ZIhD9EjmEzEx8oRtSnXN0
GrBdcKF3rXXnO7XRn8qmOmpL7EQg+AdSdwsTRZnebAJtrVrCiul50mnPnHd6BttMSczvlWLNp6pB
tqFxkvS6zEnit92AxQFA2oMoeL+0NnclelA6SQ4BYHMUoRHEVdyrGEBJvnw36wtKOoXhw92JPqHL
sR5spfujwnj0n/FeYkDKL7dfu0gjx64cbwnHXvfeUWSen0SRoJFtDkdFhvuFhToIT0eqxkKG2lZp
zLSfVzvFF8NqOsSNqTGIr6kXwWobRD74jjVbf8ZZ2b3EdnHE677/rIzNoqKmY1JR2YKEi0WLG4oM
U9g3WfMpMrLouppW+gweub8kqja8OROR2SINYDIf5N63MKmyWmes+JwpBN5K8PbQfLKiRT05avf9
8XG5pz+TlFoMg+wvtEza6psVTDoP45Z4CXPXK1Z/KsER+Z2Zo9wOSXv4fcwm5YOdLM5vELeXGOtq
+iG+gvdH6buT5/lTUdpvvlAcEMRofoGl4CrbWq2XvTeokDL53JE6VP5qdklgTNXyv8dzv68/kOah
yUeewvP/Lg42vWeIXDPHMLajAqtNb9BDwD5tetEEKcRiGgAb2gZhBuzUhOGXmIm9OTQ6FFzk6BTp
pB/67dfHJydL49xlU1tq/kqKIK5qZ6nPc6EaT49nu7OHAd3J5qKM+fo2ke4zgyykxwfQjpLqt0yo
8amnbaoGSd+P703HmI68HnYCIjVvnlpS0lK+9DazS0ZSRnUt59CyJ6UKBl2bfbD2yrORUg4fhaaH
vbGkl7JBqq5fu/hDvGrF+fG891ZZOq7yqEWCwt4SMvrMKhJdq+cwJ7q8Lroxn6uUyh3kqDIwKZsj
0ofqWFEokL9yZ/jyH4bnbBFAYE5gH75Z4aKPkpzgEVZlleuwbw0jzEfoPG5mzYGZD11QRL2scnP6
asV5s0aRyxrQVAa3Ltdi+9IQNrCOYe7mMB7L5kfjeM2loERybjP9P0RJLh/2M3xk6iFbkdQY8x6h
r9Mcmn3unRoRTddpto3z2Eap7yW6uDz+tPeXD3EL1SV0G2hKk0DdftqsUOscFvYctqM3f7EZICxA
X79kTXqE4pCrdPueYSh2kEyZwHltd7JAWnyJ0pxNZDR6/ZRUbpJIF4P6yEhEhtvNQFQnuLuhsEmq
0ubIODQxm7jmlqtbw30peLyconpAy38Q62dhaamvUDs5yJl2PiSXt6zESFQFbhC3H7IiXZniPCY0
xM1kh/lk1iE9VBjyXV97RxW6n2i47Rz5mkCNYGNxoW/WbQF0jObmMoYpyONJ8+cIbUx/WSvVOa/t
qGHzF6WiDoahXH5MNGJ7LIwyM/f1VqjpaaJCOvlCzYbonKs4N4PNxgMc9yEtPk9DMv6zJunw54BP
CITebGCNikm314+KhhI3TKt4dE92E8/iOdPT+h0Tj4sg5dY/KLbuRFx+HL1vHD3QF9E3BacK8YbC
sYYp9KK5+azW03M8Kc1rNhTOc2FaR2/unVWUipyMJXvT3vb4afD/+6IoTJ69g/fdFU78WiMP+oeh
j+tBS3NvKDQUkfgDQyDdJ243TD+1gLiTwQxbo3Q/G6VWvgjVqq6wW+t/Hh/ynQMhm1gUZSDvSYDa
7VBDnwBUHRiK/vf8QoLthppYk+eMx+wZUTH9Vfd682B+OytHgkmjky8pzQQ3K2esOu7bdWSEZWVX
H5Hip7xVkYh1E6h4IY7whXtz/HW4zYGooN1IcTQjXEs611fhxursq2uMAbnXc1WNtEhnvzffzjeS
ZQKI2qSaVNdAGdx+3NaMx6hYuJHMpGorX9XmxdcTqr6+0UdHysQydG2OPT0W3gnItVBdvhNH0pyo
iOnUhe2yquQerXqeB+N/q5ng8DkrOqqNTvk/TIOOLDx2Pi8Do1ZOaY87fksJtiCLIIrUa2EunPY0
OuvyMjlGh7xp2n+cBbBKe9Gq0+N9u7OFEGvgaEhQPmFus6Z82UQbGgYdc49kp8IV+V0JBhBFRh0N
B+Thx4NNu3MoEZmWOk0cSsSTNielb0XiDWujhZOIzT80VfTvF5zTf1R08w6emXtflFaBXE7iONWu
232jFIqmlr2rhoi2qE3pi25yxUdHVA5NEKHrgd657oepgSz0+KvuzdGS7R0bUBH9M/nVf3ndpy0V
IIM8MuyiaDBOwmizL3DY0shPl0I5yJh3BwN5JhUbmOuWyNE5ushTV9XCqorcbyBh6trv0na+2m66
HKSJe1/UkjciAH2wIlvADYxJJGcWSwsdL+p6n47o+DJ4awfsBpbniV6XfoqmYjhAy+8kx3glg82S
WGPG3aQbBNY1azuU3i2rUcanBTnGqxPFUEnaJQYbhh6G+amMDPuLZ8bm17w31vDxiu5FBUqVEj5P
R5IfcruilsEVOfWtEdo5LmN+0VvZfDHrwvqryDv1yXKn+pSA9gv7Je6PiF1706dgA8yJx6v8BreD
G/o8zLU9GaHFm6g4LY4Rt34W6e3n3ANDa9ZR/oI8kh3yXh1PtmIeOZXvbTHet1hUAT6RN+ntD8hp
uXcKIg5AOY0qHF2h+mnjmVelWa3z4w+9N5TUEpP6oag2btODRMuzxPH40OWUxGGRuMOlpL3xVDbD
USdxL/YxBGgnXvCklZtrBXcfLS4drNKWyDXiYKJ+8m81gUX2dZKtl1ERh4ju+yER2uTkUGQEkAz1
+fZDxlbdYIbarUSkafwwQJY89WiPeD7/d/6roWRzsG/vDyw2dARZiJDMlOfx7YBenHd2P/ZrWGh6
9h2wxgsCkorm5+pikTZYUL6sZT6Iuz9vjds7FOY4tpOEeTDeqGjfjjrrapGN+biEaR1D357HWXuZ
TCv6a8IW6XMRLcmriPvGCRY8Oq4CqgtiEe54WUZP/eet+wlDcHIGKQjASm/bqaO9FO6UK5T+EHj6
oiKU/qMCKPiuIZP49nio+xhBCihRTFymPIm2mQMNgR5D83wNm7K3vqQuHGIGkd6HnXNd1fkPD7zE
NfGqIz72zq6S5T4UCREmgkMo48cv1028OJVNJWzlSu3SCpW7XMf5CxxDHrTlVL7qQy4OHg07+wql
D07pTw49mdntkG5m2uOoL0uoSSbGWNjdyRgU75QWzvpDS2lD5Lrz8e3fl0SXVJe9xZNa/qZfpqlg
iDQPLXJEXZ+mX4tS/4ApSP2JGKhcNcTo/I43f+iSA7/5Osd5hI4YMYJ2MhXP24HjssgrL8nVsOi0
+SJmHcPsAjh/LvL4oKb4M+hsjw46SEwTNBzp9ObAIpjRFZM1r6EBDrRCvDJTAVkjSCbFrt735Tz5
hd06YaZP85OjxcunlFzrS1fi0KyIIn+nt058ffzh9/YX7UoK9aCvuPU3x7mfy6w2C4JIusIv8BNb
ODXAXpJoaFNW9VR5VnokWrN3mMicqM/AjgMqvelSZHUe4+I9rdSym+nVWzX993yMiye3N8p/qm7J
X3j02aGO6OBB9NqdLVcQiE5exBS2b1dbq1EIRGaP1W6V6XktmzygK6t8QxFGPHfYlhyEjfsbD7kB
6gtQYUDe0u+6Ha8Eljs5acOdEJfDeZ6558j0hks9u/XBbSAXarO5CFB8TdrsBKltHbcujbTGf2MO
y3wWH2lLmCyjmL4+3i47S0eFRr6hqESR/m6OS6um+eL22RImTTnjt9wazlNbqYZvWk12VbXEYVVT
Eac+dA7loNWzE5hIz+D68oDjKbWF/lLAbcee+lS4xuhLr1XbPlnNpL8f2qR+oUiOzJI216fHM97Z
MuQQXOgSmMR9t1lC3Is0K02xd4zL3gwrmtfPqZ5aZ3W0viIzol8eD/ezcLFdR7C5JC2IHFhctbdb
pmu1xBxS6IRLVLdnMALOiQpjdRqTtAhlxP5UI+EVNMZQ/6mZ1MoWhb+d1TZuT12n2hBOo/xLijog
pV7KbQfx8v/z+4i2FPDx4djWIUniaGH2ArvL2tE/5J6yPjnj0H4G61b9iLsqOqm4HrzmU5d8b3gp
/o15o6H6EAzqsz6Z6Wl14uVVEIuuap5NB1tkp+BPzYSWlXz5ole4VZVelAUfP2Oc0ZWp+zY0mmkq
wqWPZsefErMyA0dJu/zZVuP476mM2zigX6m+9rGN+sDBUu5tHcrCqLZyq0ns0O1SlhlF4aSm7m+N
fdL7JanneUD57kV22dfTmFYGTtDFcrWrZbpgx1793UEGqE/GHBVB6yjVO/Cw5iV1mvI176bxG2Yl
inWwwe9fICT/EFhpTdAfIDO//ZXp2DpZtagUlpXe0y4tALirvtTlS643U4b31lD/W2eV4FtWyHiq
Yol+f/yhds61JAzQJABmj+zC5hdYrYNOQUPLOE6JIs9xEhXP7ZiMX5eRRmxgJEOkhpGzum+/DSBY
MaSkKgJa2dwGmWj1kW4964O/NKC8dDGWwk86Q6nPSj5FzdOij8YRimRntjTHcaFEyArW8vbBi6eO
WVXppIazmnbNn/ibJdeMlmd7cfOiTv24b6f1OYuN5c3VGcqIRG/qJcQyDtztQoM7NGfDqqgHdXnT
hu6UdZGvzIMd+UkWGfVRpJCRcRPJAJah5gkuh8felrMM3VOHIp1roVmjvEjbbcpfbXNoXrxx+WGA
PTpn6vBh9vLxMqOrgoWFOnx+vLPkCbv9CVQl4NJx04M2QdL+dsqmka1o4np9CMBM/0Z1yII4Z9XK
x75aj4pfO31s8CwqOaxEX9DU3Rz3BC3FUV05KKs+9fXLGtnpewsWKk097NbwRR66vntXrsvinj2z
W0wci2E1BkbhlS7wm1lN8K909YN0/j4xAA+CE5gUlOCyUjc/C72v1YvgYYRONiyga7hgLmtprAeH
+D7Y3Q4j//6XDF5MDbQS1xhCEG9uTCvbHV76Bpnqdu56RJZH8/x4bfcG5NxSOwI6QD9sk0ViCjxY
c5mPoWpDlMQX03lSygX+lFYmfgR39iBTvj+3lBHkcD+J27gW3E7QrUYNTEI/hg5y9IFaaWSRBcIu
zgLDr9ASwFNw1d8cnBkU3QzUHcFGwBK4HRQUnTdV5TCGi9X2ZxiZue17OJB9oG/VfVgtL/rQ5orx
rm7iMrRH1fzw+CPvHCDGJvMhebV4Em4mTa0jMaeM8VHMqcIsxxbZEX3/blmX9mCq96klZTCEfy2i
E1nVlgsR4+Who6E8hlFLIc7Pm0z5lpW68xxrGtgImvMZqaYe/curIT8qw+2kNYxOrQglIrpXd62B
VjEUI0bsH+HJFPxU3XvRizP1+UulCrtFAknplGARuvY9qZMiiMxm+F20w99lIowvfboWpxyfw6DW
RueVjpH49Hgd7i9p+fMkn0CSTOGd3+6DOpnNQgc2SmN7aChuIzf0SbHr5LIojWH4vEKcgIL/hJhR
ZqifBZHqIDHdCyNkBzZ3JaRgfsrtL4jcyow6j18wWTHdmSQqQfBmbn9QDt471bA9oQBAOoVZv4lW
uXCXUW9ijFsVdfza1mqunxYkoJeLt67teaSJ/PT40+5OjEoaRBy4Gvc9/LQ3JyevRl7lrvFNnfXo
vWHzgHk8yt5BQioENSZiCHyfzUGC013VdUJ4rAqhnoQSOSFC1wgW1crbET3UMoCsU0hBeo5X/Wal
0oTgmzhIZ4xudqmnCRdevApOUew1BxnU3qykNYQUXCaf2eaOA6C+IjWwlQRjagTVMIjT/1F3XsuR
G12efxWF7qGBNxvzfRcwZeibbH+DaMOGTwAJj5fah9gX2x+6pRlVkUGO7nYjpA61iiwAicyTJ8/5
G5p3eQA24bVCzXMTA7/fDUaCahdPd/pUTd9Lt7EI90s2G5e62udhXCQiMJCHzXwIja9sm889Glsm
ynablTXr5fR6dDpEMyjYZsawiYK4ruRezm0SanKMdy/PjWciH9rfAITIHbaG1lmQBxJl4Jdhj2GP
9ujRjFdv03jMgZKM3UFPPI4OigmAcyriVxb1U8UHLrilBSCTtrKUfTZXUh20Ex2hITSVtHsnigWF
d93IHV/LgOod2sbTPs1po3a+aq0rbhAT9dVu0TEQT0tDgF/v1eHz1n80sBWHmhi+PDTPvIUN0Urh
kzLvpmBy+hagfjcd6dEUgnW092tbfmqEsR7WxH4lwD4TBU4udPa66TVX3ZSCr1xBEcwheiIpoLve
6l4pAj6TRegI621GvKCiaFGcPtCg9lBgFaaxvq6o146j5ECsKZE0Fem7qlBvFJlar1z0ud3tpx+C
w1EUAexzdSidPsFgdO0YDrmd1sGqLP0bnMda6o+T0L8qTaUiZqH2RpgvmOH6GXyKN8JomnuEjXrp
EzmGgqQqTi5zDqN7Vsz84eU3/dzAUEbf2nBEFPNciqdotMI2GzRUck2x35ZWLyLcyxSsLTzKLvns
hDMb4ytR+bmLbqhAGqzUdp4IdKpDVyLpGI+hy2Q+5Gn9uQT0FPVuUR/jFmXhJIYM+vKDPrOV6xRb
geNs7QTKFKczIM67FeqNQqbhJeKTXY8fC6Qy91nTiyulH+MjJR9EsxZZXxZx8fjyxZ9p35AssxxB
QyK29UQNo3GnuNfsbX+FZNCFVSfrm2xxEs9f6sXaQ86VeyQSl6s505rpIEvAQ1OHZzOurO5rdKdn
Yvp2OqOBAwh2Q2ieDkWmoEowlhrvvOrKIyF2vpkS/UvvyOXCnttu//LDPxdnEejAL2PL8ABEnV2u
WOJcaecxXFer/9GmHmzmvmqsyJraGe5IOmeXCWJxN6vVeP98O+HoBtaF0Qevfg4b0Fl/bS69PlQc
7QbpGuP9kkwNHcJpfuUpt6c4O/MSWCioQIWHPHKu6ldUTap5A1ciKZ0jLGfWg2LLeldYzvDK6eC5
AYVPSzEYSDz/cbZ75GJdiqpnWmSOPmVR51o5O5dp+vAbugNHlP4R/1xVCYBs6x9efpnb3Dh7zI3J
uIF7AStSwDp9mbqe1EWVcO1BKPZuUHpvhFKxTNcu/7cNTJH3F7PdutHLl31m9QLhof9J2NiqCmd7
dQ0+YbHitg9T3JHfg+Nb6qhQVXR9TYXiQq6L5KbNVmHvRl0xHhbA7f+8feIBCaE0bG9dOvd8KtmT
BRFJibtQcfti5y3lg9OMcTSt+rBTG685urWZhh3b9j+fWUAkNqgr8R2JoLNSeJw50pv6kjmcZ+5n
qSrmvlwoEvqlGF7Zjn9q/5y/XnZ9PNE2VWEoUKevV6irG69q0YfT7FhfZd2nF7Sq9L0cy/G49kMa
pomdItSWifdDX9p26OYgNlbVXODfufGY+FAVpuM4z0YIIaXEumURDtin3Og+to2RolMl7NspXjMj
pLM7fq7gc0+M5zpdDGXWBmuRKUXQT956ky749r08kZ5ZO8B4KSdQBoTCeg7NdN10qr1u6kNpKfVb
ZZ4uSkTZlsACc4dIdS5tVCzm9VrtaHO8fOlnwi7oJc47xCPQy+dzWBcZ0tNO14e9HrufCJcPrVEn
HfhXMApWqr97+XLPpFYUxDaKxxbknyiODG3upiSPfWh3DUdnaIuD7lfiH2uoEPSAEfFc0NkQSzub
nU7bxaNIlT5U22H2fFFUWeJbTbdcNK72Gs/xuTAAqnbbuhD4pGN9Oj17pQbUP64c5xRzeSddU4o3
ax/DJx+mzrieqEkt/kg9wQgWjtTRVFj1KzvKc/VGgA+b0w1sT3LjsyWiIO8wjoYGzVKz2pnpinAs
khFNF1/ZqwD1IhNDvkcoxKyunXTRo6ZEqQ3RkF77VjRL8ahl1fTt5Xf9TFQmsaU1RLYO2PE8NmFv
U7alIWXYac50VeUVo9Bb/a5KxBJlstOxfx6N1yTLnrkqrOINw+SRUNGbOn0bqV7gOlYobTg2nf1h
c382QGrH5oPa6Obi0z/xLot0qP/5w9JIBrVK1cpguz3rH0hXjuZgIouNkbaK3CukoauippcTeGpS
RUhLA9tgk3pl+T4TOdA+2hTlKavjXnKWxoyOJVrQWU0odGq5/mSa5c6sKXRDDZBJs1N7Mey8KpYh
piOvMSmfmh0RMgiEmxAp/VA2/9Oxpu4pCxfLo7ApWGHXBnJnrT8aXvl1obB+n3vSKPwSyvdhWExh
4/hWtOXmP9/qQN7T9YLAnjuhhvQ30ozwF6Rf9KNt+mutJI8vz8ZtJM42kZ/Hxq0nzgs6T4U0q0in
xptQu5JCV0ffLL1subMNxDkqbF8H+VpYeO6CBHMaj5ypCbBn2QFotoZXgryW6jSA/smgy0tZNtlF
1aOJELz8dM/MepYYJYptIjDxz+bBMLudm7Lfh3GcWx86ab+rm7W6djN0Ged2bHZZm7yWAjyzdeAO
Sar3sw7OtD99+wudS7PA7C5caiUGqFh2TlB4aplg9NxOH1pveq0h/kykhZ8Mp3w7I2xVgNMrVolq
rn1fSWpY6VRApMjX/pDiylaGReYhmrZqSnrtJOZUXUxrayq5L6Suf3l5rJ95sVC+UcmGRrwl1Wdj
ndGHiCvZtqFWATNeHGn4SuIQzVJ9fk0A/LkxRpeHtjgSKOR4Z5PIK6kFtPrchmkux/tEK5d3hToi
AlG57l6sTfpKEe+ZeQSPErMIpJdIBs6laB2TKgfQFA6Dpda+Qe5vVvxZzdMZecs+v22bmBQPccHX
WDjP5AWbaA2sQzJpxMjO9lBcsnJL7+iXZYByohR9iFBzORf/4zeHtCSVa9oKBpqmZ0E6U73M8Yqm
CzH/qOGbm8tF3jk53lJF+88Hkh4Y/QMyq+2aZw+01ktfjcbQh56w2tZPCqBeRZ2494zAI+QiZxeb
QxK9/HzPzBYP+034WjQdkT47f768HusK+mJo2Jm4HhdlvlhNWwQVgpS7KX4VMPfMbEEvZNOt+rXL
n13PLQqE/VuuZw99+kOoFXjhHsxCoxrLTZurxRtR669xhJ97SFoOnPS2rILy+WkQGEohJQrYfdjO
ptNHbLT5iotW5V2q2ZS87ysdFvTL4/qUI0YHAj4afGQIVLRNzx5UK6ysHJeRSp1eooIwOWg/7CaK
4VXuZ6NW52HbqcY7LXPW4qiNFFp3ydL2e7ie2de0+ykobdaW/lVasyP3iWrlj25syWVXNSpCMskk
8+rNysLcZCSM+C7pRPI97Zve83P04q/GcXU/lLVbVcHSGbOzo5NdJq9kkU9eJ0uCrRykEeDzTf73
dGQ5xM2DlWHpq4OIeZOzV4WzIVW/bMz1gJfqN4bh3csj+/SS0PQpUGx6b1BTzhXb0xVwZCFqK2xz
DN8vgSpxkDNLd8UMp9PkCvaCrOdiAOXzWqL4JIzTQaX/wiGWrYRm2lkYn0fNGXIztcLV7Co0AqQ7
Y4nD+49iNe1eWZnPXoywyhmBBjy2GKdD27kxtgotzjQmehALToezDOq5q4/Iw79qjfNkhfBk0GBQ
J9hIvpyETi+GhodwcA62wtyI471rNM5HKQ1cxNM4qquBXfHll/jM9bb0E5Awh0iVou3p9XSnQnU+
S6yQAlOlDH6Lv92PNMXKeVeVTOQHzxBoIrx80SeZ7wbSpeePEgIQ2ieVj6aypZaLjouqCXrpat6F
a5NXoZTZEC7AedCsNsStnhivucY88y7JeGgQU42gaH+e2NWGmw5dltthl7bKuzEByXbIkdXASLVJ
5O7lx/yZuZ3krTwn75KCIZkWs/RscDt9KNWm9GCkeGi1Ys2ZmldtCdbRJwnJ36gu5Ec/1hOdM3ur
o3ptpblyq+GPd4/BTPVDbytkEbgicxz6DM5nQI6G9FjkkizYG1zvWi1SDQmLOJ0vhhwmla/3KqBK
J+7r3FcVtPkC3l/+2a6L5dPLj/e0Bk3rQ8UyjVIAJ2fKSadzh/VH/uZtR4gkU69gEeiT781WtQGP
ZS79aXYHK+K811wOlkRDE4iFzIEqZU6PHLDhVIeX7+hnNel0wDeADEUtqlucX8/b67h9p7gfwjn2
VjObIl5q0e2wPF+VCHVGndbHunJEER0YBX+UbflocvxBNjKp8yzAls3uAmm3qfRVQPLCt9HorsN1
Vk11l8FQKIKsy/M70aol1tyGvXyi8m01fo+CPTqhsvDeLrqDQFZZmDhmlJrdH7N18jKsBywN3g8E
/m8vP/PTGY2oB4rq8FqRa6EmffoSlrKFjLWIJoQSaAdLrZcHWfUgH1Zc2F6+1NNYATmJxg4nI5r6
T7isrYQykoimDnVXDp/S0bThdtlaYJeo/fkqZ8NX4sSzMwy4BEeGLV9ArOX04aTuJtWGkA31Pp8i
tvmCDUYWEfaiMD1HAfuxdVVgb6sVrUA5DmKJYwwv6+wX5u4/vs3/K3ms737Noe7f/8nfv9XNIjPk
38/++u/b5lE89PLxsb/+0vzn9qv/9aP/Pv0rv/nnN4df+i8nf4lEn/XLm+FRLveP3VD2P6/JPWw/
+T/98LfHn9/ydmke//X7t3oQ/fZtSVaL3//86Pj9X79Tqvvb+92+/88Pb75U/N5DJpIvTT3IJ7/z
+KXr//U7YL8/fpYWf2mKUJD7/bfp8dcnxh9oCtBmBmnxp4y/qGWf8kt/mKxnjAcQdGb7Z1/5/bcO
RYGfH5HabhX+7U/EM4Bp/vXsJ+P/3+/jNzFUdzXU/e5fvxtncwN3A3qM28Uxr6FyR+fidG5UBaq8
mVTEfvCMb3V3NxWt67f0MnxAGlHtFGVgKLlyNWR5GZmLB1GjS97pahXEa5t+T6R9sOvyh1Bm1Z+R
lFLTSUdRyt7lTt4Eo12ixm4e6KtHdFJVP6lFIFzZhXQgA2Oogg5vNejVIqwdYE3TCmxNKaPJAl0+
Zx6unIp1SCtxR2H8ZlHcLDDc5DLhBBgUVhUYIsEeXOIER0mKfM3Z6XTvt6vaeXUH/yuit3U9miKg
GxO0VhV50gsVzb6TRtfsgMo9CKSm/Tih518Yfjw0dym5pTJYgdOVn6EhHdAFPNIxFX4Sj9f28rVv
q8jI6zvFNfeJcd9TY83y5o5+7FG1q6BOrcNs3lNBHqFux29V9uB9K7XSV0boinK2jxwAhd8o4k5k
qP3BZ/H2llqbOzqu3r4bvtbq14JHUbTySqU3nhr3qlcFdmUHXE8tqmsNHpCpmAeL20hK9aZd5Z52
sb/9dN+XezQ81zXZA3W40LTlYcVsFOWxMgD5+HGqrQRZ3/WhwAncavvrVGDym7f4MDGgqxpHbq77
vbJBNJUPKi+DO7Im7T1n9CBT78vhXtT3SPpFqTu9b7U3sZpcbBf2MmtvS+tSt5r7sq9DZ/3epuPn
Mq0Mn1qsb0jrAL0nYEHs0ML+KEUVTAsOvLoItLFEOLqMtllBQ/Zm6dXSt3slqgrrUKWp7Yt8vG4H
8Rm9xNLHxeAir/UjEvgBh4zQQ+bVWrBbbJNdPfEOnPl96xbR0OVfncV7m/bq+5/zpjT5Nn7GIeOk
ZnPRZtYbzG13g4Yv1JyVw6EvaPtK7pKnzYX6vpfe27Ke90VcR61u7EuAF22nRIs+XgtnunTrD3rW
7CEJX4xzNLICRtc5YkmxV9r4smtX1Zei3ed0k4u6DFyJmAauygDIHsacinyVRJNsrlO7jNwh+24K
es+1qUSTln9vMCkuhntjGcK1Ti9F3qG6Kd1jbra7eMnMy8x26rBe7ClY6MuEQ9EynXLnMy4ly71p
lcXR9qqramidB/ghzpXgM08mtl8stXNZ2akA4JGRQKKQuOvoF+xkusnsLTXcVzaxsBvaeNfa6Sdy
EytstBK85fYhelQWaiHFHZL26V71ZLprnabrfch/Ka8CV3lorB+T2Xuk6E9F1DHBaLbgFrW5i/IZ
Mlefyy7abmhR7fhY29ssqDipT6P4YaPN48MwtC8Vj7VruJUIcasVQW5ZIkhNu7x0+17szcpDCaIS
9cEGobJLDV3ZZ0I5FEOP7YkyxyE4VWxD8sy6S0zNechc0UbU6UMyrl3TmohsrZi4NEEps51a1J9t
r7ussAxbRfyxKZPIqZEGmb3IqcogkeOlor+m2PZ8BKZCQoua5PaJHpKSofxHva7exwpr3r0fPR3i
2VenrgLXmxmG4r7EXEVV1veIRb+aG5zWnX5tAJvXMuU1hM0hZp1uAEZlj045FPWeI/Ge7OeiiTHT
GBp3l6LSh+gGHIB91hn4Tzm7uePcvWrZQa49PkNNbfjL3F4AknSCuR90TOWKHwWZMrR59e04RJbS
vnXsYvSr1bnJBnO/fUsOJk6t3ioQG6xkemPPGM+rOmw/RfjoX0TrUkajrH1V6KWvNuLBUbFuS5aL
LSz3pXvsM4jpGOyA6DiiJhEpo/2Fc9aVM+q+yeLdFs7aO0doz5fNmFzG4xKpXhpmmX0A9xO4Q/pt
ct65Y5Cgd43k8bGgHp3P98wxf7RF6svha2KYKEwKlH6qOzu3gxLQ+GrhZlLpfqZpPmiS/dDN75up
fvDc4oeVmzfgW26S2b4xEufKi8cLT65IhqwbsjGzA6VSXH9So9UzDoiW0B7HP36xj2Pr0hZf+zT+
0djucSZcKxklEYtYjNvYRDOhah62B7LYWB3zQs4u8iNVddV34pNTi4PlRfVq3eidRJr+zd/ymT9z
hr/nCKf56q8JQlsUzi2Ab1KEs9S4KyvLG6yl3ueDnP2RqO2haRzUtrdTa+3ryxf7mW/899nj19Ug
s23O8EDqoEWeTke1y8YhWd16D6HqZsg6oh4K0emUvulUVIGSZti3rb2Dox8haRu05m6OX3vin4/0
9CYApyI7SpntnAbrdYmJ14Rd76eh8luRHYyFs0xLJzHf8wFhqP75QrftrJ3fj2UZwK6PSqUucYOa
vjaTvWssNgtFh6kzsZFSJHNwruT/GbG9n5ouss3Y1xbila0cUcm9id31Lu3AGJEgtL2V+85Uf9GN
j+McIwtvBLbihvooQKMZb2P9QpFWoM3XZl8D1Ppuml+9TL1TrWmPiHGYK68Vxoxt3M+HhK4KcCEA
u9tUOH0vAj54Oqp1vR/g1NeaejTQ0UUIiJ1tDcYS3B4MlqS87NIPVK125lwF+nrnwGHG4TlassvZ
jknGhD/n5sFpqyv0BFWmtthzOAR3971XpnvjbtXSS3NWb5p1vF/An788u86qmL9m19YN36AUm8LF
2Vl78ohP5kCsHWZc/Nr6al7MvW5Wn5TUjrpyPAhj/KpNCH1ZbydrucFFEf0/cthe/yIWnyiQz+W+
TvVD0zkPuuxv5pGcUxuPkJGvt9xTTANVkeQVstJPlPKT4af7sTUagTFrZ4VJo1EyAVkaBfHB+Iom
9qWlOEHurr6uTYlfj1PpL0ROzCig3av42fS3bdtEMNmQkBRakJTrz+DWdIPvkmS8so38xDY9vT9a
UhaYcWxNt/P13/guBkBBWyYonM9ZTfLYh5pJMPfy5nM6i6BxiisDRR94FTcAoo65ou0TNhCN1HvI
iOerceNNxju7U3fNcJeDp9W6+6GoIlMfSMPaN1ja+bFM32uVuS/UMmIzO4Lb8xcAeqkzhgIsOf4Y
b0yt87U8DuEqfBuN9GCl31+eQs8GKHjFqNCgMgH4+my/hA0fF0ZV1nsrN95s2Rit1IMeX42lukOr
M1xy+zBmyDywo9B0AJwrH165heciMkr98AMB4QOcPJvFVtNwktW4hWa2g0Z1j0TTQM5ftywbo5JL
rSsjjiLfOwqgBu4h+lx/tHKMwc3qx5Zl20kZvXJL21Ofvv/NihshaDRTtpLk2ajA8RJjvDI/LfUK
9fn7ODfvHGnvzKa+o47wvR141UV/45ROVJiveCw+8042ZB8AKRpOkLvMs0Ps1OqxskgE3GYST0f5
VHfv8GD3K0eJ1Nx8wznV1eVh5V7sFkWDyX6FpvGTo//k8f92A2fRsdWTuWo1NowCr+UVO23KffuG
swtvxdSVn9mMsHXfrcno8+5YjF0k9U+VzfFrXQ5Qt0LQVyvrmSWzl/LbFvUTo/K3eU17wG+bbo+e
FK0P5yaW6O6TL7k5R93JCkiCveDn+/xHhZq3dcU/pyWZ09LOv6+zb7Lu6h/9+U+dlHX+36jjEDs3
RO1//FUteVrJ+UKNRLn+IvvspAD05y/+KucotvEHOGUA2cxzGuB49PxVz9k+gh0GGAQDDWCB2D38
/ttfBR33D3rXUAo2+fKfv/bfBR0+Am29kQL4Ypvq9193+D+o55xB29Gssy1axx6cITo6m4THaRzu
YdXkS8zJDTZ36UvNpsBtte+tzDfr5n2fKBRva/F2AJYTNnliYlSZkbyotO0zdjF7U3FfhrR6ZeM1
TrtcP+9rI52SUW3dYBKI0/uaynZWhTUa4GQmtCI5ax4sqV4O5fI1bRuWaRl/RshPg0ex3jWNvCto
4IBQqd+jTbccnZK8xlJC2bjvNI2G3ET1v6P9h4N7ifd4qfrGEFu+qNy7dQUMitBEGcGPaTkwG/ku
TAqT8oe71fQLsw6Ag+71bvFtF24d6KElwusc0YS0/PXg/2ghvVjxPKl/3o6PEtmTx98ojXa/7Qbx
/UtPOfL/g9VF3+ultfU2/fJ//nf5RXx/PCmTbr/0V5nU+mNTXUHhQUWr/acs7q8yqef8AaSabv7W
HyW72Ha7P1eVrv5BzAd/Q/0Sfhftk/9aVXwbW8G25DddDou98h8tq20D+Xt8p9nO5gK6jfsD7HPO
U1GbofGQAO8PRQ5kygK/fq2AO06DapgRC2saQ0n2aGEa+IRa6mz5pjla1d7MkDT0k35BSnKSvStf
WVbb0ev0tgxAzwY1YjTJSby2Vfe3rMuCZDmKMuW2qiGOL/WMszlIhFSZQx2r2itIFM01Pc+M3aY1
ijtgX9NrRNUts/v7PXBEgzNFxxxgAJj3c8kcp8YtchyokCVKZdhURJPO8S27LOjxNiqP/7d582fE
+/tp9EzSghdNj0Z3MXjCe2YTDjhLfgrPW3TRps7enONuQD3S+Fjos5aGZaapnydAnLdlTKuoEdOI
LzAxgGomgsvl4ZUb2fb00wenQ8YplYlJG5RBOB38pqAlu0A62JdJXw9h7sz6nakuyXc8xLQbr3RN
6tN5UrQYma3zZ1WhkFEaa6JEA8TZCor7mMShnbeQzF6+NfP8zsCIezjZsJ+A2uA0fXpnSYu6RO0i
JID6wYRtBfVT80ArUbwGIDiff2B+NzogJBLgKMgIbTfyt/mneQKIWtMOe63kglHSssnhBuTqH9Z2
sn7oxYzAQN4PSVgrZkUG34tYvpJ6nifD4E0pTqAGvZ3o6N2d7Sx662VxP4txX6/u4oIV0XOqdfOi
h1OLqsKVOoGkenl8TzczpuAWdECGbaJvwCbOS2aTlUp9SNWBsljZfMoR3M9C+L9FHcA1sC75t0xD
NzXk/PnlCz99ViLZxiylN0SIPF/vS4ZJ+boMcm/0Fa1rBZTREBSK3TDTyjiu/SSL19d8K58+7YY1
gqEFuoFIrJ7Nc1E7q4nmpdy37pQeOk9qlY/m3fRdeLL5rtt1G7RFMf4zN/NtkMEabTL8KPqR0pyb
dyQ0+zGSyPt9spg9lNNqkD8c1JwgeedJNuydDu30YBkSV+w8p9ft/ctjDbrwdB1Bs1TtbevgPMH8
Jp06CzWwO2MiXo1an8g0X8T9R21M5IUx1up12ltvm6ndIf/ThEZGRQ8HseTCTTEQCJPFmi+lRLsS
AI4I9XzmZCrb7pj0mndovbl8W6SFdivhi+y7qfiGOOPmNmNkh3QVdNztnv5ajIqqJTeCSZHWt8my
xNJPl8q6UOq4yZF/W9tDSi2AkiVEl9av0kz5smIaEYztxGJcW6APte5PuNyKGWkq7AyXC8cbO8B4
SXao5oIOhUtdqe5F9TFt5vSoz8aPdq21KwevbT8tWFF9nrsPhYoKnN1a6W058+Bqkt4lhnWLprd9
RNbEu8i6EcSCqrTis1Z4H/u5MkNkhPQrtPZlICZbtKHeqYNvG+Nl3Q79wYsH4VJNVRLKP6q7BE6h
QxMwvPxhRAGlxYdRBYg11NPHec1kpBJGIQEP2W522AF2CgaJ2YPom6QN3E7D/311Rgvx24QqpieD
iYaDk+5qbcqLJfAQGYr9EXlz7xJj4dXbLW47jMIv0ZmZPIDZlFj8ze69gkqdC5zTg0zgwmlGg+xM
785V5ILgzwR9o3e5j56Gou20K7dj6dJCNL1tPhV8Y3OlmpNepL7b565yXWJyB/xRhd643tXVTABs
sFguPizdRFjeDM2w1TSX+a6rRs3eN3XKn5PT5Nkb06IZttcFx8t3JQgy+yJLzbrYZfbMRq8P7pjn
DGg9Ulu01bXHCN3tF8a7dQVqn7925FkbKkFPa1LNH9gt87UcVM3xHnFMvmT15uZTsiBbQwbtmAPa
VJXlxpdWqRLEyqQjzuRxjuhuOXjcdZI33G+nC/4EcpQwSVrc0wKFOVSE2FFze56YVG6s9UQ7QzRC
Bqu6wWM8aQJ3RAHZL2xcRIMYSydxMWvtaH4y7MriZKIbHUqaY10fapdt48pcJCDjRiqWe2PWA189
KQW9ADAUUl52STV3F0IdmctqJd3lqpRd86kdClc7ghFtcctmvTFQpAt1WKTiSgh12NkixzDZmRfa
0LRH5XK0tLy816rZKEPPUyznqlJsxOwnq+z1Wy1pZ+Uh8eIye5OZg4m9rCwq8S1TtMc1y5ck6MHJ
fNfGbPau58Jqbhvbomw1IVQW+5SLei90a7oC/mIt6jfF6NWr0WiSsDW79EffMVa+3SxZElq12dBB
H+Rq3QPspq2lJFC+g6pwR8dH/y/+WOm11vt2Li6liVtRYM+lEqHfjURx00Lc3DmprXZfhiRr1Eut
ls5yKFV1pgeT0laabQ+6voS8Hiht76J9hKSKc8cZ0MISpEqS27ke8ZEpPW3NDijkEMs6K26oeFcD
dsx52QxI/3uyCxp3nWnRtIUNZTOPPSZL72HRF9hWJqTfN5bbHOJqNO8MVbTNrjCGtglBeC2f1zpZ
xYFmpZKERTGxhTXGwLZFl04PGnPCRcK3YOjYe6tXvcmfuszbi6oilRmgbcaXibMaVuAhOZ2gkGnq
kaQ91+5r1wEMp83Z4It1ZZequuJa9I44jGoGnbjiuLDTFBfjJTy9dp5Vi1sNejWN2xJpr97Sqh+i
7NDo8bziVoeMerV6auf6rNz0+wgIWINTEHt5yKDFgUgyZQzUUWN4sr7vDjUeBrdoNaf0TXMkBwPU
zVCKnjK6pkuZQe1QnNizUVOZjF2bmtbXZRLbWsIvHs/Gaom0ITZvZ6rUl0B8Tb+ysqPT6PJGzQ1v
j8Oykfm6kiiHxpyHOCjm2IkqMzXeDXDcc9/S1zfso93BRaRmL8YegZAFG5Mj6DYLWWF0iCAS5gfP
FsoF2loioMhY78Zymo5d0S5fs3QxMDnzssvcFcl1ra0fVK2ga+sNcggQRHZoWHcr5t9VMz2M+Dv7
8cK5KUhFjBmqO/aD3wPUArmQk/l1JEYzobnVxqCHYH0k9hUiKia7AUzfq+bjwIHFVzrb+YKx2we1
s/G9adb2CEHOxf0z8Y5zO7jRqjRFG3bS7JUvpRITorp+uuwqrU4jd/ESc1cmhhffZKbiPgilte6K
BPgsAkVNhNC8KaM+c+zh0kg0dtCyKO8WT9ZJUOW591FWdZderHWJeka3sLIC4SX51TTVRn8NqcT7
tnTW8NiQdkVunGTITyBMETVKp+3AkxdHC+0llzfetOxd5XKsaq2zAc2MU+ZnLizYuFaaN9OQtwf2
CBxvjOYiRqiLyOmq+U02j/2th3uCr9YUD6cxt+4YwxyFRTsBwVCyUeeZAEFqVtGqDvbFYjfqV8Pa
YAQerHm4QmJSQs8ptTtD9PXj1OhLtIwt0DndwJs7KjJRAabzphzMY1E9ZOlU7qasSa+zpO2PupkX
gQ5rjDyiLxGxqLsrr0BBKyJMuY92YRrHru00QnaHC5Wcy+62kAMtB2/QlKChpurrY42CVzakzbui
NJRDAgE5UHO7uJO6t2ZRDKbwvQoR8ICehIysNk/2VkeeYK5GmKbd92ltUJtgdd6iZTLfjq7+xrLr
LKhjMe3narYiArAeqlW8hmQ7q4jsvBCQ9TXl6JiiDG0E076RDHZXM0lPOKhEvCAeHHq5y2jcaq68
SJ1OXGh6uqFFcV7r3aHx3QQNax9p0NoI2mYs3puLhRotKrj1jaMXxe1Uownh15iU9GQWHb7YC2SJ
aDHLlhIsmb+XxtpxFobir0s1EvkyTqViGHc9MBGlRH5rHItbMy60D4gOahGc+7dg6N+V5fS2d23K
1CNah36+5pbfpXF3sy76eqHOrXFhqfF7ju8/kE6MpJZ8xxWm9p1Uvx7+L3XntSOrsq3pJ+IIb24h
fZb3c92gmi4gcAEEEPD0/WXvdlutVuuor/pyTZVqVZIQjPHbKapOAwfjvozXezMX34HYOvYe2QA9
iPdysYJ03hTPa7y9h/30GMu8wQtq80AO6kG2vns/mhB91WBOc5DU9244vfmqLA4C5V3Wwb0RNwIP
Y8RMUuVU/yVaGfuikfsepnrfkJCS5ZEs0mhw272PdmElLvecEI/Cv7dh5stheyjHcDnIhGiNYt7k
h9/Ef/UUl+ehrn9YQWBdcOcBfTcMW9ipuVLFZ22330nvQ7IjB862YhkR/jbLh+nqnxzB95zqT43X
2zsZk8IxJZOVlQlRbpCjwWHz6j/FOn9iVpCHoF0IDh3G+00W/b5yK4KawnlFIqOnQxH4hxa4HnhG
HIdhQFgcRuVpK80vhew3C4EZ0onzb5esWu7jSOYI3FhEViqfvXGLdrookmPIEIRsbRQPhhXl1NnO
eqsMeG3Q8WdWmZyWznmYLWi4VjGi+oSLnPIJ6DHuZfUnKa0+ZayMUch4Hcezv31Vox1gMBqjexQV
5oTA/dmsubpyeCJQq4Mx3YhKeuNMfKemFquQFAlZaGu9s5M5RkcgEmQFve7SkI6LLLfCG4Fcy6wJ
c2u3Og28rY6++2RA+C+ts6mUnaKkMunQRb/cyn0KWus1WJGJdfEk+fJ7J0tk/gH/6xAYT9qY6YLw
KVrMyVP2wVbRcpoVR2vZjt5xswZ1iFcjUiOUdfZCUj0ZSk5OqKqzhQoGAXf4Pq72aRa89N2+L070
UGo3TXI72XUTaqfK6ZLzlquHaLHztCP9I0NI1fjIInCCpQQbzGnbFuvJ26JHompe59XLH9xt3i6q
1342MYzeyW2WewpN1GEIgw9HyfX37C3D2Rps7yXiLfCyEDxyIYXfOYCmVGhvjHgr+rZ9beW27UV9
Y9+VHH6V8N5RaiHiTgMxb5+4bu3j2CAxavz252qqoefVEYhv2mk+Gt4sj8ZGZe64KPZsShSuTW3E
vRzDOLM31z1MnSBLZer65mZJ0mk/iK81iJobiOBnaliAMVYE4WHYRDfpg32qHMSYAiORu9TeQ9s4
6mVEIofSvT/6bY9ZrWvkZzTbFoWAjVumC6T2AxBQ+9g600H3lvdQ9a3I3EnH8c4u7PBsFrmsWT3F
XSYH5n7bKW1uLQR9KIXxhk6PSSyHnUbRM7DEhu2wX4qKEcCLovqRtZnqFHTk/ZiWvQMGILxwz3o+
Mvh7okAMXhV56q2iHcF9Sof6qHFy34pyvMec2B9GSqMvemrLjCgr9hYnGa6aFIMHg3312pVyfBXL
yOsIKcAoKDhcm0uBf+ynX6Lb0lOC9gLszEwZZo9xn29DdJYCGDTrgm11UqIowkyPGwf0MiN5Y6JU
ab2VpaDkTeK2NR2Cpxqv7YlUhIaom2YbM5oRrHyX9HTj7AaLiwBua436gus06A8o1t17u9b5xaqG
hRux9MrnOVgixl6/dPc3V/XbbDeypVTcm/s0L2LGOFPQU9jG4xIcXWWCJ0t5Yhd5RXVieiRLhlTc
xU/hetvHfDLqqbINqre1IM8wDbmr9yxSPhm+OZ7uCQ3ucCAK9mOp8XlnUonxYqO2/1pnv98yMwsK
wJnVUJ8AVARZjvnFTnWDXLJ2xng5QtO6eB0GtfB/i9cDlgLMjLgCo7u1sMV37MzDdzKZiYgJms36
AnOncvs15fzakFKF8V0+WtWZsY5LgO15XzKm/9Wr9Hf5SjxXW3XlmUWQnW1db/2GdbBZ56HErZLx
iEnJJ7GXA/0m8Z/Ar8qLa8rmRyyG34gqRmpGEiSOYWzQaYkmyRwkxrdblZs8Hu0TfeBBxo1oP2p8
TU+NpaO7EtD+K65lz5udV88jw0txZjX370kacPlLLesYgaM/D7BnVVoZ0FH6tsnIPjRrrVUaTnDl
6dBY46mwHIKfTJ3XH6WQ5tC5Rv5AFmuQpbnm0AuKRlMAH/dJuvF2j2SBcxKR2bvTeGZIp7UOvjo5
OndNjsZ/lmp6sQz6lmqd1Ddb5KMPrvXcjy1ik1C7uxnxDFfYUUhle/+t6jr5ilJvu8STF7xXZbS+
2SZu98tU1SlNQsRh1C6J18zY+9F2m9ekM/ZFFizcExWKqbRHVLFwkcGS9aBH1R5baY4xuBu2o5rd
8lz1SXCZCzveFYMdIv7fmDspoWRBYecPvBTPhnJ3nFnFTi0JtQ5zE6TbEPxaZiw1roqBahz0eqRL
s7ckTwprTbp5HcinTzudHsIS/HPOJXhk9GoWk3PE2f1PlQ8suX0pw6uTzMtzYIXxpeEMSRchv0s9
bKnXzHEWs7im45CvzRFJOQt7oooJLcsWPhYbU0LUYpQQoW59orlc+60PAr1rNoR9CV3K+phQlvU7
okbzMVeo5aLI/qkHJ4p2bog61Wsab59Iez1UYixPswwbc03ClbhZb3C5EOu8R3PxoUZ10lMwk2ba
HjHK1ET4uMiYC518Bk61F3J5WjhwH8hUOdr+dDcjyelM/TQw/Cxi8tH46X/Wbpsyz7TUkVCX3WeW
H46pCfi2pKLVp1tigQbXb9db/+T0XsTOSfZ2/nOMV47jRTpvMx3esqHNG7OlWrIuRgd37EtTLowh
azQ+DMKO0ZhBMg8np52R0dfhqDWr6Agl6tcVHezLgKYrqzbuhF23gZg/lSMjd+p2Okkuq+ibfOfU
tkZHLTwkvZ29QAej4x/rx6Kzx4piUNrArltB9Nm59GT8V+hiXi7dhFJhiwOgTpJK06TChDYM7IFt
hF3JjOlSVp9L65e7EiV/kyxlZvzx6ivvZ+VshU4NvWNztpvoxCpuDTXGvRhj7VRpDmUQfViyOlMd
/zVuc3jFuwVjPQXj3Y7M6DEzaMdSjYMGQWbzOPIahfCoU0WE152k6T3zbF3s8oSVOJaIeIv1z6qT
e8/Nr9z6H21RH+eluBu6ihpHq80P+dh1WRE0DNDmJe891CTIenJ3oFNvHFKYje+qocp9w0HQkG2B
08F/Hbfk7BSShDaVWAxBdcSIk4cZkccBG+B8ZU6vH4om/Nmp+CiNrAk78+XR7uVL31tvOpg4sar7
JabAZLyVMITJ9tkX0N6VyLPRITBhbH8jdUKDmRfTXRcnBxYkaDbp0NKmayyxt15ePfJG65vuOnLg
7O0B/UhPqgM7AoO8LVAHyXX9smIRp34fqgPJUKY+tG04LpdELb9Kp1epBO+196VjFC/lOL+L6iG8
SIqwah/JalIC9OQ2F5QurjSKmKOV8znK5BXnn3t0c+F+iNHPkE+F9zPmi5eps+R19mwm/IazBbV9
9a0aRRrNVsRWuEM2W00ZPaEJMpmiNdsV8ER+Am5361+nsvvknaCy/Bf95JokB7zrxcMysmuk1eT4
85UeGDOxO5N5QsmOGNeDEzXit7RUuaGV7brpyW+xyn2TwiHbXdButXVdlQ9agXetM/poDZILIAKn
sDIt2YrSvrGR+9tM3AqpjnkfxuWFMJ0nJ54+gPHxzUvndLNQIbQrih1vOf72IH4r1ByiYI6igz1J
9cXwEx+EvXwwIlaHcQBpnLvoJbIsMDvfHu5ra7wrZhE8hctae0ex6dm+6TUsnI285lItpuZ5EAzh
xtDutJ/cxf4EwuWJc5PFz5y8COVJEG5yJwPMJT3yiwGgRsgXEbW3z1e4/wguJX2lVQIdGtaRfiFH
s8s5ofzk4tqjRThMJaazXcia+BTJtDnWYBJUjZb9yW/CT+2u4XqdqrxwL4lu/He7zP8AOs8PeWSi
S64QBWb1bFNi6wgxtXvFQs+eFAmwXHv5im1VpYbD8CXypukgPK3OygwB31EtCAEY5MNWR/NL1A7T
i1z64DASJ5BV7vBrbeR0Dmur+JFz3sMqWpbie68GnY7KBpq2qyA+2k0iHmulL32NnxymAVhf6rFC
s113zUMpSi9dEMDxIMzNaZrG6gfU8naMJofksm1pdyjmul09dz84H83FYkc6NbyxUmsVQvK0a3Hn
5rMbZnMCwTDBkj22QiSE5DvOJSkcIIV6wKTQzGt52ZJJHebGC8454RkgTmLJCSCIwvcW+PsDF4s8
qDinoKJg8CXNmaEjHmkzcgAx8Z/wAuxqvA5uV+7m0t2qnUzGmBu0WC6ky/Ia81r/UEQTuIWKIIWs
pkbtJlxBSqQsjZMKih7YlebwLsjn5ocpt+m17813bzq9t0QePE9esjIBreLNLGWRcYu91K2p77yt
NS+ybqRDdBL+xwGVxZFaHO/3Ykx98bCHcFdx624EGWV2CbK7mGS+1HbZHqZSiL9juBVX1Xbq2+Ld
lxbdbO6scfo1A4A+5411X0XtFfk2E1iiK4bBLpmKF59D+mBDhuxqDVUfN+xKVaipUsGLGanUYUZ2
dsaRH8LpN4rIXfTWUgfrseZd+uCKLfpA18Ut31dqF63FBCoW44aJQeL51OWXacE+VsYeoIvE2Tt1
9acpGmdfBmFx9sflbcWgelLhED6XVrIeXb0lvxdaRz7dRFlXK2jzIy14CXK78GZFBjRVKkLYbTEW
XolACX9aoTDPUbXYmcit8h1mITjQuc33QZkgKcC1AzzqhrhYp+ElyeOeI1D7fweXXL646NdMjoG/
w8SynBmP4l3DqPIRbLN6mAKMCLGqDUEdnX8s5rncaRXeSAZdvffhXKVOO8xfxextR3o2up3X+EsW
q4KwK1xYdxU5RS+4XF/dOSyOkw5lFkQy3IeeXFOLAe+f1mvkI9/28hKHvfe2jLLis7nx/D5D5PgZ
vmQrehjioNz3QwkABhOVqm5mQW/a3NS81kmkxmbS/QorIrGBAWp0i3NQEo5R1gP7H4vyzpcFy0ZH
EwX17T412NKbx182xJGdWUMePiyqN+A0ylI/jWfVn62blA+8olpw+aL5hcPbxRNNYvqLmjtf7JJG
Oc0tEhWV5ERhxnmagUyh88Q+WBd9yKu+g36b88cafHifu8xKgTNa56QKuymL4rL8QcZ24l2tnjrg
dIE7aXZL7VeH2vThs6roYBVe1INCRu59yeduzvTthtdQWBOCzy5qeZJo72tXR7zzmrJ25dLWaePB
va5En3zAaKwvzui3O9uiWBlIQL8T0VzhF5ys+8Dz5eEW3++mfTnFB4JbMNM0Y8TbdP25uisbcqTJ
8QH1vFNqMam3rN4xqMmG8OJxzRxyHlN38beUBa1L3bzDz1IzR8VbwLqRw5gS3uy8jlz0rGqs6BEs
2d9HctYHqM/y5KO9Tv2ggLi2sUzyBEe7aWg+TSzLX7ijohJHNAAZ8VE+p2RUkXq+beeG+tgnt0u6
QziHe6eX8wmSDoCxzT1GRCoHQGvCnWEgytiqQUXnpDyUVh1n0pHzlxra6T4sfftS00l/BFCwMpf1
aZdYVXUqE3a4ra3Y4UQEwDXn8TNKqC3zo7nEjloU93hVol2NuedzLGzEv3E43iDUuPuK5pAI12D6
xVzlZCNWji8ZjKMD26sfY7U5D6yXwV9Z0F1A+Xywi51Sn9BdcBOGU/xNusrKkT19yCWK9pSLhx2S
w8oc69zTPHTxWx3bQLFx88NrIuewrqY5lmv4GyKr3WHoBCtMQnVz0vkp2xGyMKt484P2RjP18XGI
u+lrGgX7JMTwtSYvNNs0LxzYPflWeCaBUa1BzZraa/7SJGHIL2CJHcugPo/SZugIzNKxmjjtAf2H
R8hj52aMO8N0Ntsm32tgkm3XO41gzQz7k6Pz9WmdULaka6HRRS6+HPe+AqDeO0UA+bGpoc6zuWrb
85Q36h+jxwYYB6FGuY+0fT+XwyYZX6mrxNoxb/gKN1QRZll40pziq/Gn8azHMWJKnET+WDYkUHjD
tD4HAD9nG3vgh6omPiSd9Hrbs5CVOoUACNOmF65N2TlL/l8pRSxOyRQH4rjEyuEl2+Wzf0O0/EzP
3XKdPK+40slsftfLmAA89ZV3jrmPKE0JiTJTYiKaxpj4r22L9R1DLq7hKcALSw8GrIvGgVBafClp
b0n7SyOKy/e6r8U3GaqA6J1wH1silJ4Lr8n3g06q7rqGldhpobaXJFw2naIMo5/OUUXIYzGOJDgm
dcQBO8LEeyWOztQbp+JkuEW/wiEvflU++bYu7HgK+f9dRMWvNXLAoldRyKcokHY6eiGvbldMFmci
qv1SEl60DLFmSSuD/uiui4vzuUreW1/mHTp3L/jROip+KjRp3VdVKP8yd5t/zWuLjahoop8ewZIn
rxFYki25ss7Pk75fOGFIVSj86er2g3uyBVSrrgUkhdcXFl9PF35G/WhnDBOLwN0z5q9OH+k3z6us
J7vCAjO4otLp2jYae6aOtjOeF6peuHZFWlnthGXrBgUZ8kVPTmfNgKvUFfID/HzHIXgWNaoAYLw6
uQ6xQ55yvThD5jNqfZYyjyk0W6PmsR3FCBK/0u8YVusgTsbp2pInO1mujmo33FUxwX8Ero0gl8e4
BDk5+vQruynBXbW336gD8dPeHauPSN6mKnFj+9hrIsKc+R770J1xdwlrzGw8AiBBa+gyD81Thz0r
3OIqI2ysOvqTfLQJgt7XbUwnh4gxw+fbDeMu1GscJ0y4Vtw6G4UyTfy8JWISDyBg1nWMiMgHcA28
12kR5dFtiIpJ89KesqmZmrcxl8CkZL4VB2BIs+vGWw7fooSi87uRyfaIPoAHvdThmqLn20Apov5W
hUYyO7OHNu9zGXkziw22W2iKvrwQdVGvRw8SEWa8Fe1F57CMadOsbjYSIP86zzBrRU/BCBJxjqhd
vPFSUxw2484eOw+evYcUEW537lo/HA5e0cbOyzy500+rHcpnacJo3bEZ4ryHW4+oR1y88rErmYfG
qtv2FqwB6iVrhigf8tbFodzTEs88oIo9mXUe4y1kgTHj9mI1dGyFiWV0GtSCqz+v7YL4xnaPvcQe
6bI4LYfaC4kV7rx+h1aIp6yWlq6ADbRgR5/Kh3FGKmD3ZX4cK83nwiWET15/ojcPfjSJCXF8Rwtr
mFWIE6PKdi0S4vRIwii2cCcnU+LRS1rNkwBqIqic/9qcVe4317uPLYA1bvs2q5agfCAsQ7GJ8i4B
9JipMIdKmUDYGO+zMfRewqYZdy2f5SPKw/pQQQ0ckA2gOemc9bmxt+KwLd7vpgw12K8u4JW6cafM
WBwoS2HIjl9l7OQns87gNx5qLLXpQ6+HX5Gx2QZU8xqEa/muGHYJroeSsx1venH9GK6+qEIC052m
t8rjJuplvbDwQlVY3RSaSyNgkfbsASB86Vxrg2gwnH00GEPLUHAieAaBUl0MSFfqeC6dXdlH+fKy
kI7K9xn3kX+e2s5a3s1CNeXnv/6lKVbgLmes7PZdJHY/PxGAQmd0ahg3wQ/7Gv2Qa1f8amsekaFa
9GSgXKxMgnGwmcM/jp8rzow8n9EwbQ2w+VndNFFO2cvusgY8j6mpSH062iuncjqNfm/+4dn2+p9W
YVAGhZGlfsRuZQ37wmoK827xsIwPFvSQychsV8FVzSMn3eapML/+S09SJzLyT+PERLCLTI8aY6Z7
DGbBCWQ7l0TcIHA9l7SOzy+OrHomT6rHb7E7NzGSbcK5PTZCFYjXbvK8fUtkX3nzHQ18BYlZp7MF
sdw/NryT3EcM3gVc2iRd9WPCTnKOe81lQJ5kg0HHjeG2xUkFMi5alOZjaKc53NDdooOAbI5b21Hl
mOQkPItTVCQ64r+jB29RDTSJ0tN+2LDrpqgW3Yd8GuyXIuQNiUKsWM4sCa2TqqgXv5xaL29sk/ca
VgUiaKJ5cD8MoYtMjkCXoze29pcq3eSFRObyoZS8+3LGlreu7KqzHzDhzvFWPDijKTOrYLyOVVn/
UcavKmZYR8/p0jGONwKfaDmr9YAawP9epqD62THZvk9NyYo+kvHDUdtCj8CLbf7PBWP4U44D/BF/
i2DkW+W1ku7yEM4k55Ksbj7F0h5UHjsTIQk8HmTWcKn6yXopuupps0Lo/siR/Zl9h0prlNnqw3Wc
L90ADpe+6e9mDSKM69N71LnF+bg6IENy+MJ7kB+juYnfFm/2d1Y0V2/rsoQfkN3unqXTR5ESqVPJ
VPnPhB1ijxMwhO138AJzco53ro7RMLlheSlLq7tvDIt72SUvVRFh+V5RoMVGDz9AaL/raWqufVVX
dzVP9o+iKZ5jJrs7JKpfdG9sYu8z42Xj5uJxr2wkUAZ5XFh2EWH9DGn2dEOvE3UNa+ns6Nj1D8Fc
u3fSbYassJPR3lmdZf4V6Pif8rL8v5jC/s3qcvzT3QJ0xv8vvC0If//PvrG379+SE2DU3/9mG6N+
9r+bW6LgP3CLoRgnzSck+c7FQ/Evc0uIuQUbWUThDEluMUkP/8Pc4jv/Yd8S1lBsYZwi35hf998y
gLzwP/BZOmjQiQjChUqm0H/CM/a/xX3FPn8BsWqkJXjwQuHN/PK/qPi9pnBWgQYajZ2PmTiqVn32
4QTv+haUXvcd87ONx2EvF9bL6iYDifuFItYlv3Uphe47p6HZi2iU+8Q06jzajQgxn1TAEkQomq91
cuUnP7M8Rpagrybs7R8So9hPsUgykb21QWTh6GwWC+3a4v9qT711sfIh/qdbg1ITjHmeQyy1i9Db
Jlvg3z8kgh872qRxji71VienHNU7FzearibKc5RcVBXuc5xENLnmoZ4PtcoZ+lu6ZEmj+DUOMQlF
k+09T/G2HEkPiT6SYhOvuANwVDft4oHzBUV88IkBfCbHxz0trjc/x1VClMkUBIOzY/Eo0JxsZgZI
NuHPnKivHcIvRQyFye9QVAIt5reQaJLsAICHn6Fv9Mk0wjsw18bfhgBF9HKa2M3D3FtNirAB5mti
JZOXBLptCxBYZKHTtH+MH5d/dYcC5KxF4wzHdRFDB24GokxoAFkEBALdqSUX946FkLMldZoTu3LV
o8d0p9N6Uv2vBI7otepCz99NTl/84lRPvtButXuKH/QO2XUCna5v4W0iuKW5mryanZ3yg+jdWubx
y68XVx6qelN4Yi05os7ObTfbTITmbJHgWyvEcIYQ/hZ1wny2j9Ymvo87054jZuP9TGjKSUz4e7yY
1VsNK/EuXSWfVlppjjlgDa5rW/6N1WLtSfXLHwjUhlD1hTvdBROIjas9a4dJxtw7Sa7e6qi0Dstm
Dyf6ZKqnhcquXYUf8dB3s4eUZzE/NFmnNsEmc/PbMPV9bblwrjAs/v08o4Zapdd/+FPjHIicF++a
GhXoqk2A9thxROuyJObOD24U86D63yyMwSMo9w1qFjPErVAE2RWd2NXWBIYm7eFiYTp7UBP++bWm
gTWeXH0oVTl+6zjZqWl4SOxhT3XMlrXN0pFSYMZzGNv9s1auh8Sjp+haiCyolfjNSYS8M+oqNDOO
OBStra+t1YAY41I7y7Z2PuKYdKcAgeOxw/WZydpu/ql8HT2PjDF/b6qGGpHEWr7iiGw38JOVYa30
9U4563wH2xdPl7az1x9RpbeUcgoREXubVGjIAzZ7z8ubQ9MKToJtPW+++0t7c35HGnu340n42fPg
pmGzysxDnJD5M+HKjoWvLrTiP16MJ1oOGcrtbh/MICQBmFQwiv5RzNVebVwySsvl0xKjzQpNG1x7
A54rbkkARX5B4v6iRl9BN22/EbqfIShR3KvpDhS9OZAslOHBgqh0md7Xfv5cXAc9pvtrqKW782zx
x6IBQlkPGyrPplZtCmj8bOryo9Pr2xAOl5wEDksUr1XZvLhFf5IA8YlHb71cjuFU3nshUvYc6pPh
pEAtysOEm5VzbXhr2+HbksvHwLCZRjzs6Y0jrIQDsPS+Jqiwq/ln4flvReX+s4JO3Yf0Gj5aA0qP
MtDeE7j377UQsGfamAelrbtqRcAMK+KMUFILw/PwpwFRTGvfIgvGYUSZkZpvIxR/Pb7ZSbvnRMq8
nDV6oyo89VV8p8uamVwOb/5K1kWCFsU2e4R3qdiCk90vKTxHykUtymyg4RGxjfeLkhFJAhAO9skr
ijNES3Vq4/bNr/KAgJoA8ryQ/S+vsGjKbER1ME6A3Ht9dHT3Zcki/kNlg3UiMewil4W0jdLf24Hu
Xp1g3rttLT6RerFNzlTCQrv3dXGZ2cJ8+bl0Wh9DZ9p3YbxlFQdmXdnAV/8EcwtfQNWDqOQf6gBe
ZOMp1Pkc75pMseWWUlLCGMPvUmTxVsQPRVm8Sc9nZK/a33nF7ze926fKze/1zX+s0bfKaXmJEECg
Ujze1vbbKIjLs7zUMzLTwkbPbj8aY99HakjXeGZcr637OVxmYk/UM1/uzgzxCWieMgITFdBj44ve
QL5tptWxG7H7FPvO0nDl+Xa2/PK+H4J90DlZUNLdE1GbnU799uByUi2ye3bRrbDOocQi9mAHPPcl
yvDLVereT/iuysH7lDres8w+4+RGqus8OxOqdTuWlyFEwQsKfScthO5NPiPhVzBBwqA/luWj9KxH
HupXa1Qk1vDbRBiO6CvPDi6ZtGux5cQEejCZNns9B+h0xzotlXpc5vlOWdMPtbRE2RDTlItv7ZUk
vNEllRdJdFzt8rrFo4UvZDzim7x31ojAsCF8EdN0rVH7IchhObI+Aq+9c4DiZQGmXTTzM6pl3mod
Csdo3VMnessR9M6LWJDbIvSm12LnRHVa55pQIHPSwburWZHYe2FDzZTsg6GnnhNY9qSd4c40wb1R
ZPn46g/PV7EzMITZRqj0NUeRRumMrPYFB/ydI+o+k+tte20N9O5CYpg9rpoEOpv4vk6bty0OrUsb
+i+onESaND5iK3wv6SbJvkma+r96HLh7rCbh/qYYA2SRE0jHJ7lBYI4d8kzDZHEp7XY9zqZw0nFa
99r7JkVI7lZ/Zu9OrDDD+Bpl4BvVtcRWRG28xY0DnEgQb3uYAWxeLUD3mzXDbN9zNL3Q0vjhaGIl
vMb7IPfDxHdrHr/HHeUccX2YFwQEYXQhDgaeNNiPiTw05P0ijzX3sXen+49YIYyYyRhPR6t8auzb
M+2mU7c++KRvkSvzEVnRu7/SDjRXMSpT+cNtCnJ586I6BI1CIGja5lHXxO0t3vhPFNLSaxAjUZ2e
regKBMIwuTmnyNEfcZ8n3IjyG/8Lp5YbI6BWvymQIHIrIkEMUqUnQQlVXaT833MbvXdr7acqUPNu
VPXPW0Rbom9pjCg0slGbM1JUwQ3F6sdI+ToJ96ys8NT25dNYqddCFu/1WF5zy89QqAIMt0+0K9UP
7fA6oXCojdyZJmFgMYCl7dvaT4hcoDu4U5IjssxLhfyS91h/oekZiXgevPMX/0gmrlneAVvZh2oh
s4P4ry9T0ChfgmRU+q/M1X2i+wsOniNxlD+MLF+UZfGx4j0lAMExF/rF62qF9rP3s0KV/xRxPbLx
AoOHFhXA0Xp10K6PDQI8pbnzV6uBnbTtU18ggxg2J1N2sdvAE8VNod41QYbZ6m7EgbHDj7Zlihs1
9ZdzaVBG97K/k/G0pDMnWNgj4QoZ9UHHhycXgesAOpHRXlIehRroUZXofNRq/gtzZ5LcOJpu2RXh
GdofwBQgwL5RL9cE5i65o+97bOotojZWh5mvMiNYLpdljWoQEzcLkQTBH19z77ma100PeLvI3yUc
nhcUPoL6/VVtFPcCGYjBrjjp43v2TMMqtsZqIwch75pFxdCicVXHAWcOPgjWyLqvo6dx+kWmC9BF
uC6V5GkyanSnWeP3vQIStPeUVs7WVhmg/FQB/aBk0Ry5VdRNjCLWVSm2vXyOXjulWkdZtpOy4k6P
KMlGThQHJiDwQyYlzRStxKxlTlgBGJUoLyCGxrWP75yLHIc/0qAyHJFxUgIY9+wa9TrU72c4tHeQ
j4+KbozgSmsbnqbg2tfBz6kyVsRt35WM/p2qMSXQXwlOAZULPHEmEiTF2RTNxWvexvFu1CjAubf2
ijG3zzml2yYMrW0Qx7I7NA2SamSjbLzdfol+kX51nZI0z6nUXypTfdZ1axMGhRuEDSeHSijX9aYk
JXpfRyPeXNs8T+zYQIGk21nq2LcYMrgCwWqRtY46UdvKqmy7MgM81krAoJJM5E7JAofxOC6hMmiI
b4qfky7awC45gsx1jWvsc8fmMzRfsMXWHG2Dto7UiY19iWRkSp9MWJKuVk1eiu2L2qp7JvbpqIOz
rsWyQeHxIqC15rlxUXt7E9fTE2hrHujSuuwM5E37MGwTf2hn3RnGZb8M0z7W5J81WPxVyHKS2myv
Bt03jWhSoHqI0TSEt62BaKCumeK3Rvu96gPPbHgPQ41ao2/mN8xnzE+S5Tvv9bs1hq96CzA1Bj6m
EAXlqMSUk9g2/LDy7E6bEYO1wHgkjsxVIoyrcMUIOzSozOlCU413EpPCwAq3na4cYlmGS1ojBZ8O
RSsXrl6HjwVKwnVlxJOTkj8dNU3tjPp8TMKhcsiP9ULmuRTTvStg7zohLlntHu3rrjHFShFolvqk
R/EnUo4ddL0c9MmjlnZgsFKUKIb2S5GxNuXDAYuVx8juEV367LGdWWtl/NxozX2W4oW7MvX764C8
rUn6kTp/TKdh3Sdl9JiBbitWLZIrNvPCLjejze/aQbxMw5hbr7aZtwja+nTNhHv0y0G1t7BbxF1N
2e01k9mQ+F0q01aegwLdkJn7KrLqNWJr7SeiEfXFKiNW0spoLpuiDDfmlQTe0Us4ycSKS5nk4Jy0
OmQEqazZuUytLO0i3Q7ejUxor7IxsBikzGCJXlVBfKGjUkK3mGq62Ba9lJsVs4kt0jK0R0aDtHOs
qHCpTYr2M6XT4MyI4e1SNTS/RsHGi6OeDTf9ubKFrVp7Y1Upk2/UjXSeiND7KNF57NmJSBtJsXQv
HZJxy4qy32B1kU5mLwCSTUXKPguhwz1TFM1H+kTZWBKa9xojkgC1L9De58qIbB9prV/YoDJn06o/
DM76QyknheFItho8iaYe3tUlmHcEFlavAo4QcoMFXbKczRP+JHlIgW+bbPhGpdiocRE8JF1p+bEt
aZse6/WHOi14dHDMpJKjSWNubWI5h2QZ2rXlIgCcfnVpJJ1Z0KuOagYIKufRw2SUr2e9nhuOu0Z8
BL0+XSgn+uuGNdJPobTENC5Ta+ymNOa0QsX72KUCXxQA9k1H7trzWEvKd5DzlYtk++dS2Few7ELM
dXuVZNVTeOo0bZtF6bMVy5VTd7G8ntq2knAkl6qnlVF5lGwcow2+PjosvPVJC+q5VyScMgYrb6oL
IT10YYK5P6jT0VVoLhFgFGiWg6pXo3Vgas3TVR3wc1yG4S0Rk7ZtjHzwm3ymZNZr6bj06IzkoOdR
GIzdLrKV0g+xoTk2Tf4au1T0PeNER58vZuq1ZcjMDdje9JKShbMlOaDds8Ke/HnEONmMBrIipZo2
oxUEUIeM8qUO8/E7ItuXduK+Zycd0kuti0YzZqcPRfxD1hLO1aq1o5RuqcdTq8sBuIK0YY03DZBl
J1aK73pUJnu91GEiVRpFo2wq+ioh79tJtCS4CLlfrtLOaje0Q32sdZGuCC8687anx0QUYt0ouDzN
EB5nK4xTrdHLlS264VydTlirBD9raTQ3Le61fSnG0l/advkh6VK2UnSW9uWgTIibk+yuhkbyLVEN
Da4eFT7/qfdtoORQl4nRgUtmRk82x8emmWOcH50g3cadRcRWEigZvZdpnKZ0ZFCvBXruC5WJWWQ0
OPhUaXBKM1Z/5rGRfKOFsD76kKXAHIzBoaz02iHAYX5JZzV8DEaTHWhqmGe9Gy0Ph2TsVVqHUmHA
xL+oTSZxMpDyF9JS7oIij8+ymXJqT0brN82UvOh2V1xSAOVnMzRChv6JfNZLc7xL23E4ROayvKUK
TzoR9cZdpFgovVJl3uvD1fBSzssbzwedytgqBHFFen81vXQFz9AsPlaIPFUs3WXx0bcVJSQ16wH0
QnEx7Ep32RapT1ezgROpXbW/WssfZbPlKUOn17YwCELJHRapcqGfqj4ybKSkcjvs6VbirW1W4myL
CJd0Ji2r3NAj11pk9bFCp7yJgjJBLGIADp3sZNPPZLEPSU2IUycraO2GOUVbJckeUYPmKjT5013Z
BegyccQQmZa/zESI7vHMap5iSMHeVLtzNeYPAv7MGlbtRI1DUaHGTHGaPtcfFrMdXBXbDGI3w6Az
vrqWdDSqr9Gy9AQX4hNuyqJ7qgh2QFuBUTcBIf2w9BbOBFVQQFoo90y2cAwQxKw8BpIMpsIukWwh
9DHMiyRL9V1TlOgOmzB9TTv0CX6RlOaRtDzZLyMS5uO866VTie4q2qh45nAsdRG/7isfmZV9uM/T
BmzkODVSd5xLpEROV8/s7gxcPqyzSbJ4xJOVPsVB1urObNvZuTbmYmIJf+0FNX6QqlkwwO7pAOng
dTpSq7HEY14tmChN3SR6DKGxiTfinFGdGBAmS9NtNKVtHdumc7aassaJnlL/iGmuPZOsmx2emepd
WSplqwE1u444yzOgFR4KUuMqg5qeihR9NMJQ5QWadX8p0istOKCbPTYoDf1eJN/iLIeImupL8JAO
S7EmFqF9VXNJe5diWazLJp63Cl7+H1OaB++jWqk/+lhWHyorlnaCBTNaRBusmWNJNrZ8wXy28uss
np5NmyUcSgZOZGYeDXf4qFjHXu/pKeN6ZBs+s5N/s7Kw/N4i2vsRKIwzvSTIms1ghyXSlbgL6PWu
CrIozcCk59Lid5PZxhe0lmTR6SYAkFVjIq3xhrmnc8tYn251O+eIksO2oqiPw96jB9YeLHUa16M0
G5cIY80jWwiKgBrB8KHoY7K7TApHltt2hu1KaZJNM4T2s6hT0+syTfEXBuTYD/p64sCoqmEHazan
qCWQsqahLgPVIytX3Y+L1WymHiUlUO1xjQhBfwu6VP2mS0O/5moXOx0nLiAC/CtMGsWcf4QKyqap
UILzWCX6s0SBcjaAqShOzN938zK2ti3RJ4TSVZX21NbMj30b/9FjRXbJeoziunTz5cqQTrAZsbNz
a8SDa6VQ9C3WLo77uTKahzrLBo8VEo5SzI3zuVkq6RgXYnoPtUhlbrWUD/FUleBHplA99SCuLuGc
q0BnzTZ1wxwCUZVlmFjIkylsR4NC8lhLtrSV5ax/UudO2s4TJ5JjMU59hR/5EQ4zNvK+tJkeI3bA
gy0OkqS66PNw8BSXIAwrKBTy4tklwV6zcuVQ9ptw0ic23KWUMoIP5FMqKvPK7UXxCZynOZB3oO6x
ucp8owp6Te6J0pXrSV+RUkSenp18hH3FSLpUtKNmTM1jW9XVU4mTxSDyYSQXs2Mch8YpljwlZZpl
9ejsAHnpCGLMwGTIFg2qX4zlghYJpz2ceIYsjUFhu6Ss8RkOP9HUBftBDOWeBrPxVVgxD6MtKbsJ
77bCYEMz7hiflTut0maUbzrQHhurS9bB4VgB1kFb2ebcFRqzyaiqzYewDEJqfinuH2Gfi5emlMS6
5zM9G6NRbLpxcvNs7olQZvT7PVgiSTqWI9bOo4Eca4FJk7yiUS+8yK6bVZSxgsKvHdvXAgM58MAZ
YnjEN6lrjYn39Nz3tTjTYijFcVYNVVsFy7yk3lIFk5+PnDpnPW7KM3oUFLdaWqSAFaSy+daWRvJe
1xY5z9DMo318Fd+piWTd9RkSuKytivclqYpfOYYTn1Kkfxrzit9EZuvfhraHr24SV/DQInzcTEgc
t3WoMIlFAyEdwdFk55Yd9inQS2nbGgn+jViPzqVRa4caCYvTyFDXUmKbzkyZuLM6W/0eW8SBr7Nu
pshTdaPz0nAYnhiLtSmy6LD1wiLVXGybukd/mPuoa6NtzKm0J2FVe+L++GgLQWHAdGkdJHZ3L3V2
97i0A8OXCWP1Xc5RE12zVLkV8N0Xdxa4EyI0snGlFBTMQ9ngpWzz4oMtQr0eixk+hZEpsyf1Er+d
tu5t2dGbMT9kePPwEvZ3Tc/0SzHG7LHD2e5Bx1B3rAUxcHeWlnkQBcqnKO1Nn8OuWRNLXK9ifcYF
ZXRhSG6GpQIrjnk8KEPt9YKpUXkV8vC9arRkVffTHFnyd50kX4Q9LadONlVfiVQVEbvoj5B0aJ50
s0UALGcGtVpdUkyNzSUI0OIl8vII/fWxSYLpPjer3MNT103Ip2Xs2xM/Kj/EDvuE/kYImopx7J3Y
yBtqa0SsDc4+S9ouCxtRcBY4wEqrum94+OFwMZtVZoXFWx5b7RuHzHjQxUwAdxJo+4i+5hAX+vIU
qhq5Taao3tKoUV9BBF6DulliZEmpPBZB+4E3gyltGQV+xUjloOrs0NBpadng8k0sbj/kwx75T34e
wGR9B+i1WTRr2qkN7zVLyx6H/tDWWybS00UUlt65qCyv1VYd44iMiA08BHRYCyicS2LInEB6Xu1z
2cQsh5i183iMVe9SIYYnTiGGHbSoa1orqit12c+KVa5kLSwY/2kfaTZnePFzNWI7Qn5w7jbTfMW/
x50vgP2kDsVK+Sw1uvJTILVD/symbgqy2ae9HY/NglsXACsAHCxbu6lR95mZNNwm4kXTG3MjaYPm
z6kSXOKxrqh8Yz1Y15okda5pyPmphwaD3lM6Ebku3kMhf4cyGT3bJXOvBl2akQNaMa5pxrRc7NhT
m1oJ5nqZ9lArLFhpyCtR1TmCL5vZN8bMZKHosipNRsplPQMHAC2SLte8hsQ1h36ryWWDrq04jpmC
8lSS7oe20fYD2c1kEkijEwXX/r1Xzjgi55ciYZ8yUXihfuZjmyxNV1jLudR9szabUTxMaritgK87
bOQXOtGFTJxkpZr5Uxg0T3W2XBNMZnlLkbGbNVRcAzEGpDB00l2YWOcsqU4jbjpmtgetlN+Cothb
NelCaradFPs+mYq7ZMSBkiw5l0LDLWIHd2HfmM+KtmTAaAbYyZY0YUEQW5LjZ+HI4yS/UHbiz5UQ
ZBfd/SgwRQ2GJPuNND3SbNDWQ9QWIxV1Zor8HVtQvVuSGamsKpoB7SGl4A8EsVevZWibLgFs5brV
jZw8GgrfymcWNu8mSWvQ/7fVy8jRt14io3KX2NJe7Djt3DBaUO/YxXXUVI33WPjJ3MHQyBYUCzPD
7DbV0LLOyWM7Y2VkFB8kh0mQSmFPY77tSoM1sGXlbyy56amztvFrDS4uIwo28JN+AuSboWCcq41N
39bDj1Z/JdXEh5DLwHTKBcvCqEmckm2U3SHQ0E+0pAx7G3vG5SqC5TRwFq4nM8eZuwwvSY+JB1t2
sFrSjlE+nflWnaLgWa6F4ovRZnOIoJqmAUQcEBsVuIFjW9boE4XNQwq9X3UXkso6bmSVlVVTNykX
qWS5NqLYTaxk8SbNxmgvrvtZVwnHjvGy3DVP5DOQKTcs6X7W2vlAt6h71cxUtKBVJk4pGvtXm/3h
R1pGzMfmOuzeZGK37xHpT+yMFIy3UJX2jIILeWUYJRCkBdQVP4uoOMqSBLWAsN8Dj+rxCStec2gR
4HwXUt8y46PKsF1D6doP4l2n3ZSI6AVWb7ufkHKx8J1jY2uzbF4D7Rg07MqCbnOIkeJX5DEiHUQU
k7vYeHjeLnGW9a5M1cGAZR6VB2Zvw1NfDMkV+J0LzWt1uzjMkyKVXthNarADpyDhFl6IM/HZ4xf4
hVnGPqDJTPB1mPrRtMaUpX8qbQnU69kqTco9u8OacUKxrKlJ8bgKFSH4qIf5LpDjKnNnTcEWnBoJ
XdWsxl6a6tazEZnEy7CULPnFFFH5nC0i9YeSg3io6+JOmRTFwHkODkVdbOVIwahvGVxLkaOFJS5F
u5Qp0CJ5bmw/z0bhMb0tUQdBXAYjoZJVjYlgJ1fmY5ZZDKiMKExODX3pHll77MOhYw9FdxvPnc4D
FsOZCFLzl9qk8WXJjJEdb1NpZ63nB+gOmtRzP4psbxZKzL6oq88JntAXlm4wrKVMWomU6ECe2Hw+
Fous//l48agPdwNCZBU7Xi2hkx7nx8LoyycBRWwzo6pwyEjr/EUYwYkEZuBl0V2klm9aEb8YtWAq
YUUW5kx5eMiVpdzI1K6v+lKql0xNuxW11/DWRpKKgy+RDlXRQsSEVQegv7KzCyrC+GFGaHqHcvKH
GjO1g3kNIJfHjCHrwDcwgGLZS9h2SYKALYVS874oUnGp9dRcmbgpTIjwpv0+Xj0gyVwO7L/BrRYz
Z5hUy9Iv3Aio2I0kes7pQn2OA20bNrrspmGuYVDUloj1qCKOdltGSBCw7VV9TutSNcqPSgog2gyG
cZDZGexwdxanOa+tLatCgj3M4kcUVA9ZIJcYLOgXma7yGuS5JgzviCJOoRVwfIFE1hsr9xrF/tWm
y/KYqJEKCC3+qVV1u5fMjJAvKFlHyEnJmamx9cjqHKGq1fd3M1udY5yljD+DpWO3wWbMieTUftAk
s9ad3kzs7zT4tE813S/+wVzcTWrBzAmEQQPDKqGxNK252ERjauH/soyf3P5Xb0unP7dhEW5o8iNG
TZLt049u7CReNr2RQ6UBzW/6g4Q2W7MLlmtZpYAtiFgHGV2DRN8CqHwq7C4AJNiLO3m47jBp7LCR
5rHpxqmWjE4GriB0lV5l+JcpobFliKVc8sIqL30S9SdsvuUxGSNtxEnKkh+wtbKlx2fDMKYMq7K6
/ZXLcfTSS8YcO1xBAEv2KFlemeVPC5OvF6ZxjM7qUj+EtJSQ7qraK0fkQRkhjxBRBhMcRtadkxHX
RYWD2bU6jFBBrVerBh2zs6hpcRiWMthmdsZGUm04ZW0TpzYmw5M2w/yrSSdy5bxQBieFiYYcJGdR
oVLIjUsNWqW277RIB9VoZ9p9WaXzEbix6Y6VVT+bo1ejTXCDqruIALdaj1oBE5nsVmibvLI3dVhk
YrAZqaGJv5YnqLEXpiz9LE+AAzQz3mf6kO3F0M0I/OMEKcO1ZQbUBM1En3YN9IwXZotIZHDnEuaW
7uF1NWfFrOI1nW36tCxad54NqH7TLOffFLq8dVgu9WuAPexFxJL40PPmWk/gz0KhhmltwuJeREr2
1FTl09jmq4k+4mzNbb2T84EsIpn40yys9aOqd5Pfx329n9tSWrOSx/6DefjCzJ/PqmgQN1eMjeQt
c+UA34lMfFwqVzAxUGDxdK6rc79wOjYoHyXHGIv+3Nam/T0KI3OjaHUHYwf+JCCONHmASYGUmlWX
OLLPGDd2p+Q9N3kzHtRQJQIJT0EGe8mOtQ8ZDd6KYf/RHnKdyYsemoghmNpU6nWDLuFE2PUDZWbX
Xi1Ko1HBY2Xh9agoyAZIbPEGPJg/0ny6Hq1yPH2UyHcuOKaBhYCHgMaDw7IGxUGqnVX8hJUquQRY
PA7yjMhFGXa8jrZPmbR5QYRvHNRnWb+1yFhINwvh68BYj+7TtnNt2mdPYXF8nGCRWSswfMaHEUds
9A0quxPTteQ0oP/y4G/XnlY325owWXYclD/synV9wnYZ6uztJUuBTSkZUvufscavolHm7TJJCjpU
ektVb9jSQJanmIMp3vRBFLqj1BTlNk7wo1CWqLaPRqXxdJQGxHGY6sEiVix0+gZh3hfxP38HEfM+
LINIexnWu8x2z5RvEMxxrIQTRA6AmNGE1S+KOi/W2uSfxOP/SN/9aaLH38Tbf0w0+P8w+wPH7J8V
3P/rv8cb9fb1//ifaAJVJaHDlA3iNP4ht0Y6/E/1NnXPf9kqgR8IqDVTYy3wL/W2Kv4LParNbYPc
m+/vKrr+H/W2Kv+XgdJbyACdFEu7ar7/A/W2chUu/1vYLKmKburA1+Url/8vqu0hxGoiTzLeoINy
ng7WJd+o7D0cse+eJP8vl+M30H0+x29f43pf/uU19LAhzhEB20Hc9afo2YHs+e3Pf/kG5//vt3+T
mAOGKZakhT+tHcx70pNeykPpyz/CX/oX2Tz8TD559ze69pG5W7eorXxooiG9dOaMNCCkGU/6BiKo
idZwldvNtMtGaTOrbbvt5zjYjK08+Rl8d8QrNYmI/YSXHQ4PSSnXft1ozVUdpDH9t2YhgsiNzVw3
gqK2VpiYVpkP9dnyRl0FhKMmldeP+BpDeENrm2zclSl00xNYWDgoWnBeURStFY6MF0th5I+HBHuO
3JW/RuzprlkZOnqlPl9JMSc9J/dVKM+AfiYTCzxLVpH7ynCxQORL53RPH73BalN5VzcCsl4cqIWV
Wk46SPWWW8j2winPLnImv4OvJryRmiR5UGOQGxZANdQ8ZB4O7ABYoYzdh1z2nOOMU9aQUkP6VrVE
/G1p+xZc4hp0UEHEipWegpaquzRz2uEUQM408pDrLOAVXasch0ignWpmHfBEPO6BB1eHlF27IwWh
5oZza/MSjKy6PLfezRT2nKFnspvDMAfzJYXbVDaLdawZ9Z443dFVg3FGbgvcJ0+YwJcaj7csULQt
quxvuRIPx0SlXipwwK2/uFf/7iH4P/eqYd8kICZSPwTNVANFVw6SfozNfbNsrnuFqbVwCu2FuBvj
rWVvQ6Rff35Njonf/PIM+/rvf/nl2UFhRKWUaYdcG0fGBoPqdnOauE0P01OotcrcfRo8KVLaL/IU
fv+KQr4xSKBEN/t+5gfJB9yIFaYjba2idvziA/0jFuN359XNM8wEBwOnmr8PSpipFNVM700XjHGO
1O/sYZXcR8UeoJeDKBrJSrhScFTEuwKs6nD/54uq/v5EINr+5qoKq0ZKCUbBqmPPDtvH0YSp29qr
qE6OzOG9IrdPRamxnUrSVWqa3wwdzFrULOWuWXSXgVNsICdTXqJrc4C6EJkXAj+z/DZK1Z4T5Yur
9feAjX/fcTeFh9l1ItOLdjnQEACVuWNP5ugrE5Zs3O6Nj17dfHFFfv8UMeybp4hAQSci6CmHZACC
+siYi7xXlfXuqzk6rfA1FLh0UqQPm7sxc2MIDSiGn0zp0vWbJn+o0suf38nvb79/GKH+esO3HaX0
MkvzQYfjvepHEv0OovqBcsOzx+2fX0P/7NPePHQU5RoqQTLNQXPoWPdnbOkHqCsr45Qehy3cISd2
8y1Jgi7duRc69OX+5J4Qu63tu9p/II9tO3sPjWuddoz1nX7/1ZP2JsDr39+4+vdb04Lf1Sctb02B
ZyTTIzs06jliZPC35S/YsIsgRWHH7gbWmVP/+PMV+aSKII7+7y87EeYMpStZDmGMH90B5tlOZMkS
2W20p/IJ88OyF1bynwX2/ftT3hwCbS/l3dVte7DW4SZyFQeVnGtzzmi70P/qWn5y1BjWzXkNUCuL
sOQvB7EO1v1zsWWy57Ia3QQPwBM2w87yKxdw7jHwkB+7X1zKv4e0/Ouz3aYyYrDDeCa65QA5GyfW
d+YbMIoaywe23cEsoxk1jUeg1FrMGBofN7YR2nFd/eLu/sdv9v8+YQ3r5nSDXlwWCPqXQ2HC7eiz
Z4j1J+bwvkWaLKhxNzG3A7iF8q0NAe3WGaRO0OmGua4jNGgJtruY78UYt3KCKbbRyP4wIMyn+7T4
ZjPWtuwZBwMQGhj+pOBS+gL0JxC6GXxt6Ly63VoYnpNDW95jBFHNAdfGvl40ty93UvXcyvd9co00
vIuNl2TucZc8M7hwZOtO5R0S1AGpXIbQE94r81kb6ezQO83xuzlnbhtsg+W1t9ZZqu7JvrwkZbgD
zLyPJIIazI4Ocd0t1spi0qURTqJ326kdySg3fSXehu2xKwQ4jsGZxnvKnXE6ogx0q0DeGuXV9qDP
SFwfIHC8dHb/Ng08yQEkelpn4K+O3iOlP9bVsvp/vFdufu2TlfWF3jTLYd6NJ9tHXutJruQ2m85T
vF/SR+xHu+KLG1P95NS7tT7aVpx1/cIZb63jvaE68jHbK5t038ducVF4yeW79S4fpifxAhzkQT20
XzxdPjvUrJufe9zPQ59HvHIoXVSmTKMDCNJptiTViudSDd02xP6/u34tc32UtbdJvfvzFTY+eZ6Y
N2cA5AemuTlXeMr6I4J9F8imZ19p7H00rhtruKDy2NqMffXhuUD3YEvM4i0Gxxawj8ewrV9b+36Z
9kXTvkWEmTEp9CbzkTWC0yeBLyu1jy+ewPsZecm6lr0sR/DXcPcjQJ30YV3VKQJk3CAYgayQIJox
OXLA75I6dRo0YAoDajM9LeFBCXZh0zhB+q2ZDrIAy4vm7QFIv5OXGxSbHlq1Q69SHYM1wWL/50v0
6bdzU2TIrMisoePA6tsSjSfCSDyqeOrGAhhNflTybx2QeY4oW+wsxkWmgQMIXa2U/9NYzsgg/Fn+
pr28Fhm/O7Buio9gzOMG1uByQLvo5kSgjqQES198vH8MaX7312+a15SHPfrLWj3ETS2/TUm0bBrU
/diWAFAkjT2wuwwM8oFQbTUJuCwz0pRdRnoRnxa5MKIrYhFAJTjWksa+Egh0lEE/wEEmXagKWU9j
E8zddgAFsdgCpWCntPcqy2tuIdga7ylw0fGLj/PZ0+WmdFlIpLG6kGtFdTQPAPLQMy/wH6b3L+6G
v8+a/vX4ug27wqqm6PC250MUrnsleLN04cn5Hb1XwLgL/qWNGK5bMbfVm32ZnPHY/vmVP/lk5s1j
izAKpcpmKp+6WBfM3dnvlNK5mb6qpTX197fZbUIc+O9ruAfxQLlXv8me9e293Y6rreKIZz/fmfvE
R2fuTJ61KZwLg01XXb0rbrdmIv0j/cFT++PPH1S9nj2/uSPNm/tdDFVny4E5Q+M76uP7XPpKucHO
FL/lz+3dEPtijYoKZZLlNGtph6Q5fkyOkrxumEOAdMDk+Sv/NoSbli3Wrv9iyKh+9s3f/FCGsAml
QU/mAyp71pFvqfXcYQVbhvXyC9o/pNDJtXFynupxbVS7pV/FpKeSuIBfSwq27bQy2h27pdk8xkzC
ja+KxetT4neX6+aWr0NE1H3C97b4/ESl770/ePlKfRFUbV98I5999Ost85c2W7XFcsXPcNMfWq87
jPftEV0QW5V9sio29lG81pdkA9HU7R11DYxxpTmhr3zR81xjT3/7CW+qbwaIcoHmnzIge7GjdUcG
Q0m8AjhV7CNCXS+FxGNipQG7hXMVVe/ZhhwGrKOsv/WthRi9vtPjb7ZprBrhtD+sGljWof/i8a19
dnVuHt8GJM98IuTyEAQywqJjd+6MjniSPSbDYXhCKYOYWGvIKCDsZNiFa0Gyy4z4aC3HJ4AIwLaJ
VZiKZ5KsDG3XipWEQZdl/DYbjtgMxjzFU3Rpi1NE2hHBZl9UPJ/94sXNw78wC6wS1zfe+JjpPViX
DoAshzWqs6w4w1boY1woXKvOyd1wi0huK1ZruNYuzrgdvYGDyGj9xT32yZcsrhXKX+6xQWmNGYQ4
lQjR7I2Y1qb1Lcfna97F8mYeZbfXTk1pOwW4rgqN64x8so0B2EJYhxjgTJ0fJm9Lz4HPYtPAFMMm
lo05HcWwWrS7Eey4zN7mi+NY+ez9Xv/9L+83lcyrvuz6s6McgGDoK7TJQMp/1Cd2vWT8aStGisVJ
Np+QNtQ2iVu7P18q7ZOiTdxUJHmV1TgeJOVQ5qt+w5IZiPZOzVcokWy2Z8DI1ig93eC5fUlP+iYB
deqgccmZ15zJT5w3+eInr8o+7LzpYfbEQ36X/wpOQrpUyYvWKp71xR32We0kbo7yXEOvGVi8U2ut
rZYVHiefjZmr7XjP53RV7CLPWP35qnw2tRI357POZDYpel4rPgFm2Rmr7LE6AM6nYZDc/BFxw1p3
cIVe0m34WLnS3l6ZX7z2J08scXMEwxXIoJrx0mJnHJgErCYv2SxH84sC8LPxwy16Bn0uKFs8RQcb
be/j9IAN50X6KRh+HFOJKcufr+Cn39bNORuzjzGRXCjXKQdOx9wk1eMZ/+hxQg/gqVscE92e8lCg
WfP+/Jra9RL95uklbg5PMaj4jPJQPRgkGLJrfZ3JwMj9ed3/UitXUzxaUY+k6PoB95j97TsNgHVu
nvjRk9QDm+0Z2dCpwqxPrRk700E33daCbPD45/d3Q//5V71n3JyR+dJHpqFwTaZ+HfkzhI/cG1o/
McFcURIhsKwlRzws1lO65roY0wvTmsodf4YQyzbjtkTq296V4izhpTn9b86uY7lxJMh+ESLgzRUe
IOgpStQFIakleO/x9fvA3QMbIxAbfZlDx4SKKJNVmflMulbFoKZd/cu83RO6h/ADAl1fBTR+l98a
8ANi+yONqHfmwNdtONQj9wEMvjaQ1Krg5BJ9Pp8NaiHycLOgB/tsEmJyLuV09gDViYzWK6gCet5b
12joROOi+2raQ8ClVsZv4JkDZsKhsaAF3iV6tvIQm1qNv376LPz5AHATPY9Pz6CHCDpZYUOnnZJ0
tI5yNYfoABJQbSB+6AOpc5FCgFXtqY0scgZLaeU2bHWp/SHpA4BhPAvQxBGysUVi5zmIv8jc4LIh
g9HrgVsJu47byswtvNK4WSSsCRcSP1N0Ai3tJVebD8ocblA+TnfhylFaCELcLP7RHQk6OWD7jnik
1Esvs3swdldD+VK1kJvFOAH4T6+cYlxosVAsdLJNbPR6a8HFcRsALKrXMop2iK/WcKA0EEeSlU3H
TFP021afvT7dEthvKcLIA2ANu+AKV8hTrsLS1BhMgHWsUU8+4gO1gRrCldjyh8wIXnqlvUq2K/s7
7H61070tyndWdl692ZbO3yxW1qk0SFCMREg+E1A4RrVjxyso0uJieyPVzMI1s197YS50gWExjZl5
OOxw2M7IbIr/UBEhABRUpFN+hZQOpYXbQH2+Q5ciHTuLdCLFErB4wSCtGmmJLem0lhmxnuupKhqj
yqu87J8Gq96wauFAkXNbG+SGOwzGe6zlL89/xNKXzm3raa/k2xJkGIfRYfukfQsGqAgGYa29Epae
bRMW4XEqO5ps4mqK51AKlafvqgxeFS+BksukCmlNvH4J/Y+/ciaXAiY7i1VeDCVSaVo53/3MRdBK
t6iqBEql0rWCtz4D72C7Js6+AUAPYMH+lhgNaWVFqYWSATsdqIdt4xNR2uXTO9G7Zh/dabS6n94R
TP5MfmUXqGTr47U5x9/Pl26pkMTO4o/nAotdshiNVkSDty8nqHChcXFi8Z9RpfQ9xGn2MLGWaTVR
K+0KsUxFXJnnhSuBnQWnUKLFUSoxdiSzWqIgEmhrryJmaRZn4aceqlDkpy1Z6xCAY41RF1H6IOVC
K61ES06xWimeDsKpwplQoJOBnMCROfBy+UGrme7i0Q0dnQ1aZEhbVXJlcZmFcH9v3j0sLssEYx3+
73EltVTvnebayq1NyWg8WDBDlUONNRrQ+7XqChKX3P9kjruHk5fTa7VhogJhgTxjgGiJW6IzfcvT
BWtlK0xT80vEZmfxaoyjMmKnQ1bqQEc7jdYYo5lrkUGiXwjfuG25Cw7sW6nEW9/gDVEJ9OcjcwuL
dZ+th1nJ48CHGx+ek6S0m2wvQ8UV1SKEvpLcE3IK0mOyzTMQ5HQat/9eKrdEduhgZYMyzZXu4F+t
oaEOAH56hTsJfewpBRUcYEeFQu8IQq3gKp7obHgDv8gDbTaElNsB/FdRMvvK7CcNDxnUNzL8blwI
zUfAtUCnSU2ag1cDFLL3TlmhiQy0Z+TnX0wt7IN7kvjwxVD5hegEh7luFE4HZ9egdDSItObF015R
pTN6g9VJnbKrzdpJX6ob3B9mD0NOaAohIjEkqIRWJvvGlcI6w7hApRUfl6CvAy4gf1PoBkOvWRPl
3Ci0Wn3ptdyAzYDly+eVj194j97P7MMvyWGSlg1TxkLtR6fTeAO+kPtCgZSYTFuVCjCiJRyLQ74N
tysjLm2wWUyNiB4aQtOIuQdJP2EfEvYoHxjX8CtAcFSv+qCw88BoUCJNZIHSWTnvSw/+e/Xp4VNJ
Jgf5fFpnWCxoyS6yM8XijhoM6LTz2sFdKmXds7SHQfwmGHkqxyC0QaCnsx2hf/gVN3Cc1EasMJwJ
uwOxa60+hLKMWsLuzmxPrcImClzY6CsFQ40bA2mPSCUPMKCu4JqF5/RO7A4N3uX12p5fWvZZSBZa
D8olvUg54xfxNl7Qa0IVqPyDdOwDrDl2nycQkZQHizl3FvtZvK6s/dKwszcfJZF5XU5rX6rJafgZ
1RxBzZ9CPWDXaoNrLUQBFGbra5tt2lS/xFFmFkfDpEbFD+BbZ8St/e0y56Y4RmjNxfKRa1ScLbQb
5BpuMb4qXVY+cmHMe1X+YQvQ0IgJYziIOMNR2iMpTyrd/9OCZiA34I/WMvNeIiJGcHHgt0GwUsRe
GnSa8YdBO7DBJkUVoKr6d4q7SgE48HDcWfmkaX1+mUZ69uarYY4nlC2mkaPkhJfprXfK9WjLnsk3
WNJS1+fDLOyO+7vo4Rv6HkRjPuZxQIdYQEJOQOTbh0B4DTE7SYRUV+7iJunDleGW3luTWvLjnLkC
mPuwDqcckAlAV92BZ3wttuEeekFABl1Ks3JGGxbScvBTmbSZ27SOlpVav/h4tz//5KUX5r1X8vDN
IB2MoMphs3Q/nOpukRgyb+EhBBDfgEZE/sPY+anc+Uf+9I8Dzh560N2PeYja4Em7k74k9wI1NgzE
w7hMkrlv+pU+Bw10KBT+j+fmKnV7PuxSbZGeBRw/FWCJK2IH7dtzdqqnOa5e4n2nJtb4I9neOTVg
aUdvMi0aZR6ZabEHTd98PvrS4ZiFndqFDosbQ0hLgNh515784tpU3MrhWMrr7//+sIRFJxV1n2Eb
8QZt11aggeAtT4X/EUV//+PjgzRHbdSmN2K+cpfd34G/HMj7W+ZhTLDGvaGFVZ+DuYSdpcMCJwp/
LOT2kC47JO8gMaFIq3R78tV9FexaVNL8GljcqetMKOIDcTOivxzgRwbb/oe5QvUvt8VPqBF0ryCk
0xv/mKxs8YXJvyd2Dz81C0cPTEb8VGBCtOgSrNwlC6+2e3r68GeJpgGXs8Kf5bk3N9djAT5CJ+9G
uiqsVKjBeL5zllqp93P7MAz4aAn0pafI9xWc6B00VnSak0MLhDFXSy9QBOAv3Fbcs7L3wquxjCsF
ZZwdgKVIEraZTqC/Gq60LZZS73vZ+eHHjBLhs0WFnTZogM5if/kKqcQ6hBxlXv1mlGrva4FerJya
JTzP/SH1MBwxBJUI+VIcGznQAiQeo+7r4HnqvHqA75ACBroMYXYb6i5auvVW9vbSE4qaRah4qFhC
GLCyjT0lGrRMk2YQKNHOhzbnRjq1m8agNvSNvkC05ECo7LH8qjb+O3QZLDiS+7zOcTrsluxkW+57
zd2w3spRn667307dLIixVQsv4KDGZqjfYqjA1EDi0IDbhSSJzpi/Mgq/NMwsXDUg7HkhSVFOzAMi
50ctfG+JLZRRtUj4cqF3JITiluwtDsj1GipzIZDMYo3aSHYr23NNQ68VEEvIDcAfzyQDbFYAiOvo
U0jgIQULbjDgFarewS+vDl9ydL+gvHAkgC9ioK06+p9QRErAMU6R/rl92qgF7AWhTGGGoj6pdkRa
l0JDkqQ/YjRhoSTDMWboXSVB5gHiBfSwH97L8FJC7ZqH921HGbCKkcemzWVoWkCSwAjj16jYR6A6
QRNAdydraLZFmRn6/8+P7X2v/LZSs3dfDmk8qulgjk19sWC75yrxCT3m8lzbdGMksAFURgjVrYSi
pXNJTjHq4aAkTQxDDQg2OiXx2UPOgug1wFwglgr3oErr0wPfm9U25uG+DRKH1RCxjC5MDJxFSOvP
v3ghqyJn7z+yLgUuc/ETmkmVJ8KdoAs0SHlFujLAUppMTrv14SPhAgfzkQFTWuqtOmiRCbn9bW22
n4TGWl/hacpKY4PewGd4DYu01E+D/8RfY7KwgCtTiPIDrA095l2/oTbh2bOhKmDzem2AKzJsUuP5
DC6FuznRKfZjmBAIYF909HDhBtdivB5mnYHeDbAKDKcCRLgrfNagREgtDIzWuwFImH8GEXbiNWPm
XaMESNzq8p0FODTgUS4HfWXl1y1coyT791QkKVuwDXj1DtQhqy1zE0zm3O5DNM9UJnnnM0dAVw0C
2E4GaD2nNWdAcinIIijjiwu4OcB1UHlY2fDTmL+cLnIWoYu0DqPGxbKIw0cpXhqo2z7/yoVLnZwF
2ECEKX0PgyYHHqUuZZdo+VHpteWsSnrhgkxLSu35QAupBjkLsUmIAlvd4wsqYKR9aLRCq0ILhQ1E
g4zY31b9z/NxlgLRnFEJXRMeHnrYVOhy7LOPwu5evCM8fT7Et/HavkcrK3J/R/93Sdg5dQgIbBjC
cZg51oBRuxNbvhKrojoqEq5pHjgUpBStDIGSTf4Sm6guvK7d1wuHFMpDf+/MFq1EaMdh6PLAQDcB
uF9UU7134ZSaUNf5Yj5gX+ay6/j339cO1pt/j0eVQR9y06d2CrFHiqiNam/6eoySFdRxjEC9QcBA
6bW1vs7SeLMgBJntoXMHjAdTcUuSL1CLc9bYSgvtGnbOi2FFouEgX4XaONAdww5sfjk0e1A+1noY
06z8tjFmccOH8CaoXNiAcfzOdH+4Y2F1pOq3K3WHhajJSrNYELBZ3cGMG00vPbN7s9wnNnTK1VBH
lWvTbmotU7s9NOg134Y+ZbcJi5Vn0r2G89uXzYIFB23vOmQQEbEqb5CZJ2VgzkfXiKCbyJkj5OQo
qHLKsQmdTA6FnliroF1z8+A10GjDBlooBQQI0AIdJr1/RVCDPXNYOfbT3vjtt83ii9CFRe52mPUC
+GudV/Be+gPRW+IE2tdGOtJqu22NRIVXy8qAS8s8e/BA3bgUC4pEQngdneidUesAHWVhOxruGeAO
yUJvjN/VRnBL9JUhpz/9yzfO2S8DHuoRNQ1ZaO4xMqfVhiy3DcLDPwa1OdOliKB05NIYIbZQseuO
tZXYzCuwNGrkgFlr5uaglgpnxx8pkmvSEC5rddylcznnuAgBJMyK6T3FMVAkvGTGpLQD4ZFNH9r+
xl/J6H6/SCEc+XcoI6PBJaQC2WXU08oASZ+4M5+vzkKFgBWnd8TDcy0cCboOA2RRcLMIb9BDj04M
pZR7l7klgwEZ7jBTmxaawQoHc9zy7LEniTriiS+8tN2FNqGVEe+aPeiJDTw0j1RtjKwG1/VvCKTD
4yNwdYB0bDiGViY3CYifn//uxYmfxSvWc71hmKIt7AJQRfGMUKctAGUN8fSPI8wiVhIyeQ6n8aka
9OUmKsvk8uRvkGZqC7G9qgEK47rO6V04mHe/sId1iIsuhmVyh3UAAVRr34Q9cqBTbaV6ZI1H/+qe
6x1QmPlHtnIuF66rOQsHFpZw6iHDqUhQ2FQqw+EFaJPv1QLiFMJ+O/azSAP5UtiV4lYBVx9b6tVH
fzbfkiqCmvxnZYUW5mzOqQndgE1ZApF9svjCUYfMb5vIMW/AehY+FFYgOfQZMpZ0Z+N21tkDDAbQ
XzTLlWO5NP40tQ9rBl10liwgu+qg1NP9xOfWdmOlXetJLNwNcx4C5ZEDND4J0hn3/d79aK3JX/vA
v3Qnz+6gZm9A8RTk13BU+M/nE/r7s5qdExNcCG2TIvwynLaBHgpsY9DmzixI70At6J+qfOyccgAb
2dgnckwZ8t3PeOOzK7f80mTNwoE4cHCILfF3XWjH1W0lt8TOh7ZzpD6fmoUCPCvMokFOSrmU9yLE
G2DOtEsv4tFD2cORjq3iOpRNGKmW7ImLuwYRnX74L8dHmL1aKrjDBEMkkQ7k3dWqPxZMoULKDL5R
8CiloX6HPjgFsuQuu/jcJW2Oz79zaUvPHiQUPbYBN80jYEEvODDbYjVxXgDXQm/o7+NCiByd9C6m
0NsN1/CQXRn09SB0O35E+7X8d6HGAiWSvweJSwmWNfCUc3yL1UAM3whvvRXZNJy0C9RdYUTmb4o9
7k/Rg73Myu5biKVzSD1UPMYG3u54nVtoWGQvsE8zm0+Ijf/TotwLgA9xZnChREp2eN8IEmpTJKeA
6MJ+NsLKn19IPtk5zL2CJmLPR8PUiRxKGTKFbQeNSBnAbeiYnVzoc+sNpTb1SgxY6LCzc7A6BGAL
OCng6hGILfXJbTsw10PZs/yjm6CVjfKhA0zfymi/F0TYOVp9qFOhhaY9WrtI/4DFWnk4LRyUORJd
JPuqpAgX0Zmv5Hq4EjCX4q4cB1usFTA6s3CDzsHoWdKWUhcJuF7sHEAPDuSwwK4v6UHYAHxic8dU
zfeQqOQzOVdI0ER4PVB9ILMAib+Km0qDLJe1Bvxa6IKy/CwyoD0jdlI4ldsBwEp10qaNCBU995Jv
Gge9DGXQfB3eFjve7MzGJFS8/1QWkCPu9vwULIT4OYA9cDmxpjpkkOUAIwoFbOGuhVIyzsTzv79w
iOcAdJgiVUFBwNwcQuUOsYOAikwc3NPzP07Rv8fzOYy8ydoaFwj++hi/B45fb3rYO7+3xdWlVXhW
xMC4wLJ9rR+1VGyZ48cHgodHI9EjJQJBZtTEYxjmcklZo6+geRfgeRmJKgnykRJf/bUW51IguYPF
HgIVUfNkVE3txqL7/GBKvaP1ltcLK4SHBJQFzKZ8dd+R3j+f0wV8OjuHevN0DYPRFMOFojVKFkf/
0KkSpBobaRmnkBCKjZGLdRCAhSCwXLA2PZpkZOW+jOJnCT8uQAcTNSqdAGhiLoLeJWVnnQ+VVtkN
BSWi1QLkz6bAziYc8NrC+sYyHwlKzIDkF/nb889Y4Duyczx5TQguk0Eu1QmdEdjHXpKzk6BDhkgt
N53ey/kFTVEU6PhD/+Pd+o9gX0F451odno+/ULFn54Dz3oP5rQdZKKfXyWtzbXaezezQqlQ5LXNC
G4XjLx6AsvREqvE/Pm656Zg87BS+kiRemMpBE6CN22S2oEfHfBOgRVkrxI3c1MfacFequAuoApab
xS4a3mhi3uIOoPRrqyMl2daXwghPwZb77B3XyhzfzCzADdH7MTwl3P0/mFkL5Y85pFyqOmZkAzxI
wNAyKUggN9YIL+FYHjPFH7QEwkLF8G8JyRxZTkFPVqJiPBp9BoZIWnt241svXenX5ztl4c6bY8bz
onGFqsJGcTv43cC6BKoeJ3DuhrXG6dIlMweNQ30JCmklh4VS2ZfRol/ISE4M98C8To9sFMKAUB+A
HgfXDufCDqfFMt5TZEDNSlBZeHfPceSwpStauFuxEIYPWxm6qdusaldu9KViyxwnnrhciCiGz4Mh
GXTfrfRC0jpSO9ZiJLWW9FZ8cYsDX1y7VB3Bpsu14iQOUJZ/zWB+CSeZNIFLhtULduPC47KDdHQL
xVW7RdkGSSHntJwcsFZvdLCJJEwaPUQh2eQlTJdhNdWu7LKFi3KOP8/4NEAah+fiuK+9F6Y+Tcqw
gQ6zaiJcWYWlXGGOM+dzomMo6Ew65NW/MGaNWl6P7F6Ot3jeKM+381KuwM6CUFbxjVA1NXKFRjg2
DPtF+S802vWcmUgQav1hpQhC9PDCLahbBXNlCNLCvgqex6A1c9k+l9ZeB/dr+Zdsb44xb1KRgzwp
XvhktOEGUKlICF5fiuZUDHsecq6EDzukV3ZPg+EVhBAhM8ph1LMdnxsMAAw+ZLDGSk3jSaimxskE
hJQ0w33CfudhrEOqL4Q3MlxqISUowUU6I2UfoDXitZHgTmAEFKCOtSrhs2LFg9cf/U2Cw0rBc4eN
t6GA8l8XyAxrp8G2hLV346lgO2g0SK5i7ZDs+/P1WCg/3E/Nw50QV6PE5Tk6x6RSnnn7u7VTG35s
xvO/vnCw54D1gYV9EOWWiMPcF1nfXG/lUC88S+ewcCgJekXiYenGZI9+AgzJ4Nole6sSVQv3xxwD
PvLwQEtZZM1daHGumry0NmNTGhIPyKOvPQGmKsYv+28O7256GAEJLWqdrQ4ZEjmSc4syEyvUXR1F
R+kQrxy5hWSMmVWbefiXUSXE+Z2RAUklvgmlL8Py4fkKLzU370ihhw0kZV5FYhdhAyGL3VNQjYRK
HZ5RiVlaQCVt0AXQsONLM70Ct2zX19KILquoq4WwOId002JZ+2zmo4ILsxcFrzj2CqMIJwCPf+qv
SEpgjJqvAVYs3YSVnGipLHVnDjx8chZBoF3ksKtjq9VdozLgw3kJNokmqpwh6lDHEb8GR/jXfTJ7
SA0DieJQiiPa2f1etKMtIEXsgTjBmVaBocVhOD1fyqXDOh2Gh8/yy6wNExGbno2hPQ3IVMhdnv/l
paA/h133dVUzooegTzXNNmIqFIR94F/cvcBATYzrNaYSlMx96UleK0Z0wl1G5QgwS5IKmXbt5CwD
87+flV+zcPDuHMGHD3WhuQp5aaSFtdpp1anZJttv+PuA9ySa7dZfeW4vbM05LjvyizyraCxbSUUO
ScPpps+0toD9HuxyYftspVW/cgiXEt370+7hizoWytVAGUxKBKwNkooN3I/swFMXFC1uZZA79PqX
eDWHZMPlhpKECWGXWrRWGdMgnhZt4ZqmAnFogC1UbkCjN7xzbIQvMPazfEkekFJIK79gqf80B2QD
AQS8xvSZgJ6AlwYzYuAmwEZV1mKy9HtIvucyD/M4iGFLljCadSJ4qiS4uk04gVU6BZpPbTf+yq24
VIubA67LEYq5Qo+ZJMxKdu9LBk6NDTobtEcGNdqv4aaWvmcWOkZijCWGRnCGeSbgJznUBAIrOJTH
NbTRQnYyx1dzrgv3EQED8HYl43V87LdrwPCFP33PnB/Wom5hiRNm+NOM8MKw19bVmQiM8n3uH5/H
gYUDOgc/F4zQCESPAQbKaE4uNFUkVCkKMNgU3l25e5fy/HtEfPiKfkxDAvkVJj/RoHXXZB9+rIgo
9doMpOuHHYUEo4LckAd3W+hOFD+0pEINOYCw/FrTcanWMcdJw86VGTsKvwEuTJAVgoOPEDuAPQqQ
oIvkjryKakZcYVuuhr3R1G/iYPJQFEi2ot4CNYDcJ98SDsSn/jyf+KVwdS+gPUzK4Aawqejwg8Zz
qxKbbEdrwdGgDI6TwadYKUAsTv10zz2MUvo87DE7pEz18MplVjlsSLjb1JD4G/n3QhxktjEDP0N+
p4Zow/q0nYnmQGyE/kJ+pJ0cRGtYyQUaAnuv3T38FCIVBI+WUCPgOvrQeKUe3AIYC0oCb7acHjDd
NmS2AQPzE1jOW214heBeQllkjVRim5BgYG7c1F/Zk0sHa5aBNXnmS26BH0MMqdLUoDvRkDkXwOuE
FKe/gj1aeKHfc8yHL0a2Cr8MHyEuF8xxRNeOOxU+aj0rV8HCm/Z+Qzz8+WaMIPed4xvSBmwkCibi
UMf1ubVG4MILYQ4ahosQbAWniwbEZyN3RrndMLtWActZA1oH5Y/nB2EhPM+BwYSEamoiYphWbz6g
LC1P9ATSWevLLb3N57Bg1FNbFmadaGZAkOvgnQcl3kc2rwpvyUf7Sr8JkJuBvJO3pZQYvo7w81E9
KKys9bgW9sAcIRxQeZw27fR5QLdEvQVZdslP1Dxc6TItBPD/gILhUwdb1enzwMgvdngOKCI66CvH
ZOnROkf1VqMHG0UCz3wxQnCQu2uqi2eIomtiJzfqaMOt7zKghMkdY/P5flgQVIDryN8hqxn9Mcum
fJnuVBGBwaTMjJBjsE9DuUeriTbLUOVhoGZEB5jIlrthZeQlqOAc3QtbVDLIaIzcf4FvF5cqzF94
NL01z2D3sU4o4RWqGPhSaRtdIshc4emlrT1TFpg87BzyKwWeNERQrkDXzXuHAZ896qziIkCePdNV
h1tkDNtmC4ysCvJOeiKOYylDBXsbbng9Mxs4Hsn+98oaTG+jX565c1Sw50usTzOIXJ2SqqnebsZj
pcPQzajsNdGXhXWGs93f61xSLBwdOUAQk530lsJgKVBaB0fx6qqFArlkx9U5jdVBMuYA4lo5Lr/H
TGaOBabTsSJDGBo5YkD/EDWwh+IA9V+4wD6fud+POzPH/g6o+PsZj4mT9j7ImJWzhthceMDAtuLv
6Yo6SLOGLBK21KE/UATHyXitvxgd9bLcaQ/FNnjBFtUCA0K0Dl2acaDENnejnWFl6hZeLMwcCiwU
EO6945pLaBx8QMAXthVgH8DG+CPolP5bhKPcWkF+ob7AwBvmr4fLUI2FX3LonLTAAsNyUslBHvhD
HuDZDE9k1Lm+oJRdvXZ2Z/Orddnpj/9328O15u9Be4Eg3WHakvVbci1A48Bz9ItX4TZs1Rq5ifRV
Wu3vxTVGmr0/2pyhxqIHcKM5ERBJkQWjx82abguEuZXce+ljZnlPIw4tNQY1Wspi0pgiDfvAKirK
lWt7IQ+FQOffcyUWcGsKKexH7wMaUYTWKtBw85QXag18shCOmTl+F24vg980BenAbvqELnJ46X7Y
KxBJsCkIAlCvwSWkDoMNw1YV/s6Dmm5XPXOmdfhlJ8yRvREb/h+sa0QSYJf6KOwTQ9JSCBFEuhBq
pVqsHKuFiDEH8lZUH8Yj2wBvhWL4SFZwm9+JDQUHyjUxhd9fWMwcxCuEQukN9IQAcHXoaJeEOvjQ
t02ASCJSpYQsZLiSTS5tijmod4CZ0FgLCH9Cd+4D1S0/4HKnCBDAb7wb8Ub0b8GatunvDx9GnAUI
1pW4mPWAw00DlQHTNLfq5E8j6b2g91Ws/lM4F2cBgU0okSNdmHm7lE998GGeKHEfQguo7PxGzhOp
lZ8PtBTv5jDc1qddj8qb0fGVsAOsOArhcPIWu2oDSGSiQo1bZSDkmRVyllrsqLbtLS19lVk7bUvX
8RyWK4hiFQthOzqta3fZBh6Ecgpdl1QjQRSE6C+snEfIu9tBbyWuNXwh7DfedxI7eUKubJ971+m3
UzeLKW4tJBKk8iFXW17AE5SpPFS78UYKms84Ya+NLhTYxHHX5Luofh8KF48GVqGytwTuqUWmtHHx
0vWpwpJgbsKKOR+EUxibDJSZpd7TyqbQEqZQEtdEpQPirTFSMoOH2DCVbOg815Lwo0MnKqUhEUjC
rfxSCX+GRv+3JZ6jhgOSCYo+wgwTG9emf9IL0BW2oAx6vCtN6phd0kg+hy8roy2c+rmMeSB1KZW2
8P5oFM8kIYbaaej76t4kngX1Ov8DtV5IfEPVWl45LAuqQcwcOJxRrkjBgAoyyWB/05eqQiUpTfe0
B5nC+KXiQTXxDiwHYa3xkoacAVtemU8jLQ5ShxfGfVFcIEsC7wAcAQgS87zmMUAr+HB/7hUIbDaD
mrOZ3FIpTAp6WfA1ttkNNb9yBu+Aq1+23xyGLApRPQpMBw8gt4bcBNopI6uPnBmFAioRFxEMnqrC
uUSJpqEHg/b/RMQuz8o/EAeXvfhrjD6ajDIG71uMX1MKBS2rYwm5ZM06fCXCfQN1cGhGS2c3MiJU
9QMoWXBht0lwynloe1cAgLmxWlCvPBo5JJfu2czIc0ImSNiMfkPlRIGzrUr7hJykb30Zb1vCiCWt
gnfFgD8HRRyJSbeCJCpCqfGg8HbZSot0AWHFzPHTRCAUUc1BDJlELYBSiRNlpioKttfC8oG7I1aa
mgtRXZhF9RAe5U3BsYMjAlDPQoha9uBM4WWgZg8Xqb09PxwLAC5YFv79eAmwoeKOgy52q3Zb+KZI
evRTGsCgciZt4O6tZPQHR0pUGiN0hLeW0uBoxQkyrWRdLtNOhOKlfiIm66PKbH2lqVDMhI5Gu6uh
GCKubMilS2GOxW4oioVdAw4UAnKUfkKKfcPuR42cpIiiN0GpaxDhwZVRqFBdSzQWaGuMMHs3ci5f
k14fkigJ58D7V0d2RHMBlEV+H7zmourl+5G6dPlXU+nksXCVQZR78Y2lermqs1caFEsw2L4ad1QZ
dK3IQG+77TAofqwmKPpx29DnVzL2pZRkjuwOafChCQZPRKqCUfioSyHmBOqEkFmgtMq7SWDtA/Bd
3shirSSysEPnOG8YKOd9RGJI6PGdYt2zeLM6rKWnS1neHNAdDmkVpRNNoQXBwkD2Te+4HDNstZ/s
BWVyiOBDQXIzbLiLdEx/2lMZK+OBgvS4kW3WulwLVWPmP7hvnpGyuJoO+5G3wxu8hoxwS1mUGtnt
Jt4nW1Q+CGi/JX9Y/JTnZ5Kj71CnX+Lvf+DgIgtYB8xyHT8JLywpHcnhLSeiz7RtjnDJrQWgQnxK
piKgikZoFFDNG0OdAs6zy6BSyyrdZoWn0oiC6XFwD2KgZ+Wxzc4hB6vANFIKtB1gnQi3dkn1+v7g
QtsZ/u9/fLexa2/YlVxiihm682EOQ54Qwss0BLijCg+gEsmm5CpJARvKoNyMbo0qTKd5sad1UPiM
fY1xQfUl6xNBSYNcSjzkRzJdoim16FkV/gGySFtp4sRNse2kcwGyJ0NawLRpdSr6oO7tKVere1Eh
6A9ceWrtdnojZh9NYJFcq1D4XE68hSELSA48J0jZbT6TDMYscXwbpFxJhR+vkkyxr5RopAsV101U
63n/SiY6UaOmnollqMQeZBGiNpDp4eCzcSIzVL7zEtjoikMHnFPQ5fpYR1rd9DYeS2JpwS7LZjn+
3fXiDXw7X9swVqUofYEBr5Gz7M2XYqWvkk+/7/Z171uUZDQ5dE/rlDTrWpJBeKCr0MmDEkJKLE7h
QIcpFJTYIIV9fQbXdAb+x+kIPwdIXNG3KDIS2g69P1nVqCwUgEiRlf1QRPRNZaEFVZdtwUhpcrI+
Fh3/XonMTiql0CiFhk80IeHDrzahi88mKxLIshRwiEilHjMINS34LBF9qnowkLQID44eSVEJMmZx
kNtSwP/Z0rw2sK3MMQheIPprqQSJa6J88/nSe+Oy9DVM3uu4bh0u4gyq59SsjUQzZod3qhpiM2O4
6s33oUktsenPmBXG2FXQl9TC+uz6+655Kfm9D3d6OExDjXqAEkXRmvASwIteSP2DXyqRK2mMZ0SU
Err2kCawiEhgsShKDTo0VunDsPUYFQOoZn9cVqaDAwM6sb8JPSsJzTq3+3Jf4SnsR67CNLnqQu6p
l6GZ53cyWavQpsXW9RGHeTUhjB461XXgsA3M7pWGPUJYPGZNJKIQgBOJU9s7fgVIC/yWSwUFbEGD
ky+juNGVHLfw2Eg6oCRLUi0p2SWGTUwWWxeiIQn6KJBCO4ijf5Jg2DiAkJLluy4659i3wttAwmKs
gL/lmRMbJyu/k+K7x5ljS5iK0B95j03CtKeq9g0xYl/RrgNDTEBKQvRqwIaA+5E+ZD4bBVm64uOM
U/klZQ+je8k6OrOElNxDbGQfl9S2pEutgPGWNdTea0OJusejnjieImqXgNjWd+9jlG3wGUOH3iQB
4Z7q6haj0kr1ZiA94K+l/yHpPHZbR5cg/EQEmMOWUVS25Lwh7GObOWc+/f00dzXAGSeRf+iuqq7a
z0pkhUMl35VVvZFpqzyb0dzvSqJwhcQVlKU4aBmgBJu3KSsylCqMrFgaKgRWh9dTZje16KjFm9Im
7rJmz5iUzivvPCGatjX8uj1P29Y6JkHphuKVU+ktpNWPnV8u29vUMqBO1NtkCdSi9hKfx49i1Xmo
5WWaydAV8JNKJqDyFHk50TBCDJE1eAJLRStSn/aMoVGCdObnRcr8ztjcWlOc2uh5SWIbSq1byZ74
mPXC9aU+VkIV4196Egx3AlURsYz2CHJyHz9HJRVyOVYaKQGyFWSpZvmt2Nc7JUHRbunNR9uo10Ze
o2MZ3+f5Mra/Q9bZJA8Pa5C3zyZvXU9BiwaXuQN2R6nXjjGKTq8cdGGXmlXkVuN5w8LVTNujkBRh
Cdgfi3npdKn1HBEu7E7choqg3+WhJy9AyPc84DloixPIkxV742B3R4OT7SICXRvXacDDlMmlpHgS
SX4vPlHmm9adxBVx+tatSLMF5BqfhRWI647kEW2wM90ZCkf65jvbLcwGpyGQxLQJV5eQMkIIKPaE
I7+enmfyi+qjuNlxeaula4rnVeUNNDBx65vSYYiehO0vKRnRq/5JJfYdZIYYmNXmY/wydclOyIpQ
T4qXIWsxpM1rOejLfQLR0fZlYE6J4StM4WkWCcCLHvTcV6MiY3afO/3YLU6OAy8WpRpXmsYp+LBy
PMTKMyd5uhKntGJZ9KlBJcTawaK/UqsZCwqjcTRtl4jb4FR1w2+Ih+HUVkb6Ld271F80LyqY9dMd
+UHPorcsA1q9gGEwDLQXw5H01GbxeHGvOkKNAiVlDim+zprsbsZACD1RisapJ6DIjDlEt7D8Kza8
XRj7uDVkWeSkJ4SDnjtDTWxcVs0faj9eloFoCBIpgD5WryqOpLvlMnZlhMtN3ijtG8UTEq9V4Ixx
tRn4vablJHM6MGLBU/tK83OPHW1OWzQzg3mqtlDJ6SXVX0XEaUB11/qciS/lJtg1SMCwN3RP6qFY
uhesowKtP8aqGyfMBbbjk1afm8nrsexSAQIIRi2JxRru29OEwCcbboxiVlFHmF3lEcpiGt6Yki6g
vqwr51G1+Dqj5708OsO6EFjtjuKnmf0YJHsMtDF++juaHBJM0tacUwheEM2ShiGFtaU4suxLkmd1
z138otV75XFU2Pp0qqsDbFRcnvXV6zDbBqFW7dpwmoZz7kNY7uX2XNO0qKM7RaHMTNsYVMPOIvkT
jO99iw/wjyqbY0u+SN/yTdk6Wnp7osojt3cGyTekwRvbknMoW2/NqoUxb7SJxYtKF1o06XDMiDuq
ug46CnrOUdvNs7Zln2E+4sVizxWz5hfdBDeSEi/T9S/zM+m8tNpYtJmj6PIu7osDVlT76fHwQXTN
OfdHEkLbjSiN2p846BveBcjNsCx7fDscqR3daj0XsPRTa1y7wbGGfZEMrry0wTpOldN27VEDB9BJ
0laV9tIOR1m4R0px6OUvopWrNWI6f5iuSipcGTlxWgxCcZl8Hg0wJWGvC8SftlhMLrNkq4uTmdlp
XlqF46nSyeisu8MoG7VjbSuVlbST4/fRADIaVYOiSuwp9ijKEtnw13Ipv7eJCz8zFDcrfcTLmCFb
daDGur+qIy5MvTtuij2C/gNaiiejYf/mIZeAoTJEXm97dTV9uaKtlPUgaefLMr/DF9ut2jsi3oFd
ObsysYhrrTqJdrQKDV12tR6srSWeGEsRLrZUvzdz7zNYSaQjabJgAZZQEp8sJu9VZARC9CUCGYC2
2Zu1t4wnUk4DK5YJPn0sZgaBokq1zaeuC7Qy2jeW+bcqseJOmXAtqzBqxC8pI78q5VVrUxvIzcwT
A5l/GaCdtsC8IyTXNNO2jAOC75YqZOs+13UJrA6bp+m1tD5l8XXYXtWVss5riqeNvBVp8FeCO/B3
j8IEz0pKAUfWs9ssK78T812OSBAKvm8jqrTy0qbNqZ4s2VYqIdQbVqzQ7YzJl+tALLN/qtF6iTVg
ofugFeuN8HjCWbtK9+ZCz2ym5xdypuJDW5XzcdZ7IkerIQmTddlPGG7bDPPeplo66cOa7BRx+qi5
w3fMXlpB3X1JW+ZVmfW7LGSs1pkz6a+ZTvmOZB+cPb0S7U5OplR+5xmNyVQSGjjj+DK1bl8g31rH
PdVs2EbCoZKyXdJEAcmfr9j3HVRVCNaZEmeq0j/FwlI5JqNPI9TeMD/F1aBIY9np5JNzWqKSqKsz
l/NBQV3cd8ct+0ytD1HjqDgbuZXYORu+msjZJKIg9xpApl7rPaHlKJkWbHaguw/9thDvzCiWnVpj
clwGc9dFyqUxuqMG6RY35WFbLEbYaAa6yC/izK2lisfXiDt1qCHKt/W4xKWfbqmjrW+iqn82C22a
VB1KiQ0F4pppv1n/kVAhDWVDYjyTAF6rad429hc5HRxR8RP5u4frNZXqLki3BvOUbn4hpvRYqsV1
GWImDUx+EkFJ55HfIPcrbu/FStGmvPVd/bEq1q7u89cqmV9l8JlFvrbjcamSX3IviPEkMY5ssWmN
uBfhb0qBYTo7ap5jQj4lVuB9IEuEvZB7eXPmhK1rT+4POSS05K9WUBZ3i3aAWuOxd9VmP1jyTqrI
fOP2b2dWCQniz8bYhm3Ksdtq7iqgDJW+ZvFZX90xY3JIlX7lYnzX5h8WoUs/xvnhRGXpdUnmRvni
Ru0/3SBuXPmtJ28z2uNKIdfP6VFSRFsYfnVTsCVSqasXxXwqU7c0cCQH6q6xoVjAUpXqQ9GyqxVJ
ZDoJebgyTtLqK2ccFOpcu7L+viXFfjXrlzZFPdCXO1l0ShFDa4ZoCs01rL1Bnaj8y2KXs3XIP1WD
h+SkjGFkPLlx16Semj5HTNdW74nimhh4iMLRFHflNwRjpzkxluHVx6y8a2ZIlbAtQd6DZEj7dCY8
qU/2huVrLTc1bcpBW8brNpunGMMM5o3EvnIF6N5hoKTFMHXSnQk3qyHHM5WaaPhZNjKxSDdT3qM1
yAhr6BgXT8vYk7Oz2n7pjC+ZU0agJK3d5Iv6KQe5xQSTnLYh91tjr9dnTs+OG2bKjgqzmuKTjLHk
wv5pBtcUSXoi41E1Xcv8jLHU6UjGlkMNDjL6Wl8ShAntw3+4lH1je10Y6esLZwB0ImVEChs2VHuO
FF+LTqZFQJFDp9NQ8Q2COxrnQSk5iw7FgNvtZp1NqmA1bz0JPygA4bHLXSkfSS7iyKbK7ss4jOm4
FCv3YroFOWdbi3Bqt7UC9B3cZo1PGN0F/UBHsQx7YUh8S8IzM30ACSkhUa0XD78RAalpsfrtVHPG
1XbaBVMcdFqBE+RLp+KxE5SSZxQRH6I7ZEXs1plCbZy6urhc5toItRi+XVV+xBgzqrLbcbVfhVn1
hcKPcFhc3iPmN7qqCFfRU/R9Xf4ZHD1LRdvhScClURbKKCttk7FtmJxwbD8NNZwQ19frV99cVaY+
Kht+aSDphxOgsKm+88krVrv6JenBbmv9texDOTkPwjvp3oEwk/dmYhKAmRxP3xxcImlN6yQVVEbR
weKqnWqG1LKmBiertfTnYQ1Jt2wY41NSz/OH1orLhxq1PVClOap7Qah9ZV6CrBo88InWSZLc1wls
jgY6X5mR76z+M9lrcdVhyD6r+6Jb9nOcBrJFdIS+XTdJZmIq94d1Ciup+9l0PT1RAj9bYlztkJo4
ODY9D0pza8v5L45p3OAw7ShKjGBIqltjMj8VmdZNXC3dXvSE7mWNCOQVnmp5dXoSovlcrriO32Yx
JUEcSX+CKXn1GP2s8y1vz1vvNJ9K+w+OcGT0g55ndJXCKf7pGIxlU+et46OAM4ZD/SbI5ODgRodF
nRk8yBaTjkw9NSkDfp4hkJblSrO9Vp60+EP9Vaf89bYqPau9XTROoj7GE0J2rFp7abE3JV/rYyfq
fELlgBjW8h1/SgrBCsmvO4gHCcSuaQmDD8kbsKxrWTMu/ad/Sxf1VfkQVp+8bSmQRlfS3ab3i/Q+
ZqdR6x2YY+06cFlrsQtYwSQrvthJEuT1ueNfCz7eAtpm98VpzMIK683JqbKgxfHSuihZoJNnjai4
MryWHDe64HgvUOjULzqmUtFtamVvLO0p/5fqfoTqXArVk4ISsd5wW/w2stwuIijP15aptX6XKYey
bMJMDwiBZ9R1Hr6T0ZXTMMp+heQr2p7j4d+Ub2Ej+R1uVI1L61cBE8YdJsE2Sb5961nNpTY2jlPk
bDEYWL6nkNua2s/ML2vKzoWGp7DOl7E9NIIOGnKG1cpZMpZGHuZ3pYnpQG9t5nGXrJkrV1hgZckJ
NXHQ9slRNY/6RWuOTJGbGOkgm2lc658wtXTZXmy8liAT1aWfQmkjET6Hqsc2rNXpww9dtqdMEBjb
F8k5YKjSeimtsNHeE4kBxGK+6eo/A4PeDICJkPqZw6x6VzsyMQXdU9tjWbmJ+NPL2P1W3xb6ufKv
ma4a7L/CbHntYfQpaQAcJ7n8AGcakkvUhK12r/JTpx1rpueRgJdMzyNuEgWPS2/tQkkOKQi2+qeK
vIIo8aJ0DUC7wcMO1ZbBqrJleIwh4gifTLqb/HElRUQ0LupL1ascs/4oALSQ3TyeKEcapsz+UeO5
bbOTsGR7K2vb/OZS6V/rX6314/a50EOVmXxy7onVGZjswNJ4UKzpEpX1E8mvttLwMMmOF29WFBD8
mZgvfBajfqruavIaLxe8hoXtpVOobJLUydLq3Az08TTVelIiZRoDXeTDbaforRI2RqZJTNJCFa+4
vAG5ORRWERhVxo7HItBypeQq7FU8pCucw49lW7/q3JIFRZic0MwWr1p9jVe7Lp+igSV/0mlnKpU3
gCRQVLF/Jq90dWLzuuZ3a9so+04w61N3Qa5mG8Zxra+V8tJGZ42CtoYFK3wlcid5VxaHlDnrUQE8
zH1wq6wK+1vNOYg5cy+zZOlr7k3lG/rnuO1LAYw3aD/7fDcz+Gt8KUTkiFyajA0un3wuIwlmkUxH
6V+l7gA37aLea6mPCQsRJJbhj7/sMsHyBnUHAzpTgWzX1Hhpqt+x+NLb/gm8HRWC0h+bwVFz3t07
f2uVfSxKZ7cdlKFxQyxq8fp6S9wlYBFN/bSUH2t63nAIid/7KrZL5SmLgop+PLYN60VdXGA365x1
4GBKoFQh6izH4KSaaMQAgQryT4w3qT3oyI7y5DBRynKO6E7Xs96PGff+qNPOS5wpm+ACDVFSdFVI
BUSznLIfCR9iLUQLE9U2zuygXhaDbJYfcdfFX2r9by7e+85RmSnChMa6VHXlYNGrg5VIh74GR9Ev
iBimilCjwMiu9E6VzLWpF7ahvJqUFZFTb46IIrZ/avGSLLk8/nLtqtTXsnD0OIiVH80qXE1/zmOn
yMKkC0Z1B8nBNTwZzkycQ/OCb3BWYFsmnNbq3pNB3pzH7Jr0b1oFgHvohdmbmBnIis/FChXxj4qu
FWJHp0qRqWOSQ74xwpa7woIGx2lbUjHsijVP9SJSj9hJZ4ZzpN6HOoY/4fNh1EKcrWb3P3O9Y6c0
iZt1gZntuo7i5bknebOPfyP9oEf7DRFs4hpFMP20GaUaDk6M6Wte8rqQX7y4cn9hbphasKfBk58t
EPejQny0SYsCuCSyl1OuwEAHJRGysI0Lt+hec73bDSWExyEbKRqNUOi/NtNw9HRf4nfY145o7Cok
ziRtyFyngXHOF0+VX7dfJX2Ta4c46Hl5ixiT51zWK0csefvkR7lx5RqcWOUJKYmg/fTArc+raoJt
2+UjzIZztCBQePAFBiZJcYIRWH4W1RsOuJGvEhIg4MVnbiAjwsFO3sn6v3x57641F0uyS/FtoUyL
fvXibUYJDJRVcNSqjjJELhqdSac8B3YE/7DnPlxRS2rGR6ycehXHnNyfEx7S8iLPB1ZC0YIROgrj
eK1r9WdxQNoJ2OvK6lsK+GBcp8XF/Umhj5ReBfhuFSRZaHV3WoDEEGMYttH+1tF5xlbaCtUPHTwn
oWzerealJldrtHUT34HXWahddI/2tv488MAPZL+GeBSXpwVJEa1/Uwdr7zWZL85OLbhR7/VDiG21
mH6aU5hnlbvMMGHi+KRMkb0ZZhDH+Mz3T9XCDqP91Eg2QKV3yZpbPHlds2vnfffSEgKKw/wfvWeE
FFJ9i1Erml50HxGUfxh/Y+4mklOLONTvZMtmysecd9N+gD8YPZk7+lfJ9tJvqeLcj5lgHKneGH+a
w/siPanPCjYE8vTUvytrUPMXKd62bkCVtyqWdtQgJJY5dPFR+rkpoqMg2cI8QauMkCsZXIZugecQ
5A/IjqP3EmtfUspJ6Q3lAbDekn+T2C3677QIQFpJFjeXF0k49J2bL7tIDGj49D81N5zuI1N/mvEL
kJeobTv7lCmp73llssiah6ZBqYMS5L04R0sbdvoJHtsu1qPKrSuMoLB+o4APLkTMfo04AJhP4l9d
32glCn2nxrXdLget5ppe6FtDI//XSj+Kdnvg/xhBcbLJ5fU/YOmx5FQ7O6bJDusYy9HqHfwAKi4R
YCjZvvUsFEmwFl8KXvnMN28MSOd38GYbrtWI7uId3qQn01pfgnZ50Yp7xppKGszEsaqdb2o4NOdG
CYzVjRYftARBGGEAmHCXqBvpZdhd+BsFnRi2ks96M5bPkWshPg6aZ0TOGAdRU7lEwtbzfUuwPDhY
7R2oeP43xq1Tv6vqndcu9m6BU7keTJ0PVD0z8vC96YcsItaAaGbMCluKGqHlra2vGvRM+toLv1vn
yCwcY4X3ODyCCNSHjs2x4tJRGs+Sancsf3B7MGIvu27dm6KCr0jchFjvv+MVJ+Q7quhm9Sb0UgLX
f9CpSADIvO6+ia+1tEOhBVm+KyTHonYlIsfEXWwITJMz2i9ofTmFiJsXyl0+BmxNvfRBuAXy+YCT
Cl+0XpOvdaBTL+GmZGdKdppxlpD5yaeh3Vnyv5l/3MLJCJvcroS3qHlpvio52kfZC8zJo+mxRkT6
HTZf/Xt/UoH0u0VxlOKp0w/SxGUuMbb8YkVvS4IopHZ4CdRqEoX2prkZlBgncU/lrMOQT7Y4PQyQ
Ujev0XbzX2ujomqe1aU8LDpNm+rPrK2cMVRbeNYZdih/VUX6qCVmbwuwvAUig+mqTla4OQ5r5Q56
czL+f72T2FCTALXOs5OQ0lTXXyr5B0yu6E9GK78LABC2oI0PDrsunb6DtecaMkGetTIHJSKtJu6f
O6Xd92sSylXt6GOz65roT8yaT2syvwU5DVqoZTvXU0ftd3qe++WseobpyfrExWJXsa/SzV4RMiEg
tU3JrZMfOfmWUSPIh8gMaMEJG+yUUGoODxgucUX9D8q+/LEEZZcqmG4zs1df2vvYxt64/o2T4qJA
6bm4wJx3Kj9ZVDxpU8ZgGdrEwb7NnzSvk/zN9CuoFm1M/xZ9L0OdLOb4UakezXjbO6o5n/IWD+Zh
OqwDm7gEE5MZrwGkltNzfbP6j1gT/WzG1q3N/djIn4AA/Hx8xHfJt2l6NPYAtQsRuU33qJNF7P25
gpZu8eKW47XZTmBq0TZ9SOY9VbKnOgozvlrThJsq3PEW7XKuCYzur0ly4t6cV3+zqLGO2l88/84o
rWMQAJsCHwsKw5XUw4x0UcEtK8ZRy+GofRS9MMPDA31YAb6H6xzvqmm/gsRCVkElKPGTVcFfwPOE
mnTYdCB32WtyTsFtX6/AROG2wcaduIXT0TF1X13uFX7bnR3pXs2AZkSKSTCJfViv5/rHQHOVG9MV
cBmUYpquwrgXbttwJM6CGcrJ+NDMmKfrFnJQGjuridE2/OpYpdQX+b4oYZnj3RcScmfnxDZy6k2j
T8Otds+qdUPtgp00cgJBvsssfepk3tGsukt8yKgyRAoE/FpMrNQgjGKMpMjgm/hCwOv+uzA+xnln
yOGKUxFxXcvPhCawhMC7TJzl6ki1Vno5NHG04DeuJLt+upTZq6Wf1vmcw7IC9Gp7dUBvB7jbPkIA
l9YvxhS0/x1rHNiTO0UeJYqEP+PLtF5a6T78WT9Fqttj6unRv2YBwErT+6KPHxI3w8o3j8lb3XwV
KMGs+TD9F6w+pz6kqDK4AuNdw+SYx3aSKCU+cqpHysjCB79TFtvaWSRVRZciD4rqbk3HbvKE4iLC
LY/5geR6UzHf1vcW1PNXpNcG9wyanzr61Uwnt2j60SrnosNzF7Xztrgaz3txcM7VnVWlcHWq13Qm
LUkqvST9aNqT+G3yNWPuLeVPVL+OOLqq+ZUWEBIS9khVT1uduYPK/cnEYC/t47o/qB0cII5EUIyl
GG4TnQTIMVCfz14eqJ1OevGab9DpyFlGxAFF76s83uIN65tFXQ8tdZysu9Zw3KRL0TrLjOlzgNGG
rx4i4xFxqnpr+7GI8PyOqvyuDzkFihrLo/tQkK20FBuP/iaXKSxQkRRODeJHyYDSx2LQN/vonyVa
k8YZlN2yecrNuk7da/uWWQ7rARAUsEKKIbeEv6L6xJWsKX3ro6LQlN47YJY424mV5a6VHaOQLV3F
sJtEdOVrWkGHu4/a7WNd/SjaMQkkmt8teasX0HNGrGGKLhbXQS3x0OdAHfbNSEdjkf0hH9rxm5Hc
o4Hnt7r5AjTm9h1NqCWq5/lDeDjBDEcBlUbXkGI7+CmHhhgutEr1htHfKVZQxT7uGVgFufGi8bTF
53z9aNP3OPEs8VOEokvVNz23Au24iN6iwz0eChB4C/qH4A4x1V8sSfweS+EQt9w0EUaPrybYvtC8
6xnHrJuQ6I4J+vSFZX6Su/QaFSpD87hqWFzpvByE+urvEu3LTAhE+OskCsWZB5Tdx6n1rTIPWgMO
B+JuuzRo6WIIUITY07GJOCdiV2drN/W/LDmnINNx7HSISOJuZ3als5LORsOQdN+a8KyUM+KgGU0+
457skNigeEf6WCV+tlXUEODaOrdUq3tGPnurhh6niAEelPwyFLPdSMZphNHH31lwFPlpjO9ETMJ1
xxYCKZt6ezI62vv8ljQ4AkyF1qGBAjGRm12uE25j0oWXhZ/QK8I8g5gMb2bzZUoB65JmHEhRmE9d
/VVYrIkUwIXq1Ezqs2TKTmU+Cb37eNTTkzpcSn5hXHzx04wMGaP5VKg/UYNb9lsmIs+XaMDlZ4GY
3UTzl23A5ohmlzo5QhXOUVHupD8Z0N5KfJCRdt2QQ0ay6lb6m9DwUA4NR+H2VVvffRw/vuXA+s9Q
xegxbcJJNai7U0dWb/OSoPwqP7iyTQk40dDtCYl2aeSfvQ6EWix42ryBgzCmg4AMYuBd7I9V8tfD
w690u9Pfpvbuf0KVy6adR6j1mB6t5UwUTfO9piRKu/epyPeKiSYryfYyf3hsGgdiMQ/lIt1HPAnm
faU+R/lVRcsYR69iP/fuZkmXcZgir5Mf1Wb9kRRZUB6E5cOSwK8RujkjH2V8Ta2bLE/+Uuz7DZ4q
eqpiECXlaYj3tQxzeJOEnWZ6mxW5+vTb1V4Cu6IbIeGuVLtaFabCSypPVNr/9PpbBWJKh1BToVvs
rCNxsgJ5z3GELW/DPJyzUr4VKlg18WVJudewUSz/qR1yiWEVYZ1LmM7ta+65SBPrjo01e27pvvUl
fREsuPZm0/xKmuCfUD4qXR22Izt8GDXONePfOICUcANLs2Duxtz8ipJ1T07fczzuF/nFQFZcM0KQ
tm+aED/1gNodDUZqCNMphd0HTjNFp0ohdnOKFl9TxMRvZO1m6HF6V1QEQm1MTV9tdaha8b02CO9R
EY7W/+Q492RNCYUWNWO5vW3iAwLiyIlFC93/uUhgchFCqdFDGUjfqFrdW2kRpSeY016dJ2YB8FWz
1UrejVYSOW1m5M4otlOQDOp33BmxDxOKamFNTmaEgERVJrJDJar76hIJ/lDsVMlivs1l7mBW5leB
+z3Sruv0TPvZZQfLZHaiTd0KRVL1remqaxCEsNlaRzuVY6ZvMgnjdPFfKtwUQopoQhmVsZT5iYgm
SDgJYUMuMWO2DAoxgW19K0zh0ErC7JiC4mn4cshsVMs1h/uopa5U7VblSzPhv+SgGFgN8le30OKX
qCmaCq4EztJ8EHS4ENeKY2BktDXtuUuaN12XiNyeYKJkDzG7us8k7TJhvAlMsFLFmkBYhB5TBu9S
Ha5A+VATPCqTZAq7vjxO86jCakWwXRgMJ2bQtiIvk4E5xzDLyImEXrW7VpW8JOZ5GxY0yShnqwvB
c+qr7lrKlmNyighLc1b6Tysz9yVGI+001iQ4ae5ioUPVlOZHE45GXYZpPDIbN6bg+2UgRhdt8jNS
UCzGshRy4FfhopgY2uIUUJ0zhcLZoYo0pB0hFAq3xRKfmFNKqTrX8mXV90Lny9a+1oJ4uU/mQSXN
lPEAdtvQDE8s69gfCOyAzlI3sPpMAI9U0IBJSLMkL1sUcH/JeCEhmGu+wqQp3T77pduDr9CN1oNT
ds8NqRkx3c0FelswDmpy0zWvx2qid60UnAmiN+VmGeksim1HB2AxIMVIq2l6IxMNiof8wa8xsB1X
w1ViPm4Txq0ZjmvijygQRpnGsn1NZq8dx11bKGGrDircGyVThuYQ0TPn72t7q4FTR/OfwblN8TtM
X8VgYVijfDTdD8BZ1FXnIU7PUr0r5Pm4Wb+qCdhd0qF08n7Ven/VeQ6NEJrJt6IS2iK4jJ/hFrUv
pL5xrEr8Eq2AyEe3a5C/WF301VUtATpZhIgENd4iqa5Q61+pIW1UPgQD9uPbIIk7OUvua5Q7UWuS
dqc6WpSihKgFdLhTvwZ9Z2D3udSj9TN1jeiN4mq6ghSnnqRFv1KNHpVNrYw9gZLNgGw4E8lbKDWl
5n9AHyQNN/lWikg6exLBjNg6IMFWXBhAdkc/ln6eZbuxtQ7JssDkEX6DimmGkK+XGGys0RYn6Wsf
qK2uVSRnE/CNOVXZIVtacKnk2jLU1gKPjHl1EiDjlEnabSgRl7H+mCXLT838gjz3nKfZU/QYUFTA
nUbK+425lRLVja7roieO1ejrzUMhdl60g6hm5m1D2lnPuuVXD9EuOndnTrDJj5JQn+zNLHcWUn+N
gkqlO8mYTapRKSj3gS3fQi9FZUfJNoiePn1N26fa7mT6TgU5WYfSJqE8YUZPcGP91svnxbCodRqX
ZOtI1mx54E/86xus/yL9mKNA6CiUK4MqXf/KhZYORtDdpXyrmvxFMlf9skJzgyUUtOYP9baUK24x
XYzmqievQgdKvRer+rHhqhTfyVL/bnQWmvKOpsUfc8bRRBTEidL+NUj5c2cy39M4DpQUsqIFhctF
1XLWwQyJDSJ56a/HE6ZfqHGsOxKObrpM1U8efScTcCdb2Fx/ERnMVNhlxjz+AEqxipLX6f42+j3T
EeJ1UgMjeoqksxINyTVnclNBhXjXlu0nbaZ5n/WvZvE/zs5juXFsScNPhAh4HGwJ0ItOXtogJJUK
3ns8/Xys2dRwimJEr+6Njm6RBI7J/F0um8T8NtKQMSvd0kAuxiy/BUr5XDuYPXMDugRixW0KJ24e
Q1N1TPJhrd5JUOPGWrNqzso78q7Rhgw2ml8xD5sEiOGYl7sxQPCEelWoKSx/6ppBtTIDlNhz4u2s
kUkOrK5ZT7jUuajN4CdkmD1pZScS5slXLl9kJ0i4KlQgMl138R6S7JcqHK/6vMr6/dSvQ2+rikNt
RI7PERN3z111D+kEtdynEKkLOwN5Q3RqY8t1JMVYdDLXGgxN0MXvnRQcYqpxvdoO0nvb2wsO7VOo
lwupf9I1nejVHm+C5maxZJwMar00Qc7Q1Zy0yck3hbFqqokMEMr/ee618KbKib/fqYGDiIkCmU2b
x81dSCeWptPOV0jqBqfQAIGaLoJWHQ8iMc8qJmWZyqsk/5hGEj8G3akm1VGUt8bLN/aQ8DtwwcYf
loV2iv+wPsOB8JDK77RFAKvWMwtMvsGrkWtJ6AKGT6OJ5RSkI5k2NvOr1clNiwCChCDvVPg9ugLa
3kj6ToWJghR1I0L7MFoG/qIgHyYHwI7DVVeMgv5uXYruOMgj7pauDgtCVSG0swTiWm9oP0sCUcx6
BHPQFl33OygtcY8yoJx1QdYe2wBEn2N/gNfyA2V0ZRmfhw1QFd3JbVQ6XaE/W8hQMHjkpnEsMm0Z
4nPZVLiSMa5I2UqkjHOUKLzbUbBhJ0SUg+oF7jnR6bUoyP0dp5d46iTEGyulkTMuQNCRKmyWqr8b
mORUWLqYlWp0yKR5gkCkzQmY0zTaRUuCWZAFrsekWqmdhKR1AAOkEDu1kv/gd4k7Dpq4a4bxY5DA
DTVDrlyhoh7OLfu+VBidZg/3IK5x9VKdO+Va9X/nNinzoXLUKET1oo+d3LaOag2rnBxU7xGVejKP
o/eSgSPDS1txaRblgydOGgHW6AlbmUkC4nmIvzyar6p8Cfo3hcMtEI+N+TIYoLrKkwxoGJ0VQS+R
Dlms8Tkuy2Zv93gHvKAs76wRkskzEmVlhYH64eFWTSFO/QlOLvc816a4kruFdm7uWohzbyptkFRr
3Vex/tFM5bxXSwzN3uMQdivNs9w0HpRHWfzyWsnhWjDKMHxGIsVcBhNBRqUVForgXvqsZB8HSvRR
1+m3PwWgZC/FVK/LyHuWgBfk9jEcgGQDE8FNbSTxKrAGle2DqjeX3ZTlN+McEoalYATw73Rzlchf
Y8CQQaGhK9a+0lDsAC/aScjQydQm2HKQvnGOGzkHprXMst9aZkIwNkQSDUq7lYdAISz4K+9fzBaf
EJi8rtvcd/GyHtOVCYrntx85Kelt8IgTC7k7KsSOx83x0D+1PdJQXc7oViLXAFFRJ9ghSw9XDWU0
CDrYVH/+NVG1yMoTtGxCJ2+Lt9qS7/3Mfk+LlAIa/NIcUwltwTncAdHjMk2r58akvANwi8xuRyBx
JC3QjfvNsLQwRKFg1iFEhFtVdDtVdJapMyJjFkjQGxDaqYbqxTCRfxeR4b0C/HKAld+mWnx2vFl0
HEqAdJSwvfhIkDEwiXQvtXvBWBqnpr9wx/KFXEfULJrvpD0oJ2nJLbYupeWcpJlLc+OU8r9KPM2b
rlm3MiKQSWyZcjrDVjwoiFoq4SRNuAy9kTnGwDPSy+jzxkplV1h3QJC7qgP4FuZR8fMV8unU76vX
gTmyWZvjH0KtRsKz1fD/M9gPmuVxWuoWKr6KjWUQbVj87j2AvHywX9u4gnoO6LolHM6pqYPL6MUC
c8JAxukeWXu5rhNbrCa7BH4N9LssAu2jFpJdP7fLndaiNBNKhdhY3ngqxXBUu1Fk0NX5rMJa7qhL
caLUBtr0wIYt1L2T2ZsASJaxlyzxYMWlo3j7fKzuTCp6TQSLWgAWC4djbBvb1CsQYH79UsaIU/ph
levagaGAUHdP8JAjHotl33+rpbVNI3uuC94w/Bef9wi6W6X9yu/KdcjXUmo0/N1TrvQLI3rn4F+N
eboNbWvl1Uua46DdGU8emp2iYLY3qpU6VxwPbHeyOgcZ9ibw3ryK05GFgrgmCKe7wjcWDey2PgxA
seKpICIu75lKYx5NpN7YraGeZaecvnWUWo3Xrsvs3WYWE/EP58qpRxuX/bLbF0l/aK1f6MCC8MOX
IVLQsbVuKH305HTrps1PBdGoGB0Rj25fdJjIItTjcG5A/LF+1KI3rz9SnuYNGFbBLkZ0IVkLuZEe
1Lxa2YG2qIiPd8YzF6MN/poufakJFPBjvuqkl76MlyZJtna4VYfnAjOS2jHXTZcdEdZnmsNUkspJ
Ogkw8rzpew72iMCW9ss2+mClq946Nqz3gPm2XZksB0tnrDiGtwzjTYogT41NVGYIE0xlG1IH6Zg3
vdrf1d1D34fLYsT6ZxYbDQsBpsA5gYpnH3yr86SkDrIT2ZWlz+iRO+zzOWgZbZJvDJsYtYcBSpcG
D5X5KYUPsuniL0K+9jaqn2rxZcHLKyWpru1bnk14QKP+axxyvPVF9qbk0bEICbGtteaoDNZTMMnk
F6STU9jjVkq2hU3EXM10O7FWQMUiusrzc/ADvqaFBbHiPWFokf3gF6Ik7uMt2DF7i9Mzt+KlnyM/
j6Eyd21xDLwHmpkghxTepv7ZNrko22jeGNGXAXDaP4zSE/V+WHrHzoC6GggAkP0esbXX0G8AydP/
b5oYHbjR9ycZSeqE0tYeu1VDcyJEmMxUke3VcnQnI92MgaHeMy8LTazW4JkMm2EuWhS4iuJzdifK
sjDGL1VYn5n6YSXHSbROUkkIXNQaSVZq+3thDB8o2PPYnnceInJvkEGV83N1lHvpk1KB5tMCu37U
tKyL7MyEn9MdqGyGYqTXJXZDy6CyRnriwrdWslgoFUMWQ9Sl2Z55OYtGrRyL3Uw2vi60bZxCLjfC
2wyx9qBHwSI2NNe3B4wYyyJaKhLKUqTtre6q1TKL9pLw7jFDNOFX31snf3w1/F9YfaHy6UJNQ3LV
4F4xTpGkHWtw9soq9tIgO6YuFrkpm/fWEKOECixtQRNHgFPaL7Aivoc9rquehLZURPqH5cWkzXYl
w0CT/n/LdSlBVKrEtCeilCDOSqzAbct7MobFFKA5wjA5ZC9CfKD8m7SvArJAQ/LQuYNEDcOBUjwL
c3qkZ1qb3DqZAjdi+/K+wwQlNZ/DFO+tZDuWMB1+7oZZgrXCQjQ0ruJhXAbC30toDcoh2hlRsVF9
A4/MYCzaQlVd/D/zxChBneRN6YEahEXwXMXynCnHPAJ8JyGK4bxeNGm/92vP8aFX8mlElz9FriYs
N8l7NHR1qXwUk20GQCtEvEovtVU5rc2JumKCA8D1WkXc1jMNwMSt5iY+IO1B6984eFvlRYxr3eOl
OdgsKfbvp4D4FlTr9xTYhf/A+tDtE3puUa9tWmZPPBaZCRvzMJmLIb9rqCSUEtBAb5a98B7YX5lM
nJ70nSOS14bYqfSWXZIUCBPtAqlUVEiuoonGCf2aB6xk6Sape7LoAHmjyK3o3P3QLeFryr7fWIV5
z/Ctwq2N/FTXD2Ow1DRXD7VtAUKsaE9NmVNC+zQC8zzxtFlZYknLFzKsqyYGJzmnL9GtaNkhGlqM
4y9Y2ta2nC19JVaXkzJ9DeZ9T21WTEdb+pUOL9DhtOhnRyhDcQjmNcTkeHm0gK5NRgPdptiUKB9E
vZID5bOrC0TG6WYAiFGzjeh++dqE/Dz8stQELFzi7rPJBXtu8nA3EALOQDrxGUw0a542bXUY/Ila
oh0O+F1AUcb5yEU+HiQ2dicbWBGUWdgOr1iGGvtXqP1WzNVU18fUOMBkQhOP+I2lch9UmavhyI+M
apdMx0pPlsx8nVdwR1p6qrI3K3oeK+5BvOZim/Ro2Svk4tq+IpsqrgQg5ZmvWOQW1qnQTc4qRPhZ
g6IVFVo9WbtK+q0RmZvgGzYrbDBnkVIbFnjzxRwHUUAuXd2smDPkpGEwh+IdmZio4rhdIH5WTeH4
Xefm0143M/5lGDkPQiTkbpVKoEWEqFgSs2Q1FnepeqdS38jLZtqQGQuwP5vIQbIGDK3T85n48ud5
scahG4JKGmsAI11fNt2hbJ0UmMt/0P15mVFko87Wv8vzbCyAERE/Sag70EmgVAruEJPPYu1T0D/D
JqCvkjqI1wqHrrRvA6QojL+NEePZNOWqxjuCHQgPMJqSwfWKsqL0Uiess0U/9ndFDbmxC9ttPb6N
uhuZhqPG2yY61cPORDCqhodClliaQfxWpPraEoKn92UXx0rKNqYFy1vZqDKxRkqflB1r2nLgPoza
4EjzOgncqRGb3LYZC4hxixY3b+C1B+NZ1n8baYauy9yE/vQUlR+20qb4VrA6lL3i4k51R7VB/hAv
pQiBrNj651/UftKm8+bRS4FOY/1rdW+eNcWT3LV3IXRMaxEcXW2lzscmJs2Dyn/0o/OqCE+GHW5K
nrTqKQtYF0er2nWj7YQ8GiSiUsJGfs20v3glN/UeszHF3aPw81eMGggAIAQWjGGbR+raiwlK7gxE
JeOUuWP3aRgacFELPOAXS3KxwFMrOv++JancclR7XCvyOLplrxPJmd3lUUIyS0AVlnUN6IrZ+cPC
Ew2z1kra3nJolxMTwrS4wt0J8tQO9VNY5ez22peZcGeQsaI3qnr0JcV8Ouf2ya5Jf+/6ndGubQXg
wLfBEnQb3aYYkIligcKSIo0v5XRA2hkrr3GVO1NNUgF6+BLu+c3iah/8hxISyMA4YVcLL6o+9OZY
mZglRvxg/ZB+ZzVm57H2qFFblP1K+WwxcrhKW8qvvvkKNPWuKpWNOGdBFOmxILvIzEW4yrtTBXAM
pzYp8cwHBBMQx5bCtYhlZjCMRWn+YrgROUfRsPb6bx+Lsh3QwAXeye4okzIxFoesQqSGv76j82T+
rIG3r1cO3rl7LKBCNPktUYxXoo+kvF2nSfSm+fhxs3S8t5gl8ABquqL0bHQwr+7YJwifFFwN85q9
VrX3grgeZPth8DU2azWU5rI6F1a7hl1ZFgQ9FUn6EJCXRd00IVUjW5ASnckMqPtG/d2PD2nq+siz
UYWGI+qG8RiSaj6jziY/AOlvIFnHdJocrfecqJ4Hdf2lNsWSveR2dbBt6Zy0WHIM2EcrgbouvaUK
MhQMD/pIYWY+CFBXt/bGybHShBKbdCwp7X6n5wUXLhhbttTMOwQ7pffQ6wxlFOWyOJcXoG5l8Y7l
t+0XIsTNxnwqE4yc34r1oFQXiIhEDktNnlFuHWQ0fBH9hRIT5mziP/aqYaCUwPKGfzEIE3fKMu7x
qd5bvXT2RJ5Ad/LosSwXGG/x4h9DyNCR7u0JvSj5ATK/evBVfGOADAs/fRTt3BvvFTJZpDXbEktr
YS8q6b1vENZEi9Zwhuod3bfPfF/5vvY2Qf84KuvOW8W+5A7h0YvuErSntjuoD0m5GPtfWTq3s48Q
Vt58Dw3IqecGFjV8Czgr+mc5mVsMoep3KgCnlBFPk9HPTjX9fXocUhBzoZxFnuGdb1HYHGIODbs7
mYabDXu1e870B9GZB8k33gvuzkTsqYFdudtDTdZy+1QGm9Z+0SiWC3DwpPPyeW2b3kG0vaPWvLQQ
j0erYgKjWWHkn9631sEuCTusUdnniaVvtbOptiwFkZ/Q4k5Fxnmq1FSi9d42kPZMEUfUlIIxptqh
qVBjafm4aiUBE5XXG8/KORbaUV12CLCcEtuVkr6U8lcSjcsSL8lYMKW3miYCcLqQf8nYjpq3VqJq
XRXlKpFwSyXSUsEEIEiESe+C8zyYYR5MvwLhCC86yHljAzGbm0KR6TwU1NOgmmsb0r8G1iv6tyBm
kH2mUsCYcBvKkvjbhy6nikcOvK0MCqIRO16ZvpM7dxfINNE5nuAoOHVWxvE7LgUZOUO6bMyDph5U
bS2AhGAgZesuoVWvx50wlJlRltVGtwLPjQLjFW6CwBFo7iogQgpiMeCNd4r+5atiFeHxiicY7RgF
PixH0GlscW1mqniyCMiSo89UoHoNoGZGVV8C3xY6Ra2YNpUW71Ktfgh1JL9S8iT54dZDm2FI/t6o
Q20mCkxoTbSyRbBSJwwRJKwN+egStdFBAGYnsn9mWvVcRPgZ+nku3XktkdFjajjF2X4UwxKfWpZq
x+GqnZ3KZsxBV5Ym6m5T0/idzT3oNtR8PvPoFgN1wCwQ1umsLeVXqfTepAhaGGbKNEk7CIxfJpd1
lcwVhPl2vR7ChRlSrgTjbz+KtpmNgh2jAhWUkQPSjWdlZ7Zs7XZuIWMLlGzumafAD3cN2hxDBqU4
1+cJDtzMtDdKRajTo2oRI2ehBYoBdmHWmtKN8MQzw9zAXVhLz75auTbMQJMECDZOPt8IWXdklO40
we1m46/SRgYiQckQ+tKNGKJEemeBGlYITNsQSRGqwJkGH5gm2bzWy3svzw5mEhwZ/7weUnEs2l3U
E6rUtt8IaSJpJaSDHxsukRuvihdsvdSUnTjAnECVDw1pz8CwdrGHxikaEBT/HEelnKPg/hVGdU6Q
/itdP/azKbXsHrvNTHY+pxcMz7NzZOKpn+EZvBGZeCWO2ryIuyviqDNk1UDBpy8C6bFo7hvv+cYP
OOe1/esHXGTclXogj4mmKltZ7ouzQFStdqMaREgRDdghZSzKtzbuscYalUFFH8C5fre+gFbSpwD1
wY3vcSXg9nKacNyoWdXZqHOmYX+Oz03ws0MBLiYXfRc+JXVeJg7z0uE8PWkXgTfINz7auvYILqLs
qkYzJ9PiZhh0gnXJ7jJ9T8aQN8zB8lBLP8SM54S7wV6btsm209a9sjbbj6Eh6KBmgUnlsrHxKuIG
CZvXMlHnkWT/4hargxX7F2Au42masxLsQa9PqjE66kilZvOjyvtgfMk4husPrVRWIfoP2cZkHvnm
R9A/cYdifsKS6QgcZl4xMHqiXUWGtEn0Gnk9ye9TS0WLcZ6FreHFT2em/8hEEqsi4axkZ3/IHbbK
bFW21UqJm00WSGiRdIa0UhX+SugP1HKj8s+GBOedBov78yvV/j09Q7uciNwVcZKnmTwxiDG4O7jp
xjvmy3D26T7Xq7iZyUukJfLsRXKw1qGVnW362UPrihngtOMvf/vOFx6knYwWev7zN1LNK6vMuEiT
D4Sk1pLla3e+2q3IqJLReEjlKxHzr5WlzgpbA57050B3ZxIMVSuq0TDqcShp1OXEN8JeJA3V2aaF
ruooPVclgfefUf0SUpunJJoaxzI42kqyslB6tz6p6yMsU0+AqWyoe2Sux/5LLp4SYzv8NsbzB1gE
dk2rNLuPtGeJlMRijprFP8gBqVVnecBe7QUGp5cOfV5mbvC76u0cueOJidNz6wFUegqeRmMhE48R
Exe6kyhoWteiBISBZklt/LdGQRGOHAhz4nzS8Vwvsh7Ie0lA4f3ZTglO+7u30LpgPXSY7CLvtC8i
6Ipj335onMvcXSyONN4mED5TcYBzHQp8/tIGQWYlhllPiFk388iCysA/QJX6Z+sF+tbQ7jSuMerF
tltBXWB4q/u1SW5QG+/PKV2p9jgQpouMTP1VF2wCemAPOQFzxyb0Ev2noaNHDtpFmE57LIrcMEGg
zmTZZKH7x6Ty8QTpz4mqH8No5+doYuxDivyQQIIIiKieN+O6VnV0nA9C3bfeN8NsmuGgDeXcKD+n
bIulCKb6ucKDZTLYo2CDEqSEK0YByVIfYraUUj5UetiSvC0e1KI7Vm32qcaWa9PzKFz5aUaPR04d
2RDjNjZsh04irOYDSQE0m1RwMxF9qh4T0YdiEcCxMuu68Fep91HL+4xCmra90AXZtURfqaSZIGta
xQmnjrbnDptA5zWktxnfKu6XqEuR5U0ROSYFRaLGkDTtZcQMgGMrqp+qcdNmWxWFQYXWGQ1dGWH7
DiPOT6P9LQht82TsjnrvMJLanEADGJSHh8Eajq2+S9MTKTCKv7ZNInLCOaViz0T3Gh9ajDPOf6vV
8FUEwXOcrTLZsYunuDkVmeoqnX8vUfelXYflmVFgmXCCFmdJrQXLIY9niJ8LJJBtmj/8vJ+vhBcb
F/ciz60fIcuYxuwX5oNVxfUB5BGBaJrnNrm6WYYpPLFc6PSYQBxhGcefP/jKhfz/pqUT+5gwMka9
82JQsFDi6GC1Ih3ISRP7+SPE+Uf842I2zqfqX5VFJtvISxNpuANHxs5AUlhFghTaOfIsDT+aCSRt
qZ8soMN3GSRvEd9J4ZdHfLLkTehNBjft9hNSRuk7Zh54HMZrvwadrqSFyDZBzNpSgK8KRLI1sETa
uUZquxrqvvAsRy6zpQdHQaFIEFhci/sg+VKUhyDqXBp7h5OkUnY1eUZaDZoTh29tts/RmGL4txM2
ivJeMcivHRa29FwEX0osn6oJbiJK3S5ARKQQF2tHYIpSy7Ct51I/dYwEbtI9jPBQkNQ+vBch2cqE
trfgu6O9kWzECFzJd332NUxPagWuHKT7akBlT6kKlROBqodJYTk/v4I/qcX/egXnW+SvV8AJ1Al7
LFAME/aDC4pgUKn7CGvaKMSwHTppE0I5oB+YEuUk6YdUIVSAYFJkFn1QzdBQDRrG1hhILfF2fWn9
lnTk82lz9vp8FKwdGdSCNrEjzT84oWsnf2MboJfHuhO36GPNykEmXFoUy5y+8Vqpa9jAXS9tmmQn
iU2XbmxTQb3zmEDoJmivkvpUjKsxqo8deGNiwwQVbbNM4AVmRhCcjND+yj3DycWv2tt6qMlk3CNp
8wDlMC+a4RQP/afmdSt9GB2NeIYhIY1a9ff69D5ka63ZWdN0q3y+UnoZF+Wz3NCTGWYNytwsA4mM
M2yZr5LuP+k+XoaNlxI5ih+6u1GSXItKNi6qXVmaZK3IRm0r1RVsy+Rli3g0H6SWWylDvZNZg4+l
6WDIDVjFd1rK806q0d31tDctaFQOyGHLobixy69MFNcM9f8usT5I684PSm0b9LWEWy5pPI3U70x6
C3OZ1J0QduZXr6Ko1TsLKN5UZfhog6hCvUkIYbD04auKk7PAISnWJsnY5BhmdbZteqxLZaxWp8Hi
XlJzr37sbTNCpdgr8Jzn0wW7dohoKpnI4GhF7d14q9qVsSXGRUHdKmoUySRE7szWJDXNojPOFznh
d9hZHIa0Q5MApsvFu4QG0RD5bgzJWhkPvhaeUXPY9Tr8ztr0oUjGpY5wNEWiFDATUDDZzUf9V1Xt
qq8A1fEL9lUBhErEnhUyrd68NUT82m+4GDIw6LYnq7GdE9HTQyagfHDkD++DXOAIsJawCqHh0RIr
Q6O9dxGvFShqv42H4hR2H/2TRIUI6/LZ71ndxKosp62EqISfjwKYH8RwCOJMPs2KcISVFX2AKhED
qs7sl+Z3nNwhA2YdfieM0Kb9RVv5UjFsQZ9LX1QUErw4aX/fCD+keh5vaqzeeFCZGrZE69tkRFnN
ynesp5U8S4+kCQp9Htcn4iSmwEfJtQX0zG4kvv8JtP7HGalfVNTqqJT5RPzOHbHaC20VbwCS79C+
zQLm/UqzR8GwJt0xN0y9dIKFjWxtJjEtqliYDM4xqfZj15tRb6xAQs7/lZs62NRcAi0cnV76Q5tj
Q1omDn6wA8LzfbKkBLojnxY54xL6Zp0s21W7DeZigfnlP65g/Rzr/dfJbwrfq8ycX8XcWweT9FJd
yifMgyT0Mp+5dwm6mZtrHvNsmOku6ZLO99uT78YL8KktvtzyVnT5lR5Kv6gCwqmNB643lRFb8EQu
en/n/IjMGfpGByv2LFwETz9fd8r5zPnXq7y47iqOhzg+f5a3kx6yNUHyx/GLSGQnm/9HJEO/OO/t
Buq+UkfrzrOR9ZbxXqjop7IhVm+8uSsNnn5REjZyV4oh7q07RTqb1Vpmk5RRTqK1tLCT8uaQjiun
g35xj2SaXRGQPdHawk8Vfevq4xPXM0SxtehNcubrrZg+E/tWNXil0tXPr+yv9djmfVd6CTLlriX0
myxBqdykQGXEgBF30buFyoyI7MZCOL+Mf62Di+NbgwvTkwSOg4tjOckfGs5c89aju1LW6hfnqq+b
xRjrGuNNfOvUlZioiLP7eQFfAxy0i7PIslKRm0ELhlTlZMzEFRxoHNhm46B4J5h4MCdjLlsYHAv0
EAdlgJsLDWKBiFsP5qkRUFwzgZNYYg2Xd1s29LO57c+GSW5RdKrEOIzI15guQpi1LIVbs1bldSIC
edvi8XeHBsNBh/eWeKBMvOkqqXrMRvWQBYWTbd2JVCGR0fMILUpk+1dLLKiTFANi60TPcZoTHvbz
k7iyC7SL4wu+qppQhJHMXxNaQhoyZ4iD73umGjfO/WvA55938NeKDCvDxArBRwRaHC4rNE3kJwfG
vLOQCBmKJc/7wap3ald4hzCo2k2S4gUiCjPChFJMbsTBduOuvrJetYtzKxhTCELLHHhvJYVvuBFI
T8awvNEGXHuYF2eWZGpmJA/+eCeVO3Ln1WEhbDI2bg00+Pdm0y4OrLrz9HzQiFAPkwpsj9TMetep
8vy/LYSLc0puwjQpUQ/emYKsDV2232uCJNW6/0y66MZiuzbO68+gn7+WAqa8YFInmQ8Z6STaCG1t
mnebKNWp6IKtsKfDpI3WjGxosmKg7X/+bVdOEu3imCrJ4ChLTx3wCD216Vse3ZjHe2V0x5+q9q+f
Iyw4qqrk7/rKJs7OYWNoVxW8aMHcnNz/9N3Vi5PKDJu2zPLzd5dg8MQijLMbF+CVp6JebP0Kx75V
pfzlc5pUEz/08o2ZO1e2gXpRibRMWUw9SeEPJy5BrKPior8kW+znB3JlD//pj/566FXd+76k8tcN
K5gxFMBTic9e/vy3r7xQ9WIDI10Y/Oj8zW2ccDJ+irN3N7sXuoO07OePuPZwLnZxkHr+1CUQ/rqK
HVaDXDMxpH/Ruv/896/c/+rFPg6zfvIJBs13JgJaX568mWJZ6lrvCB1jYphgoXL22gmcY66Sjvjz
p14pPtWLqiNIkKNMepbv2rD9zGPNAO/U0mWcYDrP4xYlOEmjP3/UtUNEvdjNZtvm+BGmaIc7Id7L
T1OKYdORTsOTNhtvLIRrb+mi9ijCUBTMZox2jZZTpGdlSLJmKT4jC4Vcgaf41lzSKyvuz8Scv1Zz
MoS2onk14ZRIfXEfJOGzNWylEatO/doFxQ0448pe/zOk76+PKVMp0XVUcLtOFuFTyYvfenburX5+
JVe2pHKx4QM/8m2/qKKd7jPc/jHqDvKtcdvX/vT5Bf31xeHXGsnTk2gnkVyYWgMpovOyunGjXtkr
ysV27y0qOqXjqaTPZEdn+EzIf1IIWnMm4itvnbPXPuVixxta1CFaOz97yItuWf0C2Y7IsPdmA9ED
3z+/gmu74k/19deDGoXSdGPCp0Qk/1Ru1BEUj6d8hj+olTYeguryxgl27fdc7PU4bGKGtfJJyB3R
C4PM4ikU9Zwk7Irg+hs/6NqLv9jlNrM4vTgn7W60X7rkLUlqQgG+fn5Y1/72xe5uUsP2hjBNMXQf
OzyApAUHTXjj8VzZ0f9vzD3TNjUVse1O3xFd3WK7AVI/yuVcz2+cgFc28+WEe71pu67L+IS2eSad
CdfSja+unB/uP/o5+WIjZ2bvGa3OXx5PEd4Sxip9p8VCRZNxNkk6CNnRAf6ndyBfbGzLC4o2k/io
PAqUtciqBU4ozR3OxqD/9gnnt//3jsgKUQS9hCx9GkhP/apx5TU3ztMre0C+2NOZVPURmoZ4F6ku
KQMyvn8Cu85icLckxezWENVrb/riMteTYsyENcW7nFQsST1oyfrnZ3PlfpMv9jDiHb0ywzbGyZWy
+AEeLR3SBImekanPP3/GtcZPvtjCmgKCI6Iw3vV+RFizmXXjQZGyFnUlh6sSgE5OzKhfMdEimqN1
6uf2lGkr6q/PuBHSSvG7/sZJf+1BXux42/CCNjOLZFcPB0m/Y4rMjUV2ZcvgTv2/q6wOxkSUSZrs
Coz6NrwK2mvsybP2y3utcSky+umWKOHfP0K9nDVfTEobiLRMdhGy3tJ6buob5+G/V4N6OWS+VbJp
Ckw73olJWuqEcFSQGCEx6tatCuHf9aF6OWy+TfRKKjI+oZXIZG9Itzh60u+mIs9Si9yf19u1X3G5
3/0QvsIIeTwYXFv9IfagtWHk8+nW4OtrL+D8z/86UWIzH01lCKDT1PQ5qRs0mtLbz1/+2gO62OlB
pEl2NcXJbvrqHpXP4rf3iuHw57997WtfbPZGa7oEF22ya0bTIGVLfal06Qaicu17X+zxhhAO3wp5
6O1vfc7QvWdzEZx+/trX/vTFnh1khF5l5LOzGBoArYukTNXJApkik6Fa5Mt6if3fntDlZHirSM3W
b3hC+BsYidRiyf/5N/y7GFAvx75nJdOuyBljxTSIPrbZQj7a2bb4uHUPXfv752f314q029rIhM/j
Z2qi8sicr/MY4wpP5ww6+OefoFxZPpfj3rsiDwP5zys2Zum+/iiO0j0XhvauOf6bWDneHBHm/1B3
Zst1G1mi/ZWOeocbyEQmkB1d9cAzcZ5pSnpBUBSFeU6Mf9Tf0T9213G5blt0SbrVbzfC4Qib5MHB
lMMe1vrxsf75tCrCd6+wdf7xNLk8Tc61BtnYXIGHO/z44793Ju/eXx8OTuzRwEYWUcBn+Fz0/7up
DnHMt/chMn2ti74urpQ4qa8pQaYSHCfBQGHv1+XRp/RYbaPn+Cdxp+9dpncvtFPjGUwXziMnifRr
9+jc0yvKAuFQ/y8P8O6tnsNuYoHAAWCRrJB7rvVH8Qghb31RPxnvvrM4EOG7tztvHS+UGYeIX+bX
6jX/6n/t75x76putdwhf7ZX3syMdr8qfF7XivSadSotAkMovrqav+bqhlI/GYmhm98JHFL7pzpO3
4Sf74O88X+8V6ZnjajeM3PzKqai8C3ZGOj95Mb73EgbvXvRkisRSHFeCiQMBp44xtfWKEAtkOTL8
vUvvdoqboirJW0z0zm0dGzS7UPfDte1r/1AXtj5nno92P36VvjPwBMdJ+A8Dj6/72srGy69aPLIU
3X2In9SxIu6EPoMfH+E7O1rxW63NHw7RuxOd68gMr6pXer0poSzCk+JZvAZ30Qf25z8+yvdu2bsh
wbR14KJUKK6ChJwHSZi6635yAt/76HdjQtK4EzXvfH+XHFEZoDTNop986+N4+M8e6eOj/odL45Zy
6ej/Ydhfecwqh85+OTYzpMip3f74wnzvEO+GgNoNwEOsY341QvOiTx6khyYh9bOgyPc+/t3rXw7V
gk+XZXNZkt29WNLDlPwkAvqddcN7oXbpSotSko+e7kB2I9TptvNL+fDjy/K99f57ofbcpsoJJyrp
cDbOj+MtJW1HG/SN/dTfjJ/6zz85zPE6/JM7rN+970Wbgr/IOQn8brhjlqM74gSMmXdIyeUibZY/
eUq/8yL/Vv/8h0dpTiMTpRTjXlHTBINLWWCDhyk6SV+bn60/v/cm6+ND8IdjHOXVPrQ7FrcJeluE
K3T8sFLZBd2eUiIY/+HPst/feefe9z+0Q9mjXeaytRbClHM6DOon1+k7D6x+9zZnrjevUUv2bXRA
uaFVdj7WgLJ+fLu/97XFtxdITs6wGjqgL22DWIIFXOTd//bJ//46/0f8Vt/+/ZHp//af/PdrDVYt
jRP77j//9liX/POfx7/5v7/z7V/87Sp97eq+/mrf/9Y3f8QH/37g7Yt9+eY/6J5N7XI3vHXL/Vs/
FPa3A/AVj7/5//rDf3v77VMel+btr395rYeK9rT7tzitq7/8/qOzL3/9C/3If7i6x8///YfXLyV/
94jgrPzv/wLJaV/+/HdvL73961+0/kWHRotQu54b+OIYfp/ejj9R4hdfuYEXGKFpmJGG8a+qO5v8
9S+++CUwRutAqlCa0D9+jb4ejj+S6hdPGDc0UilfUyX8l3+c/jd36H/u2L9Rm3Zbp5Xt+TLfvPp8
ugxC6Rvp+XDJyAIc39g/vDVjFMuqUAAvRNP1+8kHUZl4xjuy59VhapPhJ+m6bx++vx8vVC5npj0A
F+9HNqF7Uxkwp7syb4noYhhbt6ETRz8ruHk3DPx+oNALjSuhTwbuu+FAZG1YO6EIKW2YoTRl7dAX
h9ZPMdrFoBaJYDvUqmuwhzV8Ih1550VuZENLBRnwn7xx377OfBff05RjcHn9UHGpj0vsP1xk309D
4Stcm/iL89Ow9eJHnYWIJpeVkf0Pz9/vN/iPN/TbIfa3Y4XcyIDO2oDuqPfLwxneRQvtzOyGeXYY
z1v31iqIuHY05bNnu+SiStb01hHjzwI771bZfz80T6zLGUqwXe+rqTI3yZWnRwM0zZsuaR9N7pgk
uys91UwmQHNJz4aehvcejf1NwnU+FPRwPvazogzbbXQEKL4un358Qd7Vj/3+tUKXjikpPVf8ttr9
w9X3miobHV+ZnarbZh/mSXBayYX20UXAIIHxQuMRViPZQctwwHsDS3CqC2xZerv4ETKlH3+fP71x
vheCQvC5TqHhWXg3xlfIYCdljw3868I6NstbTY171lGvP5XTdFbH8Vr85Jh/euuOx+Rdx7zFC+/+
actblosWK4qqesY0XBTEwHUFyurHZ/anR0+H0g2OQ50bsAN6n6GDJtyHToqKO0iaTl4P3mgTeGb5
UNEH65Svs1Pm5mwUVdCc1nmJSfPHx2fR/G40Y1AxIBt4/IwvA/k+15Y5NI53eET3zexqiWAvB959
IgPhCoQN/fAyskf8NK/UHbXoPJ783PW6S7OYFoNE39Qv1GIXb0V87BsqklJhN3LTYd2j5PIAOKU9
zKFIS5bZZeok4qYSuriZMiAYoD395bGIS7d9WkKr7wTcezSefiy++pWZ7Y3Tl4NLVywZiKeM5vUG
k97ckrIJq2FRwCKWjj1OYAuar5wk7ztoHCKkp7kdCfH6nSeaDTxuc5kSTrc7Z8gB0Wm1QuwSFntE
lqcpl3gBy99qhS+pEq6cDrXoE3BrTt2CHe9bpfVNS8j/V1kHKZy/+diqO/dlaz6XQBSB4SK5wd65
6RonoF8lqTDi1W5O207fQ0jcNp4AJEkDn+d/ZRfqLw9jB3fidHX7or9NWm/9Wi6NqIF7lMlr68az
s5eJ8l0kYQWFDuGU0j+Bys56J7yVJFynxYpPkx+w/KyiZP2UCts79FsNCLkYSOge6abGfsx9Yyyj
Rskeap7d7OO0OrO/rX33iPMVgaT00Dt2LAvQjyHWM/arJ1PTxhanF4PhSdnK1Fy4qewsfhSTUbTq
GEgu2Srg/KyO2/vbHs5qedDR6DunjRIO2HAxLFc2mHz0fz1u94YtF8TgKFB0ikdNcVoEUrMMBEFF
h0VvQbxL2WKOxAQAS3+pe8LcUa3Hr11tErgBDIv63C1VPQfUqRWQioK8kx+FxG/EWespuU2UW2Ml
LboSUZEXZdRYJmPifl5NZ9ilTl1dPSxNGnkXKug9c1UHwqTBgdszZzAA6Y99Hrh68yFWtqCB0536
EGBqzdiASD5tiQ6uE/oBD9YbgxBZVemrZkewefQZJUs7bdo54qmzvmVHEGYB/VO1msjuDrkfYVN0
0vw8L2YwOcAzj9ABZntkGI4hBDX3IyVXQSgaTnxdDNRDQwX+ru4bmxxWVWiKlvsC5Wk/S1y/sLWB
pHR+lj56wbHja1nqaTsYX+XbVskY9mhqNPzcUGeHqJ1R0cDftjQw0orUoRqa82Lr2aK9htRFWj2t
kuGModThXHzTQkNpC9/CeVqLl1T2ejmgle6y/TrDWaNtKKF8UngZTmkNFPJEu3Z5y/jXSx5JGm5Z
InjiA4+rtpdLUlXehcV+WNMPY7BWrFOwFmhNi378lMpK8ICPwRR/nqsYpbrK5giFtgcr7DDijf9o
Ai8vdqyCZudg5jXJCGs2Gqmi30ALiOMazcMqJ3emdB7cyHEcQ/VAw3WEM0zKdeuWEynwOYhncUqj
BeQ+VWCJzIMKr3E22EaDvz/ypas2wFLU0yBFwfpAq/SuiLiymyqH1gSqA+K5HkM0B20x4caCr4Er
q0jd8MMap+l1IQa6p5omxYxTAC4at/BnIxqCIDN+KSJfnE0puUmmL9+7rNek+5RkuZSHYg2xvihp
na9OPcZ0/3YLgpY2zow96Z0uhsAVe3SHTpkcL4uc9QHtY0Hrnq4tVtltWsZKZxSpxIoe7yUFSLbh
poGjFKrNHyodOy99qcMbSK/YUJzVGzE11LWALZ6azG672k9/Db0VY3gkwuNAFuVN/VDAhyKOmUQR
lLE1tOAJPS9bkHcUlp4lsNaPK8YIdSlWeXRKWGeMtoBcCN41aUPno4yaptj31N7Oh7AazXA5+iqc
Dw5q3+HE5MASdn1VFM/VWIhlWy7dyNYjnoJDsUjnjWHZwEmPYoeC3UTILyZnebxhqUzkw0stqtLY
lSPOUtNCiKt8We0Yhj17kVZgOk+7eQWJT/VTL8/WoEzqc7oIO0W+VjDcnARr4ueHyVFdQMdthStF
DMIR6J2aasXwUcvkUjbIuMHcVM39KunHOQITgrtOG9rbKjhbw6XuW33VhFMIRMGPaI3o+NcDTIkB
IRBseguis8q+Oqqh6RicIW6UoFHhBdv7LrxyUz9YHQBVbedBTRgL21zMqK5xxaXzCG6mAeVX2obc
ez8ukFjdlR6UoRjAYqWMfrQtFBGozCwEKzlOTSqRxNDdeZLpilPMo8ycVasLJsVSq3hZs96AotDX
qYsaN+mXmyBoGvdiiVqVPlun6OrL1qcm6bpe8wQ4YWGcbjtRlLYCD8BQX4kb+hmnoxedcZLmttQr
c+TwcjKovDqbjXhUZAJgzpZ+B2Mimul84mrGWRDSoWsH7wMzhR1RIZhAXxDUaygTK9zCzufdlCbD
BxqsFD32+SgtIZVZhIc898ozyKMddpaptcvrEvRBdePpmB4a2zh06fhBW080FQ2VCw3Na9LhpskK
N9pOPLbPXcO8t2knWYH9D9ICac6cTQ9dt8bLk01UNV+NeRs5t5VI+9sAjBM9t61HK1NdOurK6aIC
YzCZFnTJSZnGD8ZxYmjQa9ledrVG0S3mjobAdWyK7Jymv7h/jcTUIlgu5qT/0DV0pgFr9KvpVrd+
fxsF+O4/Dl4aPae+U2SnBajYfhuRg1f0ZWragWXCK/9cw8OAVJO7cboP4cWxNEz1vfVmrvM8QEDe
u7kXgwlD/nezdAbtSr82McNXY2Jyc60Fw+x1S/EhaSLkMcrrGVOiKAK/qPBiwAJnTUQrtg4j1NGr
S0lJPRpQZkvQmFc/zcanOR8rvesdE97y5ovPwFYSDEZOn6Bk1ssXmqnXO9NkuKqcSHYPWZtQRbWm
a3udRTpoLuI5m4s3f6zje2v0GqP+KGiqn4ajPcEdmZColEmczzArWPMNeVCwCuHMvY9TZTWNC2lp
u4deJe5VpkNaGq3jk7PzOtFZCF0WVF4iChSjhcwjFhRuUt6l7nikKaiAvXkSB88uQHgHNmOIwi6Q
Odmg1jeK9q7Q7doztTC378YlAFuRlQaCZZcyFtCi0dFQQFES8o8gdlHpIqhxwu3IUDfhNWWYQTWO
ORjZTZQWp3kGtHgbE4lAdieoZmKsl8mvRV5xdykpnB6dQeJLow81/+qFsYfJaCnpDhzD9UM2aHDE
iikPmIJNKAHlDvGFYjdzn3QadC91vUgIB1Z4H+A94wgOkjX5zFatsVfxyupsROM0Bd2dUTVAqrGK
cgxv7aztM89DH37JfQqjP7puK4Yz1o6wOnZdNMYsVDOwTtm27P1Mnek5MhMmgcCo5TQtVFK/sDSq
r6uMZDUtyRJ4ZekX0jwAlNPJhURv4UFUWIxLC3lZRdFhDSmKZ0ArhOrozWCdbZgjq9h9U6IJC9BR
QcSltoUrsJXSr5EM4/TJWfMUSMA0DE9O2k7ltWG5CrFVdGDyS4lvL1lmuMKds+RPyFJnSQ+kRIIi
F78IN4r1a73ThDCSXeAVmpbYxeJLcT0AWzqC3r5XgIVbfr1s6I92/Bmwc9NFb64inY1lszeXCxfQ
AP2b3eGkUwGMIbeKytNF5Vl+gGoD2G4oS4nfJ1XBdu18+Snueucjk41v4WtGBaCohG3IJm/S8VPg
ZyNth+rIkA771CxH1gAorjKemU2kXyXgEIqgs/tAL32yreoMBmIbInOLW4dS57g+spIN1Iu7ylJv
eViKrPfBxy4jyp+oYFbOcXF6YA6MjbeN2wavLs8JaOGGtxxWrCUnLEwxM0HFa6BPBLPZF5XW5tKP
AhNtqk5JrGL1OrCubFIB3anpgzsg93lzuhgbgowLPPsslzgI9vV0ZAqrPA30RpY8TfWUjusuHmrv
zdYVtSl15aJcqdGYZ6cCZv9CJbVd3XPrOP5Hon3SP414j68TmwRflcg4A+i7C3DAzHi3g2qOuLY8
5flY/UZfDmGTH4GpcZacLVQqffX6oxavx/jLYePWpAfpz+LZmmCeENk4A7aS5WgBWMs0uFxrD0Um
Yp4SbrqRA7v4yZv0VWoT2OulDWduQO73AlSM29PqHTI8jLvRbxv2THYdcahMyVHZ5tJMNBsBlHKl
XtuH3xo4iDk4+MELPCfdC5ihzi5lY+yexEiSnwmFJOHOmRWb2KKOeaLaLh39bUSA+kVm3hHpvcKg
ONhqGD+OWY7ot5rG9XM1Z6PZ8qgCXV2WDHhG24s1PPLXEnlYrEsEUHbV0J+KSrTFl1LpuHp1i3Au
zrTqXHWaQAVyTpNMC8zEMavrfaWAc98wPulxo/gfcFRtPv5eNfgvhbO/G6v+Jr5907xVD7Z7e7NX
L83/D1HtY+Pmv/8jbPynqPbNsH7+7//K/xzUPv7Z34PagfyFSFqgA+KW7jEMTTDo96C2+sXgclIu
sSZXGveITvpHUFv9ovgfhIYIW7ueF/CjfwS1g1+80FMm1FDEpEsY6V+Jan+bldMmDFhyuRzqGN8m
tPcuxmZ7/ACJxHlVRil7FMe2h9lpp0McLPmu6oV4ZPs73P7hGv2TyOsxivs/WbTjQTUnTTSfdb/n
Q0z/NspLAZQJMj+AuTOUdOa04KMAjFnNoFF7OULdAgzPVS5FzOKiSHpcbUkxe/9SEO7v30JITZzP
8wWKpfffYpqnti7c7JTV3VkKUy0SNGbGqzjqf8tPpVgfDbbcH5+6p38rrvv27ClwCATh39D1lPc+
3p52i7M4qq8PDk6Zp0H1lwsGlOV+hIQBTSiS8522A7uvSHfqS1o3RFtaht9N4OFsOsmzeXnt7Dz5
n7AZiWfW2Ejw0myV+mlOqoxuElBQzdbTqupOE5WJ4kHlehCXrB+R0bRQT2VTVtej6Yb0wITOdtYZ
9C3x4eu2z9HRRp47i20tVD1dRGluN84yyOeKxv+NQldCGqAg1sW9a7OzqjSy2GTzFOJLiRm7j5PZ
cT5wbQyTqBD5E/a+6i0nfQpsxfFxZeuzFbMLXoIpfjPajSB5SmyoExQ4ejDNQaz5bWOGWzMlz/li
8Z8V1rnDERId9dH2gZhge7YQ5rshSwAOUFfu18IpgY2M1QPFMvoh9gvnNGqODFrXOwqROEgWZIKa
2io/BO3y2wb1RrcrsLIEO7bXdp/ZVn9wCknFRqnFwTTSZeEXs0xdjn5D9uns/22B088B9DeKEkCO
hsiiZKE/2yU8j0uIli2Qro1eveqtCbV6DcemAfc6j+79GPvPZZB1O6y/F7Nqhmw/OTw+u7SdGfEr
1sWnQ8Fu5WoYqvrGD1BVL+XYHrzWWd7WtrH9GZ3e/gxTafQQtJomLm6H2elzlLFW3MAHVF/rQoHD
1EWbI5LT/nQzSavQFSSL5aYs2v8wJwtQrCQcsuDcBMMU3CRE5MzG5jm25KaumLC72aMpGi9B2d6L
dJ26B8WNmk+LfIw/D8bpx6u2DXom+cqIc01wk65/AxB3Z3nRQsQlC3Wr6zyBmqKEObhyZsQPG0VS
dbiI0Y490u8y3Cd5VgLOd4hBAL8ZEPLVEOl3iXBNh38mLRO+ZyaqQ5CksDBg2wT3Ik+0PA2gWVZn
84jXYp8DrX01czA8FWuFmzAuHQgLQIFDjxbvUbkIqYeCpX6d4ZKBa+HpG38KF6Sh0k/ZGYVlsqqt
7+fQgAeqh2HDyKGE2563RAOrdlD7SOS2g1NDaG+3JHVzn1u/UVuhs+pTwPh6NA01hYPUrMm8g58m
GGY0zTJnRV15zeNogfUBUVqYhssix7dEBhO/aDvCudwEHSmJzdg7AGmyMNHVfrZZHe+8gboePJJ5
AgHEqQxbKIclZlkysmwLX8c0kmXpEXVHAARNDY0/y16SUcCyodt6k9jCJyhVFuFwDhUSa61LL1rD
6xs7NwEGGIilbJjggpUyjHahmwm7I/CPEKULtb98zIZE95fTWJunWeeyeMDbYwrcqCJ8bKtogjCu
5YNR7syurxrmAnp5m3Ohk1SJ7VR1af6RtxooeJwLBQhNtrjW08VJspO+S0JzWuayuqLuDG56nFFT
xUif9foByO6YfoHvx5+65TIH50yRstv5RNvKC+P6PdmRgMVtHFR4aodlFQWV/8Yb0RuL5ZXIeZNc
YHMhCEyJdrWekPoUaCcW203Uupt1nxXTdCH7KrlXczkpiD0hdh+fQHeyp4+0el2JuS3bymV3y5VM
4fuSFx+elkx1JGUzMTwY2wLpqT2srGedETmtaTQWVRe8uTLCO0tAbUdgc733ZzsVm7aMWcKmXRLg
BeoQAWxAUY/eblXobTajcYY3Q7gbIzbaSdxWSo0Hxy/Uul0Yhl7d0R/yQ51M5pNXZctLAFYeNL5Q
+tqdg5G9ZxPlh4bt5B00mg5plZZTsJsi33xQLm2IF/USpiPoPku37zIAEdIBYaTTfIKCtvUK8msb
FJzlayALc1d7Qd8T40Xqu2lIjsLyD+YXFE6NPVmgg+8cWo8QUJHhOgmC0HlU3ipuncqdMeb5CYqW
sCwTIPnEF4ATLoDRURlpnHgTGPuxNw2NSoIIvyqWuTt0MbD8OzQTc33lNfm0XnVRVENZb+IkJR2T
IhwTuk9vgmWqioPTBnUHwpvw+qbXMsupdMt8/zrvYCadKEilt7kqmhvH1rQI1k1DrwapFSDmyB1y
3LozD9IWdg+N204tgMjSKkn+waq5RakrsWknmdthoq67+NYuKdBs3H00zPNFPjGYxvB/HR88ZLvC
iizdBE+l7T/49Yp7oaShoY6Z1ICd2+oD1pSZzlIelws9diD01JjWj1ksmwVXgpOdmWlQ12lSOTfp
KMbu1BZey3MR9Gt3AJUe3tsBevjRiXZbSPdSCK+7hhvdjM8mE0iiBDmoZA9Ie3jKISPfEgwfQLLG
Vt8OU5Rj8k6S0EUxXibVttW962PwXWiWEc6yFOyMB9J4qVqGayZZVkMIfcVw6SY2c/dtu5AfmGLE
0Ac/n7sePm60Hnt9iy+qYPpAwrKW1UEx4gCI8al/Puuo7+gu3LDqk/MZmQg/RP89hbnY5m7hhNet
t8z3BJzS7iIMuzzZTyN18Xs/90Fm176tD/UCjX6T4d/urmpo1SsAwi6MLgxLw/6sR07GYsH36y/D
7I6XYeYs8+kACWXcrl6rrpjGJ7Nr+yF4aXKbNLir1x4LROGtqDRsGr2BNHLLiyGtMSTis8BPqTss
rrgcTTwxXHjTW4boAFK1Cwr4dETAN2zFwKr2ZElobGA2iotjupGm2lxPb9XYlidjP4yvNlA3SeM5
F/UQdjuKXcNPRGchh3rP1pc7oxx77jaUFaViQEplCAMQfYZ872GNJGt36tneA/rdkm3QxBLdDTtU
5knXqRRll0mTXa5FH76EvMInE7vbryIx0Xk+JdUZxfn+KXElaKGWwFXdTs2J41gMhVVu33RQgjCG
SPLkmCL/GFODgGSNmOdFQ0N+sAncMb+kRtL7YpOyPXckJQiNaZm+U8yhwmTpJ8LY7lOmmvupCwVp
25ysZRmxcJi88X41QMW9odq3TXEZSfmpPoZvi/L4xjkNedrc9oB/jTjNFoCPmd+TckxtfCARcN72
o3s6xHGwXbTLHmC0y2kCCOEisF62c7RTbgLjZLsU0vt1EZY3rI3qrT3awHw3vO9szrKgn7wDCuBN
KMxVS2wAD2p+rrzqkCdxs1/QpmzDojodSgLnvrrwBxw/gz99CKWPayqdLEp2+JM09aUnftlnOzl3
5opU0rAnfzKeMjx8HUydHwgSfepxFdk4i07dwPzqtqU50Uu2m72xvskjAB40p5zzO9H5gvgConX+
oY5blyRdJQ75AmBBkZpK+n1vyjtWzRAwHfcugjVFBkSdxmUPYkdjUILunJ2TH6Qk1pKfjxsi+2oB
EMKX2CCz1edRDWg2LZEWebThJ7Z2rriDuIm1l90nq4RS0AqVUJQ+wQiiDZ3CjgnDZgEizaHiCUer
RwiuaW5Zzc/o7Mep3HjCDiwIHfVivWS6EG2lH+ml1C/Md8k1sfNPah3VrUwKS7zGjXZNHRTnCMNu
hcT93qvo0VPI3qMROidbvo27BB8C4rldh3iUrZF9aTy/OlOlPiQlFI1a1epcOgHJrQkKz5ivhzYp
kJkkH8Wgve2UYbbuxMGxztG80nywFeXBiLoMGqW1OTRdLpFO2Kt1zs68ZE5JMSWIAZAuUY6L+YE+
aGq78ivjfglJl/QeRbSlk5w23vDYdJqJjs867ynq3gR+ea015NY+9J5ZySzOSUH34q4qZ/3BdsGv
2YSVa8Y/paD7HnCZzbsBBDzTUAxtmMd8sRd0q8OCFfhLZFHKe78s6wsR+nfLGtyT6sdMtwp9racq
/Kwm0icTWj18Te0Fz+jwqLv8ktqYy6aKqssEFvgyZVeV9EHl5w2ZTOqOT8gUAEm1uT5TwOh2EpRn
gVRkoPsYU+G0d413NNjm4AlhKU3nvukOvu/fO2I55OlYnfa4cqC0Ez9cljL5EE4jzg0JglQ2pviw
VIG4RhxYNDuInf51kgwR0qAOt0OpvbviaG53IjSjA2YZanNScMdeXx2cdZFfIom6sExZW5HICC+H
ikShY9x8H8GYLcYSaqFpmnMKM85rN+MJldFw1+DeOJ+S9dE1mMFdijE+zh4Bd90RF2iCmvrqMbB7
MrTnPpS8k1UW/D7RvYu2abu98nFezIP5Wi9J+bI27sOCuONxkEx2U0g8IWLshzyvH7vAi+/HjNra
Mi9YAoug2EauRSYk03q75NGvmeguWlpt9kuZYc+sqwl/mCZDSHTO6o+x0NHVyvB9IeED5ciMCzQ2
Jr0qhy7dE/I/TNyYjTvVSO0S6e4CPWxrDzdKnjgdUzLZ9FVW3g2lTwz0tc2A/TnRITU56bTBT8mj
eaB/PDwl595Civ0EvOD4EpjY3mVxgz42pZmZ2TI68YHMXvhL1u7xTV+wB023apmdx2jNqpzNTKU+
B8F8Z1JrXihgWBP2m7DAs+spacL2qJSBez+0w5mn3fOaV4flOWzC2bjuhlSJeg64yVeADHGsBbai
7aEZ4L0FIaJWGZd7b3GGA7JvDDUqto9VVgD7pLeDgoMjMjf3qX5gLbCuUX7fDRr9TIljoG5DsnRE
Mk5Gggk3Uo76tHSJ4S6KDUKJueMiSchQtjOy3oHFgyDLhtIgQkOQ2OlS1iRG8jbt0drp14GoJx4m
2NrWB3ArD2uT7Wck1UC0x87sIrM257DRxXlR8bD20P6pEqjacia+IIlHTyNVVw+JGue+AeZMNP7W
l24oexwiUUJSfHYpirhP7RgbHKIUJfiQmTVjwxG722mUI10vyORDV6WhhqWh6jGBR2Sc4s1EYRna
ozVKWTzvpkIkxwofIO2fQxMNI9IAp1B+vJ1ni9TXd1bdhHtXElNkKu9Rd8h9ZmNi/K/e5MXm1u/b
JztV6G9TkSpixdnKb4VXk+sO1HK6auwG8nOUSZ8UhaEvll1TWo/BB/Jyouxe8iGrVHU6N0Gv7ZH8
2oUsj9KuSpFgaOXL+bCuyqOcYtSyDBH7DCQf1n0eU84gESM5yEnGbbmOLpQs9oyzdPbJb+ntjCSo
3tdeUX+K+wbiX+sLKpvID5yERRfuyWLhX6a3fdP7cb9pou5gSvHKlGs3hhqNh66F0YDIT3o7P3UQ
yPrzRBC+xMJs6q91MzZ76EiQ5IP2ibTGbg1JmE26vulgK2QtlK4MlC6mDnIz45rBzKwx8rSMAScU
McqPFMZ0u3bm0WxJC1PR0Q6nHQXxpA690TuiHif6oxHflqovz3kVu32cUAGQytK5op2HHeRA+rae
aPyFXBme2Nql1GlSTrs1Vl/A8Eqp82pd3icKV1GRMY9Ybe/SoZecTj83z+Ga1Ui+bBdLJNQ4baKm
Zec0e052Y6ol/+g5UYbhT+f71g/qdte1AK3AFlK0sHWFx/MaU7NSbB2CmAAYY5/4xNIm7IZXUhTz
CTFIVhKeaShASUxyUKmIx22zBPI5SSmV2lI3kpwLbu2WjBysJFSpbKen4sklG3WSJt182faThjK6
XM+9n5/ZoXtrEQNn2Jg3qhv3fkm1EPmHXTIv7ZmselzO1GBRy1Svd/46Rad138U3VdTZJydxN05X
sNIo1uQ699hznLBY/epRh5ef9JPoLzs7epeOQ9dZSn2M4xm17RmG9ojGr6awdPadJ7ed51bnRVIU
BzOysKVBCE50Ohx1sTTiBfeumhSJPPoaYihtD62c9Qt5eza8GrV9P2poWlPsHSrtDOd9Kp4baZoz
D+slO/PlSeOQxlWvgRev/4e9M9uNHMvW86sc+NoscB5ufEEyBkYopNCQklI3RCozxXkeNx/CL+UX
80dVdVemOpVCH8CGbfii0NUqSAwyuPde61//QJCgnDbX2tRxyA+LdiEv4wtDGxI0+6gKeosQewyW
u0DXxT4tlfm6mognTVjqV3HSmEGSOSoNeS0gIVYVnbaladJp6Eh19SdgjXM4WT30Q96KBwCbcAMr
t9lLRVl4sS5bvgR9gmmhFd5RKaYBefO89KpUnZtRvTF1MlRzJSuuK0e1KHfC+UC+mQKJsEpIYDCL
2pcis9gmWhJ5Fgli0NNWCo9EvFYE6BlbJ5No+4RKewkPKi7mu1wnEWOjr1lEaxTsRZR1Et6sKe6o
ZBkNntyl3N/YtiQ6VVMP92P8LBtWfb9k/IqROnhuWa+MImPCJUHCt7sYqIZbZ2xuIYa27iSwd3SS
GMPNWFFal/0A129m7Ds9RriTToqyLYh3qc1m2zp9/zzIunAn8Nt9OlS0BlKx+MYcTkxU9eZbSoNB
LkqED7tsxLse7+1LXSH8ZOjDfCs5C5t/JoYH+vWVJRX/yZkSrwQqBbtdeQ/NBGJVMmOVD7Gw3oRW
3RE3vpJd+fx3IBvzxqC/f+pNcErPiOZ7o8zwFswGgu2kJsczcJ45C+O42Ug9QW8K4PQ4Ke0hhGIS
eg5ErHshlwtP1yJXKCd7DiNmfUf0PEGqIbrUHjHBp76j9cWST/mmLu1L1FEiAyCXBlHjxXgL8eZG
yFHrYbwsfIF7+ims2IenXlppP5QS5UQGaCSibaJr+SZN9UdmEORxLI3ptoISXwEUoIrjBLYTkjGb
alQviq5f9uFM8rFa9tB3lrIKWnQA2wLW5tUcaaar2QSCAts592Klu1mt8X2Yw/KsJeT9WaZCGUKl
/bWG3rPNNam9HPOZVE65Ix+hJPYCwlC0VxmQXE9h/zinLbFYEqRFajrDjg76mvUnwwPww7INeLfK
GwMRZYBUCCaegpU3nOgJ8ilNT0jbU7O8S7tvbnriOnGassrNnJBP22UFtKil/1yo7UxupB1fgJja
fl7HWsAcvz7LQ0iiW+MQKEp+eraVCthowiI53EDP6U6ZVTOtH1rt2VQNaVe0ShS7VaVhgI/0ofsG
ELV8zTLDPLTWqJDokAvqHrjGXdwRiGWa0hVSiTGQcgkfLMAr8i+mPr4DBCi3KsMHb4lrEiPa4aJQ
iuII6ghvtND30BBt0J/p1ELa9mxSc61YEkHfdPM5DZN4X4owerBfSZBtZeexh/cE4ZYzEoNrSFwl
BWnOdloJkqHmpgsK9tFmVm9JPi09guA+4bhnbeOSpzOp86UY5GGfDc2uLUvGErpxDXeSNzo2FjIx
hlzuTjEhDM+NigACYpwCGwbCZpdtTctJt/y6/AR+AI9TvHI6KULqPbC/FTRyKLWe5BS1J6jVyaYB
Hz6YVVpGgfHKDiW32V8g3ECyqaNvFBbiy2A4nFnyOnhyDLUgY8zcEE75MKYFfTi2dVbekfiumsQo
pPVFpRn5xjZ02CidQSEstApA8pWhSuqGFG0tJ4YNq1g0OGqjeLhzY1Kgys9qlJRb7Gut70IrOs7i
avaBNMtLqNfqXQiN9mANIb1TqiUpTDDJuA47gjizktzxBpzNncexooSjFkA0N7ZBZrMwjTpeicyp
uC1rtea1WZTrypj7TWdJHMBJhS847JmcD6n36Y0uzXbuR8lEz9qn/R4zWog4zsSUa1bASHNZr86z
lFcPCuebq9asRgjZWKolQ6xtVtfxTa8gPoKIGN+BvgxbjPM7b5K08JgIGrAOzuMDGdnWiRmTcxC5
qt6IUjZuVrzoGnTHOKhp1xzEK7+YYJKB7HrNQWHi6Ncjp9odluPMPQqccveUqzWJUFjokN8536iO
+tSZZfYZFQ+k5emVwKzY62MpWqE8La/s5jgpOVb4RDQrvSGe+rFdHpTMNpG21MTGFUtbfBVmwjhu
tG3eD5pTGxY72Fun7emw7caNqkQ/DFokXSh13hxSRR8vspQw1XDOByxRS9mH+r3mc+Lne9cPVrVz
UqJxoAexfgBkvKiYIGZmCLQBh/9kbxcmdJYvsGBw8LE9SRKwsspXljeUJhAmIgEgvLHqNb3uQTur
Ydklryxx+ZUxXoAFhl5Lo/wyzD3NjUc1DfJmy3Z/nGVbH7eFVmfCbRZVUo7YLhJ1SNwXSSWvfHRG
bCYBH1FSlJtBaetbUPhlnzsDtFWY/9uo1ax0awKjXIqJRHCtRjbhcv6yM81ao141Gdz2if3HN+1K
2zpzq14C1VL+w7ABYH8lyBM5HN9PUitanUmMCpk4VVo/l63xQL7Xrg8rSd709dx/t8uVaA93FlAX
I9i7NlMpY9MVWVdh1k26vHOq5naUk97NTYQJIr5M11Ci0bmpByaZME39eCnvktZ6ctovC7qwUz81
exslBXlPvOF+P+tH9kYPtmd26LFhN+aRgcIC/svod2eDhoLrpYeJWYQb5eGFSBlIm5FBzzscuWHX
gE/mm2ikWrUR21QW1dZcpt4bKnLTCDZ0rUp3nbQ8G1LJBIPkA9HHl1FdbYd5YZscZm0/DurNTHIK
XBxS0dB3EjbXEkTTpZ8LB7fnzOSoSPCEN2AqKiAVexvEPypiwkjrYQsZlv/OP04NyM10OVDhiOkS
+t8YWdwkNavQJZw2GqKpW4sucJPG85UsYYtikxpDNiO5chkE2Km+TOThcgwtQnKG7sUh62ShkyBn
ME6vIUt57TgEqpGe8tGw/dUNd7Jjr6nnbN8K2ToT/H1U8mH0Q7WGWJU/a7Z9ZQgVfNK8JCWtIebD
etFSuAzDGnqfQRS/LoR8qov5ax61k1ezk1YTT7vWrF1RE2TU2BB5beQAmP0qa84QOWthSccLlz85
Jqv2hM4dNlEeWxDmhvgUOTE5b41GTm851b4WNvm2APSLFsjRBdub10caNpoA75l0ysr0utBAX9qW
CjZkRO0mFPReFMmFp1Zk2hVF98Dz2YsxhuKpPWhOXMeerjfWsWUL2VHxhZwpzJ7SeU5O9tRODywE
Mh2UEqlRN/KGLvrMdKM3p5n8LGN1flJmlmJuRyxloV3Rv6IUTnXBzAeQFgFM/SqGsTJFvtQpbEB8
FULRiyqFYFGiWVCG8ItUF+pmxSdcpt5Pgz5oL+v+5Q1ykX0Nmb+0h6xGzsGtU4ed4xRC9ClkLDYD
KwJMBa0+0dhNjWrqV1YuyBhELxzfoqhyBMXdYBaImRw2r0NXVkl0wYQoKbzIGOWXgf3U/a99Ic+J
jcHAPkYulH9W1XLchkbT14+/J6eoPyvuoMTYjgGiaIB7IqmV3zpPobBz2kqOo73WO/F1ruf9zaQ0
NE8y7cTsz3YpW6TEjzzxZBhAoBtIAXiz9k74uRwqaOJaqUtEK+c5YTC6YUw30BdrNCsTOIaLnpQk
zxbT5HQzwrgkDNIpkwFywtxcaKSdfy6FDq40aCOEEZz8lU3Nt/+XrvD/s9X+C4wqEwbX+3y1//Hf
8+//wdyp/PI1Ttof5dt//eqfnDVFN1f+GQJFpqE6DC3k1n9y1qBr/aE5SIVVpEgWrE0ElP/grOl/
UFVpmsXLytBXXb0L/uKs6dofJn8E3pqGxFd3VPXf4ayhUvyJQIYI3NHW11NjroNbrvLWyq6pCM+V
yD79ZIwpTAxJP8HpkDamkT5XjEo3MQQMvxia+pkSy9lmpVX56LHMk6nW9ReYs2LTN+WyTezcuBRS
tDB5KRu3BCw4If8mWrhZ7oHA1E2blQPB7P2A0rC1/aIg5nSctWS/0MpvDDnUOdun6oJ5JlwqGsPd
ola6H3WA/B159ZOSfdGsUgRFl3CVhb9WYDTvFWYd+1WvNz6Yar4vLGBxgKXOn5jqutmYExFSQ9Sv
6zUosIqPVU9ArIK6yxKIXp2ofGq6anSdhZ7MzoyWeO/8WRHatV0WF0mbfiuW5Bn6OEmn/IBMlHs9
bkb2sGJrV8vnLl/FJZBGBie/kGRwXOb0yc5EtUOyU/VEVwY1vuoBxo265vyzJI4FE5ElRHTOtOxF
tcODToN7sHpp2SdG9hwLuMRdXN1G1nia6w6xTQJDIBmBt0t8DryhS58tvSUsJMJhxI75/HUrp3dN
reRBQoT7ld0vfQmctohjaPRiZ4pR9daKuNTQ9kFW1zl+LHu3ks7cVg+Vi7k2L+HpiJ0w53PdPMk9
V6OBfMrHkjneZNuuPPEU1h9hCvVEK3lbCkKKlp4wcfSmrmGUBdtzSpMzSl+VRKmIPpZHr1T6UyzI
H2uL2AIF0QFQYvNuKJNvkonxGdDUUwPDacumPh+6HNvrRZ2JtRY904CKAnEzwln3yElYYTu5Pcl8
PaoTtY+zHHP6tiNxc1n6EmL/lon1Mw75k+Nkse9ECmRxGaBn4ftIUkL08rKrn+rUMfaVQup4s2jK
BVyxaj/Zhn4p1ldn1rqTw3TZdSry1OdwGC4sM9Ib3DZLJXI7q1Bv8iivnxVgpmsSSh5ppndqMtg+
hdu+apLnGj4qBVp1G5v9fFnP5VMXtrehTiuGO9Rtx6dNm+4Rvc1Z6ZDALtNMbmwrZSSrF8/WkH0T
wDS+rpMeDw6Bjkvr5kNZgfvpZa25ThxhvhNLh5jiF0kp2YEEFft9mX1TKwNVo3JthAIyQVFlBA8R
2JVlsOc7kSWXlUy8HaREjE/h498PSVpepKE1zG6YSQyTRX5WW2Pfz1Lka1F52wrWmXDiF0Mo1yMM
IyLdc167pHwxamr9PIYcpKvQn9AVltT5umCsJJHOkjIUdorplCYxHU0NDTAqq32e8mjBy+GGx7qi
7Z1+qhDviOiCdIp+O4aGuemj5TQZvDOzwfcpJ5a2zZGy8Sx65aKek/kqURmPLR3KEIdMW682OuhS
Dqwu6CCkFyq2AZmPP2BoDVoTO12gLEKLKuPmkYaj9gZBVHwthx0AThR/6yvnK0hMcwil5CW09R3t
KPxMi8B4PaGeHhvjbLEtakicCQEvdGLGlnLnRDyAwc47X424IjpX3Sdj654nyfDBkU95Kuv7yiZ4
edTJHYwNXG3lLv42JtNpLrIXOOfjfZ4izVYZkwO1h8R/Jny0zokLb0p7ookjdQ6snNQlomlJ6oye
W1X+YssjmLXWJCCw5UxY95BtFRa3q2cdG59eqdgN4DdhGyM7bYnne8XAH6kbEFctjOYwyCnohVbW
Vwj5l709h83jUMVgAniEXxRj2T7XlTm4Y9JA6R2H0+t7Y8ABWRcbdD6bJYW5I3KwrBV7WeElIyQi
2Uu2kF09SZydof8Vpfq/oOR4l0a/XuufPjH/Z1i+aIq5GjH9vtzo/uO2br/0ufix2vjrN/+qNhTz
D93SbJI/jVc/jn/aviiK8oejGKq5OmVgyaD/bfvCf9GxT+CXZMUGF18T6P6qNsw/cPMAisLGSHZ0
VcP+7x8E/r/I6X9a8fza9+WNP4q0kvd1k2nPG8+nNp60kXLUCrT2gK8j2j7TL9TwU6koOwnjZb2u
kMNeDZBAfnhGv6DH/1yF/33B9ec/2G8U1SqIRZISkHW3kuJ3KnwkklSTe0CY599f440Fyd8XeeP2
IkfKFINiiCAbbqZF9/WSpCzD9KOI835+DkE/xkQ9tsQ3LoBJPcexHn6US6AgX/hBAfD31akef7zF
3CRIBydbKZBTDBeKzGdi4VUEHitdQWlxlnVoUEx3+yxGrVlclMX+g/vmjfnlld8IHTRHSpyykZjl
skna1a5vk8AAxo0icRzk8TzRaVqZicqMbE0YMB9c9me/jb9veH0QP3ynmU73ZNhNFQgyCK+Gy/yq
fyDhvrzHRCr+4CI/u4r8fY31ln+4hqTEat8tVRiUhE/WukOZSNRsexU5sz9UADSM3z+4nZ8L8L8v
9UYzgaWv7DTTPAeTae9gJNHGk6WMJ5ERJecc+ATUZMcmfBzKO0MD6SvazQeX/vUXCCDx812aiALj
RZn6QGceMeLVg2DcaKM97hUI0+jlO56ofoSE4Md0zb+/6s+KlX/cr/3W49l2Zsz8LIIgMlVmXEnM
KqJ2adR3DktGn8NduKhuMum731/u13Z2eGG92XPgqgu76W07qB/r2+Q7ycFwUnNYKw8tSb947X5w
X+9e6M1eg2I2tbVMawKHnN9KuyuU0tWE8/r64ALuR5rXAC0rqfZJ/nCDU16Tnf7WwPz9PN/sPsZE
vTSFLcNTZglecq88lqcqPsW3SWNv43MZqIdpwKYAm25/JBP3ELv5ZXkau/2Mdt79GqZHJcau4AAY
fImvSHefgvp9GS8IVyTTz460U/Oluqxu8mFDEOum2RnGSdrQlmxbfnydpkF/smvlISeUfn6QNqP7
1XYb1U9n3+72vXbodA/pvpt87m/Gm84+MYPyqgsbjHLXBelG7I1AOoYimLcz8YhauBW79lBtUMXr
vgjKPbOesPsan9rLbk9wZr9vL50bk7+YE2sw3xU30na4as6NheDjWg+f0wcyzXf2uGv20bHap4gV
Nssmbb7l17i1yK0/PuurRc2ldJgSf961O9QQ6XHYd/+5nRGQ/+eFpUyFE+WSQEvgyLjqrLBvsrd6
kjvNMT1ba9sZagiAVdfm3xNZfPQOrl/6r16GN1uyBMsCiqusBlB70G9DI8c6qAXuCdWnmFlfNYZe
1z4lCl6dbCtjX5+LRN2J0IBM8dEKt97bV9Sfbz8zZzZPdQwDW4cHV7kyRivYgvkTmHQH1QjOCkyL
/CGf5GOIM86mMqLDwkhMooY39BAlQ60AjWN/NY/QVHQVA39fTRhCz2KSKINHJ2iS5iZN/DYCWKUu
Hg+QB5MtJfqmSVqfM3HwGzW/kiQ8hiZJLiB6KhfFNHSuMcF66fARam3Y0NGDJRJeNvEpjZQAVBCt
ggbPahzEZ+Dbq26GM72yOfJIP8+KcRIMkBn7N1sNuRKGI74oEUJZxWU8lvALCp+u+xZPiH2kdGic
lQIua9Zs0cYMtC/GJf4R0FFAc+vnyH5S+g8cjd8pQ7D3+vmpp7pGpEhTh0GY4Dj36DjRsy3J/pwM
Z6vmCS6b3qxvhI0HvsBcA/sO6v/fb7Lv7elvzrAhjuTRyMowUMLmOdYUv7Q1P9EoAUKYJJF1JL8X
qYf20Z7+6zMTiPXnW9Vbe05MuQgDkrm5NWMF3nnJ11OT8fJNPIKhJzcxqV9LGjFHtT64z3cKWPut
2/kCflXMkRQGcBbPZTa4RHBABtP8uGaQkdZHfTmOBszjm98/2Pe+VPvN6aVrxdhpRpse4KE7ziHv
2k8wIvbrl7rKmRgEjG1+xo3iXJnqcYkOTvD7K/+6ArLfeqILHDSyrjbTA7HfR9hmvpyMx87BIcIU
x5r/v5ZBv7/Uu0/1zRFWyRPpWnmiBpWQz3EoH2zjTscia4i6T0yjqIyQBvQLwEb+UemzbkW/2Chf
k+Z/KPDmpWtLTXOUYAz7o5QsbjjdkG/uF3HGLFg5JuyGobCuXvt/PkomrI82aay/3rn4m11a74Sp
5QklH8402eTswxxrQA6HtOoLV5md0NUqwEViCcFq+osyzo5F7lzh8YWm8pI533HJpyBvws+1Vl1o
WJVgMaM5aN800lD7vWpu7W6baYcG56wKyyG2ol3WbiW+PWWL7SVmJaMr1L2gJVGpDGyJXZahOJtW
zDcbwnInoLKEac3B7cVL40432nKc6mc9P9cUifFuJOfJCUp7H8n72dov7d6atzLaf4BXVwL2pKCD
qC7Co8geNfVyKo6h/mjoN4N658wPtf7S6/dFeauMu0zbjdbL2CM1CMYukCE3KzvccORip8zrh+7i
bYs3wLiXxn0cBZEBM3uPlxEAGS4jbh0C7Um1ejHagkZkJNfbKqV9qmlXWTvcMU6C1ppyW8ulEmVH
p24CuDJ7UzQb8BRPS8YtfloB8bHx2FzOIguWVLs1W1J5RSDLxHPbDyiBxwpES4g9Dn1ex3Lva/2Y
5sY2xjghtudvSpS6li1unRxrqk6zX6RSuRGd/UnvL5WqDdC03kHRgW5efGUWdLSS+UZhfAoGFIjO
3MR560fkWcVwIRRH2uBv8XWS7K1DlVN0rV+n5ZdFXrWVSXyd2MCzi2DP0T8VmFksDd5jKQ8DIW0O
tCMjNcru0sYKiAg38u+Q51y8XtyuAX58SaI9TiA5Ri+jIFtOm04xMU6o8HZyZSybvET/OJn7JqKp
mx1vRt8M1+swaWqAh9QGHfdZoLqwgZfGehpcEHw4PDA/j3ZtXytxuy/7eQO91XcaaL2xt0QcN7G6
x03wNp/Lq3QcffgHlCdygGwVcdAOB7r10VzRU9712YOWEQ+7MFXzLcBUAP6brJi+1mXlRaW8hXcc
WPoQ5HV3MnN5I9IUcYkFESexv+vqfDvUp0afPIAqNBAZE1qrME+j2KtycpgiRrizfgL3u50i69km
PWnJenRU6h4W5FYYxgXEJ1Ocmwzea2NcjxihYYfolosZTPKwM8ArtELZS2GFBA7w3rL3ZnxmJAyx
zTjCpYJBlyG6/Yx3COt3vo4jPXIpt8MUNzE9S77oTgcDFkQAPrMmP7KzuplleWVyZj780Tn53kaz
/vyHXU6BIwH6NwxBI4Klm3F/Hf1cajdJjIfU2m6+FDi29yEllbkc4Gb9fkN/9Zb91e76phSxwnzR
rU4bAxtj+DAKT1HPAi/GbZXKlxo0hqIDJ+56d6gvOybXVXHLMJpYutVA6bYRvFrQNNF8+nVuenIN
Y74ffKsE/i8aj1S/dKCCVGDx4EqX49KWWZmrl3dd+VmWqXa+JZMKkwKjN4W4dwmnIlvawR7zSBXz
56HbDCoMSOc6Gs91eZNZsNag7Ft3xbR4v38Eb+a//2zL3qY/LPG4ZOMYZYGGHaNaHsP8kKt3pfyZ
EwZGBHly8wDnCpfcCEcrce4cAxLngJmh5MrYT8+BXHozVlyEOnH4Jb6jahdUbpdFY26u4yz64PB9
46Hwzw/6NjwChDBecDtsg0JoQcwhbEkwkKNpV7aPvX4jO5ek9ngWPleZCl1EuWD4FWRlf6GG/ZaJ
s9cmJd/jOVFPEA0mXjL1mMvNoal5zHHr5Zk3DCg580et53VDDV57TR7uOujdWWP5c2p6HX5NUVaS
olrCqau8boyhXMtuBbWhlDYd0kAGkVDJUVdXd0WEN8ziFVrnytrXvHhZWwBY/R5WNJtuzrwMxy5F
ILbX4Qu2Mm5xDCT6L9L0pESTN6kXtWFA+hXXvSYQQMiu2l5nJFPGASZfOj6b5pIBn/EWSrMHGeKi
epjrflup9tZ2mDykDR5oSCrSblvy51vVcLErgtpiek7/uexlt7Du8Pxz9fnZYtMdlo+iaoy17vvF
ynrrsIwtaqRlnULfjEBT2VV40qH0M88CfSfUYuaPgdHfDul9BBOymT838bVRjF400Uqbw2YZbC/v
uzsUSls7P6YMFzISQtLXJgu+kLg1GkgJyEQjRKIaYushWydO2Jg54S7N2isM0i5S1DxsfeiV1KAw
QqQKo89004eA7r2afaLRKdGsN+OyR1HkpabhLnlxyBxrD4HQTwvOVfxtl6bapAmi/DKCjGTBFv4o
tMx6p0N4myaih9gA2gzaAiP/HKIURYh94vA+yvi96VG/Z3Z1SeTptTro32opuRvkXWzJ2Kxad1mU
X2p4mY1mc620gc5rngrpajEr5qPZpy7WH9SiC8yo3wwQfCW98kgW84xybaLHiJ7ks9m1F1M0H22p
2muq7sr5Fww7PYezdIkyfxbSzk6R3fA2ChTKUt5c1ZMZRKjl46b1mmHYK+JJr155fe44Y8bVz6fa
GgKR1JBbw11RII3hfxvZZCRq7uR48NP7Zko35toxV7dhWrtjiwXCaiKabCCD7jLIT3Nr0/l/tHko
v8bXbesN5lUh2MIFII0PcPN92yExou6ukQEDWo5H0V/NEj/O7R1ca7/pnE9YsbjUXG6u9OdGOEh9
PgIdtHegD+tNE7EIjNKAAKTATp2OzUs7yuKqE5UCnMm0L1uGZ/QoF7k13VF+B9py2wdRZh+NSmH/
ZcLb9NetayEGXQjh8oR4EPmnBQVZbAIrTMUzNoUBsP5BddyVbxUYdn+zVFV60BpGds5+MoI++yDh
472+z9J/PrmtWjesfsrNoIEOEYr4UQPRqrGaUmBw+WNqHss+umcCeazmo6lJeP0MzQfH97sXf9Of
wG9XErsdGdMACGMK4zelfaxq50uhD8e4Ud1SjEdon2gl+rOT5seWrxU/5Y+u/2uE316dmn4sW/IS
5onaRlaQFtZVW4dHDY0xU81zmILxkz3+il1NBiy/9P735/U7CMYrlPVDpURUuCNDbTOwS3EwqNB8
2z6vff2KnOSUJlOM85jxn/123+AlciL3BDY4WoBE5ZPJ3oz/3LY2viE6Pxr2XZHUfoUpnh63Z8kQ
R9wJjwZ90O9v9Z3O/m16zNiUClQPFXvCCUgOofCCRwFpXug2OQ3Cndp8iL2vb+svTqt/CVwYFxEv
PX1iI66UCY9gu/gkc4/rk5UGade+dA3ONkrKUdlpPn49nAOUpulH2S/vgfJvU2ZKgjd6rIvtIOO0
LFTdh9zuKRlYOc+z4Rn3vYJ6wvYmSo+Mj/X7Z/zudd9sjHkOL3LShR2sphyZ9biu3Sa8R8a4igaO
Co/eLCV/rrNzQ3jVB1d976t9swc6Cbrz1ZIjmIkQ98ABu/J+Hf27KfibZFiuqcC5oOR0sGuODiW6
6Tl6RETyhJr3HIFHay1Mq/Cj4dY7q8p8s4vlmJ4PxkBvXefqF/wxNx0GAYls7LIQX7JCPkLmOSqh
8dH9v7NxrMS9HzeOBjFhW421E0xq+mwzeizM9tBMr/uVrcUbZJ1+VT0kNMMfPPF3oG7zzVbVGVFE
WhJvuMHKSXTMvOHnatNjGNl4qXbnSQAW14+NtYO4/J/bq8w33RUe9MY8SY5ExT4eo8U4pkzLBlbw
ui3apXWUGVYqnLof3ON7T/XNbjUYKhY1mS4FEdDfumFUrNN50Ti9xVFtZTfUIW53im8Y4Z/X/LdI
Hnf/b4X6QPf84bn/i/3hRfL9a9x/L7v+e/JTqM/r7/3J7nD+MDWVdBkLg26L2Jx1V/uTS+rA+rBs
xdF11WK2pGqsuH9wSa0/oF6z+tEa2qr5o/+hbv0B2cM2bFNR5dVR0fp32B0rTeSH3R5vRVMxZZQZ
cJ8hYEN1/XkVDiifsCJGI1ejivYH7FiPS69fVRi/+uw1wzYycu0yNlqU3Hozb8gqtnwNga6P0Nq8
szKtp+KAMLRUnb5DEu2pffQs6cmjXSDXwzhUh+xpXDl4oPgZBnZpn12MCxqEJGsfMnNy6DZtNchq
NDZ2ilYUTWQ6bWqSO7ArTsKmc6OieolxM/L1aoTmV+R4MCBh+CRBGUncDPUnttcYyFvYWZSRXWIh
ketXooHZZI+Q5sibOUuYzLu2TI+eKRMzey1NMCAt4y0E+piwgNS60Zvhr730f9uS+JHz9N9236s1
S6r7v8A2FPo85GhOlt9zo/7jNk6y6k0g1j9/928utqNCclJYJQAcazT7P7jYsLTxD0UKbBERpa+R
VP9YP9ofDJqgR8OgMv6Fi01fIPO+6ybxL//m+nk7F6BhgtCt8/fIZVrdCDSW94/HGKYLmNyWCW9j
ozzoQj20cXmdtgpYR14QtKodsbze8neOahZa6F+r7zAKb0O7uh8046SsjMu0Aw+XTuQk3ITLuI36
2pvKaWfkyX1WES6J+gVZVJju4XvP0JJXnnEVAYyLW9Fm185U3sP7CPB1fLIr44gt952AHkrPLwko
0pqP63cHLbb6Pmb4pqdY9blG79zhxntbSM0mMaX9GEGCrnDkh35svlDzXA29djGzuGzFuqss6Q6+
/BV+0jAIk30z5PuBUPR2Lj4XAEVlRcs8axVePWqYeEVWfW9Rarv1ABWxn5im6mULuJ0g8ZPhL0yY
/ntjJZ5YwfzOnH2WaPjcNkW1DRnxGbzwlt2zcVvFwLmXenNaw2Qirbq3Jznm79pXaxXaGQqWoGp/
I3UMEcjzmQrrvlPmyIudRt8AY291Pdyj4APmb/GEnvTpNsqYIUmLenBE+KJOsCVWN3lpzEPXcXi2
M0A7uPnQYKIogyIZfGZc/pnvdIBJuKDv0GZeq2j7MKnC3kA09/wu0yDb2gsTV0mBNi232X6Mnh/b
unUJ1xtlZwKmYKdN4xV28x1vL6LZUVB7I+4/rqXjiIEfOYyPlm9i6Zr7NFoeJi3cCFm6Ajg/5ik4
Trk0N9IkfzUqyKf2rDeuoipogrv2Br/EO9kZLiUmcpP4ztzjnETJ51LJkIF25fcIZRzg6RYWtXBD
u/i+FG3kczigN4Oqzmw0ZfvOseKqu9TZz6l4cFINQdr8ZAwRwXHWZW5Jjmto0ssQdztsyXAaBRLu
RFdDrJWSDXboe10qQ9zBUIsZIRqBtLlpFGmvjPLDmDf3mUI3blX3udxfh8twEmp5o1R24k1VcU8K
zC2u3ZEvScttkqPfjirNX5I+93KRhrjdYNRpxgwkRtV4HO2WtI8Q/ymgfyPWLxwVkD7sytpv0vZ7
pvANt+qRjKTr0cHfEXtJC3UknKXD0LTfRzvb4+G+sdPipJDQibeqfT3ra47N2G6sLtxI9mi4KbOl
0Wp2ZqNc4LqCPcYQXmngFh5r7LOU/k/2zmO5cmvbsr9yo/rIgDeN6hwAx59DTybZQdBkwgMb3vzR
+476sRpgSldMPikVaryIV6ZzQ1ciiWOAvddea84xCWyAijoa03dVaTa9Km1lHA2yUMHKJI+BkJ8G
LBk2ncxuyK4wSpDLM4BEkjrnFjbPK5ASRkzGTrT5+0sbOFQWsvQ9jTDkQusWEh+OPihH3YleJtm4
VTTlMPU5iTqDvs/kdIvr8LpJxxuwD1sC0raTzV0h6dELmJprWR2fAKN87+ldDZW2l1X1kEzzU1Ka
O+BJT0ORfxuFehgMOiMfFvTLH2fGjwlzn2SOv62NhgHSiWrGAQ3389qIPjUmw2yc74pFSR1U4mui
4OywC4D6InwdRtqTlrme4TuFwAOTvPcYZa3/5lX83Fb88SoMhP8O9hyGPZ87FDmKvaqqa5lXkQtf
C8l8EKmxrXqJkWJ2dLLyJhEAj5XwIKZgX9a4FMIY0kXuv7+Sf1QN/KW++aet/i9/arnWfzMVtCXb
KI3ZlX+91zf/2j6/lPlz/FEH/e/f/WOvZ9M2VPbldycep6Xf93rjC8hVDD4IQDBELR3DP/Z605AN
lWAG0BYMGTnW/eG70kyZv0iGlGMgX9T/Sa3888F4cV3h3kZ4aZmYf3FdfTpaTU5aZ2oh13dmgK4O
V3Oum55oQHrKkBGxJqW52CTl9HcaoU+tvR8Xhuto8hyRAmirSwfhQ7/LdBS1alutvRPR5NcA7lpd
vwOT5UsZe4yMY1UacBtNc39CbtvjOMIdRJxYzcjNAKZHPmeReo3e7PXRXKtR/pTMkx/RnS7U/jqp
ZT9LOo+kj91QicuhfFFyYzPlhWuGxhW43ttSvESIFMwqPwL49JvcvIUNeXIAYMMsmP10LDFX0PCc
x42WmI9WC7nY0J1bbOPWSqvIOgmG5CXSxUZuMgIu0Bro8bMWGt2ur+3bENhwWItHWqR3uk4rs2px
I8dvERsJ4MIrsx6ve7Njpku/wE1q+zxkFqbr6Xr5k00LWREDE0bvYZfW9gUUzGBVqEG01tGsS3RI
RkLApLRZLwfvcYEk0VxqOQ/5DI+OIG5fJxBZu2IotoWUvEF5S9aYUPSNNYivTgDZT5ufxon9HjZe
hHKC8KK5J50LdSjaolHHPGdpZH60Om6sijZ+UafIBrGLIVsBhMVgPGv2gr5SoedHxcarx4BTjyc/
A4r24dH6k1XX+XSkW+5TVbYwExhUFiZewZ9vl6qpcCIrUn2Hrc2TR+MQAfd0qgmtnQEvA2aaZg4X
KilqvRkeIifz9bpw08w6x2ysGEVuRGutq2lkv42br2E23mfgGdpSbCK4jIwSvYTk9kjpPSPWt9iq
rjCTbch22k10dVZ5iWbVrC7LYLzPQXRGEV97Yh6RRn0l/YGOS4BaaDxUReFKA5aU5duZuYvpz3uY
wlCmKh0go+UGtzU/Dm0YPVHvZhm9qAjdcZQ9Wej008xYCE2920v509BjrOqIqVi8P90kHsno2hMY
Dh7A2MJRuHLM/DJXrWOSjRehNl6IqrpxwgBXu4TLXr+DsL3VHPWur8M1GXHuFOSXUBP8MYKqq9Zr
IFynPnzFLAFoOb8MoYtS6buZQ/acwh2itGsty3dkNO65QY9Q2va//l4V+fNGtnyxikZGrcEcSsNR
+vMX26d1nReD2dzVsnMrTOc2wU7MxAYkSf21lvH7DQoOK3I1RZvAIWAWXZfXQb8pdTgoxniRTEBP
quQYEyoql+FaJCWEDfUkgCMNhbg0A+lWnzovzqyjmFHeaCZ8K+arkjIe6orIoNHY6Lgb87EAKtO7
xB36jWgfAlbCJgDbpOmbguctsaZDnMI5MMtNkIECIm9Eq5OXIAKMtzCoZBJgqmK4r+3EE53GK0KN
FOe+2XRe2rZrSugNhvm1SiU/yeq673oq73wxRfDRi0u0AdvJ6E7C6d2RvJRCTn2LVahsoVOhMwm1
/iLXGLMxTc6tkc7XzGGgWSfKcMqhUhUimt1Wyd2qRm/bQYotnXNU3etmfxEMS+roGzEOmD85F4zW
SrZfa5KCNBWnYl3vu0ZskUJcJouFk+PSTmis/ERp/fob/yQTf1/4qd0xDrPdUD6py5P+YeGnNqJ1
Eovmjs8aXApLSmhswmkBxxXbij69MxiAGsIrTHZIvRxfSsSGLBhPGvkYuTmQ4DxiXvQdPRarKCu3
Ak8uRfS61smjMXW3GdKznXfeWHYPjY3+XNPuqiB+XZ4SleeWQ+G6BtoeTM7OLO1z7Th/UyRSKHxs
QL2vVhonePxPeJVMtuif3iNE88oy07m9ixKLkCKuOagdiACAZCOUtl9/osqfrY1EVBrYtA2mctrn
R0iqNUkQCXCnl+0el+XaWtHO4rxthYe2Mu4Ca6C2No41BieSGSEz4Y+EAhhxOCj8X7+Y9w73H5OW
98J0ecO0ABVDpn2xFBwfvl7NQPugDf1wN3DQmZNqJ9HyIsEJ9nFhIpAzsT9TZWT6pragGguxHVoD
y6Sxznme5LQDIWmek1Y7tyTYs17vo846llglR6gaQIcOFSuq2he70ulOal9eGqpzGRv1gz6HB6yR
KJjUu1zqr82Wt1kACsu75KxJ432daUe6gmuQ+m95Xm16ZsL21J3kzPCAdH1r2LVVc7xoEi5CCZTb
xQ0e3n5VhRMcPqsCTRJM9wo/s6oC8QgM/AoIRU2eCeu8Kt02snkEVXMQWT78zZe83DE/f6ymSiQi
Hn156f68z78/fKxCCbC/R3yspqRtGexstCz48dX9v17Jq0QiL7vOX1fyt3Fe1tLxGx3vn+r433/z
tzpetb5oOr03iz41cuTlyPVbHa/qX5a8H/PdzihDEvt3HS/Z+BZZ5oBcqZZsEOxD9f9bIS/RK+dn
NRkrjQJy9B9W8rghf7pH6KkzWtP4i+ynGi/y81hGV+Fs9JoQh45mz4NNAztaxRhyv2dZB3JosevT
4NaLyQ3VyVlPYY04X4IEkMCUggBsNiuR2Cm4PL3ezWUdPZBOpbFhdI2zLkpb/joOQfQ26Oh3nFQN
vvektyGhNAlyJWc8gyEUwR10KZSjyzapg31sckqlz6TWPK3FfIInwmvKQZdelpaFNqewzFczCfJz
J3WEYBDX4XPsztYq6Gs4a90q0/X6ijSW0ZUB0tUEymHu7yLptnC08tkYeBVBSfKbOwgHw3illSTS
4Fnm36DHCGofUdl8MUyz+UZ8hf3t/bU0gZUGqE4NMr2Qfgs3I5r+CnaWcMexj69Kq5JuIbXJOwq3
lL9qd5ruB2GH3LfOwxItajyfrNYqjzMIXlIa6j56kzuFNwf3ijeCn+SrJkAryGwwDLUlmTweiliy
RufqlPRJI7l6kkI+GitiXC0QTQX68+s5rc1j2LT5bZuDAoJsGzwqozLC0uqg4buzORfGpRqI+WTr
wAGdREEuooc6rC6j6EhRC7FUh3yJ9gT60xTluE/iDg1qXxTVg6KWAR4XNbhtRyvHJIoQYDshdKDh
1nM+COQqvTb6gQAePPT6fdDn0eWQqgwi5lrrSOrRx+ZBwBd9SoRsbQnkIK957JtbRQmkhx6e0NYC
n7xLiSIGzmtrO9nJwUnA9ieT1bwVBEI9GQgO3mIyN1S6TVpzMZoIrlXdeZRx4p1HQNEUf6TcWAWg
ByCd0BArO7/U5TJ6s9NFIiEP6qMuK+nlOHbB49ClWgemHYhFyJHE40Q9HcLgXSXbkzdnROcxTuzT
XPTl1zFs5a9VFE13MXK5S5mcamw4/Iie6ul9D1+YeGtos7a1dMVokfrloEjUWbmKEtC2N3o21bsq
YSg0SURaguvq79iaLuJENHD4+8InfkB7jnobf1gUwHTFQDFvoZ4G+8IxcfLDv2pdIJHi0XToHxOe
MIF1U8LLPO3Cpxkt/Gaop2XoxLOJJA1DwFynJwr+9KSBpLgi8AD+/BJvpcxtvNEjNIGtQdRoZXbG
IYQ9uGlyfG6ZE6HlTMCqDRl/rwcdeGMGJcx8tcPn0Fn1ZQQW0c/jDNakXn8lCz5249mZTpo65d8z
pxjPZjtFp4Bi5y0wY+gdKaivJknkbZzG6SmbCKdYkaB9n00EshIGZS5wVwj6bpjVPQVaWHeVR7BF
iXK+QfOm8JgqQY+pKR2QZaqEOduYZdqFgkXeDliFVH9zKpVbWBXcOki8vGJUZPTCZUfeynQy51b2
g2EIoXiA7CgQzl/HYeQnTQHjks4p8IIE600IhCLLSZpGHpplRFzwZ1dWcbDNN0u5SMONEbWQT7tt
bOKviA/J/Ewkb6VwlAS7llwnGnbm2wZNexnckezCTBQsBcezbUH5DFrFJXOxJ2u2fi7Gu4rM4jHf
qeVFMr5MpK8x8EviQ0++cOcoXj9c9erBic9AbUeWJeB74lgksY/E85kORh2CmHPqNcLabRtfdAKb
xDqE/uiKrj+XosTy68eBmxjxLs3XUeYV6sGymuvwRVhbpdu25bU2ENQ1uClnVmYT8mVakK+E/ykH
kfhqE9DA4txlIFNrjO7BLuadhUvWzXNQxevampgvWGuay3b0ENSI1Z4UiNEBiA/R70KFk3OAC80s
FS9Iu02nd29j0ty2SK/Y/kDgEF48GPu+0g5Ecz+bhYK14zo2vo+gsphtEjMO/ry6JrxBj8ruqbYc
HRuT1Kro0VXJa4dB3go7avE6AG2tp8rNDOjGjrbXbCDCfR4vXDG30IXmaql0G8mo/0PyG0cGLOAu
VgWmaIc+BD0PUGf1rRYbflOZV4ZaSS5AvFeVBPhp1s9zPD0MbXvKavM+V20EBMX41TH6Y5fNXsOW
pyYDzLVYP1kZuFMIg0uwh/Z9HoavcqG+ahFifeO6MO3HFHy1K2m3AiWvFtv3Vfws89NNdWIFcTkW
Vl7RdRdTQO5OcVo+RYtACqNFZIlUWR0q8ijh+bXEj0nQTluYHKDqiJe/6AGzL1ptm9DSZlbcig6z
IbEGs2tFg8WYZadgZCDAq/omagmwxkugdWuot8dQMvaCdCLbgRQ+Kuzo5GUARN7O3Sbt83OsvIg4
9rI2eA2klDACdJNt+RYZkz9lpj8PLzHjGphslgpOPL+ZSUQuDrr+MneKbxrXkH7KKXCF/TgZ8UbB
z9zhJ8Xh59AUG+vpaMxDgbdV5Z1Z6lT7BHgC2w9oehgVRh07j/nME82HJFadK6IyahJ+Ans6t0yZ
YjU5JbPzoprAvLvHXIaX103SdgCR52J0VP2wsG4yeH82Xtt83xWXaenBu3cn+0WzbjHYqnQtbe1Y
Duse7lstjnF+0Wsw7E8kyubF17w5yUHoT+CJmzy8qLq9HRy5C7cOSaIvS+RBbSN3ZJr+PbKUVSkJ
rx72Zn3dLWpyBygu6GabXTe034zWWONVW1nhTknuc+NrKIMNx5mEPtnJD1ZwE2vHVlJA860Vy1vY
MCoZSKSjGaX85MA+fMzN4KLDp2oURxEws2p9Y36Ia7IDvFap3Gi6rIFQ2aQNAAIYw40VGr5Oy0dm
s1pk5px1iQ8plK9S4I/fpOB7V+7m4HvVPphiBya16g5ddRvr9xCFkERHBM5GESp3+k3gd2D7y1+1
u0m5BOiy6podhyFWzFtboEvYy82WURzOwly+nrLbVh6eUskTfG36TmdzM9vNMH9z0oOke3npzY2f
Gd+CZE+CN1YyZasm1yP/yP6Eh+KgStUx0bAhI+KMiQBJjdUyu8h53fDjDI/dTccaYcidq9GGAdqg
Oo/agIXSp9jcmc2ZePGepWqmfzLvTWy5AyAtI/BbdVgJ4s7z08ySS7dK7r4P3T3BxliSNnm5r/vH
vNoq2XYYGEUyJITsvYI56AIbcaUM6kzuFfXC7bI2kkTqFCSEpMNgu5fNbxEYQhkR1RKuXU4N29qt
UV+moMHx9jPYnlwd1i1BYed0aP2sPsbD6LU9bacKb5gYfKu/ncuCPC9fyaKrmdmVhVur8+NumwvQ
qLwJPALJrlOSdbG0bdbcZgWOmCa9yKjHBqAEw1A8yHT4mFe3MSNWysIodEsDb0bv45d0BR/MxB2a
znSEL7Ic4qN0ZaZPBbHeCmthvIZytNKH75m4q/StOpuYireyeVKj5yp5IrTZ78y/6Qgoi+Tnw9n1
/VzCGcxRiB5HE2R/7vgwzRahppTZYSwD7tikHjJPR7pD6JxTcW/FZTEJetttcVHrUw6UwZL7J0zU
jmvIo3k0C0oWEgvAZBVK/1Wojr2xprb7aiTxAOOp7dmkMvUBMMdZDARa1pKp3vCXw5jVXrKZMyvl
BVEE9bYtGn0fDfLgaR2ff1MnWP37hO/UyfqDAB7koYp9stubmkwJkfMMzkuxFuFRGNo1oedkIeVv
cTPeANxmLWbJnorKi5JNNkJBbO5KPvvSKiyvs8hBYeS/uCcJf4Y+GlCYrMam32r5tHbkEF5yhXfi
O5Fg7SYnbQZyVjcP50hI5Vqed5ZDDbM85Sew1icTDf70NMl3qnhTU21kMn9q8+twyg9TDTk5U/km
U5qfEIJ91kPD4dmJbjNy1HtxkWXFCUWzrxU9K94mbAa3a2lqOAVJZewhJsno6764a/kmLIhXfjux
JNIDb97m+Kzp0uWkP+dRu+NRu8piatptV+ykaHpQhmHd5CkBn/hle3PTp8WWbHu/q9rDbFs3CgKF
bNYIAWQHTG7LKl3Bpn8ib/Gg4T+svpvzvYIdzCrvAtIxLApQhx35w4H+T+YHn6a2NhhM5qTwchVC
vjgZfJ5zzbJRZ7VR9YfEGh6cfpZJPc3oiHVP1JvzKVXSajMXY+wPTUiInUxHnFqD3Emhpz9aOf8F
fZb/y4SH6q8Hqnd1F3bP08cWzPtv/Gi/SIb2RbYMg7aHrQKifB+J/ui/SIb9hRmi5Vgag34d3Tor
0G+DVEmTvzB8BW9pqhYBtMYS4vx7A0bTv/A7ti3//kfNfzJKpcvzcZmj8wrNCtDq0syRZfWz1rw0
217XB0ml2MFlt8AY190cVuyYIwX3r+/nn/XV5o9rKfRXecds+u/jsg/twEmWYy2uUg0cv9UgQTTj
y1617LWW6lTmodTdsBJ0BHqgHfn1lT8t5j+uzDUVFZIoi/Qn7a8NshpsSKz5aVjhmzQYigoyq359
kT/9KAGAsQuA9X6njn5sIuc6Mq205CKxYd80UP6KoD+xsP76Kp+08b99ih8u82kGTaZbMwmHywx1
H587ZJaroaqlW6GTg4mru+k25WiRVRFlHetqlj7E83QVjV34N+Pw92n3H+3d31+JjuCPcbjx3lv8
+IaHDIKXTdvFH1zZRQHmlifJjTeoxDaAkVwQx8NacdUVbka39eyrwbVd6lS32WsrxGx/c3f96XcM
Bvb3V7P89w93FwkCMeeyTPP7gWZXhRtZgrP9D79jBIu6iYIYCBuNVv0/gSX0aSCPpNB8+K0ktSLx
PouYvSLSxnL76y/68/uxzGXcpJCegrQSOYX68/vRtSbM1TaZfaQ7YP9TCsyobf+OyaHZn29brsPM
B0kQCxVN3c84K7mTZiElXCetQciDEsd8QkxGR71IeGpQbPS+i6KNiDUdeOPA4Yy4MU08EWTiqBwg
IM73O0eWA3qcHIYZIsNcZ84c5GN6lfZVFdIvoYN7YRBHEbqxJhTqEidiT5eRvxvuRBe6OdSgHdBQ
NGUGtqJgXHmFuYIhCxJNEKdl0sO4t6RMtU/5xCezS1JhuGlcTmc7sq5yxzgm6hwmq2wJSltJeGTx
x4ajsh4Kq9eJXOumOw6xpenWfYVbZuQMn23j5X83JHo0zjaqR5HcaCrT26Ieqlaniq7wNUmicO6D
Cr4Dxx0gexs6I2BTIkaBxCJIsZS8ElurE/UyCOVxzjGG8+wJ5qBhQLQgJ2Qh3duKbdINcZoR9k7R
JBuUIxzYitwOG8CaRgRdNq/JYpEsCu4xiSBuCSVX1tq4eEOrKNDIy1YgL2l2TB4aktZuG86SdMpm
q6R4Llv7TS9HoVyg2kMw6bQhPYqxD/BfkqMZd77RyShbdcWuNgMMgskfzMx+IzF61ChNndE+hNLE
+3WsqQnWkmZXMnqSNnvWEs3o/DrHl7Qu4pGgkTRbusKirgo/H5pCIjorVC7VWkVCapqTfVkVTXHZ
Dpp1Reaa+WLwjBD7l7XZtdMjV1gRBIWGI041ETPRNMnv0qSp+R6NWt1hiIidboWgNYdSoUfDbcoE
cSQ3aZjxwEcWDdYIpIdCiahmr+yfzAkGpa8eYxiCOQdEKsg8lGhlsovqr1IQxudQJ8VtxQMbViuA
7pPlCysMsxUBStkjgeGZsuo0gK3EV9jie2rW04npa/AahqK5jPJ5gXnE46Kjt7qe1rwoMDouQWKh
CMMLYqKgdlhFal81aJfmFRFUPaPMWOpvxr6t3oZGxGI3BQuAvamkWme6KEUPc7VMVnO5WSTx8VAD
H1Xq7NyKeGm4VTZxlhqMczoyTX+ldvRRQaRNw1lDN4EUsY+7m5o88BggsQz0JaOJVndmDbUpA7i7
IoLNYF+Ap7qKp1xPXSnu5SvyCGEJzAkWQTcOC9r/8yxpiptyo1+oUo0kt0JdupWlrAZ/0cX0qZtU
0eg/6r18KJ2c2l635ydVaJWy4TZD6FP1BWGdbbukIViZ/GQ6BXABuYsxE5SF0K8dcrTjVSB0ctPw
tz638wRZC8p7IjNFUBLCucR0xy2VvUVhpGTeEE7w8yPYuSBeWCjPgKb4mBJYy9cNawhHwpmvAWTs
xEON6cE8BXgcCBE2tfbr1Nv5SbQohbyYO+Y6L0bRu0wq8m+FFtkCgTPdOFeg0Oz4cGTBvlVAxt/q
VZIfDEXHfE6rJDOwXvNwrxD5Vkz9VVgbvp5as+4zGG8gxMOJgEHfZlXkKfOUdi7D+vJJG4g+4y41
euBXkT6CW0BoLMtSR89fU2O6zyg5jkZXIJ2J06rlKBQNMZFssTWn66YKHaKODSeW/coMDB29laEy
jcHgOl6JRJClSGzMBHiGc3hA1d8Y9j5oRM3Rj2ZVvyJOW9Y3+lzV81GpJevemXOGVXMY9zdRo8vR
pmg0mYQ0JGpIqZUlyyYqk3o+iTDpL2f02io0AAV5rFo0F0bYJcIHmESYQM6EinpRNEblqkFXJVuZ
OFs6EnVGvoVeWssXJhNP5oWmDnJ/Zu3jbnYi56avEiX3UgjHlVvIhWxuzHpIWAbJLOQ4mytjv4FL
PVsrvdWI1gonpCirAS126492lxLPUM3sQI0loJpNtVkQZ9eJHBAQGJDBT0m0qLZpaw+3eopxb2qi
bLg2axHLbhSgdjwQzx4NngkomyyAPsrsLRNHijRtHo3LUR1qSOfWqBl+JENOcWdCWSoPd2vkrHOD
cflB6VQDOV9S9rNXWayoRJqIOwrMUPdt9NBnznGgi8M0IY4O0KyOKZUxKsq+VqZdmCqxAyagXTpk
Jlos9WikJeHMJe6eAvBKRGSWKBO1vTUJgxiW0af2QNYvsCCyB0fnWsJ9QLIRg7FxHalyPSJaF8Gw
4vkizIgnhw4jA66g33Wk10l+V3LaYCClFM1KcVAjsawmDoAHYe4wSZToo8P5RrEEkD/UesZNlqR6
C+lMLSgap6r2jE445qodIwPrgqJiCjradj98F01KUmmdJ6ApcvZzYiRnDFobK+Zkv88UJ9K9ZdkR
K5n3hiqysNSHiPd5MaWq+RWgq5iOUiQ1EGx7SUCOAsZ2rLSG4ZYeWy3JbEGqP71XVf8F59iL/lu9
BAn+6/Qsmn+tu+LtuaWp83+C54cS76+FA9f/6z9E95LFVfftX29lHhfx63NcfPt4gjX5A78dYM1F
C8BypziY5hbF67+FwJKlfsGvpiBupEDjsLr4gX47wCrOF/QLy8GS0lUDi8x/+u38qliY7TjwOigH
LB1HhPJPjq+o1386wBocXFUMRnTqsPapnLo+He0EJSHm5Gzw6WjbFgChWp7WZUt+AMLRLLlVU4uZ
lq03Q7iZgybp143Vsq91TZUdGkUuVUqPNCz3jZFN/KAj95tOGdtyibmKn+dODfE9ZKX2JvJAsHjp
3UxZIgjKKxLTVF1rCBKGRm0oEYFL/6/Y6SM7kpdZtX0XF7QQiZsmmtVdguWnVYx9mJhJK8GvUliT
1IBMauz0VGR5E67qfqD0cTqLyM2YgJhw05CBKbn5lGqIH1vjXjETRFJKxzRipeSjFLn1zHLoB6XV
f3M6Fj1B+tB4W8N8z3FV2NroCQxY/bli3w+9oG8E03snkl8ixwnekoJzIpV+ixC3V4f2pgmzzDwV
SoPAN5XL7oSI10FK2c6cQCbR2C0JWywiPDFEFa+bYRGO5mEzkdNNLVCvW8WO83MYly2TPbQd3Wpi
Va59BdGBQ2XU1Zc94UaDN7Rz8qyMBZnglslvujUxDo3PwRO4BOM0SXWZ9ReDV45tFz1FbSFfSIFJ
nlA826Q45Lqd92cS0fVh01A9PTS50Tdk7hStQms5titnWwmR3qrOmOpuHzv5UYsjRn74f/JTYPXy
82DZyYXFXvHCSJiGZGBMND4R4VF7gCaj8Tx1U3JBHmV7LyonJQZT2KShF6OGojkKJO1ltqC2r+j6
z3ehwxFoRYDUKK9Ic+zidVVFpbJKJPQA7lQ2au/WQhXzOtQqw7pKLLIdV00/98ZmlkpMISBWYckN
6RD0bmkiO1xV7LrXRHNY1dpRjQCJaA8/RRe19c3OxJyd6X6o121PQPAx0XtKGGScaurN+gydyRmD
NPfsfCQeMgvgbR5K7KfDrpBIQHJ7dVIHT+K5aL2mHUUI5gbTF/VW1cYuJbWjr+VqiohJzOkkeCJF
wbWRKls/6WaetGxkDYVSLdHM2jDuVvN1Gk/EyUZl0103SgQjCt3K8KrkA4oTks1sfRXKaMKORetU
j+xzpFBHxDiOHFgiQRtXRdcAEL+fd53egKDpzIEA0trUeoWxUoGlrRuLipCoOgXXMswIAqtCCh3y
b0tFkD9oqfYjkY2B7SvmhPXOGFPpoW1q8tsbY5Tu67gfBsbLloGBbZDpqw55AO1MLcAfhTm1lpIj
wVFiC8G8PVavBI+hFtATbLbk/sVTxf3fv1Ds95d0GEg8m/pJiyAf5fn3Oi/J0mB/A6wWYhe4Gdr8
2xTQst2M5rxoYeI04ODi2MmGElbnNGcQ4ZRlo8EZDq3Ba9tzoHaHbLaPIkTawNG34rGxoni8jbrU
OOtaMA1spkwhPN0y8rWV5wAM5xCtn9+UItzl8C6pRttWJXmrHbvcK0VKInCeSEzkKV8cbS0pLRkO
OYt0iEGpdsgt07Oa4MNuJpOmHDPrVMu9QviLZTQAmkYH7WnRg19czWY+4KEMDdmrcll+BUXfPRe1
bs6+wbmOcBIdARTHNeaumzG2kjs9SYrGVQtDuTG4CcXZHKK48GVcBw+yOUOkClvkqW6tTqPsZhSj
KCoIayELU4/ISkY1FDLL5ivALY9a6CUMIv0kt6kBB7BTSfeo+9Qhqmo0ZdjLpYSiWu8dtVyjgUqT
zYft8k/a8j83ZpYdB5At0UGI51R7ka/+3JgxtbDlwN4OfjALptRq4KyUmjDYX1/lE9bzx2XQx2KV
pjejIqT8+TIQAqKuGevBJ/ucNZd7SALq1vIwdN2cnKJErl1TTYKnIY2MgzIXdufp7SzWv34dy7v5
o8m3vAxUgEjc8WCwz9vmJ69N1BD/UZlatfgklL3dJf2jIZLmrooL/fXXl/rZ1rNcymbaZiK/tQ3Z
MYxPlyqKwFGaLBZ+VnYEj/X6aDQ+JnG+ZacVqCk4HBIPh6ipilZEhzJubZKSI9L7y/j/JeK/vhVt
3E67t//5P2hhWu+11F/XiUtCF5EZ34qUCPaP1eG/f/d3iSlxW9ghUPnSAPhh/v5dYqp9YfPRNFNX
DUSkHySmqvGFB1q2HAgKFgCFRf79W4HIfwKvzbRMRVxq2jRA/0mBiC/rpxtYek/NsDE4fuqfIubQ
rbhPtFOyiw/VvjlDDNuiCoIIurJP6n75v/rZPps+LQqqQhfL8F65IS1HuQiu4jPJdn5xgme1Zcy/
zv3kgrHtXnVrr9knx/Q52xXlSnNWVEViB0nkkPihN65NV1kHbuqpnumb+36X+v1Wdzv+efTI4PbS
ayKuwcGPh8id3GpbHRpfd+G/H8Ah76QtIgEP+Na23hENtpY3+r7apJvEm3xpXW7NvbgJ95qneOm5
2cTjqjspntiJtVijRT+H557MnbXmtVvdIyEe2V68so/pydpWZ3VvXZib6jydIo+znzfvs3O867dk
2G+xEK8xaW+RlOzLq+BSOmc36d45l6d8Wy3seJ9ygPfJ0dWXTsbGcsGUwx+1VvkpukCdxQnUxJd9
F1xSja3GF4DzOyCSfsKf1dbN6tvOb7xgfUvLx1U2phf7qh98J7WenxBb8/1l6L6y5S941YaKe6uv
yl2z9uXL4Djuke5sMCG5De+s2xRetB7W1W72tU196DxlU2/Nx/oA+G2tuaan7dOj5Q9ra5PulM1w
WWx7fmu4zq+i9bxxrrp41ezA/F8NnuWmG8Q4+ipd5hZusZk8onLdYJXso32yZzj1Xdmnl6RCvTpP
7bbkdTRevepu3f/N3Zktx5E02flV5k43yrbcl5u5yLU27AC3mzQQJHLf93wpPYReTF+C/U+D1WjC
ODLJNDJ2N9GFqorMSA8PD/fj55AqdHvbcEZPO3Snydevqr3qh/boZUG9E/3CjXfoXt2EV8tpcRtX
9EVXcUq7cfWr9FY8Fd/WD+BJSGlFoCZh2CA0vBTd1tMulUvrottnd/VD6TX7+Vn0e0fbG27BlyTX
8ZEkyS4NNFQAek/yMj+9UC80Nw9CqCgHon07uTOujT15FWY7CRQHSbfsujwkLnxVQeKKH9VdfaDT
+CNsOC5kjlys6fVPCT+DJdipt8VR2Q87ivGL5JiX6q10jSUGoZf4udewTpCpvP02HPMH6Tr5yvrh
nekNrLlBQr38oAaCn1xldyCiTvIhP+kX1dG8TS8MVkB7SvfxoTyox+746+2DssU/LPWzM+BUDXKl
V410sTiTBwnm7Pdu7cI3vBtszkNcQ+s+P9Me7husynxf71dX9eC/pSwl3MNqZ3de8QhomEKVaAPq
8yePfLyT2R8SN/EHe3JAAnsWylI7yW33rDA/20loE9jpU+IZHlbkoPXsSK7iGz4gUJ63gpX3RzU6
FEHmQFbq9DZiUm4RzLvqhg17R+uhGwVRkATJ9wK9ZeBuyEt/X78WD+OuP8I8+GCiCLVLguWq3tFS
RJLfGY+3gmM4wgfVbXmt34WfY1/f50d1nzmhWz2Yn6MLeS9x/jqRVtIu9CsMch/t5fv1Vrs1vM4f
D8ZFYeyiPSq8p/y4XoZ+51OeCZTq2uTdoR05qS1dzIHmSJj3vK0Hf3RMW+L1Z+DtzuPn3H5CYsJD
k84G+OR2nnjoXcX+9pzy+cllTfLekIJf6ix24fJNXrfXDtMp3Y1BimM1L5tdj3SF5o/wEduSO3ng
5JzELwkdd8T3nnCMPmJxbu086ra4T5zVQX+Ei/uGDz+pAQ/lQjiWp9UfXfTkncobjtZ17mj8X3a5
+r1veuYtBJl5gJwIpicHmguw1EXsx8u90oGrYS9cLYdt3Pxi+RpdkTOHfwJZMyf1Kj/2WAL7Zld5
agBMxZvdzK4d2W0vQeC6qL95rTs5qiMdM48CqJ34mc/pz26R4hjYajoPjJg92M8RO8Lo4vXt2S33
mouqCcm2fcq7mp142+xSx7g3PgMNxvySTy3fTnPPXmAHEjDjlFuD19cNb409tMe2HAg7tLDd+FA/
RO7wTh0VZMnPEe5fW+ZZADYZSUbbmSleEO1drGxloO0CwYZXaFeA9OSZtO7qt67pcAdM5eAYp5gn
QQsikzPxquDewQHrU2zix4TZ+NDYmr94hf2tdEoH3K5NzjkYmUnDrYP8sOxA+bEMka3ztyULSMyd
3S9mACbHZ2tGTSX1I48sMjbW+jm6yZjNtknyCxdUooOaozfyaT2Q/HZPFhxH1fomrjz0cpaw+GU4
5PvtC7udjo2JTnE5+w0/xThNjkz8oboF7WiAVIttOttLWNDjZs/dDuoz/h+62n12C8nDvoGr3cIk
ZIZJ95Mzc7PblzeetE8xlt79cSMpgQJtuTiD2EWx2V2xynTPpy5gzXMMu/kwcHcy5kPxglvOLpk0
NnHFx3tx56wNv3pM7/l+5nUrooee7olB79No4Elu4SX8QWXahcMF4xA2mxKu8wfoNbyGS1qeeSxO
7bIAv5Isj+7CyI4fumOD7ajB6sIf7CCA5+j7gucMDzi+c/ZLHqeFmVo+wiIcMHF8ZkDPBbEKhu6K
3uguLJzF2XRutt9tc0bGiocZ+VCY7OgfZ2NEO5CFgIQIq5FFt6er2d9MufIsPie5aKTbJfdAhU87
SXbuhi7Qbm5nC5V6fzguOzwBT2/BWpgg3iHYm+khM8nklfv1k3kxHRamo+OqTZ498UQQBvUp3neH
ZjNUVw+Eq+1JG+6yQ2kQgzW9yG8DlH+dO2pk3MOCwZXOM2hL2+JyY7xCxprd5gL4KBcNRcjLJPdc
fMa/yGOzcSg+BJcrBsvl7ORjH+g7fdezKydu6Fk74YgPOgrX067bLdjxNpZKlLetkchNvfjFMCW2
iokLTZ06aHVH2AN9ZjTZM1h5m0mUJ3zTLt8sGe8iYmIxziP0UE5niok7HJqAnM5bP62f4v2GtHNj
1Huq3ZZIZKtLAwP7VoOerm0sT2RXbr7CubdvffpueSUOph2pnRdLRbw1QM3Ih0nI34XOdLT2VJeC
bTn0vAU9A1vBA48eag9uTKiLi3aEXbzvn1TcsHXafFUekOzDZDazBKtnJ27JjIIDZQgDq5KZS+rO
HmvRE2/Mh+lGvcSn8awLV7ogucp81ywb1cl2hL8u32bDfsYTQUERJEnjgwG2y4Ainw1xNe9BkpMF
iasPJp7LdEnPAr7ExChJ0u4HVkKIL1K4qpGNgnVBGC0G5oX2pLN8KYYGJlsMfVdu/SgEFW6t4jOD
V33AAoj6Ze6kY3NJeTbiC5KFxgHb8ElNEkgQvzqEbbvQLd3at7hPCKJxBKZnuZVLMOfkTHLvM7Gu
COpl823ii4XPvoTH2naebbUujrS5IZFHzUp1FOJPUlncQnvqoGNnH4mZU/J1duiSa/YkH87uiY+9
7HpcyniKiS2QmLclO7uNv1WX21Q3B40LzZkGvCe/rz2LkNwM0vuQELu+KoKGQCV2FfwTSMLjSt73
qrhZvs+7LVDoiWwSwpV2h+dgqYeBxNusS6uwxyOnEi9nHWcX0YEmutSHI9OtDjSzHLJDdKiCnOIO
n7uCXuCiu+i+09digyAN6FpxCIJg+36g6SZIdlyLT/HPoRfdx8Ds2J2CxpntBL2s0c5t6ohE3bWP
1DERFMEtcU7KkSKxC6clKtrCLoHzCZDz7Y/f2+I3FN05M1hO7W1xC9lxt/SXi+FyPulO6ptuj7SV
FfQEaoij08nD18se4jteuFdCx7qsd0qAGj0he+aI+/qoXYb3wO57fhDvjIdGf6A/QD8RiHkxPcB2
EYAFBfekKw6nADthWlC28fT7EWey74/hvnpgfjEUIJpXA6eQ8ihfT4JNJTp5UPcyEZzyRf1m3qvX
ScD08N70LuJy9M/Jd8jkj/o1AFgPbXsqv5kd0TTnRDe0eHntrgjYIgkztzgU7IHmRYHgNdxnQaQI
7p675yKd3KY3zEW7rN9lRFJawAt243T2NbHpY/kI5Xq/eNkpOUUV55rBV4LJrz3CvF2XP6rNriQH
t7e+aJod87FP8l1IfxN2wg/VPW8m5tseL+IPPmV4qqRk8R3QsW61385h1stzs/hCuv8f1fkofCE8
xQCF7hTuOte0o3vg6PI+oZEziP3KKd30s4Q9PM08xPCJioE/e480WOMUWtu0TVYi12g4hqfauq1j
XZ1bY7s9/7e4WxgKM4KtvkSN0BcwBGQDBdVozlwcL0UXaUsfVQpeXQT6WJ7pNPD6hkw9aA8uR34q
9sm+9eLLVfPn58VvvZDhtugW8MLM8athhJzvl1m2JiNxFbZFs/5OuJF93UfAisvoiZNTkpzf8tv8
kpqO6ldsbltYRxCEWwux6XrHQfTC8LB23Hrkp17hwhDAWOILiA5QUsCew4PDdp3H3lHYaLl4Z1s0
NaPXhN1b0J34W7C9Gfd6WJ2H5zTY4tlturYjSG9zhGaQhS26dsSPAj5Kt8cD7P12y5a9XdTg8DcO
SGaiUxwS0TkHAZnXJPYdvpl90cD/Q0ZLJL1FdcIxddjUOIyWODsX+QW2UXO7DyadY2hQej0XO7gr
F1I7NOG4WziIkgqhbuqZfnNf4fytfR4gLPciPAfNMe9k+3XmK40bUHfWATu6b/bMF5vS5HUfKPER
ewDUYO+lESMwd+gs22ykwZZ/6YN4c8PeNsscAXDKhAWnETm3546IUfApo3mpN7G3ELjYfIALJpDy
4714SC7T/RZjQz2R+LLNCUR1Z24G3JdXf+eozQ6zHRcFoopfH2PhWnjzGAv6l9dfIRjpqUuKpaql
C4JUIs0CmXYSS+zr3jfiFA9doYU9pFQcDgA8AIPIimYtckFkjvBpGR4QzUC2OvTTCFRWN9rl11u8
Ne+lbV8IkMJmV5DIJRGZ2utV+BBehBftybpq97I37uG/JcNhEbF24DklgurpoJEz6j7k94tHi98+
JN6bHB2PDaBhS9TsikN3kfvjEfEa/oVeZ9s0Lvqjvt884uCbd+N2bOMKx4/zx9m+NtiEiqB7oKv4
qrtI77rv2zYg3W/7W0HyJvO0nWRXbAHdjXGc7aeRxQ2334urgvKOP4A5OG6PLLce76DtYDECs8TW
keCC0St3UjeGfIQ4c9tXTLc9CnhDyTUP8CkS+JI/cmvKmPjNkskjsUSSbttSVg6WEyEq4ztkTpzF
ByHGOaPbglZ/25Ro6fYnFzfBe7YYLbyZ/S260Ug0EDXb8ofV3WKDLX0ne7Xf4ci2iWAvDYRA9+k1
erkdVGUJChvcFE+EripPZXem/+lQKjedjgqhXZHKGvHoPR00bJkGGYQULWsSRPA/3XHruAG6G73x
g3CzstAUD07YQ8JRX2PXHndszMGCv1Q8FgfnrMQHecvmPxP/tP4WR0LZToS4xdicFrgHWh4crb+y
rusL8WN6U6CZIBLqpRcTy3tzIrBhR45TEITVDvIlCSbYuptNTvzcctQ6LsfIf4DWyBn2rU2jFj4i
v5l1Jz6AnLPT3Xa05XDNmp14jgTmNgvwagsRB+KfLcRTvAYFS/DZh9yDPN7ZAsOZiRv2bK34khqv
sYV0NWEZmRyCulo5bYcSg/WYvngu/NgpfMovo+vJnfFJW8oBAlA8VU48++vVCgnMP6zWMxx2Af40
y2PTuAi/S1fqwaps0hBbvPcg3q53emaj7OKv7hbImrjGLbSU/PIa7j+yzP1nbZ/cadfVkazazfqU
n3j9GY4kX9mxx3vmAfUHP74KyR9v0UN4De/4Hc0+RylQDutzRX4TPRdn9WSynIuf7HUCw/7EAZow
hqPxfiQk5hDnt7vlKifW0K/bo/GwHsjvud2eTdPLDhUmkpyKU8cR8+IzmyOu3xUvMxze6nn0fe3l
a/lzfyhO7EIEtBSmyeEOJDkbUhP6rttbN2bkTk8oBzb7xkf09mhd5Xv8O16c9DmZN+VKvuyOxp6j
t7cd8NPA+gGU/q16zf9nTSeWAchBw///c3nmtnqKv7fdv52Sx/KpGtr+5xLNn5//s0SjSH+YtBGB
WIe6DqAOtZA/SzTbb3RgOHQtKBuZB6mgPzE8CszXG70fYGYo/WD6w8D/LNFsv1K4RBMsG1wgG/Ln
d3TNt0rMXyVGg+KMRm1R1WhpgW+QPpSf9z0ofddK0PLqJiqeEWabxRbFmM6Ff9CZ89KrWtoFY7Zm
0K9AQ2mraO1XM/dGRfec1+9vV3CWQIbwIFOslitACJS+r5n+fA6CMGJNF8teazPXbG6S4Uuh984m
+GoJ314u4P+aCb/movz3j3AY1N+/JY//BaBq9DWAK9vUrP/Z0k+PdR8/5q/t+6+P/TBwU/wDBhn6
q0Cd0TL3Qljzw8CNDYmmQnzzJ/+NxKL6l4GLUFPDZG1R2qa8rWzUNP8ycPEPzaBdiCI0iDJZEbXf
MnB9s5+/LPxHQlXf+rl+tuwO3NrWASEEwOCg1OpqcLAwCZRZsi9rtvV6jj+XNOyoi/R5ZoXYQzGd
mrneg2OqoW1Ato0O688ShKhdMX/Wq+jTQjg7ZAcTZeIFnvd0uJFbmFBGqXgOi/VekJdP8Trd91Ja
OqO1uqtIk77a17oTdTAZdEp8WYXRfhZoqmhTWNd763Kgf9C2jCxAGprzN9AWt15gcBaWR/AXNtpi
hAlwvKx1S7/2UDtr/mylNEFXySkcly95L+0A6iPLJ93LnW45CoyLjm6KO73XnD4db8t2vI2k9lPc
6U9zr35exOT7gJojnB4NJAXyR1gedkD33KE3v+aNMNvKxjIczihADMZVauZuR4GsquO7ueEqOlMH
NgXWA84DtwKnV+XSfRRNxLZa+71Tptu8CqkHVV4Zg60WrBt5BpBsroC7qqK6WCwO5kncI8II7GeS
Y91fmg27G8N9X3CITpLoG0Avka7K1aX/OGhogLEhQ0YSaSWT2RC+5b0NnAysrHSrzYDptXx6aS2/
MdeKbKJ+aQmZtNcR6hREI37IUF+zEuszIsJgR2SyngaypIloeuiZWO5Kq7i3LAtFRr3fRUtGzUjs
79F8n3zQjyOnEyiYgwaqmiAZkvkUa32ya7osEEd44xaLvoQ1arVvs9lEdqo8xTQQ7Lp4gVx3VoQd
7JkkOEYOLbV4bXVwZNZyD7o6jzhALXRypEZOSBDKzU7NTGjM+kx/jrPKG9PF+iHh81v+7h+ZdX9y
Zm9v7NtA/4+R72obwOCfndhl9W/FY/nfun/LH0s2h7+QGC+f++HFFO0PSQRTZKl0TskgZ0HN/vBi
W88nVHk6kFpZIzjQ/oLasoFDxQtzHQRauDlpE1f+lxdjb5eQpzCplP7ZRfob27Qhb/vwX14Mek7A
GmhU0EJJU/KmVPGzN8vHaRBkDbtcpGGfJqemVS6juvpa1fB/xHLug867TtB8HULzUCv5wYBVHLRF
rmZHSal1utLFz0YtkTXTISNQ5u/RqvhLEZ2gAwcHxo4b+lLy2PXyFyGUqDgkVWTTn1o56dg/jgkH
JpFWFKRa1647lRrihpFpOLLaPMpqIFMUv7PSK1ZEW7sTZcTaBwWoV051sKDC6AJ6JBrz+qrXqdsb
FzLU9PFpBkoUQFBfKM5Evo00hWRPZDQoMqU2OF1EUlF23YucomtP5JQ2XFsZwYCbQOiZHpPabypH
C92MhEdGWSeQM7gZfVhi8rv8LnVTN78Ko+fmQaHQd6GR9owgCLAVOCTy9ZT7ua99FEJ3QxV+QZ22
vmtRC8jse4HMDiRekdMl32PptrxDgu6+gSpC+EDHj62Zq72lAG2BxirKIzLKreRqIABZOeYJMOBE
5JSSyaZ3yd3n86m1mp0+3FRCEA9+MxjHCQdUUj6g+V4ibVb2pLpjZ/i0PAlfhC/Lk/jyt/jy9/bf
+LF//vHf+FF+6p/lp3/9GZ/TRy2Aj/RpfFafSIKSCBdkACHL5dj54Zb0bbKTDHWBiuQkG7mtDIqt
HHK4vvNL5CCRPoE15DNoCCRN4D+UP5Fv3LTkEaC7R9zvFlKzrEcYNiADVe3RZIf1Ajw3xC1TeJUB
PCZJTkKAJFZ11XJMX69IxCryDd9lIGA12iA+iurKhMUFwhKE3HUbxjU0StAhFrx5cj+TYRw3ART2
HWc9NHyav7M7fDBgD8u2voyOemW3FMNN87FSvXKxjS9B0e7S+on+J42dHUpoRQwiiqKGo89w0LrL
NfcZk60iHda76j2Kver9ch1/DdHi7a6L5GiUh1kmc4JrrnfxoL6IA+v5bSQ8Rd1VoZ9IDKP8EvDx
Kv4wz7ez8kUrD9e66KfCJ0w1UhvXUMn7Rr0rT6NDNx/evPJpZaMgCDzHoMADComTOEU+9diSllVm
aLR2yhiIkNFQIoJ7iBuuNCg4++ZijkVHIEXKdhMAN1ZAHJ9yKgu+eqj6k3nzRVtbG24oFZnrq7Y/
xBSDKtY3fZz3nXDdjYNTrBSNKWyJ1ymtfs/xfXJ54fpIGh7MZ7+Z3Uq4nB4vBEQotqqbBTmSs64+
+syQkY1QoV4i8ti5HSl65UQvU34vXI2xxzfKi6dRDKbajDpDH6INe8qIe5KPJpw92eKpwomCfP84
QynTKfA6i0oga1AjQJGlyYVbI/QAcBHxVdE1VvbE+Jj3qSMhcwF6cu4O9LZs0uHRADH9yWqJwQQS
aStRkldfi48RasRkqD9YkLvdFs1ztsGZF6eARsMAynO7ckCIaw7LNEeCMYuuZPWQduKu/JZURzkm
PdeDok3ISvXAoDAppze/XfkR+iQ1TxS0x15yabkqREcyviD35cTGd2sCv5z6tKLltBAqx8LyIHiy
zeg+lj6qJhl4JUDcOSs/lOKHjWoWDclL83GDIHdxZ9M9IK+HifoC3boEGwCq7dIf8mtxQeTbUWEp
iU7DhfFxwh9KdnVT3FiizT+LagsvP5RXAxWcl5d57cdvRNwr8rQliTccGrJpP/55QbBUF8kMn+0e
x0jN4+MykQe2Myo+a0EOjhqYTYOoeqmFjrR8xeyVxBXmrx18fWV3qS0wPssfBdGLaB8aWFMkyXpa
gAUFJIf4VSrJawq3BvFLhKh5LdhwZtN6ue/SHkovgrmpYAUcQtmP632rPaD2MXkT6dFloz8bSBGG
+qdOxK/Gtl7fMqul5GxdkA0pqYi5+UqtgZFdylyrRYl7AKIFk1FFi95AgS206k/5pPtwmfnZaIAd
BMvxqJ/Q6J2cJusctbmIq0s9+lCxPVJ0t8odJ0mgcivos8uasp7qaKszy58ATcPUDm55FJxwnr3E
ZO2IbCTy6oEhv+4NGuYhnxGax1aicHLQWLRJ/5EmQK9WLY8eWl82Vi+tQpAR9TO9VU6d4mJR8E3p
TbV6lJ7kh1DKvrKxf07pYrBnYmsVHYtEo4YyiNdFT01jAFmsLvSB3oiofJgR0rcWUIhBcgZV2nel
DsF9fcx16j2LSb9MDmkS4J/peYpOZvcxg/xP1yUqU2KMpsm1oAwFrOQqzHoRjmJJbhKtBF4I2fUM
UR/d3wIo+248ytZVMd9JEWVLk4SUDCgLXhqiD8Sf64jOv3H1hSwYBHRPpPESNcLTTP+YARF6kevf
5FI9RepVXD7+/nH8qv5e3vXt9+89/V//FU7SnF7/Ofy0H+P2+//8Hz9Lo/GJH4GnxklYliWDzmkd
yhHT4vz6I/DkN7CyorKwHYU1nUzRfxyfZf0PwO8m1DSmCAIdRYD/CDyB8HIGJy9EexexLB3Pv3V8
PssPKSSfVDD/MowLhkSfPDmq13URDZYVziY0iuixOeAli+eqSJPHFLWJ09pgjEpKw3uWzuRSY4u+
5Bjm+EWACX2Vi+oHOpwDRfQdGdR8iarytZTKzxhDiBK4GHJeNLzR+6ZArfvzxUyZ2FthJ4EvoaP3
Qqed/VNdFcVJo+/lJKoZtRBdaC5ePaw3BtXemgLA94T/tOBtpMo/j6rV5SRQHqJWWq/DQGvYYB2s
luaODSsPgnROwkeaanFFXT8WzlrnkEHSck6XbQgKE/LZLxp8l9dmU39dqryEdFMJqfHhUEz6llf2
dyEk6o1U4fOA4PQCmQHdwvNCf4WRXElrPX9CzDAX6eOtjQ9ypIK9N0YhWIye3tolEVrLph1OIISI
Qgs+TMW4W1YNMIUogwKZpvbGWpbbDMc39UPzaaFhAQelQLI2xGXWO61hjN9zs4Z2AYoVGEbpUlqe
JQXWOCgSixkuJmvRvyxtb9mFINI1/uspPmMz+fFggbDrUJlsHC7njQ5mv+apACkvXb2DJxWyJzMD
y0w/y9TDBCeEF2PxTaphNslHT+m+QN0QGPFtMyKGIUZ+ZdyFgG4MP8HDQ061b9gthgEuS15Ous4J
s8Q1pc6GfIImaeEdC9nWwKuz2YtZshzhrFS3jNaWrH29RtYm66so7bj6bIQOoO9Aa2VJGfx6krZv
OR9Fh6qIVDFkIei2/TyKZKxJXMBJ5RrL5s81nm8Z3gwF+tDFl9WYOIg0SfVeieVvo0JRDepQhKuI
I6iubBWYV3XRSGm7tNYJ/5SyKdj4CvE0FcvGUZuI86Mmp8p3Vi3RkyVF1Q1kFZUd9gOFaDEmRQOv
s3ASUzn9mDZS9hAvyNU2kNrTkLVo1KrN6D2SmJcL+mmauGB8KQoxUA3Jmnl2wSmHH7iEM6Zpzqh/
KxPw7WyMCSQpSsqpXvktgg7OOoZAvcQh95NFIegWa8OpJHPea10McE6Ic28G1gy9Zg2SWVdzV1LW
KliQcdD0Dj0YgsliI5YvaL+4kCphuprgug/0WryFXqG8ytKodBeVJvn/Pi1pW0Yl5q2O6cMMlQZD
LeU7i+hvzlETRYkthE5hdRNNOMsQQIhCDmOAhTQd1XYnt3AOJybBhKw+Q0BPMX19j9lps7ifppoR
6cRCVQgCPcMUz+w+z4QKvmdGhPrgfoG7gX7NSXYz4VAVnfKO739x7uejQeUNW44JKxeb28+WWGWZ
2HZqu4UoOq2SWu9DGmdwfkkENy0UcAxLAb/UNYlPE1rXZH7+9fo7a2ZhYE1kR5W4WxH7ks+d1BAK
Le2uUQO1ghUh+1YASR2KcJ8ba+iEHXmIeJHBr5WtYQ9NYzmV0uByNKN2uqEdHXiQjb040kVVGWh7
KP09yiycm9LYoumyR4g3VktXz0rQfgUE3KUZg8sudcW1OpQEqqiVgz5LZlcqLlST010Pz/R1UWaw
qiCD402jFd12qWDej/EATi+sUQNJ2y2SxqNqc7wUsISY1QMWCxCOK2pnFV2eXEmPUM1UH5IYWlOp
qqnlGzy/OVvnH20C/wdyj//lQsAtYfjPMeAeRufXmUdpe/uPAFBXiOXkFwdLNz3UcyzcHwGgqv4h
kj6EqIKAh4qIQWTyr/qJ9Qeh4ZarhA5r+/hPAaCoEUmiqAv9+fax3wkAz73K1gMpwjxAgUdEZN3a
fMAr/1+uiNikjSx7UI1Drj12cnKM004Kd7M5KgDSqgo2abmEJF14x6FpZ+5lGxpZLlo94dkg1D0r
TZbNmiSZGooeNDipK5Tpcj+pI5DzUYx/13niN2FMoJNOg4SLWhYz/fo20ceVNFSVAPFOBeyUnfKN
nvbZX/NI/0g/dn0ZR+l0emUBbwSW51P7MqbEWIpOl6d4vqFrQgbPdWGAjFMXSNmUufku9HH0UaBh
+DJrarhTTPWdMbfH9dqJbmPSKigh7aBSmtsqcq/vUxt6Q+xUa6GHPYohe+1T5SpbFBl0STnndyhh
Vje/vsu3RlRlzjAGW4VBsfvnEaeFJvU8rsC8TU12VMQmPeoGXLxio0wfRIEC3G+Pt0Us7IGESmxL
Z+N1edqZq9RsWz+yXmNGbjGOL1s9SvZQI07vxEdvPEMEFWEHlRHApWv2bAtsO6tLYOUC2JGRLq7m
5UoS8oukGATIu7WdYsZ3v76981iTB2hhoyqdIy8sHmdHoGWZIxMK/cVNZP2hG1ProK1L8c4cvjWI
DiAAfWBo8CzrbA5lYQbM0EFtu4YSxfhuqpbBXivT3P/6Zv4+e7CQ4OCYOImwTTy7mSarGxEmvsWN
phZGWx2as+RK0Ss58gcBjRQPaa6YLqmUAqzm/t7YuNWtNC3RIrsdKZWzcEIu0qJs4nZ1x3ERnDGq
+wcpHkWf8yXkykkJgLNkot/xaeczu41qcSpXVRqusdEze1mzNTTAUayEJ2VYuKoe6qDqTSla/V/f
3t8GwpPhQDdSFmyFLt+fl10v6G0VG9rq9kYaQfmGHLNciM07NJRvjWJRGzMh3NjQI2e7g4HyRC5o
sYjykbR8yZCDNSEJiCX9N5eZIXEnL3AAVvQ20M93MzY6zFhVuMKHpGffVHyqJ2pScSXqxXAsFc1w
OEr00TsP64wGYDuWbqkP6m3kG4gqN2qe197SHJAv6NJsdHW6h0GVoZJidADiZGXXoQE4pZYX1kMg
Ku+ZyfnCMNSNOQ92HzZAfVsjPw+sQgApoNRI66qhRCdoPiOXwI1mZ7McVZKzVUKnxSL11782mvMd
F7JtGTY3hSQL7d8caX8e1ijh4wAtgUit2S66p7bKSmIiDZdmdvKyEpLfPTgzHvSBMucVkdV/vhuR
x5zEhiy/G7UQaiB0XO1CK0vfWQrnOxAaZ/COcGwgGoJKST2/q1FiTSMQ6NbJoh0hxYAcfylXgAHC
7MUkRd/Z8f42i4ynYDd4F5GgaSsKv7YaCAYr1H4hqFagnPTW1pojKEQmmMGTnu3iHSP92xJkNGI8
EZoIAjVKxD+PNqhz0SekDNzOELN925vgUuO5fae/96170gGqsQrJP1gvIm6vwsA6SWNNgJzbNcLa
eCrFqnpSUU8hLS8LgvubVrjdEQQE25qDHVU+e14IDc21luuGO4ohHc9Tl1zAgZAc1nFe3jH4Nydv
A9hBXSsRTBNFv35UkZGtqb4yeXKEXgHHRnodjaL7XS+53RCLCjoFonLStT+PIneaNQ1pRv+xMVb3
Y1mnhyJKy3ce0Vtm/nqUs3vRC06bm0CVW+hQ5UUpk7UoQ+yucQTMmoTGw68f0zlwj/PwdlsAIuTt
oAHB18+31QpqOOK/wCHr/fRQ12lyB/svWi7JkvlSqtOQwfqHHbATD62CnEs2DpALyAMNGZnmi9GY
vSMOuo34Orp9uSLiMLCTm+mc54fjrDaMpcByjG4soNmR2lNRSRtPVglVlzh8E6dW/vDradhW89/G
hGhtO3GZMF1sK+fVyhign63mQjJcSKlojJs0SA5yoQhyYxA+REp1i67UdNHnkAj+euA3lyTgTYLz
jdPtnD08bsPFEArNcJVmVHZSna9IQ6DXkyei8c6pYTsV/P0e/xrq7NRglmueTCv3OMQT2CcgEfJA
I1RcUt6VlGJnduJ61ySC7FdKVb3zUN9co/DcbbIQAGCMs8Erq1PmSeChtumUBHAgK8HSWeV/xun8
Nco5DhbBRj2eRsNwV2Wcj+oA9K60zNrRavU9KvY3b2hz2XgEi0Tl2Q3l6yQ0RE48ONkag9Iwqi8G
KnfvHBTetEsd9sDt2L5lzX62S2FIIi1KmbZZ08uDpazGYQyn6ONsGepjJQFk4DyvBWajyu9M5dsj
mxDvSzor8jwDG5ulOBUyI+dTJkGc3VTSThcTwdeGKj7Mjdq6up6s/gRx1NOv18RbU0vIS5DIkkDr
/GwzXBOxFiZhZGglMe7WUq0OCeK573i+t1be61HOpnYxuklUOuAyEGcigSdUKiSuHZWG2Rp+gPX+
seL13g2dbR09ekCGGbPyINLu9mmTwhfRD+8lzd/aOpBC2JRnLR0WqO33r3yYUYrdhiOjJaQp0QuS
VQTbNoozyRiT1N74/t4xkTdn8NWAZ1uHqLQiAEoZ/Iue50+lhrJLFubJh24aFOf3TYL01aYLgJqM
Ip89rIYSwwD/LQ26bas8Ge247Ntp7t/Z4t+6IbIpIPbJwSPOvv3+1Qw2nRo3kcaazlRrBmMmhUe5
tgoqU8hH/fqG3hxKpqEAGk8CPuXMJNpYjGA5TqE5KbcG1kKovhlIfu+GMO7fiWTfsj4K0pbEcRXQ
4bld5Gq6thwKDLenGOuIdVN7hQB24dc39PYoGlv2VmomiP157kwrg5W5jUwXETfNB2lZn5ZqGvb/
e6OchUdL1nGOEXhCS5vi5YF9eAnan/+pUSiGkE5UORKf20EIP+U84vuqBiLlbpkhcs7Q7Pv9e4G9
S6e6RaBMReLnGcvGEILJgnvhpAwoSI4KfLvyXnbmDUMj6cquS8ED+IF+Nkona8OQTrXkWmlqQdo9
S8PshWC8fS0MI+uddfr30VgVBP0b2mDLWpz5oFVTsyGDs98toy5EyzCW1YgochKFvVhpXflOSPN3
o9PU/8XemezYjWvb9l9eXwcSVXd3GbWjcITD7gjhSqQKUjVF/dL7jPdjb+xTXJzMC5yL7F/AyEYa
jtjSlkiuteYcM6cLj3wCjw1f1R9vYSBURiYKuE9vAPTPUQqpYZn9tViSy8jootq9HEcRF18a6H/8
LWM2C+a5viAyrW/waaVdOOzioVwIt87quv7LzwUq5ZA+Bc00AtP/3Kxf2p4jRS1AfCg//kmDy0V7
p1f7P7Vj/v65/3ggTMJLfg5jASI/+PPH6+rQnriO6IzDtrjafi90n/QpkFnPd9d17gCL7swYld3H
KEnAOvpLaIf90gqGUZUoqCWoBVwaPdP0FupkKM4BrAa1D3GzyHKoKfRENHTN1LMF7XE/F+d5zqBR
/uf36L8/c5dpKdkbsA8Ryvy5di6HqjbTEFIvzLyz/Lp4QU8XRoRbrrU2z//5t/15l80C6iWaqpD6
kAkw8PnjTeMb26h7GBMing7QV7Ve/XUGUdscSv4dU8GMQIK/+FbxO3NAmcQ8Bxe3zZ87WPMICrjR
EcES45Znt50NQ1CuWehVh3rWgIX+8yX++a0iMyskowXKP90cekh/Wsph5q9wevnOykGmNCJAsH8d
kkX8D6vsf7+TF/dbdHn48L9hEvrjnSRdYqjMJIuDB5m3gijfpb9cy+NRxkX3La7nwP7FPSoLAGNe
/rDH05P483CdTrClVyyAfE12uOpGQtA6O2b/w+27vD589H9/syjn+PFImzLkJLTg/rQMjgQbaKZA
5mhFAx2y8RE0XaUZh5dnJbbRnsreXwuzc8X8LqsGgfYsyPsb2uxTuYQrMiK5hWqXktMGlcjI6aWv
6uJja1sgyIM3wfyJI/O+1eVtXgafdWmiq0CkBfyEqghxE7d58RC0nMwTULOPHHQbZEV0Xt7k1iPE
VVv1Qv7p+OyJvEeBGqD3uq38retubYzqAk7+JK8cgeLjvg4C96DTIWbunKj2czzN9hwWKrr2G5a/
I3ja+MtS5lCBit49eIJYUjJdkNfOG7yXQgY/Ady7nQ3G6lvg8vG2G9MGckfAtuoRN/45hFV6SsFa
Hwo+CRmOBXyl2H2vV02U3xy56QURkbnQ9Z0Wh7XSxKkuvZeuO2OjSh1cmZXQk2qblEd/azMCzeFB
ezvEUPiqp2i7Smyb3faTBy2pCdNmL70IFk48bQ8tePBjGhM87uEYA9gw9D7CTe27+3CZzckRTo4v
uMYatgsRzlTHaITWqLxivHflhRuc1+R+pcWyvlVEJpxqIYjViUfwTV2Vz+yBMvwViUUs+9UjT3on
Z0wFwyXadynFdFVJzrtvU5fiDPeC+HKndFmmD7KyVu5j6yFvbUs6kacCYDTkTSXj9EsIsJ1o1bz3
36yJ0ncrbawJLA1yhNBZYD6aSiM3qLFh/sZcpm9HvuIZT0SDcHo3EHVvmHQZRoxE+2YjlkzkBp39
1W6pDB7Hkn94CAeRfEpdkBc3/NiR5uRGWPZOrkQ3nZhfMR6r7NQE9304C7BGzdBdFWUTDce+mTr0
D6Z0BIoXQXJb+m21oEqQZBL2LDrxOW1j5f9c5hb/ByTm9EsdSu9mENNGhmBWtl/EWj0H0hlk9zOo
FCfSdjd6Np3xIVQd7I5pg5GyLib/sYFifnTdDMdubiSgjYDIbAwUBCohnYgQsTeTexpGjJSsZl1i
DzQ9sXj1WpXlute2NZA9lHMlsaWJjUfcX0kfm+Wk0uDvyd2Rg1DabbIlvifHF2+wwe1qs452b/ux
e5gIV1/3NjHk3fYmU82BYIqp3hv2XXdfdeT0tM+GMoZey1oW9foazmvAe2Q7MOwEXWSAkFo44c9L
MJDILgRJPcc0r7rqOYm3ljfb4s8sEaZFzWI+5X3lASudRk/Ne26HmPZrXI7gQaasi3d5ndbRDg3L
+NbbrAd9N+Ze+U37tQ6v0lLXqKaq0kPik03jJy9xuYeGcbRjvotK50tGnrD694pAMHFeCKpcDrlJ
Tbbz0mnhB4vCQXHJxio9JlnpvANqppxXre5zZCeAaU8R7+p8sL6uALW4rHvMFt6kk1yb7bHMt0wf
imTRzJlWR6kV9mXyE2b4SCJrmuTyoFnGghPBkyuj3x6U+66Dqq6xh8y2O2S+JwhDHuvtzSPzmFSX
MHeE4ikCbna2WeUn1VV6I6JDdx9R7YtP8VoQ/DT7vecOJhgjUC0pY3kZbAq1trX1dSrK1LvJVFD+
LAd2P9xOYssOm6vgk+P3bFBn6srCQBuK7butaj/cdzpbvi4bAQnnqAou6k8zlh8J2rNLJm4J7XyT
6BwIFSeHHjl3Lb8kg4cDCyK09Y6M+D11QlS6ni1hN3LvKz8ES7GaBG7V5vfTrgx7d+umbcFxUTKl
wmOKH/bY+SPqt64MW7ECjMnW6qCStUqvUxvYBE0t9qADzwC8aR89XH3yW5Xe1U65HEq8N6NIylNM
O1G0XgJF+lydp1CtuILIRsFlphf320csIa+XrKvX0yLL5C6vFVvWEnc+oKdsJa2q7xxQW9ITJKus
TH/PQZ0/cHQKoyup5vhrkkwb0K5pwC/UrVVeXUXduFycDpp1xJAN8KuzaoHn0cbd16bVCRdlnTG7
yJUIQdc0mL5s+UR+dKa2urua2Dqe6k4JNgizzejgtybEdFCkRLJPfZHdFcxtfnq1SfEnBRYLW0Uy
EHgaoqi6c2BcCLJvTpMfPGRTiU6/94NjsAVcQRe6ZcCXW41wc6eoqc7kJYdPRPpUeJx6D0dJb836
0xAnQTxwQjLOYcaAOp2iSMuKime16b5r06jZMSDK3d4Xo2XcGFWcR0eehm8hP1GgLygasn7SNcSQ
NYzeV3+Iwm+2UXSBF0j071XU4m1T01jXZ3j9sIXjdACq3K+XJ6pFoUiesMjvgrgqCdPthuJX70Ur
QMjYmpREqIhcoT7BtnuqaXSIXZuo+VMWNEm/S41HL4PO3QiT00VNhuYtXGE9SiyuhxEH7euktgbw
WhvWQIpC28+nOLLr961gsX5IhJxfCxKD51NeS/stImwJw0/jk+auOp6PSZftL29mbdx30yTzJ4NS
Ekab8ogACNzYgiNrJ2vwcq8y25HXw/62eD1fYN7mNjy4pU7hyLmiRSSsqx6gsNmUOZESlUJcqh2X
aIOy83fV2mATGpih/4gJqAxv+9Rgkes0aVlAfrItv5G+k6DwbJNhMUw9pfbN6s3ZbqtZZ/fNEmLv
GdIyrA6iDsyDXIr6YoPyvJwjhCpzqok8dleDM/7JDPDb92luh/ldFKz010tXB3ClRxuLj4KQi+C4
RWKsH4zeGNjvjJSdOyq9WHA5ZRP2T1sfbzV8kdHI6nsqlDI/J6K8CtqPqZqbc2STZRtfV4qccftW
jItgrIomJar002g3K6DIxtNQAM2Ha0/Yw+AFAy2XWjS40kjV8sx89LutTzBpkxUxNrhj1kX9VI0U
9XsaaHERoM8t62TKmQR3W7FaTFPpYPSpaxMHr0eroTjEUz1CHyzbqftUiKa6CfkYyWWFr7ZdMUbN
L5brqTym/dARQC0lwXJrSxcKkXlvgG0qK3+NVVlgkhdr/+K3SJlOUbzFZ82goTlJ5pukz8/8nwPv
r7hvmeqwpy58nzvS2RDiaILh0vshElV+8bgOX0kkwGqXEZR8DvtpsWevnSZDkAVn0h2RbHV2JDPR
PjXVFCW3q6299wVbH2zeMg0gbW16w8jU1liBTn0Vr+Ru+OX0YsK2mo9oxiqMaF42L6dmq8obv+wD
fT2bbt1eB5Ku4GlkUZd9aYyHy7EzqfpYkAJuyMQnNr+NeOH8VM/tgA92pjm6t5vLXtZm0qR8NVXc
7YnpqItTucpZ7kNRZKBoibeB3iWW/LnsHYTxLqniWxIRSSw2Mlkx0lbyK9E14VcSIIz8fAku68+Q
AqpPkkxprqBX081AqCag5hxMx9HLm4oTI12ar7h8RLsnZA43xxAEhny5OYv0CXdA9qjd2PwO6tal
+3YcZ3+3pBvxVF2Iav8QVen63KSd/s6CKD63OnAosEUxEAEUVlW6Q3SRMG/dErvXepK/LyKL6NzW
Yv5JIo+BAS0zupsk0nVXrpo6mJuEWvzODdv+jj4NnqyhnpbH9eKUJxsuKH5VIpkoXbqEk3vvtvrX
mrGbHY3shzuf5EQwaZ5gYzZTM1LCFcFwo7XkVLiMYdqdGjYErE60iw5hUIWg1POwA6BOxWN3o6qX
d7PFXwoS7/Z+U37ENoQD1V4uPEqmMcdkNf+eelyotrD85KJZPpG3oz4N2fyzm3Iw1pkj+6vUXIAa
h6ys2XfM+Ch51T93dlW4KGMxX8tk1ui05/6UtHIAwaazQO/ZCUesHrh5mal4p6omkY1jwNZ+n5ul
/1J50ctKHSSxSnA42sWzgpvWr0F4XpYeih/rwcEfVA9iKBHu0ubCSsZxnFJmUZCLZFU8tzbzIcoh
0r8jr/56qzJAkG4NPkd+ud6R3AfEbnLZPXGf/Um4PH/LmT/e5hwRsKJorCqzb4nBVdr7StahfrHd
DIZcDNHnQdjliUBAAZI6V980HgZq0M2zAJkritfL1zYcui3bbiTH+7MqCAhm2Uq/lNloXwgXBbUl
toWonRYcaz9wpvIIAUri9vO26quACDr0KtN2J5Zk2duBNxvSoINmSYDSnpPPvF+yKvqi+gaCOO6l
d0JP1qM3YX6NLPbguFiz+8SjU8KzKYp45xVclqndy5iyHSKKjm6sU9O1pIG9Wyf/DrsK7mHgrqkD
hxgVE1wcjPJa0unLE7wntQ2wroxKfPGpsK9Ss9ZnY1bxdYsS6I9DU71pjR58l5R++mmT23IayABd
XaFfnZdAD/FxrNQuGW6LKL/xGMb8dsvYX9tFvedtJB9C32v3xEuOGM0BM69N7H2RftjfuSHWn7M4
mp6hKrrktERFQ8FqBWj5xk1Hn0cx3JaQ5Of060K1iSXbv2bKZL4Qt51zjNHVUUxeRrROP95SgyrH
1NXPv6q+SuUpWokBkiRt7qJ2yK6IfS0PzhrglGme3DZju/3OMi+8qvuGE3WNASmnit4ssZRd4j03
eV1ciXKCWqikulId3Yid9BRG4LV8NFM8PkYkpn5WKhmhys31vVxX75q2xHrl0o61bHG/ZoQaJ/af
YBdXyfxOOwpryowzv8jG+kdRl9uNYep418TmQ3P0orDAwFp1UXQYF6dubavVh1e25jOqX3FDHtN4
7AsaDgTnJNzjzG8QyPbLqeJE2eyLS7TxLqbpdKqo6XH2ViQw6OVpy4f8NlpQve6jBELntmkeYF1b
cZTJkhw6OsQ3vtbeTZcEN0tji+soMfUtUUJvURF6j8QzElU9RkBOfenzPG6r+ZLILn1AIfPMgpH+
aquIvSEpw8e0Ln5P0fhl5ho+qD7MsCcYynxbm5x8JRwByTGuq/FFEIN702xquAp9+9hookv3mkV1
53oCTzEWhY+oMTh1RZP9qi7JoOtGAbzOhXL7MKQQYV8KA7lvO4TQO+p8U/CUt8V7ELoaojb2iGDv
5pFQTyEmiAM6CjYM0j1btlrriQO6GtbhPPjjAsDe0/MzGJvkQC0aPC+l8dcjHz8e9rmmqXCYi7l2
u6hviKF0tB6eVxtzaM2GRtwmhr7trrNR+N7FrdlwySXiO4Ls9iSjnKjcmsxLb7/NSfWwlrkmLoBG
RUF6cGnLQ8+3BeGZJQLKXdOTTxvZLvsRsMTWvHpJfIbcIppzs6x4hdO65rhVjLgM6bTguyD1SNOR
tZJmj8y9Nt8pnqF+h+XWj05RK+kTx0OF97YlmBEsXxfOwXWtMzvvt5ibt/PcxfJr5ZJhwvblYg5J
16SPXqES4M4b+U67OgvdV68STu6rKinErvHK8IvxCFzdMZogkLknqWvaZX5s703Up25Pjmf+czDe
+D2ZpumxwYNDeJoXleVhYdX+oYlfqw/sbW14mmBP8GAitYORWqViPKrERK+681jakFQqEM9ehtFf
cbTs7me6KA5ggq2xplMR5YfRNX11rMZkfNGLURBWkWPAW4zqiUeBsd1HI1wFdrcdUiDLdiI5qlQT
oAlndU0bKiiz+GlyUXE/jQFxdZqZU7FbVWUf8rgLPNb0cqbflPTdazo52sZ6Gwt81vXKfjs4VR4i
jmK/56GOIaS2S/dhADu116vwkQ4PthDpvRdeamYMkRngTlMYxMQRebPkpzqOlDMnfyg9Rd9/7ZaM
a2gdTdN8oXG0Y6Xl7okShhLpVaIFob12HWzmoM7uF91kz1u/5MOprYo6obkzuBVrGaU46Afl+df9
spUbeoPBniocMxjoh6kCeDkvLJFKo+o/oPWApZTrLBluiPD027PxR9JmivhrGLdCHuOmrOoj0XUY
9JcFt+3eueECZWrLaTo2rNtvSR8Wv0qCAPkFSa+fM6VGeSc41FUHatgAcnlOonTHZHI5lulEPtNW
yuIZhxaUFk8I3F8G6WdLNl9YbIAadPnaLAWNbB7AiqovKxN5ROhlOlBLE6EYtqyJ64umaODtFC6s
T1mRL/ebwcxGQ3Wkf9RlLfwr5WuUlIL+UbYfOz+jeGzTWXw2mTeXv6uqhh8yN60YrwN6bvfald38
4m8m6s6e4ZWiGOkvBiYdcTNOmfKBFnTaLO0BTyIbiB8uMVHCG8Hk+1XnihzAwnq3TIfMz4r5DVT6
zQlNElilfWBMWfrQ1/oSb5gD4uqVdJ/E6lgAZwxycldsBLgeiyieHmZ4W+pA7iv51Ktsg8/LnJbp
eZodseUo+iIAOh0C3X1E6pnbLQMV2U2vA774Qy9tNyW7oIgw3HdTt0avEwOg+mnoR93fV+h6kmgP
mqfZOL41DIGz0Ba/e0fM3xFLliGRue38ZFe2HbAV+tmkpGdT44H1Za2jXZukNXUOg+tHMzc+B+Oe
kN9dnwssd1NJ1s8xT2xT3PcuToMdXdEYtU2R5ONZd/WIdh0lvUCY1Y12xpJsN2D0DveyeUwn1tFd
RBQkkIMNnOajq4MhuCcsswU7sUzQUrZ2mEGq1GE9nxO011Situc+FWHZptfESWpo8XRdvS+O7iD8
Tcvp8BQbRGiaONle+G8rpt4YePPKPOA2d2m13tDHXKbHkUhunG99I5aXeMyoq46XKDm+ybZVVXI2
qhj6zyRARy1PjmftU+FCv/w9GL/1biSasO4mW2OkfSws/fBCTKZAmNZhpftuJLgjuddYW2boNKTM
w8dhMASlglMulmIdJJ3e8eap/kHR8jPtLu/kEhhS4BkiBbu1m63x99NmOiJ42jBOfuPpXb9joM6X
PeXYSpfOd2PSRDdL16zNNd2ZKX9tQuZdrGQtiZO4v/Mi6ZcdtaBHp7wZgzF5JQszXD9tBM3nz6oR
9H4CpRZORHMkXcloOAqpA1we1/FxpZBu32mfk6/qyWj0iKMMqoyzNomWcf2QtIiqujPTynA7B3Ew
1FdG0Czalx4h53sb2wVUypa7NeGcpxk2QVYcxxUqiY6r/txJk7qjD8wjvbFF4XndLnRhh4GcI2DZ
vrX9audz2q8Lp22Prdx7tkJJryYt23jrK7rjShKtVLVT6+0HlxuSQIvY5I+EUzp3W5hclbcJRT40
73mJ6kPIoEAd+m4Zqoa9Lbf1FTHnU/fMcApkSKzreHloEkFmM1mIfZfd1AV62o28WJ3pT91k0v5D
k/eXvZD/3rcx293qdd3570PM/zUp/p/gYiT4DybFcfj4f/+3+aNPkX/xX4Q0EkLxFSM15T/YSv7l
U4SQRukZERsXIHmh+8M89l8+xfBvRM1FCEiQqeKrS/irfxLSRP63KMeDloV8LISCeGH+AiHtH+KG
f5uc/oOTgVviojkkxPDPw/xItiOxodNAl3StqsMWN9v7ULTDU7aK7b0wc0HNQwLvL5eG3ZsWnmtO
pRU2fUqlBFwVmiSQoF/AHRw2+p6nnnhsSIpFGz8ElyreJ+by81KhMdyVY7x1x5VJ2ZtfD+eU8aE+
EAOLsCHGsQjcP5xGQlGM15sTjSEwOlGKORohlVn9u7IKLSQdCsvqsJLIHpxUlhEjFZgRN3El7jc9
zPoqZmboHWzUVnK/YMKgE0JO7a9oDEcgZO3a6dspijwSgCm087NHR0twbmkj8yLCQpTXFnRrc0Qt
O92z8RXmukA4GzDvJXv7FIbz5PalInUUEGNA8OmkmSReSlJWeVMnAZwquoL19TpXGbJyW/Xf12Ru
SIdYdSxpvTQBrdqSiedhQbB/UyfLRB3oxroHd+UXPgkLdIv3RZuxRQZtXEMe65rlqR/6gjS7Vdlz
lTR4AzfiJ+f9Os+j4hTsN8RRWB3c98Wo38ZOp+25c7n7RimV2j1dZ0p6tbEwiKyN78JptfqU+zY0
90U4fzAWnewV7A3Jpt7GsNu8KEvlIalUjhXb1whMqoFs0p1Nw0Y9TbQ2f+Zeuj23Ie27HROg4qos
e0EKTaiyO6JtG2a3hqMU+bdTR/KgK7JblnwNHakt6Wx0hcrBP2CMpUJRiYNHZWKmOmu9gIATludu
L9KB6wo40XKCH7hU+jsExO+3QeW/MNcZ+PlDKchIqErzc1lMTCycq71vlJeIHJrUuHM6TAiTm5TM
6jZnOd2HOvB+5JMcyUmgIUUsGd2B6DxucfbeLVF3Y6sFp7h0tgx3VVpp/TiXXfUwVr7lyZzVRLyN
x8B35xeB99u5yNxBNgncOeqlW6lOdNGdI460NNjU2DNkAm4kfQINdDD90AntmnuU8fZWRVNZQpEq
8Na8134/ZwcMwn1xgyBkI5gu1rl/7ra0SM4UyPPKmFPSCBPgTQAvldt6szDWrZ6rkABocBJOe7w5
kySGx9eNvBKC7Yochy7S1VXg1YzPB5uVKy8QjXZ2ZZVDBQt1e2W1cBujok10+i6ss3L8iT4dEMqk
4ivVC00HrzfEDtDRIimy64MNgE1ADAJPAlDQFboiWZ5yJ1M7nLE956cNYdWeKO72r8lGWbPwP4G6
ZfH0A+w1f9IrtyYPAw/Zxp4TzQgLT4INy9224w0M/td6/888VYad/2lXe/k1fFe//n1T+/s/+Mem
JsK/+di+U3Y02BkX99u/NrUgA+DJRoINCb8TzoD/2tOi5G/YyAS+Vf4Ck/FF7PvPPS0SwLmRd1Fv
YTVDxvjX4Nzsr3+UA8GFEnjJUJPSPLs8I39SL1PkqTzFHbdPBlQQStakJTQmvvHS0nyEJpi/iME2
nOoTmHxu/RaSaU7NMQ2fsrEo7pRV0fei74DfViq7bqSTX2QFUy+et+iOOhUGrYzS9D2oDDk8TaHl
bZzm+jEXU3NnzaigjEX+k8eI8TrfJg9wXD08e6PtH4KqIhtB2fkRc+90z87QvY0bUhRtJcEC8Rwf
xJp6x3pSpMflwnutph6G5+SX11PgWjJT1ED30V/7pyx20Us0dNs59OrqO6ppZhJS2esw3PTV2rXT
k3V2A1ORxFcIjMTdxgD+aMatPcWJrO/MaO9hqD6WIoC4mz43AV3KTQTE5ITZHqoqKVSkcXMbwuIj
z3jPaF0f12IuGD7Setk68bMAXqdtSbRbQ2VLJORAcXuO6+lUBRtwykTeiLAhp/CVQfMz0PThSpax
fZwZOJ44zZYMV0trv8BbdndaZyWffp5+ZbaLzqpp2qtgwyHUtEiFfGfdd5oh/gvFY3/tOfiUm7Zf
Oe+GLIaRd2ZOebAyfKiAQJy3YNBPRWs4GJise7VIjI5pMic0lr3lc6lGhv44ZOed8Bt7I3sEn5ch
3NsUrrGifwUisYz6/FM+yx8zGJ+ggpSCZReoXwF71cuYeeh0Kn7McpFnVtHpKQw7+npN6Z27Yl4O
XUdIpVcQoGSmx3Sc3r3Fg28KutI6REv+Gl3rtjysEDFtLOeHfl7fyo7W4CVUvKzn72montn/FVSR
+t4vBPWbq6ixWsB88INIiom3W3Rmtz1qBmxNkJKH71KAFyznsj7qdnldRCahT5ezvPP6kXKFmQsf
YkT2chA6MYe0zq6zPp3f5rSCeisze1sgfGHTAI40JgC9laMl5i9MDMoKRiayENv/FH1GUmS+EUYj
yvU67W8K0Bogu0O6wivQ1gHZDwMGbq8sihusOsdVL/X9gKtvr0iTPyRjds4q9sau9GgvWo+QoT6i
lzfKFONBEMyPDkFBlJTnJNNk1KeEtfoOCKdrLgUlE/rBO/oR40NA3uGEaFxviGV6s171QvU3TPl+
DUNw7a1QCtNqumWATx5K6ICQTul6LxcAuUNcnhaBkG2x1e0i5vqwzTEvHNqBowUDHHbq0oTu5W71
fBqXwbifQh1e07YMH2j+PYxLFj0BJ592ddr/GL3hNV2s+RTQv9PCZwA+MeNySxtzz6PtSP/lY+2G
+m5MVPXMXA6rMFU6fTEDFnhVBAgkTbJLE0d8W2TgxXbR8LFdBqyDzKJz7fx0h9iOdmNRfpomrogC
/qtoWh/OV2DfZuyOp9n088ss4vsp87hX0jvoTt9gwcGRHP6uWiKiIqnuk3KN3mq9iUPXfGIoR9fN
4V1hdEjEmrU/tCM0Cs1G+BavbX+Yh0zdMhI+hYpTzhR573mv/JMe6suwTH4uNkxKkzJn7dortCRE
ImQGIYxSqnsD10GClBl+NLJ6inU8PyqUHzIniy8MrpWb3kwqQJxjWT+kU/dSSPVTu/SDtvNDvDTd
Q6ok/MumIS7HFFeyUdVN3AFfK+dkuPaaenlDNNLeI+wlfC71ADJufXoq1qb+EdKLvGO4jkYQQdRv
dLD1QaPoO5omKbFepuN5rpNLre8z0UN3RB5IEHk3Uxc0p7Fa110lG96nvgPWKnBBDy7zd9KiVFll
zmqYF/KAFy49t87Zfb2VyLfb8PtmUT4xwBAMnfR6LiOR3bpw2G7zxZPPLk3FN2Xo2R5SOQUPS9IO
n8ZC3URl/QTVvNPHpsnVqYy2+6YmVzLPNGlKQSJ/Jl6dXAVLXr2XYPwe0mEcfuV1G/9a+dpu6i1/
CpYKNm+GkCQGbvThOoBHQ1zcciFYlppSUEmV1xlb0XHp4+CaAWvz0qbq5zRhnIpMTygLOsY3gxjq
uRNt8zY6JJki2a7lAPGzLIV+8swSkDlU5WKEVJq8e2u84ABsjzT2vrlUvxaUVQdbbR4RULJ4WPr6
h5XMokfFWAFFaXOAeFYSE5X24qOTauwuQ+fxTWWSZFt0p5J4WdQJKMubVNGY7vtnvUHt248wFLLz
CDTxOvNW72u4cG7l+IFhuKb2YQbrZYh6dDd/TT1PXOVbrB+RYi3XeV6bO2GMdxijitJNqJY2aFgu
w11YjaXdB8UgXjvNJgXAm2UAMMnyffYzC2ZVL8VVUPfdG7ir+DO159Tt605u5W5sdJJfTabwPvpZ
zc+LEMOLF2b6WXRyfOEoku2E1VC4EqqYsS1pCgZhv0MGjAAqj9dPoCm2e8aH842smw6U8Va/mih4
M73iEZtbc5t3K4FJ27B+cD8kG3DSm19uo7hCyjj/xrTVukOjxvA1BXmy7KpSsEIuJWDdYAgfa302
mCv366gXzKjxsc+YJ2EvQeZY5C9MCXeUOA/9UDx7dcpObIr9PNnqNOfNa+Ka4rca4Mg62Pzj6M5N
/DNDWOj59H4jAnLV9h0lIoi4+sD8ky5wnRfukyLX4C6r52m/VPY6CpaPbPHWdocBnxVPed33y3Hx
NjQzPbBynJhwbwXZjxLVVzGbj34pPBTHM/1u4M5xP58vsEdcrexf+bScva2MX6OANgHHiPDeb1iO
/XotTzplNiHC7Rj46fi0VEHyOvA6tSz+CGQqptZHJtz5oyz1+KGGOd6rmW2GwS84so2xBerf7FrG
CZPQkNPf/2fvPJYkZ9Ir+y5c03+DdAALbkKL1DpzA0tRCeGQDo2nn4P4h5zuxdCslzTjrq27qzIr
AnD/xD33Rm2ldyhP5B/pNV8TBmbPWd0NfDi53ldG5/y4kxtvqb0ablCdYxZGkdbU5tkt5+zRVahA
k7DWGz3K/YB6AjNG88tLjRdczUjJatzipkRMdoggFpFah+N7FiYHY8KhnffSFcVV5Jd7K0SCkQTF
uJotx3hBg2nhejZZ0ZlLqPhD9gFVyjywvsKQdm+EyUAPm6XRD8ELnx5bq1srJ2GqGpkB2Kp4cCtP
sdW04jsT5ua91n1/LkRfPkcys2+Hrm0OMpuKTSNHE7UglqWojdPvnkntFmOrFm2XbT8PUcb0G7tD
/9fO4UgxTa/l3qooZ0u6RkbSWDVjji772wmpj+rKTZHv3YHJhOXIQx7KZMvcO7uLUKif5tLSh7Fp
fZR9aXRr+EjhtsmcV1vP6pDOQodvcXt0j4WV3Hfz5L262EbcDHNNqppbTugjmUw/s9ZhkIKtHqIT
N57AsdI4sUkuQ5mTGhH/HSRT+jFMipkNeWdm+BhkV4lP44pBqVxcKed6zxwH8kjafnhMs978ZY3e
HKo8PnuJjRQoSuxzVkWsCnQyHRR+cUfN+PY4d571WvsmajsKYYbBVhmQVpZIlMx5DQXh49S17Zhv
EBvAVnbVZ254xVKPEctspFGwtZLQPGlnbJutMzt2uPJ6j4j61BEUZ9YUNavLc56UU/Whx0RsK7fd
Y8JTvqESd3g+pmTINzz4dO0GWwyqKPbTfMrmxmqK8JzzomFmqrRDDq0b21s9Fg1xvsOAkXTtBeIp
0GKaj8Lzoozqu/BXKb42h6qp24HZ/IhNOeaur4NGD1L7dsKmmE0fKWlJZwBJoMznBxHgsZrTDIIm
G4yQD87wX0y0lts4LlkoVbb3NDE9QxAeROphTO18L3xsJiMsAtgXOHWNvkCgNrZya91XPjLgKamr
VYPW5CkbvGYt7TS/5fwngjKikGtabWznLE9uQ8Gu2Y5cjbX4yAstIJd+LdHMn6pcslEjSTxnWT/1
DYve1RDoYT0XFBpOSzVnpQgUrLC2b0R8wC5KXuUud5LNgvTG0Z0+pUWVPVm0ARxMNHVcIA5rD36B
AWnWB59Od6xjJTdxn5FLjpR+V1WeexU23XtlG+4m81uh1kHHfAWr6PmIKyJHXmHI4nbqEuuAbI24
lgp1SatTShVboOjncj7VrZz3uCUYbJJLcWYTDckwyHnXNb6B9MUQW8SC9rFg03BIXYfEV2SdpKd4
Xf7WgKAd08on3dtvEK5ItsGVl0+Eys5cqIamadmjozVfJV7WakPD+mDUwVfO87uy8N/E7WbCETGP
EAPVRMpb9Mk50j0PUMHg6Gmd6Tb2I3sdl6TFSiXEeRF1NI9zbD8M2jkhY3e3rTTvaBg+uuDHHqOj
lTb7vhuCY5In1Lhmwnp0eCjp+BgKDzgHx0hRxtBJjjwfat2yMX/jF30P+4IpVlu+iiHBmL9O20+p
nD9DGp/7IsGwFJWPmeOG79vXYz0CUIQVWIMX/9qg1CxoKgK8O4uGIejR/6f56+hX3tXodC9BI6wt
cyy2tnl4PccKL8oBRa628Zs0owwVzzT64Ya+2L32Ws4qVtOb1BPGc2VhW9PQVODlYRUbY/SIy6C6
HFHKrgRVbzOn9pWD3SRyxOJcW6RDa7UbEcI8ahDVHVqqeV+b7nsfxv4bB6E6DImCJyjY0QVuisY2
TUzxYhTTvK2s0t3z1ZebENOUQxuqp4EBaszRllBeoD9fKxr6lUWFxGY7RFvhRAV6k8E0sn1ZRWG6
rY2e4F2jJKw5lOmeP1izbR0fk3T+njCJ2sSiZdVfpB1GqVV4V3su/U7tvSCoJEfQc8P06ARp95X2
poF6oXWJmK3trV2NuyhIsZy3RnHjeegurYDV2FqH/vUi/vO79jpReXbrMrU523UicSTt5E62ztZd
ptCDV1e4hNAd2c10DXKK2tulwKzbm6AOvtPOlxQ/hEDlGbNAYZ1thpUbdBGkvfr1c+eKR+b/ZDnW
iyrNbN7bVg4HmkqeV5evow5YbtaI4A61E/n8C7mQhugmxA2Q2eo035pj9jE7Rr/27N47tPieEcLR
YQWak8laJzeW0NFxpF/2Kv4Oy0/2wK0x0mvkfwxXrG0a5ftEmpvKJdAC9QWpwS0/vW/Mz6TVHQer
9ZG6tb8tBub4s42ur+9QZzNX2vLtkUwpGIH7fU74s48Ep8zme7MrHmuTBMOKh0y4U4CjuMsh7JjV
zoycK+5btC3ho7K+BFLCvWO4064ZdfKFEx5q+oYkit77wPHl3FKugwhl+0FzGZfKfOSuaG67rKtO
uVcypihABLvBOYcoCo9eWBwsGRIJ4yCO1u0d5gfbqdWrfAimQ6fAL8IB3MNEo1JFRXGMmfet69bt
9zxu7r2WTgK5tmSsDNXEeqF5HQK3IwMH098i8d8CFtyoUdK9Crt5DYZ3rajHD1WYkXk+R0Sx5M0z
2uGdTfRFmeufCheDLbQznSr/rv2EN9UJ3OjNNgt9D0b11IawdGi+qGOHoN0Xjs/ClHkBciPBDrlu
jrTohIGyK9iEDpKfzInIPU0ludwsZbddbt0HOvE4S4X5Rfv2RbwRQ3j8Oo5VZqODQSyq6hAJDyMY
bJ17fD9xRo6iGAVVb7D6qV13HY9BvRZcz6s+Mo6m5D+wE0jOVh7dqspc2UE0RWx4Gf6R5bVJ8XW5
rrIcbbiN/3Fo3xjsqQ++xshC1Yx4AoQVJ+YEIzxxHn8nwEZEC6et+xnZSbBWcfFYWeNna4Mh5Hmg
V6rI+YyimdSDaqxXiHYJrm5xPJZExlQsk5hQiAdL1icIFdpNxEDr0o4OEbzo3lhEiSluzEh56gOm
YxPcqPFucvHcOrl/bVBYwyBt0pbcOGWo81AUr50204Ng476Trk6uTD/nsenItojaGyuULryiaRYH
e+Qpj/Mw2E+tf0/hYWxlF6AcsVlyIAre8KafRtbsK/Y7ROPwgq4oAX9jirI//hR/20lJJLSa4IMj
X684otDtGP50W9f2ofZ5Oamnkn3dgXfGQfvgIuSWM/opjuz2IW/HVZBkb7aV1kcM+FFzxz5cpHll
iOpeFnKvbSF//ZA6OQn3qprf9UA5kWBe78+5Y69nBhYreh69F9J5Q8YVfQQBFMricWxb2VXVx98e
l+KKbDxieCjJ3sycD75HNSgzdz2bfX9fjunZWsTzFbGRyLa6dTvazAxIRQLj2kReUTw5Ko/3I0nk
TdQAWFrTsJsn+7NW8pSH7ZUZfng9z5U9Jn8ytDJrsTyBGJMIv622pq6o0V23aM84AmIN5NvqPMfy
fuz5uuAstmETUzrl+T5s53kbexVXLZbctJzFFhYikflTIoOjqRDHlhl9X5YtQqSxnejpLZiwZxnb
v640zat4Mp1VHbs2QKbUVx1LO4I3Poy6fxNOuwnY5m5cXf94ddHvqqbN1h294Naa0xzJTBXEK2co
vrhngf5dtQbB1gdVjO/j7FUbOLVio+s/2rG2phxvGEIjRMy+u2Z8s1KXBaMMuHzz2D6kOkqvgSPm
K5Pd5NOMwvFGoEjulfMquvSztPCBQqDV5XN3qKvoW5U5WSa1MV7hwjpuOqiXHfNvypYGGqy/MhPj
PHRcJmMzrSel6xUSq5s8l9cx2S9BrGY+vYprerDmneVK4z1h18A63d3iHdQc7IloaPEHHqjh+a/H
O6xnt4OpieH6neaXznjvWUgn3I2zIvYALOjP5BY7v8ooINsivZMzmEmnDNaDLcxOmcWvTZqJYyQk
CN585XGaPxnCIa6a3JMf1OKISAvbOHmWnu8ZZ9qbVLTohw2dMcIXBclnRng18GahOn300vAGI8xh
31t1cp15EbKyZnwe4C1bNz7HESFebod/nT8KvWJl8EZ4y6HDbnRbziI+Ix7NIOKicSc69xB2qK05
54onHP04qSqUx514c4N+Z03jVmeeXBl2TuJ2jsx2ckz9iGYWHb1vnSJzPirexD0lybcUyRaN8tmA
6Oq6/qcIyxvCJ8Id7dFPwB7GKtENZZlxFiU+40HEJzYTSW9VDDiWNBiyhFKgFAcA6iTZ9K5DPLx3
s2fsu5G9YTy63ZaltfM6UShhNDGQ1o2t8ZpEIr0q2ZtfR2HpH8awqXa0UxmFdtXcW30qjgkbg3rl
QPKsR8luGMuzPw3JNhPTFXMcv/GEiHZe5YzvipedBiRdz8PjFLkHmfAQAnFle6zBjiZyt5YbFzNQ
zMTfK7TZXEc7r5PdKRri6Zogx2hX9ea2J3CtxcfdmJioMBa3qH953ru7ziOfLkgfgVrnDZLD/KNp
k3MaCmZfw0PXuvUGGSC3sm6eC6qmZKJu1pqkSkzRvNPYs7YofM24P/G+x8yRa0kpMRmN2Kde7Z61
5KZiCKbPzlRso6EjmaxkgFB7vAhBTZ4yg1myyPoEqtDwZqgJVRd4PSGwB6CWs4Upbtd7sAKM/6rr
cdb6rMBNmJsMHCoYvWOwHDXXDEh/y6oAEw9rDl6Tym87Iwe7bXtDbrN4kT07XJM2Hddh8slaoFh7
wj7OPoCd1wchTIKvKpO6BzP+YTPGQ7uSGiVlU/foGbs04L1GkcHJmobZGpWY9+yN3NNDF+BCTzl1
7L1UEk1SyzjGhbArrkOz5GDiDoJ7r1t/n060zmaNsTA/LrhLmb1/CaOGmOv9RhCHl1c7rx6Y8c+l
8emU3ZXIJdxFgeCDXNNXy22tTR9wzPcj3F/v1OnRGkHzwpEfMZn9Y8u9/Icvt95C70KOYWoQkbaX
Gq8ia4yfmNqGyK8wi/+UdZzQTTIR87sl8JQP8tttHOMqzjzjUyez3MuiHd5KbxxfiJby1hm+c7tW
Vdkplgz3a4KmGIcm9ruF5dD1EiqzR3JRPHYchLdgKM/53IZXowqK+5ju5qs3GlTSAX3Cxg1EtZk6
O35p09JVK0U66g3ZF+o6a1t8DUewhNR0k+tp6Kq3zgMVHEQOh5cMJLz7Wbuxm9C6LkatN/lcfEa1
vnMS9gfQGWz33VocY+jnGx6IbmcG7BP4wozykbKvOmNn4L5b5URqXkwe1gsC1vTU5Q4wrgqdW0B1
QhlVMBhEns/O2VXm/Dim1CNykeLEeYGipx3JPvMy6uGsjOS+hRAHvtb+6+CM+qd3Qb0R4pc7eKpp
O2gD9H1Gv23aHdcisqQ8ys0H2KryaJF98VZY7nSFDrc8l8kc/miL0QkzoCIyJXNEEHkR5sXP4DHI
dhKPKD0oxFaYBseNiOafLkFeKRIz3DMqtc8lVgeNEp/e2IZ0RoSt4krc3TeRA1I7j+zkiiTbjypN
17IJ9LkJQXWmmuJCNcPy8tSTWmc5EWc9dRE1Xm2Fd0nYo/chMeJsRp1HboxbUCF42XfFB7DYOOcH
RgztuMZ+s2U/qdSDpsPf/rvDi4yakOntnC5EI5rWczg3LnPNOdraEZ5UqPFjjhhH/+08+i+JDP/H
ZRws5mn/jXxQf6p/lFlgAvSf2kHH/0sSL77YHWJtzBAc25O/Mw5s/y9iUSQuhTZm3L6HluI/pYPe
X3jzLHZ0//d/RJrx/6SDeAS56BBxXZee59n/inRQEpn+T6YrpMRgYmqwTfT5DZF1oPX4R/c2D5Y0
C3uDZCZIpHmtdSMPUeGWlMMF2BfX6yEs0c5RudaswSoI2mWQBuX+DNSLSN4YYze+90yOiSeca5Dx
l3jUgI3zqVhskkucFYymIUcgb40g3Xlo4JloDw3DfRaPsTzhpZl73OacpXKlGm3XH2zqnekhLCsE
Uq7gkGdOp4TD+jFrGmTMtB4g/zI3/X2Md8W7MeYkP5eq45VutUBZHl7k4d1FKo4CA9l4pBcJOXpz
5OTdoiz3dcPbDB5YoLm6iM+jSiNEjy+i9HCcZ6qai1hdX4TrwaJhT1kw1ltSvbty3xtTi86971VV
X7ud56h78BzE8NZFGD/VNWMKbtYEam/jWQ5LPfcips8vwvrUQoxMVtMiuB8u4vtgmsyn5CLJ7y/y
fEup7kb8LdrvFBeefRHz60XX32TTc6Zceia9KP79aoS9pG2dNkWn7GKl2gUP8BdSwFmYgYxFmc9o
YkEJzAtWEF4QAy52cAMU9z2ko5uY8a65IAkRzse0BeYFVohiZxZb0Jj62anNjBXigjP0F7JBXSiH
6kI8ZBf6ob2QEPaFipi6LBzZUS20BBJUyIm+9qAovAWoQJrnqJ174SzGC3MRRahCOOdzfrRTRHa8
zRptUKdHTZUe3QXd0NEo5nV1IToie6E7qr9JD9GEDwgg4T/qCwviL1hIqLzFeuFCizSl3cZXNcDE
Q3zhSbwFLRn9aXrJJ8jsbd2Jdj6kQQCHovPRxKZeYU+xBcCEVUHY9x4ZhjjYF5IlvFAtqCchXCRT
6HpjXciXqecQ3xXKB1jJFzgGlwls7wtvjMwj9Tb8jB1WM10JKwUesQtjMyy4zTRI79q+MDjBhcex
o4XNAZIvmSkPDYYLVh5nt4iZFsOJBerpOMS7jXlhffCRW1zG3Lxu9+OFB+JugQ3i+rC86+nCDGEy
pvNjtaBEFu5gKZnpAEZ+0sEyuhfuKF8QJHmhkfAHqJ7n2KXHpkJhFpT17XCTppptOUt1RezbAjfB
KKGTAICHeRLxwj9VfjqFQHeLrVxuLYyUAgT7DLik4k14oajKC1GlGuAqAyk8sqlwYa6yv/mrC4uV
XrisgZj4HtuYhdfK/2a3FowruBBd7HMY9TQX0qu7UF94Q0CAUe2M3yFJXNEm1i6UUz067V2RdO2X
WhAyWDZoMsPoh2ukqzBmBbOAZFVd2DO3n61XdSHSWH8gkWq8anqXCfPSVYTG1V9PsZR32YVqG2To
4XwzB/jmGBfyTWUp6pi0siHiigsdx9oYUs69UHMgHRB06YWmC5wKsm5cILuEqVa67C6ZMKO9hsNj
kkR/7Fox5dzESiY/4I4ysmXmLP92sgXpqy94HzVAhqHSBfsrqybng7/ggD2nx012gQQz29KUOALL
qAgU+qt2F6CwXthC74IZ+nNnnSdKAhsfEzhEJ2TfvuoveKKbTnm5sfFjLdfYmBCIUyw0Y2aBUCfs
Px6aC+zIvArNKCsahtIutlp4GCxsZBemWG9M2F71awSH4JPujN/QJqNDfGPGAmBZwAsy2b6Al469
QJhZ6/DM2XgRHC1/tgGZ5n5rpfEtw/NNgsBEIipIMAKIn9kj2cclmDaerfQG79v+iq+Lurs17hWF
5G3spZuI+nhVZctqSjrnLK3rO+S9D5nTJLdTjsWsL86ljh9DzLq4EaxzO1V34cAiMmmEs5Z+f2dP
UFpGfZIKE0MmVJWR07i15YH5RAWtx2x4qOr6Hgzk5GjjGEfoboMmp3+xmxfuOMUvED54hZ8+q2l4
qdCAbw1+CWnEa4Uo+of12Z4AwBfDdY9hEuOhSUzNEIXy1gwZWAXu1zAPT/BLco3Mjm8EKdmhl3PF
eE1dz4tBrqLDw6bsq5TqufHybi269lRbjfOnMsfdxGFy3Xq+OI1207I7MiDCnSgZVzLuqZ4ZZB3l
ED/V/A0mhpQRy0c/jtZhihUafCrPO8v8rj7E2r6B9DVXGkOd3KBfbCtOOSYePZrwW2vqfdRFuQwZ
oKtoC2wVsdYY/fugkNZhZi3PvRKL9eganx5eKChHShamTVnvooSefChPLaYuSwO6cprpNkvy+6xV
V6KfWrEatKt+Ou1eK5Gn5znKx3umakyK6hENTqlwSRtvUtQbT3kPemvmkzg4U/o86KS45mvvVz58
2lWoGmsdcxbtfazDIMzgbJTh3MdgdvveJaVvHwA4WIXwDsJRz3WeZfCG3Lz4gkCop93ZckIg/zxg
66CuwyB0HhuMB3AbyE2G+5YPiWTfj7omOtIfig/XAjb1c7LgQ8F1Qls9wWpxVQMx3LR+wCRHBcCo
Gxd3iMd+qIpf1yPe0/FLc0+Q37SbOkNet2Isbw3d/FhpZB9rUWzKCbppNQlWMLx6LARjApWa0rxt
LAIIgQuZ7RgkkD7KiikWkcior5qiWIEAJ3dpRJvKS5X1N3Sf3qaK2c1VQcvOzE+GO1UF4Etx/KTH
+NWoWnFvUqqu8YTXWzq4VySSTGyG6DvL2g8ofEoaKV3nUbCIepJkqO7CWtk/rOWfUyNHbYH344qo
GOqXGeJ3YkIzOEkPI4GxF1Yla2YP6hBV9gc28ha2K85Px4ZVeozZKGS3SRAJxlsZtx4rWeYFbELM
NLyqLDIgmGHy+3vUrEl5perBvcG+BDMPe7xGK8nbHLtBuvfQOhxbJziiv2IcyN1VFsV8nATuclmD
Bw0GhDskotldJyPrx7Wzh3CY3yYr/k060d8LMUxPFsD5R9TWOFgdY3dZMycusV3844vK2tel0xTH
tDQw/kZx1lgk6zRxERLBPlXGHfGNqCgtSFm2vn6rRve3xh4NQY2lEsfeDGHd8h11iBQedGtJ42Tl
eujttRP3QfYbwtXhTchKZUDwQKkws10rDRAHZD9+jPkyK/WeoZxS2Ip89z6kWbItiU0hwJ6awC7U
DT4UHWoEVSd5foL264jqyBCVMANDcJar+zS22/oRgysxvrt5HnmLCwx1lH2S04w59j7OY6zwnth1
mBZWZTI3RnUV4b8KaUGcbOY3d70KLJV+opeJ6nzThH34awSxx5YBYzR+pQZbuQ+HwAaGzI2e4Y+l
iXyxd+S47+xKPqQBe+rc0OTbygrLMcalPZamN1qkwn5OsYF+s22rMraFFZvGa5XEjii2/wvFtdPx
5z/+zaIb/P83tQz/sUD4Z3yAP/A3PSBc7y/HBYnDGubixr2kSP3d1woZ/IUHNM0pfSqRFLg0/1dn
K/if6F1tgqAMh3w7sLn/am2FZf2FzyhkCKF/S64ff+5fwOIs/sw/Nbes5V3TJSLQITcMVMHyFsTg
H6zJmf5qACTP2PaouKJtKOcyl+vU0l1/jUumNTzhjTMxU88GQYBFXErGrTzT05c7tc5XFFWh99Ga
bYoeJYAMX9tSTkBIklcInTx2O+6qLUXx0DJRTHZGVS09Wou+JkL/No5MGXHgMW9rqiRUGmOFGJsS
y62vDAOTQy5um3Scp8Ks3OshxZDlEPaa3nuLOck8Ouu5retm2/ZMfl6ysq7V0alLne8clry/Q161
H2mkLW/ntwX2E5Mn2T4roPgguRkNe3zSRHSsQ2DXbZKWt4LjZKvyDsvBKXmRLHO+xWC5+IJoxLrR
9GXgFXKeR3GKjChcxx5b4JjNERUhslNSnYtVlZvOfk7FmQV4dVZYqKy9CEoArDg8Tn1wdpmY3yJI
i1DMeDbbdue+mSiEsNGpNwkoFgxH29+gNkOLRHbXpvRi5P2DXPmpvnG7MT7CPenHrq/klimpfzQs
aa3NicxTxB5/itwkBLT2bnGwWFZv2Iv45a8ppnvbVfPaLSOxQ0X1nHV9tx96ssXIcCzvzcz6Yp7I
ADvInI0T0sZWeaKJfs9ZzxvqS0T+RzGWQHqWUe6lMX/DPIhbw+7YZiUpewFNw6YWDZlFAtWjCrq3
iZfgoar4p2p63xXkcPhMu6A+Ep4A7F1ktRXo7RD++MhRo5xsbN8D/3pKzDE2ftC5qRcLGQW7MQw6
5SPGmtNRolOxT5QRrf1DXU/skEbkilLWzt3BukkTG0+UKnHbdp+yk+Xamx1/G2RRHZ/izvcexdhi
LdJSDdAVbEwMnXEEtnvTn7prH/mHvPOmNvDLrd+Yhev/Vph5TdNV5HVNYN3FTiQGqqGhNczk1Gi3
KjbO7PX1npaBZtyJ5u4hMqpyOvulQRx5JLSJ5RFebt7s+Wva5/GA+1Z9T4xzcN8PjT4khK6yQZH4
GfYt8KNMWvnGY8uIaXGVK4l3GlatkbeHmEXctQ7T6he1MD1ZVJTgP/ggn3B3nW6gITxYsRIVgWhe
miREpQ3uEK5VXzBqiobkxhztu8griVrGGGe96OYTlD8ydghZSHmK8Sep+jPOSrZ/ssxsqrx9U4tx
PjQ47GB1MKLEMjMW9AHrZCd0uXGFWBaCFg0Gus/mqqnqSB+aSqcGhqhjqBEAqCn4CuI6PGRuz8Rq
iEM6SjxJgNvDpXurm+dYl+6HgEqlAOxxR60GpGRTV8V3TimhG1k9bAPWDziCF8YOsL9dDQFbOz9E
GmPl2CPGZfI2V64gubKoj+bgCmJh6FAUdlSroEjUPTqf+dSwx8eoJ3Ls1L/Fhik567AqjlWkeWFd
PeKmwkiCaAj9VlIZn3F1pt4oWxyu5iH9jJAeUiHy2EfTzIdhg/Y47vJ/mUkeHQYn2/tqQLPdmDHz
eO0lZyxUkJyVGhCErdgxo1xZp1jUoQ+vgitk7D7efhQ1ZZAaB8NJ0jO+u+Lsk9L5nLhGi80jhoJN
o+F15/TYULw+Grwnq8uPVO1UPzpQp8ziLr9V8BJpTqzVwvjLDV8HPxcJDpo4vsESE45DOc74k1rL
38AK9A9+PAtQHKMXFAkGdyABuoyHI8KO8cmf+Eg4e0MoDGwuTa/BHExXybHo23bXOJJ/Xz0Mu8Eo
g73bqRmFULBILqhhhnGybmtAka2P69saQ6d4XY3y3Q8n5nHLz6e3jl9ZEGR7RVO6NuoIfevyGZZR
OT4xtWyPPgzHeB1lLtU1r94PfLV/Xdix/TOmtLANUPQn1s9Id/WcfqrO1m9FgZnqmDO1y72IGtnv
sfxyx0a+K1OMxzYSwRNhfT0ytEK8JFVcrzIaCzanPnZYWeFfDaZU69zyh99kENG1anzvHJhzsIa2
Cir/lXQH5lrHKkxHQy2fsUQFGom5zPqTPUpYlbVyDWLPVwT9WLSpWUWjyTCbLWvlueooilI9NYlr
n0ZE7PsWfUlYGo9trR4mCdZW2DNz4mEbu8Peyppj4XU7q0N6ZNtfSIHwo0gjB6fRpjgZXs3DX/m3
A0gt1bp550fza58EiMmQ0KwrFC67OTeb/SxasXH6RZg/zdMuQRazCqJG7ZzOrSDSUZ1O44xmVyTR
FvobCa8fO+eGkcOeXN1uLXu2nrLAUcQjQeigwXQZnjFmXk9N+8lK3gLUpocLh+mFdXDC518+KSv8
6HT47dZBySBOPJoaRJC7JFgzhcKlzbTybdoNPN0eR3E3x8G2n/3sELRKPo+lO5J+PTdvU4y6g6pd
nHXSiz1ul/G20CaZi018NIN64uB2/N/RaFCLeAfDRC03ZejC7WR+aNqwOws9YkNhYw1BcDb+HerW
UsK7rtwRu6KhZU7mJaArWWGsFb40qB0w7Kzi57CI0hVxA5ho1w3C1PS1bud9JS0GA1nPHs23GRaZ
6jsBGARqwpkvQ9v92y4RHMJpDOYcmA3rZKHqzOkwdwLxvevlWyNghOVJQr6dwQeBKY/O1FsbppfZ
VZRV9BpDPm7KYkA3x1Bz72E3euqNmVGa7o68r+lejMQxdmZ1bIPlrC7jdRtNxWc6JWzC7Na+h85B
YDP0IW52NfSB29YPZoPFIpblBpOdzH8stWfto2LCmg3rNJyPs2TcRJgmbBrD9LAw8pyCSYoZ3Id0
1FSDgG1JMFhHlTG05+GLk5sZE9bbIDMxXRcCzZA5CeMe13X9qpnOgeX0SXf0E8IMKEj9dBUhrTmA
w7cnbHZ/kt6fbkLLHK6NApVMqRxz41dVfp+waGY5DcXDTB6H0lyzxqZCbhGxdfZeg8KsfKePb0Kj
qHeQZvopr5QDUSZK/MNkPX8U+N3vvc7Fgd7VpPihjjn2fS5Pk51ixj3W4pzkvjq6RWOebZl6h4Hz
6mfsyopHMhW38Fw9j2mkrsxAg0jEhXnspYMAX44DNgexwB99djhkYkySp43VThbB64lnzStcKqdN
lIhhhCqKg6tk9qKNh0iZWhFTLXYfLDYV7Vs5WWguR0M/opBk4oPdylH6U4Q5rTd99JZoWa5aSbSO
sJZ9oDsYNh6D2C0ZHvGf1C3d7VB06b5mPCBXMcY0224yNSYEy36JSh0b/GG6qwYruEegs5TQ465B
uHwzlEP4zV+s7gIU9WhOOf97o52f+3Hay9BBUJCI9DgjULaHycEXdpr+RFYufxARG2jBvDWKIrVJ
FA7NSRo2OFiGw34koIULUXqYKJXYIFYJd5Kfhr8BPj5bmXkeQkj11qqhuTZ1Ut7jDRmsh6J8qROt
tlVsjCeYu/gpoGRkO+QmR1m6uNC1FKAt6tktY1eMk7zilxv9YV540JCrbMUQ9aYPuofQYDUwWCmB
I8NgdQetuU3CIM7vncnHOk2MnGr16L1mQfsEAm2fIrf58YLu28gktZcr7E2hKmedDSaXGfYLSCWD
6P+wdybLdWNrdn6VG54jA8BGsxHh8uAcnL4hDzuJmiBIkULfY6N7KT+EX8wflHmrUlm3brkGnjg8
yQilJIrEAbD/Zq1vFQ1OyuTdIeHVV2Hy5hLath2gqK0MVd/h3mE7I5FeTchn9yUTxTWlRrsOpWOi
E9ezNfCLedN37iUvCvNML5LvihGYMVOn6EVHlMCYncXMKRS8jxEud5TKEAaovlcKtfkWzFXpowlb
Zu0FY0XdfJNJxs+X6MVbt9wRFPHHCXouuNTS26Mnr27jQsdQRlaf8igt+JjIq8An1ENQGOc1htNH
jA/OHh/CYkVzTYS7A9O8zLoWtvMms5ZZgmVudVIxmRzjIjJSR2MRFqDM1bOUh36uHjSXmlKGcvlQ
P8FjuEhCHYXZZRg3XVp/DsCN1kbNDqYBOLtqRV88mjigbr1WINViXm4eZw0tEzph2MCDCl5afLxL
bgOGrIFqaTWBIT6kcWPhj4oabKTe956UCxBxqsBgwufUNmZw6Dnq9pnQntJSHASQFXy7g77vROzc
9Wl90Zi874hNCI9kaYV+VhYeb5EIbWjoOdtKQ36VqXbeDVzGFce2KDYM9cJDaFvczlTgPjxr/SGI
hPZlQK7GJmC8TYV6A1mRPRf4kqzOqh5aTSRP+CHB3VuNeKWvarej1D9q3XPI3YP7Ltz6Th+1u1kv
r7lb7AZJpVWEMKIqYPOH1Mmng1GSDMSN+56Cn0ApIr8QfgCAJK35HA1czlnsLYAVoNNBa6BfC0lU
z9ps05tZukN8Y8LtyirrPEB2exgs2W1rDazbFBA1k5qpvu3x7+/TbA42rBS9Ux+ElGfQRYpIXVyv
H1luaP1nkMjmRcQs/WQee1tLG+w97y/0F2kVvAjbKq4ETA672cHCNhgaRxiZV/4wyswXCL+0gIvp
6EN4P5DL4c9Ta9/FJcmca4S27TpGt3MBbLVgAIV9gRqEmypX3TXh5Uy2hli8PjlcLpNQ86Yadahu
dPHrSJ8/iLGZ/WSM+ts4Zdpu/Oll6qH5TVZn03jX6t2KrJHyjTz2zHAmxpo5qtFR695B3VIpuQ4W
T8M2d05sq3PJg80y13i1Z5z/tkyMI9NLi/sf6hejj68T9pc1BjZMz7yzvzADb3ZDHbhPzEf1W9h3
1plgLIYLI/YQYBEgZ9E9nwCA3nrgjojjHbEFLvOF4A1nLy0sZNVC48u6uj9AGW1XEq8+rw22alvU
z8E9P128qVv0gAuUDY3tYD8iziFDBw3k6KQRirPK8u4LRrUMgc2WJUdurQt4vWjmDAQytk4lohRA
F7TriLVws+3tTtNPhZMQpaTooag2vJslsv6xlSbQgCxJcE2XYnqIytDY0AtDElsAP26YKIyowOZL
qHiHHs8BxukhfSrZgj0ILNUtdjuwwDXcnH2edQ3eR8hkKpD9xzTi8xV5be6Rs4aPuS30VQageDOW
uK2Rco/70lPwEEhauGMcXr/qNbwaZssRfKU0GbdGzculs+zoBeDqLdLLi0XzH0b6t4wV47NknLVO
TTfbVoAqdpj46t082s9wfu1Nak/5V9wo9TkNK7kSxhB/qSs3O2OBQ51ozG8N2shNkgXTji3KfLbs
4lP3euOEOnE+B3ChVoalxr1Ix45qQuGxIK6CKLSw3VuFEW5sDTVhFYTfS/ZImyAJ3he/644knktD
+9XObXnXuGNxQ9fu/AgcWNUIitS5o+K7aU0Q7/CWMSrH01p9Kwo7O3PpYt/F9LlzJ9PD6Ba1NwIY
xT0EGrGXZaCfKoYOa0XxBPm2Vo5P/gZCAa4RjrqFbsI3NBcuD4RnYEd2yOeK6mmB/tXJwxC1476P
C3c3MM3De8OuwYP4tPaaGvt7FVhr3cZrU9ZB/jgP2bgOo7DiwkT1saIc2rYVM0byu4aOvsc2uQkR
ixJvV/fRBqBmvytFEm1UF9RX9kLBdfRSIhNwEfrFWFjfyolvqsXB2zLnqJ29WdX5A6EjYlNEhvbs
dLQnUTN2vjLddFcsUwI9VPpWSzhtp1Q/eLXe7fm+ooMH33vNrCG7WH3WICzv4h8Ab7O3wq2M7UCo
AGSMHB9WnU+vbcXLRydlCEZuEVrfHRNqRVXO8k3aZYp9tFD72e7k3mkLQnsY23zNdPTPSWwt4lXV
GR8eCKKXTlaoboxYeQ9GJfU7FoT698Lrgo3NbgEjl2t9KsZJ7Fmn0C8h9S2aBcBUigmNGXBTetFY
vTCCCt4V4SbXgJU7qy+3PIdVV6/DoRi+Q+P6IkIrvcIhqfc4VilsbG8sv03jaD2Yoz6srDEZX2Vc
dbxCLPkOCCs6VZre71MObgTZw+Q8tOiFHvs24CVc1tV6Sal5wmFFastozH676CutikOIVB1oQ2Fe
YKqySkNe0hQuQsXe8F2kA+J9jp0QP4KZJ/dkceC271l+rJw2lhQPjXsV2Pen0zB7kAjxMLRgYFEo
k1/jW5XLPtuIYg6dxOhPCoj1IZy8/ofFGbETGDPuCoJHHpi4pRejSsM37MpVDP8Wb0czzATGRbL/
khshefQTNUDD3O0JPwvccQfrbDaRN2x64XAsFxGlEkVEvadpn6pCcgiv4p6gnv7ezN3xWAbAP5y0
jHeBgfKECcaFwIFw1zNzPCeAlW8aHx2F6eTdm2NuMORcBA4qqy5VoAdH3q/5NUoNscnterzjEemI
2Aq7D49iCJXhuzC9d83WH3GOJWcNv0iHAxevNTVRr/e+bqMYB7BCAoH5kecgyU3hfXNUAhYBLkUj
8vDEgDF76gzieFk5AJtzn52higEfMDjUJ7IQDRBcg6ULjIxBvRGT6YO1hDFcsZ2OMhNr04jiJgmn
nV33vOYJSFkB0T/2ZdjhHJPcOm16IZCFML0mQ/aZFAM+MtM8QrfqEZ1ML2GhvpY1+0fkLhus9duS
jhTFst5fDIMpYkCkCA85O0RDCy5Vh+Z3ZtB9cvXC3Y9GhiPRJChtLWToh+y41mbSJQeyJbv9NOKz
nxCR+bqXHssm6C60SgnJHqP1jjw5IeiC0z9W5k2U9bCvPW1r9SJem1ATdlUzW5+OXjWPDuv9Dfh6
xrOCZmqekH2IxnD2QzQidO0S1qSRbW7or1gBuwDEh8Jj/pp3GChrG+evTJKvSk9zUBWWfp8knXaJ
a83ASD0ra8Ox4t05LmNeL+6f8jgjBrcFSqxNODPQsqH2Zhe6rZ0guvUdEwR9cOEviPYyh1T1bcYI
VymMdF7rlJeCedLWbQZ6KUGj3ZRce6nb68YxtKP4+ZNxOzyNxfTgQYTHiEP6ErUnlV+NInnprkwP
cENt6y671fEYYPH0Qe5X1yFBoVsmX6o2vPSV9lGh3/e12Ow3+uTGVz1sb/qENbx3F8yfHrj72bMd
Xw8lFaAt36XTNnQsxVfGPJDWkUfSSMnoMIlQrqtgqd1zAr1HZsAznnViz8Str0j7FgOEfVwY65aW
Ai2dVq8zcEDo1QQ5T+Mg75ZcIOgi7Db7JM0PyN7OHXag1sTPPen2CuIArTDhUqkV4/iIyw0tRIB2
IZPb2prbrY3rkQ3HrPssKC7ggZ5GO+GMQ7zAv+ycC0QJK9GwNSiiaNjUwgUpnqMlSWS1BcvKhC+q
MGsEBMWZTSqeXK19VR6jOlMwoA+Rq3Fq4jBGLblOJkT1+KTakyWH53by8D4oUluA835NpFgSIdN+
j43rqXQou+qORboJ4CMFMNXsPMEyuLLVgwtJjpczCgJI6CFSHgcTkFeOMMILLIJm/62PvEc7YCyS
4Ankba/8tDMD3r+VPKgx1Z8oIZNdTCqZtAUzPMQJqe49UUt+QZ9yR7NREutURo8opD5gCCXX1HD1
rdLd4mJpxocb4B70Kl+PZyAZXbXzauhZg1DRkdSlHacmRg7FLeEakBenpRXwsmKbWdVH3+WHqDSf
cShYfpnqDzOBBkf8nsm5yeluPdJqTK94cyTyl4bAFQ5CvNBRYLWHVGBYnBZfrgam9TwjWadTCo+D
q1c7UzO+Z0b1FKZknsQAiMJKM/bpkGT73MvYJlG0nnCR2uSyYC/TnbSJ6K2HfVt6BMM5s3c3CfMD
X032SBzXeACpOa3tqKpuQmKTkUVU+uESi0ID39xCXBm7olCvbOzz+DyEgx9HT7zSh0OWDxBuMzXt
sCnyWDhl+K0aibclU4pbXMfKQu11ABKS8NMQkNli9IQneMiG+TVXxhny1HYWEHTqUR2zVN2Vihsw
hoi2NbLkdSqtG9f7gMN3Q1YAt2fKWBL71YbJ665N48eR8JExYf2Hew/VesQfggZxauoW10VbPbBt
exBjs1VmdKhsiJsmTh/OGmQhaIznuupOZE2gbI3ulWe8aCGPejUe0gVjPtfqI83Q/gQYO9tcP9g8
DT23xo4cmEuly4Nmykf4rdm6t/Lj2IZHW6Qb10LrRmTs/ZiUxoodGzlhTCl9R9ePWUmom5fVzkvU
FF/tBCq+LKpXvOf3NiJHy2gfF0jkup2Nw8A2MqJjxDg1VV/1OblGSAGJ4vA5ovwxq5512L80L94W
cd9VGFW7MabJPCjAKlfsSPuyi4M1VCYLSA3qvXhi32VqsT+EBEhZ5ChojUyPUMcwE3aI5pbqwtao
osjb8BEiD6iaw3aTTeNrHunDBiLExaR1sXtd38Ab5d3Ac5R5KHCr0ruDSSa2wMKOIVKRU90aMV2e
KNwvDMVIR1w4M0XQDXfIxU/1TC2H/A0PFkyoLeOG6qvVTN396FrJEW96fPE0FGjEg6Gyyx28ZMLZ
MWuJsXpozrZDVsST6wLIwxYzvFs1RXs7MnvhJi+yt9ix6diprS00IsToTJBu2ga+LOWcVqUfjrPw
GGLgQlGjK3/0SK+mBmOvm+stOz3GT1FvuRvBJ0OQLFonT3B6U5pYgeG7sEHB/Y34TBno9u4jKXvp
vnfHfmO16ruVpkwfWFQxt1gpFR/4BNdUhPAPJuJoSM/ArKxs+2gO+YOROz1rDW2LQZAEi+JYuzi7
lK7fO3BmNqZbofYN6pcsUvdDbz6zDoVCXqEBwE2a+LURNodibia/tuV35DAGzbmudn3ilE+q7N0j
kWcP3ewcIM2LrUKYvBbASFfKmm/QGYgfb/ryCBqfzNcpYydvvPadbNdDXSVrmwE9LqH0ZvOJgk8C
exNjoOxDdzexHAVGO6Hh8tp1ngWpD/DgmuYhWkQGF62L4aaLuhWnz76PSLoKwmBbKvtbK41vqh+z
dcNecdPjOVyMyS9hqb57eufXgcc6xbE3PRJC7mNxHxEzuC2zlnVQpn930hjziQNgznLZ0bkpiHT2
SJseMgsZcNmp6XofS7pzIH/sVStZSOBIpVTsUPcMgrim2tjObf0gA4O2237oHLe5C0ecxE0wOuem
tMg+7RhxIxXE5O2k4igLd+0OYQn1ao7QEMbWdjbqcu+llO6LPHjXBDSirlPma/IbXgwvaa8Q4+1L
hMEORrjaoE3fG8F4l1jchiTGXNOAJoO45E2+CMFjng7CExqmQGxxUzO5G3SYVmWrm0BmiVsa4jjd
Kpb2m8iiUEglkUWsy+NDJhext2O6vkZrsCIq6Wxn1mM/985mtIdbLVCN6K7+0oJvWtkov/lPGR3i
3nwTI6OMMr90YZFvkK9nFz20MgpQYDSGRbPiToIOh1z0gkkuzV3MaDhh9ileelGNWX5fhpUhPqEJ
BbUf1GzwcfFlZQ8dSrnpaRxnZ1pVdZuJC3tZA8ej3afNoZUaLuC6aiKYg1lTs41qQk1LtnaL09hn
lt68JVVEFq/btTN8TWMYby3jpIoAkYFZGb85wK+jBy03mXSm6J7zPWjuoDlMP+Z0lM2GdXvFzD53
XX2fwyxO4SsVhLyuRtYl5UIlKXU/sQltO6MAoSB0Jjd6BeIWimtnW271YLIYo5rmvk/j82jHpXro
G+SYJKYs+GCFTqk4FmFErqzHypsBvu0pQhNF3eu70tEb9s3pXKbaKWT+Ol0Hci8bP4DizlpVWG3n
JzKhW8AaDyltXDUdAKWvpOuQ0+hNxgxCMhkto9tQ9zjyLkZAwX1MyDURCZqc/AFLaL8ycundo6iQ
V8s13sfaxoBC+qzV9wtNrIh3kPaGBylAbtVJVe+BmC4JLLEKv+XJUN1rqdanq6boZog2OmcpTAdD
HhB7PMy9az/lYfo1bJaM0oghuBGszZxQNkIM7pHzfYhA+RoqHPwBU2PdWJ6XR4iNxFbwNlTzixUr
KX+QtbwEP0DSOHkFgAZSHnjBRFstDL5HljJ2eebuvARSVk8N3GTnCcOIHyRGB2eLVIfBwegQzDGT
R9fcssDIDm3Pbxa4LQ5GTt43YlikP243vtSzva+asTwFnbnYJZyacCLQNMQdmafcxq3pLhepsAvB
+JtIHU2Uh3b0iGQS1XuhyWtkemg7YUQOFTUe3dHIC26uQTebILy0kPeoY1bNGjod+7LONZ4DoDEr
bTSdS2bpls8Ec0LOQKSR1jfWl2lU6ICH+UvVpR8lRYffEeUD2DrYu1WdrMPOK9bxbCdfisr7MCeZ
EHSnrqXbEHHVD09k842nnunXra5ltoGL1Wxhpn8ruiJax1HLKSM0ZtLNvFCOaNCKVdQn5ZsraWg9
4GTWyK58jNpD0EVElC7u5TarWUbU05HFndi7HoegN5nVxjIG2G0hCtghdL+qKKFTLtrxFoJ+WQLC
QBKYRIDQwIakjbreRbrNg4Ve8glPGiZqNTs3dH3efqhD12fBUn8Phgy9OfrajVfbI/uZ1ti3RJme
MIXRS0A3oT0jz0Hw08MHBNCoYEYdeNqZvUp5ihHUfICdSxjw4wQuhmG+k+akrwu066vA1gg8C9LX
1KH/bGOOttJMHvGYjutcjnLDKvYRBWx+ISaL1S7ZPVvlqs7zCQQZX0pL5BQz6KSOLL3VhNqCa4/9
vVxQVdKb35CIme+ZR/DVrfNoDk0m+8a2wB2KYmAqk3bbETR1tJO8ep97j5ngCrmxfbayHGQ2dJYv
aWzEbBnL6hl1m31C+IiAHoPRSs3NcV5eWauuDdKLJauClVhxxgFSrmsMwmy0qtYfluLGaDVMD/OY
vCQgBdE9RcPRbIPxyAuMwloGWbpuKu4DXBR46dYNLiCoosVQ6UfD1Hn6RKdG+UHTV7TrXtneRo5B
cSZe1ycDaTiOYWk9aLbTHiVMEyzRmnPv5eO0ZS+RXLspKh6iqvhuNqF54SEuCOXItFuZ5jdY0BVY
M1LzWI3sGB9/EuEkfQ0EC6paXoWzZd0qhSrZx7Wq+bODqRodUDR3J+mE30RWPrN9JE4onjeq1rVD
EtAim3H8MJLltLYmZlOcw3tZC+2zqNEZlJ67bqdyh9eNAJt6Hg68Iba2jZZI8pBsci3BSt5mqeUb
dmBwMjvpJXT1x95jv6dnxo7tV7XCO3eqrM48mELDi4SNEQo+1AwJ54HtZxvfuyBkKecLdpKE6gIT
AsmLcSV+NqvOvYZO7rY0hm2HJ7zR1640u4MRkb3VRmbzPCfpi5Amh7eqP2iAugdkeCgdyuGR0A9t
Rns1jp/kQDwxIIq3ip0L2/oHUKTROmg8l/p7eKIETZAq856oVTqQaVl9IerGY0QLmDhodT4ao2Mv
PsCMobsYmkFHjjONXpecQ9sGc0lO97NIHeuSDXaGbB4fwuiBHkILNHnwLJZxPv828y2ZzMzClVNu
MEjr3dmN6sLamoa2EC6dDXMieTDHWL9KNVk8ddxhgYFWZSCXEQpHqIOItB0oFiIZAFAQU2nMqXGd
y+5batfDRaVGuiPUd9pkKrRgqzbtVYw1wA29+Ci4H32iTdITABtO+rwIP50oRi1Ub4aO3GNG55jN
jrZXPw7YBLcli4t9XvdnV3N9w+ujfS4QdYhuNijG4S2UApgUe05YeKjZKZjLbc2yoUX9w/r96Clj
r1jLmVOX+XAA132DKqJNjEcv7K5uXp1zE+3rnJI9XuUhIlsLiwgOI1dtwtmrzjjWNCQ8JHDZqJUg
KtRsVMPB8B2SIVZ1LIN921jVXjF44+dF/BV7WAKNrlxnbsRIn6uUtjh5wIbDSyZjXWu1F2IUJ3Zc
AAk9m+Svbphmjnr7npyu9JQVNnsttuakBLQnjXi1LYLQPeu60Y8MSvKyZFApgCYggJCv2cJTtUbt
uzCmR2IBzHXHCH6TNv15GBJYYuQVlauJTHNetdbnMoA+DLP7aSSdJdeG03eblFIBGtg8Hwou1iUo
VEEH8n9NCt9/Np1qPv92eavav22ZyryBAi3+++IS/46doKFn6/7Hr79sf/91+Fn6b93bL7/YkFBA
2rz6bKaHz1Zl/FW+0B9/8v/0N//2+fOrPE3V57/8t++lKrrlqxFuWfzq3f6nqnjmsx9vxa+yeGMR
0v8RFeP9hiieVHmc3qZjgML/uyyeqBiY+eDsbSl03ZV/UsUL8ZtACi08V2KAk8L+xe/N/xBssPDE
CM+y/0t+b9PCbV79OSoGs6vz89/H20sAg0nGzZ8l8f0Ye11rwnFltGrsbWrEcwKok5CPmhfZHvN0
1q2HUIcE15ICu9Xc3Cdgc2oo96zuFM7ucGgN8QI2i0jOWI43s+5eVRn7otKGa9HH07OWuwKmYkO1
VKpx2FWClSah5vOZkp6BWVt19wJZ36W1c44xMbCP2GQjZqWNqYFP3nrMWsXRjZkRbmUqclohGqcY
YRS2pwseKNWptaRmZnAqmaJ9ZvaSd0kEptVKWloLsaMXRlIDQEi41Ib9stkCTU8YUEhO0ZBJ1uRa
SD0xqzAZGyz3NFD01qfKjeRmruCzU9Di2RGBDVZYb5jL+GUY4idqhuEgy8Ik9o9s95XRzcWFzQ+k
2GgUsdoUVBHwFqpumJ0rETCRCSK+qc1dofAePgQa2hCm27osb2FAW9h2o8XAcI4NHQhRhP9V+rUb
h4dGVN6TaFUATyLlOllAoNjQQb4AkaEZWv5a5+PonjMQ09e6HkEmh+3c343tkDLY7YZnqedGcmEv
M6prhqyTiUY3uithF579JlTY8DMgD8uedIfwMxz4Px1Bs8HsM9zixwkSb0mDBH+CmDRYVp2pRBXU
mGPwbDRhZB+qRAYMD3n7OtrRS712rgACAL3b0pG430MEQUS3g2FxTzpBuFTr3EQdGTAOXH4lFSsJ
Qxp9ukZNFWL4lnDD6S0Tta14ePV1ljlz/jar3iDyxAhwmtl1NolPVjMzpkVe9mtUX7SrQ2yTxDWk
jD1QYtnUWHjEv9NYMHChuTXsNTG1+us42Eg/c8Ll9EcTZmu441AP2G/2rOAsknNhvJO6u7LZoOC0
TaL0UYUDlERbTuD7stElHA3JoCqRZSSSn60qFbXRSKWuKeXe2XC/FjO9EHctrC9OIs0GTWiwIK99
BDnxIRik9YPZY46se8nSAYkDZEf8jNixyiplhKVZ7plMMhRQWI49dD5LNE+UDvNDPkOmhK5ucbGm
0fIuqU4pgLggQ0vTAE3cgt5CHEis8/TU2E0E939I1fuyM2U+11juR+S2yltl7qh/beZuehZVaQJK
F1NZrCOVUIgxzqZ7xGmSp2ez6BEfqCkSqJ8xIuBuiYKiOIVNShBTvWQyqZ/xTExWEQV3tR5rPiu9
DsW1ZcOf6cP2kMCGORkEvxlbrVqCn0rTYo6FSqInEErq3eAHnMnLBXGqcjtHdKEb62eYVNsLpsEw
uTV6BglVAsfGi4ZqodqwNORum5dkKn3JqHKUtK4OTVC6xhQbb+OiQLaexPhrN7B/CBKxbF25t7ly
gYGNrqhe3CZsP5VHL7PFDjd+jZs8fZAl0gSE8sLYewxfSQkp+xFEC1+IAZbrjndUzchFia1lPzYx
K9qYygloiu3AkgycghHJsTDPJqoVMqmXLNPOkVuSw3MkD64V/n9/Gmf94k8zxD89ik/l8Pm//mf3
y+G9/I3fT2LAKwzYuD0k7ArjJ17ld38aITa2sySvkdrm2S5387/a04T+m8FfwVLC+fPH6d2Wqovw
ysnfbNPiy7lEt5Gawsn69xrk/vcDlvLl95rkj1//rVDM1ZB1tctPIn49iIXDWW67LBOky7HvLfa5
Px/EU+oqUqTNyjeGdiTqg0KZwlbHOsvAAhcwoRFNqYHlDWwksLSJDhJbrdIhKaug0Y01NyWsZgDN
5YSFtAwsdKxRcAShpOI1cK86R0c84g3J46ga17aK4CQBIggDynsnhVbBvBOpJLFszKOTiTCUQNeA
uqYKuBwuLbQDYNbYM/XSuDmmET7IWFYDGYkmzxjsAjhEUKpoYjIjw9FdVYzINL1MU+RmrEtXBljA
A456iL1G1egXDS+L3BdtFp2xT1joWQGWE3E7WvE9FTwLJGh7Li1V0ja9TyPO7IwQLkrbbIrv9Lm7
zl0qkdbr2gX1g2PzAzZWcks4R1+x7thYzZtp6PcINdGuo2W8B9eJdI9NBlnnIBpeio7wUwgkC16G
B9Uh/LPWxGMAC1WhdUk0e5OFBQE4UTFo9lEa5RBuM6dxWrwpfeDXU4kEPnUDlvASo1p1DbWptFfo
YEzc5HppGlfVR2SLOmRs8yIyvH0xU5XvcAaK6FYwhETcjrtpX1kkkCEtqQUsTUFutQhdWewTUVan
saafe3fCKSar2ujMHwVDXV7aXnIPysHBOMhV9mMndh5h3GbnlogkODDjjJQ47lGQrEBsF9sIy+H3
KO1I1SpwR361Q3PYZ+SLLq/a6mqL6Y3wbpfMPy4jcwe7hOx5hNGafUG5RnAbVRX01pCJXagrHfYh
EqhVEFvUiKhGY/ZY7GYzz2F9QrnTc3TURbj23KHsCYBrY2+XlGPze5zXf/zsLDXqn2pYHh0HkRVl
MRlium4uhfSfHx2rJK2DqZzyqzAmWAMix87UA3R/1N85nRo5wHgcKfNWtbB6Qk1bnYFVUTh7m9Hh
CQGSe6vc0lrNsopolIziGb9ISn8Zjf6fHLP/4Dm3gDj9++/VFegrbZOQSPMvMWdWx3Y4ZWPqh3qt
YcEBQpneB3ErJZ90kpJJQpCtWsWoo5t9ZbbfwA7p40lUZuptRN2SyNBkhQVC35obFAbR8AN2WPjD
G/GmVZpX7DUvtZAZp5wuSd5QCyEoKU8RsUB+ERU/nEReBFqoa8mDuC2inE360JKQE5rS+/QmO7lV
1dx9gwCGi8HsSX1BPGAI5jYMkV9yG1nRxJbyVlsyu2IZgYsHFLoCedzyJdZZE4V8Y0EQ7lSeLpZR
Ooh8/c8vo/GXtuXnR8756gqHJE2gWcvv/8nJmxij2w+RCbg6je0HgMH9V1U7z2kEYn0Ks+5gI91c
F000oacgrF5LO/cNLVt772qDccDY0z0HICf8NOunk4y0CKQfTDuEVP1/8pH/g2/VkUArbd7sQthi
uSP+9K16fRFVDsHv/tyY6gv0EdA2STWzUtNNVIdOvdU5m/jgTbYb/8ll+gdPBtAwQzqceA55A3+5
TJ7XsImewNyFo+0cirSRewNaj9+xmn7CDGlcRW522z5u8+00t2RTM4aAMkgeYsmOj5jPzyAPtbM1
4VnSJfjOMQVt8c+/y4WF9pdnQnLCcnGkLnVBM/zrFZJJMealEyng+QnHSZOhrQ3b4LFSirMD3XSy
bgn7ZbM/KdPPHHIigl7MUJ3Sr/i5BqScjgWwlNdOWpvatQk0VuqyzyFxymk/upnC7WPC4IgCHFw/
v/v/t+l1goHCf2z0P8fvb7+OQJY//8c8wwFfxy38e+kk7J/1kc0MA+UaQwlevX9n1lm/La9jJtQG
f8Gj4/tXYz/jDd0GfsdTQUXmOMTn/qVU+qelEyOPX+4fBhh/1EwO9R0kAb7ZPz9h7I1lGeYpG3Ss
xM0m6dPwI/MEmaC5SzyoroGycJMufcWeN+00d2pYAv6ME5WNIzfEqJQfKsEXTRJFlj3H3RC8A6pw
Lb9hbHMfkH2DsLzQAoiQRV58C1NwTKTX41DRUy09gzdIi23YwLiEo2IQIjtpABxXCUbYgq+5kEhD
xxiQI3nB8COrPfu5yLzkKemL9InlJkKiYtbcx9IdsOqWhJWekcINT/nUxVetVxMbxz4Oz5C3O2fL
cQxLF+IcXH8NAxXBYVODjBwqEHEbTFl8x1bhNWqBKq9dh6xt1Zu69BvEmOOOYWJVnYx+RPHEfomV
k8pKkP22qqgYpiF9DePqIxsawAFUNyyWLMguNZQqonyJ+QjpBMn0WJvhoH+jRRYX1xnLLyIyrhkB
YOzZrARDYBowDJVCudBOVBduzQjepCa72mTTbXLO6aZtG1iJJ9ad7YjGhjTcglhigGbf7Iz0QCL3
+gmbijJg/IB+Z78kIpkJrPOsD33+LwnYFqnC65BO0kG+mQ2PPZvZa9va+p3QQYLww02QcDKsxuna
wprW+CCs9WDntoP9ELfF9E3KgKG8oZvWuAqiGWlP7RXDJoejGsFVV+E9zFTcsa7hBkic0mog7x5N
5CvCuABej8NYbIXtAbY6/AIiJ0sXUC1LE/M7+/R0p1Nm1lsE3+kPDLbORxyBm2J71GbGOi0055Pr
BQulqZWOm7WOGIe4pM1QsBJ2Vnkqf2+mttK2jg6qb2ONsOjIhgthujSxRWp64ngokMIkbW4x8iMU
5UEsbMoLGTzpYq5/wINlVGShfSQywk7bJ+Jd8sfMzZKMMAkIL6TgVPWxgZ78dQT5Ze1ConWa/X/9
NXmJvzdlW/7ofh3z/nz2/20GfFd9Fo9d87+5O6/expE0XP8iLlhkMd0qULZlu7vdeW6I6cQci/nX
n4eexVmL8krwXh0cYDEYzPROqYoVvvCG379bSsXrP3lSLv5/pD5sk6r998v0Xb66S5c//s9dann/
ImY1uEjEs+Gqy/P8z71q/eceNWy0P+nNIl+4PI1cOP/3HhXcxZYuJSHvUkh+Yy34OWZ6GUY75Lku
Jq8CZVKdm3kVqMStEyd54lrcKkA9CZ5BxdHpj4FZe+Mk3gOv11qYpG4PoawYPSCZNCa7zVSiUbDT
KgqU9NLN6k+lBQOaTloV4NlZ9sGmzjtgw4ukT7JpO+EBAKgC66er6JFABekrYO2em1ZLLRNRBlN4
1ket6Psv2GRFOHhVZUL3rTEKtDq8ivDY1mv9Q9tq0bdini2sLyK69htFeDFu+jmsJiD8RMyQWBsr
O1LQjoCPqAY8XO4hUmGMjYkEIQC4iZJa3Qg6kJoNF7QVJbxz6pN3VgR385DXlMzpAlYIKTRAq42t
nJRI9x5HiHTBysD2AGeMzU9emfZ4sgJqQugBni0QmgR+UwzMny5xWHPXuaqbbyBOIqEvqZFpd04Z
GOkuHSLzIzgS6CzllM5opDnN3Ysd90rW8ZwBnXxasg0dt3rP1AVgFvzlT17ILABU0yU2uqIBGIeb
vtNo3qOvnw83dpDZHxJuyB0d+XzXQlDEk0IH6GFnsQ1iZXDgg3hm8Y/q73/N2nj+T4I+V9iI+1iS
lgiVP0df7TYA8mEeDR7QTtRJH4Vmw/uuB7KgaGzvjDpw/ctr8Mp4nicduSgKuR7Y5tMlGADuZ3hH
Mt6oMFVqm/g70s/tLm9L9VNQGD5cHm/5/S+XHD2wRd6WmhIByb+1iF6E/V2lgHp5EtnkkKmlGuQM
WQ4JAvVBdmVqXCDnQ3GNoOBNEYky6unUQE4qmzIWnfspgTiPHNzPeKgwILw8o7NhuH5QGeavAAPw
D1xW+MWM4qEtkzmMHYQfDHcfRnPtI2roXBnFMFbhHExeBGBwmjalwXDskNNxUsBUQ4zJ5rYNAtV7
e3u0NER+wsGc7nqzjfH/MTLd+p4B9NYOhWPEf4gIwMAESV26wbZA4ZPHPJNA1hBxSsfxHQDTCEZC
O8jgewI8EVqdUaaU2RK7MtDHNPIhgGGgh8UNCrraby+xa4AnIe5cNx1YuK9y0PCMmduODZRySSL5
WMBNUZuiUchBzK3V4f/rwov+HglJtLSNPNibdKvGkOsOZV+SUFMzs4+DqXFHtLSsix0E98o7xEoF
8kOhQR7b5gMlQgQlEJGEYm/1YXMk3UFoeGtpHXYHG5SAetfaBgj7C1Qx8sia7lLcnyyshW2E7rTC
giBTgK1C1bew+/xRzHkhdi0MG7CAGNE5wbErx5ydmOepvg919Kxoz8RVViCmNkzBfU7ZMd7DnJkz
TDj0yv6Mj0Pfb92iTawfVPqLbF/TQKsPMAVUcdTLIviGZqGmQC2VcfcNlIL7E05Y9gGB8XgEi1qL
uH2PbpSWfMm9KGk+gAbv+k+651TJjRtDR3qY06Ja8E1Fjud0UA0wQYH5GabwpQqm7qadq76+ByMI
OCOMQfg91Qa2xyGUl0WOoSuwiZppbSHWhckSP6V14VX1lOLB2OZuE/mM6ILRHKvY3c2xtH5MaZY9
IHiCIVnUVxZwfi1R1a8gzIAhIWWAq9INvU4PYLiNhISFVk+jaZ+1Duz055QTV25jcHKIGcSzJyk2
Urb7rKKuXGCcIhq/ZEkcQqUO3XE8DHnWz1vhalP/LgMdHy56qnUWfCM0M+074Ug0fmwEZ4u/+BYR
ZNWoHRxs/pCZBfIJPdXR2kOFZF/9M0SwYRiQOFp6e4XrxQM9WhPiSQBfGawhTauPbWFrGtomQxri
4gmF4piZgUtRrOkUloaOBmsenVxENKIBjHYlS5yGqnHRYm35uEj69J2rb1pNM519y++m5VYg+uPX
zdxh3YTh6nc0HIDozuBbcMEBDTfu9KFEqTBTYRDs47QD0JhAKiemHaA53SE4hQUCtM/Z20uKy4BN
Anf67E5BeK8XMnP3IwwKGlhM1dsDZxb2xhpkczsnTiVhoo8oj2tBQU28Q2UwghdgjukBzhC1tNir
pnFhwUzYV1SmHt6bskZVXKejON2g2GQdkzY2igPyZR4WvU5Y+bSW0KdAiS6p/LqOHfsWb2zAz87c
LSKLwjKxnXEQ+ECqyy0ejLT3wnc9QAfrUxSNhnZTmh2QDZHqBZ7RllNxH1X4EDd5EH6SPfPdhpDP
m4PLO4OOpuiwupsfJsDEGVSpGdIcPxlgFazaIsrAXgPiWrQ0yCUfARBhzptj8GV4NyPvBjeQnOna
HcKut42wXthqNS37XVdkGXVpN67VTnPmKsdmfSgCEV4pKK0eNRIdyriu6aJRQ9iJUt7p1Tz1aN1i
CYlab9h5jxE0t4036vnOBL10f/m1Eauq0PNYKC/wEvCEEt6ungHitIoj50Q7vekLn54nBqnuMOyk
UVpfJsuLnyo0Q/hnBsZuLu5S5eKxgYJGdXv5l6wih+WHkP5RX6ZxRKhtribt1Tq6MsCSdoZEUu+G
Szz8IblpYOgF4JPu3SbAUeXymKu3Fkg1D6ywdIsgyXZRNzldaLB+OFVLOexEPUy7tuDeykYoum8d
hfDLfBb7dyyif7KOly96D0Ahqnq8Ikv4s8DJwuTQe/p85UU/n4s06KgYRO1LtLd05F6OUoPm0jHu
RIc+avUPjZLG7aAp5+fluYhXhqEeDDAOITkkfta1Tl63Fiv6YNhFY0IPd+Pa0EEem8as031XOV71
ZcwB894aCLLGBx0s+F8tN7h3j6hc397Xi4DVoUbdAPxUa09s7wT/yM+Xf+WqICtNgyUgVRMuyDLJ
qpyuhamMAYAFQnxdnTl7EHFya1WZ8L3S44VwQ8BgGt5gz4O+qUT5/2fu/Xww/nvu/dQpdYrMev4/
/JN9ayQg//I8Z0l7LfffmfU/6bdAlZSkm/TEAYGF5zcVxX+XNV3xL8BcJMi2pGaG5xPb8N8dYSn+
tXxWHT1uNvpzMfQNZU3r9K5lBxPN66SXyKWgUSDWUX0AuxG6CTTITaXLEESdjvVp2CUN8RWlLKpx
c4KZlF/W2dy81yFr2U+BC6P3BkC+N71HKqwC2Q1Sw3Tz3WACE7qhIYTwTDa1+IpWdI0/pKVXfonC
GOGuJs/IshEMja19GdkBePAIZSNfg0aCDoUocJCiDArRbIS/mpKZI3ie2BjM1bXRPVlzD+XFMzT9
PX4faqEEaegvaV5yZ1RQ7be90gHL0C+1EbMJ60HfomhlfROd2WK2mHhhTvBAOrAEaNmDNQRwtkmt
cd0cJNYVG/CLoLDs2IkUKHorfdJQmlH8BIq2vm70wr7VRTJn0rfVxFJlsOwLsaEiGgIpvnyMX/s2
wPbAAHOrkVCu3iY0tnuDNUMaGl+ypNlMA5h4PkjlHalDN/Hu8nCrt3DZC0t/k2vj+X/Qi0+vjSBG
BZC+L03ZREtI7Az4MIrSXygH3NkJvTczeVF0LItyyn7OnhKf+mpAQ25QbIEphmF3ZQWWmvp/0lt+
kSU8hzeKFip/A37p9BcpxP+SMCwWmnei295Oaqi9d3jFGVsrMYf54CQg6hFCJDfdGVyryF6jTnjt
Zzz3S1/+DldS1+DCF2jkGAvO8vR3oK7dzRrSJdEGkU3YD2UclMa7FNQdzsEE0GhnYplKI9MV2FeO
oW3+1pGF2olRMxY9bPRS/6YCpbwvbHlXYjI39oCnaRpT9PmFzkDgPMnWHKKPoKYnVP36UVXYpxrt
gDXr5c98+oIt/RAOOoUaanAEPkKsHgcAZNEUo/2B1Ebsln/NDmgjoEomz8XlgU4jmmUgmpGsmYFf
kAG7aLV9YdCQXymSzE2E+xRGrqmYnMekzKlYFXDHJ4Tqlyzs8qjrQ8OoHBkqUESPnpDOKtrIXaiJ
WB0HICUMWMcIIU2+aeNO3CSoElwe62yGFrc71SXmSPRE4f10W4Sm7tFlyFBfhhQ7AqoxkWW8abEU
du+murVwdOiGcfSunIrT552FtXWOhGlwOpa2lrUatsV3xsxViEgYAh02KEaVvscCscatxQvUF+yD
YZ3kdvX35dmerSzD4jNEEdhdKk3u6jDibjpMYOjgC0p9nmvIesP4AH+LpnwsSvnz8mjLkTo5cgtm
ma4PURb1ILGuAzltavTz7MCwm7UUHbYG0VxqFOZBCzIYbY6hQw4257uIBb6yhShsnw1Oyo9YuHCA
UhPkrVY4COjwxjXyQRs4NBXgEoCZqnhSpKbp3xmxIVQKjOc96+BaswNPOw0BTAC41LKi3aQVQXeA
+AdO5RGqi409vXdG2nAPU28qG8pUlyHhOiITyzOZGi1K9F43l/MHdJXG8hDwgfMP5Vw0rW8PYoKT
0mELMj1VrY5PJ+63mv1hDqiU/wF8WVl4sSn0A8UGdRV9/lwj5Nn/Bvkxh58HOfQuGkKwxmAQDbEh
H+NCF/WHAn1iBIdwQrGh+2WggLBSdCCIbwcxUN5CiqucHhWsn3w/umPdTD7WIsbcbTtRxMbXBOos
1GR03nKJblbieNnnaM5w3IvGcEYuG0wzkNAERZb5G2itGK/Ens7dRqZoV6N85HQRdBE6oUNybEPd
jB6XPmZysKcylzf8N0Jv9iOqjACCUkZOfmRE9sG9Ecom26VAnLg6lG5rbvkI3MFN8lt2rjMOu2q0
xgV80EPn2wyRpqVo/DlGAMiKNHY036PmXU/yD7oWaMrd1BVMpXhXmgUUtwUGix0FChTBJBF4mfqp
uAXxprm/AYN63WcDOa7pT2pblYPaehk5FTI0FVKCqAvU4F7NUUXt3hPkHr+JbJx250xzlPzGKjyD
V2IGxCSbIk9q414biwrwSxzOKCo4Qh+HfSqRU8EqGKgMft+JW2RfpTGjRod8SQmjq7Ox/UBjIcco
Paza/jYqek0DfwpWpkYNwovUxwhB7+I9sUv1J08q13sKITZH9rarLJF+U9IJI970jEI1yonjpCM0
Y8XG01RQKz2iTqlK3+ygGbJxUW2jmIK9OpY7hRWOn6eqGW9Cz0GBoSolBa0GP1/6DxVcUesucorm
Uwz828P1YcDdhugo7Oz5h0tXeyTC5JOV6G26pUwPg1Bm0d6rGgsF6kJFTK1+5w2g/6eNG1piTxtI
mVtdFfNxsN3ePIwKqvYt/iQmTL3MaamJhXduiGdAvXcSTyafyNzy7gvVIyAc2xrpxghxCAXqJpxd
kY9+apgo9tHBQbCD6qiFtu9Xo+2kflf2YW/nUPMWtf7NPAJBGyDBg18zAZm1to2BhZYPu8akJHhr
jui/bNuqsu0QyDdw8/ewjFnZTVnVs/wBC07ATLLRRNmjCNCiqgJ02bgzUouAVB+GMflrNEDj+1Zd
1t1jZWBXej9PrpgecGLFy13EFIUxwzaGGuFUugrj/VQ6Ijq4S7HuQVhuGH9x0IpKu4cebqGr9sNA
8xslgSGX420V623g/siaMFCfg7hNgfTNTZKNE4/xQAqLqzDih59VL+P4xpaKfheW7dK2b/sUpxIs
cEew8MY79IO0oNmgk+6UH0rXHRVCUMrkpsAJDBL492kYjPZrp+HquKF1J/QvmLHpHQpFaGDdao3Z
BkAwo/ZJooEtf06t5WTXHsTTl4kMirwKKob5nPBCvl51XTJ8u0wyc4e+vuvdU2jNNiO2Yu8rOxn3
l5+ls+iJsMbViaCAogDXfUbevWhPCIr11IcQXI2m0LxLOmHcWk5sXnnhz94f8MG6BX6PlhU1E2+Z
8ItRnChMTAuntT+AcEPuTBFPalcunIsD0n9d4YP8Dpwrz9462HYdalALaply2JIJrFaRCvZYlWhm
/aG/4YLClOgjHRpI36NPljj0KISmOBS3DaQaKqoTKuJ4NE3fLi/w+dQNqjceUMsFRg3i73TqIMjo
yplYRUOSDEgJDtUI5qXb4lRnNg81GUqYb8zaNOsr0z8NOEB3eguIyKNRSCxHnL98+RdrbpjhZBi1
lDf4P9kJKI1xatGW78QT1jpldCiVxc1gzCBJ2tiKzSux5Ct7WGJe4jyDs7EjMU+H14zQ7qQVOwuI
Q4d9YdR34GZRYC54qt+0vZbzQn0RCJMQEGfJq5aleDHVAABNqrkBxIIJLamySNWtyst6NzoI1VaA
Hq8s7ek3XcajgUKj0iWaIl91VylHonNyO2A2PoWz6AYBIXVTOjrCxSZBzTyb1pXx1p+S8ZYUlkYi
Wxn62moPaYHd9zCasKxIS3fL7T36qJjOYHMCde92rtiUOPIi5miWV3KeVQ79PFUbjKEBKM12oLqt
IkfQOklNB5iCRhep6C7laR0RLMmCI/KS9Vfd7ie8Cvg426ppaKcl+ZD7qEWqdGeXhbjSkj/fVAZ7
isPMTWIajr7a0xldg2Gyas0fopAatzsm2TFE0AkVTLOtrtTSl1X9T8T+PHUeWICyFK2A6umrzGsy
sNywMDU7qKRxb5NmkYOTsM6MqkNVBoMJG26TZl6Z4iuj4kpLWuII0jDyk9O9HLqK4NeUmg8br/1Q
GgZkb3vqQF/oxscMV8atgMbaXDlBz1nyyWTtf6rNNmQcz6BLcToski+EIQZc6RInOf2QJ8jfk69P
ZbYxEO3xPT3UghCCc9nNaA5WwPLVpDsDQtpNErZXfs7Zd6Y0QgeB34SABKdsteFp1ARhhSPBoUsE
XWHsZpvsS98h12VNddy+dcmfnwkSXhoIMFwWQNHL6yNpIsgBnaoPLiYcjR+naD3CMB2ArSCy4Dq5
+tWBic2unOqzW8ThssLFTeCGw2X9jNZ+cWvJvi5H7E7UYUhH/WNiGsMTvCvgzF3XabyRwr424umL
yI524PQvPRIONL2SdS1BT4VmdoR/CP2LvdHk4btCS5xDYbTVVzY1YOCkeMrbcLwPCec+XH4Izy4x
Qn4B/IlQg4/K+3S6ymMlca+0g/YwlSSdaSYoF8Wl+oTYHuZ1hUJ3Vasc9M3S8cr3XTU5lnnD0iW+
4Wmg3CXtVfgRhAUm3P3YH/ounA+xC5XDG3MEQed+vJ1iibH90ELGEQgOZn0HvCe17UMKRmXnxPBf
ja7vd11gVOrKFjjb52wjeDN8SphUXDWrfV5WcE+StgFeW48Ye4ImPWhq/rtHrm3/xtVnJBpKpkTG
15FyXeywYtBkpZpRO4mRLR8LlAXmSLW3aWJp34GEqXusyGx83sNWXRn6tUkiyLSU5hkc6PLph4dB
UjRyRnGGqhpvloXoJTJ64d8ea/vr8ixXDAe+NKBmsDZglgxPBxi6/JaXZ0pT46J2Lg6sgNp3yJZs
9LYpD8Vi3VBnttrC08y2hluHyAtP4tCqxN66eqN/rObJ9ues/ipzxOVDErWth8vtQ56m0W8gp9du
ndPzQPQAVIcnVXoW1S/QXKtyYpvnNQPhkWFh8CLuMm2U81+almlcAGGQvnPQv31aQCWltfWmQb/y
VdbDc7UCe/IMdsNiXb5eqXRwxz5zrNkfSqe/LbSq+GDV/d+piPoDFYQM4gpeDoUWt/7lb3T6wNHR
XAZ2SDUEm5HG+OoNt3I1plg56z4Az+JXhqhDjstZoyNgYzoV/pTS7r/EtIs+Xx739Lpdxl0CRJCg
HqwJtsZyOb7YGsJIy9BpJuQuaX4fKLobu6IcjUMWwdn1MDK4/R/G4xtzsAkWqfqdjldNKD2WAIF8
K3DU0Znd4UEDTHjAgOgHJEL9yvX62vSMpQruIbjL27m6SjSzarLOrXXflqgTgpwiCm2jztp0JOOU
3fDouPJIvzoi5VqcC+FTco+dTrBsTS+GuK/7aAqHgPRh50+UDfdmgL9bPsryCmPt9B755wPy3bBX
ghoByG35PS8+IMC1Xo2VwYJKRETCaOqfBv7Jrrcn938YCnoq0hO8Vab73GV8MRTqaiQvKKtCQy6i
vZomDUnHEnklRJUC7U2PwD/z4nZELYfrC6zE6s5qxRBiSRQLPxlG616Bob2366bCuI0ZXt6T50vI
A7gcPeJaHsJ1Ix2HQBt7Mkv3jd5zkBP3gPrhRfI5VbXzpuh5mRVIZw9hN2AgJMDrWKNFHr5KQGD7
uMNWe0t28ELCxN1GA9mLbkUo+w1e6r99ftQzli/HJwIJcrpFOjsadOBDuu+WeAgB6pcI/8rBzG6J
i/JrD9v5FYouhgBXvTSFuJBWR87wuhQSSmz4saPh6iLKZ2R00brQIcZGmfUuiwxUTKmCutMnpBlA
jlyZ8PllSv1m6XMzXwnMfTVhKzU0GLWdQLEAHCEot3FbVBmoLMow2ypBzwfMTfb2T0vHfmm5mbxd
trd6uZw5yw1rYNDadjDpIXy/DXntjlPsiH2NxTfo5OkaX/WVres6CyfKXV5NfY2HYXE76WJM6MeJ
/a3Xs8EXUwEOJHfVu8ub6LU1XQIlti/9EmfdNtZUPHamVpo+7klUrYusu6XjQoyYpfOh17xFfw4n
jsuDvja9BSIGOALaDSo1pzs3Bj+QWLNCszSegBIu0ppdPac3i3Ld/vJQ5/c2n0ynoWC5S0NzvWdi
k0Iuvg/CRycXtnWsmY+DEw/3wahF+NHn1/BSr0yNHUrc56AVAOltlVrmdonobsJ4RhmiPT+343sZ
5b/SemxvLs9sWaT/JLHPdw7bA3YIk/Pg0q8XETnLNO2m2a+8uP2mI7qComlWJFde9vNhqDxQM6WT
ZhNReKthPEzMMEMMha/0SE50TSjwbY3SML9ens75/UIVGETNgh7ksK27dq6njZpKpPD1zGVPcBHh
0FfWv3Tox1ukZJo91cXeT9Dfu/IknW+RBaoDlQxaOFgf2zjdjbOrtVmJsJjfA+H2i9r849IbwDne
+E4V195dnudro1EXpkFpk3yD9TodDWN1egB0hPzRLGoyLqcL9y1s+q2ZoSFQY8mr3jjiUi2UNl1u
QPkCpsHq2gy0OijzcG5pj3nRtvfE785w7kb8dze0oYcrq7k+AIzGs04ZH9ALsCi5Wk1g5eiE6h48
Ya3Xb2tiwoOWlwHW5FB3izdGZc+DEekigyWwoLBXi2mRqpZRy2DIn0UHkPI60PsO7lwfjlu9Ku0r
Z+60prDU9Zkc9/ICCKPGv5bCcmOd9m4v2/0oEPQrYBF96JAusnZTlydHxlMPwdwEtwaw1G/8XX3l
NnttcReaBvsH3c6zrapSQie03dp9G+I4QzU78Sf6u5sUu5Eru+ZsqAXAy4lgOy6MoHUOPXp9AP7B
rPaDsqfvfZLhO1vVnUru7LhK318+FK8Nhq4KDx4VME7icmhehKAmiDVTxJIwqSqSY+CmBV4AdEhb
T1VvnxflxqUUYbE53fUnHFG1lbUtEQMSEfrhmRciQKAFpaL/h532X2+eGA81h4+3h9Hc1WlIoRYA
BOPshbTUfbIk9wvIcrzSokJ+vDzU+iWnqMJr8EwApPpApe10DRMHDTzsttDExkr4Dk4vMFZD7m0b
GZAO1cYtmg3llf24wlpwIKjmLL07iongVilDnA6KRSANaqTv907lFe81i22yieymvZlBqt4FqRBH
x+gCHwScHmwp1U37Dp9YX1kj2lH9rH9E6R77wHYsPqJZQSsjK9HpevPKAFymjE5WzEN5VozzUvyt
HTr78P8LH2dBJLBrWU77ELTODepxsd9UMszeOiz/OXupd1K9585YNINebuoWFhEsP4jCYCfwsaat
vZENEhwguOZbvW0oQYj2ymt9dpCWMRfQId+FvGCtkxAgaTNGaTns5ZSlf2Kz83xF9HBbVrp669Ze
hpIUc9kDFHjW8YeZdCXMonjYD9LSqIxn1RY/NkTrJie9EqS+NisyfY4sMH+upOXfv7ge4nmu59q2
h70C8f4Y9PZibY3yjEfU+MZkmF0M1tckqlqyRhB/p0NF5oQ5YOcMe8es+7vRSGu/x5Yg2yitvpbA
nZ3YZayl+cFpBau0QIhfTgtp8s6EnYQYWG1AoLXmelOD3/kQVagUihSDxwxvurfef8uNvgDslumR
OS5x2Mu1DNJRiKRDSy9ZhJTaMrvjRpr2wshr/43nbhkKJCqsY/oNZ0U/o5raonOp7g7GZP5CYnLM
t4lZBFvoVe2nUurjAX/b/MflUV/ZLM/ISCBoS8XtrBUc6dHCwx32sdX/MbtS3HfAWai3yenD/zIS
QEnd4dVijqdLKXPMOaD/cNhiPbyZbY1rxYN9lNMivHKXrKNjtiWT+s9Qq7vECSItkMWEbTgc6MWD
Cw3KHtPaLRYGuOBOQfRewyxuqzXlcCXmOb/jl7FBqwOWpHzPtjmdJnrPsVN18wD32RuQo5PDrReG
0XsEAUdwxij4lPjWKjR20P9AY9HFFkzH0+adrhp15O1IbicvqHYILyta8xWQBLJbXbuyRJKf8TIf
el6ipfDOm26Du1j+/YuNHZBPepLC41607R9RZNOnHubQlUd2Hb0vg8BFoTsNhtNmNU4Hme0spZLD
J1e9k95VXME+3B7z3u0jcy+gwF+pPpwFnMt4NhSf53zBdFaTAmWFOGSGXbyq8ZpVLRADs5OxTz0K
N2i3Uz73By7dAxyArBqLw+Ud/soNxfAktM+id4QLp9PFSCTtghhsW22P2YOoBe4HynbHB6dsZrzB
yqx711qtJa/o/by6zOSaYFmWDtoaQjOj0zHi6T3sEbKEujbN7lG1jrGz86zZ9al7rT/wyh5f9MHY
dRxjlHP11fnq8faMIXD2+6qGb7mJlJ38pvhpfYIgMbYbfBOlPwHL/dUnQ7+rkCpGm1OX9e8Sz3Q0
qKMKSmMfZO2+18e43ACZxmgJjfq/L3+Q88uNzUDeSDWKqhA4ptMPoso+pzzd93ujJ0+t5rQSe6sR
pYA16prBlbD8/DMswQTtRGpDFvfp6t3lsJl2BeJtv4hOIzgazd+hbHDLYDbAbDXx5guViIK2pcON
SowuVqdLVKiS4nOP1Q6HvNnGhFbVd9UlCHy7fKHy7cM5zxk/1WgT9MPq/W1Rlqk7PcG7r4rTw0yv
7asegrwOjDBJtm/9cKg3U2IgdWSC7LLTD2cWYhyQz+edtQb3WKAkuTN67KRwKLM/XR5qBW8gKCdu
eTnWahmVhGppx/O07wGn7ZTTRt9Eoyc1yY5h/KlN5WgPwiwFrPZhVn+mUk13rDHN8cs/5GyzPqtJ
gFFiNssHXR2qjDwPYRnL9EWg4OGCPbspo0DfTGSc+8tDne1UyvuLVhTRPS8VEdXp8gLQxUuXiwgD
kaS/Hd2ie4pl49yYAiGnZNbjK1vnlfEEAlV0YA0Pjuu6ZxKhkItngEBrWlkFPmyWhWQk1B7XizAG
goY9Xnndzh4CQikaa/yFYpxgYU8nSAKXtcWUGP4Y6OU7A5/RJ91MzT+hhIyyKWGBQRKG4jTdQbvV
8xsV40FweY3PYpBldBeKBv2opY+72lYEePiwpL3hh0VUfy/oZT7q1Ai+6apFTxTSfbhDFciGq2HU
Xy8PfbalEb9ZhB6IsWxeg7NQqxiwXSM7SI6DHSIWYHpTeyfUPDyajVUeLCNIjt4Y9BtdhL+q0RV3
vBvt35d/xPoTkORQdeT1B2FBK1muwj2vrOIwsLv+WDTCaW+zIJEdPmWpgL7W9/hVmWZi6zspmsH0
NavU46OMS/2alMcrPwP9iyUkgyQKkHX1GRB7HISbRe0xRaXM3A/A5oGH6yi1WkaEVFPkxvi4han2
0I95hjp1Vl6BmDzXSF6GWqwEWxHiMl0njvY662+8qBMyRlgcwlPoHpYKHAIOvQtyDP0LCF9xMCLE
kIVV80PWrWvA9pDlY9qOXTNvwEZT6MxCSo9V32rK7xoESHeNqG3s0VpwWO2N2yNG4yd9pu7LWS/G
vxFVD7y7fii5PGWwuOU5WXWnvLCBhuE2dWX72LZphwC+SXHlclnfY0wXpMUyUfb+0mk7PXuDMMw5
1JzyqLn2z1FHFHGHzPfXqG4reeWZWMvwAIWmKwJ2FvAjXXS2/OlY+Ku6aOpE5bEftJ8jsYVEDA2J
8n2PNfUB0xDcdOLGdEofW6f88xBgejTHefcdMRZs0kFY6Vdu8fVVR6cBBChtfTLwBcO1usWnKBmH
ZkqaowaSLsZOsEfYBH2EdqtbCM9tDYWyxZWr5rk2crrDlh4j9EH2N62pRTTwZTAPqsvWx7rtjsAX
XO9oW1ll3vSlofobDKvBUMmyznv81yBpax8n4sLqXQ2zaZdOWZt9myOQ9N88Nw/exZGnhXj8Zc1R
lJnh7M3SKcevVCms/M7B0Sw4JNogWvQ7QifeFWma2N97uG1BgW1RPFiP3Gfp8IGHHVO3ylPtN02W
MYZmNR0l9Hr7SOJP2MjRfeTFqP8t1f1fRZBWKB9O2aLdRU2Ck7Z0A93VjsB4WsOJuy+PsPTbxylC
tnSfoveW3YhMeS593xQFkMZS9QwBtq1+omA0ur7AgQSVZ8UmvQM6ru9iMvWYNqkdfUFYqUT0chb4
dlaTYd72VtBdRVkuG2P1DQ0iEeoaFMrpwK++YVuksBowRMRdkB38TpVCqx7iSCR7IYBaHqEUWo/6
3FjBQTMyK3qn9RIP9M6E2eKP0DOda6/IMuLqFy2dOUBhHOMFXHy6q4xGn9w0kiNXJ6K+o42nfdDB
KRKifIdsT/R+GLzgPXb2xm1jWXWy0eliYyWECuLXEMUg98o2f+VoUT1bBE25WeivrT7tGOXBMHSZ
eVTTksQZsz1sHFHMB1ljaTvrCnLi5Tfs7CF95iZI9hEIQcCY66Jk2fUZPk16ezQHlIO2Q+UU49Zs
81jf8THzqtg0cjDUk0j4Q3u3HOwZCUBUB/ZWmpnWlS9yvgBMnx9BtY3+4tmvGXBSCPXKbo6Wcmz8
DuehKfBclr39AyJwXGH5mUvt9vIaPF8ep9uANN6yFgQB7bCzgoaRpPC4TPxhi0Hl5gMsmwBCTJ9g
H1ZYZhy8r1KJ5R+RPPYTQTbbPys+03AftlH0iHfpFP+C4Fh/AdsfpZD/+sjvqHzrdzo+FtqBk6zK
TRnlEw5UZtb/lRiQd/bxpGl+MKVm8Xh5PivY+nJDUGB2EYsmKaTTt07TUqTZZgPhTN6MDPHG1qvF
uySza7UZYQknmzRI5viOYk3/rsGvsvhgtoPRISJnJNEXqwyLK/HBWYRCAse1vfTKwCVC4z09ZjKk
zwjcN71PWeUGm+5gTuctgFxl7myndSx4CqFTfjFiOHw7eKlCg7Q+5+aVsvGK+c3CWEtVFZ8cjNsg
vi7GOi9fEWU13kzXOLlPAjnW0FDKQQ3fqBwbHnL3MKXG/eQ0rbyJlbQNFER7G2XzQrT3kwy79ji4
TWtFuKeiCoyTuSxdFE61Dt0ZgQEVSqe/AWeNN7OD2PW9U0G32iQYcBZbO+in5tflz7ys2smupV5L
jkPSsdCGSahOJxNhwj60YWDce4q6z1e9hKVmYKAjIAQiINtto2oKLH/GoqP4fHnote7j0mlcKkqg
35aTww84HVtH0gjvMCWPcapJOjfFhCHsVo9iQuKN40KD+JTQ4MLdAnlI/FRMhWh2vM0wxVRqU8OS
pR0rkgDzDZTIvxHq8YipPnQtPzajxNz1Vpse804f3ScDXVxUy1ob25JBZLl2bBFq/264XfmktXkt
aPF6bXOvBbGelZvAmHC4kk1qfhzjNlfouY4j/GavMN+1kF+1Q9YlU3gfUha+c6PAq/cZ1p/t1uxh
fO+BxMT2NxzCpsKnQz0+DAYKCRhr9nXoh0JU42cDufgvbR+k9q5NM/UT9STduS+VjMQ2UaX7042p
BN/lKIz/yoOJB4NCqrI39HDN/ICdncRp0tGqY1Zas/uuzQ15UMgP1DdyeLavDaC/LSIJfezeV7aj
CGgUCRjW7NbkHbWF83GASihu08rDMTPqZD/tL3/h5/rDanfxFC2NCOgf9O1XUV6uTxb2A1p0bzT4
vtwObVJUgnSqwlTi/5B2XjtyI0G6fiIC9OaW5dpKarkq6YaQZkZJ78kk+fTnY58FVsUmipBWA+hm
AGUxTWRkxG9owsb3oS6D6MGrOoRyfTdGLhM/3NoZYKc4sxEuujpPdHdb/VBgLRGDG0Id5QwU23tv
xX2YPYSmnsJ6l3oqkneIAo+fq9JJrEPtmenRMwhVDwDRk0/whbX8xLqr5GSWXU+4DzdwXX20rlrc
lrUowB83bMx0dqgbHRfONr6Vzlb7bvncnatbOpYb1PDp33L+r/d8RzW3wr4Tc2SZyf9KuBQnPGL0
y6SZwQdVUTXV7w2J3sYQ5t5GBH39x6+Xg3cGUh6gh70ZdrcYHMNQS6f0Zj0OHewT0lIEHL13mlV1
hwG/0uZoOFV/wuYSll9oKdnFVNjZBXZIVjWVs5FC7P1X1aEdPahhGGHPTd1O+ebVVYvpMEpLOcAB
y8YfS0Sdae5Mpw/sT0PtVq1yKGKYTw/A5ulw+FqWEhotNzark1nPEiyBHDz7u5XB+v2kYSJVPLsJ
6iN7p4kbLj58jwyItXFk4kel5NUn+o+58SFxLL1/aumYwmsJBwzAsaAfrYPZ8X3Sz0qdiljnTvmp
ztVAfjKDvrDn3+W81Bk5/zvPSeKPee5UQecPNj4aJLdlFZyLWI1ntMdYyfGAyKsZX+zA4JHSsEWU
Ly0m1Y9Gm0Ph9znT3h2SMvxYGNPw5X2g4PUv7JdduUfySRFfN47VXBNYriPJpkWfFFz0GxRFhAgl
j95Oe0zLBusVG3n9HyQXAgWWBrDdPwEcP0z6VEd5HyTmGB3GUKeF0Tt2nO87OMMCT5dgbPTnse4T
7X1N6TR8ievW+CKwYWo7dCDRG/xe0OxyPgmMO+onS5WVQQyewv5SNrgR/lOFwKdwErcCD6NWvM52
OEhqaG0HinjI8z6fjihHF5/KkERhf3sKVo4Rv8mcG6qv+jRzCvhbW2bSSjd1M298tPFyaR4A1nQf
DMU0umevErr6aNa9Frz3+i5qnuNWnSK58QPe3psGoExykZl8Ao5zcZQkdvSA6HrtEbm+RjwnOEs/
12bXIsmXBhg9jTCws8fWBa5zvP3pc/p+vfhcl3PlYAbgYxG0SO/DtKD52xXxE5IKMkEaVMlfBj01
FF7OpbMRMl5pYovRgDrzmoD7wn5bQk1aS62xgcUeTBNZj7dc4ApD3OEdi38xgSovsL8ADbmThizR
Zo+wGfvK41nRjpna6m6zTxFCl4/VGA8n1+uQe1InEfcveZmn+j3bFXXKfYJ3kdiYprcLxHuEmpqK
jBVVxSW0XtWwiAuRvXhMh8jVTgauFxnqiqWbfSwszEnAUvVftY54uTHwvPUWM0aSyuN3Fs62yVmv
t2YGcMHQuylE3s3ApAiUd3dngnK0T5BEp7uWTvn59o54m5ECNGRAQH4ufMo3SVye1YCgSLufqiIy
sQ/qpf4dizy3P1GbF+UuiYEl7doqQLwAeW3h7HD4LFDeUMvYktQoULH1Q4uM2pfcQOIB8VRtPE2i
wCTUjAvdPqPfHH0dlVJG7yzhFs5dV5n1FnFzZWvT82aXgTLh76UVlQpRZ1DaOHpyQ7AEnyeakvoX
tROWq/kke1a/Rap/G0Zo51ODY+Zm/55la0jgOF6FcRQ/tXQqzCPLJM19T64YfCBtdKP3rhpgLNu0
Tfizy+y4ebm9cit7BeQ7Umu0F6j3LeW8eEo48WA13mOFxtjDEEw26+Mk6gsiAtaznga4Xt0ecUHk
4/WCcrvFfUgre1ZefFNvdz2YpyraLr3UHGqq8H/7l6jPaKpjmVVXl1S0UUPhHWcsP5RIpe9mdwX3
gybG7JstsO1yeeY0ffop68d09HV1xIxn42eubGlgAWC55zohyN0lDUFVpFN6di2eKg+RSwtjiz6Z
/ull271TRt79fp1FEyTD3HD8JA3L9zRVPOzGqjbQ3od52ebiCJRaaZ/sljqSb2PvoLzz8tTGWGws
3OYOxXjrpxJoCqppHWuAkYaT9WLjGf02DIFQISDjD0XApul5HQ3yriqnRknCpwKAzEMMYo2OrhqF
yh1+DBoCdIpBQjHLleX4Id1e61kScBGKqEcAf57paS49jkVRPzMspGOGGE/RVJYfYNX3F8vNG/Kv
ys7RbnNKKYi+U4vsCNJEQWATrqQZ8bdWwKqDXfjUx2M+fhqNWkV6mmc+LpgYlddfsNK0p6+dBU/h
0CiRV3yrqtG4s+ykF7MHcTi/W1tBVfngudQndgNy0DiHO07VHBoJMPup0rIu/6eulDKq34eotjX1
IVT6OBf+CE1f8XayxxXsaTCc0vrcT1V7T5OkNI9NFno6RijGrD+XoG3l44KR/+CoYoEiLQ8FLJEM
yneJFi8Wi1hhznXX25O7srBY8CG2ju6iA79pDi2/ZSBJoo7zq1M8uYSqbA+ngdTdDSdVw6HZlKcJ
RAOWWWiO/PnAM6GeAvVcwmZZrweuPclbQeTjI+iKLtkRtqtj3aMXpHhKrfhUl+InMExbD5elT+Ac
OHg0WJgEAsTGfnAxrhNmZN99MD26WLU6Dg5+vV0fR1SHU79I3f4/dcBwxkd6RvMeMKCcnus2z9tD
0EhT8e3OLB8MGcXuYxyP7qFvtcCZC0dacJy8OIp2k+plUsXYRi3PQZJQd24aLKSeSbg19y7gwTs+
ht4Y24/9CAH2Rzr2RfFOcSi1fpwqM/nRD+hnQQOWwt5ZgTLq8tC5YSTtfWMmmN3sKYRuQbdfb4jr
2955FQzmoidF4jK/Xo1Wz/D4y1Xv0eLEaPeQcp16b7RJPn6s8iL/ylEhtcnwTfnMe6b4hoBJ7w77
Ko2nxqE8iAH9Kc9j5V+0J7P2cHuPrvw6zr5BxQqoz9z5WZaq+lqxwsBNn4a0m3AYz+NShvdox/A2
8qbEdU5CK5pnGYIoxqB+QJMIp+IoAsI8aF342cuoEu6pp0bmjx6lp2iLAPn2FFFhJEXDUQ3tAM7R
YvpmsNeAr/JTb8n4AQ/ZoNrXNQmNuEf3Kh5Pws6y5mRKROS3zCneXr7zMxhlilnYxmVLX48tx3ZK
+l4UT5rSuL8SM5W+dOrorkaCsfE1u4zM48Z6vGleICZD0ZCHAwaTPF306yF1Jy71ONCzJ2uwY94O
aRDZd1gzuac6yl/wAJl+JZTqfYyqx892Ld3Qr6RXvACDNbbUpd/UU7n8acFRiwAcQ7K1mHoHYfMG
RTuqkvY0OzuDjWmxVFaysxCuku+qNqSVcwQ+I8YHRMvzHzEOIkp3vzEnb34HK0/RijcGSg5vy6mJ
GNxST5sW++9eGaOd3pdqvyfFdqEgjNagmR8sqvnvO6MVyq4pMyt96aaqx1UxyvC7UnwJAD5EfEtt
IvdTNUtK2zgqBq3ypUkVM3ghGCrhfTOlU3k3JFEcYghQV/bWi8N+s6G4C4DzzO6KaG+QxV6vbjp6
YWZUUfMkclxhvseGEeYf7RBpxkMfe/qD6YxR8csaCdsgCWjO7VGQjeTXWsjkGKHg13Aoba1KdmgI
BPkOap3MdoR251ugOVn+Ccpe/lGNRu6bNJ2C70HSIzBWFVxw+6LM3C/wfooYuO/IrRMbZuCcgCym
MSorZYVZJj0X05QPVpFEmKyGwWCgpha7mtLuW3DS2V3QBZl7nKRuie82rLYeeVU0HA5JoRX0SIOQ
ysCkN3DCkHXpsnfCSg109QrP/B5IdEYe2kG3m49KOoCAT3IbA4qwRm8H7IQe3bVWHdWnKLFs9b7j
eFS+hsJu65eqiLwDrDap39v08YM7BN7pk1mzkmZIO99BQ7D1pukHohIWlbnADEqMpwPsmZHbtRM3
S/xGuqlyxmi2DfG3NurG2ji8b0IVwJv5BUzmDDYXqMT16iIRZSNCn4snxc617mdo9e4OpIo0HiLZ
KXuvQ1BPQA8xtoL4fBCvrhgGppVKhRw7Md4Ii4HbsKTw79riCdVA6ewKSwnvGlvq1S+vVqLmIaq0
0rmru4i+8UhE+2nJ3P6GDEOCr4M6JN74TVi8otDKjXuazr6McFy4T2xc1h+EqaX4HrTpmP4MucnC
DeT7W+iBo83QQlIV8C20xhb4Fn1IJqwe8/jJU6gdnbR4dPbwW813jlEHT7QmdB13CzugApjK9JRR
fwp3OLkZvpMkzr5JA9AvGyHnTRjmNxH8wHETcGb40fVSCt52bZ1m2RN7Hn08OBUmRBatqJ2nRohI
2WUuaiVTQcX92Iiq/pk7gfdt7GZrU8UoZPf19g+ab5rrFSaRhEk642F5hS6b8aJ1SKYgmTyZ2I5T
RcF9AWOQxnHvVZDYW2CQtdF4+sAlhXVGpWKRFKTkLPjAFsGTkmA7CzamspTpqZFqcqB+aRo7ar5R
QlJnYqna78ZOMgV7Nx1tgNmYclb9By2y7PyRRFsAAdAC4QFTMqn0SMC7YsrCjSOw+MV8OTkMj/SZ
FOS+JSE5sgUkpnTxpWmr6H1c17QUMLSfRYZmXoW+8WZbxPH/PxxHDvUMOrlgkq63h5f1WdABjLkM
NYom/jCZ1g/MlQ1g8jL+OkH22nJdWP1AMpFXnR2yg/kh99tjAo1gj7d6Fl/yTPTHtA+9codGafsr
S4yg3dj+q4Ohn0uPmvrUm2pRiRUpTPAovIS6UaPzPKoFr/gIt1y/QOFx47myOpmkOzoYnzlqLj7N
bqw2qNFOv8ih9p4jquuoi8p4b4RZjMMa2vJbL7O1EQk0cHqwZJiLf9eTqeH/NvImCy9OUeXvran9
ZdVB8oIdJCh+2Ycb07kx3Cs24re1q23iKGW3cO4AU++fUDV1bJEcKF1HvyZLz/67HSzWx8OonQ4A
hZGlpVo3aOQ8eDldwsSx/00S+WyNtkbpo7NHeBBWv0EWWNsuxKaZ+UUZ+E3BCL0pLpiqCS+8xbVx
VyrV+LlB9RHvyqE3NrLBxV33evQo2pKRIwA4yxFer51OQ0pKxGcvKc3cg15idFOCnni0Q9XDU8ho
inszgwczYbf748/nlb4IKnWAtnktLbZNIb1UrXsluYyt8Q0pITVGz7lJHk1t0J+RI07Pt8ebo8hv
Qf/1U2fwG6JQQGCh219/apJkgHyVIblUjl39Bzi/zfe4qeeH3i6MO2eIPF4GtT4dbg+7tpywH/hD
5g8BZFETapwMSKzTpZeqG/T7AVcwnvK2Er3nbYgN318MBjqdi4Zn1htIJwKxUUOLPKUV3jcXUZec
EMvpu0PtmN1w/JvBPIDaNhU3hJmuJzRV6SLEVppeEh611Gy97MVV0ghhIrQtN6La6uLRyDVmcjHS
AvMs/3bos0FkU4/S8WVAtmS6w+2X5LQM8w9RqVt+OyYOotx4JVQb464d/tfmLYAJ4vdSomgYHCfG
kC+5tOCKvgEdcd/xsJpOU2RI/S6Dy+ts7JfVL53bxf8z4iJXmtzIciWWNpemUMcPI13pnadU4qXG
tGBn4N3t+HY2hqfba7kWByAxUqGmywlXfDFqNii9241jeuE93b6kVmx/MoxcUQ6yI8/dTaOXHt3U
Vk9GHRfl+fbgq5NMLYI9S5cNAvL14joVZrVJI7JL3NTjU5EaufuCpn3whL13kN+j0ilFvLGwq9OM
cAPtTD7JcObf9NuGoh9OW71V0wtuJ6nrT5pX/4u4efStnxLPH0NNHnOpIVt++1NX5pmi1cxtwD4A
sNzidu7z3C4tsr2LXQ0fs0Ap972LqgiFqV5D5R0Y6jnRCoxOxyZNvY1MdP7HFxFwrpjxNkDTBE7z
ItiP+kg9MG+SS6pX4X1V6BhwFiCwu7vbH7kytxpyibNfCKJeqO1cz61dm6rOMHykYmcHhYfvQQ4d
bmdS9u3XuRSNM5slv90edSXQkvBQpp0DPP2lxYq63ZAPQe7EFzY5ht1h2gbjsxKVMGbMoi3DDXLb
6mRyXNiyhHVKftcfiUcXEvdKSWTgkbr3tNg6h0ZIDf72V62cjRmaP5MUYQk4Sz5kr03N0GdVegmK
IY19ip61c2zB0TixiReKqJBrOt4ecm35KLJD1TB4fbNVrr+MbrJB4UBNLpE09eijdBNZ+wojQbWX
uAd+R4kQIplSZVaz0f5em1RoQxwQ9O6QMVqEIdHUyYSPMF9bjq7rx0NYVnSrRf8XO/T3cRY71KW3
5fKmSi+GI6rd0FbiUyKb6oAVTHKXhRHotEJEP2/P6+rHmWxR3sK8spe5FhCKSY6GkV6cWRXjPSV3
vX+xw3hLKWZ9HIDIPAFIrpYlcternWxI3fQywDdS97IBAfCxAETpbWyU1YFmgJPuospA//16owxh
arc0UrMLED7rlOTWIA6W1yHjdXviVjfkrOYM2pnK8ZsHdIo7FbW+/GKnjviSFV6oHSBWerh9xI2j
P5B0NRqiXhgg/MXp0/535KUjIDGs71XSjEvStOp7zUnBuBJ66DyNyHP+bNp4+otvnZkaDj1EJKyX
+FBFjeKJGJ1feFFNfkDn8rmth+xFRex+9qqP9jaSPMnGqGuxU2dLwlmBqoH03fVKRqCr8AnK80uQ
4M/lJ+pU/rRaUfKkc+N/bq/mWkT7fazFGU8GQMVKF7GakdF+9RSsXf2mKqy7gS75S5811cf/24CL
w+4JiTYbXc5L5mLG4CeKHeUHqonlJ63RzW9VLjeblavfSOlkVoSmHLd0Qwj1EMNf5JcvhUzNU9JB
anx2Yy8UKLK5Foa/Dr7DG5W/tdMIUYMiGw9HRHEWnxl4aZI0NQ+NMpqaagefHW9f8mZlYzrXTuNv
4yzPhJXHlRa7pP3KFP5QJKRBaYTGS+Qmlvs5R7Ukusf6Gse026u4ukX/9/OWyUur1lnYO0166bsS
yK4FK8jzg6oogE4GA2T6Px+O6w8QA9VgLqLFbIZt3I9TFGWXclCDY9KO1j2ZoYC7lkWfbw+1NqHG
jEaha8jDbZkTch2WIglV0l/dHP6B2dI85IbeZ37qipPtVnd9HHUbi7i2QQkvQFP481bVxs6aVFgh
F6A08sRBktAr73NKyo8QWUR+bPOq3ihrLDkr8/t7BmjRebJUaERLZNuY2NgVKSbXktuGP5x0ONV9
f6/0hbMDGZntxFgCLPa8EaZ+rbhle6Su3ql/Eenwz+J4QIWDhrVI2yYw51ZmuPFFET1OOCpV1Efh
SFQ+eXGUzcamXV1a2tRYtQMgYG2v46oVK44u4N5dAlhf91PWlZY/2JP+0c4mdVemlXseqJtvRNi1
SIAQJNce5XxqVosIayatK0egZmTCobrr2rFv9k2ETfX+9sZdO5IkMmTAs4AptILrr0vLLq+E0SfA
lvX2sRuCsjvSfqg038uqYCO8rQ8GFWRG9bzV7OjpAuQzHOFit5P5Awcy5UEthP0Fb83ucPu71g4H
UFeQUDwkoKIb19/VGqOdU/Jj1TQ65LvJ4y9k78cPmHAPw8mz+mpjxdb2iTnTx6gPQyRbCldUWaFm
Th4ml66tZyvPYpA/RxCTrt8hmtfulboe6lM7TdpWJrw2rRwHA/AfT28EUa6/1W2CiguRwkqEC3q7
GyOkKCYqgHIPkMDZSLtfObbLFyhyvlRF6L2wQxcZIzdikI8J1E4raupdaZrhZ/pvWJs6Fa5yca7s
CQKduaO0Cna86+weUy/b/dBUbvVIr9bSd+4ISgoylJi+Jkpl399e+iUL6zVKkWfSAJlVqUmhr+dj
bGY1FAwmL6iVyCcZ2M5dptTTf0lcR7+0REveK6h/vfQe0HU4HFrb7Ureffox9OTGb1k7xjyfaYhQ
OwRAuFiaVoINLUwvvqDMls1UNNq2u0KqTfgXd93vAy1XJdahZtAIu7QZ+mJTOWEDpveIT92jvx/G
G6drjj7LPQC2CdH7+cqjR3k9w2qDSUjsVlQhqj4qdrS3ca8Pajizu24o3Q9zCfO5Avv0Ti2ULfeC
efmWg7vcQFx58/P2lRP/W9mnHZpeBu3knDGHVuKD3nruu9FN9X8wNzXKD20RmMqnMtbH+OSWIjS/
Fppd6V9ub7KVM0eKzxmg/oQM87Id2oEJqht+29nSW5HssaXr7DuztfKvZaGHW/3Hlfme0YiUugjR
6KEt5jvFTEyjjOadVaOrP1WDVrS+VlVY+1n1IKO9kzeuus+FhIxVp2H4F3cgtjfQwGflXrKpxS2h
D1Yoksr0zlqLsu8eRijhFVJZ5b2M8LsAF0Sh+GjlUbUlkrYWbhBLBYgFaooyzbLFEMRaW8Vd7Z7t
nn7Aru8AXZwUMXkfyqxs7GPt9SL/iAy1R7jzpHImgzZfDBXL1ANMnHpGlvUSaxGTusBuKsfOeB6H
vIkvtzfE+g+l00rxEy0ScCbXZ8KoKWjVkR6cPfAcxYkqXZxAL+jHD7nJFQ5OB8SF1lMX37ntMHX3
geoV8gQlCL/ftIT4fRIVVxa+oF7inNgN7klL1Xgjh1vbuFSE8EHmCkaKeREca1G1MihV9yyVrD+a
XtA9gVsv/jECCRD09pysXIkQLigFkckQh5f1tSRVFKFmWXA2+jKq9pY5Ib9YVlJ7VPpcgFapGhma
u7LTvGiDcboSJObTSVOMW5HH8OIzUYkYYFHr3hl2Fk7DXRukDzLFxtc3czWt3zeolfzCky/93pRa
+nFIFS2++/OvxyKYuYY7RstqEZJTtQC0UwXeWfSJdU5yZUS5HL/HL10wpfgb9bH7fQxkYt3fHncl
9SEzpic3O99RDFh8ui7yrk51LTjTeZfNXufezXdxkqoZBo5JdMookecb3zoHoEVMhntPHYnrAKnh
N2psZhI1qOAFZ5wK6uih7DXTj5OZ3Yv6ZXLQXLRF/XbKpXhlQ327/cVrexqcDI0AGGxM+SLZA0eT
ayGusec4U/Rxb3tRKhMftxUjvkMjuN7iaC4xonOGgXwBswwagIDoLs667Nk9laIElIsbDdGxynXu
pwDE11cRD+pHLJbGT3E7TtBzo+oOFQg9vgMfWCp+Vlk4YsR5oR4gfakbBe211IeshzIzHKtXj+3r
IGQ6sAv70lDOloB7Iuqpf06YG9XHQM2O91AQsncFGGzwRHnamPuJmP8hDfvUOEXpPF23F2ZlKxqv
WG9uL9q2S3JKMKuKyLFUzvCP+5aHoRWb/00zeAryUlnvSd5pqN4ec2Ur8hLXUNKHEEMwXmyGbAZu
tpHwzl3lGA8FlkPlrgwcjOo8u0pwEpUZ5lcUQIDc4xGaBl9vj7+S8vFeo5ZK9VsFgDNv1t/SEy1V
sjKhQ3xWZJJ9GyuvDPAs66W9EVzX5pbOxUxWsFD9XfJgtJROKSB/75wiqO/4+aipT04Ihe/U4F/7
4Mmi719uf9pKPDeIKVRwGJf69+LTBg1B8dBVvLMnyuYxhr8WntpIT/wyC6GIZnUcqbtCSKLO7YFX
v/W1fwIA7S3k2ep6Gwy/9M5NiH5CVgaV4+t6YJ7g7jhfemTc9b+ZXcrvhLNZWXkpuo11QD02UR6c
0zD2HpRIF99GQ6NBTeFW3ZddNGxx4FaCGDcVz/C598Wlsbgu6q7IwzBovXNCMD2Ktk8fEz36nNRD
9+X2bK7tUDJJIhdHEnm6xTKCjKxaMjj3PNbwVjqH1/hOkSPORLfHWVs1k0NIrKRb+SZK9gK5BgXP
57NZNe3JbPVA8YvOjj9i/pqlx7xQtO+3R1ybQw6E5swkrfk+uj57NgD8qKD8fW4Ks/L2I+HNBhRW
2sUD4Oeo/fN6Bt6qHtM4e79QjboeboDPHQeRRwEozgTiDwWk+AwvGJ+iTl3sbn/b2qq9yiGzdAiO
LesLsVZmqDNF3tllMx4sGjXZLrHSqf6LVft9HP36o4y+GpBKmbxzHjvyY+pVTnIsDC9GTCGxvGDn
6m327+1PW1m2ueMCO4d5xOFlMY/a6Pb5iNj+WdH1H2aQeOfJmM51UtkvtwdaK2AyEkRgx+XmBohy
/XFZPox1ZPCawNAjOSGEqD5PMhKObyl1frJRQbkro6yWfgUL61M5JiqqWmX63+2fsXIwAPWRfaLH
NGepy6oAT7kuCQf2TQt/Ba067YuUbbizpJW908pcbnz2yvzyUKZYSrUGoZ2ltUwRllPUBZ5yzkRM
Aj654iUJQu0FJziv+/NtOuedM6XWhJ2wdPT0kirI0CsIzso0Y9kDLxiroxrNVdM/nkQkdlygvzNE
klrE9VLqkdPCf9GUs+k2zbDTtS7pYDhaSnNnUaJqvmixnPSNZ8VKckHImI876sYkWIvkwvGyQGDc
LGgK2UaOSbxw0eseeufeks2EzczY6+FzGYoovcuGamvjrOV3jD/Tb2kM49m12L8Tynx1NQTi4tSO
1h91NpLny7oX3s5NAu9Fs4R+T1kiwmELHqWfDGn+DdW4tD+FHhDdjcVe2ciIoZFmcXRnx4jFwbVB
iOi5o4hLpIwGpYDBOdBYzf0M4TB3h7OQ9vn2ouurI1Ku5vRCyEMm5XrV8d8tp7B2WABXqZx76iLW
JeMRVN2NUgudnNJ87okPDpT7YB+WZWxe+rTvpwf0LDL1qA6Uhe5E0YZe7buTFr3r8qlsMQIFG3bE
kldGBy0zEaLaTdz+8jxwgz7HbqNo790mah2fm0VNviCDJ01fBKXpHEpgHeLJiYO2/nn7a9d2G9on
M8sLfyZu6uuPxZW+gAjYKecCixgH+aa28ob3GQ5Un4c+d14yGC73Q2o7T73ItjgUa0GD5w1KzCjv
sOEWW61qnKCPvFhcYk9rvgZRVPu6k+eNn1DpPNz+0PnfWjwfQTPNpCaHChePl+sPjZB40StrDM55
bfBE1FUR1Lug17vSF5l8dloxy5lErtYceiFV6XekiVvCwCvZLV1eohbRC+nppUudoTddPbbzo84M
ETBF+toQnzDiUz8SyFO57xB+fR5ba8h+3f76tZnmTp+bMLNS/vIUQaFWVaJZcIaMWxzsxhXCJzLL
gxpa0+n2WEtuyfx0hY8KHoniPTTrZWGkqiyvAhtAYqtGF7tOo/eBEOl9VGYwS5RRFDtbxsMHWE+F
ONpeqg8H04opDUVmEDuwZuthy/F67TmNHMGrqhWN2jcAqTweLfw/dd7vths9dYNpfsBByD65o5b5
IOzyT04zAq1T7fh9mFnGV/SYqmNTI6wrgpasPBpEsUWnX9sOLIpN9YBeJwnl9Z7sPAoHXe8G51LP
XPdoG02u3hWJjFAbGstZksnBM3WkV7oRVNcHhmyAYONMQJ///28PSOGgGlearXKO8N8Kd04zdO/V
0MWuFAk32y9bsxHHQhaNu3EK12KrO8NzLZqd4EgWA4ehtEQ7Gt7ZSKxp706ow6kdGySfSbqjITcq
kavDwaEkH0NolY+9/k51Kuwxa0O2vVdnX2xkpwa/jBVsgh19ah64AaN+g6WyFmcIpGTQNHQBcS0S
r6KYZOnFHWva63WFHJ4d+CpKA8m7krZc4teVmRl7I+nSL7XZ5EczbLd8C9YOO18LqYucBTX/Oc3/
bXULQxuberC9c2Tl011PsoRPUOf8iwlIX2yk8mv3x3xtkChQJ8Cq8XqsKKGibg98roVs853rCS3x
uQyHfzMVSIsWpUJ5sac2YLFLEJ+njVAzz+YiquN7A5GaWgF45KVu16gUYY9mvLjImipPmObNR1vY
ZnwwRzfDDymRnJ12DC6j4R5FmPXABQpwnve3f8fKjFOYBP9BddLmMlsc5EYDrFCjzXRuC2F9HfTS
qU6WbH/0SlVtaSytjkXRAS2bmXe49FPMkins2laICz5y0T0kS6n7TpoiiWyZ8i+A7XO3gQyEDhxV
10Uu1PXqACU0ii5IXscvMxzNH4Msfe5zNHR0pdjqqa+cntemKsgLCGVv0B+lWyLf11fRpUPvvIEC
GA3KUdbQAp9sMU4dNIXR/qlmk/lgaVMYPg5qF3Ybe3pthueizFy7gAz+BhkphYKkGnAMW5nb7OBV
is8S8OfFbFRjI0IthV/my9L+fbDF1ml7C3OlQY8uoZl6/0Tgk9VTFmvdqR6tMiPl7tArJaWQ1pPF
W/xTW/QmWOUhruPYjwOkBX2uY/uHq6ALutNM/Ek3XkGr08FicE0B4AD+f33EjcQE4h/yC0fVHKaH
pA5dE0Joi8QZxfBJ/NlwVHBnKBWYVFh3oI6WwDEnlJ0Z2KN+xFgXx5ne8poDomvdvchG0zvcPriL
i/B1MBgb3iwzRLPq9TH0W6gsDSelZVTqx35Q8n1kNMpHBPV/ZaOI9pbo4rtUalvbaw6Jv8Ws1zEd
9OF4mc8Nx1dFj9/G7LxegQCItH42KwHsqrRxrIs28Wr4s6toHghq9LyBZ5ACumzXCzcYnkJIaI0j
GzDam/o4PE6VW+4LzSg/IYJVH1WRcJYj5L9SVS/+uz23b7+TiaVuBduPz2Qpr4cX8RRMXZlqx8lO
soegc4J7JEU2xTQWVwBfyQ03c79p1uPX/aq289t0qjBGszrvzSPcsOBcDbm8b0gkL02WCkQ8uwA/
ryRs0vCQTtZQ7opR77+T9jjmxl5a+V5EzAEU4+Q9OxsuppsbympKzJEBN3EJVIUz3SNpX22UBxYp
zfy582U3885pAr8hFNg1V00OZuKYgjQx9QwrQxUw3COqw9lT4NrZxnFc+SoqWTY8DcA/yMIu3k1G
YgsqZ9I8lqr8J3QNfW8p7pZx77wVro8E550WLvaJKDW8gdM0XOPB1DZIfY2W2BVVUfrIUTZ3nt4m
GynDm/mDM4lOAN9CEjq/wa53ZZvXGHmJHI9gUDu9L8SsQpW7+QetKV6COOn3t0/Bm0+bOZpgCqgn
zOy+JU2iRXK2daZWY3uGwRe1GMK9zMy82Zt1bQQbi/UmnDEYbxt3RixS51+eeMXJzKKJY+046qhD
gWJsvmTpNBxRuAsf8OLCib2Y/hCLjn8BqJHZrwzCJAWjZWk16xSUMjK+sLGN8qnsPfXRLhBQJbLa
B9trxn1rxVuX0rLMOo9K1QKkKAgh9MiWbLBWKT1n4tlw1JJafNB0pd6ZlF334KwjPw4V9VBk0+DT
JS6OHX3yhzp3t8AHK2s7Hwn05XnsYpi1yPVVes2KYpesbRZah0rte0zup9RPw2DLavrNMeRzYbrM
reeZMbVUmyg7RUdXA2dmnDGSZzmM4nGK0d+4vVlX9s8MvAWCS4eIpGJx1SuDl7t2Q8iuitA8hlEQ
I1JYh0f4BuYjmj/mY5Bbf4ihfl1JoCaz0gwxjb10fSLtzpkix2UlB1Z616V5+qAHU+RbY7YlD7py
+NEEo3UzK/BTm18M5QaQlBvcZzEpitV9BV8bNReYNRE6LE+K0Le8z9fmk9sADpE1P06WBWQjQNwN
2pZ2rItEf6+36CunuQbPLRm8nUFRz+/sJD7eXsS1XUnAtrDX4lwQvK/nM9NHO65GTztKF7J01Sa1
H+qKd1DFtAUJXJlPk4t31l0xZ8kK/XqosYoGva+BNVopSgx+mSaj4oPi8L5NTmvuheXUG9ffyowy
IsNp/Ie2y2JExB4nfE9I2KQQw/7/cXZePXIbzRr+RQSYm7zlpA3alVbBHvmGUGRO3cy//jzcDzjY
4Q6WkG5swzLcww7V1VVviGQ6n4BKiVPhxPKdOcX/TQBSb/54QtmWjAWomDtqfcxj0czusyKpNubR
ziX/Pg4CDSg3RQPr7aFWz+nlLCwVZ1SoF8XsV22UWh9tM/ND/WiNFIszVFf2JYWnvVXnWKTVxXxU
3oyRRTj8sVXyMjKauRRjFx+PdWnSlt5UJh316yxB9EVOCHIru7IPiIjMGxv02q6hr0CqRJXEpTJz
uWv8zmtd6j/6Ma0j/eg147xLu754b8aqofvdbplaXjkQlLiWF4xD748xL8fL3LCNuokAQzHdPC4V
oUWqqLiJ7enn28t3dSQ8Lni5LL2/dWcqxTZW6FnJR8VTaf4cpqJznwwtRn1wMqP5/PZor+cRlMRS
0iSYLeWHVWo2z9K0Mp9ATYtAP2pg+g4JZmEnNSX5nZ5jRP32eK+/DqwJsYzuN7EFzaXLeWxHt541
s7SPXaw7N3aOr31szs1/rhfGH98eat2F4iAsY9HQZy8Cfl1Lsk2GFWkOauVHsEyifKztMJY/3IFC
hwqiRMjm1I8qjY5O2w7loytNhBt2Y2cW/We0hN3xxhyE88cOmUw1UGTU4qC/QfZZbdy6n9um0jJs
QKMwdJqAWzGLvo+uPRd7Z6JBcsA9NcEkoU8y4/btGbmy2DyJMbUms3vmOF5OvmOI2sD0zDlGWdFG
XCOeeVeiH36cVNXshDvGGzXi16HoOcpCACexW/xTLgcEQTWQhpT+sVNVduymPjmHNNFvsYPUD2mj
qYfCCsNgQLp9I8avi/UsPqkAQt7U0wiDrzQt8RiwipJCyNGMaz0MnMhpd31TjNQbuvrb3FvjfVHm
fkB9032nj6P+1PR1darmcfhsi2Y8FD7kmT+dfzheCEEtL6+FEbQ6bP0cV1biVqRGdhXfO3RyMGaS
5X1MxfexdrynPx8ODC2C4tTdKLosZ/HFqxbEKVddhw2shvHrp8bMM3OXQkiuA0P086HJbT/fuHte
H2/KIMvTEhLBgrpfZbMsplcbU2QdrSymB1eoakavI3arY2/40bx/+wPXXSIWeaGRIjMJVZewvEYo
zEtJ2cZ046hUIve2V4+Bqzrz4wiGc++qvt07M5wzYDzFdyLo2Q+V2KHwgTlRBfj57V+zJH4XD1B+
DFFtMWciDaVFeDndqHIbY2dIE4fdoj3lrT9lO3xD4i2EzetTvJD0wUgwwazuOsHWFeaBeUxxKymn
+HOhi+QeBFNxX1S9hrCe9/2PPws1FIMa07N4zrMT7otdpDK3hJ0wWsdsZI5jHu6PXlzpH94e5crG
4WsWJWWiI7211V6tPYCWM36UxypP7c8thO8i8PEDu4f41W2h5paVWK0UJS0eQ88gPSbzcqWmJpt4
BIeUB1Ucf4s13/mGllw03yZ9p6lD7bSozSbSzuqNeHjlKylGEg6510kFXz04ISAtGdvyLJq7eye2
ZRJoqmtAXmr6l7dn9Mo2YSx050jJlmx3tR09gzLBaFPTcqbFTIVguU+t2g7o9sSHWGRbcoBXx1tM
v1lGDv/6ZleeO3qA9Oyjm83hTQ5v906QsNzCv7H36IFslcqujsfbnSxwQVOvqS2ktdKV7WQfrSJ1
D745GccqC8UuWx5jU+i2WzfK8iy42DULxsGiUg9yGSjJmuJhZVNseY1nHxs5C3msy1Z80hBMboIm
lOqge0oYQSqkHQVajRPbXmC3d8K4hg55iS0BXgpbIefVfuIn0ZEk4LKrAEGswu1cNpZ0tNo5ljwB
cU43p0M5Fs0xF1O2EWtfTTdD8dWLysrSeV3fXXEq52QRXjwCOKgfo7obT/E8xoc2VfWhR9tjA7T4
KpoyHh5lS6GSXq8rltV4EXZwLAi1qrDsY2tKTwvwXcPBfp6Mdgug/GoOiQK8kxasPCZ3r7QyMrsY
Rd1n5omjmaJ3YqenyZfmgUj+79sn8tUnIZBB3GGhICRCuFiFndHTFJZJbALLGKJPbBrnzsnM+M+E
TZYy+eKAbiwBBjj7OsFMZmGWRauck1FpVnFIMlSloiAc81Ft2RG+njrCIi9xlwsJvtXacGC2crsd
q9Y7hVOU/aDb5t5Auqz3RqYPfyj9x2chHkczfMHMGovL0eV+yIUBmcHCNDfB9maX6Sgah65mvQut
9j7XtXCj7/F6rRbvFwI17z0y1zXMuc+6LHNl7Z1sdxoP1D7n+7CxtZu3d4S/PlW8KckVnqVTqJjZ
a4XB3hUTdkZttR/wZXNpE8q8lLdqAH+8B8tqRngQdY4YHjghTKkJpio8YZIdI01LBwgZfh+BSe4Q
hZ0VXoh5u8vxPcYmfFSTPBplZPzXoOT/K64j+WkAU/kePLL1wcE8KCcfzqcvdZl293iVmZ9QTmr1
AOM2z9ghoGUmwZBGzo90bOtuh9WW/jB6+vgtHkxQHg3V4fs2pZ63F+aUxUEhTX++o45F/MvsGtuo
UkyhFbhC6k8IY1TFzjdzrYJr2bf9u7AWuOlVeeb+9C1lFzsTPNPnUObDt8KcY6wUBAWSd5GywyYg
+DTtTYhOyGMFrbI9doXQ+qOLvtW8B6BSVEdhR8g+RZmeioOL6a3xwZO1+jl0VVGeOupAh3AODSPo
nXEefloA0cQ+GjmNh8G2kPndTdLJCnsHLzHL9zi+jUV915VIEu1Sd3RUdmOAL7KsoPUiGZZ708+6
4n2JuEF8iGTkhL8se+zSAymHtBfxS6u4betxhu0f40GndvjnyIbJw78Kikmo0PYvrMEv/ABHpzjU
jj4E2PG2Kttx/FXUDdChgVJSTyBCLu3fHpZKNuOd50v/pPDRtTcC/HON9OX9toBUl7omSfUSCtfo
Npsjlo1UTe/Ar0XtocNXJ781Ib3JfSnRp9mllUq+5WXlfbFLpykOTSFq8cGzJ4ulHXnOvtPKKNGX
vWrYTVBRVgw/cmrSGABUZFoBSwH+T9PyyvgXncn0zq5qw/lU2pn9r+e0BmzRxM+7W7fuCm+Lc7RO
+qilAPPg4QXWA7zU2tXBbwEPhmgI3GEoMdbHvNT1h84lNNatLN+nk575h9bu0iTwozFEaVpXX+WE
0w/WX3F7p3nTV+yM7V80OXPUy4up/2J3/U8P91d3KyysMg16IIh/ikXpFBLL635PKXHBivvokERp
dUpBWe0LozLyII7s+djRJAqiak5uS62sDhInqo2tsI5KzBFZOLGJuE6pa02g6WdVTf6E726IvNld
K9S3sO/KowuW9SjMqv38h1EQJgnXB5nFIpJLv3eVquLUHedzLNK7CL+A8Dj4ZiGPuDqazgErIwv+
V1wkw62NaKhzK1TjtQfVVeb9OOudfxIjHOyTsNNkPvZho4eHppG6B4fNnqYgUsjF/Ae5HFcry7ZH
/QG7qCz8BMNlqHZWyfviETNd/Y4mt9UEOFzwV42A9FRgs9z/20bCqA5mM5jt3hXYOQaOlY0ikApN
P9RMBszICuwq1B5NSIAUg4hIR+knlfIrTjpIqGGBGdMcz/r4c20ObfY+CzsbZ4Ia+70l8/mu90lv
H2STpuWjL2OIw0Orx8aNiY/0b8PGXK+Eu8c7NyB0p/6HQZj1R9wfIxQEVeHujH6eH1JDJf2DQO/5
MAxNm3zCqjbT7/mtY/Id0IdjQ/qDkPwOS0RlnUKrEdWJnpso8fzJDDND1V25t6Oh1PAhGdEqPE2a
X+U7PxutB78yMLG1Zr88UVQIu31GO8y3Dw6dSbxYO3AB8c51MnTuXSOVckJKTRbmGQZPM9Y3QxLH
9Y3X5HNyEmkaGZ/HOvJFG2DhMTt3JgUCbd9LDN4+WFOqj59cazZ+tuTWxj3VSyM61WONWhQ097w4
IGKNYaAtXa8/v70TlwzsMgTy0oV5sED9EMV9ti56kXTa1K8lGM7hbnCnqR6CsVZpFURpTWkfj8Qk
VTsvSfVHoQ9jdVwgBflGie5/lPyL3wC2lrc21SH0RGj6LEnXi9+gsDWh7uhVdxF2K43aNZT0xLFq
l+gfa1UVodDPHSCPnijcz/kYjr9BzMnuQ12GZHhIS3cW9uJmUgXQNqIOt9ky+a57ZfwYVeRzh6LH
KnEHObG2DwnTEFmBNPUQl4V0nMygSGKzfM8pG9IdWHRTBvU0Gy07Rq+qD72GMN/TDAO8OC7CSNVB
1wdncWcqLanvQD3rybse1H8WtBPYyQ7T1zIdj9WId+mDhtlrcigbRNjxLx1h6f1rT8qev7ra7Dln
U+bVd0/Flth1ttGpWy+J8ijoEEyYvB0Rycwf/QnF/F/JFPo1odBV6fTYulwod2i4d4einM306Mc5
jHqmycLAXORWjtQENCFIvnVYBH1c++1dOsdgo4io4LnBoy0Yu2Tuqzkw4jQKjynV4Ed7ES1+TMqy
DL+6btG7QWljG3mbdKKajmlEfHkI86geDswN9cUwsdK7EMBvRxqFZOH0NNDV7wCKj7M4OkmvB5lD
Qe5JDkN5g87cmO0c1+7026mEZnuv8dJ70pwCU8rAQzFBkTGZctJ2UAna9EuGjuF5liiYI4SFrDwg
aKU1sdwXeVvoe92C3oDUfp05e8TUHG1Hk2shPCqTlCcorcrGOtKzpmIGv9PX/RC4cZXo7/US65of
Yra0+SadrKo4tLHs4IcZhp/mT+Sv4BEbSBSfaULg7l0iynXn4PH9Q+a58bHuot64Zfr1ad+IMUXA
Vh+jG+igLHIKlLzR9qEzmydLT1MRDGggO7t6jKxzqCy8f+OwSzADiKzmlKhynr6VSe8b75WWiulb
7SuLZYK8kj+OWZwnQd6E4+eo80S6M/UWWe5E0aOHh1hCmDCreD8NdcQ+DpMYqwzdCzHAywenzL9A
bQ//s7W6td4nwLFZ8HTQ46Or6uLGGXAV+izmdErQy/d8yod1XyWfQ0sVqXkacpGIW0wZogH2TtJa
stlTBsyKw2wP5fQZw0bnl80fAhSyZ0GP1koMTn3gp1mrTmXERXsTNdhCu4fJlsrepWk9p9/ETCsP
Bz60QHijoZU13sNcTe27eI49cSyNzHonNaGGm6mGbvcQw3Oz7udQK4w92iZ1D0IhzqIgxrTSP5hV
Z+Y/6aX2/j3/L4c3S2h19UEXjTghdBOhthIl8YhpCRbF866CM+MHVqZU/V9vNFZ+UMo1f+hoU1s/
+rpO1D4u5jZ6wk5C/mMbcB+C0h2t6TQNpl3t/DpO7rtuzKYHCZR5pA7J/XbIW0O7pbSl8Qboe55S
Qdf4fpcGE2Sfo97U0Tju3KGIz9it5NVDOhTdlwZNMO03qbhVBlYTVlhKaclgAFLUjZ8ITafaRi1u
neSQD/oYffNKBv7BK3b58xdx1u5i+nc4UNy11Om+0HhpD03VFxbhhvMBbZGr/u3b5fWIz2gTwBcA
sEhDV0/Y1O5MwLxKv9PgO+UnYw6nOUBO2u3GIHWUYezaDm/WT2+P+tzCu7hQ0IylKEcaZ1G4Aop7
+aHRBMIlHmvnLuO1Uj55cpb+tKMiJ39YZhy7j47s5zBY3HO0g9bJYjzVcUH8xEnSmT9gu8IhRZl1
/u1MUFV3qir7xUfWgb99mrVQfYdJ3WcDznCDLoKkNLx3ti8ac1/0XddnG12NV3k8JSFaWFCel0Ix
b+fLz0E0DhNoa/TuIuUNtzX3x3uq1/47CGfiVycHbcd/UG6VH16PSumSSiq0g4UIsH4c+VbXhCZs
yPs6F6lzkilE75tqwPHrQ4TBSvw5863We4fUq7nVon1lmEivEOYBykwokjL6M9nsxU4toelTUcFz
VmW6/87DuLE6thmeSU8JzcQP4MOHOkgby8baStWO+T7OGjxy7GhCbTKTod7fiCxMHqc07WUZTI10
8tNYmOjjRWbe7S3k4dMdCWn5W/GN1rHOwtrf4Dwvm/tiF8LkWYSuEDvhCWyswUeRUnFn6qV2J9zu
OPlJ9G1w2ukXB8H5QOiIDpMRd+8r5Ti/JmcON4piz2yU1fCgLhZOIj1n5A+ty10D9jisUj7u3vY6
17tzRWt4uEslRrEfkwzx7dGK7eaToL7YECMd9cHsgXruwjorxFcrcqroAF+RTGDXz0VYfPeKLnmY
0GuojtnM82BXjRUcmCAG0aUdcvJ6OQV2Bw35w+DHzrsJA90xgDMUageEXiF+BGVc2z9tR7N5NYxY
sMCmN9z2kDRWHN3T4vHN+w6rOy+Y0MzSvtYtz5r01rYG19tR4/H1OHCMNq+Dsmqour0dNq6YAtKe
piBA9CAM+2tHcV9M0Uy10rtHiCKE19aieat2Cp/p7yKu0ugLgIFcEJp941sEyTX5olqzd7+jKZ/Q
ViWX7neuZhrfWNi2lUFpiOk9tDnRG3dGmk3pF1Jxr9HRnsz7bsTtsNbwF65mMm4nLKLHsIn1ZM+b
wFPDfpb9cEzsJvP/iYzYf4/78oLtb3glysANU+9R49arHinFVNmNGmXzfTTGiuzn7Wl55hNebCQQ
kSbnkR4VYJdXNU8eBm2NRop7B8gs1YF+1VW193qC1b3A2817NMnb0VGKEu9OMynBToGcTDHvjI5D
aAYoY/niKevVXOAmmef95xQ6WXqMSqfEmm9YNPB5tOWPLv9UP8qc3vjGPbSKZdAFFvIapWEArEsv
Y/XCKOlNY/Y4w9wCXh3vuXn1OWgw1+5/DhnQoB32Xg0t8wlXh8PG9C3R+cX0/W9s8DrcqaCcXwG6
gSWkZt9m0DVRoD94XYQ7kx46x6UC5t8IJxO/G0imj8ou5UkvWzThZldqGz/j6gy8+BWru7/njYtr
hQj/Jdslt8qtejQDP7Fm+QRRZfw1zNT/dkUqKWO9PQHL3L76frhGBHPQtaguX8ahPCw6mwqt9i81
08LkaWVbT0g7pTjeIUF0enuw1XP2ebLpSBN0IYtS0Vum4cXF4SSO3oCrxd8lkVL/iFS+qQWjwRNq
34M6ubdV62W/CAHDCdNuZW4Mv8p3/jc8mD6XG9t+TcQRs1Pn2A5H51C2PMrqIn0/l2XzNfNL+SnN
OUQbMWt1xzwPiBo/ic4z+mBtSGRpEwrMFaxrmQweMQO9j0OD2aS1bzVPs0+zrYlxj6DVlO7aSuBq
XpYoO260Dq4tsQAiDKCXOEHX/HLW56bujGquIb+X+N0Nlh/urUk5e4x5tzQGrw/lUzxbOiNAbC6H
0pyc8WcnOi9+8f9IU7Pjg+mPbmC0vZj+YutSaqA6QfADxrJCr8AIHKl5xdq/VmOMDxoox/w41VQa
9hLq6ZY+/7XNA2qFYjQgYsAUq1lsDcxwldfAgSxk82QXjakHOKbF03HQVDQfFBtbHN8+L9fGhBJH
Q3VRvXhV9zRVC05yypClagpJJc/M9lmNTuQUw/aOwukP27fP+5UaBLjlpX/LhrlcvkRvopxcAG0I
TFoDwOjYLuToBH72bRykN26uK4cDjyfxzKbm89ZZpC3NCfssT/tX4LG84ztp1simuu2wzkT4yf9c
WokAt4MeFFZvY7+FY76yV2kwEI3odkFnWJMmarMyQk+o6NwaaBuobkLHNy6MoLGbMN7Yqte+FUQA
yfKi4v/K/9WRlqD2hSJBZ1ayfBSRJn7i+KLDHsqotgbdPOvVrvH8Ij+UPI77faNqelB/vJ14d9Hw
AqtjQElZfuWL8BvSXiK9RfrDqY3hRCmYpy0KVCKox7a7o0USDn/x3Y5NWQYlBgrq6zkuskSTKnaK
s232vyHsgykMaaVaO0XQuxEzXlBIjOVgfy3vBg2DjeGvLTFTvnDuWGK03S4/ODKLxXISTw3TSS34
UcP8YY6RUC6J+D/fnturQy0AHjAuFD7Wmo2uiDpl+TI943anhTtdp/4TRG3HS2jU8y3B+ysXKe1g
EJt0yGjIrAXFbXOkCSrT+JzPVEI+VrVT6B/c1K2HL8AihI9wc98XP+gvqpNE087eePNeCUyLGBA3
KYptr4X8ahWGYZQjJV5Tc6Ta48zxb3sq7M/CUk5/BKsa5xub9+oEwzVaoAQLW2S1ljYJjG5kWnq2
SzrgO1qgIidV6/P5fQgJaON1eG002l28sXnikhmuRgvbUVpjglJvo0a45ruxiWbxvii8wvyeDIO9
8Ry8Phx1frhvYFb05c9fnMy8K2r0r0R6rmyrL4OByFjuW8CKN3RF6D3/+V4l9P7/aMvqvhgtNP2w
MqIkPVstzOunqZlleJ9UvvMTefot0cdrn0b7jlfuwlokL7gczKELZvdakZxLXvHtxzEFibWbO9po
T0gQh1vyRtdOBmAW9GuWmMOr9XK4YgEzTxJDTRNL4SJw6gmUQuni0lZYkZvSYfL8ygrAVKufeq6G
9i9OBuinBcwHVoNnzeX4NVbfVVTjmqaUFN+UmPBFTofsgJ4zRhGljpvony8mxUKIzFCMHfj6lwO2
9vIua7zsPBhSn/d+phUuVshxP+wKvRFbbKqry+khnOjAZierXN0hPW1gUARjfnZjZAzp6xjIAytd
FDuU97eIMctkrR4nEImAC/M0IayuMV5T2KqyzVOs2boBFXR9SmbrnuJeshFbroQzWltLPRISJYtn
Xs4hfeeol41VnMNidPOjkSDdMtILlNPRabR5vqtEbm+x364OSt0RvM2iE7ROtnAOQWO3axG+x7tr
MXyyY4AzHV0WXK6BLh2NWZZbWN0ry0fljuI+QgvgPdcvkgj8v2M2GFxpjoyX5tIAIFvy2A5ryOF0
xragrVe/krtqIQCRwT4jpl/EmsmUY0T7Pjs7zTR89cvxZgJ5gbRoY1DgDtOh3XrlLYn4etNAaoIl
xorCLlgl6gaiRzRNsGaYi6r8aM9E292YUNTeOQ1R9sGH7GCcdL0TxQZE8Ers8VGvoLLNnQgsbHX2
59EF+hDWWN9QHG2OTt1OB5GBFHzI5zlrdvFoWkkXRHWoezuJjrT3zx/HArBo9IuRnaIatAbY583Q
6xDEi7NZZNVPr/e1B7e33HA3Ds14+vOxgCjySFgyEKQ7Ls+Mr4Vpm4SyPDdR46CFXZZfeA5Bnkj1
9tvbQ10LAwtN9H92AKSTl0NpNsK7fjeX5zKMjHFfTK2IDkqQWr09zrXDAcoEkQaS44WudjkO+F1z
sFtRnqPYc753qKcv6P1yX6Xl8BdxlGO/7BRg8wy42it0SAEVmX5x9jAFuEntufpQLiosATssP/7F
dxE9EQsyFxmr1fxFXYGVZWnjw5o5cHjw8VWnhW/vngwZl5/fHuza8cNoEaoLhRZKektAeHHg8emI
/YpO9jnrU/fG1XR6NXqUv8+G0hZBB5ZM2tZ4+/agV1cOO1aBG6EOC2MVwKXAO6/L2fgyU/a7vM27
nxNdpGnvtJqz5el+LaQtyjHAMJGrRxbh8guL0R5zQ2fnp9B6xUmWVjEFiSH7cqfPICQPfql33V+s
IQ9znHToWQCeX62hn5exlsDJOnu6rJJg9KssqEAh3NeR2II6X5tN4BbPqqLUAdbCatT9XGB3YXH2
HXABO9er0kPlDMVRM7DS/ou7l66nZfFpiPiuD3di42ni5m55tjrlFEcLDGgB111KBAVRZbnjTbzl
p3VtAV8OudotXhoiRBYNuKIpzUXHP7f6/7Atk82O8n/3cWg6/fD2/rw6IlsFvB9t3ldZadq0vRry
tjq7OkZoKvbHx1BLjDToq9K9BdlWfvqLAXkoEcR48BtrIL4zq7k2/KI6AzMrTgPLGbguKtNdIdU9
19OWasDVD3wx3mp7ooBW5HZUVueh4drjC1lEao72L3Lv8ltu1N5GUfPanUC9njIjvVdg0atYDWSs
U5GS1VnohYTb6yJQRSfYaza257WzQIbwbInkuvz98rDXY+d3EVWbMwiU5mtuWNoNdr3VUzv5G4DQ
a1+0sEJJIBxy0PVIc7tI/ZV9dUZGODUBLZTxtyaPN1PAa0tFlYL0CGEC7rnV7i+jMkWByq/OUEOi
p6Jqwk/prLobox8/4n1mbSRFW8OtFmpwtMYRVlqdpQee+dgXpR9UpaHR4TTMqAbDqP7iyYnqClSj
ZfezdqvUhLzZnzvTLs+SZylw8FQgFxRStv3kgKLy9m8ftavrhhYR2kfgOnGZudwhsVY2WRQP1bkL
HfEhxd9RBllTb9lTXEsu2ex0/CHawSNcDTOMfRaqySnPXT254b1nxnp3ymu3OdW8XN61Tq9CnA9h
wj0gzWptpEbXVvHl6MskvLjVdaGWdMUjNUL84YmWZqSOBRhgH7yIP+p7kDdbaijX5nWZUDwdMYy2
1iGslC7WG6lR4uVapMPJ1IyhOZY9iI4/Xz8I0AvCmPrEK6Zf0xYU8XkqnAuj1OoffmIM9Qef8o+2
MdDVOaR/ACoOHNMrz9hUjBMg6Y6T0CSFdgLScmeD2szzUjzCuA3Lv7h0FogNh2AhWa8DiqyBZfEK
rM42HOsGzFlY7YFczTeyaTuX/jZA+ren8uoeBdED0R3SKX26y10C+yurG4SPzho+AHdeNasdlG7r
90w/8MRpVU91l+a3o8nN9/bI17JOpHf+f+TVkZdtiatCntXnWaXeQRuH6SbX1NLRLuPTLGT1L34S
2sbnXh3UhRRGG4Pa9jrOYMGHT1auqjN0IzkGGj71QQ1BA/wx7TWdMN7tvMHeupKuHgxgN7xT8JWi
1nU5y3U21LTIIwKOR7/kpHWZ8A6zsrf8Iq9+3otxVqvpzzoVCdT5z+7QHFwcy36YM/EpmGy68YdE
5c1DFrXthnjgtQsXK1DuJ4wWyK9Xoyb21NX6vLwf5gK39HTskJ5orLG23iV66kx/8XLAmBPVOu5E
niyrxIVXg+pG6WdnG+qb9r1XEK0e9M6p0dFa2sTp17c36rXFQ14JhxMwd/or3E9rj9y9cVueMeSl
UGcYOQlhI313S7H4WrShP0Axi29DN2e1S1zAkdWY8ugTWZV8byukOm4qIPXlEUFKFR2kY3U3b3/b
1SGXlx/FXigtayI4an+WPvltca5AsMbvfae2it99ZbTqDl8Ob9jlDmpWG/nFWlhhaVou7WZAGP4i
+b0m4tE8bwQ60Kggyzlyvqk5Nqsj2VRh/DJsANT7ws5z89T1KMO/zzGzAqhryNZyclp9Q9wFohqF
PMkGpPu7iWTvy9uzcm1D8y5dwDlYsLxCy6nWjbpGheywOpo/lZM/98GU5hPaj77/6e2xrh1Z+kJc
Z6wC9ZLVbub125aJpeXnrqomfIJgOQyfzNZO0eulEg93Iv3P8+bC3Rj32q5GHJgjxAe+RlbELUXh
Blz0uceF2f9HIAKtJTtDH+W4MdK1PbakQNDSF3GydYmrHGWrpfVUnJXXVeHeTMLpN4q8+n2bheV/
gFan09tTeu3TqAlDNab5zwtndbOIvBJFO+GGXGlFOz7F7Szzk6y8cti9PdC1fbIcHljGtEtowV+G
dW4wtCFKXqVtlltx0Bsy6W48ferUUcUTqLu3h7s6kWiScFSBp0DsuByuqHGg7CEqnBd+3ylBOuPe
m93IC5I2QV84jccx/JupXJhkS5EGM4blJ71IIjEmQTfM1MozeH0i0FyFdEPsLt8S6bz6aQJKHQkd
e3JdW8uKeoR4yuPX1bBsC8wubvId8gnJsDNRcnD3adkWW2DqZR+sy87LZC6KyTAX1+X8IrOqbMJS
+jyKDJkPPS2BJLuz2ovZQ3ijB8P7DjHP8KZIs/oDddX6+9sLeu3s8wyhGMtjlZfqakEdMRLd6Ric
9SQrkyBsdaM+Zljb/tdA3NUCXblNutcS4f7z9sDXptuHQonwJCA6BI4ulzWdUq5JHv9nr0KhkGTd
tAO3b313TzNYfVFA1+aNJOHqt5JwPTvf0OtbztKLnaTXtdWLVivObYmB9TGDTInblFZ38psGkUZC
UGnDip5f3mVbSe71sYkEC4iNiLCa5yavncGoeC/MYLC/Rk5aiHsf6ASIHG9xDfFiZQW9BYRuQ/Dh
WoCgqUDPH5oAYWL5YS8/2sUWedIUFfd0GCBaxBnsDM8l8H305ymNt0rUa72q55uV5j7waEBsjlgb
AtcK2QAvS6m7y8H4xxnjW3swqbrrHcYdsZDZf5B+4rtUF/IfMysx83DM4pPRTc7T2zvs9ZQvmF+A
HM+dfy6Yyy83EqDMM2jBM+B+xCRwibv32iKNg0amIXwwMCVQzPxRfXh73Nc7m3EpTT5fNzZSlZfj
9qAvkh5VvLMl+vpk5lg5HDi4MKvypJuXpa6z27eHXGuAMunLmCg/0BjkNl0npPo8ar3RYH0czW0m
YJ3P+Y1JUXT44msW2GJaS664GxNfgXYLs588ExRMRDMda2MjtXod0vgpPACwQKJpgDjv5ecL0ba6
04nknDa8bDB2GX/VQ7I4yTU4uxzC0R3bkza4MS8ErfB2TpvZ4rQxH0vKchlX+RGwcIF9UyV+5Zmc
UBoonYKGvkjJYJFErdofpdU5QQ099CCSJH+YZAxQjU08nRN34F/mUZHueaWoTSHv19kADuWowiK2
ycvrFVy4NudWVnKMz/PoubCu7doojtTy0i3o0tWBwKY9t00pC66CajXp4JaMKD43sdYipVBlyYCM
Si63cDUbA62vDWlK12nShoEsv7lJKFKkB1E5Sb2xkNfOEqidxUEXqzICyuVm8qSuZ5k3JmeV2Y0X
UOnS9ZM9a2I4NtgClY84rTbe8e3ds+zQ9ebhSkJNBalSZPdWB7ihVYsEADLvEcYf8aIuO373sYB8
HKtyzE+gKuIxsIa5P5VT42YbKdaVALq0bBbRjkWEzF0/TczE6QwLJue57bvqH2HFw7s+biPnOEa8
Y4IcZqkNCTZ150NKtdYOjLEf3DLwQs/4VdZ62+zfno/XVwg/iIwIOi91c16Gl4vQ2noaQlRNzykE
xH9yHfJmkLZor7kF5+jtsa5tLNhskIQoMhHSVnd0rGpDGXOanduhDccHyCtmeTtLOfpbxZ/rI7lL
lX5RR7FWIxGjw6yNFV8V2e60r0HLtr9z1JS3uirXpo9cmfod0AL+ugqIaW6qRmgZ4B6Iv/oYV1+1
vv0xzZOINrbOtU+yKBKSw3IQqIRcLlQeavTfOgfYhDCH/GDFfhcjwZiaW7DmazEepU2XIwKaB8mz
y4EKFwB8KTiWMOLF9BFr7Tz5htBBkga1iOvkMfPiPgzMQW+6U6+10ft2cMMtFsu1C/7lr1hd8LrV
6yaQCai6rdJvei/3plNB4rxvB4krRg6ZBWRF1288ua4NuwQH8X+cnVePnMratn8REjmcQuee8QRn
nyAve0wOBRQF/Prvwq8+ydNtTcv7YGsfzFqrGqjw1P3cYc0eRwK5foU/KqqcJq4jW0IxCGioi02S
JPaxRi75AZ5V14eLdGLtTrf6RbuxL/1tIq3+/is6s8rlL/alTKq0cYSZf8kgxiOKjalfTE/NbuRM
VAb/y2jg6L8hCOi4FxVrkM6ukyuE0GNVllsxT8H7IGtnILwpe//2ov/bdGJ3h7O1EvPpL71+o81Y
C9tpi/zL5KYxpG5zaocQa+48j5I+ccyo9yxIuG1RoJxOOulFupHa/vPbv+Jvr3e1FOVCwpUEwv7r
X9EZUi6jXadf/NhJ6MpPmdE+NVh2eKE1NpZ34zayHl2Xp8zqjAKpmtsPFp+vhzPdOB1UyRHaAvS8
jI7+SUlTu8+zwf0Ip/t/iKL/bcTy/4e7mLWJsGdjqVArTzgOd9tJQPh9apcFegWXWyIM336Zf1sk
vyGllTW+1jyvn67qB9/sjCb54kq7Ke8qrBn6AtBMHzJkp4H2zYuFcrap1rnt/zBxV4gCQgfnxxV0
xjE4T+ihoOg7rnoexyYVYaC15cavdf9/qPVp4UFopv3KmXXxEYdZwb3tGCsVhor8xHDOopV6WKk8
3aTe5P1zA3uVWKCi5SpHNuVlbaDZ2YxJHhmQi23XE7p2Nwk22iKTG9TiixIIyQ9+hDwT/VCWA0yj
159v9guz1SRJO95k1ydZNN57vxwI1DHdRr7HEHUqQuIOtId6TL0bN9bfSMsfK4PBASK4ONKBIk0A
puPF4Ph9YGwQWHcl1Om6OGq90X6iCmkwv1B+gqPAQFXk1FHdArGZWyfrcycOSZvFfcLLjdHnWuc7
MizjTNfDFNn+f2SLzc19S1R990Q908/7xpxLI5RY55hRp/vakxLjlGHEICwrjQjelkuxNfoim9/r
umb7PwqjK15sUBJsYUyogpFRWXMaoRIoP7AxelM4z5njbbFplvkGV5AhONf61Jh4AY19sPShneSZ
EzW2KZx8gwGIZmxmXa+Tr6ZsujumjEhUWGKXZMkowc/pabKM0o/eXpm/Ncp/vl4ASbBCuH500Kmw
fru5/XF+ZVWNM6jQ69PUjQ03InNYMMlYPH3vzLV89rMMHx5ntUHx2v48O7LaqdhrDnqLvQ0rfdjj
/WCcbCP1n+G4Ift1cR4K8QC7RTm/2ERg9sB9We+SAHLUNZfYRRqnaT5adDzFgs22X5bZz0bQpJuF
pm1bU28eykL79Pbr+cuYqAIcGq0+ozL668lHPl2j4l5Tp1KM+iGb2jGKAREi1qM6GJR5Yca9/saU
vzh6ICmvtFPUJujsqBAvEfg2byFm+kIeashaHxxvzR9N3drCeZ4qJ7kxAy5Onv8bDSQV/27SFq+y
GLwh0FJv0OUBPlMXBhjr6CFnkNduCJVNmaDBaN0Cjq9eK0/4mzuCTQX4xKUnUWKOSggsFw4g/c7n
oBm6ZdP6SVG/s6d8wJ1G68oP1VBi4fD29/zbq6V5vjY+gaxxPnj9PadgDHAoN+ShGfpu4ymnWXZ+
0Wd92A34qd8Y7erVgrPBLFodAmjXgSa/Hq1zezerLZUdK5t4m6lw821QDeYu7r3/uta4NdxvMOXV
Wma8NSsII47VLvOyzyCrQMmgXtxDR7EErVCKOZEysuusyh9Fbtgq8uTiLg9uNrenrtBa9w7qQN4+
og0U6KUXI/mGX4iZbbpK04C9B0svwzxgb9+Ybu589Y1S/y7Y0aatOdtNvnFVk3+ADWQUW6q5IDhk
fm0+qTklf6mozam5q2lMqkOQlVX6MZixREp39UAytbllwtnxjwxXIeN72gWYKYVwYIZFRVDohvJH
N1neXJEH7hDPWOWOSDclDrllWNdZPERCVvKHGQszO+vaEpQ7zE+85HMR+9jtQRdvUYHbenJENTeK
yCJCif2cXda8U9TnW2Jv8EKAsj+6kam8sRGhB4o3bhzs4+1TPSe1XC3rx+6DlwfFPzYYdLRGpk5d
AvwLDqRfnd2GvdRkU6XHuUmM5YOZ5kbYFJX+oqZuke/KGWPzf5z7jIjbKDbe9HJXUszr2UikJwEA
Tkk2YmeU7zzpGwSdQWr5ptGuabZvD3ZZMqyPR38N3JO2EP9/cV+ommYwZDpnR8ATtDJAcIjRTXPa
+DFWlNqqwq97X++pxap/5GCvr9amANOp29k9iWl8/aAOQum4yqXDIp/icN32TonRWvf2Yo4/3n7M
9T91seIYwPER11KfgEq9HqrEAwqNUOceIImRXG82aD4mDIhuBST/ZRyQJ7ZM1NdIQC8lQUZAepVo
Mv+QJK1mfx71UTmnqrN1eWuHvNqaUTsATdKTwG6DreRih8wyc5IddjEHmenxgz1n6llPfAMv1Jqg
1nCELhYFaixvwPPXWyXcXfpOBiYiIHyXDSA991PHaRfsEioQ/J03Qw/aBaYYH8se46TIxW6jObz9
8a4OAxhNNEkBRqE48WIv5uiQQ24N8lg7QAzIyZfWMYgYbNGl78gn+TcxIHOSSYJJMtRdMBLGfD1R
POGIkgDa4KgGvf+hpireyqVbrBDERL9xDbl+LpdrOs6gNF4Y8ZJTVCWl5ieeSk9cXTEeGSeaDZaW
D90Gm4/xVll2/eVY6giSOU9h2OHJ8PrJyngZgUDz+NiWgX0og7l/1PNZbBYZ+BuTIL4bN+W/PB1W
rgAuZGDySoMLAM20Ot0ugsQ9OgE0gVFHKke/ObYOjqzdj2/PkL88G2OtjPIVCfCci2czTA7uRS7O
sRbOp8wXxqPeGf2JfUVFnaPG/dvDXSAfTBIaRbzJ39c5opUuhitwNoy1WXfYoTVkeItrh0gPmq0l
CyOMiQg/ZNWwbBJJxkUcWNXu7eEvsebf47vcJGH2AvDSh379KSvMZD06Bf5R4VPzNcXb8pzUk/5V
r+zqqw9yd3CawCww6qn9uwrbwH1ML/lE6qx+46dcHx+r9TvSKzY9RDuXdZpjVSKbbNs7QtbwN45c
5h/cmchAdyr5kBsD/mst9nIHeGzFy9tv4W/zi2XD7R3MGXzt4r4JY83vM6d0jxrH/mkABt9mWLW+
9xpx6/RYv+fr04PFCWcRYeL62S9tv6ogLrAsY6i2ttsdNjnNRvjo+DQl1d6dcVl8+9Gu9/ZVQLfW
Gxj9QDBYH/2Pu57u5/hBzwbT2cCjJVQi789+w53G6PWObCtiHiPe6i0W7vVjcnlCzkoKIp8MLcHr
YWVN36aOJ/voARB/gZRShe4ip91k9Xrk172x+dfHpOjGDgg+5apqdS/O/2DJbBdTQ4uYUXuKBpWZ
G8wnhuc4rtEKC1Tnj5o0+1tI8PXEYVgMNlYSII2Ey2GTOsb0J29sNsIx2xuJcI5+39thUpvujdPy
+kOiKGfCQCji3OK2+PqN5jKLCYKp7CO+Z/qvPva7zwT3Ad619IHIi/GM5b6uRDPdeLOXqcw0URGb
cVCveBqFwmV14FbE9C1J7h/TVjh7s9NLN7RNLdm7ZbCcJz/u8lPKnvnolWIoz1IHMTmjtrfnc7WY
1YaaGsVvYWTdVqv6+FYjkgP8akm9fjMXc63C/rFReD+eKKbUc0UQ0nhsO5dbs1EJFYQrTzMI7Xjo
nHdNU7X6f16V9kfBOh+Oej1O8ZkEZ4cqbjQVNyJrDtwuMhe62ztQKkIs+zqv5i00yErHQ39yHxO0
AWoDbVH/wAk49ZFpJMT9+U6ijGOGy5p81C3s1bYLkfPis9m7ar5Tldb5j2OjknLrpUFLbtgs6m4z
23FsfmnLKRsjG4KCfVpMlMNomgjrxE64XcZPPYoW6z3nhNGHokI2GerdTMBtXZTxx8aua3Nv1p6J
4AqX4U91Y2jJxqwy+a61sH2NDB72HS5lVXoW2Co/azla7DDL3NLbYtos3mOa7n73zMp7P9jxgiE0
gckH1SXWLzPvm/90ZAJatGRm3YSara1dnjLP53CwWpac1O1hl7ayENu8MTJ5wtQifVRLZbrvSOGl
hO2Man7wMj151kEWv9ZUXNwreX2hZ3fBKccSP40sAVYWJbXvVx8Noy7GUBXKRteSdCm2a8YitlgB
Dtbel/V0ltWk/eiEXZpbhVbE2CyWM6iQf0+eiT3z7xVMeVxBx6Zsz5k3BzG+44WFt/QYCKz4+2pw
7/24bfKIa5EWP7ZuauJMmite6wKl/73EdCreV2OR3neKgKtQ91v1g0Bj586o7VFynUy0Hzm+2lkI
Xb38mqxpMWt+QSf0Jw0D2/TOKemdPGIcbmv/FZZYTn2V+MF/KiiqfDelpqg246iNTaREO8FFanv9
DjaLisN+nkWFFcg0gSA4syEeavwgAV3NtrR3httwUHW60eydFIXjQ9JmvkMSAoHx0YLnerFXKu2n
KPOxsv/RGmPe3qPGFT1OUpCof/VYF6aRs0A2f2iqwVq2mJY7v1qVqnLvVaCRuLVmuRWSwWE4DzFx
0fjpuAv5Zx4Y6oarbCw/6WU3zUZkD5Z9N9C872UISi7UtLHnSXupRLA82X43LN+l5zRzvcX0t/qv
xUF3+GrOsfa9VQOrRzidMa6EnBmj7rxfuZKhyFoTK5Smk80QNVaqJ+9Fann1ptDmsTx7WNonU1i4
+lyw+WWFHg3L0vehnhaF9p7VOHbPpdngk48sZvqwpBgr/CgGU8OOdhkJvimsCTUWVpN6+rnAUpw9
ChZyGjKZnR+6oh46lPQR72AAVHVIHI75fnDHxTqQD9Q/5p00vJPbY38eNXievaDOEDYOeq3Qtlbt
i5Hf1pfD56kI1IDJZ1bhXjmkQKmz0/jnpGmUONSLESwR5wr0qLZYhvlcSmH3P70MSPvnqNlt+5gW
beoQcmHEI97jg9M4kV3J7ljjkC0gIIxqDhukfFWoBUoHVka72t6tVPlVPTuVRdhb1vwTa6Zg2pQw
Nt2wV3OmhWOfey09Yt3sH2Nb2v7GyBzjc9ep+jFzNNffJZ0/NeFswuuIpFnkLIx+ke9RHE9P2iia
gDjVtpfJfT/5E86/3lDnd4aFc+8L0z/1z0Wie/d+0sQt1L4mC455byYf63QhJASHef6BwFJ9KL2V
QZpg7NztbFbMqbNFS2QI59G50iBuRRWGDlXU91qHL28sp3wzD0L/FFSL1m0UJvKAtNkkyRv2suro
W52FWVpeAvDYywIvte0r096LpfXtOywC3W91NfkP3KWncdPbUmrhXNojFJaR9/Bfp/IpCZvVETqa
xmbKIlPHNj3CNJgkkM4TfbJrnU6Sz53j0RYlmESaoUhV/qLR4/ylyiT4b0K0+cHtLOFE6yWRSFgj
mH6OMmf3IatyPsOxTJ8Xt3GdcAwUG0eZpsEnTRst8ipSPRd7ALDlmDNNibqLm/jzlJSiDB1fZt8m
0jXvPVEbCd2fVt6nKNSSKF1mudoRatMxCFCYlJqum/jCmK0X+oM2fErIzfjVaWbvRY3bC7GNq9aW
kZy87GdhaxBAu8ZrApiINsKfMKhLLd23I3ENCEOHYD9hlU2IdTdqBhGTOh9p6YkCSNPJzyKKlvnJ
nAXH/SwdWT4EaTF9GqykfMqzmFgDLXBF82DnQrOfLFsLZni8WhL3xymvk1/DbI/ztrMKUTyV0+Kc
50F5S6hpc/2tjYfpq54Kp9jpoIvmbiQF9i5FZY0TdznY7/oZe4ZQSVcAWHSYF+2Fsbh3HpJBM/Tg
7Xwo+0R7oY1hiCM25grEUfR8FbvXCm6vhl9GckjdKrKWpClJfU40pBxDW0+RimevPVgjLxd74YwU
G9JASHOw7Op+dJT7UcWtjumlcIKTW3BAkNln59Wxo8PZHy0uUcMWsivy4K4JNCeMc1J5ojLvxZ2V
ka1AKE2WkrzcoO6PnJ5yLHSzwVH3TpNXD4oLpNjket3jjd5XNqkrlpvdlUESTDsfIbB1Z8Np/5l3
8Rqt4acZKe6qGvJQZlb/7Ff26gvmZ2W+hSMoX6RftV8HC6B0S0LNgMG5o9c0b6j+whiv8acqi1sZ
zgVKpNDQCgyvMc3Rgn2mRvmMsWbphOB/xsPctB41VsZtkfQeb3moS9tXoZOPNC8Myv86nHpKGE6c
ummiNSFIC+3CGDy2ocD44dkZbHg83Yd7fA2h4Ca6Ku4sXfUvmHxgWbk0dV+916sSW0kcf/3PltOT
JGCoanzJNWMqjjIQRn0wjTbGaRZFfRC1GhEZYW9iwgtrjDQxeLXqpzcmBkYarnCGT0YzFO026Ttd
Rl1ZWcbBzX7bry4zDcLMNrAWyRZ/eHZSUlR4QK5Xm96KfTjucdzFR9Jl2nfIjdz2lHYFmrQBpZD1
MpGklu39xYyLjUAHtA2anoAdqsbxZeQ8GXaNP8VNqBJoXPdOoVw6kwkuj4HdK7xUXIgdG+bzGERO
AkM9NIH80uPUVHO+13R/JqxD6gKnctKT4Hy5VlwfykKlWzqVTrwvvd76lKViabaDW3QpLtwzdVkA
yfe9gLOBLf1EGbk10VaD3FCngb1r+GEdEJQUz1qmKWuX0N31oxbl3SPxFsZMIIJh3LeB1SSn3hAa
tLfZsIuDLBL/JQ1qbOQDrRvdXTXVeRNVaRqjtlxo/WM5iJokCpq0Hk4kbVag7INRp58FNJAubGKJ
m0q9kD2OoXtHypxprs8zE89GXoVrVPcxBvLxXiDA08OsibP8WMSJyUJU2ERiwi4aIj/mzM2xZdLS
5hlwwVCnlElPPgGeldjgwy4IuaoYctO0QfOzyZziGYt7SkHH47Q5KXNyD1KVLIACa+kzdxu+EP62
rhdSnUqc5INEgySMKfcSOvVCSVeKHIdbGxItsdSeZNJv3Gwa9XVS51UETTDZ1raf6u9X/rHxGCxG
0Ye+qjIR6gGMj3B20uJcTHBBN9PSFw8ufv/duaqIZulnNo4KmsTA+u3bZRo+OIMM+g2cYX4BJpnV
x7oqlPVBb41YRbNVDywAU+bBTnVaQy6E1afGkUuyJLtiatphejAV3sxHkxD5IOybrErZwNMWm+YR
4kIIkbdro7VDRpUNbYz1HtAA/dwQ3YB7pPDHZGOMZY7kVLVesO2F1J6KgFC7b37KfzlsM7OLCRQR
rrZp6TNoj0NrG5QG7FzthvgqhiX8smruYQ0grtSqUnsWzaI++F1QZmdHYGdEv53uldYN7N8+xekU
FdpQN3doB83iaNujboVG0PDlGkPN8h3NMPzqUGS06t7uK8oZ8Lpcw6S6oPRyEthp7/Gg0b7CcbDi
b4sS3bvBM2qYx73Q/RuU579dznFIAc5ZyVIkDL6+nDsFkIYcoIElY39axnJ4bxrCjGKp2Tu9mn/1
o3bLr+g3tvAaSaJpDE0JlJm+MalQr8dUUIuERkP5iAjJy++sZpysTUUB7236fMJ5hnbY4JAD0gnz
FKdsQ6hMR/NQOBrhrnIg0SByqUk+IkNfw7/Ywj2EhUZGkBmwZ+hCI77Tu1R2GzPJ3A8kgNj13eS3
xg9wqnpHwvycktRT8PGG2U+1jRxlxWVZ47L53Hp5Zp7NSVXTXafcYs2LKEdeRl/kUak39YOvRjZF
5K/kVH0r2tZ2sH7w7V90emL7aJAe8lGnHzHfNWJyPrsD2uGw5gj5lbGjWPvAxQpjN0AFLrl9+W12
Zo2KgXtD50O0KNRQ7iAeYcYzTC4pQEKyFk6Z54jlOKeZPuxAWZbz7Cqz3hmYextbCG/FxznwZfqx
1eK52nAlpJtky8LKyWwc4hug/dWsAVmB4oqvFu1baD0XsDahQQREQBI5ummd3guTq3FUk+J6N1Sz
cadNAb1K380Ob0NlV9DcOuqa0kcLEhHyJZDE3a7qKzn6xyawvcfEIyoyNFuVf7dxEyJuqrD9fx2R
lv/q+Eg3nCY8ZLfXM1WLjUl36sI9QqjLwnlg+dGAn6O2q7wPcVzeeK1/wbQZDxyQ9hJwFV2t1+NB
mmpB1WOHALYgO5jZkj9qi/KXTdm58yezC0jTYa6czUxicEIiHWWgHFv7pGfacgNa/gs4BXbG4YWw
cm1RXjw7laEZoDZyjni8j4euleYun3ybxKyA+LWKjf9bL83/8jSOvRvI3d+Gdm045MjmKOIu48+M
NiG6jmi0I7b/lHbcYHZUC90uoONAtRrX8ovHazp7BRmEb8+xv30CAHWYJaSXr+YkF5/AgqufVN7s
HmkuILdE4o8mRVZxC+dDkxHQCCJ3BcJi4PEMISks+gn6APZS/jv4IeV0Y4O+mvS/VeEGSLQOp552
6uspYVlkoyaIJ4/zMvb7VtWB2GiTpp/kVLYZYBo+7tu338FfXj8kEJxHTfgZQMQXTYU+MJquaJRz
hD9lbjKZJntcTbRNmtnpiQTMad93WsB1w66e3x75al/hYek58j8+vM2W/fphewMtYTGB+QfD4O/K
OMm/l62OfDgNtKMkayCMFxNP3bdH/dvz+lhO/4bgWXTr3//oNFhmFScrhHZESu1r30s8vdPdaAZF
pExPEQ2qYtLOpCpgbcxL0P0jYRH15Nr6XC22DYgOl8PP2rQMntR46GLqd7WnW2d/mtWjUFiz4SzU
xT+SrOkPNYV8tX/70a+beLBvAtqu8DtWtuTF8V9PoKlgHO6xkIANZJiwKUXc1UnGC3pV52Huyyqa
TC5Nbja69/BvbsHg150IVjKeRnR7Vn7J5Z7XyNEieNN3jn3fmLtqFsmxSbu7wquXG1S167VN/i/s
aPRMqzkruUOvP3SPg15vLuwrElh33Fm48dcckpjAYgttl+IOvjh04k7vEm8XiCIXT9i7D+luKXL/
To3GeKvJdfXwlFxUXhRDoFdctta//zH1psSH8zsRqkjUlhm5cV2lh2zW4zBl3t+iEFzNc+SIq9sS
8ZQ0ba94GTSUekVERnrSgtp+Vr213BVVZlahWsqJHm3i/cDMtdunk/zw9jS7fkwk16spC1s6Z+ll
FHoCHq/36H5OweCeiM2LXzxskXaWobJbCe9XW8iq7qa8pMdB8xBnhtdvNCAEnFkg81PZjoDIbj7u
aIiKjZF45stiN9uR6Lwuevv5/vJm15YhvFS4GfoVswYvkp6mSVGcnMpA4t25ifkOjz5xThP8Z459
mRkS4AfN6iEhg8391w2MZ2b6oBhFcOZAfX79zIRMmFQJdn7SFencA/HBbdjTdAMTKw1xyAeRQBZx
4nGrJe74/l+fHcn57xuEu9JzLykVXFKVudCFPsZJ15+ITDGq0Ay4QKN/UCddk82xcwclInhy+q+3
x74mBJPSuvKB2cXWXPjL/YuoPGtuEUse9bmeP5ZJ0dV73Rgmros5repe0a26m2oBs6RPqyH+pEwC
OjetXHPGBle21cYeEHEk0VJLUX43/Kk1zz29B31fVJ11cGUxfXn7R1+d6Ov5BiN4XferF/9FP7Ql
ngjA0m4p8uI7F2Tly9ymw850up/jFNi3wmau1x7D4dwIRYE9hpyD15MDlzNas8Jtj2UCjdEGDf41
mEuxG2qjvyVMu158jEX7i6lIwgwDvh5Lbww4ZY1oj4md9c+FHLIl1P8vJtuYCJ4cuz55V8eVutFi
vt7ZeaNwiLgZ4CbBGXVxjkn4pezlpCB2QTVOJ6BgcztY9XifUSx+FbiC3HdQKuvQC8oKy1bcqV+6
ZgQlh9eQ/CvpBx0z3DC0bLQqMIu9eAvtrIEODcI6Go07f+7p8T7YVmIFxyqwx/pG9XD1yn1rDSgG
tsRGI2BOvX7lUK9RNjbQcEDkTGIpi6EzDhkTzz9qJnQFyNhdEUczSePlDUXH1UTGvpIThUo8wPuG
X/B6aDE0Iqu5mR8XdyrN0GTt3Fs1DbXGHB/c1ruhr7yayOtw0BVwVsaa5KoyT7QhnwACx2OXu2qD
13D+SBxXvp9UeasivH6p9kp0WdWVMF4QGrx+Msfuqipb6vFoYsG0r2wz3uYFXKIqAZ9FeGG+q4xk
+Ocv+VuGA8Wc94mh7Pqj/qgFoIHAbCez8xisqeebtHbLMRpLnfYU3Va7PCSLEC+5INPi+PaOdHV8
wSxk98RcAuUKHjOXExaIyfOLYDlCH4s/20tiPoExE/5sxaPen2b8UQQZX5VmRlkQZ+bu7eGv3/Zv
DhfVASIC+OcXx5esqk7jPmUfCVQNRDjoXhqWdknwtSrMLX7SL8KIh/DtQa9nEwxHj/2Cet+h8LxY
N9lEtMLMWXpssrY4lYYzWtFCvd9FGqBYfHh7tKulgtcS7GRkpxgmcq1c//7HtyWAji6G4XXnVrSq
Cv2spe2WJClNT7dWL8DRvOF/HhKPxpWdZxJhCgHn9ZBZjYrHJw70DD3PoD2rShqGZU6B4AbplJza
RAw3nnJ9Z6+APQyQyZmiAMI6gkP5Yh5BPK9jJpI86zF6sn06eIM8tgNdzpe3n+3SAwsuOvjAuuHh
G8qAl1VeB1/BzUm5PecCTtgx03q3jjLw5uxn0k/ue9/pp5lUENBE3PrrzP+qM3+re5pA+SOtZZX9
aHBScUPdbbxbxkbXHxuHa0rQ37lfZIZcQAha742TmUj93FYgqiHmfwD9kB+efDmrQ9XPN2Cjq+WL
Tzgw3BqhisM9JnKvv3RRpr5uTYQVVuU0eaeeTNt3g3B+TYaR7pPYNeRTLiz9kI8q37/9Ia5WEUaA
ADWANCQkUH6uf/9jXhupclAskIibB0QPSjInLMjJzkSS7h2KtfRGnX09wdZHhUoLJLcqVS6edCGD
22/jujlbftPZnzREmeUOa3GnvTGTr18pMBy+o+Q927jL2+vf/3guv3ZoJrtaey6paLJ5O7TNqELS
7ovPlTP701Hj4tY9VR6m9j/c2G6+vv1eqdAu1hLGUBYwP1U9eyJYyMWblTV1tdvVy6lTQf7OnZSm
NpqCnRdWQeqbsIhr6+Sg2ssjKAfl9Eiqe/Krl5afh3Ve1N7HjnXzoTZR6EK5UR+tiSzvg5abroYU
kjVxF8Amy742lSqnXRw0WXxHZMi87UcagXdwIarkUyrs9GXK9CLYerWrPlnDMI67mJSDw0yrDWJr
m2i/0jaejHtBqzGdQdHzVjxwDZV3CFi6pQ6BVep80/dS9h9m+qfFjlz51kmgYmFys4c9bRshCc1O
9R13XmPL5NHSb2IRc/+uMQMpom6AphCZaC8f5YRl8MdmcJI+1GZDJsO2wnZJP9hW3bykqF0fjHSR
3+rJwFhizVT8mNAaSENtyaZfgzJaDaYd1lzHwrUoiAO+7Bja9pCdNRE79laWOHQ06Ki93YKUALOT
1I9PAXnm3h0+6HGBVVkwlh8aCAn5Q2cMujpY0uneKdSvtIw9mToHrM2GdO83oPBR3k2ets06UVT3
XVnERxuJ0EQwtSvk0+yKyYjwlW1SDj2oSjvSI/pkI7ypzbdZwrVnk+mV+oinRFU/2JlB6HhTL6gW
dX90z7PtiDhypAStC0ijPRZt3wzhTH7YeUiSbAzJGfO/1R6mmRDcxVRscrpRcpNUZv3VTFFlhGRS
9DN9xXT6T2oNjdEMWs+Lr7AafjcWVqeFQ2maz4GcO6p3tKfzfdsNqg6bUVReVCwTHAJCCqyzm1cI
MvE97/ptBnj7zQ3i/kmlSzGEaEtn4oqTzEsj+qupRfaHFew8he5hb8Q2UwR28dzBUuqLHa3ZETYq
M82MCnDR1RIT846DqoSebNnAkTsZtRh+jnMifuh66+TbkX5p+Wh7RMbeLX5sG3ttdIRxH8TC4vop
Xf/TIp2lPQYjNASEK0oS4Ftaxh3wTvnDm1Lkzwv59Wm8z8e2Z65R9773E5SUL1JMSXtuh2CAryWt
6hutdz/5RUc6LZ4cVXnTL4cuTLGtUSfHGyLe3fhgJQI7AEcWNc1jLuF7RYFFMT5Z86O08irb2pZI
huMcEHe9xe8HBl/FGmg3eMb0/SaOJ/RIuHyP9nGyR/BPOsK68czC1az38VTSWvfGNMui0lL2D1pl
qtwk48pGKTICD3B0KIfhIyQV87OfYgHz2Kt82PZNqRsfslTCA4oNX3M3s8fO8iWfY8WNYbYh25zw
z7R/krLIfICJoXcRmQPV07Jk7seqTNJiI1Pd+QjiMBUfTcpU4t1tb+rDEtpsf2ySzJp3pJyXnRb5
dqMMRAHwlMYNOdZB/Z3SrP8OGrR8I8xe/6lnFb2NMYUW8W3oi64B2O79PTKwwNiQsiHGfWyoWNI2
Rtu8mRyYsfCyR/5BOxiS7mT0XDnDuOr157KYVhRkGpw7pVcoc/pJOmLTd1VcnwU6vSWyx6Tb+Etv
GVGOl6YVkQ8oH6ZegDkKvVuqrxoQNyQ9JHmsD2cUA8a2RtfegZTFcqsLL3awWXCBGMwhTU8Iwzj9
rKlS37G/aJOQbpg7hGThBmdD2lOH+Z/ynF1ct04DJVQV07Yh/PVLnxEDHoHfEPALTan5MtpzK6KR
LJ4vc9CyaGPK9s9WlgRfczna9r1nopvXU9uRJwx4433Q/D/KzmM5aq1dw1ekKuUwlTq3G2MwNjBR
AT9bcSmnpas/jzgTWu1yF8UuBuzBaq34hTeYymJ32/biQGJcLhaG1KpO1awn2R70H9GHqJRKn4LU
tGzgeF2VftLiQpqnEvpufETPoT/W1tyXTxXtxUr3G+qQ2gaYW3LxzKyXpx4Kz0mhDKptiiYs7O2C
VX7xcrBym74Vo+uHrTYq3Mil8S0WWh3tKw+k6p7ANHU2LsABNYinpDXxCm+VMPIl/XY1872hKD97
guft1UxyvfhY9a3Tnhq3AcKRVoikPNbcO8qhjKvod9ha2ow9b60P5rYTmjltjLEDGiqBqcH6pEfq
fvUi3XuFZp3MgSqFcJC11TXo6uw2sUEpKxRHoMbueEhijDk2QGg7sC1pT4r7KDtk9D60qT2MZzL8
GXyrWIiWqV8mRdt9G1UkYo6jp7cPuetl2YMYmukk1DhXPw3ehHSLbRaan9S60m+k3VUaQcNQHw2t
hxBKGqOLYzUMXRqMcG29jUV49nmKGu+LKUbTPDSldOLXsFTT8eMC9PnGBVL+7IxYucxJYuSnWKLU
8tUimRu3cT5zGSmhIrSNW9Vm9gyyRqtPvRvG+1rlqt0iIBxpP4iQlC0TV5cPC/D/qPQC6qjI7XJo
QHxVugU+I5mdFoJXMlf7qa/mipM8mVn3gMpt5HyYketsfvd27PyO87IsdyT7ZndQ5677n2wjsJpl
VdnUkkMzpUeHcR002KXHDeCEAGo/Wxja/6QgNKKA7+bmb6/kpwSenGJtB35XMzeTHVnaryq2teLB
mxeFQV8DMJu/hjX79AghUov/C/sQtcWMHuDrlMPsOUTJ3ESBm4vhoLGG7tFQEusl1yjB9FshVVIf
Cl3x2bHkZG2bolGMg1Sc2gzGxNTzs4WN6Y/ESYZuk1qKqpzj2s5x5u0RVQu8KDGdh3Bw1X0CJS/f
lYVI1C/qpHp7CSeg9AEEqGIHb7wsfkL9raMAL3ATHAxGaNgQ0e+39znvqbZbltMOpjb0Er/tOmVf
mkCYwMGT3H/ghoqSjRpF5Ra/MQoPQpFzVvlljJzuptIUtdpHpiteFJwFwv9VSm+GO1EYPPh1nac7
EA/6iDhsocd7Z0bSbEeMOAAWS7rFdEOLKnkpJDjWQBlRodlqUR71G7vrrNfJG2UUVPzI0m+02km3
Y+nlP2tZJ9ou9wZAZV2SOzvXjAfCGLcMidC8GkSloXhf9Eg67U8nLRMlA/2l9v85pQOMp+xSGFiD
mlAmGWLdTS+NOWt659tiTi9ZUeXWUTpussGQObG2yjwZja8YWB1i0eW0FgIZlRFuCYElyCQns01Q
gYqTfEdiIifWjcfpMaNS1C4mV3a/SQp3cD+Qdrbxo3CKtP8sB6XYC8ubCeko3Ht7pWudAlhbGUlg
TXW7UKrxfM2k0vmg7JyP8Cyy6tIkJIafSJTTl4p0sThMXtMRbVWWXm9Go5JflXIAf+xXdi50dE51
tToorTo4mybJLWUL5QZkdW0BIRoKaxoQ/rBQXXOB8FSFj2yOMv7SkxK9DKcqDXPL5gZA5OpCUn+h
ZIdegyHs71lmInYTon2ZcVNRwdhMutPahzqxi3PU4cEb1KPRXhLDbu0PTgXNxvNVoJzVuUT7wdza
CpjNICYuQ5JDSTWQsLlpUJAdXa+4gAKuGupLoVKnQUlwLB5GB5I8ezZX6H4Dg10ibmqZTzUNIYvg
0awVZ8Fj1tzMtsADSMHs9HlCUyrbaAgER1u0Vj2qRlPRP9pzqshf46yU+QbKwHjEhK0BCSXUybtE
YT6PbWDwEugfK29sn2Y16rMHoO9eA+y79ZqogOVRqurDLLT4u61YcXMMe09yb5EA6p8Ut8tmHyg8
sSdkO+R1WwTl4mERJVVwlSprGrp5NMfGjhe1Fxs3pfS76dq8iDZFNOYHG/sK/RKrg/UTkHRF37Pz
nHivZPlwSAxvqvy0ybLMR2pVUx/GeVSMABx20mzQfUEFUSTEa8EE/uGZoYUddLWcy1NSN/a4ZxPV
FtSSdFKDsPWM7FHmyGrtEWwWFEaquA70YRq8D0OfEC6ZcVxoL2Je8Hy5LOLsFIeNjL9MWd+2W8CP
1cGO8kTdatlEgqeB2DSDMgMYt7HKUgW3TMVbCRPfqr265CarvSIYlNQRhCJdNv50FQISP+9ca9pG
nperG4g/VuVbEIrkkXhE7w7zwhmda89u8M5RHETQBC0Tn5eq89gKbaFv2wRQOJ5amXtBkd+ct8wy
FMxYbcg0umq2n4WtE30uHIHo3ErR1jBBbHgnfTdBycjFlHBZldF2zN05fjYx8dh5RPlRselHr3lx
Qn1IT7VZJs9aIh25zSX0v87vUji9vl71abmdkiKfgqHpm/zQDjX/vpS/3LOlaQreSaIBcg3wsbfi
IJwykMkisa1v4SzB4IX6rOBJ3ndEzmjGVJPwh27uLJJI/ImCOOOOKNFJsfLsYUpsp70otl5eXH0S
+iFqUVXjJENbQ4PDi7rRH+NJZd3Eong8NOFX2wWX4dtwgzZzTlYIw4PiaVCNU+Gcopj+6DabhuG7
7M2ObzD0qd0SgYTMPmBY+wUpigrsoj0O2YknHWsHY5qLjdaV3u+GGyQLaU/bXfOry8r0Wy1Uc3oR
eQldSg3hfhVjYvwCo1/Li9OCNNyPWhF9j415kCdVuK70OZBZ99Qi9X8SaOGUm3gUxnjIOl3f4Vrk
gcGTcY3kKTbupQqYei7S/TB7sbWJLFnykGHpB5GOoofiPuO3MzSnkfzrRz1H2n9VYoPzz12zMfcY
FoW7iYdMbL3Jwqqz6A1lsP3KSOo69qu5haJBfA5ETW/hYPkRUNwnTZ8ydQdYL59PBYW0bufMZYVp
vDlYY0CTvvwiRQ2gD2Ke7cmtwIxm9FVrNl8ddESmrRxCrdpqgIK1TW0ketDTdxSvZcZH7ESsK/Zn
HVxp+6VWutreJCiLmZtotmJzJ7HmcnwzsWY30KEHzd/D1p6mDzzCY7fh5hbWcaAGR+ZrqUB/6kyZ
Ji7M1NEBSsx5djI7fj44fm6xKIhSSmL7LCvs1kcwWob+DOorNv1aZKL4MBaRNhIk2nO3JdFRMQiK
GnO8oODcPoHhb1P0Ogvd2i8Y8NNogwjwtVxAqbDSWav3s4b6Dc3tQq0uGYfnR5NwUWywu0/dXVoP
6FT7XZ1kyTbExWz6AIWhc154aDXnS5RohPs+SI/mhxZabfqxBrSnPbg4TKUBkgr1fIGUooHNlXLh
Djq195OblXesKKe4Qj2CaNJXawmMtmlhLGzzXqmT3ZRG6msLlk4Nmj4G3BoiaAISUY7RbztKO5U8
zkZV0Te1JMTz9/2y2bryStGMqivtaHzAkP1zV/XBNMTgtkRF+6QbWbHHdak+ZJpg87hu/Do0sbd9
f7x1mZDxQKeBbDAAJmI+sSrrD0mkYivhxOcpUsQ3I9PNQGaWvk11kqIgZC5/LFZke1MZ8ujOt667
Jn/GXmBLtKnQHXRWfd1sqpU21BmbZCH1kyauT8CrYSs41YwEqShepriZXt//4DcmGHgFkj20ifSF
nn1dF6Umj/1E3iTnJKQ67yfwJT+ZY40cTzcJfGDg7txTBl0LRC8S+VheqBoYIdMBJbRqZMBK1jUv
mtNzmA3xtq3i8DjWWffRcJJuY+Nfe0A8rQp6/BA0KoUQYZ3e9u7M9hsrvYCUSHNVPNhu7NdSOHN1
CxL+bMSR8eqFvfaolJM4U5mB/GqF6XTyHEq0lgdD/f05/9P/+rutskwAeAELAA2iKgjPXE96CztQ
m40uPVNGLfMD1o9QeyykX3uqplH1pcHPjzqIbCaYJ+giHiu5WLJnkQIppxsHVIsaXe56CXMTSQ0C
STHahwpNhTMw5fTH0Mb/KszCBrHQIqN4jgKMSbv2+icvJslc9mpz1nI9Hx5TW4uIWtwc4gOk02rf
OBQGPwmekPbw/mzdHgtQFSgULY4SILzW/H3bSFs3zcr8bJRqsWvqgohAUSDK+k6Sdvu2rPPhlJqN
fc8xbNn6q1UyTU6Fx8UD/GHdiFc5hZ1Xm+GpVfV6F4ZS27CZS+qgRhNIdHS5hbxiz7RQEh665M5V
dAOBoLsITRxTEv4Gy6etdkmXQf6KdD4cEAypHBW3XKH+XelAAKJIhTXniJ/RlEGy0RGs8O1Gt6HP
ue3/tCESd3r1b/4aep7gGoGu0rVetS9aZ7JG01Kys3BBmxD2YypN6yAvqYZW1ZcatFl3lllDjw52
zvfUQS5vA1oHqqMGU+b9PXFzeAki+I8MndzLQm3hejcqk8xjT++ih2Sw8hc9n9Nji1+RTzSTQ9DK
qumgLxa7iD91d5bl5sI0gIQBo6URu+hBrjX5ECkjVgF0c8KVCJvivgl3imnAzjGN4QxB9p720s2n
cu4QHwR+g2wcdLrVq6ChwzgXhsxOY1yXQTyO1qNVl9pl5jeyBZaa9Ni98ijH91b8Zv8z8iI9g1sD
/Sr6n9eTPKEe1zaml5/aCdbBNpNukz4ZVi8nWLJ/UBt95AS2dAd0NOKpiDeDJNPZOQUCMVJt4HDZ
spfetsmGwntNlUmd9xlRirmz7DyN930eSfOYu1pWbEK4YPcempubgw8AHYrKNRAIQESrXYJ7nNMU
ypyfJOGzTbA+6vYnCJ+uulyoTvtLcIMir5mndnUHmfrW0HRQOS/QG2hRLX3Pv9qN1SyzsOyinKa8
UD+wTCIJDG2SXxQS6jSAs/9fpMb3bCNvDylfDGjRZLnoI9lruwcRonHQuFJQwFSl4RtjVu5dWaSf
EJIsyG1Aje3tBssBCHC6+yETAyElkl72L7vhFX7/kL75a7i2dLCEtD6hllxPgqWjtoEjT37qWiUG
ybTITg19bjybCgGCD9lBX3JHb35RsxHfdqjnbRrAaJ3TRyM27/myvXWScGJEJMpaOsFr7oddjf2g
ClWcOjH+Tux22C4aeL4oQ3joPV5WvqNTc1ZjnTTw/alYLserpwRGFsh7AjsoXrfuUjmEArWhGHNS
Yqs+2LFWSr8enZ9mW0Zf3h/qj1bZeiwL60IL3gb4m3XITLpVwH7KSmADsTgaRq5YmyJvkycZZ2X5
3E5N+U0C/3c/94PdfTEUoyTdAti290g9zNGvOi36qnTU2c5m7uo6Mgcp2qyJ19S/R3twvvRGnGk7
VRtVeQd6+tY8AScGeosqGmq/q2g0r+duSDL0U0aKBM9tHb2ksukvRogD/PvT9OZIhH3gxgnCuCZW
e5M2rYuxQnWKFFXfYRvl0PiJ0QUU+Cpnu/cHe2PncQUtgGJ4N+BHlv//123gtS1NJkOrThDhDapQ
jhinI8Cd6MOoNBrdYoRlP0vUsis0AoQ7/iN8EQgx+Ap6JTxZaFqtsQ9IXMxxb2fVqatF+tgj1Pyx
ndvxm6aOxuFfv5SBECtzkWymaOaurlylbAazlcVwiiAKbrIOapNSwIRoDD2/KIodX9Ru/tLr0T3c
ynKhXu16tJ24aP44EmpEbav1rBdb1ZDiOC00N3kQvQNqG9i6eWcqb+51mAYQny0OFsUIHL+vV7Jz
EzvR1aY/zU6ubacORn8RNfMedTQl6JqmPUxR/fr+nC4//frTeElAoeNICCyHc309pt06mVPZFpKp
OpYqgdvl9bakA/GsTlBNSN9L52NZNRbd0jAiKs+avPvf+z/hjc8m/AA34xL8EPOsfkJLOTmmpOod
I1TzaQWje+Zr+jyfU3fBY5VAiP28R1H3/WFvF9Um7kGCe1H/BhG/ekDUIkutkVj3VMKwj31tULIn
owNM8f4wtw8Ve4cgUgXfBUmP43I9w0pS0R+DXHyKPTBoX5BZgdA700UsX5rZ0xDTTtKEbjTOusox
c/Wi241E55Hv4pdVdoeqh0746f0fdbvqC2IUICOAJcBxazO9ppIeGlDKcMp7e/L1zqqhN5vZdOSW
KQwfBZXsd5iG4xZgWnU0OooU7/+A28nnB8AkgjnGtMAeW01KT++pt/LxpKmR8T9DKkbvK7n5j0Zo
yKS6mMtQbEGYAAKxuYoyc3tsZFs5w2lYdDVyI3+B2uRuAbZUDy6a9oeliXF8/9NutjPdRx4Xai0w
DAiZ1mNWhQN/Qa8X3XDrCWWL8ijUVLnopZh/K0pEnzCrsru7bDkl1weZopLJNtPQwEVDfDWjSdXR
a7F10OywVM8uj2sXsAPU3tfqpeCrgCZ8rlQLmXW7jWR3hlePhAGAZrkJLSPS/YkzknywEiU+FYMZ
SuQJ8glRF2vEGtPI2tbZCG0K1YCGA4XPBqIw4B+ozCaxXwsrynGa9LOKxlAZTKLTzt0ijoE42uQO
wo/nMH8UzRBXnzNXelDl6RbNgTN0/XPk2dgBJoT21Wc6dg3NijFJzGeTNn3/yCl2D4jRZ9p3DViV
93seUKsPJgUQy7ZPsAR6ULm7Nb+Z7MamfVnTX07sWBVbSt0dO1spu9cujKoXBD+86oT1q/GDGlIr
qSgXtdR9LiWt2OCoaVtBVUN3AEja5/sKe47ilcBX+V3QIvYOC1+HWjTTUvqh21G7HMT0X1xO3gPa
ZOAa2PCdC4DBmb39oPZkUXSphwdvSvQGpeCw+WKmMnvOBiedIG+HHnifobUGcBtNNu1LCI3PaGDQ
GafQzqGk6t1TxQKvGr/O+hTqe7rW6fQ7S1HA2E6TOuQUjkHcHE2wqj/y1hoB0DSOoVzomw+fU9ox
9bdk9IaPIXzycNOYFogNbNOi+bFyKx2NHr1xxo96FWeKDwA6+RyS72VBZId5tgUsWLtHZNXgyNSp
AEnfJospbGElovmPSaKvV1dFXAR96i6iH8Jxv4d53pd3Qqob7g7FIWTqEcglyKFeY61SVfSNJ5sA
tzm5xqi+IP+CkBUCLq7np6I1vurgQ2SgpOjGXIzcmfQwQFZ+2WBVj6+t5UXgAsOunyA5AUreiY6v
P6bxbCDyZpNH0a31jGq+dy6XOsrqWC6/FgIyhRZIwqs3PXOTaMCsrD05PWgYG2HAATZ0WoJQ6fsv
YeJMn8h9S9C2jfjQQr05gL3RTl3WuN8toczyX5MFptFziS949UziqNVji2xkITrdboB9QKZLQ5Pa
jlRGa+NFmrzzwt7WYvn0Rbdh+X5ePnWZnL9CUwjbQGOcoj1xvFkoHj0ETUqz9X7BLx0+4igfwvyn
7I6NrPgUT3W8C3Ngm3f2znL1rdYAXCzinLw2JErrfNkjW+2HsIWa0Ep7D7xquIimTba5UWp3hlou
96uhlnIvNQ1KRwT/kEGuv1inaEWcMyIc2+j1U54VAIqGaLGnzXFn0YKhiquv7783twHGIjVg6sTg
FJpBOa9u/nQo9MJDVOoM8hSoFGAH+/sMfY+ej512vyClI+NlJVbbBAS38ueIplu8kXOnYF0oQ/VO
FHszBVSfkUJ1MYnhIN3IQc951xJVOda5jWbjOJOw7LrcVDaa3iv0yWAyvP/9ywm6mnLw1i6VJAre
CznZW33+PNhOYzaxeW4Gy9pyNY+/cCJrtN0MSaPcqm6bPkVxUqXIhmYoJ70/+s1rv4xOP4fWJe8Q
lsvXC27KNp400KPnEE/AoIdCAqOyGc+NZQEyoIItPpoexq+794d9Y5Ix9CYpWVhOMFhXw1r1ZLhD
7+pnEGBeIDQ3aV5yAsVf+KUX6ktq696n90e8CRlt0h94PxqdHCrla+6xjOHHKV6onZ1E6i9uZaEm
AkRn30rH+AUrxQOoCryVBqap702K19Ud/tgb6+w5mIdYi30wOeAqXo/GNqNWbmjnJonKr2Lqjc9Y
aSgbwPbKIROTesztqL5AhO7qO4t8c4GAxWZ96WJRJqXmtqzGX/eY3neCf/S0cyY7ifFZpM/PeuPR
8I6oWN4hdt3emowGPwIWBuPZxOjXo5mGMZY91+KZw7qUnpVym9Vqp/sxMe6m4Io5KF5V/K7Bf3yG
LaOPx0mf0n+e7utfsfpmc0jacB5VDQxsGL1apc3thTSTARYznOZvlN3NoBJR1PiRV0T3yOdvzTgs
B81j13HC1nMgBRCTYmLGpz50ghoYC9BKXVEPi2B7cmd5b3cWFia0RlUSIZLgtVJMJGyh2jUajDHC
bAbKvi5IvVJER9qidgKQyux+hUo2J5c8LPt7lMzbo0zNDtYVPFRSFQwlrpfbSGNZQiuyz3gagn6O
gATIjewThGQrJ9nElW7dqR+/OSIgQ7bsYrG37gW7gLS9ktrp2ShEtc3hMyMnqhbaU+U1Nrh4XT+8
f3e8sZrk95SYeByXLt9yif51fsxeC9UxH51zreXe2ZhHQ2yFkoUqwOCuvjPYG6tp8AwuOhl02+lw
XQ9mK6oFed3Rz5lte4+TkdmfQVvMJ32Yaz9Ti7HyOytLUEoLnTup3813EuUsXmyEGHBxbgo44wCg
oxFzeU7LyGx3ajapBKnZXJUbR6/B6r0/rTfrSOWbHcuFoNts4LWmPV4BPVGGWvOliyOMFiZHqL/Z
GWOv+JiDq/vXmcUIkmsQG3fcA21entXMNqkD3SRrzhYKZLuq5mQiPNQFMaCGrVZm2mumxMkXLR+M
p/e/9HZigWQtNgVLw5J7cbWBvEGxBkuXzblLO/1JtWfjMVNEFqTAue5ZrNy86IvdJYk7Ny++JyTL
118ZC252LzGbM50492hFXXZqeM1Bjg6FPyPKWOMmXd+r4r6xljjKsH8oGKO2YaxGRXhMiCKaUBMQ
kJUCNImV5wahzc8DMKItEOT+zua5fWZgsQLOoHfCVQBDbpnzvw7lHCeurShad1ZCM/8E9ilsftkq
Ms9sWbugzIc4p5m+hJYlvrUiTJsjyvBh7FGXSko6O/+6wgbZiE30CgOSauTq14Ct5mjFrjw3aIIj
n7YgJiL5i7Dt3n17Gy8v5vBkkUTM6MiwyNcfXnaijxtk5M8R6bw46jMiF+mghvVeHwsqu8VElXwz
GZGzrWdbaZ7VmXAGsGRpSukDLanSL+9//M2VxS8CHaPBESCEvXH1qVCMM2Og6edq6iIXGRKtzdH5
JVs5g4THky0GsJgEUVwk3b4gCXaf3/8Bt3uei5JbizamQ+ixjqGlcGVE82w6myDRXibX6IsAflJu
H+Y60c1dAml0/G51rnE3r19ywL/Cdx49ZBiQaiNp+tPNM65Xgwurs8gXokdg1/V8zh2WwDkDZAVr
4CuwkuoiEGMZZT+mHs3zbRTNJYQUOATe53EOlcHcINeZAnbj0xztzo2+3iwsCYYhRO2LqTm/cc3t
n7S0cc0hHB8jRLTNFnUQhRzOT2Lg4Qe3VMZHJKKQA6I0P0W2tp1DCry5P9dOXR6VLu56v+POmO8d
39WWYbbYMgRI3BgEDfiaXE9bOBeeAg8QMho1NemPlLDbQ5z3UDQa2xnPg7TkxdLgLu6qQWJP8P6G
uZ0XrihMu5eEmnAcLabr8Vu6qxrzoj/UrlHthdt7No8B4lS/hsKJ9jpyOvnOk3mWCT/XxqJCayNV
5cbD7DrQjOquP4K52kdMiEN2gkASz6HOsb7+QQUGiWGspHhpQro4oIVVSz8GT3/veVjlQUw8hkB0
SpCu4Ra5eXTzzpPonVfOg5MrMHhgfuAQOlgZ4tt5AdZtO4iitIMimTvhy9kOk6CeWkf82335/z9j
6V1QbH6D29zT2K6NUnEfMgtYty8UfrSPNns7IGaNPcOd4W63G1+9tPp4o7wFQXg9u15udU042e5D
b+qoMWdSK4+mEkKOLOMsqPNk2jiKZiPcHA/3fDzfGtsiOuZbUTOjunA9dtLXopqG3H1QyPTTY0EV
iT5UOOrHOGsi5YB0T+T5MYaxnxeU2T2MzOpuXGYanAGcUdoIBHXrtrEJs3aQJKQPSiuskxkNxYYb
y9rNitYGjZTKoY2Te+HAG9+MHBU2JPQ5eRrs1fHC9BnBUbXzHkjH03qTw5NHWL2v5MY2k/QctZAg
wLdYT0Yzavqdw/3WF5PtgsRC64Ii4WpwaMDoclFseuCYVltn8PKDTEPjYqvaa1vEw5Zitru7c6Hc
nCs0d4BtEo4sjXNW+3qVAd1F04w09UXNIgPZ+9Rs3Z+GGmrPpWUitwpdyhN+og2D/VyomYy+Tk1F
h5KWSPJRuLn1GV5inn+a5wFnnNyKJHQpOTlF9IpyU9hUUOtmrQ88tVq8nRa7k/e/4PYDUMlZon4P
Qc5FYOH6A6Z4zvFtiu1LjzMvIiyV1jrYMcBsVwMnNUT13AlD7eiehBNdGeQOOtgebW/g1fH+L1lv
HpJIbFLIQtg+hDrO8kv/iuxKb4IfQ0H6IiGjwN32lBkRK/SE0a9GZX7cV7Uztgc8cFXxXU8qD1rD
+7/gT9v471edehjSpPQWyYNUMvjVaqK+VEAOrtUHDzh7tOnVpIoOcwqOzU/72lE2YTRn5xRT4OhI
VVP7ghkDl4gvDWzQX8YSjoARZB6tpw9NyAFBQrQonTlo1RqXUx+BlAkPWQwyi0fg/fYE4YSBnqso
ju1troFwxRVTjY0nEY6ztZ+mYfpqVVo/HZ2wV1XMN5p+2EeWKIdtZMb4IHe6Gj22BMDxzjRh6QZd
7uHm5Bpz3jZ+EQ66WtNJEu4GKknR+UTXiB4bomfyPBxI6K3Bf6x8Ol9ZtlGs1oG+NRgWjA1zHHPt
KVej6dhEqAA/akarN1ukAgxzgzVW73xLx3l+VmNwXQgZI017eH891ica7QakYnkcCReoVa5V1+CM
ObHuufFDBH1a21n6UD9GtaF8aCHTbCyBnxKOvHdrhqukBvQzJ3nZgsDs6U06y0b9ayPiMDCK1qq8
BxdLmKBUsvbYFiXfWMjJfsqgzfxjqZ8RCYfI65friTBgLUZaeKmhZHrqPfSF5W5CbBGeehwGNsRj
UFTfn9SbGIjBLIfM2+PjXIBFqxgsm+jjtE0VX0CFzRqC0wlYr5iup+HP9OAkFSu1dDd1KruFI+XA
tXY6qWabxIrj83KK8zsn/3bC+UXggOh3LnPgrI4dbln0aaMxuhRuY/2UCBx8IYGdaHws+E4cCe4V
35dPvD7nDMi1h9cx3S0k1a5XmFhoShCrjC6lZXRnnWF39N6Skz1O1p1X6WYoiBMglRdDy6Uqur5S
+ngIyUJs/aEB8feh15PpAzpQCTw63HjeX9nboSjnLl3GxWZyMeS+/qoGw3L0qjXjAS5guZVeqqWB
4TXehXtMKncGuzmbi8ImtU7SH5V3b72LVB33sILuxjmCsLpFZQ9EvlaOJ7QoZxQgUu1TP1j3Ktrr
xwrRSUpx9A1Ig+mLraPlAW2OHkCTfc69BCOfrq297dCF6CfjttVlvlIh1z0qeu83Zjx98wrpfHx/
jpc5vNo5hFR/rOSotAAEsVeHZxqbvqqbvL+oMbrUm7w1vPwhqqWQP94fSF9i0/VI6Ax67v/XBK3V
atZRZtcZcgykQ2g3Bu1sIM0yxka4qURofJQl1kJ+LbUqJomD5xhEI0YLOxaLGrjfJrmtPGu9XTUX
oQ8auUXej/CVzBIivJtatMshTdreS0e+XvgGgJaXMPKMwblTsbk53MwYAkrokVL0g7a0+g6taXpK
s1F7oTrSnfoW7ZomS7RTCPXmvx6zm+37E/fGeDzfCyCdu5R+5uoy0YZWazQ7bi/9MJdBbobiB2+x
LqHRio+iKu07j9TNqaMSrYNgpc8PcYfA9/rUoQRkDYSj3cWda3lqExs3pcnO5h9kfv3z+992c+iW
sXgQPcRgFrT9KlsEkuKlbut2F7Vu9IuWTsoOo9zwjLWhvmt7a/pPjyd5ZwFvBl1UbQHrWvDOcGpf
a2suRlAjTGP1EjnzHGBmgrG4PmZ7ra/A14G2cYIhK7Pv73/qzUFbRiUuRRuK0hK4pOtpxWtMh9fe
qZdKm0EUKlYiv4EyjI/vD3OzeiCniPrYLYtOKU/Q9TAVPTLTUCzt4vwx09ILU5y59OwnfXS0f92Z
jLVsSCr8fBU1vOuxTJUIOoGAe5kSszhxBhCbXxigVvLHdsguqpd//7ilZqgDFwQvuY6fKjWhDpYO
8L9l66k+uxdiPI5QMSLg0Xhvn/zBB1/dWKT0vHUEMUwQiMjVSZduUWeOtLIPcxhhV5Y2lIc3k5f2
tHsX+5K5rg0PSSireSkrO/sKFgeNAgQfsdgqPTQoFaqNaqBHU/fJADRUBQLrlkdMdfLRp87mKN8H
Kr3YR+A/nf9qJ8FWlI2TD98JTVGO2uV9BQ95yHvxgjmh+wkdHKJgLD7A/0M5T6pXQLHKfE/bcV2U
ZlnpD5kcDSrBPIjecif9FTFKNc9z9Nyyy+QN8Q+kAsztkLeLMlfqdrtKSgdyv6clgUhNxIDQvXrR
YUPc2V9rOTWKfjA12Z0LQYtFX2dQYRNPwCoi7YKhh9p6JGuNO4+BTdYoMRCMXdxcRs98pOQXQUGJ
IvNjalQoPqQmSRaNWpwnTg3+SfoxS/CMC7TUciZfiKzFE7Olih64NYYvL+UoRFxsG5r544PIhwmd
AySqsDXyrUQv+08lRnLTN1IOLdmEbTcpdy7dJQS/3mp01FFEhI3jUEdcX7pcSO2YVYQ2Movrz2Zq
15gKYbdyqCFRsg/Qz2oOobMUoRvihXn3rweLuJmeKzbk/AZ7vd5A8FwsLKrwYtoTYh7o2pfw3BfU
BNUAwCzvj3b7sWSkhHZARWhk0Yi83l215iyQo1K/VOjzYNSVx1vHxKrQU9LkYLlZeUSjCGGOPLun
2n+7sQ3CSRRG/hiJL5WO66HtHtmbPp71i91F6RnuZXLU8xgViBTNeD+uR1xYqk6/4PaHjLR0O5/O
fnuvRnHzpFNaMZc/JlkZ8k369a8ocNsz+3QwHxDwUx/bPk+fwsRCNyQrZaCDjdTuzPjNk8dhXtyC
aBgioQ8K63rAwSudoZQdwlAim3/XTfptXBhSaG6FATpDZpDO6T0blpuXiDuEuIUuHik+wctqzKRz
Mblsw/QylkpyjvrJ/olWwvfE8/6PtPPYbZtZw/AVEWAvW1LFkovsxLHjbIgUh70NO6/+PPS/iahA
RHAQwJsYHnI45StvWeMtXkwnI1GYRCafmxUyzGI9jZqvy6KXk/sJeQVom4pfVhst70eT3Ru03/Cx
bfKVGf3b24EqRgMXyg+Ry/z/f5yQbdnV2LX6yT2aM/lhCloJeFVfTOBRpWAlSvrrWGwYjZqcAfZm
MZNdiMlzGJucxijLuYi0Kt81VCV/aHnUJdvre/NvY3HcUkilqM63W8xlwehZoCsJe7PkSIUov/Ft
uT3EihT/m0nKf5cMNyzBGFTpi9dC9oXGup+l96lZzsu+le+jHmloA3fGAl09pVnjzl1uA04bThzG
JGTBxOr8oyFaEVjgaZJ7tEjiFyOK7RecHGofSHDcsPsxCXODsaRkcH1S50k7O93n65RASZ/rIhRY
F6dOmxpGh9Mcb9rKwyMOg/dGWP1KAmzcDgJRVBchl0nD4RFUOvWttSr2xf6glDu3ZViusJxhjJ2/
9mQNjoSo8HjSm7RAYRJsWIOaCsaYBpU+GZEDkXaGb2+uv/USK0y1Hr189iQVbKIoSKbn4zYNFrUC
6Z2TlUSVbbp5JSWfNa0CueRVouyKDpRkCAilsUblkzLjQG/R8MxSz0SZT/FG345/AWRHGrPDx9ox
XPJoqz9amZGOdxaa1jp0Pqv9sfLc8346+1yIIFMrIjibq+CUls6fu7dKat9d1T5E0CI2xTi29IJD
2PqYC2oQcrEg9SxUkG5DR5E+R0nh7FHSLRuvBwUie8j5hc+N3wQrW3Npja4AL6G1NjN1CRtnaM35
c01G4/iF1HUPXQTn1kXzKQ09VOLM2Y4Z009wL+ILYRHiQC4OBdWuKU293gy1sGOMM8tyeMKNbX7C
SHXikzLEkrJyVF2sdHApnIhkq8TpCJPPV/8fx2JUtHohN3HyII9DaXuhppLBt0b8kNWw4zZF3Nc6
0kGtDUcVLd56b4a4l6+czRfbHFIsdw/VKagCzNTiIWyj6Ks4Fc2DmdF9bEM1+mHElYxmj5MrzyOi
MhtUL6fX68vm8tVJlilvwKemOnbRom6MVuBTazYPhahbxHL97mCO8TCLWibIGKheYWTxRhpL+6k0
rW7lMP3L6KAGgG2AQCKqWMpNFD6lvlZ22ocAxbsvCEjI7Y4UuMdclOw7+N4VYfNI0bYMvL5LB7wM
K8qhT9en4OKgIYgEBWux62cO5LJUUdB51zl6mwf0evydLYWVyzIef9m14nuoK4q3fx5vhuzBtjEt
GwzWYkMIq51S3BziU434YuAOo9Ajz8mT8lFBXund9Mcy2V8fciliziYE9GpCXEWygfhtefGPdlzQ
ImvzU6ChPYJmrz8Gkks0J2mYQrY+HEFTCwXbrkSAdZsNktnuiDlFiesbSLkXQw3U7k5DaiOCtKFX
oTysHBQXdzjkDPqkyNbTtwSmO6+VPzbhWCDJoFZ9dFLR8kKmsB5xkslF678k/jBWu+szcrnywKsw
y1wsrD/KmeejMXxsDH1VnhwrH6HPSeiaOZHxGuBb+rlq7Dfq0tDUw848ok4oyyub/aPKcHZaE0GD
gaDHNSOxKQycjy/iTAAO6cNTAYfklGBLqXkm5KfocTD9yr8PB31sX0LY9PkGQeW4fAi7RMfxncP9
rRbJ6N9YkCdeONDQpETq1wnAfaLDt0uxj8RgcsRxABmQMkYFa4ih7WDmqg57O1GLR949J/wDga24
tYww4EPOOr+nbBA/ZY6QFFyRo/ypwafX2VcgPsXGGhAh3tRVkudbv9BSxN5KrYYKkJYKxpO1L31G
mFGNn/AGaX74NPUnJEJjBWHlAL32u0kxJs6RKlGf0czzX0AIOtqxUSwJ1eGgbevytkmntArcjLL1
PeUgrXYRygr8TQ19B8GhBrPtHSJ5JBsSHOlyN1J5GI5xD4L/tgJt8UaZoYw8Axfa+iBBMtIOXQxL
+8TqKZTdgC09/lMITkI2k4La+pT2chlK/76wSBFxNwX2gyrGRSgqg+BHPCc6GU3TH0dRDM8qiOQ7
H7MCNp5eV+9SUhkjhRklwog2TK1/vs3Q7qHWSdrEE8hLTxg5kVs2NgEMdZf2k5DS8DkMs2YjLDn1
PUQJay+SZP1Bj0p/RylDXomgLrcWG5j2EWxkFpCzrFSmwppoV6n+g2+EkdjFhTOprmP3RuqpdjIJ
9MjFZOpfY7ut7luovenGQSEzWZmGD+rK+RYjyeF45Tk49YB/nG+x1DDRSHTU6BTl04S1u69H8mdb
aPVd33e1DU04y+64kq2vOXSWY54X6Vew4oH9aeLeN1/TuCzjZ8XPCvPNSGl/3cZpLRlrLZz5pFk8
JgnSXLkm4KQMujiJahStiOnpqSogxY6jGvvCCzNuJVcKEbV2ubGKn9cPv8vmI8rQdPjpvFE8mRFP
51MTZeCsHPSQT10NKHUryX3+HNl1LrZFl83KoaEBZxHZuzqKv0yho2Wemkv9fa/EFSB+SQsSY+VW
/Ljrz+ZhjhCZg1liga7Zsr5iTDm+Sn2mPIpCpM5D6Ydt8ziSOKt3GJnV/QbtKAddyVx3wqfRGAzp
3kpK3OYbuehCVxVxmD6DoS56T246mm4qqnvJthNjnrwAU+jLPZaxvfM8lO0YbAuaRQ9CGeXh09hO
2bArfS2QV+IbdQ66Fy81q2lpqDSxJynhnE+0VrWJ3ea69gjzcjrIYzD9tNsi1z5bqh/staZy4lck
CtmXTthHztHJjDo96E3bvGpmhZ5pCDD7ztRTXX8VaVjdWT0lgj0A21a6U/Kky744RhSNnzKrUyVP
5Fb2mvpqtMZ3vyxB2SQpGhuKcgyXo7zILkITh0YrS9uTXFs1OvmYnQ8bU0bh9lPX11bkZohKhjcI
7PZeXapCf0r8OOFXBrMp//WA4QGo3YMipwcz91rPJzVCv6nN8d464XRsKTdSqAUPU1QVRx84lJfk
afZW+Sg/ukzK8Dz19poA1sWW5QEYG/No6p+XJ0vnxwWNCWc46S24chegjP4rM0VkeD2Co5/lJuxX
Xvkv80+BlcoGWAx0Di5UQbTQIUwE1XWSs0j7IffdcZyCeDfDRtyYNBw/eDvxK0+x/OKxJrG9p0aR
7lbOjYscBYVhCn/mXJOjX+MsZn4Y1EprSEJOiTohi9NWld5spHyYBdsdRKzRQVaGg9xRzC6Msctv
NSRkMWbDvEFD4p4TWXkdpEmL7w2zAXwr9ai8bhQnjZEAAvXSu8aorDFWLk87nppwC0I9GTKn3iLW
Umof7i5E2lNdl3AdUrX7waWRTduiVacHv5l+4sON1L/cCWsr1bPQJtTnJwlXljUH0suVA5MFBRmi
bNTBwF+eL1090tFESOYJLHVrF8b2L71o1GcZFtRDktalsxJnXhStAWZ/9CI0+oZoTi3uwCmy5EFt
7PHEGQ7lOqynxxIF4b0dqcHnsJ0Mdxoc9ofVCuPr9cXyl7VC5WY2qYTSyf27GJrauKBe3Jmnqe6a
l85P6ojuBOLXWx+xiketTn9HhdO+XB/1LxOMzhTgfKgtxD/LjBIGwuCUtWGdMLDNOleKwmTXWeb0
ljV1fN9W0e/r411kLZQLiOABuFpzS3GpaVRbnah7qOWnCVnXm6xSh+e2ES2ye/kasvIirloMpZ6v
nclMhGQXsXEy8wxgsI1nfeHJRtFswirssdWxon3iZOl20Ib4FGvGGmXoMqKCP0MBlAI5ihjInixK
FKj+Ia/tO/Jp0Cs7OehZWdY3whdTQmOwEjd2jm3zFt3O7KfTKuVbY4sw3qdNpT90UqH80KYufqpA
DLYe5JFolyfhuNaluFx2GBKANeaEguytLctNUqeUA4GneiolhHRteWg3sin6594fh/ZeRXRt7wcY
Jf4reAqcITCRGfY6S2gsexUo8gwiJio/wdpChtu2SuyUdeupoLB6Q10hOFxfdx+SHGeRxYympnI4
H2zUrZYhnFNHg16WnXVCBdZU9gmhBNorSWoqbikHqXUMG7lpmQBzOChtb467JqgdiQs5aoAKaFUu
eXEE03sP1U05kTkN/Z02tRKQw1GX30s1sse91eTNTavIo+8FVlElbmUPVoHerCrHm0LVUmc7kTsb
+7ZRQEliA9LN6pe6naDonSOOkfmoRWxqFae7J6M19L0v7Db8mstS/5n6n8i/jUqtviAWL3Ew0C+x
3S4q+0PYdKOPHImmfM36Kn9Cubz173qyYqwDIDsGo5v3jfF+fVYvdzMYBIzNqAZS4Aeqeb7FDHyh
20Io1qmhLxVu/MzwpW0OOnEWEcIOYqXCvpRbZcUwHiBX7KSoBYGEOx+vCTQJ8WXZOGEuBUxGK3Qi
voQWAMrbhry3Kque9soYtbg8mFg5bbWO0/pQYip6E0aW2nzri4wIJC4mNKLnHuumBdaKK4gDpHiH
L7BCFa/OiNWuT9Ril4Ejgv7ExwBxBrEFIaTzB0eJdhSVrw4/naGu7zQ/Mj3cBo3T0MWHzsFNSs2T
tRXPn/xjwTMkJSy6j9yfgFBBTZ4PWZS2n6dBrP4kwQ2DzUzSkLfg35yVcuBiDXyMg+snuk4zQhOm
zPk4TtLVHTQG9Wdj+8jtDaqJ+tLgd42XylhGXp/HeZ7OXwouyEdQMnN46ZKdD6bUhhQqrZP+So1W
I+3KjS/otsfeNGCDMUo0mrXRd7YBhOZf10deRpQ0H2koq0DCOC5psi6B+tpggj8Wnfg9oM34PRJZ
iQ2NNX6qYoRlU6xKfpVyKz3HujIcdZ2mE64R/cpcL+uSJNfzVUJFEtw7lcllkzDKpcEvaBG800YU
EKBMsl/any2CK0Y9tvURIwLlq+Rok/5F0pFU31ijptxkPbZqtzCT1O9NovrxAZOpYk0mYdm54OEg
MsxCrvTeqOYsH06LSECa1FDfuey0T6gaad8lvW++qkITmZcqZuoNoDO3sL+N2yrOAe05hoSvAUlA
5eqD3iHSlQyvIFLbtWrph8bunytnfrgPCi8XwEx5WGwHRdgpWe6kvsuice6jegi+KoaUwi+tbe3U
x5PUuw6XguX2yNdkQBGtEB1UUfY3jR724SakiGusfM9F9PUxY7QwaGKAFLfh3JwvZ/zBrKBLTOV9
GtPh3aiU4reRinGj89U+qUliblcW8aLpxYBsUAS6KHbpNJeWwLHBRkooVAbrPS4EdOmgzxuDmypr
3Ap7g1NRl7l8Z4Wj7Opp3NqbIpfUTz4ip26hKdmvfORu3SGrSY/j+pNdzsRc1qXsTso5Zx6LmUB+
mpIP1PVfSWt8lxITU1nEBykDWnl5k8Vi5eJansdYSM7aEh/lc6wxl9GA77SYUBRq8B6UJsZyqJZu
aqmSbkVZNwdKBt1R7+1wZfaXh9fHoPRO5rYJHsbGHLD+UbF3xiYsIfwH78U0JR7OUfqejq2DalWh
PM54kP1g1MqhDqK11vRfZpcWAQE+QEzKe8u0pp/CyjBaKXgflbh/Kxsbb4k40rBSwnRwsMOb6x/z
YnbnrgnCJaSOxL7In5y/KNmwHEVxHL+zcWpqtl2R/6S2Otae02U038EbDK4Bo3Fl3OVVhNYSs0o8
CYoCPNmSM6+gkdJqdpS8Ayoyt1UO1DlwxGwHh7XRmuz8xZwymElWr8L1gPqzJJGXwlI7O2+Td+Cn
c48nbQoJlaOIACjC04sIEhrU9Xn9y/vNKnKMBiB5liw5n1fNyuKuK7vs3QiCnETCthF8y/3DFDlr
PMC/D4XU0Uywmg+M86Em5MHKRC4zLMXUaJvRAt8NIcrOrpWIcVp5r79MJWKYtJfAxyNQvewBUFUE
eCKJ/H22y/GiZNBu0HMe9iNGUY9ZMa1J4P91PFA99lxRoLS7eDm5kRIlVqLiPcKDrZ69nqrmIKuD
cRuIvJDcstS1FWDwxd6ncznvBhUWADiJ5adLkG0GF2Fl73gjD09+XJVbLChMV7SgFF0Zq8K7inrV
LiIsXAua/vItuV7QHWDtEEAsQckjjbU48OX8PWyHInfLDgJSXc1Cg4QI5uP1NfqXuWUwgMmc44B4
lyWvPNeiLNXq4n3KE21b4ISwJQMc9h3lYq8f1bU9/9fxuDkBC1PCgAh2vlAzVW3DMhuK9xbv+ZuB
lHsz4Ub6yMWV39Rc8yt6LpeTSVVoLuiCZkeiabl2qiGzIFopyftk9fKnKmixr4Tl+IjaV7m9PpWX
ISdBFJrnIMLQybEIEs7fTSnTRCFYSt8DuyptN5/UdIenk/nq1HQObdo18J3kyuvrTjuZlFV2Nbor
/yYxBt+Ph5h/Uh6i+7sUscPUY5TjsWBzWhOwLcB3XqHn2i9ccJObGszhSpJ3+UFRW+d65FZGKZe+
//lL+8jHlY005e/1qH+vW5zQA42Lq5ysTUSqtLs+x5efExE5ym2UBqiNXzT/WhWBbc2X2nct0f2H
SJ6kXRI70UHXuvd/HwmAGGEH1FWqQosIJ3IQwm7wzn2HTI1ZqeqE274LInyPKrG/PtS8Lv6IdS2U
rCwK/rOcEwoXhDrnUzhOdWrFUqb+DvJC38ONxR1MsXtPyST/UAa1echsI8Beim4V+kvdyvDLWPu/
8fmJdA3UXOqZ5+P3GK/1qDEov3EB13EDBX790tCk2WPuZmzqsZTv5MB/k33VvsFccdZAmaadTvJ+
khskX67PxuLonZ8GNQkEj4E6Eh8sE9QZKNvrSqP+ViWMAOvAbxChzH3tU+Jr9r72ddsNkYpU3DgR
3UpYO58+iy9BtZMtTEuL42KJRTQHDffeINd+Q3BBPLQtphc1tqQV+bBlWvjfK84vSDwCa38pS56h
shLluaL9bmh9HXAX0dy8drKaLp8Id/JoIG4dS/ZhHIfpPobRp+Fed4is5pAWffm56Qbxr1LMPBN7
is3FSalz1y67CPbQAkgEl/Abk7bvdZH5N2EbGTvuyDdI2/ZsRGqG08bxu+hTNeIXFESt4vYTQc31
77/Y4v89CDcEDbm5f7ukH5VVjrqEmuq/8U6PtjXm3ocobLsdaibSP57Y81gmsjpghed/NGfPV37b
O5FKhBPOPV8bWBoR623XN8G3IQ3qw1RP+DXUBR7UnVNtBsmvi52prUEbF+H3/BAwn0jEUVOhkbNM
8jDQLQAPZAInr7h2jq3tPJWitzvAMG31GcVfGc2jrF2VRV4klx/jsgQhctJRoGOzuIpH2nxSonc1
GC0teigtyU/v21HtPDrL42+U8+2tIUXB90HL89Qt0rQ6GIPUI+SIF6GHEAJuAXWAYdX17/+X44jn
4dZGgBwtRaBz5x/FSYzQdFKBnwzIJghhqPwejFGyXYzXBw+h3uE4DBXmnlVq7jp1sNzEqvXbccJV
ke6x/XL9eS7XI82WuTPMWjTnPXv+OI3qdCY9+DigwadPN7Gj+yc+SuTGWCuurP2L84eSy0x5ncei
RLfku5Z50UsSTReUSnvcWiU+grPpkBJc6zFfrDkG0ud2K+gIspNlNmT1Fbi8Th4CV/azKdniIaWr
m7TBs/gp53Q2cZvLmuDYqn1ZrBx/HySDs1OWwYk55yon5iQcOecz6ldm2JcTagauH5bKuJuoeCIw
mJbBY5ShCoDroYUdc5BYAWp/YGOdo+L7EZ4/GBh6VRxAJa1yqBOumkCiz9xBIa7CnCqUI/2xyKSo
AEkZNzoiyINZbAUCnNF3I24L6cmEk54f0WjrZLdoo0l3Ud0YieGVIRdViaul5kSDp2uB/QPr8Pxr
iIBRsjEnS2jt1p8EMk90HZQJSoPQ0ujr9cX2l+9CGxPNIPiIqLksDz+EqCotHTQlQC07qw85hLN7
Ta8yLwzL/BtJ6/AV50yx1re9uHOJdCyOQoTvKQWQ8px/kc4oUl+vMzVwQ101alzhilGASa2RFE3p
wqTH1MTHO4izMttW+DCuXfqLKJLm4kyyop01szdmwOz5A5h1USQUH7XQbWgT4q2pd7iNVk2IpHrh
5O0PUw+MldP/4qUZE7wHympEeWR66vmYAw6qSg1CNHR1o/iFgXdwyhEzc0O1x/ZwGPS9AShkZw6T
ubID/vK2ZAizYDeVeHoxi5OXVC4xnES1Q7zboxurgdR2EyC7EnxqIq3W7woi9mwlL7hYWTZsBxox
ROgQD2jInL+tEkBuailqYhEa6TqgjsRsPEUYCgJJfVB6Uik5ODa3vr+5vqQ/aoFn253sS52ZxHNv
FUjo/B3+qKONsJycDLwjHpoyjtzHgdQXveWy1ZT0talSTaB73SrNjT0kOpKJlu0r7d3sgtXeW3lP
KLAj+4dPKRI7ObXthA6dItQGUI6UteXGdhp9D7jWQk66rKd2S0KQYccx5ENg/QrpGbYbnVBePlhw
TfwQCGUu+7eobU0Czm9uKZGb4AI9bfUsk6MHM6EgtEmNWgCmkMppjWm3vFDASskf6q38gMu59FBL
iPVlcjT1tUeAxlC/zIjNbM3QZ/m5l4MsJj1p+0ablFB9RQnY9SVg2G50clbW1HIdLwdZJLxNaKZ0
BAL1lTTT1RS8sY8iOthrjfmVd1kiLk1UxJAz+niX4Mb6JH8eD2tvskzBFm+yrGcXgWGUaso3US0v
vFMaV0JN6mfw3HxRP13fDstTZznS4tSpBjW0ZMFIyik5mjjQbo378GiLlbR8bc4Wka2Kgy/O0cyZ
f59v4g1iyAdlpXS0NsTiFIt6vfExylZfOag9feO74XYNbbxkK81Q+T/3yjIgilQ/0sqK16i+Vw/V
fhdtTcAYX/DMMH9hiRt9xRlnIx2ayjXWqrdLcOPF2IsTM4uAczc97xcHe6Hf1Ih4Z49y3dCgN44K
xhip8WDYUJ4PCiwDyajcSj5I8u1U73jmTW9sbfMZXZtat1ZC5JUTZBm9ybUU4M/MGgqtH1n/VOdv
rfh8fZn+dUNwXcy1cvo8S7qVGhL5RQVD+In7nB2Vb863YBPs1rSs/7qG/hhmsRvQSo2cMGGY4ndy
U/wcv0qHcX/9TdaGWOwEySwbDSK5+oo+5nZepqP7r9H0xyr94y0WO6HRJFWZ0nmIY3kXHNVDdVij
Cy5Rfv+txj/GWKQhiPiXMAEYQznljtvdYS4yVq74gcd5ixzYL/nH/zdti9VfQ1mSmozVX/yebqUX
7YgL9M31IZYd6It3mj/dH5EB8I2wlGLeyf9W3qn74pv52HNvHzuxa17CLzpeyF/X3DXXlsPiYsTs
fRBhxJgjRItXs9pIpec8m1+uv9raKIubMS/xA3dSZq/fDjf/LTrtcH2Iv16+FHiJl1FHYpueT56u
6uD4i0R9tcSxkD7b+mcDw2atf/v/hlmsbbkI/DSeGKYMt46xj5NjWXqRvr8+ysXyJuEHMUrq86Hr
eOE33liiHUQqT29wJcLcVdCwe/Jtdez2aKFjKF/kRYLDqZ1EN9IAyWOTFEHzO0qETtiBw8L368+z
nFzAIziXgiBB7mJucy/OpbEfBLKSvvJmJ8iCJPKQnwQRMuFapWHCOg0rkdQ8i3/GyDNYBTILWBF7
LgAvfUqmKeZxEif8huyeo7t+HKWtZ/nWWli4vDmI/kl6yAOgYgLyWbKO28GPg1hX/beuVu0q9GBf
tPKRxHiyFeyAirra/utE4qtKjIuSFTkmrIzzVZoGoYVndlp+06rM8Nh3OZ61GLy5ljE1bhk3pVgZ
cbn1yJu5suZKNoBF4GeLrddQ1ZKnSIu+g8qLbqcwiU7o3vv3hjPZp6mYClRwfecfCzdzsk76zKSC
qqMDs9iMmZbKAL9F8N3X8FCrqDrsgzheA9RdfD1zTuIARVI9oQ7xsYn+OC+l0rb6EJmO70KqnNIb
h6747Aj8y/fAYbLd9S93sSQZjBIsdxsgyrkWd/7l7BJnOjtTs+8lDkV3wrHVp7wy1iZu/hpnC3+m
5gJ5A45oQQs2FxMn+Q7EdyCaX6Kw6HalZBr3nRUpN3GAuo7dmTfSFOslvuNK501t169k4sueHSAW
mp6Q8WayA5tvScs05DSppDCwv1Qh14JbwJAS360Be7L7HBsq01VsEUXCrSYlyp9Rt8xVB0+sIJHe
k5RfW5n0JWRyfp4Zyk4FlJ4QeJfF6uU6xDs51YOXRpLiNvbAlVv53mibLnjKpsCybkWT68qGbrmo
vUA3CQZkndX3WWior7/rUt2CZsWBWa9iVxv6fFBcJ63N+pip6E1uSHebLgOqTnHrBr5ejCLs9YVz
cXYSs6PPNKO3ZuD4EjNepU4x5n2ifxk7U3qAxRmNSG6r/quwM6XbiU4tAGxdH/Ni09s0IClNsQVp
YynL+hG+fjb6h5n9BR1T9AhV1UeKX7OOUg5N0p/M6l4vrOpwfdDLtcueBwLF25LJaxedqpmSghCC
/6XEP8PcwgdAwSgStWbc5E6g2SigYou+h44m5ztTmga0vydqYCvvvswoAXxQwaJ5ACYNtMBS2BKB
AV/SrUD6oldWPn3qcRDW3F7UpgbMuKJxMQnqedtCnkZrW1Sl4T9dn4eLY4mpnLtZgBhBK8GgOT8p
5LjUjUhWi5cpGaOe9kE8DDuj8kf8Alr841b2yMVwzDXYQBYXaCXAuYstYgfCigPNSl4g1KbUfOo8
QJQxLvELTKa2eb7+chezS2MGGDARFkiXGcp6/nJ9Qq/NCFvpC7pk41Paaq1Xplq+R46idzGKaTdj
Gg8bCnb2yne9PJs+CoQoXsz/gB0uTmCqVIYv9FS8QF2XHkTm4KTYxc5DMbaGx0vrt1qSqU+Kr4cP
GGr+VpUmW4nLLvYVNxp6mMC4sUPFBGER/TkGertSUBGNc9lQYS/TbouUtBa7fW/kR70K3tDjsFau
8OWcQ3EAUwBgi0AI6aslwMjQ+zmkaI0X+Pn5I+JQxVOf9Xr3NGbt9LtXLYDgmTFV8YOPdeaaUsXF
6GDggIrN4zPvFOHPv3hullXS2f3wgvOQfeen1CF/wPlzUi/SYkHbAOhRth/1pt8XY0pZ8/qCu/js
H/Vv7kO6APy8gOT4XUDt04zGl57sSPHCWLWPOTzL5KghEgG0s0nHh7xWy89xVZvHvBujH1rhD8bK
8bY8x+fnmOU0ZyUgTlZzsa3RK+ydsa3kFwxMcTwlSijFvlebVBwaJwiAQbVZuQLXuRwTlDRyOAz7
X8ftfO4RjJaFpKvlixMH9qbRO+c0Vc5PO0ukDZCkNaeI5fIGxGaixzDL/8DjuiDlJkYzqbDmxEsM
lcwLu6a/n+po2kmOg+lrVarE/oANfl3/wsvICkkS5EgwzACtNzvwLvY15GKtBN5vvGAl0mqbcTDi
V0Mfoe//+zhsHlSGGIyG0mIhZy3UUBE5GgdlJ0VHDEFQ0cTCR+grAy1PZF4I+CiHMTAWDsolyKrG
/kPD11R5CZKhhlbtF9vehh0Tyv6aFNbl5mQownrYC+BywcaeLxCnjXPdr2Plxci1AkKPsG7bXvfp
zbJEoU7EmyYsph8pgvj/GNbML0nwjqYGHAqYf4uvptSOldatKr8EdWDtsLOw5GNFyGG7FfHrM3av
zQoI8XIzEEnNvWCWKBHhEpLRJ2j5150cvFhhUu9802p2jpI7W3sMZQyFq2nFXe9iPNCxaABafEUw
gQTE53OLOWKXIXw/vcD/TfdOXaMzMXTVDQ6w5rYs2q//uDzBNs94B32+ytEFWjQdlS7JQ1vk0wta
TdIpSTUk47EdXrlLLjbbPApeDSgqz+5jS8KcH1gJbrLN9OIoQ7MZq1R36yQcVs5K2MFMzp+JDBa2
M/ZPmwGqxCX2IpExunxqYbNFX3xJSM2tL0ap3JgapLIfg4n3iOyGCSwOwwUwBy3e1XApzr9OGHNm
QAkkkN6/QGTU443ZpzaKY00aZr4b50NZeyngMOcHbRBrTFwcDBr/q+bEuJh6eCr0wnEBhrdS7GaD
aU4eHnJ+dqq1oo1RmBnqxtzT9G4pcsWzu4TXjyI0ko1fNdU4eINlldltUEIGA2s6aVR993XN+gi9
mXhtUmm3IV4dxqmFc+D6BS7ZQERENgsfa6ledsZNm1qFZG1Q060UFD5BcicWVUnwQ27XQya5c+Le
GR7gmmii30CyHKpka1S1ndxajR8WX6NYLYrPSJaGUXywk0aPc683ZR8FkTEfRuyMS0X16fuFrcgq
yVXVMjU8X9FQKzNDqTHpBfZGVR2oaijxK+RtAXI29EuyVnfqy9BsyZIojtxksjFOp6b2G7Eno7OT
38DNHKX09KDqpJNvjC0lT1GLeCcGJYp+wv1CEyZKhUpS6gBr5C8Bju+OPZeHj9NJb8a/i6FJ5F0V
pn3v4dTUmS/a5Aj8o41EzXZDVEzyo42XQnOnBqkBdb/WyjYJ3FQL82arxw0mpa6FZ1360ChYRAPJ
aZMxvkmTyJJugkBruk86iJjsLRo46rfO4KTGYyLaxnlDKT8IZxXVTMFIAHaVrgkWSV4EB0WVive0
rDBlKqDuRls/1XowXQGWIHvHySV5M6r1UH8ue6nO9yNhbrgvqcmPh9Ak1NuUg+bHmy4Pg3pjoaGo
e72PWeFtG2hC38tO6fSegDNfbHS/K8Ux5sK18TCXWvvr6I8IocAUBuqyHaS0CLwIc11jH1VyFsKi
MO1uRygGt8KwaxVfkskWnTvyt6NNp4BNSTwnivH+cnXg2NboqmZvJ4LFnshYCVVmJZWug034+CiF
kjQd6UYFzanv0L9/69RaN/Y9TNXmy9SlWnZbBSkOy1ma9NP3AOWebBs0ZQuvsEBp1UhcCm+1/Axt
CJg3GtyhaW91q0TvvWgKXduZ5mBl9wBCdSP2dLOTbbR/aqOWc7g3I5ofrt3qke9qqV+LZx7BxnqU
jDW9iavOkbetrg3ZpwKobPlekeInh5a/azyOtlIZshfZxgicDt2FCBRgLbALrybYoB50emPMPTlV
RP02xgTE2YZPp0WW20xWUT6Uemg1o5tGfud/q3gktIskfYx8A+F4PXJ+wC/1h+96Nww+FCItaMZd
lnMQ3MeJj5FnjZS7bXpFiX8g+rJj7kzvsmQpBTTLPIjh0AvLaLlOlTyQlJuuA3T/KwcyETU32Ekw
ExsVL7j2F2wOqPY5HCnnx/WbYsnMJhqExoesNXqvQBQIMc5vpjqL4JwFQn6J+qTToj36LbKfe7nN
GfrI7A4YajVIjOqknfFkoXAWh8L+GqAXAmCoRia58GpfxkXFc6rcDm4oW+QmxF1rng2t7OX0X+9S
LC/UmUY6p42UdRdPzMzHUaSlqOMj0Wy7mgy00kuFGO7NNOJ0lPMyWhlyGYXhq6kSsEOYAzs3q4ec
TxJwJHBMQsreYkepIq+gzpzsWinShp/mgEXm7+sfZRmJ6XP8Cnbsf6SdR3PcOLeGfxGrmMO22UES
LbfkJNsblsf2MOfMX38f6Nuo2axmae5iZqMqowECBwfnvIHHAYASwJOXw+Ux/mdOndQ/MNV2HBel
4jr8Cxckt72k7gmQahJb2EK289w2p1A1RuXH7V9wNWGgWTh6IEPNFQ9Ke/E4hSdRlkTJ9KVUtOTF
wanmz4il9bOq43r3zhRXSDyQRwvZKwgh9jKN0JrWGbAMil/QBbbuitIY1T0F9LYHjFzZWxYUV2vL
aDz6qc+z5ykILnaPqk+SiY5P8qIg6MWe9Rvn0xAa7dMQZdlJk3L1B+l4ou5L3OFfbq/qVSuGqVLx
IMOBL4E26vLdF+kGFSSy2ZcpHPwvpRlTZznCtQx1YMrS5JvHVDgMIlNWqL+Legpw+dEgdXSWq876
qDz3li+NGwX2ZWFUcMmRGKI5Qh+BAru8SE6zsgbOMyTt2cdAHep4poZ7dW70M3Ch2vgCvAkH9XSU
1H+zpEsOCcUq+0mpWqBqZh5qygFKd0Ii5ABwleSu6BMa+BQZfklOQXBQ7Tz9DAc+2IT7iHLUm8Tw
9YdzSCCBAS23qXRfnpMgiTqzQi3+DMVsxrmyCDn8lvYA5K3c1Y7k7POx+un0cnJE1EPZ2LdipyxH
p65N9YZymQDYXY6OoYedJ0PXnidKPM+K44c/sUW3DkNED2+euvpb3fT9ey3x+FjivQKBCTirkIG+
HFVqU2nuLas4N+MAfBoXSH9vlbZ2V46Nv6fEDm0TwYrsLgsKfIFub+DFM0YsOLIwlOOoHokwuBi8
0AuD2zStz1meqndyNRaRK0N238XoQH7PAzn5dXvAlTWGXcQTDYAwvKbl1uQpVZjZFPfnotKafg/l
e1Tusy4L9lEZDpQVygDtpiz5envYRZAQ84QCI2xRKfpe16napJpnO+yGM41DLf3OD8AKzrLwzNoP
QVM2f2qBen/MZyMvPlv+1P79D+MDI6YXhQTH1fMUV5WcMFZ0Z1tSmwQJfIw8O22KjBOJn5+y40yI
ydLU2NGpkAx5S3p3bdmFOD9fGFME9FAuN5mGU3aZKkl/jlV4Vzu9jSP7qNu9/6zlar8DWy6RR49S
9Pv2vFf2l1D94R4gGNFoXEQilIadvpwc5j1Xwz0wGRPYrFzI/wBWQt9i8J0t0ZeV4KdzlEQ85nnJ
G1PchG8af7yntIrdO5xH24rGh5xb9l+aR6m2TywzaTyidfInERrOJ1zE/d9DbfXSvq7G3neh0ZhU
igc1kU5SXkuYNgV4YqNSaPG4002UU0+tbsdfedJFWwz2V2b2Zfzhlws5PshokEqW2L1BFS+7KZ/P
QDiHZ5X3t7YvmzQ41LXmlx9I8uOnMOhHzYXDmoEgM3tkWue+b2uvCcOoQI1aKcxdMcpSsq+wBax2
k4MoNxlzVTp3ZZkVzW6w6lLzcqVQk+9lZyaDW6Sj9a88t8rLbIycPx7gKEJrxVAkkFYCXEjfuykw
FqMtwe2EM4ZhLnIR9CyUUrOk9sxWje9qLqWvAXJgj1msRntORb9RcFhiZzj96MlC8SPjoz4LkP5y
S7QKpq6OXPdnxa6SdN51+RgbSN5m+Z8QcSTpRBTUE0xz7Fn/CZVn8DhKoXMwgjyM92puYAzIS1R7
UQuli54Vczb/ee+SCJ8QwiHtNtUERXH5C6lZwJ1t9PkMd04BNcH7F1MVJ3ro0SuDtifjFHV7xOuI
wIjoJYCIedXcWIxYj6UzD9LA+16v6VDoqfoQjNIX3y6JTwVIh9/QhY3T7UGvw4GBMDnVei5X+NDL
Pnlh95ldt618LtRi2ud5ou/oGYXf7VS+G0ar/nJ7uEXSy3e/HG4RfUhCMZryB/ncT1m4oxbV/tRC
43sWT+rG/XKduPCCwRFR4HLo0C/VghKbXC6tS/lcZlNztPrBt45oARrpPw3vJqyuKB2gKqzpDc46
M9hsNxqT0Xln5i0mLGi1hBHa4lRgFxPuosyxptA3zpYy1fMOrXQVA5RAPjRY+GycqpVvKaSRiOyw
Yoi4izirh3ZV5EOBXlSfzick7ScdckCag/mEhYkIVaYcb3/OtRG5Py2E2dlAoC0uD0lIgw+r0VE5
K5WUf4opVp6cUR8hH2ZdsJ+HZitZWdk/QrCDBAnEBTnpIm7UQaM0+FSocB3mUUDejd5+klMd0gVm
Hr6+IRy2KL+KrycIZnw50ZqmQXA5P8x64E/VjnIuIgJMJlG3PMGIrNWN98F1MiRsVHiakYcIWtEi
y5bCEmoOaLjz0BadqzQ6arypMRwB9JcuMlfyPc/VeI+BHwWWd39CTggKV0IOgXbZ4hP2gaaNld6p
lLCr5CHsI/9e81H+x5u52+f0Wzbe+csH2uua8tY3BIEEoqS8+IRRhdgjNlgqNqW57o5hPJ4Kp+k+
oB8Fdt2PHdfB6PMZ+RL1UfIrR9TdpkNKzXarV7kScKnZwhkV5gKC03X5dVE9q3ItHpQzN3L6ea6V
5A8W1OmdTtgddrmS6fNekVRb2jina5sYtVAaFURewsNiBbqhnCK5qpQzqtvayQEoFO0kEYFMzbc2
rrHVsaBnMhT7igLA5RwRBNSTgr+fjaLqf1axVH/GsQonqF4xgo0LbHUsoWPPU1eAShZZRCHFQaiO
zKvUsvFP72Oo7fKk7fVfRQfsZePMrH09ARtByAPW75XMjBLrzlyjbHmOW9O5owEZUorOmyN10PlH
B2BlV9Vz9PX2aVmbohDUoQEqtvCScluUetd19aycMYQl7QgSGWBSlWYuQrjIWP+HwQTNkRoRHLPl
/mwbu5x89GfORQI4ypMp8Rw0W8IPLpJSY2M5V0I5Unn4k8DqQiLq6t052N0wJDGh3DRiZ59gfinz
znbUn1U1SPuuj/pwY7+sfUHSTUIA6QefcLE3Z0FOLKRUO1uSXe0jq9AoZ1t2vFdipLWVWoO+huTc
RgBa+YQU3sCEcEHCz18KFE9gdYdu1ok/Uan+4NpOlV+UUpo7Ljldf779CVdWFSUNLmMDhyAwsuLH
vHn62DwOnHkyEbyM6vR+yPu/ZYMqQZuCRGJ/Jtq0sWdW1pQBhRwRR4IEdhFbLDsvR/T9lLOplXL3
u296Z7hDFNLoTuxpHzlSFeO5fYuoz7yBRlwbmtyDuinJAExM8fc3c41SOKqmHmtnyZLKJ9wzsuRk
aVNmnyxjSH7yQBpyd86G/5L3AC+i1SxYx4KldzmwGSRtHhLDz7NkJvu6sbLuAOXOf5yRMjnLXVrU
+9ufdW0PkdTxckE0hKtzMdWAirmsNZp6RsdTeoo0sM77qujj5JiYc5ZsLOzKlWnSYkbRUYASbe31
NfVmZUellKkVytnTXPMYtEMnM/fIqFE1yGkckaBFx15J8t3QZu2DpFlB9BHwTfBAOUX5dHvmS/UH
rm/6GZTO+Y//wT+9XGxbS4OkUeL0KQroyJ6LvtVgKudj9Kmo59HjVmnvm3gqIeObg+9axtjvzXKs
/+Bbg4honEqFS4E63oDeXGdQiH5S16CSRKpGCLv8WUqNGYlltPWTjwleAnW6JK3ALOMDNgwIdKqD
9DnB22IXTRgRb8Sx19h4WSZg8/GYFV6HnLorcIXjJGHU6C2bvvyrSHAz1NAwPlR0k06hkmSf8jrv
Dy3U1Z3ZBTXN17jfCDTXh89W6Xoh3wPqH5iHCERvtghapfWISff4REITd+4Y4UECjrt7bhUzdna2
mmm7ppLVrRzqOsCxH6nN4ikBaBd0y+W4edmmgPrK4WnyEbGZYbPeY4bYSF/hjnIFG3pgBe++qXD4
oXhFUi4DHl0WLPUJsYmsDe1zFiinsE5UddeAmz8YWmZ/yubK/3V7y18fdvGMBIVBU4w74PV0vlna
cI6G1u9k68w7ufjb971BedT0XwbMaj/fHur6dKGAhpAH+RNNMG7axZWoZwGXbZ7UH40um+87fczv
u6qwkDgYMv9BT/3h3IedfAjbRKvdagjUr4YGZmiXGUr0PdSm4neUKEW7scOv3kEQA0DRQW3mOxOD
FreKWgO3AERcf8w6tfo70rLE5JFWxhan6mo3OTY1aFGVZTeDIF/E1daJQIf73fQRe1h7OOl5yInR
W57oRhPkf4PZNI+3V3xrxMWC+7HZYgU/Th87nPIaV7L19I4+fPMhwp/gFEXq6fZ4y83E+RQNIMDx
MAfYxYu7qjIbCSRClD2WuZ7ccy1rj4Xmn5Uwebcn6utQMB+EVAqlvWXzJK2AQwVllj1GFnpDkZ4V
QH79tPiOiREmtHZr/lKKIp/cRAm0jTOzDEdibAG9paXLu5aS1mVY6Bo6jENnp4/jSEsqSisT/1Mw
xoGJ9PgB41ztb95m9o/bi7v8mK+jivDHJqW/uwxGCDvoDlTr9HFqZ9lTC/tF0ZsQ44P5w5CVycZh
XZ0jcEEUxQWUe9kkT2KJFrrRZo+mPGAGGtAsUncTFi3+oVSC2m3KQH+YK1PrNrKP64F58fByJCVA
bAVoweXiViGo3kQfs8fYD6eHIC6+dl01o7+U+codgobRGc/s8e69a4ucJ9+SphR1fHLFy0FhAZS+
kQf5Y2ALp+gi1ZzmmEb6OOxzw9dwhhua4p3JLPFGWLCSNhMKRK/8csy+Cnw1lqP8EeyactTSxrmT
UfwDBhLFT82ExK8sDVuDXp9QlOBoIIO249DQ8rwcNAgBkchSmT9Wk9Yc+mhW9EMQdEhZoYG5JQ6w
DKykrCTL0NqgqqFGuaR7NVXkY/ZmICKt5IMmerp+vEszeXxvhZ+BkGVhJMI3l+YSeVppALP6rHEO
oc9t4k+6/mlwmh4XL7yoWrstNiiBy6P4Op4oKQkpNN7Ji1UcYlWRhtJyDnFRWscmZ2fmBe/XQRtG
lzraxnDLj/Y6nHh2MLNXlMPlR1PoatmhpDqH1C6rn5HUVocSXN0pTONqIxtf+WQYQDIvHdYcd/Xi
LkQVvGyoe6KtnxXGvgjU1s3RKN5Icpb5rNgQoP2opoCIQU9d/Io3SYeBYqav5aNzGHGV3gV6YR70
EP19Vckz2Di8NApnmE8kCOrh9kG/nh8jUw6DwcXjmP15OTJOdpnqm71z6GPkl01l6DB5A0/+/xtl
8YxQAyfoqq51DsQxBct1xTwCc5Q28pbrXSjmIvafcLCkznc5l2RQtDLXaudAlVoY8Q26GxThdLSN
tjtELf7v75+VAHthQA4y/+ohQFJX1TqeaodmtuJjhBIyL49UPd4eZW1WCA2xzxECxphrEYplXy7r
NgvsQz3b5l1CNS7c1WpuHeZCmw6mWWE/fHvEqz0Bd0gFz0NOiqwXtb3LdZQteCpjqyTHubeLx9ac
qsdQAlt5e5SrQ4xjkxAufA1VbPnF1woSxWy1BOOkalYrVza5Q8c6j0GMV/nGUEuZNiDOpLMcLE6Y
iBdLGha6CkiVqfjPoAEXf02xkTkZTifNbgZ356eeYW9G/I8OGoRuZJ0Kwz+3ZmP+DbKmw7mGsrC+
sVeXt7r4ReSEdF9ZY/rNi9mXcwoSwh+SoxM22X2mNWgNofa1R2Sbdrc5Kw8T/ceNYLa25G8HFVvt
TZhJoqCoS3VKjlTakS1Qan/vS9gO9zF+zu//uhShBe6AW53k5XIoo2Z1pZChwMNG5ISYYuLZ3E75
XW/H+Zac7drEAPC8GoZABVrWwTo/6SStS0ElNVGYcjw4Ki75VGMebR0/7I11vDqSfDwhwSi66Ej/
L5/fPWioqc3y5FjhTP9R5hXjyjNejnEWFscstoaNzbI6PXQ+ybC58+gxXi5mYICf11VugUmvVEqn
w3gAU5vvq4Cs7PZ3u7qJhIIAaSZz44mPIcTlUGqooynq9P5Bzy2Yxr3CS+LOQGO6vteRugMXCipK
BVeOw4EFsHkAc3v7F6xMFl4VFHWkDGnqLl+FstJqgRV30kH1B+OPX5uxsh8zrXzyjagoNiLDypcU
Kg6UhwVrkd745XTlYB64l2QyCbQ2zL2WR/iztFYZYuRChdzhIVXP5XtveyQ0eaLBCuJwkNaL2PDm
GOZp0lL4btLjNGTgELO53ZeD2h1nGpRP7Nlu3wZ16M5JuaWcuvy6vEb/d0p4kNJ7XLbJW9/U5m7W
Oi8DdzKfBODlJ6Sr5iOo6n7aY4zYOK6pZrUXJyEFnfd9WfEWRkeFjhEFXChzi71Vx1Zg+XhJejJM
pNrFpbD6DeBKO/Sdom0cGfFvvS3SvY5FhRAHbx7eiCJfrnEUOU2SNWHvBU2vhoe6h95Mm2Oq7tHR
V9u9UyVx/Mk2g+G+jfPA+kDK4ASn2xNeBnl+BBgLGgkEQOqnS11mLZTSJIFP4vWyVdz5jho8O/Fk
f4rLxnmeR6k9GpBlPt0edLmlGQkCEW8psbmEcc7lzFt+zWyVzeiFlTzWf5FdcVL56KSK1h6kWJnb
XzlhJHz6/40qftWbPW0noabSRRq8oUaB5ZsyW6mxH7CNMV50EzdBl2f18OX2mMtIIWYKOkDohBAr
eKhejilLhQF1Ip28HEE8+wDPoO/3GGklys6OmmEL3LGysK8SjILKx9FZPqr6Elt41FsmD8Mu89Qb
bfA10bm30QsIS7eDirKVIl3vH0CTINcp6kCuA516OUEJomRlh9HsKTORYmco7VDuYLgq93IgS+Zd
z3XwsUWYYaNpdtWCYGVJyGDq8+ihxr0kSYLnqA0/mgavDRTpq137XbeLsshS9vWcP6HGYt0pPXCx
J7/xTdhHeqjAJTOs9D7Wg3bLvvA6apG5ETkg0tNZQ47/chkcVAOKvA9HjH264AdOWsFDUsh/uwEp
IQ6VdaYjE3/iutpS+rwOIiJlpCHLYQIZYi8C9Rx3qAdL1eD56DMe1UhDVgwQ+rfSaJUPeRjGz0NP
1Uv35+YsKWZWbwTM1YnT6aDZIECcS18ov+8RvbT4DNS1eiALplNT1u/jcRf0New5+Ebpt0qr0r/m
1BTfbp+ulc0HOQNQPRk6QMClnF1IKa/zRyafhrN0AByXPNbOqEKWm/oWxbi2wTVOrjee9quj8ogT
/T18j5eZ+kgngH6SNXhhEUaHCbcizwIssVflBPUwW2sRGMnULXjyVU+HDU8vUfTddHFFLaVVEkUO
jRbbPc/2wRNMzijvYeegzauYofOU+fDR+mIMjkZinCWR+Smg5E//YcHpc3Bl8Y7lYXS5zem7EDXp
y3tS6Pe/nFj7GYZyiKB8nUmf/DCqPrVS6BxvDypSx8t7komj4yLeIQIVuBhURh19Vlp75MKvzZNE
Q7Dc5UjZ/rk9zNpnJa2Ei0YbleVdRDJH0URTLKVj2Iw10UuQQ21Zkkt3VCMrcLUmUc4TskTlRh6w
ckeIciLaCDz8aKcu5qdjfoU0e8Yutsry6Get/wTx6EveZPnGzl07rIwDSZhMHZyDWOk3NyBPRLlT
m370BLrrS1NN01e1SOw7KUjV4WhZU3cO1Nrh7QUIdSNgr8ySu16w5/mU+M4sZunPGCJSs508dHqd
HQdo8NQ+LuoHdFWVLQPqlahIdZaAgOYFNStrcdVrYWrPQdRMnoI8Dm+QUsPArFXveWJ3pz7K/kD5
Qpp/jL/oWlz+fvdGei2C0/QElgN7+XKVTR7xc69Ys4fF0+QfySm7XN5FZeUH7jh1Tvgh76NO3lsD
8uDvD8c4IwEAgGokoLuLzKrT4ia2k5HrGASdtAPlHs4f9HmKPLuFvgYPF5NiHICAfcdRn2+50y+Z
hQpBirCITBivaqFBtVj4Tk8gtNYSX9mxe0bKEbTdB5rRN4+5Gs3QkKUpLUK3UlUrd4PZCuT7fFbi
ck8BwlTdLI7D6qCLzvhPOU+jykuitNh36mDJ/cZarcQVIVIF1Jh9L6ATl99prmwHd2x19OR6mL7b
uq+7lowx38YwYsqL8AVfHmo+PDAi91KeojfS1lDCbPIoLcTWQZnl7KBrndPtfDOL89NodFtG8ivb
36a9JvzOqEMjPXA5szYJStTSptnDuEqFM1L3/cc5tuSPOT23c9sqASxbqsboasppi5ujDMbp9iFY
Oe6ApXEegUZJBWLZR9Cz3JFaI5b5CX1zbOSki7748BWqXWj0abpR7VgbjcjpMBixhdfU5YTjycE8
WM5kLzWL6bHUOjyGJ1hNyn0eZJm1EUZXbgrea2S9/xttCWsGMBKlfpTLnq0FwykG2P0pAuPxTdY6
+W600ZTpnGTaeL2sfVMhEUfg5k3Bq+Jyimy5sVCyUPZi8DxuUzv6Q1MiCaWUanYYzRBkoyphQ25H
5dnXquB4+3uuzRnRcYHLfS1eL4YPByuUY19RPIqQ1m90g6wPdIbCh7RUlMIlww6LvTkJHNDtcddO
D6kGh4dixHWh15bUMEjqXvHMUht8FOXyOe0+1tzUzTHzkT7UXbW0Iv/f28Ou3JRId7zqyaNFCO3u
crXRVM8jVeJghlKi7RUt1D7bk1y7CgoReyAZ8aEe6S5q6Zhu4IbW8jyh8C5SAVGwX3ZxDZluRzw0
s9dTvorcThydhroARsNfUifp4l3cw5r50XbZEH4IFCyo5GRUlV2m+cq7wdHiDAsPGwiPpETgaS4X
Qs91DlBfzl6Y11B9EhDSlT+gtC+Xw34a6nY3yD06RoPu3Hdxne39QpfRY8A99PYXWXvwCVU4kC+i
Hn3lqAMuIIhtg1+SS331a+rM8hf8CMltcIy8i6ZR21uSiX2d3dVU0edoKh6cljKKMgScyNs/ZuU0
4LdBW8XBmUx0cy5XJeQGjO1B5RtlU3tnUJk7EG3mYS9pfflRTeQCblgeVhuHcGVXotRFlIMxjSPa
UsgrDc0CCYFi8iZHamRXqYupdxMqO8GhMO3cSNy8gWxh+2O5j3WFquHGvFfiLDVIgbehZgWKYpEj
axL17W7itY8rmn4s/RnJZBtXDzuzlI0guzpXwiy1E1HsXfJ8dXSFe1p/3GHwDr2piUfP5kSWu4GA
96g20Kx2zRQn2XPZaVp1uv2BV08hmAKOoYDF4Ax/+YUlrMMaCV8Sr0fPwe31yfioKAm6/DY+5A+j
VFR7XNbLs5HpPLFHaus7oyqwI779O9YWXLC+eO9BC7hSX03lolKMRmx6XYEBkE/RPiiRgsqHSNqY
8ko6JCzg6O7CARXoqssZa6DkOmFX7/HYUp8rM20OaqQoz7cntHKNXYyyODlBVQPLaBmlNVPlpR1T
/3uOSMVRqe32gFGF/dnK/fTeMqt6j8bt9HJ7+OXBBXrEFuUfhNnGbbZEZZIJRsZozxOaCr7zaFtp
9T2pxvhFnrIo5iZRnXzXNZq+kZ8sZw34FjAinRGeFbijLJs/GT2fWtVCy9PCbI7dAKSOs9Oiajol
Gaop+8mMSgqtZfW5au2+3qMH4GxRh5ZbSfwGkX6C5+M1fRWzHGVonClRLG+y4x4xOHqm+l6pY1Ae
adJYycbOvV5pupk2bEVQA1Tyl2/N1FHHuEIvxgvI+L9mWVy52Mxlnjk7wzMuROrBihBJvv15l9mC
mKOoLbPWfGZzGZcDu0M8MxeSGeCPXKe0J2PXtq31udCBMM5wTpvD7RFXpgl4X7BGReOL98/lqanK
hk8XlraHPk/iyl3bPYejXHv4DTfRvpaa4rPiDPm8cROsDktYAsoPG4yM8HLYpDMKQ09DGw8h1cAw
oYPxSw7qPHc4DeyzfLLcybfGrXC0jBGsrwBbibaw8FhbgmgKLTXlPnLYQ6XZJbvYCh1nn5k6QL7b
y7qyWRmI9oCQatO57S/np9ed36KJiMMvqiRunjjdsfIN9T6DvPDyH4YCHEFQMOHuLP3imqJC1WeI
bc+Yu/CxqXELjNuqdAc12BJPW5sV9xkPY7qH+AovvloDi9CKq9Dxys6oHhU5HY7AoIyXobe24Ocr
J4G5iP6vwEfQ4LlcQB6FzizB9fTwve7PNSI+Ln0c3xv8IHxqytG5v72KazsDcCVwWarLAgVyOd6o
FHkcW7XiYcbUfm/aOfntq2H/H04bMEqavhSg0OFY3B4KRZwsIKvzbKuA7jxlTQPSxGqNe9QwZP+k
GX5+QtHI3oJniC/z9hEvNr4wzxR4k9cy3eX0LL/pA7VLNK9UW2XeQe6YHnRw2HeNISm+CwBRPWWm
PH3AuTmUXN/Iwq2AukyIXn8CnB3BqBVLsHiSFDl7xwlM1Ru6Sm+w9LKKfZ0W6bHOxr5zbTMtyRJQ
ut9hlEt/6fb3XQs4aBGriEUh/EcSerkAA+Gg0vVA86ywgcMwlvVdn3NAIimsP08RdoINLMWNnH9t
U4nIKiYNfXh5XsDeSJSzQsXTtDbbR7Tt/onaovpxe2pXuR4rCx6Z0jKiIwqtrEXmI+eFHZo473h5
7sQPOU2ag9k2oL2lVj3QY7eAtknlxyqAIZ62wne4iZwtX8SVBYapgdYBIDvCwBJtoxq5rc44jXuj
ofd6cIDb2+huncCRdrMRx9L20NO/ClS36HPOyMbNubK7oC9TF6b5beDLuAi4kYbElNnIOvKfQfAY
ZbbyJSha6xgWXdq60zxmfzFzlfa23W1VpVdCFTUFUdwXkoF8iMutxX1SNFNS6R4KX01xF3UFesxN
ojrftWY08Mmo2kFWt+ROVmIx6hJ8c7AxDGsv0D9+UDnyoLa6N0JSPfjG3HxC38UGkK6Zd7c32Erw
4B3DWwZmrSmK75cTtOY0KIeyVD1Ji/Pi2NbqYO7xxyt1A4Btn+VuyIPCOA86+uqfK1iq9/lQOlu2
OiunCa4WH5el5kMv1zmzs5rsyFHhbTqps2sjPT3YVqnPG1tp5XvC8OJLQsmiiLI8TvY0qDZKeZrX
Rk7wb0FBqt7NRtUcgsYedl3YNxuthZWjQypCwRP6AvnQMjbN9kwcVHPhNSvPv9IhoQ3YzM9RX9on
0MXDhzl2so1y3NokhcEs17gYeIl30tW+g7EYah5eAM6dPfQ6eCMwsYrR6Qcexlsg8NXxaPCyg3iA
U/+43EOxnpK99rXmRbEe7S0fm4FIrnO30rL0RALT3d/esyvxgOKGIfI9UUl2xO950ypKuAnibi5N
L/UxGCh21Iyd8UcYTnZ3gBGrjMEdKmo0e/0yDaXxOKQy+qq3f8NKYKbqD74KgWIq54DvL39EmyDI
GLap6dmVbuOTo2Q4HH0dkEYjxagRvvxgxHHfq4fWifP4C8CRqSsRH0PRfZf62Nxt/KDrReHZpAPh
4yZ8FTS//D2jU1rJVFSml1NhTw9B0XQPSWz0bqDpyXNiJe2z3STON1vL/8P1z9jAu2koUREBML8Y
u8Ma2mRzeQPy06MrtBKTHVLuiYX+WlH2Hwa7jXqX8htupw1Y97+3P8Z1vGSzw8PmZqLvfSUiP6tt
oUSSr3vwrgt9N+fZcOqz2Yx3laylGxf/dcQUgznQ6cCxgKdY3EZtrHIT6rnhWXk0Hew4zI9JFVp3
2tB8JgHxvzkGVM8cudcTLiao296e6+rwrDHlTlQRKLVdrnXURaURdJggM970AUQanbTM8NEMVKY9
FPjyY9gBh90PVlqOOx21O3Vjp62uNiofYhWI1MvelIMhsmXNFtexkWVfJjn91KhDcR+N49ZBXxvJ
YBDgfjQ9sWm6nGs9FzEGwrbuSVV4lwam/zuIdPmIvmn4zooe+BCBmIC1SO2SL7sIYVy3VS5ptQFU
xWnKJ/Qvcms4ghrIxqcs7IIh3MOddL6D55QDbx677Nvtz7o6VZjQXH5CZ3OJVYm0JE6NyjS8ZB40
r06b8ZMcVh0Ky9aWA/D1XSsafiC66ZlA0VyagSdToqGJ6BieFDRm5aJ4C3Q7MLX85faUrq8F1Lip
6FAX51a/utNnSW9LvaxQbffb8KjY43Pf+H24S3xZ2xX+vFXIWltCoZj0WgCg2CL+/uZaCEruwqpj
PF/vp3HX4GiMq9yQ53dmn5cbG0Ycs8tHl5AaF40QdIsJbosXj1SViLJDIPIKOzW/mYEz1J6DNG72
Z7JHvf6lDlra72of4d+N229tWQkw2OyKRjql/stp2m03GHLim14t0zLf2YZku2VhGK6UpXGyU4rk
n/d/R1Il4iutUs6IuHnerGutVapdBLbp6ZVdYt2bainKzG0anPs6c4YDdKmtWtna6gKsYfuQdgNn
WnzKvuptrUcYlYy/rJ6qPu/vQqsyz0bZpXdzFMgIpdtR/v5nLFAxeMTILZJVQI6/nClxM4FoyQ6y
ar10W1CRPFjrJP0QRyVCG0Y7TYfBl+bPYydv8eJXPivatjSIhR4FidQi51cLVdKiMLK93Jc6N5xT
6RBlYXQcKtl3QdLnG9to5bRAn0DT0EGvlEOziHidKheNIjMeRV3jHoCe/aHviuznoNnKhjDU2tQA
+guyMit7Vd21ECi39WqiMmeW2kHuUySyfSghc4pHlBC83LigVsej8kh6pmpY0S3OZtynGCj4FCDz
tq/ux0FyPs5mVv4zy1PzMUv6LVj42lJSS8apAm1K9qz4PW8OSGShgouQgQnAMs/3zdhyG8cAP0dt
krbg/VetRtI77ijufprOgsK72KNxnqGp6ASOhyeAccS2U/qS2fF8aPJqOsZGXbu6pCVEWWvq90pK
TWpn+YbyQlFW23jbXKec/BTR8WP7cGkugaVmRI5NH8ThupIiF/JR+JJPhtIf5qhN701l0r7p2AYV
x9pP8l+3g9IV+V+sA+0gUegVGFNN3HJvFl2t7QCdisbx0lmVodjmudCGdJpfjRz16W7Us/5edxA3
kfxC6nZGIQSqDfzD0/2k9/ZLXoe50NLZOscC/8fQb+4GXChIhnmaiLNFz2r5HgoqtKqR0+gPhaIC
ECqMJNFcymNt64ZJgLaEmSFQvu+nyXquDR76u7aeRrqHmDM2p14a6nxvSE731WIBtEMXAhByHa3j
XaWlhVHvTaXWH/xE843DbESx5uJg779gjkCVC97JNH8TfZ47pUwlyR0MP9YmHB5idWzdOHbMTncz
XU0VlC/8rg86VDIzJZ5d9G8i/2M8yzlq1B0K/b8CWa2iY26SI9zBX4lxhShj0/C/SZ1at+rOzzRr
HFw7lTCZ2yH2Ww9/+0Is8p059YNk7vw2G4Yvul4H0eMYoZt0DGcutR+UFooJoZ8ij+61Upec78YQ
WvadL080EXcNV4DS75yq95sTenJIvO/UOXCyh7JO+26HLZgZ3JtyqQdu0+Mi/2Qg0R0dkrLrSzeM
8FVCTwNeVvm9AhyC5GiSzH+7SJ7SbqfoKETdT7UKd8uZMP07NcFQZR8mu+z1cxggg+ZNIHajk4rN
m+06ODtY8w6qc3aHEKmc3ucwTsevQDPGzM1RTvQPqjOZ+vcmqafkDkliPz9oHQ4TuzbguXaU6sa3
D22mKZlL+yeo9rUZqM3z0Cnq/MenoKQ9SoOhjI/QgNMh2jkGwh0fpRFq3a5HfCB96kwznP8YUp1E
RzvGUeSxRS9ROo6JJLfPVpCjYpiYaITvofILNpWSQSLwQLdhMnUP/HV23DpNR/t7WwTF+Je29qjg
eWjyMnxIzTZrfuMalP8fR+fVHLeuBOFfxCrm8Mqwu4qWLR9Z9gvLkSAYQRIEiV9/P90X16k6srXL
gJnp7ume5tJsBmffyrBvHRaEmmS8WV5gVd/n5LU2YsiTQAXaLw44tibN24mdrf98vdVwOpTHbXrK
+nOuy0Yw9m0kX0wNiSWZI8L00ca42VUOKRrm5rM0xI/Zvp3mtoARikX7VNstWZ5aUkrZWJ/jM+i9
slWjZ2/Eo8DL8iV475+b4INwL7KN7XZR0Cy06hubZIr86sOGzgW4XKu+ynpnD6/JKX3DknMgxdEW
wKzpZnLvVEYYdoQtyrpyWHhJh3xc65mcrSxhmdhCkkx3OIyv2Ys3EwgWF572+vYZs7Zm/dPUtmuL
w5Vy9SoRD3pdC2NXRD9hpuLuPXawIhzyzBguMW51gSAwz5sEfF2pI+uNVSQ/bBlHB0UqISBOlvx0
Bpb+0Cd609Oyn3LKa6/bsvxj3Wh461bn0NU2z+v8lDHnAnAPy9y9gcngutcM9TZfrILc84vAF7H/
nEBx2rLe19B/1FGsorszTRilyn5CQHL1z3pQP+oBkuB+HOLUvpp+V4fA7X3VXi6N7Zo/WHFpZD2u
V7cZ/axUrnXxGXbj9cr6/YjqyUkmZ8qttW7NWZXqZr5JVyX6jtUwiaeFu/rnyxqd62pQuzbksX7E
7Nl8mGQS/ukmf21s7kpD5lwbZM6HHHVP3PpPHQ7O+TOYJzK7PGJP5vul20T3pWkb5X6s4jTOjwTU
KQR3J/Q7V5kNs5d6cUm5FWxU2gfpxKvv3wlc0Os5XyfIg9JvNpKFL0MUo5dQ/TzEP0SgnOZ3q/cl
QiEEdVkJX0t97ebZVRdf735zz81d5t8zVhPLU3xEDm7Xcdi5vAtzLYT5pZuxsxdWw1LZ556O9v3W
GAwpKDPp5v0G33ebJl8wgzm/OPXCDwVpW3e3xT/j5NKB1jWf5lXp/dkTytnv3HkdjjcekCQuMAFQ
uoiXcJ2ve+wd6ib83RW3c5u9/l6Oy7H/OqckkfZh2Rqop3jvPXmH/46pH9qznckAHWcHQshvltb7
uSNgWO9kqkZ9OTZ8eX6OMwWlSBEjbX0eT+m22ypoFnlgBTKn6/pmM/JLtqJWIZsbbiNC9wdroXN0
P4rzPLdLfwzN/u4HC/YPJqUoeBfKzqCv2Rxn85qDPLNxLVi42JJitlJOhayNmW/UQKW+Yowxre8o
5VwyoWJdr+rHQcCFplgc65gw5KBfmj/5Xhudd12KBO05iQXYJuv3dX2D9z3GrBBbE093g6tb547f
ncSv1pym/U80vNV3uLonx212/BaJeRRNZ5vjhNo+7ltcb0yma9r/jGInJvEGHmSQZbh1Z/QGA9Bh
uN7PJvZLCgFOUVjF4hpE0cTa69opYoRMfn74RV81kp/tCxhzOJV07BPY5DJHczznyNSYVjKFUPDl
BNceq1GmCA+wIhqmNCf7oU1e5EwX/aTkYIeq21Mn2HIUy01bDqxcO8XopPGq8w0/GDfXGItMN4Gr
P8VCId8tuLc+FhxDG8a3xgOhyXWHLPUhG91JVB0RDuJ7FE/ZeR/ExxKSVh4MiblH+J5m3/VKbNwX
/Pd8XcVsbS/BbVmSOsuPdWOjKMeTZvZV6fKejs9JaMR/2kUx/Ig3YO1cdzu2rahQDLfJnFsdt/Zn
t5q5/7cuyuUTTiDd2cvZLMq+TVKEnSzIEyIy6AyHmt7xwNHdPAd6zY5PlkzT80L+GuzSr4BwAUUU
kfaO+rXGtuBiB0dtyMswJL6O7CX6z017iukB7owF15Kdj7otMu/jivTkiPzhVBqPapuGvsTXgKXM
07fLko/W9upFKodbdZp+xEOWCxXlzpxF/3qSpF+TZRE7lTvANkbrfaU/aw790B1n/ZuQL1h4Z6Zt
qE6Bg19BjFz0PZJp2j7PM1lT134l8Oyqx44G3MUDgz3nxlcXFjuj4aLnmmyKmrQmDFwpKuOzWeoo
4bchd76e04oH0bxv+5821Toi37Zpf2Ci3rwtwekia2yS3bu0g+5fg6DBL/norZEVIhCNq063ffif
s+wSkglzJko/Hh0uYDfP0Sg3VUsZvR/60bweQVAfL0qlTva9HjuPOKLaxF9CAGTni4N7nPmthiF+
JR9oDwravvrltBG38wh2HEpdd9B/OhbguoJssPB13abgZfGsDfOM6GT1cOLAXp4fi0B3Lg6HMp+T
Y5Pl4G0xnbAKI1o7H0N4EopPb7py2jbRbfbXg7ilOVhfZ1iAlqLAZfq7TKFaCnyh7VmmcY1h8hTO
4rXeeSALL3GG15a82z9dmm711c/0dP6wQxL0f0479H1xJl3M0yxmzz1KPDtVXQkDc/mDBlNnn51O
TeZt89doQ7lLysnNYptDFNPgyOGRPmkGyV47mpmFYq7o12uVfKa8te69gZwMyyw9Q50T+pO6l5bH
1RKU0sjkX412i+EsYzy8NmhX5quSdMsks011hyZgD/WLv0AhPuL1ZMx76EBb5STwmbGKm7TJbh0W
lBNNlG2aqyRjN4hKElFiHp8oOJJqIxPqPjzOmG7Z4xh83HfttlcvbByi0hAFxVOu98j90hNi/Ve6
47CXEZ/kaxc42VZRwkKf3Ld9Pz/Z+vQypqiQNgF/RHtmbWkxN8BVuVeqK7tz38U99PIgSqm8tcUB
rEnm28R+efad8jlEFcHIs3OFTDtsnVuXiM/STCyEwVWnw3jtgnStn/GhC5pvXbIkY2Vmdw2u0oTu
VJwiipYLrjWteVrPRcMozeM6/QQ10X3lJB0lrgk4zr4T/TT5dx8awJYlBXNkt4aQiOlbEO7xVZFP
hPRnCE7MDIfu6ASOcHFrXpgsElMGW5diGT8rz975M4ujTIt73XX1gzulsuG1DmRyzwmC1DWPlnSJ
C9kpfWmQ8mPPaLJh5or6G9w36bB1Gfa9SQpW7YS6Wha1tjxMm274Ni1usONKHcy2TPShz7JLp5rY
swxD/LvDMt1XPq7rfSlnnDCLoIua86s1S+K+67mfzmIkgW8kuC2ixWpuzFXnsX21oKgIKVBoZwZp
70oSsCYTOW769iGqj8RTL2mNEJ5uMw6FDO/88XCfp7DlWT3cfsrKIGZaY8aq2SsrwvDIoscDEWCc
t+SMCOKdlr3h+OnGPf/ofsxTy2JQ/bygEGh+Lx6+6SVaQTSuWotk+zQ6WWOLI9gyltJIi/3aJTEi
Pr5S4pQkMvo/iXLbefkWJ3g/w6A97jxV97A1vjDBndfobbmf/aCJC5GeOHO27pq9xkkb/dfxUX9E
NLNufhCssxEyfc4pyyne2Ve8xtj6dXyZ9Gc/Jq4sHA3pwkoqGQn9OnfBXWD78PPAwAVSsnqZujtH
R01X5RFnkuMccqblvEzrlreH02RlnWbHUDrHeaSEpE37J9156IQ8cSBt6GXtbw/dFJ4cCOyI5RKA
UpanFyxk7sWOG92OtmuCQmB8/A7kkbWXqU23AH/3eVQF9tnLXEk7I+IKUpGE+YET5piP6RCfV98Z
qHN2YFF2XUc3zkN/S/9l+9p8HwUxukQGivifu2TNL66rHQoj8aIKsmX2+F/1+RQ5H9IEt4/2hKYj
k041ZyHJvf7cRO8GRvifOPZhL0Sg1VnE2T786JI+FMXccg4QMp9NjD+zHOs7K12tinRCQuwHfUu4
XAekUm5k3hFdmDWhlweYLfyKcP5WeQfLfOQKi4uv8cJ0krf+Ecvq6PrEQSKX9F1BaFjE0q3R3Vw6
zrY6HKaJ/jyaYcmKGhjj0dkPQJp90N5aqfBsxjtLl+nkwXpqwRc8a11MuJoT/mj16BUt04kozLRk
Sd47h/jEM34ueaz0Ya87Q8inuCP5shhrLFUvbNdrvGHqdnv0Esn67RFq+84mMIOfqZUFHlDHglU0
PiHk+UlSogwRjb+ZzybWhJ3lXG7Hx8v3uKtFegWZa+2e13vGKnF2rt5LGtgOfwQ321+ckGzHsj3P
WBcjeqlHgx3NE3sTPdMqJ6Th9F3nf/4qY7eqF93j8Lc503UbOKRL5FJyLZKud6mWhPiRG9kwF+fO
kUGd2mwkn2DFUv+f044BOX0rPioFT1m/FHs3bV9CPplXIfZqRLW552FL0Z546nWgFklOPtXwdR79
A2/DY6Y8iJWOvmzi1vs9BC7ms3ryPFlKkEc+SyMJDsEWcXrRwSHbYowd8XPyt7Fjr7dznZyJFrl7
pHtT0lJuzcUynTyhtQIGTY2MmOgOVh4q3KvinTOjY2ckJdH7m5mYsreUbAcG33h7gygfiUuNbOBz
PNvgwCzPRWBpJNrA+ljxKsvWjRss15QOJ7WCocALpK65xh8tnH8QOVJOW/yHYBZ2VAf/bAu/S9Tf
2Zy8N6731ok1/Rhto19zK70fR5eaMvuINCvIF5TPegdt4TSp06+qOZf2sgQxFVcg+VG5QngDCDLZ
4H3j1OzZpYhm5nLAgxuv2UgiZKC8IV/NegS5DFSYlKNvz4Z/2wwV7kwza/4BVnU5yiVhSo9cmp6r
Q53I18PzahbhBqx40/GMaULJ04o+FPWxyWsSyllEbbxd5cks/QYHwWkYSo9cx+e4XTeX6uz6RJ+d
KvMLfIazP2EwETwqOPjeW19EbR7XCaaLybJPn2mACLpMgsEb8zOe2PL0aQfMZ9SLNQqBk4+leHNV
EWxBP5bDdjp0PfOsTJG0/RF+isli1VwRz7+w3g/E5RG0WpdRO7a/aBl8Vm+Udv6Yae2i6uiX+HWk
Kg/FpMXMgO2m4p8rt2mrwJ/OH4M/6akcNGNbvglW0wpLtNn6inK5GT5RXo71eXIDdZ/scfvayiXV
+SQ8+aSp0uPFpuh87/tN8SFHnXgT9ALxhFUzDvU/m5hNFvL4CJAlaBrqEUP6/daBJiZF17cs4rER
Htc5zxYJtwOIhLigZ+unSwjwdF4AEJlaprh381mtlsI+7bWgZDrdRqopS7wV3cUiH3qA5rZyoVSy
r+5ua4BNsn2ZFAf5fhqnTSuF4SVD/7wNXeVrV36OWyd073zeGFOwGTvq373jIo2e+iXUj54C47+r
NUsIt7q1sr/LaAbmsqYtep0DK8FdsGlCZTH6CliYMXkr1LkmDOmzHz6d0OlefoyYPCC2jiP/2hxr
fJbnrgU/siVhc0czcrhFOjj2yN0Ai4wCxhSyyRtPKYhvwyKuSNtoc7kxIf+312afL8TKnoSjOnbc
yp3moaFHGKR7cyUqwHaZ4+46uZuU8CCIjgp2Hl0SI1uH2AYYdrFeB6VH5q9sMdF7EslkvyQrgFDR
byQa5eCh2/Z7bo8IRsFh+CxIh0+GciTmLchym45tygPgTt4HHvz/rknbr5ahpvucWt+8+XR6czHP
Mb9q3DaxPgkJvH4dG+28bkC8hL0vw9JCQe1TMhW7dTy2saY6/hf6MwVuxP5lyFWbMQOPGgP43EPb
41SGsegorL/6dzMRieo6ort4axBdDsXesM+tCIezlzrSy9vSZd2WnzxpsuwZ+AbMR2B0Kio9mGEw
rSKpwmRIPg1OAmATCbO5uKH3nHYc93OVZK3TFXAL5xdfOem72zipvE8bq70XX6mB/safRFOxnrwu
xNlGKnj6gG1V6bentXcJiqwvLUsba2lWkm6qbuClvHh2r+OCV1qbIhMMv3dsodQvyt0aVek58r5Q
c7OmJM1gfF+NjlRuP3xbHlpXR2EFvMrsk5kg+NIDl7b57I3Or458+5GYZg4BNqj1DB7RkoTICCf8
oMDkXt2FkhX7ogkH/Y977/zVOhvnvKMf+IfhJdPNOEnb5+4SHpARqmk/jKMgES6Z7BtZbd2eNZUk
rSct+mTtf0+BnddqxvKE+mvP/XnaouBX+DH55KtlfrgyDQwNTHE/3Y8pw3Z5psKvSzPv+ns7TPHP
GELwX+21088mc7AErMny9nKXqIOjorjQVcl1AA1bBxxZHrtoOKth3tep7AAE+M6Mdfkcdeenfl+X
odjkGX3m3iYnL3M4voUqmTosT8SHta3Yo7eBaccr0tnqkPY1TnTBZxumS0OXDXC4ppSvGpcOQh1C
K45Kc0I/fbyV/+GAVS9FyrrZUNVwGfYSg/S8qiP5sEmIzH9LerRH2Xa4ed9O/9CvCFlGUYbLZl/U
SoWr0nHS9qEFFT4r5ixuV4uDQ1YMuwMX5Lfd2HDZ91AWMVYIS7HVKjDFDEYyVkvsgjhkGilZHh29
YFZLO8t1FmPcFnYL7YfPNXqvgd734KbKTIEVrG1SJotKS9nvuO7EODBeABP85hK66/Hbo6bHVXMS
SrzjE9YRjAk7AjO3YopjagH8IcNJXHQ4cgVHjGsncq1b8aqnGFCdZ3d8n7zjoFcysemKAZfHOd/0
NL5Y1SpVKt+R/8G1u20BzW3/1juTUdn0/RKRs9ymr8ekVHJVOKD/yMjVuDfOsunHhpHpro3EGtPe
e+Y/GZnNLyTSigNuaRvPksUiaa5bK+RdZ1WSXdK6S2wRQR05jHabuAdsMVtOMlN2r0JE4rm/2MUU
u7uKB2RI3VL0sV/PZUehuWccVlgOJEuwlcM6D6pYThQnhSLH/QN2yyaXJQKATTDUfYLL7RrCV11l
m/9WnJpUFUE80Y/Ricmya5ztlX6aqPQ92AnUM6IjHlGzc/4vqFN2hDt/sk98cSueosgR5r49d2Z9
f4ianylGTE6+7KDQRcgj9ZROiFMLnfnT9/lMgdDT9qjTXKpek2Z/OnVOXoWqCw04cV4atufe3IMl
Txda7nstYue/sHHrnwQbrZhZTx1g9WkZEg34a5ezIjy590vQTKbwPRE9BPSkexGE5/ifXZr638EJ
fOZM0d2nkEXSIAf4n3R+4LTqFY3rOd/l4XRj1WWMgAU6aisrJwtGCL5gOvx8qMe0LwaCzlHodT74
UzdnmBztMQ9iaXbWCKtwsy2t3jlHcR7rGXueKWsSYvwIf19LQkpgE5Vlm4BfuxioEScaSVLMICZL
s0TMAu4izuA+0srxil2vQERzuI8vSWA+Vm6PTaWEyC8DiQ7ZiCipHo73ZJ9NczmjzNlLAKO9vnMI
2vafHdSj/aWJQXsp123yiDO28cFwhvbd05gY0vj60wBcwJxITKI6SVUPycUs8L+iUs67x7uRqFPR
d55H+y2YefwuiRCkX0x2FH9TlVoL5bW1/LNNIsLSgS/l7w++SW/EimfpRUcCCO3wWtKWQtGLq9PD
LlyXeZz354110iT3RwMKCPGxMycvdLIVq0MqLehmZcv8xhl9QfhVm1vtbVrRh/jeV3kkwl4Br2lk
10GYrkwwrzk+tWwE8+b0A7jtx4P+hVWnZaz23iweRaIRfc8Lr4QDFEjmn8EWPTbztd1WvyITR22X
adahKk6dzl0OgpC5tzjso2+cqTycKUAAT19viLELYh05FHiaEvbSl/Nh7pYNiNI4pKo7QFZtvkHz
AdQ38pDYCG5pVhg3blXhS0H/mDEs93k9ZrjuTUDT33zeVlJuFz/+uCE6kzmPHn+qxuvuB7lmr5YY
wrhA8wb8uBPQygZXeMifJxwOXc2IbqESzel7N+ktp6Wri+qfAfn0xMsfvbalmzjiPsF+59smBDJm
L12YE5CXZH0lY7PNtPVoLhC6uThwd/veOgXUQvTGdq7cC/wLOltq7Yfvo2oO3G1UkD7h0Ejj7npm
eYTAmJorrKE33JMyUHdPDhmAzVfWzJRzQ21CyfdsuMP8z975PWu1ghQb8Fx4iFQrt288EaufL9GG
c4akcwCcr30jizGNdxi/YAhk1Yo54bhP2j29NKaG5XKi4AvRscKvjmN0+Okubl28oZuJBt1lHfXp
Q2F3PhsAmOGN11AMXV5nxj+f+tGTw6uh5r/VjT+cr/gHcsnxxEqHCop3+hUuwTpc+FiHYCsPw/VP
68ZK3/fu8Db1VKPr1lfji7VKd7r72zQOlMTZZmmUh0sY/zimYMNHGohL3iYs14Oba+bRfQ3RL9jy
PIdwrdY0XjiUMY45OQY3+9klr/u8IQaCOMqtt4joOgJcebkaYXQezxnkIQ9pWbfP03DwZwf0bRnK
8X2K7nwo9eS9T1CksLKU7cfLfGzc0EOl/gZgKqPpVa7CGQq7ExD7sEsmmsscOEn2Yvd4dy5bPO1z
hY3iMD2I1LVLHpDxh/uoHd0drjlot2IaQzM9irZn7fXjIpmHMbNR/NXgVX88ezxhDb0MbF70aqPV
eFGF9nFRsgpbBmOaSUtCQnfM5+/xHKhbO2XntqR+/WbAndg92g/IsKDXaZIrvSx7WXfN8kvv8H4V
5Fj3w6IQEhUhPH1W7vE5snC8if55j+JzuGscrQvgoL1QrvjMQL1wpnWfqDdvdZzWRRYvy6/e6OWO
Ey16bxMWxst6Nu0Py9Kd8+yZkGF3ZQWANyb92eGU+5aY6FuHTQfeY/38X7OnLTGzjPQBoYtTXxL4
Nl7bpenfvO0I44s79xtQgTh+JACjGbWqr/WfPvC659hdAPM6OhCdh0pZ515nbToVCHPEnstlwblm
26Psr9UbXAXr5O2tUVH2jNwC4Kqum+S3CsImvFD9s/DLlJyzfxF0a0c5yKbDe9Ht4jwimte/NZFv
r7DmwQN4F7heOA1ffLSoF/CNdMydVuy/Qx978xVtBOdNKLdqSWe5X8w4bcclIIyMJN4B4yAR4RFS
QfmPlRsJPNnYH4vKlKkEJieR0U85CmCAVH8cL01z1r/gseefqTw/oTTPxrIjxQrIe8kIWN999uvy
ldgVkbMonVRLswGOrm19ajIst/26hjJcinhzh+3q99SoXOikdUsenYyI37hbehpJRovtsLvLaxsy
LJA4oT/vtVnvVkLpQ4amrPtBgzA8I3V1GcHiJbotPJMB05gOEGfOTZde+r4V/7Drij+it6fkO1E/
mcd4lp6/pwapZ2Hquf2bCG5KFFmxfWbhNMnRz3UC9k2PzzI6kv6y79MSvKszHf+a+egAm90NZDrZ
xPkN69yG8cB+AECR5zqP3ZAt2fuJBCh4lsG4vwu76BGkcTicW93rXqLMWQgSm0bkK7mNHJOUg3J4
+9PNhzBckBNfg9om9UW5Sbs8Kac3MYC7iP6KdHL/oIlt1hyI3XW/nHRF7O8ErZGvZ++yOzmke/rX
sTVvTn3IrhrHYxXXyCRQrwtN2COaqu4ekZWH4UmDnCPkXjkQGcdabVE3zV94BBkA5+HovIu7uasp
2liqpTI0v6pkK2na/m6z0DtiHJ9i43D+ezePRSYgTQXIVgbQJfvjuRzK49epDP04Bbq5tjINBOCw
2QQ9+hitF0HGFRHNUMPZWPRoQLqyTjxCFfrsoIVfbMynimumvz5Bd3bR2RkyazNzzB9b1SsB0aKb
ncKT3vyNFGz+edOGGoMRZWWa77qpUTdkAehogNNFRnMTUgxSRyRrviD2Rw1m4q69bxaPvNpjnqO/
zraP6/Pp7DR3ocUmEi2Km+UEXMa/A0dvU7GGy7GVjm3Qz5gU1Wp5jgTd5/UpZ33fW3v6l4/JAPDL
5SmKDYh7TtUN62o7qV55diQt4MxsVQXtgPQj22SG5ijULY2jA5BSjDpG8iKRFzFInwoqY+5XsdzH
k7DxLWHpbyN5bmnOO0LEQlG1fJnosh/EnsP6RKPI41FGT+KQ/edZHMs3Bpqagdtxxy9N7UV31JrN
LTOrFZOoHT+get07d8tgmyFn1XqSVd0u45cTHveXPM7sOZyD2dDHLO2/jZYSwBkKdioaDaMP0G13
/5acAb0X+rZP0j33v67Tdnt+oJ4L8kFlw4Oc5HanABqxYIHs+uhMvSV3h97/y9A+oDwM/OHrlAyd
LBflwb11a9N7eRc3blJ46XZ878Vw3FHv7UMCQg+5GYqmLzmdPjfW5b+gTgw71Y6Xln3an/gwG8GF
T2oXPRsp9SbKoT/OrNrScLn3ZW/eQmzio2Kq6+moWnP2EGHBPt1jOdqHWHI7OmKrUckXvzHd/rBr
5qV2REeZs5aPOa0fD0GQn6G3vJ3+FF9W1nyQE/hYa15GOuoPp6tWMpo4ak2ATLq6zzeb0Yz7Rzv/
F6Vy+Mt5iAKka3rx4qauqD5KvS1THaT13xRN4CVNa5hW6UU9chFVL281NhiwsTTG6TXK6qgvu2Hk
LKCS41LoCxREvDR9SEE7TmrEES5Gk9vAeixqjMZcdkT7j5k9qC+g1f1aYHds2wqNB7yxQxhd/4UM
y/F7OIBQFCb0huD/pmv9YzI1A6yWr+f5LFvhC0g0BJYV3M/WX1e+J5rTLYqGHLRpHCHweYyraBHt
XPaxCuEXAsnQcFhssK+KMWJ83jLtmrsasAiWVOmrUqf8sh6p21WbaGT/2tcdC02Sj0vvMPAVSSeC
AGka9rFuW1tvHTcCu8t7wmgI7YpsF4IvOsgUHteGUamk/hFyZvGdY9qOjINmYRh98L7YIaC7Q3XP
7H9iWVNsPn45+Sb7UZd9sm1/jq5raj502vcVMD96Xc3w8ytOJuGXcMSRKJASBm7Ru3XyM4oO3BgO
mOvyaBTb9lOXiUsyxMljH5rlN1fV+evO5zxXiiHUvQVjQhZxgoYSdorELPWUSH/RSAzltP5CY83E
joLcf5oSa7+uvE5T0dbO/nDSix+VN0r3F8bm5vHEcEtcjeOmXwzbJmHu971ebrG2dLPRsHV+wYsi
e7Z2sSssgmHHGWtDRgqSpeqJRmHCp4kBoU7ebHQC22z+HpAIO9dz/bL2YdPenSg64iIJdzNgW5UE
unC6NvIvrTO7FADtaV0qi7EutHmfudczjuH4Fq9fny1+QYqIrHqdeEKR50d57SYGumDJsv0a1sdR
34y/IHkihI4JYk5pSDqZyuCOIYhdNs3bHhWclcSori3w38X2MnjGOBSFiOfPrVe6qwVcBYzVSd5E
hzvTi4+H+CbaNnV+WAao5joBivUFT+i0eznsy2juKJDRXiJSBc870B4lpRETkuwQc6rkohMwz8KY
KDY3g+EPIbWdbynZyOQanumZcjLFg/szQ9X6V0ab3/MR6jW6egwhycffpDbLk9fxFS6VVMHFqVP+
pmo4qVHauF/IgDQolNmBknnowK0cyTq8yxpx2RO+uY24BGY8vnXdtrSFaWUcXEJmM2iaceR90Xo5
OAKypPPuVod6fe1aLHcfQ7Av58L8lWy5D52VXOmxQDElIJ57Y4nFcUpl9uUh2DSpDmPNOZCmHZfX
cdSfvY9jfU3brQ7pQNrOcuA44fIYH9y8YlDt/vl/HJ3Zctu6EkW/CFWch1fNkm15tmO/sJzkBJwJ
kOAAfv1dus+pJLZEAt29195tGnBO5kJh72/S/sbZC2Td9hBmaykf1xrhfxeNfjAeIu6I+J8Xq/gD
T2y2HBY0zPhSpsnw2+e9Zv7ReEzkVMR2rI3DwJagvEaCq6x922wpnvoHVznlXekOwaES0/yQqtwl
XYAr4dqxyuAdRnKI9muNpwEqMBn8hxH2YaZv9v1nxV5hue014aWXTM/BW9jr9LEJtK12aP3NvHen
sH3FBeg3dxL+gz2TVe6gjyWZOI2pZqwSLZ3n7GMkR3qaoPywozTre1N2UXVa+Y2veEIrktwiiJgj
u7fVPYYgWBc9YZG4gSKl5trGqsulHsloB+Y5y00wm4Badw1pjGN/wG8u2N1HAjWplyhJaWaYogWr
3ZKKKv8REZnaY4zpyO5KFjf/AYsFBs6ZbRukjWA9zJixWduaZxfycI3aT/5SvNsh4lm7qZkv1kr6
dkTVGz8uc+NszVQUX4tg7LuJuIchXbPvuhnie4Tq5RkWxf69rR3GaMCYmwkNlCvxJXnVdPdTEQC+
tPMU7MciLD9G5TKGmbkJdw7Urd0olJ0XQJnxzzKBTtIYlPGTH+VTtmlzMspuM311N8oluQx5l751
SMZXVsPU/w3pSDc1kJ1yKXUVPhXeND12vTv+cpSfUnSk0/yo+eEY9Kuw/iw1Rf1qwnHZGNUH/zUr
byrcFmFvlQybu0avDnUXPrxdwOLFB904SIncJU0Ytwvx6020/nFHBu9qutH5Jmx+mYTux5Y1dU2N
5OXJyNnqJFj2t8HxvhgjfaiWVh1XN27/U0vtn00WRudhdNr3wR3cOxkMAhk1oCUKW5Xv0g6pLxy8
BwjKcU8fPT/Dnv7NW7AaYs/TTVsSTSRql8qCaCZIliZbT3We/mDAI+OjvOlPSh+dWJlHQLjo/fZC
HysPSU8s/NjzGhSn1pfmmLTJvVQMwL3ABhuyfBGYQ11/QfKmV7TfQ5rWz22deMib3LXbLg0O5WSH
O0nYQ+uMLBpO/mvGGRShtXcdjOKGP10YY0XL/aCG7i3rSc7cFgoSZ34vlKC9Iu5z3JpETd0OVC56
T25LsPZhPPjbll7zIcyjGEhcmf5vFK1edKjcOn5Yh1qf5yEaJKPfXoPCJx3wSDFdMa7zdDMzAPdO
2nE4rN3Ujfu8rCxpNsqNt1FShb+Mt4rnFQfoR5/gCsk72T92opV/Z4BxSitiHH6iJnA+RxqKb9GL
4K0VjfuImt09OUPdXLQU87Bz8so/SO6Ke7ebmn3KIPoOVZ8qebRe848NkxLQplvyTRKoaD9CDqG/
e+nVmvBGGk1mz5y1/nYrz9pNnbrlpUYvPiZA0ghmxK1/RK1Nfgy3/sVDLv2XNhBH8dVFJ9HA/CMz
a+ocfYCUWB6IrWzfpWuo4hOt7xiV4Vtv5Kpevcw4PyHWkz1lAOLtpJnXpav3JfoAVnStvP049MF7
wrtyquapQM6YGGQW1avk3n5y2TvNy9jH3u8ivbkullAC/IX2wplbox567QDrnhbuAXEt/gDjau4p
kTveaLD0J7cK6k8u5xjpLvMujiD1EwjCZh1L6QrnuMxJfee0oNmAQ6JFXnGb5bcfiPx5iTDm1EUp
rnFbLS9r2XvLxh+0d5iUV3yLKfO/irnXC46L3p4p1sSEdyTIXgkPaL4W8nyght2g+K/PM59/X2YF
oxE9ed8MBMwLjiQFrWIjnrmlq/l3SgTyJxBwtghQY8v07DaBYBaZ4mDiGCG1xiYS38A0877JDoOM
aptiP3faf4CmVHcGPvLOA+DYmLhdHxeCw/ItfJ4rduHcQkImOUddTR+5Z1TYPaWqsij6TBDfMzkU
zxWiN2ypIxbGzbKT36PN2hHDFQiRWUX3Nx8HuRsiwkI2kQlTmoaQvakbt8wty6lJJn9IKSOvK5YL
w5h3Wv/TLnMTxBU4RD9I1veuTXH2p/i8sI9FNz/WBTh0mH6cdUEN34yrl+sT5YgbPPvGKbwLfRgz
ojUVYvyva/TsbJiuOR9+rocIYhyg7yub4OBPlZZz86fPVVs+cn75/n1V28ah1Uuyfk/HsobbZBTV
GxBkWIOlVK3b7CFM5nKnh1qttFFt5BJCtKpe5ttlbauw49eaK++C06OyZ7oMA8J3W8iJ3Wfpkpk7
Ieig6ekzBeuIe21r8y6iHNJui3ZfrIci1ln8ZJIs8R5kAxe9D0OZnLHDrH9Jxi6abW6bMT/ldAHd
U9tQLhwggpbFOeS92yTrtRORjtVhoMMo5XGImdIVm0RPasKHlypbvGoNkjtx45k1+WoRHSKaIwR4
bA2+sharQgisPBz9HpKjwDq3sj60s+gNe+jYBHTBrJnGKizAJ5z7uoNcZN0cMgwdbeeU3qAAuxGU
9HYBr1vkzp+j3L22qEvJyWsGk/FJIuDoPxxsHgPUedXuZM5exp6Oz2ZYJ3EEPyvMuEkmAF6foj0b
2ZXlJENiB/aP0Sc7hzgpZvk2slDef0lGsiavoDD9yBxj8J2KjaD4Bt4jtx7b84S9LkYIoda+BGAC
KW3sMs/bQHoZoec1MOa+gPSr7vMgNtmO37sYHJQzL1l+8V3ksPfRvPyMuGydN9tzOn4PsdMs9AS2
ZNy3kYNsnC9SsT3iZlaq1eo5Go3bXxUqrnfGP915R2IzevD4oEeQ4RmoFG6opW6Ka6TQ8QAhB8ff
B8g18bHustb8i6K2GlBnwI5fsTJk7Wfnjy7a8+x5TEX8RVOjToVyi+vSYH1lWM5iGW9b4D7KjusS
LShrNGZcF74jDMVuA3G6kwkZR3cOtEa2YvJI/OIgPL/wf+WmiMUDKqfl6+0HMdhrhqyVvGFnwVXg
tHlHyO3apeVTDS/MxnSifrITFso42xApb9dzY3HlPQ5pMWQo/LFPT7EK/tN8w6eVyJNIRrtAPTmD
Md5u8hUoMuPGLiwf2eHBKbwmDhxFG6mQwQ97y/r+UeQT84+NFLqS6dYgVoThkd8wjU+uE1fwyfiR
x/qMgX1EMo579PNNNHdSEudE2xz+cupkdH+CkuXG+2o2OFX2+IlVhs6JBeoWGJT16XjsJJXPXvEj
eu6uNmxtP/qWzZr+mQM9obQei54BUesp3/9WjuAZiYdKeGJ74+SpeAWOLT2RmJVRtOKuCZf7bGJc
u8HfKrpdxvcZjyB/twnI1hetAsJgDp+5H6XT+fopBBMqHzM3QQzXtan7f2Mchu2FYjPu8SjlANtA
QUEpL64hzv2IQmHED6RJ1v/rdRcO59ZjSrsH7c0zHlpp9XGMx7m5J19BpIzYWch+MnpppzvRZlm2
c2Mo0G06B37wjdc0KPeE58/zUwnEJA4DY0CcrC3m642NE+ZieJCRrfOWTpwRoNTrXkhPRTylHlk7
O6fKZ2/nljUP/yFhzC0/KRSNbhG9xeI7lzDVxTgfuFM8VIO+iAtxx3rbKeEYYAEEanZFtjp3RtRC
tVPpLHNNQ9eO/V0QTKlCaR1MGex0HAhrGJEY676KBc0BaYlO/DVacYdA3Lr+9CAq28bHsEYIep+X
hj1t2Bn485smDEyw9Li97mbYoOnGIttyy2pArb/wGJfzWXauH3LM4WXtyKMLSywNqTLl3vKhjPaU
haTXvna6Q1Pw/C4o77pMOcDBvnQY++8TRsH60cRlWX4rt5S8qzT43gpaDFC9BuQzLqtwjmSxTBZx
FHNR0x9rPhKrPiLDkP7LwbHiWSazvPdPXRIOdfTuZT6u5k3OSoZo5xZjUtBGSV0nl1bJ9t/EUZJu
RT2V6SGUZsK2DJHvrMds8av5nmByDLArbdT0FNuOy7sgjeY5nieXLsivmmU714T58GYMvjf87shb
d/EohigL0aHo2BzyOKZdXzVbxqCivI/DSgRf8dqxAZTVRmN7aFXIGoeN4izOHUzqGO/OOgrS7L6J
I5dBRM0iveAicFzXe58Dk5MWmDG9s0z9uzO8wohqrb22e9CeqqpLzBWLgjOjcHQb2IE55WFaZ/cQ
tYxjT7W/sF8RV4zfy09fVGyeZzCZCu80uVb57ns/ceD+yWO/yz/bivwuHwi1XCKzQWxcBxAmNla1
m2moIpCg0gAGLexlyPfhxFDBo3ecB3MZ/JTp1H5mh5O6b42LzYZkpCoetgPJqMVzm6BOt5s6WTpI
Y3TAemNFX6Q/PVGBg2QiL/IiJzKQpOxD0JfB7O2J6Y/86TEJx3Y946tW7W9cEagc/Ba+eFaKUee9
m0BQ5zslJE1aMy9j9oJd27BmYGZUkW1wCEM1dx4bse94vvwKnWiVocQimonl2FO2/g3XSJtLYDIi
KMQUjcgksU7V6+rkaf8rF7AEAedalaoLKpARzCFRxboez0eQ0dxUfE75Lk9mNE5qHR1tF5lU1ZEO
XUVAT2FT/6mJD8ufIqIumn+gkjr/58+3TZ6bwRBKDtYOwWYp0QpHY9fSIc5NnIP+TniyCZnBFpP8
wNhQl+cRNrV7jIAQ8ufaxW11WMsgbs+zLQ010EruU332C2qpZRPjJcTYmayhg24MX/cztYZLiYA9
Q80zzYNqpkOtjChxjJvUTsc8dFzZ7coJgeCEeRMlPrvtartzxipq97rp3f9sW9fVM2x+OEyAqbx7
lwaI61J6TEepzzEB/+rGNMn+gKaPs9jUIxj1ToOCxckuylSsfjtLla32ZKWMx4+wJcWi3eQecU4b
SVYJyS4IOUzvk0lWIQG+YUKTtXhLFO90I6fpoNBb9VfTM2HHE+m4yyecxdTisOD+cd98uBpuJhEU
Xb9rA5izK+taE6Qu6zry6BAJBgITqFkwQHKr7MDtz8E6MTFHokq0QFecDJLnofbKGy2GLuqjojuL
d3a9pS+PGQXTeOpiavySErCsxNfKfAOcFXdN+hmMHbENW2aSmVk2YxyU9V/qegmtS+gsrUqICJvd
W9/EmmwOJqwv6D6jvy0Btqm4EE7bJwl1ZT8k4BdJFYLretclIgr+cL9ozkacZQSsZgVT7CknBqDY
+DrM9KFIC09fMVuKYp8Yq4K/WezE07ANnCaYDyWZXSU1CdDywg8oo/6HiRWrggPyrsqtKwLGQBv8
djhwbVh7wN2yEKQIjAkyhnAmQ5zc0E6K1dNZO4S3clmqdxFPC6R9OBZlczC9ifN/JuM4AxOVSz2/
YbpO7JEznjRzup5FEjNOgejenGPYGSEEaUk8V/ntb7u22ezsVD1RS4z9xAsScQ/Eb6Tdz+U9hA1e
7nK6QQF9PBbNqehGB/CEDRtkNJih8u1bYFLs/ugTkbrDTEy+g4hLWy4Ukbi3vkkU6fujDnGfnUy6
1J3hSVZieSVYAtnuoOzANMaGE9aiY0vVk+/Ypeq59iBmsOJjlUi6XL7qOTw24RiBUEIveT5usmHJ
oOI7K7HXzZlXh/d87qu9jkvuq0Ngpin9jROVE2vnJMawEUUWnn1T7Lz9AgELvlTgLtxiCqKouC/H
kAngHraUPIbQG938zvVage2L57zsgUa4Md0d64rq9d7kvTd8Un4O+tObMWGzKZirar6vHYHtk0Is
7nd2xDJen3ne2yHZWaoqvLRTzAUqaKEmk7w5FQaL5KhFNUqQ0axcWUdVtySFJypdhoOuBmtePb8x
8wxROudtgOKgQDbPmLxGbzgNuP1KQ1jROnaPbsyb3TLbH1YeYdUTvfAKeC/yp5We2X5XYCniJyRf
bvldSdY0njsO1mIFL3Xc9IePtbNH20dAUFgml1LunEaZBcZOJ/TRDmsP1j+kluFvolibAo83NU4B
w1HA8kL4m9AYun6eQz0JvSH5IhApkiNoNrc3F26k71eCi4d+z4wx7lqghmGK/F0QLsjVp4BSvHxn
o0IHTg7iEC5/01X29g9zAMf8Qa2LvJcR32r8Lx+r2fvPWfQwVRuU0KD2Hmrw6XnYZ047tUftFAPv
9zCnU5xwScnZhDt36ciR2MaQnlhaascU9bFmyE8Yg4eT/YTEXgTHZZJt8tzJyZ3uCDbV5qVqVRJe
ey2y9qVHVy1/6Q6e65DPa6quDhJctPFFULJ5h9a++AmZ+GfnEGaae4Rb1N1NrM4utk4esJDRRfcJ
3leG/tGLY6lZyTzx29u/gLB9v0w28fsbN2lZ09VzhaBydv4UNHeZdNb6MwzrMH3ByIZrnz658tqd
qziRT2lWRu5JM9YK9nHHCXRneC70kcgnH7xHOUQHJzlbKXZ2wWl+Ib/DmW/RAis9SFiM08KhZHXg
PwHjrMEpcgl6KvhQ/HE0xz5JgWXQuucV+05o4+Iy8YBF0Q7nQNyc0aK0t5I+HTDOGeVaiH2DYhMa
7lwQMr1jZ0cO89WFieh/kxLT1ON2lkjDVPVaLMGdmt12EbsV8er/rdqCCRnIt8R9uWF3ZFjaDYim
L/6bfcoRxUbJKFuOsJNzcQ01fhuWW69+fpD1IMOTCW5uZcIn6C0uw7Li7MKd3o03JjXCfv3At+ZY
umK3UXAAs9TeGf91GxzaVTSG4qNZsf532NaSB2qw1n2asMrZfo8J38EkwMk6PphSR+0h18sYKvCR
1Il+KNVz0sTw/tKSDU3UbtG1WZdJDzqO4osGIlx4oiGWlm0QwLMPO3hLSWZ3gXtjKu/TJS9amvO2
Mv6XYEAVPOuKA+ucL+gady0AMOU7d9ZEPknluruhjZKcAWIp2/IyIo+WJBWtHGbsX9MMtgmJ0flh
5S+mz1Me2f44EHQ1vPVQI7fzrfPj6KOxtO//EZeQqPcxamscXJm3xHjuWnTTD1w0DvklEQDtx9Sl
fn/QRZt2X3AClu6Z4t4p/szKmdQztKOgkMOXyGsMcuFNz8KSX4x45ubrDsaybp6TZrxxK652Kf/7
ZMQmOUX1LOJN2ulMR/d5V0PU9xKW47CachqPlnCXYh8QdRGSzNADXdxXMmZwlwbL0rx2QaDSR1Wt
SI6zGfld54Tqzd2xym2cf805H6+i9gk5e49NyZzpUjMQr/Yhn32abqtFpsFRxkn/NdwiADB2phZ+
ZPLd+ScZDRmOF8Z8qEz0cmS5UE+zOvA+Vtj/vrMkKBjI0+Mpan4PsaH8WMkkmKnYIGYrCvsIjBNY
LcM9CCChxFdNoql5Q48y7TtCMaLophuHfH4AP5jX23/M3LSbU+wmXmsYYxdu2tr+0c17WcV7m3Yu
k+fM+CwIgWHFyDK1jo+TXXvGXrk3O5QoYTB1wFh21TDhM07zgJ6grMKhARr2YQdKBlvFNUsDLba4
QE3/s9hhVSdg7a7YyiIi9iCh3AEvKuRMDCgbZ8YwTDYLA3nUFZ0mS/8Q5H6dvi+qS0F5A5U4wYbj
K9f0Hx4JPRtmY0uIASbR/MgJ1tJdgfEteV9b/PX4K4uMY21fuCX7k/qwM5jIOx0LXGWhdNt11zlZ
nQRX6XpUHucq0GxsjnTnWfUEeDPm4QuNlc/GanaxxsFbmTr+fF76mtjpmc93wBBs05hBU1n4B6Lx
HO+5btrCPIeWsfe7ITHB/eUkKJ+HjHiS+g4DMSmukzN1SbaJ8jCLCFSIVXKdR1M1l6oYOnyhsgiS
oTjmNphZodj75O2XcLk2B6/tbntKEcS9sqG1D9u6NN9dOio+jNx1L3OSiuIRG5yiFew7SpldixOk
PYpJoQpvIBJx9u0imaP+I9flpBM0oBc5zo6qj2lb8RJk/bpH9mV8mgDu04eJIgr6PUlOU/rIULcp
Tpw2yFAM/ISXfHWKqveX7bXH2JBPD9gf9yEjMay/bvA+Cku5vFki1PQNIYzMldGBYocfmdarPE84
ToNdyT2ly20hWwaaMauXvJc6A08y27gt5fplCMAgDo7NUB2QAqR3xqPlB+047VMNWAoNmJeutyci
CFSucaZkeFqRohj6Q6qkcGdiJO0ythLCnDyKujh5hTFN/nALu+n3db9a8KWBNqx9rBgKOMV5vNVl
BYUETsB2N06mA0wC2IzGRF6ieaL3u6o5xaMAZh+a8R+dMBbJLVLPDbdqo7JeXvvZJQjswB52t72j
67fOf+ugU+2zwK/PPXHwgqUaWRM0dnyi64rwsMOkm9nnWuVO80KsSxLN53j1A1VfsJqY8oorpzx0
NN/VfwzQmTChVUHeGbynRIh47vjmztFI+6rM/GfBFcZ9Kdf5hblEEh+driv+5hIIdbMu4ejHjF2d
QTSblePLP4gxXT8DXoq/2URQE3uDCBXb0FL6d1Ww9PM/ynv3SQZtgYo55qm7C0c8SrietPe4DMyo
DrXI8uosEq89NLXNfeyZy/A8uTeWA1p5ir9dZqod+SIzQTLgQtCUMy7l8rUnZ7C95tzC1e8JM6fj
0pWn+cTQyRv8+Z1zNk78jRN1kf3oJ0uFsaFVcutDx2juxqJ643odFKZEbIprP23d3h1ofILp1hGg
UrCzGRMQCG2uIZa8BWM5sDWs/GHgiicQI5ZD/MzF4/yu6xzsG6ePf5nDOO+OIM405hOBYB7PaEdH
ux0rD9t7jvErY9hToKf7jV29HUJd+9/ktSTfx7BRb9A6PnQD4afer6FJWK5Rd8Bmp3BUurqUSeu7
ZJ6njbdvh6Ec7wvwRf0csgjN/4S6NcGnbILRe8wShhl3gs2m/V0BaUA2TB01Xv/JCDMIz6Ri1Rc1
6IV5e9SmKcAN4a7HNMuJz+WXFdW5rLPMQKLKLvJ/g+e1vbPtS+LgzoA4cXnI/RXDVuQ6qbgORT0x
7W4sHc8GnTdZP/IqbOYH6CGSIOb/Z8STrp0/BfChepPUJl0vaSMi8yW4LRNDuchQk6lKm/N/sPXG
HeHcSNma4E7Q59AUJi15AnlXniuHWetK7WCKomUImzbxsueLW9IGXwSoBJpeVzdptQ2DtYL5IoSN
CSlsbtZOnz4D0wDkLGF+71aDCO4ooyLnTgLgjXcCD1QAHFp11fgZhKEWFycFzWf8Hi4e6Fs6TP3J
Y4gf/ohUEwLH2oRwPpuqwmqq0q56hDRdWiouP672bthTMFDXzJwqybxGJLsQHVMBukcp51Th8i/T
1UAll80SqH1St0t0qJlSB68e0Yc4B0tcrWoHHGJ+aJqXeZfQheMiLWf7uoiyNIfRm30iliR85NXT
89rdnBnREwvIp2lfN1LO+wHdsXyaszn1dw43en61tb05EObyu8Ckc5XwiNjwXJjnfVSH9kWXgNX3
viCG627hiETUqnrvUmNgokSm6GBUvsb4pJ4Z0mHhJKfJ8Y/awy4Nbc7E/Kn3q+xcc+ThRxpB4x+5
e4phk3CQJacb8xJsyJhQLk9CglssGKMIVxNJJuYRYrby/8yESkjsogFLfgQ4q+1xck16gDQmIC3X
xBMHNURJTzCgaUNmYoqql7UkQ9nbec/OXtYSSId2n5NxDoii3Za9YybiK4RIqa879x/naQ2RpHHO
Ne1FFhCswRH3WD7uXKZh635YrAwYa3rN72Sxnhq2S6K7L5I8cQ8X8dgktw2HRqQ8pEwwsIjhblXQ
jCqfLqxerPnSM29I4SDDNo7Ib+9y0Z1WwlnsM8kdWKjorQf7bnO4YvJo2jKwj11X+f+073f/YQR1
wmMaJvLqZ5SY+7IYqaqclh6FVpmWECZ8YK8yVrDC/AphV6eDpNg6x7IgN9pkoiZ1Yi18fjaiFG4z
6yYy1SFD+H2BhS9xbGEdvic4sMMyDqjtHvg9/Bf8Xe2P63pVcSr5cppD3fchMwVyGe0mpkgRF/7x
5VCKeC1eVbj838dFOXbJHNbA7sg5QPKlaeXFZa4UIVbM+R+/jqa3mBPuj/CCxN4X2sT91XSOfuc3
GoIv2VTD+DvMGQEx1DZVe3KLqe/Oed2jjOpOyWyPfkwoikwHzAiuxQGPKtJVe0XEBNx5XjTjswfH
bk+C0TT5JW5dyXserfY3S5Dr6LD2RfYyMgr0dyqgut6T1QmxqOFCR8YFYZ7sCEGFp5bsFQFh6QfH
aX9sZUK55eGmKipoDfXeYwlD9btqa6KkGGxlQ40rug290ts5qMqQ6SkwJTYzXU/RiUBiSepGUlIW
YiFQvEh2z36xTm1RYnSzWyZm5N+iCNRy9jQ5IU+OIzN7y4ZirSr8tqpjkhq0S4G5aijWTekMKHCb
FLNduR+rQoCdEQYXXiUK43/M60T4dyTP9Fc/uEX5ig4M/hEjN1/RB4mLTdbZO6OVcctL7VhxYsqZ
/GX0VF9SQU4XVowgV7jX4/hZ0ouXh2iYSWTB9OmSuEwocENqACukt3VPeB3pLDiogWcxaTz6WFsZ
A2a6IHGgWlHYuVeVt51Q+fU7htH+mDH0tpRYFZkaRBMq55oRllOeuzSEKs58uYYXnfL6o8O7yaN0
prbbmgV95cLEcKqpqBThfFPnwjYqLpod3k6jSCCw89UDyZy2HcFfLqxUEr/OtGPq0PPA/BNEqN7i
BzpLjwqQ6hzSKmuyYz4kzrlRtQ7uGVliqhyqW9YLrVX+VjHyIemPbsHbEr2aHC0CI+P9sHaxfQsW
Fz7oNtaPDmuR6y1LwNq/Mw8OmuzE6vCIKR7rIhDYBatKGoTbjVu0bsRExCizq9q4YnvxlA7xiUoA
YXSaKwfODPmIjVbz2r9wGkDwrkU+LDsCjFYAS5RnPz1ao9drG4fqyWRzUB+jmyIeIdrEx2hRAzmt
KYaA4q5jUVfgH1q+qOqEDCJpkum13L0WQxj3l0QxdnE/XCVCo/c4CnNYAOwlzfc8Rm55Xw14do9U
bY1h7WqU/bUobHfZ6CbqaOaSjDsft8GvHBgcoZSe+SMizIPWj/KJzRgR94Q4LUQJm5+pxj9zpNJc
250sQ45CxvL4wGUVebxi1M7BnSS90NmvDLrsD/kniPq/LWlU+KedrMlrYgZV5rAMFS9uIoEkdHLn
8Dfj5g3lTXHTxJojAzSEE7x4dkfbIGe6eeFKAKIuzxZrgZelbD7qIV1P3eCO8lftrBlhih6pSNOh
6G3bY68Az92Nc0QKxeC5rr/x/Cm9kqs7oiZpMJED7C2akRCCLKHE5X0Dve7ZoYTNtMIhzfW1wtQv
ZvxVLG69EA3ULdXOJyYs3aP7k9Xbzx6ZOTwhFwcPZn+a2Fh5TWwRL7u4sRNrZPJpLNwXFpBM1d9F
a42CkCWK5B4SZlz/E3KKxQd7j9aoO3t9TL6Uabv0S6O8pHtGckzBi1p540k1Bm94ksnxgvssTP4k
lqyHX5zxNr8naaLfkRFmE9SUcTkXfJQMRpqElGj4jOKvV0Wsm+YWDS36g54f6eGX9q0mae7fMGL6
w4ysajIHPLYYboqhHapmp4sZkBhbkJX3Afwn45xyJufDa+Bzzh5R8oSdFI2tj3OVLuHBdn1tXwuP
NaEIqWmiLpo00xxAyMv0MembEHutYqy7QUiG0/JjUl8rRpIoGic15wsQVkKihISfLw8AO3Sb8bzU
zxGSuNoVxqvUYcm9kRSUuuLulEk6jw+LKtVF8axjMItXcWzUbYXe2GrnOdOlSPalH473q15d4O+V
N/uuBifFJt3p8Vz6+O930hsrqH9bwIJmmYsEumHjl4IuNPFwv+A8p4NaRX/fSo1xrp0o2N56gkjz
ozfRyGxiG5bhd2OwWW0qBv5/uWLlUzJguz/iFyufxSwCwg9uYhFz537pgZnQ4MWG8A60qdldwu84
utlUeFbo3LEWErGisZfurKvzp55UAv7+NMnPgRVy8w4zhVt/M2cf/Q004HolysjILdOjGMiUyR1h
XHUIN57GXgDJa/AVHVxc2Gqb2El8R4MwC2iFSws3luS44bU3vxc74dK6ZTRAJEVsbmNvHI7ypqBX
dtkN+L50sSH5w/Vhrcgunr8jJqvFY106csSnLIg05MhsevPU9b2H0x2zUXnMnYg6dhQTHgTWebXo
CCsLRvplwDuwpMRH47FrimPf+Wp80FS640lXs/w9lRzCTFad5U3aafb3o13JcCpQ7/SOgRA1DRna
jt7W7IE5ERc+Ma3Py/EtlUUYHRp/nsfDXM76T55SaN+aYvPSliJUWEIFDjv6B584HdjZ/3F0HkuO
41oQ/SJGkCBBkFt5qbyvmg2jurqa3oEGBL/+Hb3dxMTM9Eiiwb2ZedIQIF6Djwpnf7UvS+uXmyUr
uIiDihf/hknefMZpp5pd1TR+sYP0MKN1dSI6NmubkwLs8ts6tdXbCGcCZ2TTlP/hLkyrmw4C7rsn
gOfcwCzyn9D5q3e4OitqnkiHSxTNE7FyjDj43lZrSFAmy+pX9/jTol8U1VSdA1hv5oK/ru3v41A2
52noMJJCiYjfSFuDUp8rstQ4r4rO3gd1Sq4+L5Hgsnku/D2iwrTHUmgJhfVTxUqH6qfuyupKcPRC
L4p/w3murTkEzPPzoegkykMioHAfOmoKki3kifhSJhhZdoQTS3MqZz88g0Ucj001jyQOTBZj1zYc
Tu4JVNbuPm+tQ5S7o8GCBBxOdIHH9pj7GX05I147Jr/Vljx7SuWGB2hk65uXFMK5y1rEqiv4XBNE
BA/ADZwAyTZj/oX+6nLJ2m6O1X0VFonzjDSFehQtUo8XN+z94bz0aaUPOe5vZ1M4cfzf0ifwJypO
fCB3F0EGKxyW1D0RiWT6jRsEkde+jCSiu7Mo+UnCvIh4ewwYJtwSVvNumJSXtPjGLT6m0LcK3XBV
TVPvugSeNqjxdJy+PBEzbmySIRvfZprA2P16o95No6Py5+rqEN6MTez0D6WmOeo4VlQUnsmBOvY4
Fq6CDTb3GHfWvmSeHQZ2F9sVox2DIy1X+naao6b5GcAcPJiRqfs20YBisZxizmcREwAH34xDETa3
bPihiQG3m3tcEy4Pf2OJPe7adS2eykBVPwmf8WUoGHYI9vNFsrSc51egoKNm4Vit6L/KgtqHdI48
0ElM4H7XKFbhaVc2u1ytUXcKLZ4tHmtl7F20itVlGaz/LqO8vqe0GJqOh6XtPXMFGK5ACfikLDGX
F8vxCegLqfLhDtckmnm64OAkiT557c7LnEZ9r4aOjAudg1F2zAdmcqZMdsO7DmgdyWEHFCIsFB43
xUgeYysCiK4bBQPnDe2WH7iwTcJzIZuX8cDpsoJ2KWcfnHHrFJ+DDM0b8HJ2iB2ct3e8Ekl5S6Gd
M3yFqaIiz50zfWBnUbn3YJflXeMjN6BU5sWPddPmNtOVLn4H4buaZhbW0hz0IxinVDsgWnEehlg5
z3ZE4TLB2n8a8nDkV2p+txN+/eJtpCqhfBvHtb+LUH/r70gGsn/ED2X+jaD6im3lrd5/nKa65gKZ
Wtd4IUz5p5NO+VgPbolBLxTg5GzpxrjVvdGaOyFdAkRMNGxOxtjV+inOJGKj4te+tXOR/0x+4jp/
XPKxpBSVturAZZEwyzB+VTtPKMJASITBaRlYBZxB3MzB04pA3H8yaSztP9BMcrmp3ExET4qsvL/D
xb+UF6+tx7+zF7vdcTJx1d7QElmh5OQSdbIx2M42fdQvM7s7O7g7I0KWS5tROmv/UnVBHT/ivxUL
f2Lj/rZlHgcXISPh8sfO03M7Vom5DHk9K2IQnjcAecWb+8hoUiWvHZmEZDvjVV/2Gibs84IbsEVx
mIZzXLByf2mh8lKw4U/yWDYDEHCO91CWiCQUGCO+cKmF8i4Ct5tv5gi/J1ViNC2cyhjjJWm7Ii4P
gxvhCYtRZ7YBcOg9pHF6OKc8cPxHbagWvE2swB8KDXBatohgbBVrEy9PmU1p8uLkPs5b6+fyq1y0
16bbNvVqs6m7pMaZLWHdYVHpM9I9nAnAIOrE/w1aNgZ3LsarDyh7hXtM0CUU5CAxPkvDO2oXZq1Y
aRTpivGvBIiG0hezmAFIy5e9r/mZ8dYMucdmZR1aucsLVObbrGevJ2Q9BZ9q7Cf/T8Th8zzQisAW
kGqa8scPrD9sOee0RAu4IXBDJGN8YdPgMdWvdXebj/RM7ojCJbBVW4aqbUa7A6pmMeivJvAy5PpW
S0l6WPV/4rIBDKHXQOcIUiOGfxi+618n8RkgYEEHf9eahMZdaiaLxhWVCRJAy0TTD5NgUmMSbjfU
eHBaA7+LaWDWlcPQ2swQ6UBvKq6lKqiGBwpW2Neg26ZqK0tjoZcOlDtqbOcaOlJJuQhTVnsFDeKF
OuGGSNiJTRgmvBzmHspTFw5bCmubngWOJ944sIfg9/0GmlhZQmPxMzltBG+lf57FVA4RV7c/tASk
NFUwUfAkTljTbdw5GR9Jek68vHk/ZsAiI/NqcJn8wHmH0BDns7FMDi5MMNefcTpLK5eTx9l42bCG
IeHZw2p6GnCvYhWs4KZsegxD/g4O5PSVlSsc0ZLFFf0qQR0Wd/mqwGWozoEH6Mi5/VwH9Paru0gB
lDL1c7Xa6cgVA4QHzoHz1GOZSTivFf3Fj2OXKKV0RMOGdQr++bHLVsPx/eqQ29L5g70ek5fUcfEw
LR3PuAR8V8fyt9LvGC2AwqqCAjJWoWLYlt11ZewRc7hGRGCG7mJ/Ee+dyNyXoZ7bZo8ejf+6nGrB
LzHPy1/2JPWbJPwnwXCh1GxE7U/U7rA4AUQFba8G/RZKoqn1+tWWffVnDUUGQRSNhoa8OiDJloxj
wuKuDEMW6KxWN54f1c+ZUZiQKoPflo82hz8WjuqJHy202wxyR0/2Lc+dg5uFHaXg9uq1rcuse+zr
TqSEOnP2DTjdRkpMbAx8l5rYtdp6TGevUxP2j7w5K6CEkgc6GcaGNvsQ0/V77YLV5hDZrh9THeIB
5M6ss62aw+gh92bOCQzaE2FI4dhqM3kCjyh0zRbGTkKw7pCQdom2FDnXHgNCwQIc73/3Pg9i/YYb
UChCmpinU/RCiPJyzv5dx2M49au7vChVShBueK04xfF9c2RLWX3ahm6PoJ0csm2WbLJLjcZDL9QC
XxdGb7S5ui2PdM00MblaTaC9YBmSbwvu5zNMu6i/2Ao1eJPBsiAjm0XYWw0xly8jSoMHHuzr01wK
ZKWqSaKfigAt3JKQsO9BdWH07tmavXnFEfaZFSd/iZH12lqTD9yYzjh1ar+2Cr7HAGlv3YsoqZ7y
1Mu+u+lKGyRl5xwaXjvZVncDVxcEnOQ+9GoyxBwe0Ar5IngZ2yTmLK3SeGm3S36dROqm4ZBUibBN
9+3sD+z8irzHS0Fh2BvmUsR2IjDX+LWN9Xn2cIbsRnwGv87qpL/U/2iBkB+JcxLW68fMc3DaxkOl
PpfF0RmaU56/EQg2n1UtRUT0K5geIgBJ7rb1Dby92eWttcmZZF/iwUvY34YTvCAUbGZ+v8Cxzh4C
FyJZqlJeCjW0H7FlqXVJ+PJ+cBHCDgEgx4S/lpm6KFys+aFqISLgARinfTMl6iGU1pn2g6yzW1Ev
PJL9JSky+Byye5iHJvqxObfLgUBG7GwoThL1HmAk+uKMSsEaGvGXDoKQMXTtFjSnSS7G30mpAaui
RXl/vUx5GPqCRQ6nfBqSp7L2QWHMPrbL3QKvuN227WggUencDaqN8YXgYnFNcCFl5nzHbJ9ijuBL
ec93iWw90AN5RvniE5D/SadDQ4UTI9awdDdtwbp7F8U+TvNrz/WLn6Cl9RsUHo8jI3R+Au6Ep8mn
sP+pvVs/cxLgCR2crY8Cc5Q6RAOEfqJArEz0Y6Vxxm6oUeLubdYe0AQicxrdpDKP/rhC4/n2W93/
MzPGA3pBWjPS9jkC8/xZPWgowab2Oh3dX4kAmNG4rFo8b2yofYz8GDoacTTwvKfPigiAJoBMrcIC
jQjjEqUySX7CWt2xSsDDMI/Uv7qcdD+VtKzoD5YhUp5ApKJoIqjBHEbI5pXTZ9FyQm4mbtXO2p4K
2hA4Gqoyo7ErJoctM7//znWoo32UeRVg5T7M/nQ8mL4V6GBk+7GNMwbsjK3d0oykVDXryb9x3IVr
sq2zXo3tZdW+H53ZA3dkbGNctXz9WuopuJ15EdW/dPJYhtpxEM21B0pfJxnQbTUTRRdP8X/Kwy+2
YyebSuJlKDJH0TXZrV/jOt5eD3Ng+quFIJolA0CKs9JDsV1zVg5TlXnk/P3EfCNJBzgPvK5Zbi1Q
8xhcvKBQni+3rQ2uITitc/8sCVn0IckeRcFHzsmd8HLKiuY8rVq/lW7Bv0cHhe0e8oV9yEZVTvQd
J5CsOJURMdg0WK7LR5OWAzUsZVL+UWxc49OkxujN0ZGx2A1D0jR+3U7/ehuQEashRvLDOOB4qYZm
qN/D5ov0MR769hXXopabiWMvqIpG1RTkpHpRbyO1hq8GXjdeAj8e7MlbfFjWKU069hgTpu72sm3c
ejeq0b9H8plGHgWsXaMNea2yvzGezsc/KSqr++tgVxe8JYYKxg5h76Pxl/AxNSxcP7rcoDoXvtuZ
c1tGNSFwcGlttWWXlVffE3LnOOyajIwxZwqbEsHdeOT9nFtmG24uTNLq7zyNYP/4KE51mzerHwNj
GSRqclL08maIcGDSpJQnxWYMZEefFCSnQTxQeM8xsAP6vwLhzEKMcH5ZFjhAjLFbVLcMIBfOkHrZ
d26VaEjdovTNA4+WrP6V6Nz6FLC3pe1jYqm/gRyUNi9k2lv77BWhfbY4WNlULXPEDd6GEAu5VnMD
CX4txMvK8j3jNR7P2Rs853j5yIZibm9dbxTiLqP/m8ddUQQAFIgLJDcTVj46jWricHsVkk4icVz+
X38q9AOLhALKUVeUetdFfshRVSKwbFi1J8NDNGlrT33V6hte77xqyNuZ+S8bMTqNJPYjPAc2wV82
NUK/pbZo1J0pZSx37sT/8Uc1FW3wSZLUU08KnivfNo5ktq7QsfAOUYc1PfAQbzlaE/HEG0rfhXsw
05QeOY3nalsZgc7O5Te1mxoj7/CNJZw9KGwjLI+JNezuAPUAjkyrZe7fCEsBv0gjnUz3KAKt3LcT
K/avaeUeqfjNYPcesDRU+ROMMQSSIJyqdzyTfbgZe2sessFANWrWecUhCsNVnfxKdssNmm4v3tuh
W+edI3VIPQmyNzluk7he8Q+tYPHPmsjF+DjQete9t37IZcIqha2HxJDNRf/XIOtiJ1I1bozVGxQE
0QmrPd2YBrcOQ0lDpQIA+oDkDOpRd8NAythVY/QJnmik0NGbD6CLzCtOjOQrEmHmPsMznEF+MeRe
ANFodT9hQBluK9TaI6uPpsGEj3fhTLIEcM/qsZT8A4BTIubgexbOOZ+dsHjlwIhPHhh/pd15Wxfk
WF4jpZvglQyYD0KQNRwJPnyQznYAWkFgkBiyC98cbsBrjhUiPHLcd084I6roFe2PIi4PW2W+60Ir
Hk2dZ/YkAR7cGpN6r0lcEkB0CAvsy6nJL7JxWb0hWaQgVfKaw1I8cunT4DFXt0t/DZSEE9LZU+0g
pV9G4jfkeUmLEDWYLUQeXIWjc16xRGakGF14hA/+kFIX6a+DsfeoSDg1qfXO/f9KD9H2i3uqkHt8
njg+mFQkr/CpwsL5H3Xx+C4VGwUK3Cql55qmesvCgkOuIhSxUQHv5otgx9XfNS3ifdt1yXjXx06M
IdAFvKcIpMXEUzXqPQEEUNJZjBw84pW68/24f8Xj1Hwzw6rkO+Zjfk9qYKFZClEipORr84+Ym45Y
l1UCCWlZliw7L22aPWHCXtPdCPJg2E6gXSGWoB7csezV6HL8Snm17UVxfRxJwlzb3qnFThZBXz8n
thu8Q7DWzKnjgnUVZIpZLaVfrnqQUS2jQxk3LApklCFENPMCwiOp+3gXoClx1eW5aXcz72PnXbLR
DT/H0XlLCdyQpWidY6B4VQQN3/CGMggR3VUMdjObG7/lta7JFwmOrHHnFBS/LCsh47HMUSd1j6AW
WbXcjoJuao5p4Msp3ojrqVtJL0TtXVu5+s32ursi3FbPfSxYFjt3Gix68AgtvwyOE3e7PkaWO+69
FRyvNqMHYw7QXDyXx2KU8VeWReo3wkHMgWCN579lHdYUPAxTB4YAiPuLHsOaxk0KdxrcOM3yzlyL
pcPms3cbNDilqPUyGYeRnqTWKWGBSfKaipLs7HUSoBAGCVKka07jwjEngfGt8C3YlyvXwD7EeE7B
m/Zouvva5mm+DTEWFsfK7XP6Pev+p4ort2XOdjp8k05s/FPKYa3dSzz+t32Mqr9jse4adoqdMGBV
SXtjcy6rh9n2EgEJOor7DgUHEh2EakbAWdVivV3WAkCv58fddKrDoesP1mXnjjenF9WWqlfPOZVk
txnQ/QIuF+SBMdzSx+iyEFSEnHYJKtiT5BwJRRTe8TDgXZ1yrkPrNPYj+H/DTNEvOUlbQdfbHQ77
5cxJKMjuhGi7TybTejgKL5SAEIYJKHsqsmFHSqsjlAM17eCHjTk4imKQDQW6djnUQ6zzc51jeYd+
4sUsPLlpWPKFRi3HBHmpvvc4Iaw3Uoaz3I+JEtduj3wu2pOQWfCYTHPQfcmc7mgKQ+wwHRFz1XtC
cxgEtgq5k1R2BIgNmDwVBblwRsO4JARIA8WJKgj7kON2nKVh9xRYrzoHYZU7oG39YT14LMe6x3Be
h98Y2ysKhrWRV98MbWp3k7jyr9kurbvZYVd/w7IWdcNpyTc8ziD5Kbshb/FYiajLDx4Hjmt7SVsE
nz2eecLnS+58e75LvA2hJ6j3mPEmP9/OACeqE+rD+ryKtI+XoyCNFHDAJqIv+DmMjzDvr45zg6MJ
e0hdJxw109BBhoWjR+pTl8WBx4nziIGx87btSNI6ptKvDOt9FAZq3jYZigLmau0zmU7N9J8dovJG
Lvi0tjGr9/gYTn7YQ0yC5xNylFSccLe2DjVvcNIA6sww7S1Y+0NeBKYBUYwisoIdWJEzwyzG+tqE
S+l8ZFgQb/RUqWUbwsixB+oDaT/tHWwDnCg5CQMzWsePlUxQfcCJBxZ5nMASYR9un3jAuS/UgiTr
k+4VBzykzbbhrLQQOau6K3dZytoBhFCNn7TV4enwsBFhiG2StwQj3H9oiaLgN1xYYOCNEv6praP6
weuD9rttrsSQtYeT3Mex9W8LZ+DlP65igaVUtO5N3Xl2+lO7edw9ueQXDxyYO2Z6K8Pm1etqmV4U
Ond1cVmUHYPc1zgqlka4Tx3qIZYPLxTfgXe9UvJIGMr+WtnCPvEjUp4W4KHZh9SRJJxMJo/dt+el
3W7tUsjetENSGISE4GcvdpmTYFfjhlC7hV+h3F/5qQGPePo7D0xQtuFNP+riWVt3do/BROvmBgIG
SxZkNRAas3DJ6bAyn5zkiJYcohsOaaLkMZm76aqFDP76HGR6+Uu7RfjbcyS6hQSZ4U8QVFYfB63m
9Q0vOacN6S3JXz116XinPSd55IEDFQvf8ghKzAfXuvFHTvnn//eCfLrG8oLEAq8T8TOqlMJntydP
sodOzpOz7rLG+XYGgr1C6DJ6KLNcvpP1aN0vtNUmejYNz0mclLwKXdqT105uPemu45e/zK6DaHR1
PuyyrI8SzCAklzeGCQCDfJ11+pwD41WvWHQCcFhoos7XsAZEvuFHaaCBhUdaKi4nyOOT9GGmu/wN
EKqSrA7kquZiPJWaHUH/6han35De8RNVXyQ6S4o2hk7NVDy0w900gPGEa9vN883oZTTJbTK/Trmh
+cmb75S9UPgZdMMgGByaklouVq5Y1ZmJ+Fkmfl9OeGC0Ap49NeXbETiBW7J/oGJGciz/gTqII54B
bjKftY6W5lQp7LqHADinvmSc8OTJ9WVyVzFJro9Bt+L5GNS6pJSEZCI9MwVjxt646JTJpb8WcD9i
KVjXo5vLzn2YfMDjNYA0nAAU65SEmfuJU2rDpyX+WMZCPjV+qS/XjOy6b68CAbAM/zEEXvUrLLu0
3YxJCrMwZeI7AoDehVRwiAbXRmk6vJazGeaf0amHZsT3pZV9bqOscvbaLNcLXYiQ0YGT1GsqSuqg
N4YL6RtBzhFfV4ODv4eAmPiPnsmn+Bx3DGt3da3Cy0qdhbzFXMlWMOIWHz9YYk7VMa58Z9lmQzzC
gbF62IFOqcb9wNKCt2l0TcFuqzAIl2+bJANMYi7fZVy3sVrNmwO823+QoLxQnymVZt2/66xDBv46
s91hatf9PbvEcDi0DBWYMLKKwR0/Y7l8j7aZWCzqzvwUpkvso5yXnuz2OMeU5fC8JdkmjZyf2KR4
Hva7q72KV052D/dS1WzgWKih5VOktRXSmuaJls6hOmYzeuLW0BtycesxpOPCjDxFy7zo2h3IPvVw
TeQyLlHKGGzCxaudx4YeMruR/kC9ytjDXDy4hjQ41C9a4HdGOukLvR/Cu2DwVXyMKZ3rg4Yi8Lr0
QPW3UNMVnSnLnKG+LbNK1aHOPedCexKWFVHA49mjhHKa6sbI67cFfZ6EcAqcTZRyFIVXW8jBqat3
KwCd8OCzdfvjxoVNkCPi4Z510NWbCYF2lxLGXvk2Fhh95D44gZhsAgnGwqJuDixgUNghi19pZ4Ly
yK0a4Yv7fbdo2mf8zuxY6raPaUEce9snA5MCBndNF8K1Fth6QOa20ejMLqreKH9UV0/t20jwWzyg
+Lpi24eph/MTSOEdtsPyRkNYXLdrQa6MZrS6MBfK9YpfDyhQekjBnd34Sucp2AO/X96aondwN4+x
c1PQpBTe5q6/xpc8l20FJCtYfmPRTfkHj7L5qY5z1V6QaonKbhQC2VMRe8uVTuwaNonRjIXUp8mS
9vKlY7gwKKYsojyOOd40EqClvHrcJ23WfpJBXKsHfs2muRCho5zN5iDQzmiIZAq4zH37t+DIwztj
Cod6S6xP0E4gWGHveNEgzztdYujmbqgh4kCdVJLGkRJbe0f8Ptp4E9GqCFiui8c2by8VAGkQPmzD
TqqndgJ+IMus3YQVqtyvCKbPK8ZAdUIlDJe3alRkUAbADScd6DLd4mS/Fk9SftM+jyn2nTA2tfMS
LSQrebwh9j2yPgienJa9wGPKN0RHepaw4gnIrx6VU+BR7VC8vtuanuFNZ/SEtUAFy9GxdX6HbC+C
Y8ET5GLcxWQ4QwBw3seBnGhL4QFc+ERfZdQ8kJt1jyFNNmAq20YPB5vh539BrkxfaU9tulNTRs7R
1CMNJG4f6UsZsW98WpA7i29S8hNsuyhc87+6cGhBhQXKhY9A6vcfM46Ni3J6l6LMhdD63DtpfWtW
QrmbRZc+bGNFrn4bEXruLnaCiI0KFsvqoCZnAbRjqWzg7xjAOh6fc+fQ68BWYkZNo0tFpg8z2Lvl
AskHCHsG4fMfwMMJKxO63jO/f8bni1Su9qUPiQA7wVhNH1WVtMSpFZqhoJiYDSR6S7PndaiD48hb
h2AOZU7eRtsK+ChJi+m2btCqHl1NCIrdBfFhalDzdm/6AtYgAsjK8detRposzZCs+8QYcLmSlYy6
DSCYPmYzvXXbLsvKj7GOCv8Q0TWfU6m+ygfbeGOyJ6bUS8KKV/D2ipTzhIcGgYOdro8bovDi/8gg
wbuBIzL29y1LcbXBVtP9B4cuY/OUXOmGBUc5hLGZAI0TVgUlfQUj3kZaKAlPsXGxEgq36J5aTmXu
iUFBfMhh8pCHi8iccrzd6+PiYs7CgoYVmzD16t4UHfRtSja6KH7OVB3p/SoKzVp4FP/YiBrGO668
vxypzQWfKAZkl2cxZJRZu/+u3mdaJ6lS9C992E1PETgjuXUcg/sHcxqxUUvZ15WI3dNLNJXVX2/I
MbBvOdlFB4gtQfI6RUN28cBaVr/El3yYc6RfBUY+eqCBEBo287R0+4s7HyfwE8t7wDDr/k08v89P
EXYnloLkl8Hke83rnEjsM2uQp8R/057+zx1y2TzewMOIoMmTJtqvEPhJKjSBfRnggHDSijMbf9H/
pwDsCGCAgE2a7J5iBcstbX28R5mjRA6qcslpX8yxkt4kUV78G1SIxSwEfAZVjvIij4zCtV+T7DqH
IjXr9GXR63xrLGLxtqW2Ndm6Y22pSSRn9iB41wyvsomSdjP0Y5Mfm9kJIELES3qPpMYHF3qiUK/x
WnETj3AANzpZiQwYDKw8p/C6/OGEPaX8wQF7942e6D08qQrYx2kanP7YBoT0j1QTXE+GDkL7ua/7
8rRoDP5bW6mVTF/q6RtgsssfzD11RWkEJ617m09BssuGNoJXPGF/3wFAlKRRQ1gHeOypbTi5OrIp
FQRBQh+fV5fJP9ZFPDJAhUzxjonZ+cYWzfSYtS74xiQIpvq9tMmKzCRJrr8w14NLdRQj4xaHBNYx
UShxojZvsodwbcPuYqpMtrcc9Rb+QeHIf9D1RoBVg1DHJI4i8F5hjf02JU3fn+kQJDRnYY0lrNL5
wt6jMfdfQa1HKMQhsSqwNKkAt1HgE1wJYegT241u/EyjTqnwxueYbL+addHOeaF+824Ia5JIbBqD
9xATS7jNh4B6LRAGKwBB47QDDsAw6/AE0n8JB8CNdXjk/smCo4lLqH0Fnp3XQVNJdgJ7nsGj08Uk
rnUGARRYd2Chh1DH0C7mktHQi6fSIeuwTNfUkBvtA93bB0hCIsAcGw/XuYs09V4UfjIfQBzQDYMB
HxZ3O7uR3lAoC4eUF+50S4XllWeFOZfZxC4OjCa/WHfICJPexcbqj9nQ48QZBj/ang0W4YNIiekN
fu5I1yRjwNekW8TkDi8xj3VIay4+fqqqNgnjTEyv8jA+Q7Sij4KZ1CG15oruogcT6luXYfgKVxyV
OXpu099zm2brjS3n4L/CKZnaaeYY1tuysO73QBlRt03WTr0NpmyYyony00bKkzTbEp+uLQI/48Ae
ZGP4xnCc0p1Q+E5Pq4gb3y+lO0Z3Q2V4QUPN8N4y08f3bKrLnHdeVrEnb4y5bURLIRTYlPmgV8ho
d6XJ84fFM1G67VtNv55TTE124cVTPtSMrdQ/eiqO7hbWrCS1/dH/VwDfOHrKltj1QUYe2II44QUK
5sLDQiTZIy8z12wQskNvb9YcC2bWwpoTOGG4nPre+STNL36iqqdSk6Byf6QCqPrthNP+aUYK0zAh
JSzimWSLooE0m3qPks5KAEOBcHBiwtdjGBaWLcV28EZs6Ik3IOsm/khba8v29namwE1suamBQI3d
iptvo7h47S5drZy2XQC0Z+cZpzy0LPL8bd3lfvCEil5O+4X6pqsEP+tkv67gvTGrOnV3x6GBpr/N
TIvhCxdMQ9sh20umKD8Z38Oy5SjmFlRJkfiOMY16MzfFvonwpO+AHxAUHwj5/gZijt5KjrU0Mi9Z
9weuJG4RsRg73XWmFf2Hj+K3V7qaJCtDB+EEbvv4QY0HfKYQK+OD22WY1ulnxrEDWeujpv8p3pK8
AByR87SXKFXzeJF1tLi7UvgIJCXdzY82YNl9GopxGc9myKNniAbsDQK2FjH/6xMtwznfOR1L0HQ2
lFIw5TdxQm8igdAsOkW9VFh5BKHLM/3geJFhkAnq/aiNfPeZIZw/WIwTsFxG67tFmjR98meFpZq9
3SdGHww/UpKq3LN5yhDZ0ypohg/ZJvF6ZlqbZsiibQxOPUpW96T5ptl/0wDoXqFJsnqmfcM+2Ekx
pmTkzc5E3NL60NGS2d4jdUU30HclF11IZgfiQgtreqWrprqpIbN5x0T/n8m+RBFg0hYA/kgv1j5e
k0Af8wCqx3+Y9MWDWTgU7jxqMKat0IC7OH1ZWBtbDCAZBSWL6VSlNx3AgfJITHAmBykdT/DyCryK
7gF/fZqFr9j+lmZ4qsG3sTEeJRGud+nSBfBdQ6gIb2LYsrDEYpVOXvcYZQGW6h1/WmMdXtelx+qC
naePGMoL0YBAiirqjlcwA1zY+cxu38Nc8wJRwbQHs5joiYNl0O7HdWluuqFy5530AqLr7cqB5JOx
KEuPqAYzq/BSDJfYB5q347Dhx/tqDIe3xk6MB13mGqBDNpenVrFz3gstwr9khCcejhOvj03XNOKj
mEV0A3qy+Ixaii021LJMdOTpsP+mVo+Jum+pWKD+FsfMRiKQMeF4o3zEy5nQkKfaIdqPemhaMo9t
efYx2Uwn27ZLcGQ9Q1sQR0iE26XEaH2kpaH9WuntdD5d19Kv7gDFq5hnkvlEY+nyGJPxxWDh9GX7
7Ti4dLcx1APOsGGLlZDiPYfVR6Zr/z8otmt5HikRuBvgqywbkdjxH1CLItytgU9adg0JdJ/onjDh
nu1ZW19ms16TC/CXcK3S/BYj75Fjx+smhx/lpfJP1vUkvSNnrFbSdVQ+Z3NDVIKQapWds8Zzngi3
azJpEZaLWzoZEveG83mCE9qK3shjS3FWeqaYt9rBl8SusQV8lNSnOIZHcmN8C4UGHAFGtoCF9paJ
ps5uUG7tU5JzkZ5Ic1rezWFGy6eWvEKx9IHROXCyxx63KtPLF1JxVHXW6ZT5e9JHpAgwqhoDGSOg
fQmwGpNLPrA/h4LuT1m+V2MV0pgBpsgu1xGCeAmUEr1+xvNk5NlxqyH/KcuShKJTa0HhCgh+vHwb
zo8rJ3v+PTB7BxTWUnu7gjyHv6cais69sA0YaGvGuRUOBOlA2qL4D+/IVeHYhw8x7jntx78TNtIR
93GPENQGjAsbydjPHkdX6UfqN6w0H0JkmOSFjjhiljAaY3Kb3CQYYW5sNXT+L6eQtTjMvKB+W/pv
vrqR4uxzHPXArAwCzYqxQaCacAU28YV0hb7QRJAml64fvJcxDmtuS9QK71ARpzIX+iKWfzQxuz8N
W6DqesNU0Z7sTYgIOkbdutMuVG68hP/j6LyWI7e1KPpFrAJJACRfO0dJ08p6YUmjMXMAM/n1d/V9
c9keW+omgRP2XttqH6C1jdarM+CECueEKQPzxsylUY4SJFtMx7L+pYAvI65hxCz7t86ICNjPSBL5
TKFYyQ8eQLwX6xbQU3iI+fKdn0Z3wj7OCWo+5lv1ZOUHz3NFhnfVkf/RRBv0+xNf0SmcNOmxG8uW
HfpIyRTu11IpBbjPu0dAQtg24ggACz+xhZQ3PNgzD+UpxOyKo8NBPMqJ5ECgD5WQtUd6K2rrtQ4Z
5fYbZwIWCzkFzAmbONdSXGO9yyUkwtjS1xoks3XmzouXbRQAXN9C3dD6ZtuGvTNulyHZiYGf+AF1
NOKssVXNUVuWdo+Lp3JmclLj1BoAdbn0MpYyu8h4+QPPaUiq2cCUHuhxBn/G6wq9TYBjST5SlsnT
ScSI8JgRK997LbA4wInLG89lQVz1HyKpnW+DdiZ4aTEnAsNnQXgKxrYnYVen3o1z3iLVbB4ZtYIm
KC9DLQnfNEuBVB+ATXBoWVKRZW937rkHGzztKTFptmvL95kuYmspNsqfpNohMfDydzdl9XGMR0ry
lyCGYLLquyjWV+IlEEFDlNYJ6oK00PEzI1lF854xKND7zkDuZrRb3LkUgQLPCi7dY3ezWSKLnnXl
GZJMnxFYyeJhAVOV7JikhT9lBaMUyyJytF3RkYu5LuyRhRQtEtl9k1dPH9YyTB+xN2rrUKvak1dm
alj5kFJmmwZGyW/Z1xI5o05dcK6tbVurAmv3iLZQM2ha0Cpkq3kQWObTvp/GbUHYTUCWlazLg6yW
wN+C6CSkBTRXjTF8IA/pFPWZ/0Jkbf3AQI2FSXBX42+gqLc5gUAorbl3avfTS4luX1FEz4BCQ4WA
ccF+QDyZFATv+CJUX5QUnDNtSX22d2bGGKsQmQOC25xgo30RSALncX3CP3U6NT6hyPbzV49h3j1M
uHfO/Fqzy3mJiGSThQHYTdcF3Bvk9Zx/BrjXZ7ADdTJYN92WiF+SHvIK1l9UHG9QfDV8Qew86PBH
RAN62/Rpm5xD0p2R5loyzs5zPcryc9Ek+H3zQzXhd60c49nfZctG9YBFPQp2ldu6D51PV4MPPI6s
9ZBBujhxCy0gKSkM+X/aurRuKQArhjZLbZbueaxElaEJ78EQnHqgZXrXKwZjJ/YV/fwdO9nwcceb
wp8Zl4FpZBiKDeyGWDLIsYsoPmKt9iywwLWHNrSLBnG2GqH99UQOYX3R+UDGYsBgjrFyIqNyJAaN
ExW2BTi6eG1njf9w38WgZUqTAtxkD+VrhdzXO6dOGJEmDuYGMTw54nTKSKSgvt57mmpYvHQ/+UUq
t+Tg8ErpFvILOMVKD89Mn32AQ3PAiQ/TxBrXU4SSDQVsILnbqi4K/+JrGYI/dcN9fMmmRfP5aP5s
8Jjqfm5fSMVr0j8a1c5ds9PbIbUEiTlYmllxHktgWPD5wPVhuE/nRIO5wqm886bAoYmAZF8j9kvC
cF/pGGz/yp74nDBWJKBVl00xuY1DVLgny3fa3+mP0G5pQ6dNcCcwNtMnwXrJorW3JHJ5L3OeyeFe
SO0ac2geW/yMBQ87hy02m6Su9r02xnuVQUKvyYpy2eHNxvtgAAF1iMHZ37CTGtntJ57jvXLoohHH
Tqx5yxqvJxgR/NZXO3jObwxjDrURByhw0oAhEuILId5jxrGEU6IjJKRc1OprSjLyqylQyIin9yRy
MqyJ5AF4wiX6hDaITC/XLt1HM2tFthoMcqrIqvU43VYmBOuDF70BAuFkQSK2M2Kne/yJVmK/QG19
Yf3MdqVEaZ3tNYMOxGHR/8ORIfnhFekbR5zk5AQpTHpNTnNTUN+wNuzIKu2aSX6hTQFhwh4N4+Hs
M60Hv2pUfg6KRu1cRhcEvJhcTxsKSofzllQ69OY6nVjF9T3yL06lGlo7nglG0lza4RrURvQv6YQh
erEa4E0Hi/vbJ+TxRXmY/NAZwbpAmfgLUpaUBxvj+NEtGKCtiCJPrR9OZwT+YctDuKV0JAQ0t2wP
oVkOkvBSVRJInXR7Ux6SCa0s0jjo5Q8xTfhXwQQr3XiNl76IWj5O/RTkj006ORfP67NpPTfKJS1m
9mA7BrMl3IPRk4T/wZKQSTksiIQjAgXnM917p3dsXJcEynpP8ZPnc0p9WrRUXaD/lrHEk1nQVYIu
QhYI177M/ni1MyTX3lmyv/ZSSXtbFBgeen4zi2ZoTVe//GQzysJ9sbj1tEazSgh31NMpnmwGgu26
9Oy0XlmZrhBClIV4b4ZsfDe28cyu8Ec72DapbbnnKgrCD56JweyBm6rofcihdK89q2Vs7nmzvhYz
ncbGRwVIYPRURwQ+mdCZuXdD5yXwR2Lq6qBbhrfGjHA5x0CJS0XWSbGBXkJGKOMwd9pUtozfylng
x3Iz2BkYkNg6BpspQIW3FlPbFlccJxV1blmi5ZntWZzFrIitrrGjQszwo16ggUsLKsIXgR1Q3AaM
WcmZqLS6/GKY3gGLbmIMVDNP4hTmN/rh6AMmHyM3DFpMunovjORaRcLCoBgVaICLTUv4ANK7SgOX
WzdxZXWXpfT6ej3TDSXPgzINh9jkqWATIDzDXTgw/IN1hlNlQnzcmDCXHOq9wDDXWj0/4115glWF
sSt8KB7wwW6jfVm1WGLrvKgDQOoAm2qWGyZKmailNa4eU4+MLMtE98h/R8u3EY3jzaPVyFvXrsQ+
JtpkXK5YkWPWtMbCg988OXVi7B39WF29zaVYyPBy3boLdlkStpjLdYxxudUYn29FLXs+WHBzkCiQ
HvdYMFlxB/OpWRA37iaCc4qr8UutL2nScT6e7UhWZKyg3yZ6ZFNxzklgCLXq9yzr+/6H7dSkPkL2
pulbExconAlDAaCwtlvibTdpUy/lRTDCR2NWMNeFHeaHHQwp42GZHxis53u75I8/xzkuKLhrLDCQ
79a9sk5pz/R6v4giTp5MjoJzxRjA8C8V4xhDtosIEUAJPzSXzp7y6TONKocoNmuWhDeIvFwHtWzP
pNLI5VkAn3NP9ZBDjLLsefCOPe3xtEooTAkSJaWCyUOpZ4pgaWAz7UeWCn/pikYcA5lnIz2jtERf
xSVdggaKYAnRX4EUPTUsWvt12LvOQtcMZ3tjg/0Ej6DFWG66CmXxJnCsPr+JlPS/ZmU0MbrXZubi
QgTWQXG6spTQ/S113La8IjiY2zc10hMz8cyiaKOsCS+hizwXoImuur+dcpf4ASu9cyntvnlB/C2K
g2sckGEai4hgjFARbDO71Id56TAhquxSsB9KTHdJpx44cj6GEwoUM9wxYRX0qM8yRTOLOSjzfzLe
r3ELbVTnRLRQiK66GLoYAlURgEXni5He3jUBWu8EPq8+zMHSsoSjVszX6LiIRYXfjEcpSAKCF7kH
KdrYyoz1daocmvfSQJgmdHdCUZgRwhIcs072/ofNMPe9Qg+MEgZpzjXO02R5sIZBFF9wR5rkiRgE
TgL2/uOCSLzJA++5p3szGwAM43fVWhTylaIyOaCSDz9QDNdHEGZo8VHLCV56mqzLUBi0jd29UCPg
kTnUC2sI452h7OI2EEgy7fVoJns69KgNnK0p7E4/xTy82MRysB8PVk/Qw2bi2vvxG0T2e0erPsYX
ychx1di+Tjd2WefBiSfaPCmwf/fQhrH+ZF+SNxul6RDAi7TzaeL7FutRMW6+GNQGaDkA0nbnpq6j
pT+ofrGL30X5s3Xi/+AVz4ltpicyYCdxsRyh3qkMZZGT4zylMDhBNqA4Wddp69vvUyGnOdvzXWQR
62lMhYp5I2GnX3Xs9iFhNl76lrBgJXAt4+XDzHenqj+zxgxiluJB2b2GaRQ1+O6dBmslfLzc3ikq
tPzKUjoMv3h5FxdCLmt+FA0mjsSGvvNu5u+KkeBkXE+NV8AGcNL0u8ugeN7PSvqiVDnOHYCSKc/Z
OH7OuK/PwxZlZZ8k0jyP/GV+zBSnMGco82j5Ui3ddIqDFC6D4W4h8yat8C3XGpA85GB1f9SyVH/T
nMn2vcBueuIJG9HWDz5+LafWtIdkq0vQvxFk4h/cWUoePD8lrT4Gd1+/5+xTarKn+NZx+M828jMD
d3DnoB1/VwTHPyBwIDQQAFY77sgcczqkF2E9MSDxio7BlS/f4EZqwtvywXJfUe7Laj8iR7KP2R0L
RDlFptFNK1w+/dgN+SGHiB5vU2XXuEGRzJ3HuI4CopXwXmxdGz8gpYsVHkU94TxqlzT74SVvvka8
7yBmtXA/2CqRUDeDSgz2sXaIb2a3Vn+UXmgTZju00dtiiv4J9hTz7AoPBKI3IqbxfVRyKH+oyoLx
X2a53C+1IiBzE/VNMp2wnBS3Muj9/2KYJCPp7M7oI5H1wWWlcVdmawTj0/LmTdI5tiSluWvLpfNb
d8xpaxY7XEV71qwhAuGyB52SlEo+V34zZ3iwwFQ1dn6vmGq7cFln3MPVUaKnE0NEAkePfjcgtinq
oSh2STfpZjNSmREKCaadbGHkxyT/TjXL5DiIKoQzTcJEE2YlEkdqM7shtqR3dj2B5dY2U0pdnczq
UYIsbvrI9cJ+fggcB8B84ynW+dWkjbdOLE6nHdEqk78PJ+8ODIe4nXbvYXZHEOWNHzWoeQT2zDYa
2+/MTmCx+VCFsAETkTDgSmiZpjpu8VIi1+E9p5CTqxH7CihZTNNOexv7AJHACgX+4lwHDMb/LQn8
8HUzSitbFzMTHjAJBOQUoN6iZxuEO6o8Ecxv7PuooAEDWlAigbUDLU3sCmGvN1r/2tQkZ1lUQXaq
lqiOD5aOymuZEaGNFdAMg7OaksUlxVsy69kM2Mw+J3xz0SnRYPreqBzScy+aMr0ba4PqOhInIf7O
yiGPCvduCIfHcpoPHhtg3RHWBbNmqqxgHuk0enNtLDd7UzjoL4/Qvovpc8AxgKh1UkG+75mn3cAG
+r8D4j7U+UNhy88x7PrpSvYPoZ6oZqE4A+ivCAXrsOav/Nip2T/a5V+8F/6V0FxkDS7ej2dvdEgi
RkkhxaNvMQozR3sRC1tPqCz9Q2mrjjAZ0RT2k1qmxN0rbqMAgbgls6be9UOWjwZpOlEKPUQxZIVU
8KXyxXwOqPw8OGW2J4cVmOjMollhsc8S0Qj/F6+UL/khSII+oNIZPIKPEeyuiqRl/IDLcYSRI9oZ
E3Vit9Dty1mDlpJ0S/jwCjwwVJ7TJajJ6N7JUfgncBPhz+DB2dz0ue3WH9SRQ0q6PWfFtwM54w22
SU9WSFT+85ph3Jdyct8wanj/Ym5k8i9sOgKc4+R1EXn+EKA4GBnQAMjDrgJFgf56mA+TSGH41aSC
vKHU5tDHZsdtbELBfsQzDlOaeNQqPMMOXr7QqizfmDXdL1jH/DKOz7KHuR5Gu52HsOier4MVLyHh
ZTksPSXDGpcJhqaAUvCDsGh74ZMPgulAPEd/9w/SnD8yTU71E5qqUiB+oeIyV5U4ermAMLTmDR5C
D5c5uSoAAe07jKsp6ZJ4tz1ogQ1qq+LH1HpsjzXUJogHnpvm5xDIlQWlmayUmxL8qXQVotVkRIwC
n+OzRm57heqaYTYcGu+21B3RG4j3E7Kse9xuvA1kIydcoa9uLaxf7PG2e/CAlok/U9yF3N5oDEhS
wa1WbRq3KNKHu+b9lbeEkJk2zec1bJzUYUE7ZwfHNhkc6ywks+svDhckoV3oyENPVgpr01ROFx2k
rTymxHMCaqPmB3GPEYnIlSRgmV+9WXla0IgldM2k2mKT37pDQQKP7AenA8YWj/XX1DiNt3GN3S17
1rnZfPKZa7GRB8Nc/qIuDvggUt7v6rPQ0AX3uA3ccXdPDJrfVGYN3TrN7kBQkBdEjLDsMmFwc1Pe
cypXqXGSYfqHvES42rrJanJrVykKlpWoLBM8RhHl1EkHRWug86JED3f36xxCTE68liO7u+bVtZ2X
kiVazG50bsu1S+S6s16I6hyecyr5eAdcS9yqCB7nSty/ZcadRZfsMf1kASOOihM1j7oRfdFYiIsQ
fnEggJIAC1qkxRyg+SAfSCntP9PZw+IQcNIeBrSv/L6I0p6g1OjwByBZgqMm0oaSJ2zIB2TpNF/Z
ahBnEcbKAog5KPBdPkfu6+jMSPF6abNFnbTbgG/srHkrHNe4T/E8LNw2+PuRCKGqfuliZ8afuCTm
Ogiu58Cpx2AXS5vJFGvackH/m0uSb1GCNDf6iQZrL+6if35hXHMmeGAkwGBK+gvvfeGh1hX1C3IN
IsBRedC/NFY2hlAK5z7e9pVSjynbwwWoJjbSpDHLT8X7HtFd9cCOGdYrGy8n6z/wKIBuQ1gK+GHJ
L/AOOHHYjEOXAcRnaP8QYrmBk+5dTp3y2NKFDdsG/HLZ71ipJM6W79XGAh+PPhunvHeXrWG+E7Sb
pmL/ovdoPTrOR5HAqbRvTpbS5ZlGWda+q9y52Sun5VNwEjYMPIoRqpHUmsVrL9WY02xZ6BNqwcxp
I5Ik9P5NS16HREMR5YH8zEDTK4Fjo7wap5ZXjMlqfkPOOM8PaY3pimcZtm3VDzWXKfEJV1akPQPR
ntNtDzZBfbP6YCg90Vd3e1PCoT8ipER3lWRwFtYK/8bL3R4Wcz9bBvNEObTX1KLAfekZNR8aa3I6
ZsNRR9XY5Q4SQJIPIvxDqBy602hxYWywxnB0EsJWRidNEi4E+9aPHpm1AwYace+MW8+Xy/Q6pB1B
KpQNMcy6iJTKDz8T+TWIoBuQzYyfBhs3AvHOlWuGpRznoWX8H4nMBEyeQdm7aZmXM2Io4/7PErXE
njB58E/EcZDJWGdhdLYzyw/ejOj7Q04wSLbS/oBggniwGY1ZQHYU/eDYLFKUe0CeznhhJxt7N4hI
YH2Z0vsPhS1Ir6pwrP1bErruDbLKUa7F3bxw0EU8ATpSAV24haB1RG3lykMdz6Bde0UEAQVQ6fs7
6pd+fKyJStrmNOjeNgLP4V5aP2jMtiHdRK6GHkjBLksdKq6BkLX0OMFK+2eiCd0dJkXom4QF/tcs
hModYu3B+objQszKgZVUshzNMEIpTFIKdt5kScQ67Kwm2nfsc1j0eoYr+qFGZeK5fBttPRyyrG2/
2nTqFDonkp/ved9AHri3m75N6guOWuMPB01EX3vKhJPbqHu4Tj9sU+NJKEZIRAi1TMFXMzoT+06D
k3GN/B2qY0Mb8228OhvQIcxmHpBrAn35DEVe7WGMFeJNIhHPblA9wuZhgo5FRCvsfrCDgBj1PTg1
CTHfOSykmS0u8BdQseEkXhkGbemzLjw0CR4J2z7r/JiKOKV2x72URa1+wElBOBAbgDu5ZSFxaF5X
TsuWIcuG9u5mKTKC7pKMgaJZHMgabVhaR5PwsjILypmdE2/XkX+Ddpfjn315PrOwDbcy90vaKJ5K
GaY7Jyb6EmpLD4P4lhXCDu5YFqudbgHCfcQXRtVFt8oItpyjHQ1GLs1mmavgS1l5Fm+MbS3ta02c
W7bJ0Sk/YESbnhMrTMcVLlgGPRNdvL9uwRlfSwaSt6KhUGZj2Y4n13fRbirs/LfIihK6mZG49h1R
munRQ0o972vwtfLToltPCW5BE5SuByuNYP4tSQ6ssh3a5XORI/LcNS93Dl1XOGONphY42U+X9MU9
FCsYtXlwGW9xHzIARdnuqywPWaIiNJ27VRHWqFyElwBpkzEj4ofeQ3Ry9kHLsScsQlSTG+46JXek
dVs+ERcElVcPHIChROoZKbaS2OuhbaEbB42ylwzZfHUAVwUidEP/VvXOymENCc4ddVuS//VdtGmc
lpzLqPMJ4IKqlpHniFCROiC2LpaZnPnal5GqfxkGTkxvQltoLO2Vk9j7EigS2r0cmzu2eXDQi99t
EeVn0Xdl+4GzlVM8RWcHAEtP3KU9xeHyMXFd/cZo5CbKqFbkf0h8waWwqdGNTBS7bW4/pElwd1TR
/L41Be69G9tIV37UbmeB9nDkYCeXSiyN2k4TkJctIuKs/yfpIWTIqjWGmNEMXL7qgW2uKlA4ViFw
WyodN370CUq30TklaYMFL5+H5gGP55BtOQfz8hFslERhCPcuuiQKQcdTY9Ng/4RTCw1qa7dyClkp
I/aMcdCzpNF/FeWEcxcEh/mHy82G86NninUKBCDmjxnDHsL4oq1Fwt6tYlc0jqz26o2DlTvYUuRD
xOG/CIP4O5j6RUcvEtMDS0VWLIm3r1g4Dz+t9O0Gv25cW7uxarS9901HzbzACozhE3kEb2xadGIB
iVh+OAqs1AUl1tqxCFZh+x171QVteBCRuJYskoULWpchOrZ2owQ0L6PH+aciTNjbD1KzIgXTi1/5
M0upm5FjOnG0GWRVz0gux6C4TJlxKhLUYzroIYQM8mOPCrrNyCiqQw7BJRA+QgLhdsDJZ7PKCmJh
HZj92tMmBjzu7byhBvUCrdmvnf2SLs30AJjWk0zc4OYgAxJT8Dox8si3bRHM3r7HedPuahTb6bQu
VFf0WwX/RjwTKETcJsMppzkKt25JG05klnPmYfRxwZpU4cDgGf6k5ZEhPtGbYbFYnAS6IBIhlPoB
9Q2IXCgNO1CDpswOBegHWWHL4DAkUm3wbN5a8oRSsZrZmNefWdd1+kUb5LOEMDWarKLRIwpzXaVj
7LYYzOlo2R8zCQvqjZdiOOFvsq34Kfs5K9d48NpxNUWhkJ+ZHzdpfOa98VzM0hlqfZwDJSfqX561
gg57IX7mGokmBGWmWamv/NRoyJiNJMOBbdgE9QmIEYYDGuaa36Xh3v6YGH24F9YVmfinS+T26HMn
C6QxCmrpEzCRMQyFZEysuRZo6UE5evLg1lHvojuc2SicCs2g9TBKP7lbIIXLoU58CDlYOGoQ5nWM
/NcKfcdXThk3/CJ6YOpHrJHj9ySkGNApEmxLy403jtatIxiDpkqOPPPSNlrDqHbRKzOo7oR+8l2w
Oj2cXShP2EOruL/1VF8mODHMbqHHrbGCJjB5SjzAefLggREa0weAhdXo7yrIa8ZsMQM7BdjFUnjC
X4PSxzw9k4cwImn302XYZWXq5Z8hZcBw9nnwuv1YNuRVFFGQjGzRyzY4DJPdjfta2KTyWa2EYcTU
AvfraM8ziUt38uiRaX83oA2OEXc2beHADBt9v8MODAJsW/R6Oua0VkhE+ZCKTYGIjT0yYgXmZWme
3JDPGsb8ashIOzJ0DesZc0S9KUtK/o01Bh2VEeMLmrW4JLEOObWzat25iw/Ma9R88Fj8iQ0bLYGe
Io2DgyBo+YdDnhljkWp5qdyOYFu0Fu8mF06/FUVWjnjFWyxdEgcJIyUVIiLAgsBYtJ7i4UhsVPiv
rVwilmsV+u0/NCNKfdPZ2DVfCbK4tUbbog4ELpvxD5I6onD6yQW5UKVt4e0Y68FFzkxrrSvi1tj2
uYM1sMvjQGo3NUa/EfcJkco/mT9WZwQjKZS9bKGJsinaqYdyNeH8iBwcbj6YUlzkJkvObdtUwRkS
w1Bhcc4Rt0Wk2TtbNlNUal4UEWPipQkPlmdVKZLOalILZyI4R/S9fvxhdVWyHAo4ji3Ptl2GZw4B
tFPd4Hd/Y5aOLyIXExtfbGjI5+2KcriUqD8YTVEmMBOnX1v5mV+p1YSHDtLErHkHLDCoRC4FOviy
IQeop9mlDtlS3Gj0J/Qn8YnEGW94RD+eJsc2UJ04e1M+qy1pEfFrO0jfRxJMC3iFaW7eUh/F5bcu
I4ZypYKxtUH+4ka7OrOtr8hX+b8Om3nJt2G3r721zPisyAEs1iPyrx8IMvj+yeZlg1CH90zOQQtz
w6dcOMeFNLe/eaTrCr4T1HFEfvWSkCIYjQ5bvnQ8txA5/3UDwjAIpUGw/CFLK36swEDN+7AolFmz
4L0H2lTCq7YeCc8EzzReeUB6HMuNXVeBYQSK8vFP57Bq2nUNUVWPS8dg/5llFckcfD5xxWlLZNKK
fYHa0yGB0Ivb7A2ugvufqpL0gM4a9D1uruRFmj4yp1S78DDI3oGVrn1LPMzRgB2YuNHiNgg5VLtC
z7ZP6lIgidcDf2tWUiftsymnjNk0h9EuRfFc7v2kih59yWb7MLgMu4jiyQO8qgPxkVurNRqilIxD
sXI95s+PcVmMGvx4L3E8tJ3PPCZKrbW2E3wJghmrd2TEMh09y0bN1I+epEsoIxw/5EKbB1i9RPBY
2sOGaqMdIrgWvwzRFIG29mUTkpSRIRTIGD5LRE44DVlDEzZqPVX+BKkQ2E3qrlCqRUg1sT/dT2uc
bjujeY2/wwh328YLLXVDdgTIvi/H6I8pRPorrVRcSqbkzOH+T+6yAoWWP1uW+4GIIR+lYjF3cNm7
lEkaiN7yomBXIBrrWsEKE/d3QC4SjLPsTjLszgAIPDRo7cJto7Ni/GvblMAe6QagN7wqOQ7EE9zH
TFgC0QcOkrwuaym6jdC1mc8I3qP6gmINn8SUxp8UfbMm2KuOXnoMIOo0qpgULOwO2XtpdfVPSqD8
bwp60z7d051frAYd5polY3ky/ErJJsZfzrTGJoPjpbLb4C3iHL2pKatz5F8cvgJhfiNeCjC79ZGE
nmHH2o9P2Q89wgndWo1rD0V6S20DTHYCCB3+MLVyUXOALsv3QqWucxDGT/4uQiy/PrslUhj7Jd0H
UG2x6lm58A9UejNbyoDfntRqEeFf5dUJ6HHF6G0KtB/EfUWqvXTQBSXLcZ4UxiaVAucpM0ZmpDIt
p7EfPKBcqO+vKK266Mg36AJythFEb0qhMvYcdUBDN1lZCLi7y1v73GFsTFa9O2G24uYtH+YmGQc8
C6MNqsixy427gNy5LEtj3no/6z8wP8LYCSw/y7ZeRBm57jv73iAmUf1lmAUBQkmYsX2W1tD+NovA
jR90IwFJaEVS7Z9zp9TDD3Y8prMAifVPNM68lL0jzbRityf+EYU6/2PRWvYXs4RoNFe6DKO/Ngqe
DHjd0roHPyH9e1VB4eE0RSLv7NCW++W1N74qdy1dnbt2PaOaZ1mE7MGJugt2bhP35H4Q73p/aZvu
ZYxAs2zZot75gmgoCE2ibCdVDSgMzW5axi42JHRu67GTuCiiOHY+NdtgdWlJCJteSizVkG7cuCDK
F80SDmhrgPXjhpZ99PsgJ+Ila6iKdReq8oyqjNxQKBTV39RaGEYn1PXPfiWzD+xl0U8IHG/cljN3
N2KOgMa0Gzzs7olsHsOaInEdxQMk9aprok9w23iSYDlpNnNVaJgFRezwVh5jtRChzdJvlOeSj0V4
VV6sM4n1n9B77x5UKC15Q/vDvlEnhDNPRHb7T4Wt3V8oAgPwc9m433mMnOSAB4OG2K3Q+hAANntb
TcRR+ejiJcm4vxORPdgC997DmDTqjkYFioCzysdyvsmVvxwhsU9wC4sJjqIogtrdJJONCaYes1Zu
nNb08DKRF3YHM1QTtDMQG/beDhAI8lMVBBp18Ek2MV5jscLy4fd/xoaOZ+U3+FdPVavSQ9nTJJxn
Exug4Q0DgNVC/6O2sdWntAqlmY90FBKFMPGu2noYJd4M7yBCep4trlN3eGcqGovHomaN8B9eG8zb
296rIZDuBhTWSXRl90ew9J49g9t229TDaEr74Qwq5XPOomdrEiqB0BSEfXMpe+W+coh73lbFcdqu
Zy+PPltsFO3vMmO6lltGuZ291iOGbkK8pVt8mzjX577DU4DnBCVBQTAUwuNNNsveXNHhze2uH+cK
PSGKGGvaKCqxkKfdsbBGmpDJ3Y0VLzYJBUDXrLI5dwLADZ7TvGvgr9Uea25dPczYRS28lCEQ6DVc
rjJ+Ig0scRh8L8xsEN3MKIrZm4J6wHROSg4oMp2vM0su43nkYEwOCwc0Mi+iBCOMyWiMjshHOnpJ
6Q338AEdcGjgg8vXixLTa7wEjcQC3BbNDlWRXWxtBIk3FeE823gFmUJMU6z8NSU1wLmGtaZ4ZR6B
2pTBfiNfGcr1/wJeYGplXw3EBE6aaxlDkBYsAwmzXfPU3I9/rzLFXtdq8A61zWSZpRZcmwO7HSf6
JfILLSQMQ6l3VR2j/vZw/cYHUnVml725bER5VnHf9b9c8E5yhRTB55Xi4ruTdSr57Nzr9RtCiCh8
Bj11XyjOi4RYkM881ru7jTzejQv8L+64yHcOUkVoLqli+3dvjudkH0UIl1emnXCa0ZCjY6eVF8xV
YpvmRVMygqvRuV+sU5+ad10iULJvip6e1UJBvHr6GPu4VrkB4EplC7hniiJQkBAdfF/50Irq+Ymq
xyErwAcVdYX4qP61UDvmC1MMv30ZbEEQHCNxg37Is7xjkUFO+jMmlL4fNTYKfXAjZkMoqMoRP3q8
DKs5Ulb/HsfKr07ViJ52zWC1FkyMTBM8utXUii1zSsHdQGRl9Z9jsxHcoV5TgE/jMmYC6gL3fEb0
PuTHIR6ZmDGOCVA+RSg75R8X/elnj0nMvTYkGXc7O6TAAKzg4AGaM76u3UCa+x0h0UyjWeP4i0nV
bho0J3/Zv5tqfb/Kr2gBJxuAPPEGqFKtsI5f6sKfv6kr5uGPCQh1JrZotNUeAZyDj8iqpV+sEKCX
9TWibU7PJDh46UNdsfvZBFAN2VhjACmZ7aAvd3Fx4g0Eyu+4IFeZf/vAmZBj1SYgPgALW3upEL50
zZ+pUCH4bW2T67RSo4CaMqfs4rlmgtB6SrTtNc0LncZIHGlkRwULKGvpCKcwMuz0e41rZYJs0WNk
55/4bvDe+cHc/qYBbfQBd1SvDgzq7OSdK8+2nhiYj+FNRqlpD5QxpA2Ok+diJHdtrpRCtbJ8mpBm
x9v7ysc+CIURbkvabvNCT802m1WTIJcklHjQw0JRnFLmtETPgr+w/kfamSzHjWzZ9leu3XHBnsMB
uANlVW8QPRuxZ7CZwCilhL7v8fW1kDURgzLS8r07yEFKNxGBANyPn7P32jWaI3tHa3qgwpYEHLnn
ZYALZ6ucqMl+QCkAdjGGOnqu7CE4q43SoEeiTCkJ+PD7R6lodKCZq4bxzOxjjGJ2MKgfftzMzbqm
L00iUWKwiWqvl1cK26FPQDvP6mbZwdTSdFVPnoQ3RL8beBTzvwJWDSohiJx5Y9aHuRfdgrCqcFkJ
D7UnE5spKSENuPBJ69ydz32Nv4mW1whIsupdUUENHMjoaWgLBeukRZ9Sp+74auRRejuFXhjipgod
BJsoscE5A8p7Gkv2R3ySdfAoQkAwNOcH45uB8wH7UsMLtUaPRzWPZs3ul1je6Ijcuv0VDSViJAMF
PgPlMnL4v4DNoJ9uRHDMKQD/wo2NL9lBTOwzQsYAuHH8Dn8k6m+Uyfkwu0+JSuJiU6G2f0bWz2wv
UuNA9izmwxckNZIQIfJVzpRDpN22py9+bOdlxNPIbLqqeUi/ATqkr5kmhds9wRpN3+ZZNgtnbfCN
dag76xZ+0HA3SL99Iccy/yUbO/nuk0F7LuXQQXYs0eWvRjZzvG8oi97ojSK8qqeqLrc1cAZj62Vp
/Ox1OVw8E/nzS4R57d5AGh+ibkZ9shnwMV5lISFaK68ukF9Bdqt/NAnVygqbb/GIoUI+esKSv5Io
+jvBqev0enazGnF2pyoBDtNMiAtEfMzwLsjNDY8a6+KI8jTZMETOLlyEmeCQiD6uVggYAS0PMExz
Fr0KU+NkVyQa4ZlkjhH7rGskpTA3ylyFc0jaMevtHE+4KKoQ7drKbQQnAk57RorNzy5+1XbZqDUJ
m/VP6qwi2soh1xEFTA7KM86lvmjRHArsVTaDcLco+a4VgTcRxwrtpefKSlvcRqxXHQFS6FZdgUQF
uWLs93sWg+zn0Ff2d2NgvV0o4Zlx3pWq+qGZ8HlI+LKcNFiPfvw2MMBhbbvZrq5ay3Tv2XMCdSCd
j0yHCdkshIyc+7TqWFc5vRmRrs9qOqAw//ogva+rhqBKyX5Nym/BzHZrMnH5ZTed8TAgCD7MVSmv
AS0vyB1YTQ0jsyREb8LWvh68WGb7yA9wpk1h6l7U6ew95qAxunUH3AFxY1HgGokkRQoiEDy/HgPB
GwPNTHU2ZK686/s2vK18k70Q/eAEP2EKxiuz6XNoHSjJrVUIsewCp9/8XfRU5+vQIv96pUZO4QxY
TWy2dj+Ox0FMwDM5jDL2ZGRdI862clrCoZedOWid+nVXO+0tU7XqIQ6m4lucE5m1QjJD48xpdHOb
goKkTRPo8ZeZxEhHGISpvZW0abFrBZnlO8MglX6N7JxQS7ca51c8VdW9W/cB9YgpsJNIF4/fjrqJ
lHPe+6JfC4Nyaps70Tysh8iFeYWWTqzo8SU3bhHEHIdmwlSB5jvRBmNjfOdxsNVUjX725gkbUXjn
BwDoeBQIzio5k915MID4HCY+ni1DhOrCW2wK6znIDFptc5k81t6ETiUzBucyKM1c7jxKp2qlm5gV
NKjpJJElxMK68kCWPdfjqLEkKx4AygafZ4MdDYEQiwPE9q6MzBsCElmowHSZbwgpUZeG86D2zdSm
z04n02dwLvlL21oIK7kR9iUDh/jBzxWE6DanXX/WZ3G2T0cYgJuRufYLMhyOSL6ukPIPMyIoioeY
ulfLAh6nRG0eHmA/MBxvML32Z3bO+dn1EXwDfZqYc9W8jUCbypJ6oKdbz2leCxjHHB4JmUxm/YOA
93oAbubUzxnHzXtLGSQxYwBxsQNV1u2EW2jcGjixXtMw7K8HF+se9bV0qNr6zJ4XIRZtMEBz6aMh
UHqtMJQKNJFB4A0b2j1NvBWIgBByNjSCV03nLVB2pi20cwptHl1eYAbqKk+mlWpDguiHZELuIuj2
HXQD9nibJsgBtqgnQEGTeJw8OUSCidWcDASeJ3XjQpzrQ0IjqsbnIFbZicfNCMz2BmFMOW6g4sfB
S9yE1q8IqZNaoeFq6K+nLSaMLCzeIgAOFyIalkiAwYRZzLEjcIlbmfInaMDmdG35bs0CIbCR1uZg
tWd1wE1cg/LIABjJCt5nzMmlOOR1vAgvIVNAg6pqEWwNgMz9BQBLhol2jcKTboXpXKm58X61Xt7c
O8unRmI3mHCH6wCK95SZqN+x6+HB6J1F8prUkAq9uKzukzHT3726GdhGWQRxr0II2U5C2rCW6IVe
2p0NfJMTGgAfF5QaAZIQGFE8M5VjUCNlNhKIAFaONxFzIXSdKt0TY1wswSS8aIeO6RrIpYHyfRsR
U1KsYCsQ48XpGAOuyWGI9DfZyAi/ogjOcxYiusZEyPwyeja9tQH0hXmHggyEDyafbFROMalzMgEg
uhJegwEJnm752AIbhEPG6PySoTBzLCF6TnfCHPKnlMjcGOh+4R9R6uP29IPB2pctk0t+HWzmJmmF
S5Lm6C6265zTmyyzlzrN8vCCEsK+dvVcIQsv4/A7zuTiMXMzGtClbwfZeQB4g9a8IegRRMySml3d
u8W9T3AOBXQSON9sbE5QeUY1vARByz7NlMOuN6EpA73tFen2KyGzEmEPPevNwKjLXfUxFkmU+k19
bXH0xbLvGNV3XnViMpTyi18jth9SZtFYoFS1u/jN9TBWWx1nyV0uQvBQWPPaW48UIpqNcZGfoWAv
ezpQmjCypeyk3aFH+ZTCnmciwrB4sTiTTgPF0s3P0iBcBgBNgmCwwztMjAEDWPajKkRua1kjjyk/
aH41wuH+EYAvIgNnrqJqHbZJcGzQk468uXl75RbZaDDG4G1dyaTDvpJadUvwgef/5AmnoQOAOKe9
Hot7lsbsPpjzOt84bTO9mngvbhk5tM6aBnsFARxM1pU/t4t2gSS7J62n4Yz8WluseQnEgqnyYWqY
QZ8E8ErG+dlE6/wNOyDOCtHB1+D2CRpv2ulLhPpEUA/ARkPQj9wMzvvTaIL0EkxWKVsSwyk2qWdY
30yeRiJcosy9IBMcrxI/pyw2Vm0xO5xGi3KsJXZSrI2hlgyxqU/wApmzN2zrxFD1FpU2dx+4pz6m
dkTXNkTdQ+ejKq1DYyxfrczM6klJlwNcNvZ0MloUz7dTtnilKG/dTQ51P15aPfhiK4pajEOpzcGs
wzVwqLHdkOMS9f0jUYf5PUfv/vsYxgm+oob0HINmQ7nO6VqymRA0LtbBnJl7EF5kfDUysEpqpTw5
olmvjw1AvpjtcbEyRMbEyNqD8Q2mISbmy+oj/YtVxdUbzCcx1uG0Hd5CYFlPc8kAdqUs+rhbQuQi
dahcnGX7gKr1unE7Dl/Iw2PEX0MaHS0b+wKETuLqz8PGyO8QFoaIdfDNY9Ty8/ElLKm21mFOr3ID
wtE8Y+niSN+gQkk3BnqB4YCXILjCzcVcy6L3AawxYt8hryxz4jVmQ+VhzY+Cdm0x64adHhTD9yxl
5rPDGtVsTRIFmBNWqG1oeNa1sWGM34d3dJgDCq6yMDYjVkhx1Y6ceTdeniI0m1wGtWctuaMPGHqb
AxxBwYBwRu/IwJYhKzNsGXfbuJt9iAw8EtYGQI/10hktOMmaXMr2LHTxuO+Wx8Xh9vIWbRlng+Lg
CArEEuFgTVSXoVW1M/A9c4QiJHwCMUgW+VhUFFipa4OMcG0yD1ApkQbLbLURkBG9Yti75lB1a8pP
9g58ytWdJsIs2FWmGl+baFxAMLXEMczQ1UbCgN6DNK+2K97ottrQDCQ+lJWB3vgxhnMDPMYkWW9V
5agvN3aSgOgRIkIdUgPahl4XFeZbW8KeXmPSl9czGCJ0Ms5ApFSPaIt41tZm8Xa9hTbbhMkwn5lj
HDW7PFPpkztNobMqgW+hwKBgSA9tU3pkS2Pl8/dEeHEQoX8IwbTmcPMr7mJMkLJFznWWGboBYkgt
Q/fRHmz/ENAswfE+kooNhij9Nk+9bWB6C/r8QWlSUTb4JnzvKmZ9fu3CIWRaVFSuualyf+AAS8rv
d1oDIEi6sSlpKzHNs25BxpT1BsNlfBMltTWga+APN4LYKd4LvCQkcbtUORvLMcLn2c6QfQeRFdyk
fW61W0Kf7H2vBVFLo5N03yj4xmgvOVRGK5uNSPD2d0B2GiMxf8B9it/MDgTMui6NvH4A3+7eZqJj
tjjMshZ7p0MainC55njHFCEC6w2Yii6PrOI3fKf5T9zlZrFOhY9pg0BKc94atgoNLF3YO1jWI4Ou
CicVAHxUdyFZmP2GDbOmlAH49dwnLvw+1tnqpYdMojHHWCZKzCBcMqtV1x/8zrFRQpJsl+9cSt6f
Fi3IYBMjJKfCjB3zBr8QG65TMLjDhdX+dGnS1DQlpIaxhC3O3/cC2z20Cic7IhlieFc2rb2lpYIk
hJ4eR7kUAMMDHbfysqIth8kqrfPhIYNzqFcocpi3IM4haxkds6QxGet4ofgTSBpkTnRohJNpnuJs
goVPw7X7a0ZaFW+bGpHFxkz19Jywuv+VsxzdT5Bpo3XuqHnrcugEm18EztHq4vxCNAScbOzCYo5u
OcVrpi10NKClyht4Z+H1bLk2ToMunX7Rpx1/CvwsL5SS5blLxzXelJD/gFnZbbZNgZAeQ37gO8ZU
SIWSjuZ+FBbw7CsvtxGVZ0uvzSu7ZmSMk5FGhZsnueINA3VEsdsPJSR4Ap+7v6i+6KLyUpZxeotq
JlSIVN2ilzQjWJ43Zjh1LCJCOr1372FGy3dt2Cu9kuY0JPhtaqF92mW+aPpuTemoiktPl729S1Ba
Na/EA3CbdMKUmRZ3EwnrLADf3zG8KaYK6RGNZSbt+Szpea1NI2MGHPF8LukarRXtW1IER6bdk+BN
qczAS2x2PcSwZ0PT4Q1k8AdVpE08a7yRxKhipnBYwaobX2rJ+Aa4gCKWLVZpFxylMkXmrjt+cyyg
VeyQBwA6C7rlfUxUNOz8odTdBYl2nr2zuyl29oqcw/wHplapAUbIshlAM5aF2kJ2gJ14bnkAW6n9
A7ODRR+mpsLGS9tzbL+Fbqeb/OB6RDGpCwz7jCC2UehG3JDRKgHxbJsEe4S9hVA4QlcJibNbCTr8
Yjk5cMbH1DdSqnnGfJOC78/2aL4Z3kH2ZJHM7JYNnx2q0ecxsYLGejTzgjAK1E7EsOK0WhBhA/z2
mEzyGY4OecHrMMSzDnNBsvxg/wmfYg/w2CquEaZSWUS5iYlWORYndGq9jU2Q6ZWDtr5g8I9YJG1Y
n1YYsI3XmpbbL2Xb9RGhbt2sY1gDFFQZ+S3rNvKdJ8baBPt0hTQR4TlEoW+iAgfNRgRuaq37XtW/
Fs0w0QCDHS80lNrBiI+WnQT0xIJECpfc5jw2Tr9chdOaeOxsZCaErp/KB09DssWIJQ5oCqVDE6Ks
v5Wd4UwrIODed50O0w4APP15kjZaxfixpY+mbQtZ3NC10cuIRv81ID8v2o65ldN5Av1MEBmTMefA
52D67hq2mA84pqjy4QZTlJVjBdk9mJ3O5p+G+83OcMXQO3Q0MqC5xXI4KqrVNWBQv94CQiI2vnAI
G4n63Humt46ABS9sps4VQ3w0lU2CAtJrM+NOKJsOjWPF1a9Q5ta0zmbH6S7cuJb31HxotwKPwng1
CwJFt4ON6mXlOPCWbCGs+IxIFAwlZc5IZY37Ef1RJF2S3S3b0NV5uzwimxjfjLEXwzhHgKVMQkN8
P9bBmlyzGOaHObuPitMs41SUFJJIvV7iBEP8ScRIlZCxPkwoxEYGWdRwkrZPWeIAZ3kgFo0DMApv
cAQ5eSJdWLvq0NR5ex77TaA2US+Hfu06vvlGkpXH3wa346zivPC/oyVqnjxkoRSpuCx+akvWb+gc
B2/N0YYnu5QtDPkRnO0qamGabvC22U+eoP+7y+lT3yIZo8PEd0sOHSL7W8hL43cnt8pvUhFzu4uY
4vhbEmxsb4vSzmLHtBbikVUzud7YEufx2kHazCjCV3W6JmyDvhqIV0+sAHABLXB7f2JcGsd/5WlO
ZGve5MYVrKcUJJwW9Xme5GCXtXKrfRaR63jm4bm/EG2dPOuQBZnoUPiCG4AHiBCRN6NgMltlazbI
KHtC5WFi9IPR9T2MkgkloCb2Fj+KblbOFETRitYwZ5/AZ1qz4naw8zd0RR9VKIcXObfFje/wQ9Fh
zGlC5AY4e5LFLCi60yDe4szJGdR30V1iLj3WKLOmHva6y/NmE0WH/26kbcNpDxcBxSuOAB0M8Zso
YLmaSdRjWjAgOWB8mqMnbzK12oSoCb1dyYi6XFEQMCuAtezg0jPZrOGeDyGkCHK3sP7inyPQTQ8/
OPxNhCdXY3vB78ipPDb9aDl10Y9bdSxFMC5BCLkLVEG/OJ69+JLnDBwNZ68cQRwxFdccscZig6HA
6Q70Jutq3SnTuYHjM75hYKzfYk4sP5jmBmxI5jw+p5iL75iAts/QvOv7EXR5uaLzAl/HtBTfGDYk
N+I/sL4hkqfS31ZgS8tDJXQIWaP2gAnuupJR0HmEsJ/UKoWRQG7//a//83//68f4n8HP4qZIJwbt
/8q77KaI8rb573/b//4Xc4Xl35799d//1pYjhO3YHrpKTcsTESp//uPtLsoD/rL5H6GIwqZuGDWX
VtZ+6yHkl37Y33x+EefjRfCLuJJsFVOiYbPeX6Tn1vG4KfK11ESnkyCMGYYLJRTD/gG56z++mktN
b7oOcCeLL/b+ajwKuA1djfZNUE9uMV3Bgp+k151bDBx+fX6xj/fPdJgvuFp5qPMId3x/sQQ+PoN0
8r+Qn9UYlcj3ZI0yrOfPL/PxDjomylRB9SZtjZbv/WVKdFXQoDwb/Bi2sm8QOlT4NCDHV4fJdn3/
/vPLmct/77fHwvY8rcn5shxcW44E0fj+ehOdxI6gPXWbgzvHeABoq6GUCzo6gKvRaaphz3AWdXdm
9n1F0IOcKMO9zk+/G8yn5FaPTsgyz9LX9wxhSMgGCJQHQEJ6u2RhVnFcgVTA6sNOvf/i05sfPr1r
e4rXT9q2Jvl9+dF+e6gnEk6Rkc3qFipkRm6BBQlosm1WMjsOv82Fyl5BFC6pmDHbBXtXCm2kHJ5L
W8bN+ecf5uOd5FHzXFNwplUO1fT7z9JNlNSMBMK7PNAN0VV2oCjYRvN1qEMNjAqfkWDQc/H5VdWH
O+BxLf7HG0fMpbM8T7/dgTwGw9kNfX/rDrn/F2lN2QNLKaORxSxOY6i3h+ny80uaH+8613SltE2L
F8F0lj///ZrZkjvbCXE78dt4Z2h9JwChRHQzOc99wouGLQJdtWdjzmjWeqNKyxeDWNx5M3lDUIN2
a4F4fbEaeB/vhDJJZ7Y8S6GxcMT7T1XOCI/HvgGjRVxuq1MQXzwcZ4OMbWfNkDYHXmi3zgqEb24d
womNeP3FjVl+4t9eJpZYwcKA1BdFi+051ukaoVuQMpNv3uYcJTjqln2k9pyPZ+PZIhHwZm7zIaez
34Ocb8KpCckbEkN2noO/Esm5FSbYCjnIORmkGJYje/P5B3ROnlE+IAsF3AW2N88z+aDv71Fd1L5O
8FTfBkNlzvG56hRQKBoaIfmoAw4n49Kup348m0MXpy7ztlmb67hWnroV7uCBea6dhFFBDsEDX0dO
auM9tWTQXGAcB9ROu2v4VcN2JiO1Mpjor5tpyIAGxhCDcLJ1MVTViVgqfyQ3um7vySUN2wqnRMlp
kHQmw203MjDMAyEgzrAbTcqSazKMy2THYZaCEmVfP926wI8GOFJt2G7rfgiHbZyiSTkv/AgtBqLK
4cHpIZVvCfxkZr4OOV+3Vx0rr31bJn8PeVMjHtQN+brwLHPOivMaJhFRaBIZ296YE2Hc8anSZ5NG
0dKEDzjeOOkQ9YcBW2h23lXj1WzAYLtB5YaJ94vH+fQtW34r0xaeLTRRg4rN+/1vRVaNyMFsmrcD
eMtLuMkMMpbIDrJbwVKsc5uEjg3OFHwGtDx86JlDNaFK1Dsngsfw8PmjszwZ7x9tyVPDbmt5DioN
52SlbYvBDqCjVHft7F8PzRgePAzn6yFt7JGXPvnl2jm0z94vvlht/nhhx5EmhYW3rCfvb4Mx2CVo
o7K+g8gVHkRMyr3OGxpvpcxuYugzzzSK+Jc1KuLD59/ZXJaMky/N4qp5m01Hu7jJ318bSRjPwjiF
dyVCLm9DRUxo7lhi3kPojKQDIWdqPUS9iRSBLLO7AZX3U+px1Pn8g3y8B5YthZDSdBxHeO6yCfy2
4ELTQS1bGDhYNE+67ZtyZabZdJnBMt2TBBC9xUKFa6DLxvHzK39cMGzFtqI8bj3JTPJkRYNPMMMh
LYxb3HxjvIP6HU6XHKVje2PbctqYqgVgU6DU/3Ix/ftbvb/7fFfkJ8KEEYh7/mSbEVE6Nuhe0zuO
opospN7Cm7QbgbWZ6ZYxu/eTUtT9gXSWKKTQs/P5fhydrl61E36icIMoMkawZvRSHTzZeeObW0WB
8TjWBBnFP6cMCva3qfcruR/ibAj3bSA9RqIA5MgWLbuQ0X+IA3elSpLxGG/XprytEX1dFIQNE4TR
8A4yUonEN1JKJOdpPO0LtGtGVIKtkVg2urh9jeMqxBKEjaWAwRnUAB1wvidd80BZVtzgypxffdY/
/9YpsLDvx9GkVdvjxvB2lS3iZt9owEP4KxSn81B1Qv+YsbxmjEdw2Jw7ygEAAZWE8ftohbG6YRqa
Xebx0Bn7CTQQ6j7gKChrZxdzwnkNrIxkKkh+3Ub3lkuocyMVjS2CQKr70KBTfENkfZtd4DIl+oYG
i5sEq8LpfUIXsTBE0WUzZmOy0/Xo3sGJgJyqQ79+wg01xjgbIea+OCpzXqG0AS5gFtWQOa5zte8i
pv7oXIGyQfSAL7NrpRgOboZ46TjYU31AIByjJVUcnbE3UuCt8FtN4VbFZoJ/ldzAppZ4QBs7/qtm
rEOEGIhjL98HU2VXr+4QaHVTS1xANzpuUF5bReiQjDzBRd821EMAX006nNWhGnLxjamcjqvdPMxI
Umtic9w1NiFe6LHAJfqCXG8oLjXKhAuTmHX1c5gyF9ZXNhxlMY2Mvh0aL5uA8DECOrJy2GJ+lUiC
sLAdklFzRFqjcw6bNfO7yViLdHbPQ7zU094Z3OKVcAE0OAPWsSclnBQSp6HAdCo4FeQCzYGsp70a
pIifQbvG3h7EajlhG66QKteFS2JE7DoheJ5pGJjmoFn10rPJGlNxRse7/16lWUBLDOo4dksb3NRj
M6jZuuzw+OtdKJH+Qvtqe52R5xzLJd3S7i9MnWn7vp1MkLwLHt2MNnbmqemaByHN3hrczP6VP8pi
ODOQa8Jjx6hd7jWzIwye5pBkF3kStc6DYwdBfzlXwmlW/RjKHzMQEl6ugcbHxSAzrMtr8BcVffwQ
yMCSE1nuM40i+8GoZmMOdopj6xkCWjQYu6WkoZ7KtHgcjdINwVCrcol68Z1iF7uNHLMr+K5DaaCz
nmoLuWjS3GI1jdMbSQIK0eRJZvjX/3SJZI1SynY4aVj4AU+XSM2rm45VcWd1TXzVd5aA6O90b6N2
wY+lDuUulpG7f3xRUzFHpO4HDy7FyUVH1Cp5o6L2zmeWtWm6wt3GZSguJ1GEjxj6k3N6zPY/rQF4
06muwW4gG3O1fbIdJnoiHqwU/l2Sqm4Hdz16cGO3+AExitDIgkXEvMArglm39ehFff6NP+6BjoNn
lUMOQjKa9iflfeYK0iYRFt7yBs20fDt37BDP0n23kApEyt6HqFP6K4uZaRFuGpwG4eHzj/CHesDR
0uRXtqGOoI86uQGqyQDbjlF0RwuSagwEQXLdeCRC2VmFsAHr2MGBrH8AWqtvR89otgbS/C8OvScd
AupCVgI6ODCHPcoB76QuHLHkpZ5JZlrqZOAVIHMyBz5nLjz5jzTHlP6i+Dg5Yf59PTrylF90JJQ8
PTOQfY3Jmdz6Oy1EeFsgd/jZ+pBjFLrUaww9prX64jafnC//vqJ2BUWXyd7lWie1Zl+2JKZbeXHX
EP6UHwxMdyP+C9h8dVUUGjx06LpXUzUc8TXG+x4pMJZTSke04gTpfv5pPj53SrhK0WjisaMDtFRI
v9Ve8AhnrzTN8m6oi/S1gah8CXnWAR84lxeIN2b84wGL0DAa3Rfv2+md5wipl8Oapywk2RQz7y8d
Ec9QuViLH8wcsuq5to3gAT9LdlFKTHhbr6aY/eLen9Z7dFPgvtPq4SDkmaY++baVnJEgRVXxOJJp
B5MYxvf1EkrQbbNA0dY0fYLD7kwYEP7u8/v8xyvTnqRHwzFeypPHmvDnmVzYPn9MtR4uUlWiOGpl
d61zU1zl8VSsTSiMwRff9+8O0e9FJg8bfS2O0hzcHZcT1/t7rJMGo/iopscRvoDa1Y3pPBH9ob3z
qm/w8THmW+YK9O6x9BnigjgGo1h3nt2E5w7bQkTrvpgI+yPd7C0z+qL9Yt07vS8O1zJtDlyLbIRP
e3L+oSEvMIoVxmOXKASFGt3XWwzJoNj6kz2+jc7k31cTYdlfXPd0mfn7ui7vuwWw0nLFSfUd1lDf
8GgER0Cj5SNiVPQhqMZuoz4stp//9B/W1f+9lvf3SYMNVCwvwm/v2DSYbgl8xXisUdpgQ2zLt94X
2daIJDmAZsU5HjkbAlfqNxGf1eAvz1pHU/18/kFO3/Xlc0ia5JZ0NKfv0+YrbCcs8t7oP9ICca3D
jNr0OQWvvy2w/Ncruwlsxu9BN8vLDIPP/MXDePq+O7AvFNR2Ey+npL928lPPVFel9uv4OPpCxOt5
EGCD6Kg8xYOmvwCs1//izn/8wssVPS7Go8U57+R1DyRrD0i25OiD8Tm3Ewg2lLbDVZa6qGpxtzCa
D2jlo9hVzf7zm33Sr2M396S2ucuI0mlwnDbUI4J4hzZtkyPcEbEXzQCeO4X9issKH6eoEcC1seVc
a13UW0lqwRc/9scHnO/tMl0T7DWanOP3Dx1UMM44zG+PQT8NF4ZZ6L2TO8U26WzEzJ9/1z/8snTY
HdonGpslhdv7a6EYZDzfOOkRpY4JCAmzZraK0NW75LfE6BxMezTDL77gx5XDsxwatZ5JZ1+b1skb
bCzG/joqsmOG3uy87eb2gTvNhEQnEfjY1lLP7WwEX1z1D7fVcvhBhV62L/at9181bj1/BsaWH12Z
nevIJQxtUFps5YBN54vH9w+PEIcPy+WlsXhrPvyEMw+vcpHmgO7rXzN/9PAqgA9F8lMiXqvkRTkl
8QvoXPNbWvbeF1vWny9PKbrMnmjUnfyq3PzAqFrFr9pxHL4YGVXDBS1qA6kwYu87OFuIME1fOBuY
EN2mEm2svniy/vQja6WoiYXLXO+0NdRGYz9ZzMSPEH/DI3+j2SS6JlBqJHMVCTV5kiOK6S/OPH9Y
N2iVKteDsUdl4p78yGVG5u6Ao+w4Tyo4KDowirhD0ewLTDABZ2ccm4II9nBdDfYXP/qf3qVlxMKe
KLRFZfT+ASMNI04qK8uPHNMJSByKfASu0Yw/IYx46baYGch/8Ux/6MUyX3JYJ3h1XW60tE6+b4ha
GiebFT+VBvMvgFJ1HO8jIsq2reOiWyiidLghi9q4GjFj9qCOO+dcI1EAwGYJOKCfLycfN8zl89B3
5iQmOAwo+f4eSI63fd2G0dPkB1Z2VoKi9PcRrwpri42hgn43CkrExSVxvoLUkXJTByOfHAQJQTqf
f5oPrwFlsSN4BzmGQjmzT27ORI6Ui5U0oG6K2x84BPRlSIS5v4fDNY17ABBVA52irB0m6dC2z3JN
U+j/4TMw22YAxobGEfX9DbGmFD1ZmkVPNZmhG/oHzsHgWP4GYO5tIELsMULwu0ynQtCrVRJ+sRJ8
eAu5BRwR2MZ4JxxTnhxOi6HErAMu/ikHJLnlfakgiAc+mK229V7QSVaXZC5FX5Rof2+R74pXLqvR
0ZgcSnn/T7eVouqTGUSLcQzqMNkUE0OxdVSGyR6rd/SY2Ywcc7eazoNQtAx2ivhA1PV4R7T6cD3w
YH4xAf3Tg8Doy4EWzidix3n/IxBmRorlrIMnwg/MHgivZW7GqZjFzoJcv7LQ2l0GflIfigkTAe/t
/MVT8GFZ4n5wF5gF20xiuS/vP4AJrYMErDnEFhkFDzmyvaOBYvEy1Xb6qFCXyk0UVekPTIHD8fMH
8MOqxKUZPYJlR1FIXXPyRgJDIDvN4Qkwwbsd2txu+CUq8S2ooukcHb/7RfX0hyeO45nF649KxXRP
S2aQrmZvKiN6UkoO9x1x2hxNpFgT/CU2s+PbN2HA0/CPvyTPts3kl9MSk9/l/v9Wp0MTbceRgeqT
h5fvWijQUjVy7ftJNNc17up/urfB58Y5IpdqgoaHu9yD3y43USqrZp6Tp9gI3EtLGPNaTthLVkjw
vQWNle0smXpfLK4O/9WTl4q3yXJMdjbW/dNd3SgH/NijCzeGVtJO5CGskG4Wexzo2E8+v6F/+hU9
bTFMd5lwUSG+/4Z217CkZqVxBA2Jsk/K7n4Biqx74EqHpneww5H2cvv5Rf/wlkjJlBodhKkYWJ9c
dA6VYS3e0qPRGeTgLFF6TxZmkE3AeGejJXgC2OkEZOtY6S/e0D/spNSiFr5QjIoWP+rJxZExCxk7
yj9iciBaEnQ3niSSJ2S4LhvTf1UYUTYh0YGA36hfW8zTmXsYzXHyQH2lwxev0XK5dz+27fIO2Zz3
+BGWCv39D4DKmclLa4VH1RjiTE0OngAYjoJZdNsT/PL5nf+wSCxX47lCZ7M81+rk/amlDJKmEyGq
08jb+n0m9pWfnHd5ToYRI3jv/v/veie7oi9RwiGJCI8dQPGfcOoxf2B2Ru82deo7AaHMHv75FdF/
cbLiBEtlcvLzCtw3Qd3Y4TGqyrfAIHW8b3Xy0MQBuJYyj57/+eU4OtIHRb4EZPRkhbBnABJFEsRH
pJrRHcOP7BxdXr0zCDB2UZ02bnz2+RU/PjDeUmYvW67L8+vI9w9MBDqLtlQZH5XoEHd7PbPYGPkZ
oMEMFtbnF/uwPEC84AzH7RR4gGk/vr8YUzF6dPC3jm7MWmfERuuf571uyw2ye7AsLnTfMzNEFfxF
PfPxQeXCLH6aMzpLxamODwpX4jSAHI5AL3ugJiUa5Q36xcREt6+bx8E05/KLO/thWVq+LLIUx2Nz
QZV28luKKChm1++SIzDM4hFOE4bEhQZ5pY3RffDndPrLt2rSHewUe98X68DHipquj8nryd5Gw8s9
3b+LlmwXI7GSI8WN/5rVbnKL08sK9kbmO99JByZ4DWGpvLF0yNkdY8e4lXlTffE5/vB4WRzXaTWz
s5vKPSkkfT/syKMi/GYebAjQNWEwwVYkw7SJLUM/fP54fajXlu9MvbpUkBp1wcnjVbOZNl5pJEf2
Ayx3iHqa7/VEH9NlCd1FHi2D1YJ9fF3Sa+EUJGVy/PwT/OE54+z8d8FOq5GxzvsHPIvC2SWaMjnG
suvkLdPNcA8kNQEv1Q/BTsxwSf5pkbq099iCbG9Zpuh7vb8kqB454pBJjnPV1c2GxCz6ueTCFvcG
VMeDWzfej2DSbbePMTO17AZ+ePX5t16+1ftNB50l5xRwDxzcGaq9/wjpmHgGcTrpETyci4H/fzg7
s924cSwMP5EASdR6W3vZju2yY5eTG6GTTrTv1Pr08ylXXSqjhAww0xj0AGaRIg95zvkXzU5w2lLa
nyplVndLcb5z0GjChfv2uMan45KkAKmg+mbN3ucxDeNYohL4nhoRsg1R1urDoUQUduGrfjI/A6CZ
Tb8OSsHVvrIaFwYzhJd3N6zFhymd9KhljrKundb5ynL4T31iDQux8joZwvaLfUz6Bz6X0tPssiu1
3pxc6dJ3a0x6/5/YM1Dua31EVdadIvxXnpK0+FWu9eaH2mC7h2hGlVWIJrTNse5LCf+sBKS8sN8+
OdHApkCnGmQm+BvM9psF6tVPAW+9a0hVoi8GvHxFm8Bp7yH3wT++/Yk/GQ1sH5Belt9hwNn1lCNM
J5qCL5oHdVOe/KS07VWDDlX8L85RRrgQsz8bjuSflwx69aaY14/pEVW5WuX5uyWRI9wpghxrTb2r
/q3YpvXt9tw+2b6sH3tXtwF4Ukm9PDZa3cTKYJX5e5rgM0e7FzPvOy/K4rfb43w6KZCtJPMWu/cK
cRbpeURowLewiItvCBkjzy3qDoVBrV2IwJ/cebRWqd84PMSnU3k5pbpDv7mzquzdckbEwwzYE/cA
6LVDMibk7rWlfe30DNzVKJoFXN0noZd7Rgg6btQvzXl/J9Nx+Aiwn3tXyxRup2FV7P/Ys/f16Iev
jYQEe3tZP4kKRLtpl/D6neDKl3PtBxEYIrHzd1v19RcXDblNTRZ2ACoefwF5Wfpb+jM4ZN0e9rN5
OnSx6F9b5JPObIk1xEZDVGKLd5DrJTamTQgDIoYWP8DPsZRxKaO4Go/vCWIT+WrHZZrzShSMjJqS
S6K9G7RK73M9r0vwCX1hI9ukWus6hPS6vT3Fqw3LKNNZpwRF0QY8yOXKKghqI8lX6u/+6EdIzQz1
UxxIhIdT2MFLSfn1S4kGmS5IG5mejk3L7BZJhMztCQb9HmlD/YqcYvcMHVyxAYTgjr7u4sIsD62m
RTsNcaQHGIuAsKOh+9vtNPXpCAVUwHg/8HS7nLSgDYd9tybeWzK3A5px/RmGklgRWbOjgzajOsBs
W9hMf0pYF1f3NCoATM4LTWphziafJV0++LGhv/dOk5yjoJ3sp2v7GbNoHRXpvkcAoxcoBqhyPINa
jTY9eLQvEBFR5xlLbNaGKuh/3f7+11uOq483zQSUpB40r7vlWIeoamMKBBSS8Edbh4m3sRDO1be8
dvz0gExt12xuj3m95xgT6TGUb3DbhD17ufySZD1CdlG8F5lj/xPlefpYQthF/BYd7dtDXcV91pyK
Hn1RUCgW+OPLofQ2GqcL1Hhv+86QcMT8LNlUHciP2+NcBSjGmWq3hEQeh8a8muo7DVBalA3fVXzp
H2hzG98h5EMH97X6XxOWS4IyiVi6Aj77eKC7HZXygwBaNFtISxnwnOAXvctGja1Vg4Q7Lh8w1lr6
zfZHj5xmtrCLP/t29FwtXmfEfsrWlwsK/pM2hl+Jd6BDxoPi20a5T7q+Wpd568iF98/116NjwsQm
0hSdsjmKN5e0ktM4Eu9ViBD8o10ZvtjKqlatn7c/39VdStYEWIEvSKvGsJzZ0YRMBYAERut7iGqy
h2TBlI+7sae+BMSyXeYEurXpwJDtQebZycImvd48jE5ctIBnccfZs9uNqiG2N41lviONhWwtBMlD
1ZXlIUexY+PXADgQ1hrK3e05X2+ey1Fnzz2UonCf1xVGVQcM70c3O+YNuD+n183fETTDhSPy2Rrz
iiXc8kx3QcHNd44WdZqVW+8KdljbxIFxTikRqofl1180rIHXuLCRHbth83/MlLlSHAACyGU3bbP/
1IKj1i/GydLk3Qcmu7UTA42iIIPZuc3dpn4JBh+bsb9f3KmzRa2O5+1Vib3tbWSsq8R6L5PYOLiu
gd9Qg7P3RlqYRRwqVHV/3B7xs01Ek1HlRUh3j3NzOUkcM6IeX0PzXRaWc26rXk93fYh46zrydYln
DAKN4UrWrc+a/z9DM6xJMGf/Tz/tP+vbM6PSHAzzPW0aRKoyr3pGhYvuIYrpAHADvrlfq41zuD3s
FGou7lPoFZRbpmKTw8Gd09ewS4MZLoP03Ja+ekBBEFNBnCd+ObTUkL1OUpPUEd1zS0MRCgjy3+5n
QHXUoUGzgvEDvDubddNK1erBEp+b0EcK0ajlGWfMBjcgxVsXbSretGoQ9yhkBAsjT395NnGH/g3V
JN6K/I/ZpYZErok2aFeeIz/Ce7DWkGno2nyP2kB4NMYC49MUP+a/Xm2QPmBlgCvbBMnZoGVROKGe
1tU5qIrujE9e+YAmbbUPW5rCbhJqW0sEiHb2Q/lidFJZOMPXT0e651N3kF4lECc+++Umw8kAk79Y
VGdrbPRmJW3F/WVFvTE+qZAgjL3NYwkSumWCnIVvNWE/NRlbR+DmykK8nqZ6uf50bKHjTBV5QViZ
RTIMoA0+QDzpAmR1g9aCWBnjAJEG76GFG1C/itJMm8YgW3zqkAPju5y2X0VIWtVGdU7QQHTXPs/a
16GzG22boRLwUA2N4kOdVb2tTCNYd5Y2Ui4v1XoqPwUhBCujVxDbiq2E0j2xrxpeRyWBYYgliP0s
8Ij0Jj2U7g5meKWu46bB+LbIAy/GNiAacHeFHCDXmDoitRXk8fia1FV0ur25rnc0T3GdBjhVjqli
PQte6D91pay9+qwn0tzABMxXseVWmzBQqqNsikeeeMWX22N+trKwv+llYV9NF232kgEtCEbR9uXZ
SFJ77TYN/KCettI4VvVWdYq/LxPzKR2Hkwu7CR32eTYJzAhku9nKMxKXxrmo6UNyDyio7KrKHbVD
cC8tfnhbLRoxUUG+GmNUVANfbk/7k6VmxnREp74AzKzZOW7b2sshPTVnIE7BE7/0W5OEPm5bfbpF
sUA/eAh/rW+PeXX1oxwNo38K1di5wTq43MS9HxnCROMBMT7XC9c5xxs4iVmh7YZe4l1np85e6Pg8
rig/fdwe+w+HYnZaKfyQdvEfncrPfHC9wJwRZs2ZQnXwhqJAenD6CgXgMvMz5MvKetjh+okmk0yD
7qFHPfh7ILXgt1IVbXtsUGOrVhUU9H+7PuwxKfWSXWPm+cHSEIsSxXOQ71RFdw8R+l77sAEFvXC/
Xl90lK7IXcBVE+2Jf5fLF0O0ryBMJGfsBKJv8COGB5kUgb4y8hjlsERLgLXTY+gnwdFyFPrx9hJ+
clI0uP4TPXrCWNuz9xMmnHXuq3l6LhwRPJfo3D8GilYeUx2JZbxU7IXykv7JftHh7tl8MAj6+vyT
NUmcNC0cpDP99OoBPbP4kLcofIaTteVKqYz8yXX94Gup22mDNNCgKusMLtMpzrT4EReO+nUYqx5t
18jwN8Vol+9U7ccNsHQXgUFLbsAuKifamaga5TUmTsiWjd6hEnr6KkYNNf9htLIVckrdOUxL4yGO
A5Kq28uqT/fEbGdOnUAyYagYtMtmR7FXJh8CqKhnSDC5tTIQxu42hVVBAZRm3X0HNuUe3SY2UJPE
VsDfVnKMi2Nv4aWzG6IAj6+0LcIf9VgoHy5EQSwRisrAyKSg/DFhZtBMg0Qk7kDulMDJ9MD6UuhJ
piyc77kSBEhRk1I9wiDgyqB6zG/EknYPDIcu5gUUVtUWhQSxtgvkM/HN7Gz0nd182Jj07x5pa+Dj
2dC3OKbC9776Zj6c6s7o/hEqfbSNhddPvInS0drpqpKsyyD9fXvZPwmAhAFSWFJLrnB79pBAlA0y
nl4VZyvRFEzf4f0AEanXwuPFGnh1fMBwLN3dHvSz58u0OLxgHLb1Vbe51xHLLAIzP3O+kmNfCuXQ
irC5n3KiB1Vk4zsm0+6h5BF01/vYrIRDHn27/SM+mfmfkE8E4eF8hSSWfYooLzH+XNWcDVrw9II7
J/lG1b9/FGKQGxB6SxS3T86yScHPRndnqr/MpRU0I6H+VIr63ObIhHaD1/ON8+EYBPobAm7j0UzI
b7N0aBc25XXUYkDiPfoW5ENcdZdR081NtdHqvDuzuN1R1sI/ej1mwH2h/pMWTr0QJK/nycN4SjIt
ne4YRLPL4XQ/qhFs7duziw7VwbYi5CQHB9VKG+85XyTRqZZ6eupcBDZvf9ZrXMwEYmZwkCg6zLx5
Zq1GRKw+lMO58Nz2rhmRZ7MVA3pnmWhvqqfGuwI1cq6LEinqSHGGTR10+qFXcDC8/VOuX8b8Ergd
pL3kJkAALhch6McyzTvZn71+0H9J4GeQ2qroXJeluTDrP7jIy+hpQSOEeYCTLkIi8/5v3IaKlZj1
cHbbHuq1CMeRYN7SAcZbzMYXKCkSYqHjZKGL+3ox/mioLBcrCT+jPga5G7xVGj7vKFNH5ZMo6DFv
wqIXyh2WYul306R/vIpwrprErgaJXCpiN29/v15UDimImIgEwIu8XC/HgXdMct6fWVNEHIdCw4Ci
Bla0pwNQfb892PWBgGVHkKYgSBCid3w5WNBibiO5h842Br8Utiov3o7owjUbYCHQZErEV5bqotMh
u/xIkB65FzT0B0DGzW9y08fp2BKNdsb6FQSeUDCRlrY/QA1WnfugCjDwLcEHyBjC8lomcf/815Om
ug3ecFphGnOzt0sysVRA8ujnDmvBbYSW/0OaDuqqK1Trdxjm7cvt8a5jLFhmB24Ku58m6jyr0L0K
OXPqJGdFOt7WsuN0DbcVaxStcneKX/gbJwDaenvQT74sjB+qwFOiaNGtuvyyVlADCjOkfi64ffde
puGR3KTy0cRWcYsKarFw9q6POaQJKg+wf9hNFEEuxwOXrCQjL5IzcqDxRz3WSJ4Lv9FOQ9+SPd6e
3GdbiJLhhBydBDXmwFGefKLK4lqc7azSgkPRuBKTNXKpakXc94ptLtsOySQsK7fAuO3nNFTsJT7M
fIU5OICoQD5MBUyEm2dnBxMgpcqHInohQ/OfizBCTgA1flQb+7DYNcjRLOFlr/KWaUgD9RAavBSZ
ePdfLjKtXWQXUJU7xSESnujm5QJRKMtBQtpHokDb14OJqQJPVLGTpZFNgrZe4MozDGeleCgcBFf3
vvTz8g7pXRE9IvWEuoHn6eMrvxxNeqqlKVbWSj4I99+Bp3QWY/XVh9AlPb4uWs1hhSjGwmadX5Qq
wcCgDT/plFHDmrMmldrKI8tpo1eskZJxg8Z9eUAe19xrRaseqJvm9cpGaUvdqJldLuzc+Wb6Mzg8
KrC5UO4Bk14uKuqsHUqdRfJqmEGHE5IKzR7JiQe1T8p1VrUxxgCxeBKoet8pYaS93t7LV0ATxre4
q/gnlBvCw2x8anmaWrJZXuABd2KtRAn+XrQdzV+924Yn5L8MMjjVrvdRaWVfmyLAEWoCALwNXpau
pJqa77d/0jxg8Yvo50xvJJ4twN/nOzvGKJnTrL9EcZi8iNRWDqojRm+rl4Z5iOLWe2jHqljYBFfn
iVuBQEnXAwFj4vO0Sf5TMh5dUWL2ahgvpad4zv2AAeqDx9thq+elGx+6Sml+3p7nPGaBxqBMy/Li
9ENwnsMlMPDDpQgj2BfU/tOvdankLzbWL/sAW9OFTXa9pFNZEFYZzU3uHHcWjn2sBVpaqP4rxnDV
Oe/0b1i1WPcZHSDswYApbi2liBaS5utjxdebwiT1FbAnc2BY1WkojkpsR8FN+fdI3zhrVStz9DI8
85E+un1fZuhnrDjZ7V+i3qfCJIk64CkNJii7e/Yx9T7vydiDV1LA8OANfhKutLbyn/C7r5ZwrdSL
+HP/fVMwHJcrGHAg/Oq0dy+Hy9nMiNGE9guSCmV1wsuqK8niR55tW1dPjfoX5ipe+xXZahV1eF9L
UW9DywQF4LzpW5XMx8VAqZZSy3bwEJR/seuOw10dhulz57g4IYpm0PFsUqIwRces7IO7EqqWSJDj
tCVWGo0M6jukw7xyI3FaCCfzp7Q6dp2WN8/ImmjNTxSq3eQxNp1SpZgXI+j7hK+hg6mtIgqcQ7o6
Q+MVcaJ3GHHpWxklQbJ2QkDCKA62/rj1G7X8qREQYOdYUeUj/12LdmURpR/rqnG8DQolUH21IKt+
ObUxYBbd1IX8grOE8i0yjbZ51OK+fg+qXPlwsqb+mYwaNqV+X4/Plpl6xtpvA1OSfjbmC/W/8WeH
mNlrkFYZ8uDtgHsunA10AkJd95oV8JTgSyf00Ft1ajJEd1Sc85fG0xp5zLJ6NDf5RHAr8MZ27vBE
arMVusYIPtMx7yguWv3oH1AxxUTCwcnzvezRGN83fl38xmYBF1i8yqp6nzhqF7xmSCApvyqdR+vz
0MTRhndt3u9MN8rVew+1qgc/mnxW0ceTv/mvoZ8Qzuh+ulbbia0hGyzr0L5q35QOw8ZzXhXZXVVz
L9x5phTONuy8JtoMgdZ8E9zp+TaqxqxeoYNWY2OBsp1YFUjOIwbCv7c2elOZTYT4c55bj0Piow+r
qoPuPjt9bvQ7R82H6sFABCp8M+soLTcesjk9Vmxkfoe+R4ViFQTAr9emkZsHKjxgkRFuo1TY4Ndl
7E0ozc2XckCEam2NUmvBEpexd+dEWqtjo6t74RivEa5xi++prlOLMjEqe2/swYs3aP83+3bgYfkK
HqA2VjBbqmgXIbIBZp/fie2V7qL0o+je2CN1nTsfU/5m/SyrGCll2WXyrfQNF0tZHY35exPG9GR8
r2G9lDpNmh+zwAv/aXyhYHfphwqaSK3Ai2XTFl300+eaOvuiKb+nSZZWK0Utsl3nBpR7otB3vshq
tLNt6XWe/YGKYF5sUECjszDqBfbhNvs/wAPPHcJzi+z+vwR/WZ8a7GIf8QGgrkkhSaK/Q3CDvmNJ
xEXDXGgfSWRJ9RkPdwv5Yzu0rBfHQzvxIZEp0l1V66oHBG6IIogrxdhFrGgWlgPC5mEZPhmV6Pud
O/kFvOVtb+BqSPIQdCt+6qBiDpKixInLmEKprW87DCq8evIFgCCp4HnVxthS2HbNL6rDUZhfoqCS
H4j3Nz9HUWr/Jhqbm4wxMvoHCv31dzw/+/Ah85AIP/ZDhkkY9FdqfmHU49tdp3haqb2nUN3MYTqY
TVan/3qVIw20lRodm+4m0n+Whuy9Q8wTmM5ASsVt0xWDHaKEj7zqsccVz0QlqkuNU+CWhbWmXdbJ
n14NU/2ulaU/vkaNiVsjNrYSETbTUuJ9iUsSDlmyMN+h/eYm6uDcFod4UHpUWgGvo6wdgM+MijAs
1mrh96Rwk7wDsQG/hI3aOp5Bk7eJ/DvbxteRFdQjTO7wefeQQqMzuJFeZTzaY29jtRLhTBbueK5a
KK4ZSfEB0yjswK54XY7EvF2K8ds4pcNbBcPOXcYDwnyTwmuaL62HLtk61Zys2vephe+igQrBO6aL
2Ml5RlV9aVjVxtyUQ9PH96LAwWqnw58LVoaiRfTDTbPYRtgxYUFrZDjzOBWiPC+u1ZQEZhfBEmvd
YxhTbDBDU+pVlg/ulj+gl3srp7McD2H3C5uh7A2mTt0caH1KA6Xtwe4PfqmO9UpFRx5NQ9us/yla
oJOPqgjtlrcULsLrQRQiuBukiksjmmtJj8NMX+T6XtGG0DkFRV/9znHBU1Y2NbFf1Ln99r5pXLPc
lgK7yYVnyvUbjFY9rRY6b1NPdf5iQJFJbeOSWjlXu9ijR9jJlUUz+Q7bz+yl1qtsodrxJ1W7vLkZ
0QJRSQ1UoBksLm9uuyhkEVlt+epggN0fgbA6x6AEmLOZ6PAV6utu+IRAmaLc+YKDr2Vq5awx0fDx
WOdGztZJyKbdmqWR/tKwPEW7r/Pw2DJdmML7CKzagz2E6ZK2x/WDjrbd9FLlXUU/wp2lYr5l10Wi
BdXr5GxdcDU27rZPNGelWGqr4OMStBsYUdUS/vR63D9ZL2wOypeASWZvc0N0Bn92EC9I7/g4hZtw
sYGDYb1qDvVL6ykxbpR50y1k3Ncbg2FtRKLAKQLnmPND6X+meu134qXDGxUDiQB/GxyBH2OS/kfL
yl9vv8w/myX5ByUFChjXiS7mw0Mm9Fq8KI5Vf8eYFwWPCIH03knRq2vMrD6UpZosFIau38s2ZBmE
Kad2LODg2TfNizbRojZIXs2GFAAmY2nsBM2Apzp0aGspQ4GbDMKgK9OtnXzh6F2noRMLDPLghIIE
6ztLf8JUzVDgap2XpitwhbAMJCF7eNeI05s4U9Pywd0FzJJAwWb0zh1WxEtKWZ/8BKiULkUNatWk
ftMr+z8ZGNS+qm/xzXuVEJ9XGKag1NJpmcDXp3QL1H2BDvpqZ39gwurixhSb7QKV5foXkPnB1kK6
h74/a3H5C9xKVQgIsngVWh3yRsa9Nd3LxknK1djLgKeLlJ2O7MDQfXRxU3aTs6Pf//VmJweld0U2
SnJoWLOYVCINCTBXy1/HWtN+lIwbrosAy8AmyJW13o/q8fZ2vzpdrjqxlSbs68T3n9d1gGZg79R7
+quG++AXuqnDpgsN8w5xzPJORE67kGpftZ7IZiboPC0YIJuqNS+g2bmF4WFseq9mnuFIEGSW5Ipy
+2BYNYri57sOY9e3bnTsr4YFw3Sliy5/wgjWMBcSxevyx/RTmDehjOiCcNblJ7dN+LJl1HqvRtZ0
O5Ea2SM+xcU65DzU6NJm4Y6COyIsvup9S3QvWYdaJb7TJ9JeCmfU3YWP/8kPmjBrkzI/34Lq4iyX
HARKmg5R9qtW+eaDipokcAg3MEAnDFkAdK4ONyVS8BTG9BExBB8v103sciZNvVB/yBae0O3tcXUq
oB/BH4fuMH0r5CEvlwj/EbekzpkgYonF4Aqgl/MPJM3uuxGM5gMh62Mwa3HIG1U9xmFuFgtLMt+e
VOoneIrpTMOD0599InfQPTNp8C1RSuQg7mIvrJJnG6R2fcD4dqRqWJiBtRAK5lcAg3IqUKwTJr0z
wDGXkwaIEaZR4jjPtKnGf6UkX97X/Ft9r4Nk6rZWn1bNTnRpWS1cPvNrgCg8QQ1AGsDWobg7C0J0
QwfDwLT1hA64+8OTKR3yfARRF+lu527NMVK+YfGqGOvawiBkIRZcte4AN1De5Yol+oCOMaav8Z8o
jOUBnnw8fk55ViLIpivWdsjGtADVl8TfEt+We9cAquDmarTqsUp8K5p2XDk8vZeqVldxgt9CC5P2
vUYzcSpyX/4WpfSMGrHo5KSl6E6gezRgB6xHB6+sxnuh+dioNMAuvPXAA2HvOWP83lajJw63D8An
v4OARPYJOGsScJjjpLCEEk1Hmfg0tGqGYNuQPhpVb5MBovH+s4od7R/b6OtXfJGUX5Qm/S0evwtP
1ettYVHRAhBOzKQsN+9au7ET+lHSmqemRSV2bWVYjG7ID9S3SsXqbxOA5sUq2g4za0VHtFniLVwf
CK5kQG10dgWVrjnasUlGGfWl2p+kEOkp1vp0N9qNu9Y97FsT0SlHlmjpmTvt9f8+z3nZgk7jRtKQ
wqGYNzuFnmKKtkj9hk712Lg4yWRIPHSJqRyp6Sx1Bq/iDMNM3SqqHBb3/5y7ECK8XJWppp0cFf+z
FYQDqhRp7f0Oe9Xb+SA3/vLNNc0LxCYoClAMgofH5fauITTh2ye1kzGOLpbmY/bFCrAWekS5uj2y
j+N3xIDNLdVbmxM2JsGS0NBnUyaq89yaJOMgs13+AiMftLxSS/WETZ/v7ah2tcOj3/jazstCTTsm
yJImf6m2Nc0a+iirN9H1yL0uxwyR6E5rEGQn02+wMzLlWB8oqjTGWnVaWzxQP8IYOfW8dG3kXvDv
7bM8v8wYfbpLCOmUWXjez2ZsyZIzk1XixJ2WyxWswepcgOrexZL+5IHbK9pnAfWpPgCD6fVeuxBg
r7b09ANo2SFkxynGrOZy+rQZYDcoOia7dH7kxggLxThiQ6esKtfzw4Ut9ichuzhBE4eEPiwscfqj
MKouh6uDTKd65LqnLHJRuC/LFr/FjcyN7gFhZZnvmzqGLZ96gRSbPrTwtchxfVd+QK8Wglp124pD
kyHU74duGO8aHD7xzIIYhf77ujSKOr3HN1gt7C3u6sGOLhn2dHlkkqsVduNgv1UH2wF9hwGDbAtL
EPzCwhQ7E5Q8KIaHRdHCI+yd0Nz05pR6gNGQT2HbR3LprTc9nOdrQWVBY6dPXb65KkKNqGlOH8k6
JUNPsanNT5EwemMloWNt8gaoyjoIE/u+CYt8W/ey2xuFlf3TOMHw4fpau8d8Q136UdMHmP0olMym
FwZqY5Pw3+UHCgy9NQMRjydkcVPA64pfuQ+4H6YN9mpOpuxZ8IL6YquV7rYAsKPsfaJY+BJpxSJs
7irIozoCgwo8PQkBYpqziIR9QFCNfT6edD0Lko0N6HoTDj1IKFsrzK0z1cWi2BOb24fys2EBC4AA
5tED9nn25kgK324MPddOdh6q5hHRHAuznzygXl2WRas81CjL7+pSyoUW1SeHkfuMKDDdaOS90///
n8dOX5l6gDWCekLPP/5tVc64CSpFb9Ffd9VyYZZ/8D+zTw0rmgHJLCfcwOw247LLXOCi6smTY/XN
R/G8WTfkZRklviTYoKs+Rvdt03WboClsfVuizgKLGu/3o4ZJywP+xUP7HLaq9dHqsQDOpYyYi/Z+
pW4qS0bDtivoQ7w2leUGaxlAeNnkjl0ewtHs21UeF5m7MbowwX2railge9ogMeAOhIvl3u1PevVc
gRhNdKMlBs6FttYsymuREE3V9uJURK6/BexlrS1Rqs6qEqI4UFxOwLXT2/2tZIGx9F775LPCrPqz
yLzhAWVdflYD64G4rj39pLmoaVMvhThXItgwttVxwGlGvOJ93u17uxDqF1wwsy8uKXeygkWh3gML
coatb8rO3AYK0hZfMHbsnuI4c/SFHfHJ9UsVbap50J2lXTS7CzQfiG+R8QCoBlt9xx04itYxSMh1
qihJtqmcKvzb5ALMyKStydch1vDMuVyZFPdoDSaOftItdfSfmmyo3wJdSQag2q0mSa5U7RtmRYF/
FHZtvN/eFNeXL8UdSnj8k6sXTeDL0QfZioKsSz81sB+IsJr504Z/sFYytOaVMnU2VJjcXZ1QGa8V
a1zYF9fLjeqQQamXozdxU6cw9J/TziwNgusoTn4Rym2bF/EKuVX9DXxviDIzUr1LEn7XG5GHq0bv
Heg44I55YxgPisb1FBAzXujjERXbBu2/PKKWY4Sl/nx7da+jKIPhm0aGwiLDY76c3jCMql4XmXmS
Q+A5j70tld90UfBSQmyq/zKocfA1lfLvHzS4cDmo+yA3zbtuPkeWNFJS9tpJcZX4h6Igbb0G02Lf
GVhi/G39edo7E1gGEAOEEYAal3PUadJ0EpTDqajh/K6iXlFOFuraT5h4+MUaZUhu8rrpF6oB1xkg
4041uelORINwXm/XgxDwU+4ZJ1zaXUSHDVwCq6axsS8PRb/JsrT+t6b9Sp1YCbfZaPpbkiP92+0v
/PnPgOs2AWMmUb/ZJ0b6VspesY1TKxQNiJCIdxaeUsBw/Ey512SAUW40FD+HIHQe6zr3qMqES7f1
dYmAXhLBlcjOMUVUZPamtMxS4t9uaXwEZFmO2kAffE9zyXe3xFvMM9oqsJ7HuLcyHoUxLUy3w3+e
gBIkB4p45XC6vS6fHOxJ3Wtio1AuIFG83BVGZWRJXMXGqUzj8E6twmCHxRfgStuNH6SHj/zt8a6P
NUgptAnQCmbUK3I2IvaFHZuN9zyWXMyrukqLs5ogtpdVDj7Gtwe7DpoTo5OJ4Z0Aq35+k7peHGDz
WsQnrS+y5klW0Sj2ZI7tRlhKkG5LJ2ztTRaU5TcLsaAPmEXgPxau8+vYQoJI94XgDSfuqmIrxWAq
uTnkp7yp0x/8nmYddZ2o1jGChuPe83z9Pva6YSF9ufqwxGl2OzVa+j74tEwv+v9EbI1LqfU7GjFx
j1XEzq0xFEy6o6mh2LArgAcuTPN6PPo9vLgmYCcJ4jw7zLEMHMZQ90553AfeUUJ4+2oUBYp0gKdq
uY2NflzgU346JAs6SZ4QQecJWga1EMSC455qUxbNMXfNcF8mtpttCjPru706Wka8sKxXRWaOrzmV
GGFxsbOuXqKBlVhukqf+S6LpvgXEQM2qD3ALzvi1r3sj2lS15tZ3eukmX2wqAcN2cH3M+vAES/tj
Kcuq3LadhTj5X+51OvxQp1HCnio/18lxMJgFyZd7SpEse4urLv0AAuHQha/D2nhqy1j9p+yCJjll
LUYG2BaHC/nYJ5+Deq8BjotqG6WR2QOp1dIyF8Pgv7SR0t3pfqh/83Lwp46sfGD8WuIbC3tu+osX
WQFzpuE1WfD80TCdXWm9B3R5Etk84d02Kve5SNJjUjgOp7nH+Tt2xsLYBGEaxGuyCxy4bi/5VSwz
KKnT/kCwdZKcnMfORGtlDCs/fAlK6UW7LraTfY0HT7A323JJbud6rnCcpnlSyqe4Ps/AWyHDzOvK
+CVCnu5YUPb7Opql+E5G+4GUItJQbp6T7KYuLbfb87y+O6dvCr6WdxjttavsX+T479hgaV8i2tbv
eP4Ye23I1aPslOqbBREKhFcYrqWnVD7GbOHvHizHwmH/5OCBjHVoKUyyopNjxGVAyyxYm5i+2SdR
9z6AvkJI+Rr2vmI+OclAHR2DNl4vIfVmDItx4fEOhpJNlgqIuWXrQQ/0h6rTx3Fh2//pZ1zuQrpf
DluRyDCVImdXaCZzPWud2OUVx9W+lZpilhswana7Sip1CPEfdAZvXwS+2tzTFQ/LNV699TawKt8/
OLjCgoCJUKxbkxZGYLLyPj0jWuSIO5i4igEwZgA4HoGG3TW22/8GWNg+SxzsxpeuJASuPUsti21Q
yOjHwpefSijzuQErcTXiK4I41mzRoygeNVu2nDDaJtU29IWNsvToHyVhhnpy6GM1qBm0OMCk3CeD
PuxHu4ofbHSFF07b1T06EZ1B0NNHM2htzCVeG64d26KqeBpiYaYHDDf9dx8mhr2t1c5vVynkIB/N
gCp6vb0InwzMpQasBkAuucjc8dTChy/3CEEn16w0HGH1xP8IQfC1e9hb/ZoCVPs18ANlyQXmOrzw
IkNAaxKyQWF2rpNGIBARxqP+i5QmWirqoJVr8NWltjK1PlooLV+/TA1a98CbQXGT5KnzDM8pKpm1
2Ii9NEni/wo8u473so2EfOqUzjW3A2iiyXLWUuRDKusgfwX+oxQbocWl2NRqqSycq8+iDunKdJ3p
oKGpM10eeMX3pVG2VvASokn9VnCbPza5SotGEyCBYxmWqxSO0TFNDU+C7237VWcGcn/76//BDMyO
wJ/2EeVvMEOk/pc/oykD4BXSd0+d0mTF0QiV0VlNrFMsiAHejNsU4hGAszCuwBi2tvnhmzWYwMJI
ouaA3k/mvXnwMb2VYiTDr74TOIxiDGA/6Zh0P49aEKQr7Izacu0NfYYgBLi+tWMMpnwERAPrtzFS
/8voB8kvu+HhgXNXJh4qF/jzzo9FFL46atgEa8WqIRH7JmiXTeHEMC9gCHjWnaZVydZs/LDaBYUS
DmuvjBxtb+ZS2TeJg2UaKvEuxN5K9dwNHeI8/BlpQXmoADX0qzgaRPQ/zs5jOW6jbdtHhCrksAUm
MIgKQ1Kk3g1KpGRkoJHD0f9X89toMCyi+Ltc1sZ2Tzc6POEOQTuw7zEzbVv3wI5FP9pz50y77T2U
Mql7z+X3ek4HyOxobYy7vlLi+kbVFtX4bVi5Od+0nanP+wkPcIw6Y7cCuZ3Uyzez4g0TXqlB68vS
5PHjj7c6QqCBuDJk35teMB24NdMHRdc5Qjxcf55arbIxlKwz/WoUHmtdAKLN9h8Pt96yEn0kIfvg
QXgsiUxWIRCIgwKZf0t9LtLFNL4WWqlPu9A1WnEAJF1wikdsX4ujritdqgHnLUX0PRIWrJ/GQmV9
Y++uYgZ+DpE4cQmxMWLC/KTzrUvPUecMOckzFT0HPhWPYedWw9FKcYfRl3g4hMQQwaRk5UZ1eBUL
ypEtiyAZCSxJKVuDAyHpK4lwi/iZiEKa0KRg045W3GMNgOC88WugBFpsXGHvjCmVzJgmRRmu6VUF
vujGdinKSTw7i5Nd8x4l13brKack7tJru9e3QGerd0HOEVagtGSjI0cLYrW6paI12D5P7bPWVWG6
L+yh+NklBWYfXU0/1AdED6bRAJq/UVK53NW43siMEr47vKs1D3NcCii/njc9Yzmrpjd16inlXZyU
S7pzypTa5Kd3NXOk+QOYQDLt1+TrEsfpQlr0PisO7KWHBDddZ9fWblndqnNkpjdNY6pzgJJRWewK
6mQTNkcwoAK3SrJPOmix6lSSafcA8qMBjFb/+Z4usgIvZtgaz4BTtd2Mg8B1a3xtHCOIqnC6+njq
lysNYIDWH+RIKTSrru5+gF2xC+Lae3bnpn7E/E37ngq7z6V975aWy1p3gZkh/KdRc4dxykKuZxba
uKXafaM8Fx36SKXvWIrTJljdtV5BX1Bg9E1ynTjFFyvrEcmo697Lf4raiswvwpDPZcCr5NKaDVMo
b9pBhImtfslmeGc3hSX0+bn33Nx6jCd33IiRLhZKMgzIPUnHJGP+wn0qKmqw9qr2ZLmJE9+wH+pf
7mLY8a2mI4uz++RneevLUqgFaIMKw5qebxSN2tpxYT+h1G49xdh04PqpWHupa7Wx+VclJDohxPZA
ech7ZJ9xHYTM1myqTWhbTx38e7814PzybLVXRV4vuyWCn5HyKa8HhxsgWsxqI+u5XFcZitHyJ62X
1SPjfLej5anoUBzcp5BQJ7kCyVFmB+wa4uI2ilRvS/vj4gpFFoZbjXyWlAY/ktXh6g2lo8ijKq+u
hUyUOSxGkPZRRF0wbPc1rt6fk20CFue9uYsC2MNTnkHPp5cloTd7o6q/DLr93XWH6AYRpf4BRusT
Jabhk4+SbFwj0UIBmDIVN8eqXCDasctIMqZXB7W36riA/mlo1HrJUXeoneznCmrTRtYib4h/okfZ
LCd6hORG/sQtuk7b86Frxj5b1FfPC8vvRJflbZ86W/3R9Xd7G4UegpRCARuybiREuZuUJjHVq9KH
w09rsKZ9B2sQJyhadr6u1H8/dwDJO1Hf5gEEZotIhLm6F/sFc0whwux1rm0Eyrw43w8DnLUhrZdP
fzS0mqWUmHx+CGJWW1LWXzynybvXcrKboyrQaUay5k64pX1HuLyl47M+cBLEBGaOiBEvJQq2q+Fm
Df2I2V7ml2lE6Lud3O4QmVGOXrRdfvJxoWjE92Yl6TdJkfbVdpzSzMxY3Om1dfrqGLvFcp0gx/ol
LsT08+PvdbE/JAaUuOgNyUKksopLQ6Hbs7FY/evcefmz27c3buQkgjZyF181kX36eLh1ZARkhuNF
bxaJGB7P9aa31CV0Gi+ZXiNHOM9WqlrNUZvI0mn8OFO577UQlL4UX4k+eV9asrlDCVImarIUurpQ
zFGo8+KWxatX8cr5RG6hv3TLEkzDsJmgX64q9wkAJwmAJiBZt5Qaux7MubFm7hPbu4rQ7/rP6fvl
yc3RFumjauv+WmtMEdNyBjC2YzRXil6vZpdSZci1MFReILC604vd5uVyjVNtEmqBmzdh2QbOMmdC
3y+NLPYLNM5EUNZJFV9jVR0Oqj8kbEZf9G5X7LohScvOT60R6c1bQnRNhxObqDi+lqUR0o3qTTN1
gjzNE0/x1aHpIeeZdSw+qX0sza2lngcvAHUOyvmrZ05tNXQ87DL6bwZXcarMJr/KvbneT7qd/bK0
eYsUsz7liDDSNSCI1qHjcDRWobvaCwVPJMDoYbWkmH64E0JkS3bMFDBMH5+FN2jKvy8AmBX6nggE
vNWKQUiev3FVwhkwo9J50UNzsP8KFS9OdCbnqFfyXR/BDjtEUJ/Tg55avIbBkCA3PvlJzVMdBx4K
N2UOqgGVihT+qoJ+2eKZTe9z/br5Vs1pXQZyqPES8nBoWRni3XWVlZczHvJQ5K89LMrxr14D7tqV
cA5HSNZGYyp7I27V7O8QKUbnTx002R+R2uG0qWaErdERXVyn2IpLVheKLPhSecaai8MNwmodJ1Cf
UMJQaN2pUpRppxs4uM55h/RWBXA3axPnGOuxt9/4cvLL/PPl3kYFtYyKDqE/Aver41bQng9RJepO
ZQqdm5ZS/SUvvfqmArgbNNY43BJADIe6VHNKLZZ1I03Ejh//iNUdI38D8C4CT2qenJC1mKZuZdJ7
1alPlo1SdoAOjeYGRT+7R6dp3a/lYOX2RsjyzmLDJKLTYEtDQRD15xs2xRNRTJVWn7J+Nr6X4ySO
ypBNz3HkISrmcuUsoalvzPPdQYFI09zQZC19dQMoiZoKqL7NqUiz8jpW1fyo4vd9p9D1CFy3kVza
dNz4wqtr4G1xQRCi7gA+W4pPnc+0tqh6Wk7XnqoM/xdrGZQAoNOyM+tC2Xjs16Wh/xuLthivIUUi
jvD5WHmqNF6z6M0JJpJdXvcUDVS/zCszvDWgjy57Q02G/qbRUolID/Um9U1X0Ttfa7So/twziW4n
1x5xAPZSXH680+c/ZjHSiOZZV50gNRvXnLv8qvNUumThtNUwXQXA/zeUDAMYkZKYt/qw0P87fVTL
6pSgTHqneNqw76t4K8xepWlvo9CM5Zrl5efpX43SIdasObUoT1M1x3d91b4uhTLddyqk5oi6/R5C
e0cLJkWeJg3/9/EZXW8juZo0XEFP8Fn55+qewJTSQZbcTE7K4qU/eJ+VwKuW4cZKiOs+Huqd1eQZ
pqgmtcgZUl4X/3T1rcKbcnB11UkZesNHTr77hvFl9vvjUd5ZTTBeRPaUtwAmrS018gIsW5so4gS4
ug3yWG2Qcw/tneHFzn7oTWw9ZtPyjRr5/KAQjr1xLteXHs0iJHU5KpwU3qJ1OJDD2jacfuxOjtrE
39RQpKEP91rNd7Oh40JmReHWKy2P+r93vRySrAbvcDYQzU55P/2zsLR3RRbXen8aRkW5pYev6jsd
8k7sxwPv2g5cnfa1DLv+1au74ibTwu619+ICaZB2esmZxxZu5C18/OcnyZyOt46AgWNKJuKs9vTQ
V7ml13b4ozPL+c9cjjVeR65i8x1QxDADrDbG3p/mLqP51bpF/6LTho38PvWKHBlo3ia/Geruq4n+
RuRjXd2/IjNQJ0EWVu2WjNibo9Tq50onWLhGsjTJTz5fwQS5xEzDRO1HjOLxsIv60miDKsK3lLGt
OL4d9CGvv0Vdq7pHBWIH0qI4wRf7tggH0xcIXwAIakZjqH1lwoJjT2LdX/V5m6KiMhrayxKq9DCM
XBW/tTHN7h0cEc09Ig7qhBAdJFc8v/XimyVGG8GBzLYYuC1SXLmHSa/p0AyZyR/wb67zmvXyRTwQ
ZHZGsYmXX20n+e3A2nEfUdAjul0nXCpgQlVQl/qRFNxWv2nSjmOKhx5NYL/pZmE+lyUiZL47zqWK
F0bn3XgE3tUNwi3qiEXM0ImbCsTiFv5qdbTkDyOiQPId0JeU2V/dVXbnmBW5YHlit3vNNzRrl1+p
2QzJ12bOrSv4Be3Lx5fJ5YgOeS6KVKSEUNvXj2w8GZ2oMq84JVGrq35Y6zTjC2douL7mH+NcZf7n
B4TuRQZIywMc9eqO1OMGnbuwFafCHt0rurdGhphOnvwRYdNoR7UNRbvxuq+iF1bVoSZNLZKH6B3U
dB4phbdovTghFdVavlk4v9oc7eGgL8o0MPoCbn/D67Ax7OqefhvWA28lKwgyiFldWkU1Ka6VOOVp
9OrQ+ZqgsFMFlGbqPxYicfcTl+zioY4zGK6/WMpgp76l9+QOn15wTrys/sK+JHlY7anBIWVpCAxP
8D2zoG1Va08vL/5lm6Hwq7oSG9HLOzvKoJRHaEqWQvi7ClC7KRoVKHvNqSq8+FhU4f+8EkkFNETa
YxKX8enj6a1DN7nMUNq52qh0UXRekw9K2GXjPBv1KURyTjukc+xqvovgVAjAw5gPDb3yeE9/XtNv
ESgxaagOVZ6ctImC4+7jH/Pe3Kkkcj1i7UcJc/XJVfguiAEOzSkKw/EY6Yv4YmSasUDwq74ViQrL
5OMBL0wLmD3bmv4Pp5gi3Hr2bZqaHtjy8mQnZlvtwli1XqhXT97VIng0/bTpGxfhvYih1aIq0P9s
ouqbCh+89MFqjF2gp7WLFJJaKgayXZpzrLwJ+jdCTxh8urVhil0blSo5ZE9FiqqDZ8eY9vbGL2Og
qnKIG9y3/dFFVminpFVrffcmxww+nug7Z1i+/BRW6FdynFYBumemijHZXX6qmz5/UOPcPuSFUjCg
Md4IsWTXvHvXH4/5DqgJKD+Ro4Q54Cyz9ioq9Nwum3BxTiYqEic+JwVpfTL+V4+NfrSVNn3S47Q7
xF7PSkeRLW5qBCH1IFS8HoOMWJs/fbZko4OMgDdLSsWs9tfsdYnTUhc4RYmGf0Iz29aennY47bXF
1b+IDMbyxsJfbmkJhcaEA/C95J6sAoc4EWOWDplzyoe0VNDQQi6ERZgfk1TNNCogzfT48bKvAnYO
NCNi/MpBsghY1g1NpP8rN+8YMQuX5VecdGaQL0ti+01dDhuxLE2i89BS1sp16Pfy/ePaYp7ngVFo
ZUg1q7HHLe0s/e/YxLfHRlIpz9MXIITt1FIAQpEebYIu0Q9TOWbIDkVxH5mPnOzce4Y3rLSqz4mq
51v0JRSE8sI2za+sys7Vv5y31obclA7urspGN/rd6WGK2Em4JFaQLmh1X01xGd1MatqkX1S3I95C
MWtCpaoYzYeoMyLzq5S/yXxh0V1iIbS0N34DrrQ0YhJdzGBUYJhiToD9hjLfIMCo3+lR0Vp9QGNH
RWDNtHodNNTs6Y8KzSUeAhFPSDE4w3LIqWwWgVUY4QHh02b0LbXpM59UzHlyBmP4KsEo2VVjp9YB
qbC429UpqOXdyHnMoXhFnutHiorKRTB6Zqk+9rXRqX5GyIk9z9gsP1yl9px9bnnDS2wqabFzrUr9
BiZAvdcmKog2VkbmEF5jEy7CL3YcuToAFM36UdDgpdeq5/QuUaad/brSwu9Y2o3mrliMttnhfKz/
JR618EnjGFa3VWSZiT9kS/2yxKL53fRAP4+9qrW3nGdFQWgakyo/y6o5eWgqGvLG2OfPTVHUPxIz
qucADkR4KjLAlI4lsgzlf1pyu6rO21u0M6o0SOrJOdlotP0Mo3F4yJwsfB0yT8t9kONlcT3oUfQs
vML7C6xWC/eoq9TRfVlB0QmKjDzAzysUBgNEWbv8a2kM4fg1RSz/xekcEECzlgJdrsnnEHjLkZf0
416foyPplSZ2ideq3ZF2X/uyzKJB2lkjcfYtxUVn1p4SLz4AcIrMO3cJO+8HPSk03xS1sG9dfR4f
gepW6aE1vfKWMM3FGMVGk5FXIQYSMCdz/cNeyq7bQ+7G1yZNbSEAFskLwPGU1vGpP3v/o9VV/e6F
PmZfmVS8W+bB7ffLGMY3IaJo6J+Paj/ez66dDbtlaedpjwR2/VeECB8Q7qnjElSh0+ePPcwXHUW8
CpUzc2g15yF0m/BlNIFm3feAsodbV81wLHNEH8bHuIiSHDDhPDT4fFfzEggM3c3O9xarY5vDFPnd
dED5gxbiS7FPFSIqjlckZj9JOm3a9VDFqkM6xRq5mCcouidU29QgVfH99W190J6HklrXL03Upv4t
QiSpvzdY/mfQh9XwYsaOB5cYoTm9uo6jfPyiDlpT/S8akbz8AY1ogZE4NmLcK9HQOq99G6Xjfy3+
QPbXFrGD5VCYRTn7WId1N5WaeJO/5Isw+ETIUlhZ630TZthYt1nUqNNtnw8KEXkT51OA2j1Z0y5E
FvLrQvO9uOFfzPcdSoqTTW0sB1qLBrgqNYaIFa5c5KmTn4WVxcECs6O7zpd6JNbsunnB7oYc37ei
YnF2mDrVzgnCdFTxfbPW3SmF2g5B19Tjt2ZZFu2a9Ec52gNF8GNciirddZGNSGfSz8lwKL0uK271
Op9RmsHgIbq2F29eHgZTeM1X5htWj2maYnvT5g0kaK2moWx2XaTtzaIr/nYUnuKNp/LiFeHVlu1r
SYuDQLOW/y0T1Vny3phPlqAOP9axdVUY2fhzBg60pW1zEZzIsXglIP9BT6Mmc/6GGMAKRaaO8wnL
XOsHlf8EF2L2+i4Zwm68MRfQTscwD7Mt4t87kyTQ9hB7J7SX5O/zgSmaRu5AMnmycRr5k1XRQwe0
L9npqEpvGQ5cBAKWLMHQUQYxQa64LjupJpK+Vm64p7IcqkMlluIlJo3CNne2rJPeNfNGMH0Z2dOD
pTYpZ2bAIV9rsi0gMHMb66T7EumgPWGD+jWhp/Cnj23tq9a0041qt8ZRW6xhDlq3D2t/Gsznj6OR
dRZH51Biq0jg5N/Id50vcQIbqIgrp7jXZ6PSfUPAFtH6KnlRqjw9NGpK2oYXYDPdSSwBNOCi36Ju
rLeX/AlQpUjOJYEdhMf5T7BTVwkjN6rue6vRo51ndB609TrKvnlO2n2J+6b5DpWj+PvxzF3+t/+W
jBjWfGN5UoQH5bt2DY9HMcxNo4t7F22w8FtYlvAH+FTt02LE0VFEQxXtipLo/85AufTp49HXW1uO
LpX4+PQQiWHPrCdNQ1TA+r6nJIE4VVFWzo8s1wdQgwO6mB8Ptt7biIRTcKEMSHxIV23tBu0sOJ/a
Webc62OnTgGVktinJDm5exgJ+osZiTj+5JASWQA2AuAJKALAPHL1/ylpFpWWgk1S83tN9HV4UFN9
+qvkPUucNURuN7TM9I2CxLp9yPHlHiSjYRtTESFhPh8Trfq+Bfs1nVojqbArQhIWtEt0V7fYM/me
0MTXsRSZu5uBtb2IKsTkzjbnmNgWpPtnEwsuTSnMRrJMNuOtQWlpaAKX1svphBWGheKy1gWT0nWm
r1qd88PrlGgDmKlfbinUzwmKadSxsaEdnk8fRdGxihuvfgDjSpPQL9TZMpC5LZ2UsKwuoiuY/aP2
s1InYnXi+cXbQfY0XqpIh7bTuJE2B1ObOcuePFsdMJJO3fQQsi2/WEZo88AakdIGceFOd2TY9EHB
jaG5VhnjOPxRlWh66vVEv0P/vTk42SKaHx/v48ubghnSoiN7kpbP616HZ00TWLmye+hR9f9Pku2/
NCQJD1k3zYEytfZtsozpz48HfdNzP78oyJ3g29FhQfeG73m+rkUfuQJYR/VQqF4jgqIJiyjonSS6
jazesa5jK5922BAU0aEAkeHcuPgPXIlWaYwj+kqD8DW7x4iFnHa68mZCnSt9Vrppo1IkX+HVz2Ty
b40L7lHs3c5/ZmLB6MzqVr+fm1Kgi0PBpDsaeadvbOzLbYbihie7FdQdcTleFdxoHUYSUqHfD3Wb
zodycf5YUKaTQBtUUPofL/57kyLEYT7ksdyZqyONXJ4wW0Bu90qpoE6cRWV87aCLPG/cHe9N6t9x
VovXu1qajypSiiQEtRtUHkQ6vxzaOdxBW4AJ/fG03hsOBAXAE4mau2BtIc/riAmI6n0CfYtYSiS3
lpXkr2qclVsF0sslpPpNp1U+dwy5xkNJlI0TJzrpRpiNv0ZFhLY/UNp8/OyUKO1LzVV5PqXU2Pn2
q4H7NykkqIdoqjV8P/pu4eqDLBIkaaO/fDyYPHJne52CILECnESNrUZj93ww28QixkVp/8Gosr7Z
YQ/nvZD9oT/l9ub8BZpz8mAlqfhvMV1z3DgAF7eQHBzEnEniBPR+jXdUa2FgnjfHD6ROaMN7elsY
uxKRfj8Nozw8dgIQgRbay0a97r1J48hDaAqbm6h/dfASt7SS1mnSh7hrQvo56MzuS6ePHpZ0EQ9V
JnP7sVftxDet2v50DAEDj1oKHHL8RhGNWI0OrYECqqjzhyKlYmqMWRmAplN+m20trvu43SrMXRwR
OR4xL5sWvJS1Tjq02QkBWS/5A0I6rnITj1ohDlMf5tA/s3L2NuKVi1MCqk1yh4E7AwTBYPR8R+l2
4+gkVHg9NFFXUD4pzD/eIrY0Yi+0hCR8DiKDDA5Qq7vAqptmnPPYFvODm1Aj+V+BFoSzW2o3Qs+8
Gfo7O6ecdqX3thfuDbpXFFpHu67rYwk+6yZ3Eiv3cxuyyVWYWJ296ywxu3u8VVowUks3N8tNbdd5
8+C6sbjCpK+B6dMpfRFkw4KbRqMrpPZ+V5LWd0c9yxPqNKK0H6u+SX/HSRttwacuPqREC2BfQlTG
cblomDQE0E4Xxv3DYisOdMLJedZwGDjW0A0+mRRLBAQhkIFIrYriwvoOGhc9Gi1ioAd0lLqHOM48
PRiT9oSGu7VlBX/BvGUwMlKV3j3YEj7kKnNCMCIhp9Obh37BMPQYTm1+5YwgJwMzTLrmP0/tcEuG
oLlYxxhjxHskaxaK58tExUML26JCd2JZ4nKnto7yY1aLWg+cup1gvQHoQF7ejJbXNHJpR2AYoP9n
EbJd0UCYxUHpMgn+V+K2/lajxrfFZrq4aqS4IdB/ikgg/9GBOj8NHPEmS+yif9CcdhgCDWlM1MtE
/33Sm+ppBrG+N3E/OqaUnjdu14tcRX49gB+cRMrkF4mR5hV1FCK7/yBiCnqBlgu651iKmH3QJGrd
Hos4Wrbk9i6udHka6SCifMUBhbZ3Pt8eOlHnCL170Gqtn44KbU1IlSJFW49wbfxaIiV6yNvs008J
49JDNEh9iWkheZ6P2zRWlCRGMzzoBt5ReNe16k1sLNcuAlPQ1NBtI3bUt0odFydSRoc4iNKzVR0i
uFWwM8RTk3ZWqDyUPYVNBJzBcvjeoOTFIRydXOw/fqwv8jIal6AEYQMCzjC51lezhCwLLbuc48cZ
sZXbpKYfrcVj+oVy313SVEfbTLRvbdq2X6nWWVc9U/5aN2O7sbMuCi5g35gwP0MaN/GErX5HORUF
2z1LH9uoXfZmnuiFjx6iieUDthIYOC9x+2UWtQj9VKCC41vgRFDFsdstdOfFfuOXEPVJrgvJDL/m
/Lt3ySjoGUzpo8F7nSEbF+bHMVnioyaW5tkbZmNP+L51PV40/Ej/ua4AYDiy4gQi/3zYFvuUIcHb
+TErE/Gtxmsp9YVaGNfNCBTZDxVTSXCXGWrhm11tHxtXOHcuvN846EVd7/mGdFg3dsfFgYc0yXUt
QbaI1Fy8D2noaSPWz+JRFGXc+VHj9junNXrHb1vTbf247p0Or6PcwYC5hAp3NeHCmO1znC0eXNyI
/9Sm4r4WSkfL14ipfwR6HvfHdszHjRT7TbfmLO7kv5bvGLuIm8l+Y9H9U9WoM9jVSx3P9xLwV/pj
TKwGtCeBgg2Mph1BuEdc622Ya8CPRtfCucWz8v/MQSme+TbtfDuLqvrZp5r+2eYpfXnOF2gMNKCl
F72McM5+G2fd6D1wh7PT3oZInJ/01kpgyJSiuEbpG9ehjz/d5ZdjRNnJxG8UOPv6BSxNrx1KpZ/u
8yQsPD/r4/CLF2Oc7RdVgieVmIx8K4B6f0wwycSEb/S481n22VDogzNN9wn56cmx3Rn9G7y1tRk5
dQ69+d/Hc7x4CVlVag58bwIYwhd5l/6zqhID0vEdp3tzsW6itmyrILHz+VEXjlJTq8TbhR3cfq8b
W2yw/94bGsw5xDTuGa7q1QdFqTxxofXP99Ss2qveVawdvvDWayXU9pD1lnmtDpH7WJRm9/jxpC8f
CBkGS4EZ4AGycng+abvQQtdtGVkrluwHvJYa33oQJjsl0o3PxmwgPCRfW1bJiA/XmJJI1N5cmPNy
n/UabGY4T7eho2Alay7kshtPwDu7h8GQ2wEgR694DT0mIB8yVfPme3AsFLM7t200JBz6Xvit2sd3
TVZ7W6qW746Jvh88DB3n6nWnZuwGTBqGjglG1uvUuKMIXPqTyqHKGlPf4Tcjuo1k5p3vB1FHdgwI
KSgvy+fnn02rJXaJ6U3DNAlE74VefSvbzPiZz/PLxxvl8h3jVPwz0CpOdBsUmTx3me+5nhOEQtHB
9JpZD5q+cB5DwADYkKfW68eDXiwoagq0oUjB0QqR2L7z2Vl1/mbaNz1YTWI1vheD8PbDDHOjQwJR
eQzskHLl1ceDvpW1/r36Jd9bsuV4tLn1ACWdj0qWize244jHdAJJ6aNr7iQoSuRED4lIi+9VTZ30
GpV7/aqOtVY5uEutqdeljpTkMYqNtr5ZtCfHFs0TSqXOd7Mu2wMN7+VLjTVJ3VlB7uAOhmOcEyMk
OtmzepxrA0eVRbGofREp4qrWAyOI7yMTsnkXRnUT4NiLcHwk0igOaKUZ3w1Ux8croK/NzyHJEXLk
0RmfUy82wj9jPEXL7zKdxJ8Kl7cvkz4YXgA4NG6PtdDdbGPRLiI/2b1DuFQSSLhBqYWfL5opoCbD
0hSPjaVk+SHGac/x9W6ewqNGtlv4QlhKv0uNZXiZOrv4qeTW6PhxZundVYOZz2fhmVxrUIugeUgC
KcDQ1YZVhYhbxw27R60Ey+EjLI2iSFgqtPmKZcl2RduMG4fxIuqSY5JSgAWVnEtgTeeLEE3eWI9V
NTyOpdaP+NPNBSp8g5mXoEeW0dw7Wjb88ZDbcYPabdW7CNnF6bCIwUTCRVuqJsBSN223xAzWt4T8
XXAQpU4/Vz3p7PnvmsTY2UY4ikenG4q7aOnDK9LraJEPGhbiH5+f9aFlMIqdb44kBHqIDJwP1tDU
BPqqtI/Y5RovYdi7r2ZkjNGu7Tq4rrED+3lj960vJ4akj8t6AyCU5N3VK9YaHZg3p+4fkTldgsYr
65+kvOqhhZ342nAjVre5PVTjBppfbqGzi4KWF9UH3hdCRHkAzmdatIllV4OpPBhA4duj3tnON6N3
21+akyJaXnDpc12VTnWLbHS19VHfvI7Oh2djy4aTJH1fVgmbMAEAMA/Og5pLxz1rcvPp15JGs7Wz
GtvpHlsDbIxbjBZbrgofKaco1tU8x5ka6GaX/S4wTPOOo8kte5zxkLp35xSd4UxvtXa/mAMI6m7G
SW1HY1vH7mpqSjtY2t5trsywnpSR3MFrx+mItFCiW3sAz73ia5k29rtJwPo4OL3qPbozrKvjEpYN
RalIS/eKOcSQICt2AoIKfd3vxyjUkS7LE6W7m6bYG79ptGD+ksa54u+YzrN5P9OuEj+sdjYZd2hw
xHN9lVJoc2eHCNr9+XgTrz8tdQmyNr4uz7jBLl4lkK2TIBqgJfnPacGXEsfT4lfrmCPmbU12RMBq
+UW+D/of9/mtyGW9md+GJj0iIKT0DJPrfFfhWYUH6eRlP93Fzg9F46X3atxLO7/Cullar34KFc07
fDzfi0HfcBdkzMTRoKXWWi8QyEWMwbL91Og1pQizWZTjTBAXWFGl4vnUFuKrY+liQ5jhYpkZFrM4
qTatEnavtUgKxXJHy6rNp3LBFdPWBunqyQ22S1PFenKaYbh1WsTeXC7FjTtjfU2h5s2o0NNAS6JA
sS5V0EFXFAow1pMok/R/7Lz0xptD54cp9HI/Jnz1j1f43fGkNAO1dYR83NVl4c6TO0vHviczNUvL
B9ks8IZN0+SrO1TxsSHW2Zjh5TcFLA8lGIl3wifkKM43Es6lQgtjy35Cgnl8lFinb8ag2QcEhepd
jrPsY1OU9lYR+J1RqQJJNSwqbBLvcD5qVixjzhugPM2J8+jFWP9UmtbvitCmxld3xt9C7dotuPr6
geNjgrFFyNuxocPQsjwfFDpQzp2iK3Dih+K36GwNRaRaPA6D4zx+/B0vt6wcijIwQjT0/NfJt5up
ZgMGXXkK7US9FWMsjsYUm8+NwUEdTbMOhg6VSNwzIbH/fwwt6xFk/rT31gSIahC9NiVx9GzMUTaf
cgRXT+hbEejlaol8Pla71oGyKq585agBIvp4+Hd2MIULyROjtkdFfLWfZuymgac1iG2lovrPLef+
Zpqc+seszSpkFFSON+KpdweUildSGgdu9GpAc/KQBBR6/AzsEYbcoMePsIS7Xy0WwKAM4RF9PMF3
dhGlS6AsAKlh4q21CfOuMYolMrynWUAiCrAbcbRA6TNLgBvhCtpYz/eGI9+XmCT63u5aA2Swwzaa
DSd8aol+91YNgshX9VC90psx/6R0C6UsjUqKTIk5nTS/VmuJXC0PaLhEz5Nm1NoVon7moeMN9QJL
VXRrZ7eivv70ckoQksa7IDEEFzo4mS2gtScAiK2+oMcVD8o9qn/TFIRJvfFev7NVJKyN8jNGFqzn
KuiMScgNh07tc5N5YpdqQMrKJkdacu7SA9y4vx9P7d3hWEdCL4piFIvO7xsFHWBr5tp+rtGoQYIt
7cwbPW0QcdGsRfHjZdrCEbw/ooz1pBg00nPnIwLr6gHL5/FzrldZF4CsSoabNi0dfYfZeJrtFitD
IfHjab6zQ6XYLH8hOov6yKp4PQBxX3D7VZ6UNFfUu5oSfhmMIpm7A9Vda+tJfufp4HLj8LFbdVkI
O58jhmFtXGB08kxk28UBEHClPCBAqRwXjM3EnWiHu6wsqw3pn8tZAnqFjSLPPoSN9cusFU3StUaR
PLtgBBcfwylk0JqJl1qbt47hu2Nxd4PQkHnyOrjDQSdD96BOnoG36NdW2RkHkGP9nWLip/PZj8e0
uD0tLMwQN7VWq9l0aHsaomFaiB5Vu6lS9X3YZ/YPT4XU8emdcj6YfDX/qUOpb10O1Y2fBTDT2q+c
YabAr9upcuWmpb1xUV9uFEajAi4Z8QQ3+mq0RtF6TzGYGhKbJna/kZsHDtC+knqCW31dGne+Lbku
Hj69ojK/55aBuAW/dXUGAarGUn0/eU7+H2nntSM3sqzrJyJAb27JMm1lWhoVpRtCGkPvPZ/+fKmz
sU8XmyiidYA1g7WWBhOVyTSREb9JhvhOyXrHn2ytPMqRtMsu3VgoGAnwrKOB46CTJv781YRWZqea
Y6TGfs+w/nIqWAVZYFGOSspsj5K2GYtMhvoALQXU7q5j1eqMVea4RP6MS8gTLyLpOQMpC0y/Vd6/
KEEsMqrf0GuGdh3KqeesUiwp8pcICrJb0/jh5dqPbYiu42TteRy9PTVFRxIylHhL0fVdLRSoKFWP
tk/iN5RtP5lj+deIgt+dqfTK13js+5fbC0T8616/yDm2rsKtRjebZWSEYRL5xbjArYKvlHP5jKPz
w27N+qMTVnL5tR0rw3ZTftDxdvSdwa5fNFLcg+aDpOGbQzxcxlAdXBS5ok8SxCUvUPQ9MYyteByb
3PCCyohk5/W3LILAHnXuP9+h1P2Y4kH/JbQxrnfS2fjZTLmx183eDEg5GKU2gBj8dR2w7NSy4PqI
/WF2gi/ypBbPpYmnTAdj5H4xh36nCbj1OU2AEVS2QUPRt7yO5+i9Vg+dQcILRF9z2x4d1Od+jurx
WED3We6cvpYtmHIT6k6UprqdhsnWeBFgpf5NvkZmszrBB8nqAEiIE7zSR1hQFfnTbNWXvJDLf5iN
PfGYrXMAaRNRz0IGnLfo9XizTIpRXQpiHzu74SUbe0NBcChG1TZcaPLdXq2bwahbsWXQPUVs/TrY
ZDuI/dhy5JdS0PYfm26o79WymqsPU6a9W3acnWmAIYRczKUhDIKuo+W1RlEqdBI/p28QeJne5BD+
pthwwU8sKEyFdfbDhjnnqdEItd7KRwSxVSV9mniI3d8e+sb1hX+Jiu6R0DUEOHP9Y4qiyAYsA9k4
qEUbH3HlmVqImIFzGgNWtqsMfRTfWWle7bmnvKlQi3lA0A3xYm5N8rrVJ8arONayvkv9pIC7eaiD
bv5LNwO6C21KlVzn3OfvArXltrRYLqiBFOQOneF8mJd+eO7Uas/XXnzo1aEJ7I+ik8ggMB5d7TKt
yi1BMUr8As+52YOcCxID9YjwfHvWN3YTZUpLoDBsmVLBKk44xTToI+x3VL2aeKDLEkXJpc1C157z
5d++bq3PtyNunB+cijw8DIOMj7L49XdWUcnlj6Lcz8I8eJxnM56A1KMd4gY4VqO8Jr20gdKiSG7v
ycFtDJb3KwAYkkz4+2+eC2aEJcWiA0UYCr9u5Q58lRnXhzCTis9zZO6ezRtfEby8gm6BKGJpa7GE
QUYCpR9QfVSTvB+PZe2weGuIw93OubExMqjjgvUhEAmgDK8ndcqUUJejKverVEfyJW0bGshNbKPS
b9TloTTbPZzam94WmwYMMCUmA+0NRrnKItCuMhp0eHO/iQP1BNPYRIdgUf+luhg+oJoT31F867wF
9zoDSSZD9nB7T06JIs1/3V5RGyeHQCiIdiiKPbQergc/1Gq4zHxbP2pUpBJjgzZsXLK3XLO1fJiC
IKS1VD7ejrqecppowAM4OXnr/kZbXkcty7i3qJbOF1jF7Xnmn7lP4p6zsxqHf63UQfXn/QHpoAEW
4owSDfXrgEuDg63ESC9trdmPUxJ29+W44GxvhEP/pExO/PV2QDFvr88gMUJe8kgDiPIsHZ3rgHmX
hrmUqOpFw3qxuIto8P2r9obUHtp0Mbz3BwPtTPZHARqwnJjuV6l9RmUQE7JevgRLmiUgS+y8fZEc
Cw0xrS6yZecU2vp6UO4QZuWyYSGuJrNX7U6D3bhcqrnplGeY6Xn2pE+N9k30io71PDc7eZP4N65n
k6uWmg9OUdzsq4j1ECnOVHQolMblQodHQfxVNorHEZxj5JULL3hZGfPvVG2Wcx8LevbtGV5vE/E5
6T1SfRZ5E+nF9QzXRlVVQ5UoF5WyVO6qvaq95EaknKXQ0X8NUp98GnQn+3I76voI/L9ReZaiGU95
dL05aasaA7hs5SLXtVK4SDM5KjxsQz/cjrPxQQW/QzxCSWfelPLA0LR2XMXyZQGE3J6Nrm2GQz/p
S3yOE1X+OqjgyE9/EFMUYcXukGklX8+o1OU2OuClegmA5evnMix7KUdYIbbae0WPUFmiKldK329H
fYPjZEqZT9iiAIWZ0zU6GbDASOFr1C5Ju5SfIlnPD8i09YVXk4TzX6OjPurJi4JOXHRspnF5zNTG
3EFnbRwOKLb8rvZDRYPGcz32RGuVPq17nbKwlTXwc/ECkJGnsVxEMfegq+ucQYwYJ3BB9f4tjr6a
6EWfsNMAz3BJg3lxsDYBe1ZN6mPnpI1ynAyH0k2rWeUTOhR7NcaNBcz5wI7BUgTx03V9I65yp0rV
Rb+ASu3zg2ZM6J45XVje3/6sGwuYqxsWMGUNvu06GS8ytebxoukX7tvGeYjzBFB9GwW6P85L8p32
WL0nYbU5rVAKyYeoBzhrNEiTSrjnxAFDG8dwPrdhBY+wQ1xJdwNNk566xckwjJn0wM/Gxd458TcO
RMFrg0JEIY7uwmoFhdNS0HSYuF4gV/6sQDxixVXkanqKo3h8oJNezPft4IwvRhfyFkgMhAjef4mD
uRPMd+Qd0B0XH//VrRMFUzX0RqpcMjlM0kcM7ited0pcOR/zvlGVp0K1p72XzubAKdUB4gJJha7A
ddA4rGqrCkf1UjWRmn6Qgik/oMuXyEctG/DYBRO/iPy3KMEs8A/XLhQ8xX//cqPv8b8/Qr3+EZIa
j9GiVOqllpXuIxjF/HtOdeRoFkbr8ebTdpb3xu3DKUH68ltA801Tu7aiBTUVR72o0owwhWJmw4Hm
p/o16egR4hCPeoXX6DE4rtsD3QrMfUJ2TM0eMKt2PdAOrWJbGVLtEpVN+zMykOd5jnL0Lk4x2hlA
/ufE/qGCSH65HXdrP3PLC+lpQ2AmVktLGtsgyCtdu1Bibo8IWTmnoAc84armEh9xNl/OtwNuDRR8
v2AFgmsCOnA90IEORBU3rX6xS6V9Sp1xeC6tMrFRUknt/CQVRRR6IWWr5v2JBSR3RL0JLurqYiZe
bSIEk+zCakrtIo2lcooD7E3R72+eHXmsUUKJAxBcARaA2c6VvzlgsE0AByh/sYmv4+b6NCjYOGsX
s9TaD9PcTy9DPtDvUWFjRi5N2QnJlwRxyp0Bb919UPvFC5LjC4jydWCIgHJZ1Yp2QV1qGQ7VPBgT
xiDViICWDBlz55DaHCcwE+o09PJp6F+HM7oM9Rl4GhcTxYxLimfhp2WeEdcvUKBjszaRdiwjwSS5
vaC2VjC3HvqnnJC88VZxFzWNSgOR5EvV9ctZSrok9MC89yZaO04xHqaMWs4f7FYo7iRT3OdwPcXZ
+WotZYU+T0aT6xc51j90VaheurrXzrwnDdHc7vEZlebvt8e5dcPzlKX6BDCa5HwVUyrqQEOCSbvA
HE9CBO+i7ISwS6KfbsfZWjY8VEGB8GJErXU1n5aMKAKIUO2CQZf1rxSVauYt4xBpB32Wu2knmvjV
q/eGeN/gqUHpwaGLcT2TSBTGvWK25qVQjOBRrfoyP5RT+Vw3eElVSXZWOBXtBwVSnpsj8L4TfmPR
chLBJeOKowy+NiEDP9RZklWaF9ShJhMR88BESVbSx0tTTEtzZ0qNnB70PJ6zncgbA2fNIhYJkxUO
7bpJFCSjZQ6ZTWQD7vMiQWILEjWGQ1MF/5FloOgSoviAWepUloU7lbEuv/9kgoUiqpggbXmOrFZU
UrVJiaigdSlNQH5DrixAMyZ6G5FjLJFrTXp7oo2a7Wwe8+0np1OFiA0UHR7Ib3q2mHPZXWVbl3pE
0PxYG1o6uErt/CclYa+iSYXV3e0lvTXXAr0lDn7BbhOr4NV2xddE5jPH1qWXxrDvvWxKol9Vn+TR
QR76QDppxdxKZ0dfSsvt4Rh/bfh/qp3zeGvcVLIp0fMUQwtutdQnVZ3luUmsS9LkDSzg0XRhlyGv
ZiQovWUUG/8/A6rXwzZKFPOyOTAvS2U5zVFGxch8CACaoIMBfMxVklCqj7eneuP0EPIb5Khkzbwb
V+DLRoUZmxU1H7eIEG3DxFZ5pNGExK0edv0OBHHjSMQThG4yZG1emmvomKZOWY+CrHEJ00bHPJMq
re4WNi6f7x8UjyswYxC2QI6svlzB+yIhZeFhZ6n1UrqVVgyfo6lKh2M8aXNz+ZNwtBg4HShCrxeK
LmctOHfNuCBU3/cPcWRbrRdUJj3PpC7snU7VxvNKlFlgOXKZgZ1an/d6mMic8sbFRBtQ9mC6psda
qrKXJo/yi+H0aCRy5bwk6jjtHECboVHfETxizuA1osIsMmoDo6lfJm7a0OM4aO/1VC+SexWsUYND
+gBbcIjm+B+J/70nW7K1VlFRAhLH36A1rY6F2GmGNu0666JFGeD2YUh+yEOte3NtNZ9uf9K39ww4
KhRyWT5Ch3n9SVU8IEf4s9Rg5LAZPQlx9X8iA/rIKcs0oz9iz4rdkVwXNGJvR3576mB2wPi4X6mN
UgO5PgRaoNu52RfGReqjXwiMFNHRnLPa/NxCkLmLGhym9zr3b+eVkELqGUgngq3rqqWiQQ4fjQF4
bp33T6Gkx7lX8371ZCmO9hrLb88AlYxI9C9I6uksrC4x2VkQgc5i84Kwdfy3Ys0KWqmZU/fvvrWI
g2oVPHA+Ijnu9TxOaqeYoU0cw16a4oROV7wcktmSjLOpldYhxXja3rm3NlaN0HujjQl+S5AVrmPa
vWW2Rto4F5qtWn1q65J+VFInpgDptMFjZQ/2vy0qbHtlyrcXJi9gSi08hREIY+1cB2YSZ9q5wEWD
sjQcb4LCeMI/OI5P6CpqP7ESWA7zqMDwl8C3o4I69ele/WFj4b7+DeuuVK22sLbCMPYLQ04/hm0X
J8e0ysvyYPd96UFG7IJ3H4Xi4Q+sXdTcBff+etj2aHc9PgShz5WzRJiu6IPm1bGTokltD8UjTgFV
4yZz3n0Lkq7fOfbfnoYiOrwQ2DCC6CMm5FWWEs88muH4h74aGMrXmRpA4JFJmF+bTgduMxXJJ7LT
8kscomRz+5DY2LHsVpIjCv+8otZdba1uzSzTTekyUYl51KV6fshTS/rSAQU63w619VkRHwIGSQ7L
4lrdpVnaZksxpaFfKmPjjuUYfnKSYD70S/ZFnRzj6+1wG1sIMidMQJ4y0DLWhEAgMHI+zKl0yYoo
KbwF4Yj5mDP58VFvlWTCa2EGhhZak7nDMNo4mACg0EShmyHE4VfZV9uHs4QbfeT3QTWbJwxpQ+uM
tK7xBxNK4RfjTx7AQjnhetkMWpWUCIvGPnpm+ZlLBi1XBSGzDJ8ixO4NifL67Tnd+oRcKbTBaKza
b9KuJh8gOU5a7HdTJY+nGGxAcXYQVYvuIBBYzX1emvXn2zG3viN9IXJ3Wrm8WFabA7sZtPRRAfTV
TrOeRvw8MDwLZA9VaOez2WPf0+r5njn21rag7kthjNmlJb8KKi0wS1RUf3yojtYE464s79VYyz+3
jWG+O8cUoBL+Q44AZnDtIY8Boo5viwJgPhvrT3IqV14w5q1zKHuYsztrZmttknbx9aB7AJjXrtdM
YSlhZjlR7Kdql/+UFURbz10W18Xh9lfbmkAAIuTozB7Eg9UF1kZL02pp7lyy2BpOaVlagachuavd
G/PSWl/fH42lQZtAtCaoll+PSjMqI1Yk2bkM9ihbR4TvogKam1zExzbRon9uR9uaQ96x9NYZGlgQ
8eevjuspqKwoI9O4GHT2P9RqAfoHPFSz5xi/dS1wEf/GWnFsrpNkwdyy0z4LLnQ8jPzOwZXzmSaJ
/bwoIFhzF8WxARBU1sQ/IbHKzc5m30oFKIzwYqVgCyF/NamyPKAFv9TSJV0cm7ah1g5HxH6QOG8H
6xhNTn1iiuOzPHC0H/OiLf66Pc9bOx9iAEAOgKAUPla5iBJGaYVUvXSJ+ip4DqC0Pae8WZ4KY8lo
PJh0hJpc29mNG91L0OQgJNE7gOVhrqEqwg9JLoPYuSjh3KTPZdkEbmupkXbOKNioUEPRl7TdZFhU
9ZFeWf4B88wWzx55af+9PQFv9Ew4100HQDHvB56DFP+uV1pIxXWonDK45FnGMdQw3XdTLleBN2RK
9yAPDrpPStodMmM2zhJw4NzjWaocAzpmM4z1Oj3URrFHudm6BnCBYLehYQAsa3WIYNVjLPT/AthU
Za4fUNaq8RNNURP3Eqwr76RMte5vT8VmSLa4jmuSeB6LtfJqz+WK1IdqqVuXqVt01Mq1unvm5yHM
rOmTRmoW5ca32yG3Zh/Ezm/UHchV3lLXMas6zgpctMyLuVS2colkp51Pbdj0wxEjBOs77ApVc8tE
yhsvHBAd9NJlCj4Hjhx3EGWj4h7nnanwNakfjcPtH7dxNvCLBJ2N57tYJte/LcaZOtCwOqN7UyG/
j0ZH73gzT+hLN6hSMroVAu1HQ8ts45NRtdreA37je3ArUrbFv5T9ss6uJpxk7VbKQn+eWlSiYqc/
mI1deDoS7YDWjHkPBLlxGgGhEiQhjJRkqJ/XA7ZapZPVSQ4uPWjB/JdeVIOvlmNwV8+17DwnUIby
FxhnhvlJoWDhePUS7l1qbwdNpmUBkuFokIVY0/VvKOPaGGwIL/7My1o9ZarMe3DKLZ6c2Tx10ZNu
9r9uf+ffHKjrMjkx2fugx2jHkk9exwyiKAzTpQ79QnWqMHVjEpCXKp1n1c3QqSrvAPFJzn03O+1T
kTsUjzvHSsHk90GIh0fS428s1SnFbcmRqn/Q3xyVnceTuAjWP5Gin8BLcgUDVL3+iQXjzyHhJiRL
Zp94KSaVXpkH1Z3U9LO+cz5vBrN/g6LAeBu/N+2rgwClDitvTYmkF5mI8GNL/bw7LRBIuzPKT8V/
t6f/7VX/G+0AoE30mYABXA+tHozZQpQDBDJVTS6dFqbJC/4Pi76Tl73B+ApHMkpRtlDSpxmyho2n
Y2NMap6nvkHzBRc+ZCp/FuaoO2iAl3btxUrUjZ6aZ+WZ9/B0H2hJdSztpPRGuNh3ZaQNp9tj31rt
1OoRVybLIQFYjT3rqj7SRjnx7R9J3AwPBjIcH+Amx4ELG7rdI6puXLzMAE/v/4n3JmXUKTCYBUQd
fKWV4X7GCTk/9dokNZ5sRo81dJHg06iloWeanWLdjfLoxG4e1eWeOPrWGqMCQeMUHTpa86vEgy49
cr1ylvhqkdMhBrGUHJZi0P7hYf7+ngiSI6BbhLy+TLFztb9pBoBkzyG7FAVe6G47ISXiVT12OC4l
ScTSFmWQdxbb28uDmEL6giY8XZH1WpuUblEVzLh88Z4rnoWxa3dWRsXAHBUS5imuBdymr/JZ86Zi
KlB4fP/S+i38IeAdJOyrXgH5Jo4yKYfaYhbgmzuNB9dBjvitx3hALIeEy1aCnaCbXxV9XHSJhOX2
GkUvSWYfyGxnXyul4dtYzS9DkaFAquRD7t8e31Yo7mUAO/QWOatWC6iBBDmlSxv5UQ3L5AF3Zh3B
wFQ74SPQy3e3g71BOoujg26I0D+jAUMt9PqQgl3dDwoZ0iVX9bI7KnnJ5VBo8vKAd3AkuUMIaflc
JZEkn2vNCh9yu0gqb3GQJPcScGnmDjdz6+RgRUP0AxQneifXPyjWeuRTAjxrYIFaDwL8/KuvdfSY
qnm020Mw1Pm7q+y/0zSBcSRVw6X+OmLVNYmTNU3oA89qDE8qRoSt5xlbiqdKMkKvluwhO7RzO+5x
Q8UpuL78BDTrfyKvEzE5SJHwzagULDaedEehTDi81CmKH14zSdYz1NjFdB0JAO3x9nffjAzqgacK
3AgUZa7HrOsgLbhOSMEgbX025zF4oEZb6j+xZEndQUcU/8Fa5Prf94clARMAAWqQdI+uwyoBfmSN
1UU+91h3Gua8dGMO7rsoc6JvQzVOnYfHVrr8wWhtoQsHlBMXiXUyDkTIwAFGonrYocvOg8v+Qj2x
fqjlMdNOaZ5mgQtPot2TM9h4BaCPrHKvi0MaKXux118lHCWBuW9j6dIDf54f7SII7/F2wp8Ia3vr
ZaHV4WV23FiPUT0bXmtZB6lmMaDK2y/zyZEr9a8OdlP4B1kXVCTQ77zQVcQlrn+XtlQkd5hCUIuL
8MjgYk1QkAih5AyNGe81W7a2tNCNh/MlIJFrMKQ5NSbrWA99LKcU7IXReMSTrkkWzxoQCsmSas/n
eWt5o4AFaMuw6RSuoY854i9VJGexb+EL9TItNlbvcTX9p+bpoLuLpswHGZdc7/bq3hwnJWqBCBEn
+Gp1T6Ydd2iwRH6yxIufF2ovf8JAVVtegkwumwOl40b9g4uJjBZrEPDSXIerL6nPeqOFxkBVNXXa
700C69S1F7vyLC2397Bhm9NKR0k83XlPrYOVal7EDcLFSBJELciaylo+81JQBZVXa7JThjEITssY
H+yBTramlmIgmRNtJWEOuF6w6C1MC/dvlMnBzyGN7Cd7TAfthETIj3oOumbnW4qduT6awRYJzh44
AT7ndcCAMkRQUv6j4QA8z1MDxNse0taouuOQtkm8g0nYyKpomtGz42EopBdWl35ta1VRjSzYqNHS
9qnVxrLiOAhn28vzpZ0/9D0iXXdWFsSKG0spOuG31+7GeAFDgBxA0IUS75oRruGUVi7Invt9pKiH
Sq14L3SG/Y/o6X25HWrjW/IeYglxGsgQGlZ3jzJj0ZPqeeJPejFNeOzpSvUgpThVHhR7SlJkdYtd
GYaNpYvKquCBchqjBbr6nmiO1VnR6jFPpEE5OE4TOYcgVKz/nDwxHpswy86BslTzzjLaeAPy/OFt
hhgfuaO8GqsVKv2AxKN9ATHbZW6Y1s3wucvaMd050TfHx/YXaFH4jusa12wGqhk2k3Ph3RuoHiW/
yOEhaFvBwQ7jNhONe6gLUlN0mf/+78m+FDgpygw0B663ih6pNXZElLTtcCyfzErXT0NSdY9jhgRq
ByVu58jbmlO4ypxAaOiwglZHnqNadZYsnX0xhkAZ7xWAqgfDQhx0pxW3VT5Bt5peFRppqGqsEQmG
3hWSk/X2pcB/6T7Bns4rFmm8n61Z8rQpTr+quVzH57Apj002Sv9Q3sGxODQ7s72jH9V8LRerq09l
rw0762rrvBDYEGgjpNhvMDB1vvT91Lf2JTQzR36oMz0J71SrG/uvSTqYkltjZI1UlKrVZ10p4/D+
/d+cvIGOp3BkoKV3/c2tYcAefFEC4J65fS6idj7MThWc5sk0qJ4Fe44hW8tbA6ch8ywASrWGzja5
Eml5S7wWwMovudLUcnZHc0zHQ1wtKJubHbKHj9OiLvHn20PdWm6ihi72lpCaXOVwwQzTQFZy5L8s
vcb0Qaqp4ead1f79B3G44yhPcpXTzbue0gCKT25FqnPRlni6S6vGyjydopyxs322Tnr0aDQkw1Hi
o0Z9HaeMlEUpDcm5dG3VeXlZ5I8Q6NvTgDPgX7eHtB1KOC9TAidrWE1dkXdSmYtQmpSmd0Mu/0qD
ZvyrarlL/yASIClhE0fhfH28q31u0nONaXbEePzCLhncBoPUJ9ZwsHNVbw1KyM6BueBTUVS+nr86
hfOXm2w9pJgXd87bfD5YqAdGKPU645fb49pa92QhsE95m9LCWM8gCDCtV0PpgrFwFR9i3Gdj16ow
jvdSPSvv8Y7lqe5oS/nX7cAi4VjlP6J/J/i/pM8wAK9HqWXUYI0OKS8eJ81P9kf1JbNk4K+q86Qk
UXCOAxMQ6hRX9VOXds1OOrIxbnpDMOMoCjP2tbgwppFz1YUDD5TcKb5IbQ55ax6c6lE1huyHWTvx
l8ZJuz3i90ZqwnONi4W2Id2zdSkAhfBiDu0UzS3LLr7nfZ169tgagWtKKcp7TpPsHC6bAVmy4gjn
Tbxet11g1UNloB+D8Un5rV6i4NPUhl+UvE8VLpJsz7nw7WH2GzQpsiAOAATirj9rnRl2U0LKvcyU
cV6QiOG+IgnTft5ePW8+H9LdfDn0HXg6qlALr8NoiZwXkhFVfms22RenUOzOHSarAh4+a92jXGp2
7La5sUe03osr/vzVextKfzIp9PrQX0BX2w0s47ONc+I5p6hzTKxY7t1xDt57F4rBCiEE+JPC62UV
NJtYmJGuVf7A1zzw9NMPaVORxpqR+uLATXjvWUc8npdgWoTzJ2f49SCVUW5peYeVbxqRMdzVdqXJ
bteZlfQxDuJ4j3KwNadcftRsaI5x865S2DTmOWeNae0btBIOaTQiuaDNxR21suZcVroJb6bbE9J4
G5Ttz+ud8xkCJ0CQ6zHOU1nlujGVviig3E+q85gGaMW55kiFO68TrNCjsXkv7VcjKK9oZBYQg30j
ZDrC5Ypy1Sp9xQEJcoioUb1kcyLPh7rbfQW9uUZEMEMF54VmqxBouR5hWiEnmLdZ5dfkO9/6sqw+
W5VleUuHHf3Olf9m169irbK1IbabUZ2Lys9m05iOaB/omWumU7rXYHtznIlAgqFBosYErl+R6lIl
tKLGyreqyv48pn1xihcz9QIrVB+Sye53UvStZSL4VFT1BPpynWBM3AZNqAWF39Frvu9YHPeaVcx0
sDNedVbZSp/reI9X+yb3ZpCvg64ON8WIC4o6SennTbk8sTKk3rPiaUiPNoj3b32dhb8iB2D2kBvB
zsG6tWowe0SgCuAeZWv1etVoRWFP1kjsXivahaKlPRwmZKPMQ6pr0+X2Kb61bIAQg2DmlUWHdjXQ
wM7AGCdd6RtSXX9OJ2m2DnVZFOHhdpzNCYUeDuHeEiLCq80OMdySEBkv/GWmJenkDkKCzvJvIwe/
ptKSkfsrjYhWWlVkO0e3+DdfZTniU/5vZHpo19MJwVENg74p/Ib1+q2yKZ6ZSy6f1D6s7nAMdL4u
WjVVsEMKNKRUpZe+3h761obBzBgRTKFhDC7m+gfoPXK3VayVvj4aj6pa6R/Uxm6PaoZ/woDc2Y/b
4Tb2C8IucHY5U2karstMFZICBnu/AKGtd24lC0U+xN1Vl4Mq/WrJjf00JoF1uh11Y5AK9GQInrR0
gNWKX/XqVk7tqiuc3i78ceysxxiE1FmJ5OIhmBo1cjHjgh19O+LGyuWzUu//jX/jDrmOWFdj04rM
0S+qLj3CllLru6Zrsz29to3teBVH/PmrkZXGSIdTSQp/7ptg8GQkW89DP6iWm3YUP24PamOx8tjm
u/ExEGtY54p9HpMQ4JXut1pVK97QO/290jft30E5hX6dgiUa3JacT3UbvIXsl0SaZOd8+0dsfkvD
Qp9O1D1hwVyPuOkRi6f4y7csgF/bwEvOYRfYdyQky3npsuL77XibM0x2BQePmG+SnR41jHYctALx
J7VGfZ9Tzm3pvN4ti1MUO8tmc3BIRkAwB/P9hvGnGnUHHi8sOYji3pujcnmhjy7fN22kfEjnLNzZ
jpuD44UFdYC98caYVLHCKR0XBlemQ/M09TqOU1U/YhspxZOzx2fc2vwojFIepPVDX1mM/tViNSvV
ajI03nx2B7DkJLfdJbDkzwrMiE9c6liDa6313/u/H/wAEDCY+VC8WWWPoSkXqRnN7BD00p7xaZdd
DdP0HwV6e/e3Q219Pbg2eL3SYwL4uBqfUmpJPeJi53ddUkxPuZbE0kM59cr8TI48BT/kHhO8ZGfN
bM4qirRguihG8tf1rBplQ7m6DnI/qWT5axfnNoxueUp/KbVqf60DUKByZO1p7m9cmQqUSwEiFrWV
dbnXgtuRN1qb+yj7xn85yVy7Xa9W9sEeYyXzAhxlIzeabbW8i6Q83eNqbQ7aBEcBSNsGVr9OQxD1
DsBMwyvKSmyNggCtdvCKtit1aNb0iG8kbgbHYKf0svWFoZowyRwEgoF3PdeIMOFwECGGxgrOQTHZ
i8cdWd0ltWp4IRiZnbx5a5iQ34QmGccd79jreE4GZTOqwsKHS5p9l1KlPjTSmH6CGDzcG90AnSBV
w2pHTGvr27KGoW/xmhQU1euotiQHeMqYmT+pQYy4RCEh5WyFF0Vup9M09tKx1/Tu77SL0i+3d9Dm
ePEhYUVBJrLXYgzF0pgZ3fHMr4fOem4LpfPCxKiFlVM1H9QmrzCGqZodxMfGvcbpIvAARKVpu75S
BrmmghsyXpK9O1gO48sYhuGhmJGMOcQt1G4X63SutcgJjJeoGaxft8e9kS6whkkYKHZBqtdXv2BJ
B0UOan4BohN28hAPefSR/om9J1uwcd4TR7xT6FqgGrZKN9Uk0pvaKlO/Di278fps7vv7ZmnS8iiE
1vcsujbDITpHOVmDM7UG4VGDUSnHm4mPyCErCWJ3pD6ZgR7A2M/LbAENd3seN1Yu6/b/BVwd9suI
f82cmKnfc9IeWsdCErnHkxoxIB6BzdCWd8UUF7/Selw+3Q69cTQQGigNbVSY8usiDBItKuTKOvW1
sLN1F9aznZ6KRe2/1c7o/JMmubGzaDY2CxEtMlp4Eyad0+ttOtrm1OmtnvpN3UQfZS2ywGlNZfYz
pjLxXyENjpuV5rAn+bO1W16HXc1xP9SFpOhS6jth87OsSusRj8g0dfGlqn9WQfMIlOgjCnH9QyHH
5R5Rf3OaKUcDqxC05DXisC1mNVA7vvAyVDhLWPljnYfzz07W57PeWeO7S10chBSfQBoCn3kDI1Xn
MQWPnma+2Xe/2qacSVFCxZcGBav02wtoc+3S5OMMwiLoDbZB6fugcOQo851MfgjqKn/QmmDq3VYK
+3Pc4SYHXDSwHxC3ejcGWmOUr0KvPqlT22k8tnXmK00ypK6F0NvRkXTj0pEG7szo1qrlngQNDoyD
E291hYJBp/ef6olfIt7aesmidgOM+WxoT41kOYdUUuvAHWpcLe5uT/DWaUShy0LmE4wduhrX+6VA
jLnLJJDeIFrnx8mQFtduZuNvvW/3FB42QwmBlP8Bfa1CBZGKGlUkJT6w4+berpf2figL63PWTsPL
H4yKNipDwnaJG+x6VFI5G+mcRKmPpXpytpc6dqe01z/EFhfJH4SC/KqAoAOzuVb4tRahaGGz95ql
HgZ3SGf9ZEZ6P5yizCqnPzjLrVfRVgulm1PkFRIl9dUIi1q3r4B2PSvBqHtxljpubU05utWtap0r
oy12UqC3eG62BPBAWMVoLAhq8/W0Lk4gyeFA9LwnIXStaMxQZlXVsXIh8yPEKAeT+kQZzviSx60p
ewvI/ocshVWycy5srSUh2gQaF403yI/Xv0St+1mBPJ/7+diO+MKl1iON+eZoGqm052C5GQtOIG80
5KNxnLqOZeJ2bNWKlHGlhIkb5wi3eVXcAqSuO1rPt5fT1hwLLSEhqoNNNw2M62iZ0VbSXJSJT9+0
mwH9Kul4nOWlPw74eeln1Cr70WuVxZwflE4pPzhmJFUHUF/vpukKxycBRkX5Ad7zGiCISnsED6xN
/LjMrKciHnEutTD9M4K/gzwV3zxX99b3xk1G8xuQIL7RAsu2mms6YeYyVwC8alCnvwygecrJavLY
+j4mTe2AF7SLPVLmZkweTbxS2ajc4tczjpsBekrLhLx/XyQPwTKVPc2TcUJNWpU/hIMs7TGftiKK
pylawFAA3wiSG1kgR5MJrlOCVo6flmTft1j7fDLIkjwzCce9gBupNM9RPiQpAuIs6+aUNnalbA0E
TJT/w9yZNcWNren6r+yoe9XRPJzovSNaSmWSJGAbYxu4UQDGmuel8defR67qbqeSJtvnqiPqpsI2
C0lr+Nb7vUNiep1Qx9InHlI551D9xjnGRKGHCTaNwmSNQ7VKaI6hYvMqeyn9pCYtYVZ5qQ/hYaDF
Ge7qygZbDEa4pv776+ZkZFYMramFvwZMBKvh+CPidLM4YyHrIWWWi3UPbo7FcahVGVTeFItHQ50w
jTWcwvr+uyMzbzjW6HRgkIJy73jkcJgI7hJOdx8iL4XhqSQpEYqSGc2Y1pmj5inFLLZTTz79+wOf
7EtM2AU1gpQCRRF05XjgpLDxdR7z4d4qRYOqtb8MO6SU7oTxxO9CYktRCTuFB8Vt0VkXmGM8NUHr
RNZ9qrfTt7zTx9s4DCLP6Sfrd3f2ZShawuw4EBxYJcdPVTeDgcliYt13tD4xsJfgA5BZZowHYtfP
5RWeLMTlsUDBqJrh3ZzYdFQJhgFzomcPth1FftiG8w99MKdvUSuXX5Z5dq6ePZ2mPJwKqAbaj/x5
LYCeKy1rG5EWDwNRpj55Jk3kzggKDplTzY+DNox7QsSczfsz5a3H5B6/uBlzgp/wC4JAmMXoNPlD
7TTmpihkSXaRn2Ru5Zj5BdZx4ly+0NsjojRfGDJYMq3u1BUrMaEZnj3k1Ty449jZ17nVhdfRlBTb
qrTPRT4v58JRy4gPSd1sW4tDJsa+q9py0kysMEc7fxiRBPlTF0u+kI3xC92WbttEYUQsQTomXByc
wDmzDlebKwcGt3j8EOAjc2KeXDnzIolUmwf7XClYwRWzJ7ozRfpaD0SJQ80FRMGxiJiQome1KIxJ
6sxWU56UsZ62ZVOJB6C+R3Wa5cPIJfehGsk/T+1UfAF3aK+Srv0EHUrcvT+P1OU1/vKa+T2g+0G8
5i4PwZH99vj3KEoBU0Se60dDzUyJbE8pG/tDiJelOHQdxuOxW6IpiH2DVhJKiTQJtda1yDkbPsyZ
PusXYWeX3YsQQp03uXDsr1ZgNs9WCrELhcuIBmGPRTREBritTn/TDGb7ClfXwO5PyK1LelJ/o1Vm
F7+cebRlXzl+NKJSYcYgoFu2uvW+I0xBoB5Rw4/jAN35BqaDeEym2MCBxVmieCZLDv1UJLZxEWu1
rvm1OcqZ5hcxUQGHSa4U5aMVS1HmzpE1RJsJY88JdWc8VztpKtPgRoFSXe6TENBjr41WEuyrXM2V
T2nKH1pmrxlnmBOrRchZD3GCBY8skMOfTPjjrzVD6Assq56eoBqXt2rnxJ3rKKnlCdUJt2bRn4EM
KX/WLxHbOYgTUP0ASCkel9/ol2ZGFQ+FlCHGezSyuMK+oJ24iLkQ42vzUpEGVb+yIMQo1w3p3BvH
LJzJN4ISk/4Fp8m3TRLaj3IUScqGRG2CPiF+9US0x2YVbRMpwrkub1M5xWpoDj8YHaqPK4NYBQui
jTMUu8jG8P9bqwdBeNAJOy/rD3XZ4nR6LfIJPx2N7srtnDhorNOyyw2a14lU5W6jN2O/ow/TXMpJ
kbduk41K/HFWwuG6MBvVdi2yCp7NNorRQRPKfKcvRuKbVupZjZmV1Vuyscf+QuRSGuzKpFdbb8zC
8qrMsjpJtl3ljKS04jYG9jZo+DjelH2evaQAYr1rqUFT+5YmFfETBkax7bZpZiVelqdG6I5KJunJ
1syGIP6MAiR7cCZe2aGgRW55tZFnyXVVV6XaARPoNOVdYdSGdNDqwHq0KIwiX6ud7EPdzJ1wJxJ+
zB1htUnot86U6fvRjpVqI1QYk/7cN0Pl20xpvEuz0bktslatXHkwWmcHRy8N3MlAmO6NYas1m7TS
iKBEzdPF+0YCoUmiZCZMh2MsuChHNc5diFdjdOfUQ2X7hWJG9qbt4LVeFbJckRMYmLnT+xheyLEH
C3e0Dr1eKhiSq5jdeXUdJAiDiGz+qgGQmgdrUp36jnuT3t0YpVHodP/n9FLtdK34XEWs1qumaMYb
2Wi6zsWGM3bcvJ6bcF/36uhw9DW14etaqeQ7qXOs5FpO1dS8qWJhwuuVmnm+aGM7cVxhR/DXczIy
Lnp9lA5xRyvO6+VkKB7DKgo7jNR0+9km74U4ZbOsPrJxLm8t0cPR10s1mg6aaLLsxiIy5Xs4i6jb
B6K0qpToQDI+UzeTm8DCI7WPB9vjtDKnHeFTY34zD7KkZK6Wsq1WGynHMOBapyQJ7pTEVrp9XYeO
cq3LjVTsg5yIzNLTurrI78I8l8Lt2ONE+qT0Zl18aGUrE+WmFVmg+kOgVl1FphY58F8DKeoi1R2U
1ipVj5it3PgsQzo0D3kJuWpv1YRL0C7i3uCx9DpxJ9uSWoRbdda0CoPHWLJ6d8jx7LwcBnOsWDUx
3p1oubHCTYSbEUTsfGsCPJ03qjkFYOqY3t0TDhvKX6KwkW9n2oJ4dhEBkuxjNmVlK3JZfQ1spzno
eMVoG7ThU++rfSNrd3MkTcOTolUaRJRe7pIvQ9UbN7qkRfWV0XEquexNKu1vIjKayzoYnNELDVU0
m94xoeUMapnLuG7myWsHydW4kWVuRBOYnumOUpLPXpkkxm5W7Ehx5cYyn8250L7VSZMoTO9IaTYm
uQgG9p3akCEAtdrWLTMbj3O1DucE9KUtWwy7bIwk9LwaoRrNseK109y92Eo05V6bSvnHFsqiTRxL
aY8XBW2Wye3bMCBUxyrK/LJOx7rdypGI9jN5McqmEWKSsAMhQrd2AV472aecwlo5HAb7Qy/NUu22
ulkoG9xTSTDX9ETVUz8yMsncNqhF032PZqmFhZBljvEgY7fwEvQ66zrrsjbC5YP0zg8o8UR3mTVq
oF9VrZn0+TaRZ928jJsg+mZkydRuMoxMo63RqHrhWXVo3CE6T4aNNE9Wb7sGPpFl6NY2N2hPTdLy
Q6ingbjPHDhLHg0iFRvkWl6erqx6aUNXX622nP/q7FcdW9Snslf7C3koVK5rDSoSLx/J6Tq0QxZ0
HxBfY4+Qoc69b2gb/eBg08MvYTFN21FpC/lFWGaoekY7Q/LC+C8jkqWai4+ykzoEyZpNYvjaqHfV
dqLZ1HuVWevjVqKtCXc7LczKnVI4jxcZ/ZFog0GZ9a2A3TEdBrEoje3M0Lt9J5zpIxSEuHSHWYji
qklhe/kVkWLmviBMJ3QRa6umSwexbG71uIirHSym3vQDGTt8t60sSbnqeyxClE07GKHyjNFLFt/I
SEytwiXrI1OvwgVChQcQ8j4dzozOC7jHVN+6ZKjKeIdIXZesTVZFuAOdqYPW1SzAHoLFpZcBrwN5
7AqBaZvQNmgnJE9hJKTbBAmLuGbBY9WoQD+3cWkCd9sVWIISWJGj1/VrWdS934QzJ2mqJRDBkQDV
+wAO9Z0OebMHlRNO/yMYIrvUN2iru/jrIEWyTOwGK36PeWv7vS5MM2Oy23l5mOGk9Rcc0IV2hpp4
WhLRtQCopaWIaARy8HGB0iej2VYJuZizplKtswUr4cdUjZrDIPVNjI9/V55z3Vrd0ynDyAjjcFyE
bmjN1uBL0xX2pILPPS1bTedCZx/iy07ipuuWzmJh/f4XXLWiaNqi3iOeGm89qjAyKI4fEeJD0DlT
Oj8lodH2F2Uosru6VsLuQ6AF7NI2hYDiUi+Y47YUQiNUvejs7syV8+ShIQIsca9gTSrWOmulpiZ6
vMojU3kKtCzmvTr1vUJ2DjkNZvb6/gOffFOGAnehe8HEBQ1ZZvQvRSfCkyQKRaU+ca4V9+0kwoMV
xc2jqOap31WKlUbb90dc3TZ5xTjS4dVEmMmCwawhnzSJ+pRLSfTsZHpESoBVDTcKnutXQrLZl6s6
cclS1KjdhFKd+bynL9YCGQZo+nmfN9bkyMIY6Oo1UvIsRDXWXopP9kMOnLgxxyw7c9/7GQ3/66WI
dQYosiD+6F8dfC+OX204zEU+R7H8NCbONG6rSim6j6PUEvBkcIUZfKNRZvQ8bATGplAz+xFeRq96
tGXQSU1SFo+Zm6DlzD5HtcYtfYeGdG5u1KrolItsCk3ndq5HUcVuIlHxkdalaVH1Sq5IYFCeE4Ak
RrfE5SP+UnGShX6ACUd+49hZnnsqpMXUJ1VMeZAjY1BcU69rWJMV/TOuN1XSXpZ5NEd3elMZzcew
UEuCQmZt7MoN/G459CSzkSTba7QhSPa5Dp3ULckW7KhyA1XyLTU1kt4TZq9YW5UOPfmyo95aOOUw
1YDG/bw3+rHcdKUoaJ8FSdW3t/rMEfbNCcK8eLaixmjPoVbrFW7ChsdtH1UVwmRasKsV7nAqZH1V
GA9F086NX0zNfDDNwZrd1FKCG7gEIvW0xOgHD+566cmNNp1pBa1XwPIrLNIxFJjQ5FAAHk+MTqsF
zuad+SCjXMVusm8v2ZNKb6Qs2MgpMhkCTovNNBrFGSxEXebc0ZxkaDhOsAngWpH1sLpjdhpXwjQI
7Yd4DNLhOinY72+jTDfoXKaG2vn426TNDbJE/ELMztb8nppz8JJBiW5KLJmifZ4M0kVvBt38o2FW
dLErg5DF27a1lPFl1AfRJW4hIuV2hgpsexXCgyto7G3lv7+RrLcuOnl8RK7oRNAt5syrrSvuqiQe
mmF6oOcT+vFcSC5uTPaNNWvP5ZBJZ3qVb0wc5g0dItBvGBLK6mwXxNMoQyTkBxzY7XhrTmm4naRU
/Shn2N/tZFxmN6pN7K+bRloduq1ZpvrvPvIC3CxbNTAWLdO1FfQQylKYOYX6EJqh5ll2mt4VQ0l2
TinrFI/IEc8AyifgGXMVDvdPBgz0NNCd47maVkpn1EmrPlg69WEsMGDIoibeDmVAzsBgzsSQlYpH
fMhXCZPYg9LpoWfXmXLm1Dj52ByIrBjws8Uy4S/w5JdziuDDnFM/0x4CEcd7GfWcr/fN9AnynHzo
RDecWSlrAzJ6S2yzFHLQ6XndrJXjByejGpdCLPkfpsRpv1siM28cbrDmAUmUJbtxl9jORoh0znYl
V07AikZq/A6DynkTDHAMt/BlgjOg1AoB/+uXwnUdLQqYO4aTx79UKMHcQK6oP0DlijwVjyzfLutO
due+GB7zEj+J7dxogfzt/aW2bqz+HJguNJIpTk8i4FbYZZtOcBQ54x6iyA6+whNq8k2jt9VFHZEH
5kdlNM2bNEiih9Qpm290wBMf8bSs/GYJunwVxJucp5DFEeOsXoDuxGViDKPx0LW9/TFpVMsLnMjE
8bOqLa4Pdpl2u/ef/Y13TqQz3RtQuUUWvTrG6SjL0jzK5kMVxz+SQS8Psl5ibpkjndsAuYqvGTD+
73G/lveNyQuqcJ24u8UI5fhD9wrgkpxzRPTjIF+QFayC283zeEuTQndtIw3PCapOFxjYI00qHEXp
G0FNPx6xbgjDtMqMQ6niCE+MTiRuNOoZPAknTW8UuERnirHTDZURobXRQcLOFwey4xHNUA8UATr9
0A/IjWZdEvejJKatiPL80slU5aLV5GlXsSHuMrbfM1NpmSrHRyHvmDVuUaQtb3k1vFzCvOdubD44
fdTtVLsUmzByxm0YjfOZzeuNXXTJFUL7K7OC2LdXY0WVPk9kF5oP5tBkZLLj3bQXjtJFblmbutj0
dpeBYnXKteWUhXMhKF58lY4WhLu4wpP6d6c0vw6bG+R1GfvQdRWQikDvs0kxH+pJ7T9FZlD7UUWw
kxVVijujKd1ZhMufOUreeN8/XzjyJEJWMBI//tyjLaG7rIT5QIlo7cxSHp4Ty4IO0qLc+b2WK8uH
B4R/i6yEaFqaosdjARFrbZOk5oNSqsnXAe9EwtemZN+SIHXm2y4/ajWNGAtLjeWcgDm+Wqm1AyFL
4ss/ZGYvXLzi4SSEauNNabmPjVDywhnfRtUI4zPz9+2BceCCMo+ibf2MkQYmpPeG+UB0obMZ4764
sJzccovCGZFclH4/NE8EKORnqte1hwgvFzsdBuX6RiWCwenxyzV6UrP1qM4e9RGPkjuYxQ4hnHao
0PTt5MwtDfo82ynXBn1b53ptkbiXpcomoc2YH/RIEUz4oQJFbnst8TVJEC7x/gR/Y8Et/BvCI+hq
LslBq3MiLkWZlvmoPUaVeCTuN90afRJ5WpapmzQ0MNoA7vf0dq7cOhwzrx1DZ5cA3W3e/0VOJz0J
lvAvST3A6oAE3uN3JWK57aKotx+w6YqgHPXjx7bupadpMKRz6NPpQQX3EZ8IQBqdvv6aTAe1vMpN
bmAPKR2IQ6BozT6IjAS6vSx9nRWR4qbZnFvVp8cGfSJWGsgBXXmuVMcPmMyhlc1mHz82qkbzgvb7
QxdYsOsCaHybqunG7++/0bcGxHvO5NxYQIt1QgcI1xCFupw89q0xfYO62/pOo8o7pAzTfSfk5/eH
+1lSHa9vOPQQ2DCEWVC9deWD6taqOssKH+vYrszPZZ6qlQca08qHLJJjl2w+w8da63s7RsGh0fKI
PpEllF1FpeT3ZpvCoRziLtsag0j6+wqR65lX8saHt4lvYh//GVC7vk9OzjhpcdDaD0GjV5vS4Bqb
jCIDS0mHFz3vbLeJEg6Y99/MG1Mbe1aUZTYVOZYIS0/4l4pcwuV81iaTUXF3gaiUqlezMxr3spQQ
7/z+WKd7HXPrp6Ukd/clOm41VmYkWaTNxFJZceLVbdnv8qbNXPLVwoMZyd3tpHSVF6bISd4f+fQp
GQ0JBWooDW+UteCgElHQDuR4PmImZmkkxaWFN7RFJLtprp8z2n1jsjEaPDpImYiTcT9ePWeRWN00
tOljifJH9QpRj5VX6djufpQSqxC+Lkpj2oQZPl9+lg629YRIe/xQ0YMNXEMN5B8yJojWYar6evLx
oLSTu1S0zNPffC1U4LCqLdJygSlPoOCY+FNLBIIgrYlDxyu7JtuAOUyBjw31OebEyddfKhUsPZe4
KcgFa17jnOaNMSRO9JyrQXrVm2m2I/GYDjmvx+1LSfuCw+MVeQzNmSP2ZK9ZwAWundSnGFOhxTj+
HFExgpQB7D0lnA9PQHTzoe+r8VOV1eMTohDrzJJ6ezzoW9ThYBonEENhaaU+pupT0ObFhZo50rd+
LDK/wCqvdkM8mM9gGm8NCB7kkLKySD7WdakVZEMcB6P+BAXDfpr70fxYZHTH5DYuNlqvn3OMP71V
owo3Ebqh1lwwsHWE+azIUdMZqvRi501nbsqhFuBHakQLPHDi4qAR5to/Z8pkGdI+Qupc3sKFFuJz
oU11uO1rFD/KrkjVJDhz46Ie52se7fSL+neJbOR6S5rDuq5piRRvxJj3L7ACIsncqE4bUUnB4o0t
bxgL2wiubG78u1Cys/mD3tBLoC3YApVJiRE5N8Tf5hvsZwprM5JQMhCI22EKU1i63F40hTUU+1EK
sRjKkFhjvQgdyriY21iPL5pJkfvtIPe5dC+CDuIj8JaW+XYnoheNWiFyqZ2pzodeiYvbNMP0PfLQ
fhZT4puV1pA6XtA5/kL/VprunUhYD5oBzHit6LH+QL2cZC+z3oednzhFFnkQFrLnSBDD5FaFZX+T
Kidqd05Y46k/9OMUfazVhguuqDT+qWfIXEbw3aMLOuzL0DTiWytJultcKoPxQiID5DOUERwNpIXB
tJkSizaglI7VYVKFejc7rVAep3x2GrdM0zz5QMbgeDBxg4zdmY5i5pvpYOZfWn2U5b09trDc3LmF
Mb1pTS25chC72pd6aGuda4VSI/w8a1LCuYl+F3uablH92ubgDV5bKw14/qyWtwlKZJ0mfZxmV/aE
exCfzwm+GFbXFttWKSfTNUwiIiZ7iKRNXCIK2GHTLF0FeT46XjxYZXNn1lMkD36n11Va+GaAH290
UUKKtbcjZPb7WUpk/SWN+oQAqBxscOvUkvZDj4O5zJEw2Q6AuTlAhhrO7BYn2+ICgixUb+pbFKtr
MEhxQjnOK3l6YYsQuygbum2si3C73KrdhiYlxru4icvxkJ65ApyMbCEPgz5LHxUAm2PgeF8sTUwB
8qnXv5uDnDdYS6Ao2sCdUz7Rqiy/NLBz5tAFMyudnYhCPFPOHD8n0AGFB3YseEzBGFwkcse/wJSP
sZHnRfhD4M4XftJsYd9LxPBRiOXNB9TmSXKY66Dxk6jLv3A6TWfq+pOSC4Yt2AGNLG5edJtXBQmd
W6Xg4pI+U94ru9jO9XBTFVOhuTiX3EgFCSk0053qHF1yvWGDQYF/UXBTci9F9+ruldk1UWONbD5P
+Ldv63mq95Vqk3GG7yjeiDV5F+8f9PpqU6QJSrIHBg307WDerrNtuizEadganWe82qwZDlGfudJy
Rp+hv63rrIXvDseWUwgnDxOg/fiLypJUzZyyzjNIUezqY9vfGWWYv0K6MX7TEg3jJ6wJlnqS6kWF
vry85F8qV3XSgylWh+BZLsv5guRVcdnGtYwjLsYsdX/WRPkEPf05ILQkZH8sFsqY4wGxw86y2Ckd
Wp5G9Mnqnf5DYCM/7uVB7Cc5BrkMKjCDvKn0vVZXT6qopIv3P+TJlfjnL4GaizqKmUtn+fiXaHql
oi2aOc953anNJjBn242p8L5Eop8uh8nW/chM0pdhDINXNZqHD5lRyLlr5PK5OM/1/vHXrwLAia6W
DtxaHp0VnTzOoneeK8fuzL3T90Xj9t1sQ9gY8K/ZaEo9034sk09KN4Wf3n8Tp1Oaz2/91+irF4EF
l250GH0+10MRb8zWnkJPizCRO7M/n65VxrEpqxCfg0GsZVaTpo6DI1peeKamn3UHNY45C2PH0Tgc
zNiZzzQH3hoP7grKZ5VSlRvE8Qcue9ucHGeyn8fB0PBxHe2NM02DRx6O/ijqJj7zfG8tWWQbVMYs
Wojxy3v+ZRn1C4d3zEPnOQsb46M6NuFDEdnjftYTUoTf/2ZvPRuddKCGRWZE9Xg8VtpQETZqzFhR
b427sjOzQ6nF9uxKmeQUuyIztC/vD/nGNIF2QmgvNgkoFNevU1eKwZaSMniWAqULvZaeR7iVU47y
M8/2xmpYIgv4aPS3aO+tLn1VDpBBOkHw3MpV6ZVF4ECwqSTfjLvgQm2mzKvLoLlLkqbdvf+Ib3zB
5ZaBcB+RAbj06guqAutNvW6cZ0UbImc3y3OSuigSZl8eod+dqRrWZyarHiNKLvDYJ+L1tdazm7FK
CrsSSs+ZLuntAshOmduqZvQSVFJGFSFyN9Sc4P79h3xj6rDJY/0AMsYsPcGdiVEBYTZ4vUETYjFR
9hdcFce9RIiBb6Tdb4a5LKcL7eFFEsMVjjGX2uWXZUELqckUeZKeF37EpYQeZ9OX6Kd8yY6TK523
cK5J+9ZnXBywqIMWcYy6+ow08RMnwLzkOcRtM9ygpw08STVJeSXq9VxszFvLQjO4KbH0ly7VqvbL
jCFqq6gPngu96lTajzrkJGWc5TO7y1uzhbqD+z49X6bLasU7fVNr6WwFz1YedvtZHSY/zdL4km5n
cGXVc7Zvpjk4c0i+NSi25svlDwUenf7jbzeWQemkBNa+SNwUPD1rBj8LCsI8IqW+6KpOv67UONm9
P0FPB8UpDTCT2BoOCXbT40GHoJfjQDbDl45QcM3LsXOnQ4QcbWuPYX1VqI1Tuei/z2Vbn35Jxl0q
IHAtBEDrVB4Q62YMI4s1kQqtcWs+BCUJkNGP95/vdHqygeLOxOuEpQHr5fj5yEAz87bsopdxsJwr
bconNxks81ZXJcf//aEW/QQsAe4G/MLHQ+VhnCYy8dwMNeRXk6Qmd1Hew23GxOK3txVYIIsNFCld
lDDrwjis26hF0MFTOVpxnUuttB8nhaXQR1d21Jbb95/sjUmCKweHA3voYmOzmiQ6Iat5F6PcaeXW
2MTWKO4dScv2uZPE0C81Fe/Z8pwl+/qaxUukg4JDOK0LYL71M8KKaAq9IE1elodhpwG6bDSdJK54
SrUbEGaBwnBUv0INGH0nlX8zCZiddNFO48vB9FkIL6t9LYjryao1KX4Bnev3HJOJp1tFdmvNfbx/
//WeHhKMBpKNKTprgdl6PHGM0u6N2azzl3bMtNqX87hMP9qY5atfQKjEp7BCbn3OcuqtQcHCWGhc
JiltVt80r9IUCntZvigD8l45LJ1P4ELa1TQW0QX2GuOZ3e2N8cAJuDgbKlUUZrTHD1k45txAmilf
tMYyXIiwMa6iQys2wzToPxJg4jMn/unKX05BGlIAfYCaazwTOklShN2YvciTOm/tMrS+9LFGKJDS
z7+ZGsPnQ16HWTHdCDieoMXHD0cZUUbDUKUvUkCn4G5KG67/gRPk0r5ELnD3/nw5ebLlHkem+WJp
Rft3/SrxlwyrQYvFy2Lw9ChwPXIVClQOX0nr/z/G4mYGQ2KBOgDDjp8MzlFlynPcvWhyacASwNDK
50xE4NFK8d8tiP/zMv7f8LX8+Bfe2f7r3/j/l7KaUJVEYvW///pQvRafRfP6Kq6fqn9b/ul//tXj
f/iv6/ilKdvyh1j/raN/xM//e/zNk3g6+h+/YPVMn7rXZrp9bbtM/ByA33T5m//TP/zH68+fcjdV
r//84wUaqlh+WhiXxR9//9H++z//oIr45RsvP//vP7x5yvl3n5/iQkjXT018+q9en1rxzz8U9U96
M2RnEDTAWc3H/+Mfw+vff4J/LXRiRJ1sWdpyVyjKRkT//EPX/mTmY3ACv0XFg9lmXnLY/f1HS/sE
0ANPT2goXKD+4+mPvtN/fbd/oJn4WPJ7tvzgZYL/Al/zeKyxBV6nFQu3Y12YicQoVHPQDdeyptkt
yNzbOfaEMqZo7U05oUEjtNkPlKT/IPXGTqnjPfKEaiur6V2WqH5XDJ/xAe5RUaAJakrjq5bHhqvl
U0fp2mZ+5EBPbXrayszAwc30gAi5ui+3UZrYmFsEr5k66K5KUx99iFK5o2z9sGAnx72TX9hO8c0K
s2rTj/bomp3yuTflC8kK6cBLKtf/nL9jtA8V1V5RP3ZlOLiKMPONpAd3ea/+dVn+rXl+V+b8t566
R9P9v53gR39r91ouk6hd/6j/hauASvO9VfCJZdH8ump+/v2/5r+h/gniyw0cmyVIy8yy/5j/hvwn
sB0GcCoXPM7r5aT+e/6r5p+smZ93ocWUhW3sP+e/qv9JkU3zmLsn7cJlafzO/D+e/oSQQipk94ei
CibOb3K8S6KABQCuAix1ANGuFWJDL2NZ/T3oCD0IlQiAAHUfoC+sm+NBunJKJVyvmg30YuMS/r5x
URPV9XvFyM9RgOmW2AaGQAFzPEpCknRJ+6rZiDpAom7Gd5EB9hD33JJL1I1nyoLVxvHXcLCXeHUL
NLhG80mQouEkJiDBitihYEpRqBJi70kRLYtEmeJLbsm2G+DPvftlbv29h/26Z709MngoGASJCsve
+OtVuRQArjj9M3LWZ1eh2Rc726pyXxVav9HSvPbgZUz7xGjPhVitzu+fz0xhy46JCdtiTnQ8cj8p
aZAjYNrgt2S5w9Dnm76SWy+yxW8GEzIU2W6MsXibcwU6oSLhxg3DH41QWE/AO3JYbWunxU1FTOe6
ErRS+b1/OQQYDLLKQtDCeQiu4bpVTvRN0KLBLeDDwsQHOOryS0De8DN5yWbhS0HRPNpyOLRuXGtK
7NH66vaZ0eWPWR1ou96IhsRNcJq/rqc++LoUveWmmdL4h53ZmjsWhXU/1mm50atR3gaq7SUq23nc
aHKCLCrII2+u2vZ+mrPwm94H/aOkRPFdgPmX5hnp3CkehhpC3qgZSnOof5Fq+JE+DuXWDpvZy/FQ
uYpQFQaeOQfiKh8Cs3D1roaOqCTS/BXsRXkJZsyc/N6JYaeSbj7CAohU58dYxo7kmXU7JZu6bkPh
RoUZHOAYWl7VO3j1YqvxhPLb+SpaNfhhlSHTvMuq4vvQ4T+9H5LWUCB1Z/mXOMpmdIsKAcwuwZVf
4tmw7yaAui9RU2owTwJz1D1hqaSZhpgXPiAunl5UnGriTQ5bQbkotTy5ic2BsLA8sZTUnUSUFX5o
wuHeGHaP9qkIjFG42ihGUrhaCnFDmOiCdRPrePQ7cvzUWnMng9VHcu3CRpcOnUPnfENjfHqpzCJ8
lS2pvu7TpO52clNH97KRxHfyELeWqxGNfjcLbeg2XWJl321MqCJ+uCNfDwnZ1Woyzb7AmQHYjdxj
b56j6EMjyN7KKxWtnS5JUuY2jT1iMWAY/RL/MUumK2kC17CpI/sZLb2BsJv2Wmdo0kWdw5JXtLYd
Xe6lzncnz9pPsSwj46THn0ANzJr6WkJVFOPzPxedF9H1+Rp0lZn4PFPg+ENS4OrSJqj5qypFXJzX
o3FIUYMHW2VCy+wR+jB+UNveav0eRwtfjkN1vohMvdyEAWRD/Ou69EIM4/wdFwTqmXGaRet1SkYs
6DSY448erP9rNiTTU5s3/TdJbmaiQovZUF125bb2RqUy722jVlEXky3TeYnVq9+sika4VilZvoVf
aO77qrERncf9c4eNwm0jVy1N5Ln/IUSbIDBWWn1DBLv8Se2Q2J7pl63dRFjpFJVs2bBTqEpx6jve
wapuLjWhoytGE0ZqMfZ1k70bnC9FqLpON/rJwvczeB2d6Xbo++uXQTu0We7Vzo3hXI35hyGpN5N2
bQd3YvIzVdpiWPbXBv9bVdb/rIR6987xv7COApL45aw7uU38e/P0HL/+o30qu/9H3nkt141safpV
5gVQA29uAWzPTSM6iTcIliTCJrxJ4On7g87p7tKmRhz13cRcnAjFKVFJAJkrl/nNt7T//s+M6sdP
/jujsv4CGsoQHZ30H9UBH/FfFYVBbgQzk14yDTpbA4/yXxmVof+1ktccvjlFKO1CehX/rig0+y8S
f3qzuLWq8FiNP0moaED+fJkw2SFzMzFfRPaM6vNybBnP5OuI7yuoEWiVsoti5rEp4m5uWNJAOEqL
WKej+sDkVNFV0nWjn5+WZRbaYSTAeIFqi+KtFdp8H8eeMGAB9tl+cPWMUmTp0DZRk8hPnSmK/RTo
yb424yzoUP6ufD1r429WGTcHsqHHcnGtoHXV8qSJuVcDw4ja5zTjtOtlqnyLyGs+OXWpbdG/okkE
p3ElJQaLgMTAiHEq9klTGt2hhnH+KpHf+TKjtuAnqVN8Im6XmR8hOHvARGYO+CRX/N5eh9yLa7ZB
W+vWW4zdQ+EX7TiFzVCatxbaG/jmdWZQR8Z0h8gY6OJ8iJ00MCLQiZ05DmABMFHazR1Ud6gUPcZ+
OM3j54JF8mKeok46xjHPC8B5btJm95Tq+rhD/mOuQ6eL8v6c5BRxldHpZ5RWciTRSgd8JZgd+ahb
eHwcligrTk7add+jxC52JlayZZi4iQRjhALqo4RsT4TQvMS4Fxngnmlfouyef82bKuemEWM+FOKp
7JrZG6EtRcJudq67UHKNC3NRK7RqLsYErtU4NOPblEjEHzIfbEQN2T2wxMDc4buGeNFwqzeWJWyP
DxbrHtI+EWxwJRRcILV6lsJycwEYPkvj61QZigr+ku4o1WSEsW4Peb7KkZRIc2SuWzYQmoY2DdXB
jBCIKNXh28RFyi/MDjqTnnTtYWoGzw5GbJ4xzl06CDLIAI3RRtGk/RxZ4KCg4LkNtswLgivkeK73
OgwW9O3Kyr2T045Wf1UXyM67vkT4ZNhGK6F+O8ohTtnyqNAMKHQX594szPGTjXgSW0sgn/LFwrtl
Yy0RnWywJaP37Hm5++CSF13b+MoPqwJFfufY0h0/kbWU1mGK6raDt+/aT9HiZd/wCjFM9HXG+kXO
eZnuFoQTsC1LsUdrpOdNgcRm8BbEMeaxQ60IBtUNEPLHbnLyGUMOtxfB5JTTV7uFDBTkqpLOIWo6
7teuSeLZd2q9T06RLpcp0OqWW7q3lM47FlO+fO65zs9NonXxicFKDaLDyxG9d2Sqp5u2VJYhVMp4
ukHLY5T7sa5nf6Eq9LaGM7d3tRj0RwudAyVcW7RfymFk7bEkVUSjY8i34yQ8Jmturx01d4R6sWCT
FETWaDw06Rx1wQjV7DFLFj3bNNWcHFBBntRwUuo4Cqx4auRmidHTflVd+J2b1liQDk2cOa6PSZY3
3b7DElEGfbEmnSXs9RtXi9QmlAuWuw/I2yPNgoitsMF+NZp5I6oU8R51NpxvLVgpO1CKcY5DfWrr
h6HI4v5QuxgfBu0gkjlMGicVG5Hb4zbV9NVyTXie2PQt/UW/RoXntQb6u68gg96g9zqaW4zh8i+U
R6h8+KWH40UwaTofBRGO7hTXJsc/c1Lz+wJQ77bWpX70rAmCexU32ZvjSnXYTpgOLH7v6TPGSwu4
8jCB/10dZ1KRcI5VlOdk54i9UIe6CucqLp9cZdY/L4tN+tYvbvWMhp31RWpA4FG9sNM41HCNavza
irqBreLkow+DrQOdXsUxskbSNjB/Tc18OzfmEJNj1VG4xHFzswy294yeEhplk8cZ2ia9KQ6o73jp
FpGoPgoEGhWFLybPQ7glYxhX+dIcSwHfo09tUHllUQZzpMTGtjfHKizHfoEAY3S0gA9641X4nimp
WfRBp+huiZNeGbF9dsYwRZEdpgo2U9t+bJMlUCKhjoqfTjNypj5kpqWdAkVVR/uqruysSgkfMEZR
z4g7KJCo+2xSvTHsNBh0tVMwkxJZVWe6BdFjVqL61pl0IzdHH/GnZkRga2p4px2HBLCgfR2ZalFq
0ldLld3RtHpX1QCelETB1Ucb3E1qkEyLUDpmVwQlekXSR7K3aXPKVKXJAp1rUUOhqZS6ukkHjX93
kyC5Q4Uzm12JYo81oOljCWfGUCKPhdwhS7WgPKy2MCfGEJ8AOQw4TjjGdIL3GjWtnxq5LfNbxVwi
1/Jr0xPNJus05auFh+zgt1MsmysTb+9AKUvtxZpoVNzPjlJ2VBrD7IWx25b3abOyzO1kUHu0h6zZ
DtRI9O1dRmd+uIqY2E/7DKWmeW/JrnsD/tM9KNLrsVcD2hTzC9bieyKSYsUY2l0faEvRoOllSP2l
LpJkeVAYu5VBW4jF8uOynstQUOY5N3pupPUpNvU2DzKpRi7HIvHgnKdUjHyCAvHVwFU6vd81Hb88
EhApCNewE8xlPmM6Vivk7i3wmZueGrLwBxHDNKozFIy3Dhl5agRTUy6GH2eEY0NPyM+NZbbFFeSA
+IDZcTtBQh9Ua0PxzKxnp5ZpYV5ndiN1zC9KgSJx0Sb5tpFoqdxlKLEaoZ6O+gtiXQ5qP9oCmM9o
3ay7nmwv37sgpm56nsh7it2hcgkqsLGuiyIazWOhjtxQeZsrY+KDo1TLmx7J2Nl3J9W6UUsnb4IF
vEPvZ2t5/xW+fVwFrhimL0WjxCDBBhlfW6My31t1FEHMMwmb7ZwmJhWcnole8zV90F+0tE3w8sIu
qnqpnAGpPQ2H06Auc6AxcyYX+4CqVZPeeXVS3mszzM8nJZPOrAbKmBf6kcjhmZuisae+CGLNa9/M
iod6qlxRepsqE2MSdm7fYBjK7u9guBTAmaFKTQUTnS7v8qCHITGKIOVEpDIoGrMxjjEMna91MdoI
oo3xsvgJe3G+HdEkil8QWi1eMltaRrBkNr9oJqr1mxalhUgRKW96mI2xsx5iHDfRxcFUsxdbcsNo
8IUckNJAXSC6GjwwbJ80d4m1hxSQbrZZmsoD0Ox5jf6CDtLQ3YrZKm/7WjoviPGozUZ2uW7shj5l
q5SaXrcbazJrpLgMgexDXS6TrHxDE+n4MmQYhBMdugIyGyjecZ8g02YEY07J7U9qPLt+kRnF54i9
rZ5FAkthB3xlSQ494D7Ld1Hr62hjOBmsvGLsV1WyZi3HAIa248aI0XnE+B7Jc/Ku5KzJSX8uC5nd
6JoiHtzKnefAgsZlbfpmMuags+E67HqNK1ityIe7ZKZjZbv4Bfq4ZRtUc7nXPqteX9eBmQzDEEIz
c5QNthh2fpNbGIfdADmPdH/IIZku6ax0xxlbvwAtapluZaEOx6hT3VekbsoxUKzGfWnoX02hYNPY
98rYiTxEFxG5yTmfhy3pbPFm93W8jwaFfks2mN1btWqH1sOo7cZIBSxdoN+DcKCY5q0xd2zR1CF0
2jzCIdbHYjNGqXoXIbB30yoaVPsknVRfU9NBD9bcMUCkS7XY9YbZg44yV8zXlLDr3Zi5ddjR9PH8
zptUfWMDvI3hX6L9ZG/peJqnhd4SGEaIhsk3QUPR2lpFHnWAnBKLm1aIzkPdzrA/V0qenSqYiJ0f
R8Ayg3xhJhxMuSpfrRa1LN9wGtoWPfli4mtdwWRi1qLWuXLtKjkrWqTR3OtaS6PqFipXQzU4t2Tp
3qsQebWFkMWW6A0sP/1ZHzgvRkbbKyTLHR8AWzrDHpW7+dYeBwLPHJvZHhYmlnk4NNjexulb+Xeu
Zl51QDWF0NcpitFsPeT+Kl+1JhxZe2yhxGaqnaTyG0lg9/9RwP6iWbs2FP7RWlyHj0zhaQ+tLBzK
z4sRedVyyzdlXQZSwjzy88WK77MyotVYoNuZCLu0gpFM9ZaxaAWtQdGnD36DddB58RsApERbBpsk
uJSXgEMuy2bJUwJlLdToulOEuY26uXv7/XNeAmV/PCgyH7iYwgvH+/OiK70UazEyQc+0JL3M0Gk6
UQcDgM0rAJ0VanJKNYw+Uue8BXIpjrXW2MYSJOCaH8CfJR+pFr1/bkQXKMCR54U7855EmilVVJhp
FSyzYW41myIap7o/hMXy2IwNmeK4wL0Rn7qkquZaUo1OQg4P2GU5UJ6YJBpR+QGl6qLxziqWiS8k
Mg4o8q6Yi5/bVpZ0Kd4yt6Q3QPVMGAUUTu3QzI/ZHMfVBwOG929uZfMwqQI6ysRGv1jNgLJj99FU
khZ5HJrZMuVGjdAZ+mBnXiAreCqgPmD+wG8yygJZ/vNTMToYuHQ4G1FUjtm2Uiyyxmhu6eIadbmh
fZl+NCRa/8mfDwMEZxth9h+Cc1SdPy8J6sLjgkPIybXL7q1NbePWgml8UpPBflCXSXwl6Mtg1a7I
/wyaB/KBWLvKWjGzA5VjrG/jHwjH3NQkCF3U83JskvMgp6h4k0hrEQUko76wZ9YkmcP1y/jB93y3
e3jJwCoRqmaSQnF1sXJlq4huzyZ9hLxghhFjuUKrqAMZ5bdxpn+gIuD8/IppvDGWBxIEWw0Ut325
e2wRj9UY1WmAIa/+UpCBP0u+JiWgFQ4xhW1CF/wPmZUsiiw9KdTqhUewvXxEWrYtnWk0Qg1l+hZR
UwYePcYCwbkPvuLFu1wXAu3kUbabFofEvEADJTPKtTqiwQG0LPRUCwSXi4KmcabnH03bLgkQ646x
Vjm01WwbCMtlbNHrtMbq0yVJHHG4o86V3LBZMc+P1ijIV/mQzl2E9/eT27hRubNaJ7pO6zz9/PvY
/u6c8ntwf2FN7YEsQ17l5507d2oGTd0SQdYzQfOncqEWgy+GCikCabbhW6g4fBQcLrbR+vCg5xw0
Edc7hSHrz4umkcELdifuk96ynkTlaLEWpJlnibAo1TGGdecuGa6xrRd/JNZw8ZGJej8kPgBEEZiI
gBcfWcvatZmQiKAYneikWgvjvBQ0x1ucmNSCv3+7F4utOwpxCFj5uJ6soJe1n/yPuDCpE1wWkldf
RnUW/ti7BWlV6K27+PdLXRJJ17WY9nMdMvDj5rqcxKPbYmWdAQcSpcCZ4h1DBxp1Uz+eswZXApxI
HHhhVRddL4ISwWdO1SNMhTtwtBvNwi7OtSaLafP7X+v9G0BJBgCOoa08ZUCTP7+Bsh9dhPNSWpsL
5Uiktrkv3AEppPVPv1/qYisbOmOfdcKLqzt6iogp/rzU3NmQaEwtCQq6KqdhGJ0c9VhkSBAcCFtY
2B9F/Yu7dF2QlIsEAYN3ttPlgjW22Yk+VJju9Q5dfBTywuLjLOTdY60xl5tlHWKAnn+XH0CVSmpP
SYI+F/Wm9TItXMwucYJq0rO9rcqP0r1ffTKDQEuJTJLwbtOmS5EAt8TjRGvGRzS/HkcxPKr8+fef
61fLkLxydwGnhcJysTOyNDPrMqFl3msZg1+tKDZm5pq+h8z15s+XAlZqQd0jsHMYf94Z6aA67pi7
qExD8g2SdImukY+QQbr+6fdLXYQ2TiHkR0ZQxBeIQIS4n5eiwVLkLc4xAVlWtqfbzHUoIXIdUMnI
9sw34rOllOPX3696UYn8WBVJFw/ACDsEftXPq45lrkSZ0cXYdiUeCo3UmteTNQw3Xtdz3pNkel7S
FlyDyzindxvxAQroF98SEt/qEouIKUfw4ltSLE8uHN/12hpr/dZRC/2lKtYrTaDI/udRlUcFbwQ/
B18XxIx+flrUQWvE1hvFb9r5UREKjW+7f/y/iKnvH4tR34pWQQuAePJDz/Qf4RsxajceE+Sy80X+
OAkMzv5HJwHVTR2TTtJxF+zzxdvr60qmtgWjqrFRTEz5Rk+NHEbGVvzp9xvlF09EXg63ib3Cc11u
lKnv3djQal5dlx3Xsy3U9Pg/OdsrGRpoG+g4br5LZmVhWWTADXNS10yqE/3Wb8Iwy1OW9N9+/zzv
QjC2kVB8NLJ+6jTqsJ+3gpUoaZv1tDsyU8v2pjWN4cdP84tFVlY3VCn65u8X6R0xI7LnRn5hlOW9
aSXdGyfK3P7xo+CHxBUJw4fp6GWcF1MFbq5DtCQfjfiOe7o8Nf3wUU37fgOslCjUhrlLCBSXYq+k
ZWlqJn2EQCZMh9Dk2cbdYGZkffB8SDx//1C/XA50JDDElclzqU4YzV0ZOajfstw0PxZAUA7NTKui
sD+07PrVUj/8bHSKacgRF5HXgPqtMRqA6C/ySIYFwognNadwr9Ap+shW6t2WoP0A0R5/jBX5/K7W
RK/BAzjjKX4WqSaq7xpVdMLm+/3be7cKRZYJGILAwH6wLgXNlCVvRwykPB+3WXPb0XFFOMz9yOvs
3YtjFZKLFe/Idcyd9fMZQjR2hJiHF0dM0T7tB7TOR6p04Xyi9DKbD9od79IZVgPEQRAidaL0uDix
cjA6146xH3XSPH0yjArsgmo0yBWNzNszO/7ATvxX7xAVOvAk3BTkxxfrqVnmNozUPf9HS1mx9TGU
aADt//hL8VwGj4NdnfEuZ4pIEqsMUqqfFEo0n1QhqWLcCHulj6wq3z8PPBU6X+Rn9I0gkP38teZ+
Ac2bTpwoWOs5wzUd09rMFeiI/P6Rfhif/6OfsjJH1DUz8+hQES8u90UXT9jvJJzdYo3do5fLcxpF
+t8CNAKeDgZ+8NBLqpvaY9ipIBdWhFjWZeA7WjVz8S3KM9tnQKK22E6qyknFmeAKfENHL7sX6QaH
2OF66EfrxUI/QwnypOiuHU0sT4k3U/LS+Jwf0YKs6lMTDQyinAYIF4NbM71jpE3HsY+xv/WT3G7i
Q94xadgzv3zGqsPIjiKy4i+d1ctkq69NiUc5tdE1PfXO8BnewAyz1LJ7nJbaja+7XkSmzxjQuG1i
3V3CDkDDlYe8cc4VFkcZFiyGTV8ZuYbvqyiQ8Inlkx7GrS33SzxX7nWfdtpL5iikO64z0PT5/ef4
xXenWqa4oXfHxXp5brrC7TAcczx/iMlhcf4oGTx9uI/fn06khLlLmS7S6AWl+/PuingdUNC4Hky3
op1kFDK6Lr2BHHJSsJya6+XwZ4+FDQuVDaAqFBioBS47Z1U7FXQ2LAXYSN69SU+Yu6IcP0IcX748
ViGQ0l+lQ0a3/LKBnbkKaFXgHn4rDVLxlDRrsRRx//tnuQykrAJ1DekotAZMWnIXWXhUpOi+JCrO
yuVQnZD3hsnR4TWS+gLo7geFxi8eiQqNA0rBQSJ8mS7kWT2kFQq1/jAppl8JrgXocua/gsAfwRX/
vySFrJnK//5P8sU7MOPxtfxf59f5+0/EKI4mqMYfxCjF+Ys7h0vVMejurYpA7IV/4RgV768ffdqV
/IfHILKURPB/U0Mc7S+aRfwgrSJ4IFT7/wVkdNS/uMF+IObp8PwJivFH3P7vuI5fCRfU6gTMwVsl
Di5d91IzrrtGUTDMw5DIDrpqjg8ZwOFtZzv5Pikix8URKa0wYVHa4RpjniE9qYsaCnRcs7jYK0qa
zgwF6YavoRTcTtJPgiGkmbTc646XPo+WggNWBZLxpQDu7gCYieTiy0xNCyzIVBycMz0eVGDUaMQO
1aL6tQ4WyFZT+aadGkb1GJURgOoK7G7nAAdDURZFL3oGr9nSLw5IjWy479H+651ZSdeeu/o4mVYs
dmOKA+akqEsbGrg8bbul0RtfKfPJ2CCSmBwnWmVf9WlBJsvuaH3qMj7W0pQjCv/18LSiT0WYxE2z
69JJbiEga8Wu9PoHr0xFsR26JhzK3Dt0g63dmmoKUo9uY7LDU0p71VvNA+A+uEyEm05/lXXWv5Tu
WO+ryQSz3kPr+rH3/uiQ/j+HFl7pSP/nA3YPD/P7Txjh9e//63CZOpjedRIAtQMRRKqY/zxbhvUX
M1loHohC/Tgq/320DOev1Z/HZfqF0QN3GGf13xhh4MP8J9DjCODAmOUf/pPjxQniN/tpEEVFimbe
2oikTcFyFylaN1itzHoFcwBDEXGwoNrgo5qpGt/LYp5GsiGhQwhMO128aqLs1MDssmGLYHBWbQtL
49oAmTDlQWTnlesbmBjJDVL2AzN4ATAHI2J+gdOUKyhiolDtfnVlXkZb2SLvVvvD0LvK0RuUtM+C
xBpT/CHVKHpkWocVrIQxgN0YALka6dvUThwktwfVliL0+gYO5GbW+qb8aouSJNQH0Z94Yqv1Xl+W
15pwzOE+dXppZr4797KHmYTRkuPHPdpUb4ZoJ6SLvcbLN81g9HIvCrTlPsmo6UHHZYllhE3b6lLQ
5sul9WZow0hfTu8HmZ8HT7bqrQtyAB1skhMOy8zcTfqDLLP+qSnEUB6wnm303dw7SwrTJdL0oEAZ
w20CZXDBgvlCmbMXAGMzFE67u2kGE7JMpAU6Kk57p9SSr51iP1WRcd3HIwFNWlcY7e1mVfUzaXxH
ceKuKSZQy11JkCoHkNdlo6lwVVD1dLPqrOhielySDn0It2uvqKiMDUZp9LU95Ypf6znKTd5pWjfn
LjePYxaf4r5/ldM1M6wtpl2nXNhh3jhDoLrRfEjBx2IZmTif7N668uIyYO52ZRbYJ/bm3qkAYCH4
Fyx5/TQvzbnmDetnRVTNcWq7G0zvzDGcZ0aN2ITeTXGZbSGSZIZf4b8mZXe9RLq17RwTd0Q6ghsT
dO3nxazkNUM78xpQypXaD17JxqBS3ye5dT+tzmIo/DzZSWLs2wTvbQGH1R/nUfdjsux4atudkHiM
SCRqA5rkj73S1sGYOZkv9ISBQq3QfO+jY4FIDz8IYDuXhe3tmf2oV05c3tNUD/VWPNV5H4eMikum
PYOVBvYg6yZwlzp5HFu9Otp26/na3KA10MTJSfW+244bhyXmssI3aVYH+dReTUoDktqhlFRWY8Ij
UKHruLQRIq64hB+q2FPiTa0CcQ+1aVydQEEauaLep1b7KTWXlmsrKrcjZo8p7rG+x9f3s6W6Hg21
Dvj2YZJ5Ae5j1R5jxU+obu7h8aITsPTlDoDIo1ZMWxErvS8iMd2uKB1yMs0MIJmxF1KLCgmW5MHK
a6akDQzic0Gtyv85H5NiWE5oqhhb7hNj63QONVdl27cDTV3loDbatQGqBM++OJOBltZ/a2UPzL9J
/25lbtaBl2TfnHrI6wAozmvXWcZVP9UyXGu6Y+rl6cmxYYDaK4rIzOUegH6D4eDQdIGbL7jjzZFZ
+0s9tduuHOCrCeOcURv4dqZE524wvUAHNhbyVN6tnsbmuGEKYVdbs5OvuVZ8mwwNG+ZeaNc4OBTl
3qyU+Qokt7bLEPaEU5fw0yBlnHCaVGUzYdqhH51Y7+PdYidpAG7FYvTYHzIEmNB2pX++xYarg9Bf
NrsZfA+HDclXIoGrN264eKDhfADF43BFrZeJG9Eob5oy3GDq92ZHNkh1I1UAAMxV/9DJ0Q2TRD7k
DjAwbQB61/e0casicIm1V6oVHePW/DyjpKH8LYwGT3kbhWgXd10NEkfqqrjIaFFpfO08im3smNxr
qbTeGVGJ67QiFOapVwCAqZRb006ObVpfp2Vnnojn/lAX5k0xZvwlVxmIaLAm1LE3oXrwNWO0YILa
0N7KrPJCG2953xib7+0korc2cV4QvN0YqOP5HuRPf1FrdzvL6Dka5zMmpwis9GJ51Eug/mrkNaRx
xjUENCMPkoqKNehqkb9WkVLexOUE/tkCNd+a5T4vs1tDGa9x7GlBhgNM344YCW6VQWNnrdjNPm9d
0NEYxuqeBZHRakO0s09atpxhchgbzhP/Cb2zZ61p0sBEGVa50+LGOtE1Kwg1MU+eVfdoIocu2R2A
4n1uWXngKZDvXAyUpk7dGWZtXWOkDd486rvQxtB12tdYZPqwBEFQNAExxwqXjgsjrkjVEFe+jzCo
tiJ86q3KuZphLpbNvnKb1ah0rbe6qyWKgjlbDrAhhs+CDp3veFDo2ytrOUiv8seiucmbmdt0gtpm
WOz9qnmKW7U/YZzpBpBMMXDR6xPYSBmgMEOkwwAkia2z9HTzkyHN+Jsxfi/qYoOSEG9Q6br8NiU4
zHlx5/WTb2ly1yPNTCmfhGrd3KTM7PxC2OqL1dHs8sor5Ls/2e5r3VvjVaxmoNnbfbtEN/A0z2o1
dHtlFnA+q6bYMtSs/sbb76aGZDQl2hm063HOirtcP6iKBKaY+k101OI+kEZJHlCFiTqdlXS4ipEB
D0pNecQ6GSqGctNgJhLEZXsQevyd4DvFBzwzy0C3khtaw8WWCeOVq7zV2t2wMiC6Ykty8Dx6C81O
O8OkG06iV+fe2sDbmSIt0nBq8q81cbKqH3TjbxfC7JiYfpt9A5oPJKW6ITfYqnIK1PYcAUyWsBjr
Mn6gE80x0whFACUVFOU6DY51urf761a5F0r73AyHlLkZ2BJCchTGy3fXViAggZZ0lHCQzbbIpj2O
g9f2QvB5QTs4QO0ogPjij7YTOO41vZQzR/aWfBILZFKe1t03uLtOw7QaQvtNmoV5V+/idDx2utz3
WrOzna9Fa2FiatwmotrkjQsgFOdxZKeE8sVSroRhLsxHUdd1syFcRu8shjUqPuO0HNpCo/280c1v
raoTp/T0dgD17KTxUQK8D9rF3rRoJEM/2bhKc+VBTfajeBpHLm2vulu6CrSqeaRtsk108g/p3dQu
3OBc7Af7Fp0lBqZ4TOV+kulnYJUg+bFpxCZPr+8yLycXIUd2g8mCGGBnbhvC+jb2QNvxgN1Zc8lE
0kAetwu1mt0C2hpDlfE4DUUeOpHcgXG6mSSq/XajRT0fu+Yajhc84BtFP1jmVB7Bc6X7GNVZ9Ji3
IIK7c5X1nP2yxzHRNA6AuIEd285S5r4dpe2dPqWfEKJ1kgwHZKFRQDXLje52J60dT3q/aQ13DnWn
Ukdk5B1CZJV/sgxRP0nDG/c0jN0AehaAcwx3w8p8c+b81vPkIeZH/Mn0wkmIe3gPZjBb1rAfyzkN
klnbirw9tR5CTFM9X7lqct8YhRpa3Hecv0OBVVWfGX1g4lPN/yBkl5/NcqJERHN+Z8K1Akdlk/Zk
QAsCV09eE90+YNLyXMUJ6eFk3EdzssEYemc0qT873cG0igedlcs2bX3FBhmuu09mOiA92Sf+ol+b
/V2DtJ8PUjqsB2MLhy3gLgZRnAYg/a+0VAUYG/Ni/LzKDomjZNwYgajdfYqX/XaJe0RLGh8B5cCb
2Kyp3Be2GkJ16/2VKAHjIEwiscWn6bORkmtKDNDn+l6YFTYI84TDpPHYqe3z+lN2WzypMr9PM+XF
s/KzM/afFE1965XxcfKwnmxJCXwvwrewyU1arp5ys0zQZ+do2xTZVsjmrBbaUTHE0cGeGNg5vAip
32tm9ygh3xnV313B8XIgrGOLfFILmx1gv2id/OIB73db50wnYLO6I/up9LaKHu/KtH5Ee+7aHKw9
wif2Nhs8QTGCvVfcq8bj5MDfsm0l2lhIXfOzDTFXlb4CRTywkrw46Km5cWDLqMqQoBRf23MoYvjM
GeQ2a4m3FAUpxDK5A1730o9pe0p02eyjVgtrMvoGdb1iTjdD38D1KO7i6OiVxhda+qecvdLLeCNg
GPrw0PllAVoXrbeFeHeMS+ErosbuzpN7OiebGQuwBSFSZGfmbl/W6quuGiFu5j4WYaFLdMwiGO6Q
fNa5Ym8eK6dCp9p7dTrlwYucB9wZMQfS/BJXzGC05d9WfooU3fPNGmK4ruEunHg3WCzLUHgClNFy
yjzVjxfLOioTIG5bkl2bVr2HWUsUMsiU99Dx6IkYkCcndefV80bXxdYBK31MqmnrOPOn1EkPELZB
D5RXUUv1QKZClNngNfFS5PYGcno4genRHRDB40gHpLjCZvOYLDeVii24+RlE0Mbo3+JK2QxLeZfO
Y5DWg19VLclfH0rekVneYOqFZSyu4haZcTSRVcXqHQroewj2e5PbLY9dX8n7UBUZoIL2rNjKU9ff
OKW8b6zk3MUUK/HrRD4ZytnbxrZ9Rnw8zPrpqRqNJoCdM/pLruQPDM+4HwwMa4Muvs46QG5RqrzZ
htzobiug7S/gp+P5ZGvSKsIioa6ieGmKr3nsmRCCHIs0T80rKpyo7WaqIcPNnp0hZ5rpmpJcHBJ6
9LVIUnQCIMHI5VNSeQViBmXtmTvHiKh6FjGr350u01E56+NPbVKaPLiW2q9J3YoXT+2EiS9PL97a
qCSsN1nG9SIMb7435wLLDYgWc3NOJi87GD2KVqESz2UejKhdg+NXlYy5u8i1m5EaTgHiq3V2kNkG
cr5kWe2rSo1IlpfgzBg4UcyUPo+ijg48HMC11IrRGWI3JC8FtuAUJWarHg1rHiFHDTS8fIzIculD
+1HUgBkU+uqOMTgbtYrk1rFbtQxyq7SSjZ5o17Ytq2doR8Z50BP1xWi8GPYm+slxUOgLQHGpzHO7
gWK0SVqSZBp2Jv4HrmAkhKNgUeX8DQW5hVq00aZUsGE9QcMryK5GKLehAsTv8T/YO7PkyJEzW29F
1s+NMszDawRiZHBKkpnMfIExJ8yTY3AAO+iV3IX0xu6HzFKLEQwxrOrtXmuZHiSlKj0AOBzu/3/O
d8Jmcli6UVDcWHEP6qMzNLaA0hrFM2EvdgVGOguwmBldY6/TPg4PkyuH1g/qJL7hh8nHUOmqg9QV
A7UnwdkPOfk2PZimIn1Mhip9JGXZepq8QP5ULE1W/qQKL+NwV6TxkiJrDvypmU8WclD5vFqksxTr
2szYwOmlObFzp4k0geDAMbEMe0zCvsOC4SzNnuMmB2Vhfwiyynp0k6lnZRl70BDQqaVySBqYEct2
QM1NgbaQkHbUKU9XxlSAM7bs2JIL6sbGrWlWGW9/1zm3pE0OlJmqsrtiZ+nqy0lzunKZDnwsl6Y7
ZvM6Li2C72MtedBa6tFsCTwiTytwDdOiwaH0Eqe58lETpOpuMieN1QcprXhe9Uz1M318DbsNlvTR
l8r0rYwxkeADmvFYs7dLWY6zO/G3mOAv1Tn/P2UnzITaf18N/e//ymPx0jb/eAGi8KP5R1fEzXFx
lH/8T4ACwAPQmzPN3ABAje7yn8VRS/sDWQlFPiRG6EPRNf1P3wEkFap5i8YDWh26jDMX7s/iqK7/
AWmWLjCfQQfKFZjNf3ZF7n43FX6z8s4j2RjidWWUMX+JfhHEYnRAr37SIcOTPDEFY91386nYxNjH
Flpsil3LCet35wrK2Pmh5iLrv7oc4N4YCg03aDqqHHO347iT6RoyNirR6T7mGbGcXfVflK4r+fCp
8UFzHCRQvS18LEbGTD4p7149oD+v/DXI6cyVgqqamyy00VH/ngyfTXFeBgjzfQmXYqXkKouvFhm+
ISr3wpXON+3kSmc6L61uDM3IUU6GIsEt0nVlMP2s9tZmPj2SiW4t8fjCDHCamPyFolu0evz5/Ss8
bUByg7m/czca8Bm3+kQ2InqhWFmucIUzUjkPPGWNMfOSv+G0IT2PAsVsxn6pKOROkfF4E6HyE97t
qxwM4YBmxReFcZk2uXkgGbr79v5VnXqd5nnDSwNR1rKBpqH3Op43XlWXWicdg2p4T7WNds2OLBsE
ndRRSwBk6Du6pc0ZZd3puv1TTvkXcsMpfxVa9XTht8y38OTJ8lsQVmoz6xUo+fFvaah2OBrZbn5O
yBLVFocE7PgWJAVcnz5YGpBFlmXQXFv85h3K0AUtYftLmFDqUdSuXr7/c85M6aNfM7c9Xqkh3ZzQ
LLz8hm9RAqd/3ryoQajuVQQdlziwZ+aWhYTdw5CIlobX93io1pzrEoOY3x7siOC1HrKq0S8okc5e
D3dllg8SeWHPUt5X15M5lEaKAhGcx5u6R9ZDYcJJom06BdXmb9y6V0OdTCozaN3BTkzDx/3JBsCJ
qJ501XUbNunq/ZHO3jkPK9oskAXldtJ7MtSQQhMrkl9RT8I6rNZX0ujcvzwVaGnzdrCuoRFCbHd8
69KEAmbluOzZKefvinwad3in8x27j+ZvDIXMbiZlO1BDT4n8EY8pKEyn8nOZtx9Btijbyc31jyHw
+r8oFZtxf2x1zNmvQZP9dK1pOyRc1ArAS0in2kQlB3COdZfkdqcKcf5i/n6i4n59Gvg2HN+70fYG
1SiBWPAJ137YDVlOzWR7S9WmICpBH31N9P4Sxv3tXD8edF5pXs31bnDq3AnYuNqB5gLKqHsKQ6rT
LrTMsy9M9rdTcH5UiKaZhnhRTuH7ZV0PpiVsChoSIFo7ePW+NtvgAu7r7Ydhpsr+mn2A97FPHl+R
obnsrnur8SluauQXVM4WJBimZJlzGzXFuqC3OfPYLKidZEE7v6wYJ0uSlQ0OAbMaxb6mnmtyUymX
xABRJKaIuK8Tu1t5IAsufNvPPLdfUczzto2M91PDnVNGoeHlUeengOSXdiHyfQZm13cTTVy4wDM3
FO0xGiy6FsiYTqXUUVT3A/J9LlDt+tvSEt0DjGVAuRVVVjPy3Ev52mc+tXxlLbab7FuQUFgnq2Iz
h1PqdSx8bNwGpsW2wLpo11a9yCQMSlA6ekJemLBeKvz1+VK0XXvvabK+j70aK/r7K+fbbRQ7XO4x
S5qDoPc0pSJui9TJSdX2rcygjwzMXcPZSLodrkaoWyS5jlALSNfSoMslWvKn1OrfbljPTDDWZdZs
mzIMZJqTdaEvGh2ADuN3XhusjUKpfByd5Lg32ktH1uOu7vBTvH/Nb6YXJWG2ENgOWJRwIJx8LaRL
QljbNp0PaCpZNX1MF7Z0Ob2VxY/3R3r7sGdh0yyMgInL0nAqiqhaI3QR23S09DhU+rmjBxuXptVO
2K0B6qiWCEdLlJbT2JgOyVORs3Ol2e2dTNax//6vOXPdKOYQZwGv5up/BTq/Wg5lkU1tpyuN34Ko
WDiKU3+w0Ck9ogtNLnxU3rxWSOpnHxCnp3man4aqT4UL9cfKW79Sy2gl4gTyphIOT0FEuSQcO/f5
/Ut7s/oyHnJnnAoYCWiCn6yLtkITXgSsGCLyvG8pB/U1jipl9/4op5HX0G3m9FceKEHfrPKnjzPp
gwBJpeSyqjS40hq6zPQRy8xvFQyP+9EUYpUOXTOLKiJ4SmGycmC37WXltne5AriAUnVoUohp49X7
v+3cHbBMto6ECHCedU++dbaeoWcvQBLPTtB9bxjDeiqz6MLucX41jvbmuHfZ//BvhkCBOU+xV1OI
JCIlzKwJllwaV9Ey6qf0EE9pGPhV3ekbg/budcOS6uv0X7cWSA7lwiTW5gt58xMMB3k2/RsdU/bx
TwhrLdXKoG/8MEp15NR24NdBUdJE0K2rLqvbRdxUNJ5VKtXPzFHvrpFdvnJB1Pj6JLRtBRv1wmf5
7G2BRsFdmffupytKqJe6kxYdb1ZQxvRUKpWzwijVll4cIpmtGqtU5npyW8dCnbZysErzwqL2ZiHl
yaC9QkFp2ewcT/cfqKItZXDmqZlo9W3F3VjY6ZjuOhwQPyfFHZijk3bhNdfejmpYsIypNBgGHfZT
ZrTdqSSZlpn0A8f4ZIqbomwBiSp+gTp3Vrdj/dkZdrgcovEqmdZUFnfQ13qC6hsZLSxat3l4Kf/s
zG+iVU2hZU634xx98iaQQj9EqqDzYQmjO9Dt1m+aSqvvJpMthJJM9ONGp/r6/uv3dsFjSqJuZS+B
lBxL+fGsHOtCdhBgVL9onORq/Jk2aI5AWPNpyy/sjs5cH59MvL58N5FB/3IwvHoHc2kWiL7SyQfx
K+6hC3crHFrFQ0rzdosc2z1MhqlfSAh+O8P5bMDJoPoxfz9OFeuaGQUFtuIRox53MdKLZE9vtNlm
Y2UVdDLceIsnSDUWmdeNN61+UTL/9uPFuCYbJj4sc0DayQ2mlWXhg4gnXwWPtkR6G14FTtl8liLT
Lyzzb5dSHJbsSLBUzXf4tIhWJdW8H5tGf8is4HteBPHHojM+vz9h3l4PkuRZlE/+sTHHAx5PmEp2
AN5cBpFqJx5qDeSVUkbGt1TQ3np/qLdzk6E4BaiQF5BBnyJC5BiJQYuS0deI597ZjUl+sKLFrNkN
zZAoHj33L3+M5i8kqXn4IDHIOvMdfjVFJdeFurId/YAAga0hauVal711Ycl7+5zmUX4dtwgQYFN9
Mooais6oMl50EoZ9/NTA1JI8Xb9/986Owv4YFwolKZI7jkeZoFrKIW5GP9PYu+RNYl91SThcmHNn
nhGkFuTveCgoyjjzn7+6Y2mn0kdwoMNLvE27sqxnYFtQfzDNCDIFNJUL9+7M9NMIVNOoMALGwYhy
PN6QdgltC8bL3VjZG4mieMgxs8KBrDZc+jyeuzj8lyTyqC7b7dMggyZrqTo3SKAUouL9hOZxooY/
VTW5Y/ZcygQ+87w4V3GSmFeq+dt0fGUaiEO7Ht0WyW3tcWZqwbNHdbd9f1acuX/zu6ShqZ4tfafB
P5CfKFEqVucnZvgjD2KTzY7xuWVJ2vydgTikcT6lQHs6yZVOCKzLRucD3i0+EFWKn59y1yGYur++
IjEbsHXO33GczCdnfcXN+9gN1M4nBbO6M0rLWCmOUj0M1WBcWJF+VeePN3FzbftfY+nHD2kyIz10
HY7ddeWEhx5pk1gaiJuhExRacG+0TW+vc0XTgMR6YirYRlUDUMjCYeMHPa70aOIaebNo8bRN9N30
tqVR68RXqLOnD0MB4PVRKkX1Q1i9rkOpy0fHzydox/77z+eUacOZwJxJBLxCkDGwr5zeNhElUa+U
vW/BZ12hHW6uidFon0fiiVaWBwLXCQLELLk5KQe9iYPt6JjV35iO8w2d0TpU0E5di93IoXbURY9I
CCFXqLPXxdLWbWbT8IWhzrzM816P3Q4oJLZXJyvHiHEfTz+u3zqr0+sCoTG6w1CpDgKJ+KKKjNq+
sFadHZG2wpy6NPuOTyaLVfAI+rTtfZPSyS427G4LIge9ZYjE/dpIq+ju/Wd6Zgkhx2k2VLBRgtNx
uoRMmHVNfZQ+WIkSGdmIno8czQsz58xl4f+ji4Sbg43AKUilJThp7KUJSTypVD+RWbev00RsJzUW
t0oDfPn9qzo3U7Ff4cmhxOpwN09map7oia2X7eCHsx8jHOsOVZWO/jtJykf0HspLbpAI4YPbkPex
8LyvbsdG6NK7P0+Qk3effRx1er4GlJ6s+e6/+tRBd7MzYD2Dr9qtthKE3+0U6uqQroBVHgYzi24N
nENXox7py9JGEtHCil3ScTcp3HbVHSBJlSrkaEKjLvN1JBvE3H1YwqHhVcS4QK9qcvXuwif6zJI/
96QwiLKbwtV/OvE5wyCCUaRfuWOskqylDFsvl9pdUUj57f1ndW4GMuN5pUkGmyF5x/fIkyFo4zzn
HmEuW0VlVcNytML13xiFl9ml4aeCKzqZ51Lx3EmvioFqchVssyYp95UH6PX9Uc4cEqkZYDBiI0gz
naDD44sZi0iqbEPA3ueh/V1mNSDqfIrQiqYwLXcq2dHdUqe4+zQGeYEoF5fuTd+o2c4z7J+qhHdt
sStZj04a3llwpPvFSKVji6Ou//j+b317tuKnsuVnnwLczjo95gyxZQ5ZyX2n0DHtxirOD6RaJ2jH
gmAjM9SwnVaZX98f9OzEcn7HeeKfmiUKr1+IGu5cX3olQrY2/SQQ+y9VFWVf6E356v2Rzk6rVyPN
S9KrV6+hypkQNMkDJ2ndLxBTX0dTJi9UQ85fDxYwWtcGfo7TdUY3C+rFguux4gogXwd5NQYCiNsk
U5//xhVht6H6QbOYhNDjK0rSoKsVyZqWylRbj7MGTzRqdeGKzt23uXSKpGiu2J9uYGtnmHP/msE3
pexW2hh1i7QaLsHMzn0QXo9y8jqmmtrUmoGFJeco99CVkLWGwEA0PnrOrgo1JIPv37wz5WkABXOp
lkI4+L/T7ofUzFGFey+ZCsB9Q9PFJASgWe77MHc/SeFp+8FwxfNQqdmTniIBD1pssWY+uvalVWKe
FaefBTpoMHpmVg9EmOMn2aPm8sgDl/6oaxmr/RCvcjX6NGiO2JBZ9bM3Yr/oUJPHbTMtiDUMwTHH
F7YaZx80RSOoWWy4oT4e/4ikCyJ1mODxCjCeW6vX2kUJ9/XCl+TsfTfphcJ4BNGBfOV4mInvWehV
3PKidXDZpexfb/jWEtCoAyrdx03orBLyIL6SP52TH+C4zzplvZeuI6PrwiWfe1tf/5aTt9WsUkdC
IJa+G8DH6wQXT08DALduX2LVnbu7eLwdmC4cm6AgHl92mrItoR3Ch2A0QM8HJurkKg0vLHLza3I6
kdB8zXXJXxmwxvEoopOA3WUk/YQ9e7eI0Q0CmJ37T/emmqIS77EeHFQgkAa2jqT8q4A8dqMIhABL
mpx3OSGevMb0bUNnCi3pl3hI93WfiCVJEeLDhXd3vozTy7SRWrGX4l/Ye48vU6+jFMsrhQ9hjNFL
plth7DtTpzyOaBqvtHLAODQkfYNXq4i+EXUyRBjcEcjsplZTPk2JNhlbTS+USzKJc99Q7uasJ3Ao
iRsn11+nNcr6XpWUMlRjC6B/xDzWOneT6+Zbu8QUaJq59fj+7Ti3ds47SnOuB2HVONkwhWEX62nO
SjaWWbwiQB0fYZksO9v6rLXKx/cHOzePHe45TQj20/iqT2592WEBG3lRaBfre6N2SRVJrO5vfHRQ
87kGJf2ZhTi/uK8+1r2WYvaMuY9EdKD/L/K7qe3Fw/uXcu5lASU9d85otuMFPx4kRlvNYkR3oG5V
0s8SLVdWoUwzKvii/RIoprdKAoMMJFVqF67v3CNzEDGAf4YHwa7reGj6c31SIhHyjRAXVESCwb6u
iAlc5TYQ6kWu5unT+xd79rnRwwMXinZPO033rkuA6/yiwZfS83wMg6av9HGyfn+UcwsqV4SQjhQS
4Jwnizv6Tt2VsTb4QYA31GgGb08npt2peL8vrN3nnh7IORNxKxUiyLLHtzATpo0yO8VQERryJsWm
9xQ4bbEdRKiscp77LlRi+VzogfE3biUVV3WuivK1NE9egUp1GhqkCnsVY4g/xmVlLPO8MH+n8/5b
dcC5B0Y5g3IUhyDQMidL+YSZPe4zgzWuAVibe5LQeamX3t9ZsiHxzA28WXLonUzFiu9vYVccSSfo
RytPeuPGHqvaf39inFsY6VmyiUTAw007uWd1yIwU5jBgxArkdRcHWbSSnUbhVSWph3jNnCQlNZMX
JC5nz/0zRJWh56DA01lSFS3uIY19pexMnL1WUTt3QTs2T6yO9jboh37XoADdTCWZ0NKLirtsqi8w
tM9ueUiyQ1DI6WqGVRxPVXPSmlIbeCsyGejrTPP6DcHP1UvSBPFmnArzu6pPxudC9xoSWBrsEGHS
WndhlkwXdr3nJtXrX3Ky5CXkulRpNLGZB3uCeS/S14knLhHfzoyCbpyPA+UCKvunuwBQFmaIAZ5d
9dSnEcgFY8L3kVXahad7Zhy2qmyaKeezbT7t+1a5pld502o+gMb8MCSEzhGfcYlGfmbq0uOFhzar
2+iMnXyLiDGqhWVEmm+6Cs6b3h6/EWdRbATyHHqAoYUlC7nD5v0XxmNOnGxxmK6ELzgg2Mk/Pn1S
Oml9YZRp6GQi/R6/UbQGPzssU7zfyw6u/p6ddA0TJxpnUkSlXpgpZ1ZyVDIUHNG0z4qhk6sWEUFA
URhqvqd16l3O+WflFGJ8cLBpv3+lZ0eiHsZukQYQE+b47XA9bQozHOO+bNzxihyuejWltfKgGmTC
vj/UmQmDUAaw59zLJXj+ZKhYJpUMYlfzFS0nYVWrwOlh7fLfH+XchOHAhr4CvDy6z5NH5worEAKU
H2nHDkImz26iT7/ymdYlOQzdyhlVCAJhUaTFhes7I9Jhz/Rq6HlWvdo32WkT2a2H3SIQtfiJ0a67
7U3MtlM8+znL3Cw25IvlK1NxGswC7qBtSBAyP+qxcgUve1XGcFVCM2y+vX9Lzt54T53Vdmx83wBy
ZNFPSUlp1h8Mxs3SLFyJRBYXbvxvAczxW8Oe+1fI+twsR3h7fP2q00lPaQgXJsCPJC8HfsrzhAfS
1KbPxohPLXNFurF6l84YWJnokUS3MvUbLfLQ/3ZBcRMqhYbzFVyMgjlfa63HLhZKSMydW1wP3YRV
roPRaS/6OnTVfZ172KZBdLr2LjT0pFrHQjihb4dhXK1LXGRfgqHCF4ybrST8RhlJ8g2iYdxOUzdy
jG8bPTzkEcbDBb9hHKBiALfi/66M6SYP0FL5pP5haInFgHRETZzK9DU9bFC3NBA7BuE23kqTWQzg
vTAzdwVKMTyMVjU9yXJKqKUVkKAXg1sTVOf2pgxXRAoG7T6VY9UuY8wVmO0ieNL8LSXQHl06VMnU
LpXhgoTjXPeB+5SfBSRFfVuQTFWsG41iGsHFieWsRI/MZtHoTeVuMm1MI/ow5ew/iaRhb3qZOJuZ
kZjtXdE14zZFalmjOaRJddUYTRb6KHfCcNmblf0QDBhbfHNoJeZE14sloPWE7I6yia30yQjjwXpK
3Wa61y05koadDWRYceZS6nXUEY8HXUVziOImw/GTLkIHGxBwjeuyVqpny2rglumO2Fcjgn9yEeOq
XGaSWNCCYkWKsn2slb3Ss1UCPdBNRLEGlrZIwhG6Fw1w1yGY0Uj6q0wn5BSrYNPAS43N1tfclCJ1
2NJK3mSdnRImFQTOIbEdSDZmMOkDWDHAGXqYJ+OitVLjJg7HCChNxDK/o9STYMxs9UZf2kOU1Yca
M5GO0boRs7u3q688I0BZBy9zgtrbzaY+Leidetu7kL9vdadQPhLp0j8TUw4i1JH0CoAwF/bXkRn7
YruFvBUaTkpcWDmNZ1XqCw456uyNTOSjaoLsBqgs5N4pscwvUNdoRNuFZdt6CGDzAaO7G7o3att4
ylYSVDt87ly3tRYJvCZMkG1LPiHxaXniZ71q/BwK4gIBnhjJpleE8nPmwpkwMnCqAA8omLEqZKwP
rJNgE6Ziyj9ZOSwWkiwpkSypA0ZfkqRyd7CL8x9ESsV3Uhv65DYIHfNTGoMFRWwDzH5BClak+kB7
A8GMydHo5l6LBViGcEF2BAw2xMBaY/yp6MkfQCMhg/Ju0EnJ9IFU19ly8mLx3SIwqlykGabdReBU
/ZcW/m61rVtctSsnCa1PRFHKfkMQQaAvaR4Zt2k0eBbtTWijEUoaZdVm3tQsInPkpSQGMge8lHqV
unKEQ6CprkzebRpmCs7mgB8SY0oKFxkPbU4eHbXvglMO4E2j/wqWRFGgV1lxTNZjan6K0fGHC9ep
JiKnoiRO/QH1iVihktLcnYdTWvVjz2UvV3ggcJZNM8V3Ou8yfHFApd2yDzAZLHGyF7jvAPTsPDMm
2iiuCoMmlOiqEOQBWamLbKghz+hhQmZ5p+i0jYco7ojwVtOi8qVr9cm1rSvSWsaT8GC9KhH5Pgo4
LuLXGiMSPqeW4lmXKmHcXZ+XyWb0BG+nrkZujuC7D9KtkHYH3UfH7EvqEYsCfe+gRdLlGcX9MLjW
gxLJWoc1MOHQBrostRktG5PABocPWzrq25EFh+rEAn0+EBqrTOVmsAWWQhpg9rTP+6bQEj8HkoHa
t7OIDSVpeVACrfmKQK4YlHtVkZMNpQ08tpI9lUPqknIP/FSnofafRY3DzkUf5fdNXNxQ8fIeLJai
R0sXCkW02mtWdmxn+wQgAuAGGbOwAKQStaM/jZGW8MdeI54gTFXMqKxUigvbwzdSUBeVB/0kzBbU
5ZHOnBwPQ2SNPZgQ00/s8IHbBYNAC0aQWmrmk9jDnrQQtW8E6Xe+SjiwE4X8CKS4C4+MzGXVNU+/
vvD/a9X9D6QNrzY7b8igy5jeoPj+UpzgC+d/6rdDF0gh1lQEmUgzsagj5funQ5eIc7qP6HRmPT56
n1lU/ScZFEYhYSNzxNPcCkXzyB/9E1+o/TH35qk/cJZGXY9Z7i84dFG3HB81II1zsEH0hyCVIiJC
x+NNkw1+vopi7BWal+77wPzYGnZ3V8UYTDtK1Fu7ZuHpJexPi4TeK3ca7vRMlOsiV53lgLFCsK+A
l0Sf9dCpwtyoigsMIzWmu9I2h+1ASjmRnYNubmgx+karjlcUY9V1nNst/CbQ4E1Ly0OnBQRzKi1X
XYGPyLMVZ4GE4EqMWesbel1aayNqlRs5OR+VDuEeBSxl3fZ28jMYS+1Wb7XiU6qM2l3ZGcq9Ptni
rpOxundsmR+snjiVRVmMM66QWN1PHAGaL9jMIqhY0yoRm8btroOhXDm0IRKv/1HPBK6ocz6ELMh+
rE28SuB37bzPMR2NwOjEFz1+1rv4AajiIbLETs/yjTWChIl26QuoQqI/hjurLF4Cu/5STPVXIUDp
6N0qc7wrArEPpTOsY1ndOaF9p4XFHTnK7cIy0EkH2iMeaV+xq40drKRzV7jJQySqh8JBVqsXzg3b
iRV+/kU9aiuSyK/SbLiT7nMSO74RB0u+rRt3IMi9GQ69rLFhdBXmGuVL3dod62d+3zbhgzcChXSs
5Es7YIlo80+EkR6i1Lka++BzWk6fZJPtAg1eYtmQVKWvws5ZE+h2P4YC+ENAfnLIbsgpPzckLw5Y
Ui0luO37EiIqyh+pfjayQ1j/GMbJL+vkQOr6B70Ek1bl4ZVTeuuBuOSlG+pXpFfwS2L3OtLynzVn
K6JFF7bi3YCt3NaNe6vXjIgFcSI2eBu6yW5KrKXVp36b3HrxghPmbRdaq1oEL5zPvxfO5CvtvaIn
t0mUrsYJjktKvuvW0u86UoEVsZ6mz32xIyv+Y6RNczSl8PsRDpWqv1Slzl711tTACqGe3nhetoF/
UYDSaZ+VTFkLZVo3YflkBY+lATgo+yC0AIvDsOn0ZMMXPIniu1gJdwocEEHMt0ejy2itGwKSbvTC
Xdflx6n5FBTdDuvEl8lBk5pbW3pSK/A312M/7Z3c/BKL8C4K0s2gZrejwo7HLBmpxshet80yNLKd
kn5pem3PVmJrcaB11HE5jMxOMtoWvbupdf2a2nd4w2Fvn1fRF0t/YQZdTaJZa736OdU/J+4HLeI5
1WQqBvUi7+VPPor3aiofih4knxttwrSG8WPsnOK5UGp2j7Z1RT1k5VbtwZDenmPJU9xZftNWeGqv
G7xrbtqthfaBDINPWuKsTXntAgWxroB2E6rtjBtvHA5Q3q+EjT8x2athtjZm7TifcacwNnrcrpom
/OJlxIJbRXA/ZvLBmV++yPUetX5bdx/M+keO5d5I1gIEV2El66GF844RXro7W9RrV20ORpms7cq7
Lil/L9h/lMVSJsOiJKMKDMlClA6bN6hVRn5rKeI5c6ztqAdPbKpXTVUdlDSH/KV4931lXSn2fR/W
3AZ9U3rhTuc0JadNkYvVWPTbxmpWVvRlNK27pm2waTTZRg7qx6Dub8jn+ET395vmkjdXxZJtr4BM
167AKVl2GXPN4aZtKuAe1dYM9+DvzX7m3piLTtdDSoIDiELTe1I99c7wxDJTOvaO7E+Wgrbwwtay
9aB9Hd2RrdDkh56znsSmZvqyz8eK03/UVc5ZQgQ/o2BaeuoUcMxNr7wEo4SROAuS56+qovheYaJh
QQ+An8JiUnVzL6Z+bUfyAVqh9DNX61fUeAEwV5n3yS2qhpW/+uIFkTiYUVJdizarl42jXnFQvzWU
6UAmAucgqWAOUHr3tgt4W+kvRRszTr5HeA8DLTvYHpBat+mSK5KA72fMyaLUNCaHs835RxeVjXm1
1fTPaTFBgc5eurK/aUAhXNVQJVZtW6hbK9X6Q1vpGCdJSLwx+fJ8sPJGv5Ojod3o6jNuM6sJMp+A
Pl8m6jKMn6LQjlGDhxlzt9Y2LujqxruWXvySAWxB65BPcNmIBQibLcKr+zYHHZeM5ZOST6sUzlVG
7+2q2CgpELUEk0c7pGR3c/5fNCKw6GrLKy9TvS0uYMJq63JVh/En1vxsmY8POnnznR1vMrW80hP3
uY76p9IMlEUknCcR1xCXeFipQ5+jq7tDXtzFOTAEPQ4gBllUKpp82Pd6+R2W3LepMx6B6lwViayX
QUhAd6HemgpB8wjWnyu7Cl4qAYWWDJ1FG/N2DPuC+BwyXEEqFcsSQM8y4jQAyw4xRFvwgshOIMvh
QKXmgtqEZq+QLn+CD9juFCMJd642XCfTC9DDZzny/9IpSCSbPHdnINHkF4nyXcWqlPdEmijTxitq
6aehMVL4mEIS6bIbItLZeECGmhkWfT89q53xUxlrsZg0D5Frgs8M4niA7IGzRjeYByo/hzQLHrUp
+JLKYM71vukL7xk94Yv09Dt0WGvDbL9Hw67WP4SlhJQ2k3r5KD3KmhJYoqqKb1i9ClqRA5kOoGQj
S7tYRBVp6dCUOPWnHUyuQRos39mDkYUDn3ywlz2JFaKf6o3ZWPU6mO9Yxu58qXtZsC4zrbtuI5d3
emw/FjX2f3L2ggMYZGNBvz48xFF6Hdt8v2EgU5IIKH8oZt3/MJXWWbv0qvyhox0CGMhdpF7c7p02
+l7YhH946XTAagnzb4pBFml5vysCKz1EjZ3e5PaobmJTa9cUWSCDNq1L8nmFSFRs9VxAiNa4y67D
bmnigGe7A/xOs9lIu9hkhmIgH36uhs91bB5CcuaXuRfcGQ5xjQa4B7YXFuuU+6i03m2Tid3AMmKo
cisaFCJDKxYEa96E6Vev5EgIYqtb6dZ448r6AS06yfYKVEk1Ve4hVocro8ofOU3uR85nbhSIZV/3
0boyiod6iA5TkWgsbG0Gi1dUe9vq3KuiJcFx2SqGc1MRiXFN2zS7c8W8es55leRYeua61MbinpgH
7pqxr1Tr3g1Hdyej6rmFPbs24i25l8qHiUSXJ9KrxmlheFWi8k2THeKfMFgNGU9c1m2+qfOs2US1
8Ql+rbPqG+Xnf+alZ2hKb6DRNhwywNvdSOIL519KILXS7WoF6N4syx2q8VoX+te4yX291793bDTN
CihU/OcJ8H8PXP+BsQCKzgxj+PeApLsfbdz++MeP9h8b8VJ8//GPx674+pqQ9K+/5E9MkvUHUnVq
41SZ56b7bKL6nc9gWX+QHTk7hDCFIHuagRN/HsLAJOmurmJepotFE2SWCPwTk8QfEXjGwZtTOCYU
Opp/4RA2twSO6tYQNegPaiCZcFUgnDk+gml6Pnm1RaXFUYHUdpBjZRk9J0b6Ne8iNp+0D9fUBV/d
sbvff/1rYtGvHs7pqDTC0c/MdArI+sej8j/ENrBCy9cqKMcthIxFZFDUGON835vxzSjKnJ2esUny
7I4+l8PXJo+vUhE9JWTE+BgRwS0WyZ/BaH9pav+/Fm8wn5r//XR9/CEEGK+XrgG3l/GfmLgvRfsi
vrVx3fHffzKL//v/vMTNj+b1LJ7/1t/z13H+sNAaqHy8MB/TxOL1+D1/DQ9gF4kj1BcoCxzNX0wi
f1hzIDc1BouOE6bh/5nAyFf+4Mw/EyAwdv3FhJGj6UufUEWJwd+EPBRnJoLU44mUxOPQlhMBogad
2MfUcNLbdtLsl141g3Vm9HzL21RdvbqDZ6aveVy3YFTcCWhPEfAwPKWVE02BMrCTG0wvWWYpZpru
RrMOmfNVeIcp+WAmxbIX943+oW4TohQEkmLSqpLHungwqaD28nMHRw9czi4XX4Ver3tCe9N+qwe7
zBl2edTv7O6+aPp1H4DBNEnaTA6691hr7qpoqCYmc4ljWpnNsBy7YtNH2qJS61VSbfTAW7YURd6/
3F9mu3+9rW8v96R5aYi6JAOPy3Ue3Ov4pl5A0VxwxF2XS3FbrYz77KMAk7XUF97u/aGPV6e3I89/
/qqrCPtPUYOBkQO76xbGIG8D8X+5O68dubE0W7/KwdyzQG+AMwcYMhgmvVdm3hBKKYveb7r99PNR
VdOtDOkoRn03g2qgq2SSjODmNv+/1reeYy0L2yr9c5itg3kqkfZb7NSvPuxRIw+bzbwCMEGlH/pw
24ZbPG0+Ed1baxft64Ptl9v7X3/Ij13bHz7ksS51qesJoTVXTA5pWFzLwNxOJwgCP70E8ATWGgSC
wBo+fo/aMNJQ1Omczc4X6aahjcajbYO6hnL08utPs4alfLei/P1xvrvW0WgprM5Bfsm14quK/t5X
CgGP2AbO6x2aqKv4PT7Tr83UN8+rW073wjceZqo1n359F9oqwjp6jN6qGsfpogPSMY/uwiz6ocsy
SJE9VHtt4z5BxZYOhNWwsX1wylSvONr++qLrt/irax6N1lLrbFXoOdc08nBMh10laMwAJSdGJZfb
X1/smzrh49WwrVKKxffFzMdu4OMz7V2FPFrAMbj0FDOI9WK+jT032uZLYm+q2jD2w9KLbSWb8tL0
Ghx8qD0+d+MsAuwHRNXFCl9G2Q/XoL30ayV18/clt83fG3rMkSz0ENaYMdGTYIX6eJuaheKh7lIF
KjCw9I5dyMbz0ujcIDyFzpCSbqK4s07MGx+7/i6kPqwkGpfFlYcv71hDomqlV7C1sQG0Wz0p4FQM
EYGk+18/gnUq+O4JrBJAk9wdnV3aujy6R2/VGrCTpS6tZdtdtFXQYQ+gtu3KeuhUtbme68U5pzoE
2DenmAC9VdrR3a9v4agbw+LHEoumnQI6/8brfTRdaViHaLN42h71uBtaMLZ8gu6o46S4pWwToryM
m9fE7qogbb2OXFzUAXmqLaQjkJky0jQ+oY06mmuo6dvsJomm43vhyR9/97Imvifu42ZLMZ+grlS2
51nTttQa3XeDbuyec2p2YkX+ljj/3aNYL8pivBIoiEfnn6OvoabSJhSSGreCpvF9U641/sHLHx1a
UPvEMNbCdUIhmPMWJgorWwya9UbfcTaVY0OhS8urE9/DkQLQ5Z5olTEWgdfRitCONT8jrcd6aiUK
AXopQVousLQdegBt3kVbNXK/5lNx5tVpTb97GTfCa+3bE6PjaC5GjM/coCI7AiPBueRYlWLJqNWU
rp23NkMkAT1fYXywaZTXfgIj5Y7YGn3aSsstk33TyOieUlr72VHL2t56FX1KP5nb6O3EXa0z04eH
xXtJpLaHTH3955iGaMZTr4ytPm6V1CDzDCKdvMuqIkXj0Zd3jsXO1VfNsdEQKS/zFwI8LXcDjXqh
Hdt12Y1blqWGJNVRaJm0Uj6mOgqNE5Ke443AulbSZ3VX3xv+XvphHycuJNTCmZzK3jMHRBdz0ZXP
FOMotOOnC5QR7H5uaFQgnVhFtqAppA1Pddi7wiM6RB8CMzLdQKKm5I2jih6TkXTiezzahn67Q1SI
zqpDBqV2zFzJF6N3BhryFM8Xcgzs3HWprtGN17pG9yPRNGHUFaQDaZGxr9Nu3Lmgx8MsJkgpMQGP
qc4ynViWjmbeb/fE0MemjNZWw4/x8VtrWkOIJlbtvcikCLwCHngza+aJh3M8gng26PMBioHe4XR8
TCtVBbT7UsTO3pPxu9pJ0pGMzglLVz1FvD2eYPlAIBTMlcPnIob+gTGj9TAGWyvHQN5lXxYvzXaE
D62Ab+Im0qIyHzip4xEy+tq3SbLZYCbuAqvNyMSY8wRFTFufeKu/2eu+f3/WW0KfvXqlKQxg+Pv4
HU/UJF2HtNx9JET2dSYz99YbrANtDHo/Rl7vmOTr8yIR3hatjf6oLdPgTzyP7Tyl5aaJlOG8t0e6
NA56tLCbRHWWy77ciTrL7lqW41AbZXf49XD98Zlx1ytHETk0z++YTkbYHC/b6sTHDiAv0tQjG2Ro
1X0RqcuJ4XG8+1sfGvDE1erFBEhreR2l350bLBj6eNUsb1835vDgdlmcbRMiVfZ5CfTFB3sXvzLp
9e9JZBhbPdPyfb1IEkq6KrNOWXOOd8Tf7oZuu8FM/I0ocXQ3kzXz66Me7cXQtff1FOW35mz1t00y
o/4qIhP/dGotZO4R0KN8rXirUr8xGzOUrqr0lE4z8VhblGYP46T07Y6u9twEVEy8fDuK0bgYxi77
XFqZRVZYaanNruxw8Pldk8nfXdXWr5aSFAIfKllgKo82PSKp2jHO+TBQRZxtOSwkoXWJ3KvUfkOr
LKptRWjACu6tt6KTxSbWnWH320OJUzfaqhU6bsHO+Ph47T5zpNvzAnizM27TppC7aCzs81LPTyFb
1u3p0bvG7g5pK8UMPLzqOgd/N5IydbTdWKrKGlZqQfvHqE29occoCBJ/NpGs5T16KoGcM/j1h1xn
yh+ujKSUC4Pt+AGIVCCdWzLkyNSPu26jDw1hNE2pB6TPa6GWN9VGKSs1LFvRXNcNNelfX359jseX
Z/uGVJkCHW6ro0HLq9wD3EnjgznUBiw9orSjYVFvCBtbgnQ+xUE53jUyrNbd4j8ud/RIZ6KiVDeP
4wPvLaFJamIdSIosMBcb9Wa0omFTa2QG/foz/mRKYp9KSRZHH7K3Yz9NaYysIUMeH0TsjqHolU8O
7/+V6kCv/fWVfvrxsDKvnG9ogcdogRF1qXBrjY/H0WS1oviscOmLI8fozCDn4N5S5Qnzx48fjvmP
+vCqRqRURdToh5FrwrZYYr7SQ154zdYpPCL31CHeTmrpnTgI/fiSrJfiRbQRWsNYPXp4ijF1kyFo
yvVALUpftWsO/uQl0gy3jCp0uwjCkSs5mijJiU/54xeLdgkoIRVICo1c++OnnHEreczp8cFIXJAW
Lpm/hT7OV52zbh/TJtpgLS5P7byOqgvM6LwUKHrXvb3HTHi0N8wyt9A0hKmHOmnmmSvqnWBvKhE/
JAgWWW0XDlwQrKZs7+qRdlYsntJSBazil3pOTtUCvsFYPr6slF9X9xuKPCaLY/cn8/Rcydzz9i04
vM1k9uUeQxzw+ITgRZNphIjRjo5woVgHD7rsGQ6LZmsTRbKLHLX1x7GIbss8V6E2afWetx0sSjYt
z6WTdWFfqX1YzoZ9nkYZJBDTHdAh5PmhqHBvFRy9DmKJyxsN4/ylWCjko23Uwmwa27N5cYsgdYVz
Yjfx43NnTkRAtp6rLICnR9PTZKZ1J3Wa2/OQbDr9SnY6+ubnqr1KidD63ZfXWHcsbGo5DNDCOVoD
sPcgW+mq+JCmTnLZDt6zo8XqudbYxLo1xUNPOSX89SV/ODyuhw4wgwhpHZqrrLYfx3Va6LSpBUKP
OIu+khKFGE4kM1kq7ngNNbnfD07kIUX2kBMLw7mI6iU68RX/uAJwC8z+nNY0C9Hn0S3Uq9hZ6uiI
chf4BxDGz8rQYjBYJBlUhD2dWO9+nK++BZgbICQRTEEK/viJq4pQriaOk4MLF+FMU9L2Us76eFEs
izjhcPxxaV37BjaGEDbQ+JfX1/u7RX0RC+ympEoOmCfO4hoFd+aUzsY0Uc30fJts4qPo3lYne9Oa
0ymr6k92p2ttimnLXh3r1Ag+Xh5xpaGMUkkPTU38JfFx7qGNjSSk1dsFjHe573ElvvVjoYVuHcnr
qlY+pfboeL89sOnAMXFzXgM/hkH34424RQbiJfHSQ6UTg1m08PxKRb4MMLEvu8QgCS5bxhPXXF/M
j1PVek2TA6IH3w8C08drRrhvYNAT+GUbeMYjLUsu2bdOJ8buj4NpdRobbNgsG5DPMaEEjeaggM5M
D1OlWmGhtzpARCwbiSR587dfVa7FqF3JXGSiHO+UvM5A/+EU2aGo+xEZq/VQqHZ+3iLh2tqsPnhc
1JKYQtX2h0afN00xnOLQ/viqrrdg4nFClc19HL07XZ6wPrLbP2gzs/4UUd8hB7ve1g4ySfwL6onP
/G2Xf/wU2ZlSIWEWpv54NIRNIaZhmYkMzFR8QpNNKBnDR9l0MG5iNoppj6quy7YsWHmguSIhDEeM
fjt01VaoQ+RnQ5q+qUOHKyWvnf0irGjDzha9aeo1h1phxyCT1t0JUCk7JarmywjheRBRh/2MoPbW
sHvx+K88SKZampZrgeq4ZxBjgO/RZ2YHeqCZP7g2AGO9xR4VIZADdY3eq0e5M4thQ8ZGGc7pop7Y
J36bVI+/WHz5LG2cGC3HPpqaegVvMqSr/DCTuxiicUaYrM+G69e99mRZdnattAvY+mSuoR86irjQ
K8t91rRx2amjm+z1un3BaCdDDHkIwWybXM7YsvauYngXihk3G4ct9hmh1KCBunS4jUZX9wdFIbXb
babPBj+8dIxq19tSPdH3/3HRXvFEuHzWWYdt99EwbcsmzUhHzg6TZmZb0UC9ly2ZlkoRGxu9j5Be
NdXy+deP9WdTgYt9Fqv5N2bk+vvfTfamlimjRaHk0NqD5av1XFPznYhi6az6xBL2k9eQUrzFtEPJ
F3HG+vvfXSqN+0HLRMcAUghRTCM1Ph9itdjqBuGPORvyE9f7yVyKUJ+3j8UXG/KxjMKruxWsxYDV
MORtmAFSP7Ha7sSYXN/loyHJJVirUGtQTj6eXPAzNkKJZXaIJnvcUx9JApFiluoLDt9CrbwrBc/P
hpcnOrHP/unnW837DBmbLv/R9ynibGwyGGUHbH/DpaYp9dNUe93NrwfIz54ajSm284zLH7H5BC4n
VDoU5rLZ05BAq9HlsozKHg5nfmtHfXNiBfz59RAOcGqhlnKMkibtvOymge8TCkZouX291e0hDuiS
mb4rTjUlf/b02GzQAl0FQxg6Po7J3DAMFLlczem18jyZBlTrViX3cy6DTlsu7XZ+BgVSh//Cl0pL
bNU7ocJbnSffvwpY4WwiJS0yZRs92WWZ025jvIF+HC3KpZOik/sXrmczAXK5lVpxPFTayvTKMckP
VkPUoy4LkkQzHt3kUdcc68k78er9ZAsJQYqyEE113orjtcKoitpNW85AFD2VYNKGbD/3bB8FvJyD
opo1blitpuDqJfuJQLETC/BPJjX25RCIVwobVbijp5pFlc36a+eHhs/GemvNV3PWvc6DLfa//mJ/
fiWGDpgOlc258fFBJvSyvbxNioM2ZhGuD4/o8JTuuYOz7cTr/pNDD9MV1Xb25Csr83h9WMiV1XqK
0IdEFckbNp72QPyos21l1h5Se2gO8Vy5l7iLIzI4zf7ZGvuTJ691ETqe7lj9V6I8ZVm4GR8/cIOz
voq0JSPuHNGravcsrAYeZaP0JEXkUcNCU+LlcCHsZ1VSB7FtJAyDiNDbUjkVSoce7of7gZ1Dkxdk
JLlsP2BSSEGDk9BKZY+ZSdN8gWP0z1KY2rVTEzq8Q+i0mHvR5ObXguhRMprhnFzM7WS9YImYqTTb
2r1dzd2lmDvUp9ow65/w5I1n1jQaT4s55aqPH7sAFUW5D71ssuDhG+Px4OYvo6juKG4M10MjB3dL
t7N8j9JqIsW2ma2XOTZ6l2kk23CA9LWkkXf6oCGtFkUfRmwq7krTbG4UIyEboiJVC5+gpS6F35pz
bRAhYUPpSOOJfHFCRsVmtCvETmYSAyiaFKOnIE+vtvAjPLW7IWsbNj5WXmZ+nvUuF7VE8aU2pPuE
OpAVt5yH6c1tluLSVQvkr4q0k6ApEzrQ9mRE/jA49OmTocZaHletfaF2WnM5t7ogDTaby2eMYPNz
18WzvaPzyL0tc4yseTGTPtTcyPvcYkZ6KqViORvNKkeL2Auh3AtuG6pDHmMFwUCtvZRqFd8PM1AD
XxF27vitKtJ7xaobZUfTjXwjORDgVIBPv5jc5n1Ks6eYbBgLMXClPbcireY9LFxpX1Ftn95a1S3C
XI1sw6dSnAF4yBw4YnzfzjUe6X7BjhxjvKa+UwXE0FoOJVrT6UOjS5dPbj7mb06iY/mwWWlezBrj
O9xLe3nxNGE7Z3S/zWIDcx2hs4RrZuVpRFqO4mgHpeuMys/KcbiSosZcC3yV2OmOLKVoV1m1+yWF
3Mnjw2qaBYo9RJfebHf3UT7RaOnQQGgh9lfp+ulQOSx1SrZAwUg9SUZ4Sv90iGo3D3PhQJQukrF6
LDFh1ztsiWJvYo6+m7rcPsjEotKU2eolfKTmznE7Ct5QKOk+OOM43jZY3Ei7JxsGf7YctAc1YjbZ
d8WQXRCgq97YPHST9OE5r7B2ga73F3tSk12TqjFJ962xBFG5DO5G6+3LerHnL1XreVDMTYfI7Bh5
drupdbUoGcCl+jWREe4AU0qCgTHlNziPGwzUfZ55iPEcssz7Tm1eDCut3z2zEPeGJYfPQIa1mcE8
GxtTLA13Ek94xES8kHBLmPybJaYOyu7cqk2go/CZGIYJYsDZ6u6HNneJKybwQQ+qwbI/932yYFNm
CvqcZ/mUhQpi4mc9d7JdKldok+GmTYnTZP05RVbA50UuZB7UqdbeLIqm+S6aZveGTlOMryqvzYzc
XrskjjIxn1LIZWdVu2RTUKQa6Q9KXI2pn8IZfcUwo4++SxTvQJ13idPQ0AvjLGH5qJFStIvBAMkN
KzRZlZ+dBcrEypjgTTJT+lXBAGA33g7VsJB8js8bvtQiibtOM7u4KY2qv6mBH1S+MQO0YBrovtT9
XH7C92EeEMQT1aUmqDz9ikSag4f370nm1fh1ohSMsiuNxzjQ0jzqgz7XoFXKSFkNgUkxvHSTCsfK
QPpBdqVRdTAnpNtuSSmLvkzZIJ6mpbCXQKcoapK4XehRwH0n5SZBfordC3Rbe/CGTDz1VVJekRcV
lb7bdjMyz1JYd5kqDeKGGhI9/RYe+k1iTs0D2TgTD3Rg6G6HrtTfk05aX9WIw48vm3i56bIuURAV
ZKLa9N1oMdTTJr1hAo/HQOLKJLVdLiSPU3aTAUMPiHuNrfRizPL5bYyq5I2IyUn31RHBiR/Btho3
Ri69u6WfPGMDg7aazsGKGw/F4KxQhSmmUj7ZvaqFvHlQCqcFfkNmOsVtqbbii9Vk50Kmn1RpmcO2
yZH0cKAhRumQOx3k7EbB2FmiQyWFBt0bodTj3HQbxkKd3DSJqW5LrXWqfa2TMn3WK4nj4DLUldtB
GnYWpiTC3PXpkNx57ui9TXyZD3HZX5SW94mjI+nc9sBiEwgmd8Sx1XCBN0wuYcYAfmmGsUl95izv
WS1iRXLA1RczKKsykkQODXoaDnmaPmQQr19yrU2e+PGdgxzK4znJfInOZDx6kDQUXhbsm279J9Yn
ffChFpaPJQrJxwF3cM+HKmbb15aZhDRPUdbSRsVexE96uPMsWYZ15y5DvSvmRr+AzG4ytmfFQrs+
CKUDd+KtfAIrihhMSV6kjAkBDMWjSTKJJMcb2lUNtluH/ZUs+9HxQcOIJKDZN4CFgEidcHuzdxBw
vF7GMcY5E0+ji+cOBlVQx8p0zmA26OQbjTOCap0aghfBjTt+YdTiSgwekuGlsuuXsm3764YNIthn
w5sx4yQUnuFD5KXqT02MLFRvR+1ZSSz30m2kV/91jvxfLa6nQLk6QtiT/f8l9v/xNvyfy6GnLPFe
4Q1ZDl///b+cJPy9f5hAqESy9wd0B6HwOyc+JhA6C6jh2fIiMkHQ8k8TiPUHO1A6d2sdftV5sjf/
LxMIv7VmFav09mDK03X7HRPIkZYUERa9bVZU9viY8LnY0WlNGYiYXINwNq2Iz9BZeeGSRRvEEST/
SF3DWprl4WQl9x6HK3ZV035UY6zxFlZRC7+oJbVlP8f2oaK+GvSW+3dl5X/12OEI+otBU7wdgxv4
838NFl37g9Ifx1iNZh5FifVx/eW40Lw/qC9T7aF4DhVOW2vNfzuGTNLTbVpUdCZN/p9H+o/Bsvo0
OFMh2yBaac2ctH5nsHw8ECKqod3JzoeDCFVKSs3reeW7Ilc7tCmzWBQHK/cfax2eW3REmRLWRYOp
+bsv5eavY9f3TiH9m0ryn8cxLofYZLWfQC/mq0BUenQ5C7RODNwpEF1tPktPUDZ22gSWVz/Ul65i
DmI7uRWgKXb101tvoPb1i1iHrZAtNijcqogkm08ru56jJS7CmCKvB8uoyW7NgTrlJhF2yqaL8NPz
3hRlzULSTIdxUKHipx7OXn+mx/CcE7ka+eYSWbM/2jrS0TjSagy3elY+WUlXNr7WZcZtbnf1DdDM
kXtpM4iKeeqMgUnyxIjl0k2fu6iJDzQM2P8l5Au7QU+vXpJB2jTUJztgjIHII/3VMxSnDZbFSZ56
eklaoKLuxehXlfixLUtR1EAqwig32M5grICCGq/irqg/9XNUntdTk93FIBuyfWYsLEzs/WhMi6ll
L6fCZlN82nntzTg6ehxqYtHG98zJWzsUmhSvce1Z10mUSGO7zJ31jD9aWfyxK3Tb9wp9QgIpq/YJ
QO2c7pWe1HAW1ni5dXKYuZDNdRBXbqO0L9Slok+pB+B/A46kAKxBNxk2mMrmZzVzTq+mmvao8RPN
/aQv42xw6BLlW1ku6bStzQUo5dBixw96FuoxmGNPu52UuDT2prB6C/yyNtxmIL8UvyVzUATGwI6X
c7I5ks47YxwJqqlzzxm1sArdbvEeXFdPkEWWriWBlDUVa6Hi2K8J5XbdL4VuflbKXtGDQmZGHMKR
TbotCML2ZpnE+JZRvUMx7EkxYOXHhRKUZj+2PlUw/RGhOJ7RXM7udmxbmexEPC1qUE/T8iiaCUeE
VZkYZGk0j9fQciAM9GPZ4ZpOagvVFOZ5Fmtt3hnC7N5Tkjyr0NRBLOc6Q+bC7RJKWXrn2l9jPBaa
vxSL+lDFCOvW1IpOhktDiMNeU7s+TLRiHJ7NycptQJEJ22aD9UsPC+Djr3Eyz+wUZ9voARF0TNtA
Azn/m8PCUT4yJ688lOSjkl1mFksSFGOp/Znr9hIHttArw8+qVH+yorR8LBC2v2RtnRFxUHuNw+48
ysQmd5fe8GetaGrfs5f2npOI23HcZ2+zHbhCThaFqeMIpsB2oxs9qVTsmMw8aNtc5H4D8wgfBRtq
/n6qJQZMllw2nKhFz6abbfGfIhrAKbZJlXMSdyfnonLyRoGQlPROSK6YaSA5WcjMnFQEGAFu6iw9
CPIKKDVU8JpCQuLyS4dzueFDLO/OUkCuZUifQqa+NMYB/kKkDfCmWq9ews5JxeeGTkPKD4yhNyTu
VLxOi8DEiEAr6jYREoE4NGVsvE+GVYrLrFmcfsvWuK93MtFS68xTZPyQFFMzhTqRSdXWStlvF4m0
RQC5Sl0lFH2OOWceXbbVXTKw0+yl7HzTLuxXacOIplrR6dcc3ZcnJ+3Vh6YYq7vYS/I+ULtivLE8
5Jb0VmhfbYC+OeW/sJW7TL90dV//Kf7vuop/qZulS+NEfPOi/vO//se5Kb9bn34gLv1H9bXGTvn9
Ro/C61+LtvaHQ9+eZgVWLfbNZDz9Y9H+g64CSyZ6d1ZtTAGUUL9btBHEss4TQ7daGPhxf+/wWM/J
iKMEiTaNX19FVb9h8z2qIjp4I+i2M94hba/FxGNFrO6B9zE7+BBRVKtvKcm9N5Tg1iqIrAMEJSUF
i6I+RMJxH0enEPs14uMxapuL1lDjnVcooSfgu/BnsnIZrx1zcn1zBEM9dywuKekDYcyA23qmVwXZ
PH4pVdgycTFuRmW5jRihO8coi3AevCSQeo16yJZDoPYkcY8xQKNOS1/b2X1pJpmt/qXzZY4eVTsx
tpVYkh3NwXPNLZUAcspjY2vUo6bsPWJBbGsJXik2N1Ccy0/tMo5hT2HoTCd2aWfoYgm1UiPaQemR
x2uz+GIq6h23Ul6OcFCneuog5My9X0HtQDK76NcxJ0DOrws1S168AB4C6zDNr02k1NjtJ3EuwL9t
6RzRwHRtuaVsE4dNbXytTRlt0smlQmmVu8FNRk6hzZ0RN1+jXPlkAsTjm06tPxWYONRbk4co78w9
E/Leq/Vir+ReS8WykWdydKu/mga/tYl+qEv+98tX9r/3Yu/e66vP5Xt//KM+TAb9//v22/F7vb5L
H/4j/HZWuh3eu+XuvR+KvyaOv//kf/c3/z5xPSzN+7//25d6IN2Nn0aNofr+HV1htb/YiQ+iS78k
H97q9W/8/Vo7f+AqZtOMEx9B1ppK9tdW3PuDuAvsRjhfHV5u9sT/fKu9P3BdrN5nGsEfz22m/Qc8
NvS0iPR4KTl1/c5bTXNkbb98tz2mLfDt8Ij6g+sh5TnaHmdxip1KzllAxSc664cSz8USzpPzHMXo
sw2nPfO6ng7GzmjUPUVhEZrzq5NmwBn1wl53hcmDh/h88QFn5o9TVocK1tAF7siUPBAHlvtJgvfV
qAOvNNbCmmUHXk4BptAhiKUP/UJhTDPFYQTP07Hi2jX+So1tm0sPASWOr+fPorfqC8ODQjacLbrr
V5ClfHPu8o3JzqWO803G1iCem7PZBkzJqeOyAjdt9e5t66lBZX5SqBULb4HR4RzaUuK9VuV1Mk39
JpIgmyId9OZcBIujhEp3ScqW30llU+bgnYrlZdYmrHkQeFut2bZUqjuK2GYfPUPd2us5BMqZRN8U
EUoXv9YVOM3pTGteBRTSJnWf7Zx46dwfjJcBTBFJrtX8aVQGnURu3dg7XgmuUc9RW/Rn3aA+tsDY
CPR5HHLzi0zYstBCe6yh+SwuvMzc27q5uChQVBsZGdqKMZ97ubJ3xirASb8dzDw+m3S2kV6W7M3p
zpgjeDHV/OS0MDbdB8e7dlrIQwrlm4EyEPP4dQfpJahIK9rlFU7XzElu28zedom6h18Ci6u8UOfX
ZMy8WzDw6hNExvYBkd1wqUb1kxC6z7biFRprqE7uJ000fqGum/fmDH0OlsL7LOmDsmeDCIi48MtE
rKhhuCNRV++LWg8d7026ymXey3NRzOOmmZuwl9MZkaHuBqvSYUVDjm6bPq3gzXYqS+lnKjWyDBua
XO4nM2vfJGTzd7f5xLbOt+blMwvWBrPLzZAVN51OJbq9ZaFcQaa+UkQbz5jpY5QcNcqGg47vlPKC
1i9LGbYc0+uf5qF6XIq8x7RVlfu0XrJtS+8U+KZa+EOt7WZDCzzD2DgV8K7qEQRCOGmXSJdvdbs5
tyNlJDStDoRrBknmXUXY56Iy3vRDui8z67bxoqe65itd8IjnZ2ah0wUqVLa7YH3KQ0Snyo4vG/sQ
2VlgUGdTE3M/K/UG5a1PdOOjy/bXcr5mMRbh+jx3yuu+TGrfaDaudW7pw5bVDG4ZG2Cvf9AT7z4t
vsj4PF6yR705549eAhAGezOaG3t8leWb19/aZnZmJMOGLsrgQRmk5RBD29I5xw41968t55Mi3jQk
Vurcsv1ObiOdXzdKPwNhRxeFImlc+YvSB1WbPrao/juZfUJNfqVKcyt1zP52YCyettoDofucYVYo
LjwgOK3XPLR2fNs4B2MuDvROdALJtH3Z13YQg4L2dbp4a3uRzoExc3JU/pxTEkQtN7vR8u7SaIc/
pzR9LbshCeWSPdexdHagdsN2NK4o/Qu0SmkL38lavmiyjZ9l07i3U1EDFIpoIXJq10Pwsg+JOY5n
nMP6axAnAOFQCPhop3m1ujkJMiimfoWWRO+t+86o73J3usy9bpcVWfVnLhfrqXAmALCUvP1Wjx4I
LuHPKz4PrEn7uzxOt1afnMVqvx8T5XLI1U1HlFPn9K8s3ZQrSrvxLf1NKzosTgKWpHIfCReIQvZi
llOQxRW0JvCV24pKRqBgIYZwCObMVEzwcHEYt5+jGcFEXcFPHfXryvhzakvgYfb8PJjnNRuTgkr4
J9cQcTjacfJ1op3jw+ZSdLTosKPReCwhRtOelFfqzH4p1Vf0H86F1iWkeVduHdK+FCDaVG/XVwzT
1nUIWestZdO31/RYl00WmypVbwFUzGifS919SLSOKGFg56wTUv0yti5Yy7owg54TfUjrMWzbT7rT
PmdOwUEyeu7KM6Xz3Ls2/Ur2Ne9z4QQ5HbKFlyzbj7wczexX9kZxrkFmmihgBm8njC91F4iYV6Nh
hmzPF3aeZTy+2lmZkHBNcmJsnOW9us0Zhg2YDWl85tiHt78KjXQJkKT4GGw30Xr6ns3LAlTuHIH+
crRkpy7PPfMZDtIXld2m09I36ksTQLvkVFfQWfcXd7oDvY2KvbvQIVM2ZXaXWPY9ZbsYK3dRF+dN
6V45Tfraz/MErnO+cPl4lEgok9yn+gW1icGGMJqc6arcSPfWNeOXMk038VQFhAFshv7CNO9b5tdW
V4NEjV/NrN/o+cgRN9/F9RyQmHPt2dDT60PfXfTxcyTaV6XnpW7PRoNaCrW3oez8kf2tVxabxMGA
qMQ0jcUOLMClNRcvKVARu30si+6Z1vjiMwueE3tM9yc2lrBSV4hqRB2rwW2T4Hm9sht4KmZHdWrs
QPULDUrbNF4oU36rc+2DKaG3l3EMp3yWQelcVfG0cxJsr3FyhTnAr0ee8uJ9NZduG7c60aad62cW
VOikKHa0mc9n9ByDTjRWs+LN6FYTKDwevKqnfVeQmd6Y+Uut1A+kFryZRXM+dw44rzLaEKcalIxg
atDbWtTj/VBp2yR3v+pzbm/02PyKAOeT0FbQYyzOTN588Hm65HTf2dtF15Rz4pUivwIX43uVG6gO
HvXiZbYVJrxZGiFZ4745Fc94sufD3AJlbnX69a4iSRPmw6jjQ4uCsfY87HpKuqV7EKINfbaM8gEQ
8q2GPWuLJ2ubtAj0x5QqVyOLdGcyVSVCbjVW+JwkZSGN88aetxHYTiML6qEJMnt4EvZ4gL65EuHa
wZep/E/2ziQ3dixL03upOR3kZT+oCRtrZWaSqdeEkJ4k9n13yR3lOmpj9VlkBSojgMxEDAuoWcDD
5e/JjLz3nL+Vnkpqa7rWYe5ox7quLmO2R18Ob0XV17a1+XSgEa0qP9DTvAPbuYE3R1K/mA6Io033
XGLCz/tokxX2dsV+hP7zUuOXGFXlZ9LRXLp24C7pg1a2j41ePizKeBGWvCpJHUo9Kt91gwCU0XrM
2+FdVX/JR9mO9a+24Avrj1r8GdOPl+jVflZHXyrzzm6LbT50nAh3jcpYV52S5jQ5H5E4qNOLxhsd
VQaO+HBuDubyWrlV2Kok9Gf4eTllybRYEsBS90Vfct+ZP/uSaINObkR+TvnBSaKW6yy+OyOQqsmG
ZfpVLXezlnBdlB/ZbcBDmCheu+IWg2j6tU4sIAur6dB/IGYQYkbto7YWqAfIb1XGx2x2rJA2LK+O
sl/UFkEy5sfYmO/S2qkRyk7nDJGPYR9lsQSVVapn4LOAiPI/3dj6JCwaTDL1DgJxo4IZqqiBCKmk
VrVJg9asNF7hBysXjG/yq2ra3byOBIBOCuJocRCptS/iwqvVVW6I5Hx2yPEenPaq9WS68RjciljS
X1vNgxUBi1urhz6hA22t7nFEpcFaOonXDRDb9vhC4xHzxxBGaaQRUx6FlTlvmtR9MaZunzI6nZXi
pgvoIw1+nIPTMBUUQDLKw3gqoTuB6nxVoiDnu8ic2rkJtr2yP+jmaSwlZvdC/7Wi9bme+RVohvPj
W1Sxm+nRzmJL9otM3Nds8t5UPphN94VudQhcyXdiyfqYEoZXVO4HQYXhqikX0WmXYcn3c/1NemoQ
4f5nujTqQ6HO7AESNil7HNfnyiD2CFOVqPs9krQgWQXRhrVzUov+oHXdy2Csu9RdXs1kfsltcUK1
cOSe8Gc27qxWj+AYQSqSk6jrnVCE9LR1PMq+FX5jTMRMkzKpWHa5qYSxSZJMcBCLJmyy5NhaaoiP
GETQWry205Bqjk9Zv+5IwA9YdJ4WPnJlLoOebnQ3W6u7qRIOqZ6ECVrT8OyUmAAyRA8hJuxtZjR0
88Vm0GTDZw96582j+ofRtXu3Ks7/XGqEGpaWweExVds1FwPxR91SBVy6ZhBllUG7hC3onFDaI7Kz
dBeLZdtiEtqBUJn7IouDdIgewVfi+0Iq5FH1XfPcYZFChlGXs31REDddJD0+NyJZ3RjUBgSu2Xjo
WeDRm22kAYkTghVYlbuxx4LRv+XDSCrlVeJIuVcEq96kC7Q2AxXBkb5fO73Z2aP5JBXl7ACX8sA7
PJFNDRLeKbPmm6pFwj/K05omFNQLY4iJXXlNHNaBrLKjD8Vy7zNVQZNhMrFrIr8s+Hw3Ys77fZET
LNnk1EbCXoK01Ifcja52p6teXTdn/O6NX1XVfUfOvz9V32mG66MbRGAZjR62aY4zvqw+NSvL7tMs
7r81c+13ToE5jWIgf04Z3VpdX/3ZpkrDqZX+DgKh8q2+YDJIU78lTuTOGrjIaHnzHKkqB3MynoRS
JAHeYfo82LTMqgpsKT4n0esbqkjaXQrPEsy0AXhrb5XwZJ2+Z/7ZNlrH4ddk/qJCA/Xu6vAlbZqq
0zxrvQxtvk9tQsRU91Iy/iVphNxh+rbRdszGOnpWFwdEe/xaTnFXrdbFHltmTV4WMdq+KJkeaZtk
+6tTy18RV1ywB/ZbBD4jcbV8bdFakctAQO1m6XThaybGxUHtP5pOvM2ddtUbsVt6+65u23DQq4vk
yT7m6W9rOO+dOu5m1/5FqRfkVf6DXAUVXPSJ/p7Izz+O+4Ke74VojMeuMJ5MWSaHaEn+QLB8ml3/
UZf9u62M11Tnt1cMcSmTrgi71fokNsKb1TRc3ISRmZzXXjSBTqJymn6XLPHHhLBiClO1GL8iDb2Q
PxY9MblXA2uuPYNENq6vnUpjd62kTO1LAarQnBVFgWRZH1AsJju9+Gg0EPVYnWpM98OltqG8zKIo
UJz0p7Xok7OdQW+Yi+OXTk1ZO8yWqr70XCF9UT71t5UwHb8SWRGYTLoSB40lMeFlWyGHQx3Hr0WV
PNZVcY7M/twI+l0Khqlm/SYSytO5eP3kFtjdUljTDlzXyOVYkOdwcVQgzGzLVn4tGqT1OVTIYi+f
gLoHu4umO9uJf1PGHNpMjkU73Vfq9O0OFso0I7vFW0F8rtWbs9obcNPGB3JmaK/CqnPeuozUUBSv
g1c1KFAEze8kEceZ9pFmw32aRDtztTz9dpEIqw0LJytClLosq4TyivVQGO62602efA3viH5UiZRQ
i/HZFCWRwaW9jaS9mSi4yrU5SAmKtVPdNxklPZeTKreWXTdIwonBh0ZdUIRKnVFqAG9oPWs2/dHz
sE9Gi1HK/sTbuSud/jCm3IRDQ0g0kIaMlMJzx7z1Fpdcd0bUZYq0e73Rz5SlIBRSKERki68VKgRb
M3NUVDrztIv7Zryz6yVhFJX7qVjgGpNsGF6ZiMY7txV/wMGpR1oDbWb0c5IeLG2KzfO0zBLmhfSS
faIv6Xm2b8MJUlbETmvjyAdElKTozqY1P2Q98WKgGY9622T8D315Iwwa13wOKOUihBwmYo7HrP9q
LTN05XdGxQHpzU9JKs9Tqv/UlTFwYs7tOdYbpfFNo1ue4wibJYBUCdDUcvMaIQb8ZeQCRj1nQ7jt
wLTVaxtVR/7ag5+p/WO18A2uvCQhVUbSk7q8TPUQTlXvky1ReLrVXAq+ecUtgb7bU6Kmm7y06q06
OFWAusBCmnj7zEluIEgX9SA8YpG8RGYdOgawzDibJpUGEcnH660NiBVZz5a3pnD2YOfGpjJ6OKdm
Ng5WX18JBU7vUKovoU170wzNsS0HeaAZCyGltCVsaJY/tR3SMVgF1dPmJA+UJr91o448IaX8U9ZE
m5MTep+Ny8a+oRSVbbCJ7Ki3DaJp2milGpOnRFB8mEoe+2GKrTOHfP7q3KplMnYBzuv3cRlKhJzM
L4NVbjsTxS6o9HIeqRh/Xsp0+VQKNf7NK8DO8dyWCK7b+A/8QbqNm5t4OMcv5CQsW4Aih6LpvFyx
DlPxYmrs0XXkx82UeySXP4524quDBNW36KHS9700fnX6zaicpiDUTB9kXW30bCXgMWYhc9v1RPg1
8kYiIZXuOvMSU/KVXHt1ijBMmL8DSay3GUW35jBS75LsqGhqQMWFb5j9VuuKJ0f/oyOshGsNXWO8
utVEy3Orn6gl+xaEUG0osdhPXX5M7bLYiTW6ZkZ7aoW2VSXQ1DLxT6eBR7+4fS5JkV67Uj2Vtis3
ajwZntLq6WsRvfeZvBPD1S2vrYW4j5CYKLLiC8CUZcbgnMW2yaSJOaDVPtZ+QYGZmVU4qVnQtMWZ
yMpTGn01+uMyGpo/mee009+WJkRgIIDlgPTkSvr7lJ1Tqfg3O70yJEqgVFFotCRi2uP6BuZxsG0o
bg0EBBUNzVHcfgUZQ1JrH6cIqaeRmu8KHXSIWqnTthjQQek9J3euKRKLbLA+FmlColpuaHUi9bUB
9++cIRM3n2gBD0zOsoErdgRLqOL0WNSQNRZgTwoARJzzLqbqAImAJ8oZFEEYNL7Ou8UVvpgnHI2L
8yqjrPNMMpZmxSAUgMumIfPKq4b3Xrn0gNLoB50GIzUXz2LKLfO3h5MrMOyV42iN3DhQY0lioqH9
Knb8e3urrKkh9LbdKp36NhQcwFO1XpuK3xfLPZ12XbUHBz30trm3EtVTzNTPKPx0X3OeHRmpD2NZ
f+QoFPxpihDwF3tsOrzQw2N9OyqUp9pySTcx/VvFSCaH0zQZW6TIHM7utpJ/oPI/ejcJ1ujNApQY
p828OD8ZG44C+JmPZVCuCQH46tayx0Muh01ShtQO5uIxkT+i/CyctwWZb5R8c2Qf3W4KtZHmsfy9
Jw2/Pahlum2A2lWD/PZ4JmPf3PQ9K4OmnQ1X2eQTYVZm1R/L+Leh5iPXylMX0acQq1tndL1ooZot
aQ3qGEhZS02fzD8vajJnoySvtpVvWHL5AKk4EMlHIvR9VZR7ZbovNBDk3Bp3XWns0ISi2LTuzerR
0T8LtMlIJ8KpFteyYKHvDIWajWmggiW/9CmRbuxsaCH0ULOKQNLjUa0g1ERzP1jr/FUa8XetcQvK
nuAERwRZGz/QAnhYOfEIMd3TPwkxUSbVoVPFa0MFs9W+UtpQwYJE84ump5sm/pVwCW1OeuIrfWoz
0d9u+VIvkg+XeAeLZrVVGXGmGiRgyGs+QUXI3tpackDr4RwQXeN0qAGE42DS39J12KfN/FSIj4Lm
umyyr1Nv0CyAHl0mgRYdY/PdIIWlaibC+F37eaRSlb9kdWfk6TZti2M9XCJ3rJ+0NAFvUnYtLQ6U
n7MluoEdPaZZdCSRhKJDBQJ22WRmTLPmTIWo4NJ3/KG6b8l0XpWIS/A6G0/VuHqOEOXJSind/hjF
YQHsJel/RNnaEUw9Zz6h+XA8WnfHHmVox7I5oTWkJI/H6ZA7+z5d90p8qJiOkyzMGRTTsKpeivVS
WOXGVD8UrvDsrqkPktywjPkhkU/GlJ1mQlfVhQsk4tk5uChB0jwOnLYNCh6Z21poKPUuXb8jKpHd
TD4UqHdb+eqQg4PuxiOY/wS+XM832Hk9YwvZVLO+wQFyL1zENhop1vouIdW6o28jh8GqqaTODMYk
kDXajwLDFHu7NS9UEaCV4vinCq4K1fZoVkezOFkMn8quHoCKiJPXvLr5kdWL3r+KKExJ0dMa+9qW
/KtafYpS4BB45GKyNsqKgaVUXrDnhEMK0TGVCJANETrrdmlIhEOT7mDJq7tzJ3hu423rzu969rD2
wUJhG/CKh1Tprqrophh94OFB52BJOaPExnAJU5Tal7Y6jwkFIl5X3t/EiRAV0B8OZiDXPiqC0JP4
1skgDNh2olqwAdivyzLrYb2Ou5z1i/EppO1nT8KMB1NAI2aGLG70irYeeeZUO3T0CIM4hEZGQqE3
JdiVDX2Er0m4fApaiFSn3BtLz3pW3DWkJGN1uOtxq+wqpbkMSfQ5W/WHrrDeDuMrQoX2NZuK6oBY
g6GQJKUTVXHvuXxbVeJa1b7/Q5v9XUf3io5ZEqOdn45N6CTBoDqbUrnkEd1RQOTusmw7W+E4trxm
uWBNRyn+oRZX/Di+oTTh2Nbps2Gol8U27hacAhvZb6VYkN/D2t5A36ccKqJdezMsszQsqVUpG/7N
5XOuwtJ9WbSXNjvrIsIZQb6M0oY1TykBK5tI3JFedK/1f2Zd2ac1BVDOJ9rIawYOK9L7CD2XY3eh
vS7b2MT3Y/hzXu+RmS9jmETYVY6V+QjOfe5KnQl8WH1hEohrEiLn9e3wSK5O4qMufHdNmlfcd2dq
7hoL13QDz9ZG1Ki05F/BcWXFelIX/buKvwzg4wApcegKpGVJZKcbLABnEAMdNKqhQtiY7iaVv2Sv
pojyzF1p9vmlopbw3VojOiEXcc8bNoQZTEmIeM4Bk3CVdzZtXiobHqgf3/O18hPidPVCf4hLdHyq
lf5Efct2Rt/QFK+HVFbhQH1Y25On4cqKyib0+3hQ2QnJ+vIARANlsXcT7aBQyzkcb6d81RQ+0QeJ
XEU1zkXuOkcnHaanaTU+MewjD3HlVQMfkm73Ow44EzPKUpY8HiC+wPxdAEq/G2BFpHxw3Uz9HEzF
2vXr6BysjqWSOMTW/Fyg2mnCo5K7LwFZ4skq97a7nPpRb0ONMq6ArgoJKpi0D/gPr+vI/jGaybMr
Yt0HiyT3LcJ/gVki3mWlpj+U2iZySQ+x08uctDxbyjx7Zap/usmaAqTGC0unNC4tpxL+4mXGk2FA
pMdqGr2yGro8Qu56zLR42CK/Uw5lO2pmiNAv39iA74FRdrvGlq+x5NtoZ0OGRvc6z84Op8AnpuMN
ocFQ2YZ4QdTJEiY2fUFfpFgv1tTu4Yg3MRabrk/2jVDvBlc922QPFJliebWQ8pCtqtegCrqTdAgG
BZHfW5cn6d62lqNWx7gdCpq+9mj8io3a2EvjTVlRvCK4M7JQgJNs+94QSaCKzCaOvdSFwqkSP6U5
cRue3SfAlzlhiGqQLRnNI0XYN/pwUHSTTpkCodFo8Dv18A6gtChvIz9yUnMTRU297dXqauqiutYa
FCkFt/YFs1S71atsCHMrFc9235xy3FYhyyZKKnumHbZhu5kaVQYlkV+gt+rw2IK7hGD62v1cqElM
URZOXX0tYKtHWZJMYol0eWinFpYcT6q2aQTbMfpwxyt17TGPmj+jg0/vXEW4N/wirvX3ubTb3+kG
88b0BPnNDNZU5NQvr6mae268jj+8gxPXiT5e1pqATD3vwFfKDDoYbe6p5OfQMiwTi9Wq8J+AjzGI
+tFcGUJmfk/NggcmKcR9Z9kvkwtIZjTRLkO8Qe1tpb9DukNN1zTBjmJVQuwKnB7VrAVqQ+yBSfnz
W4yfFFximD9Q3f6QHmgMO3plzLu2n/XPLob2jlE8/DDHzqW3tAz3KnbQZFZ2bjSUleeulOOaVjIy
fawVZmqjurMUYKc62vFdDJyN0sSp1v0Mk9ZcTDdhd4SQ5NaVtt9wQYH2KJPBdDer+0RhOkOATGh/
sZhvtPe05O/2vfurplKvEfFi4aVkcAPwMZv4lOolSNhptk2igPxGBGrZXnzLUWV7XIqfzrDzx3GI
miulmD0Uylqj/1o/hqgqN2q5Fj9uRvRq0AMVQcZODV6dMq2yh/5W5ausDHA3Awpfsst+Nzk54wEh
f247i3etGsWlVSPxPrDa7BskZSf8au1WdKY4l6wQzDkNcxVB04ZAE6ppKMcxrgGBRzCguIEt3mut
vssyF4BwTpxt09J3aDi3Dhu3g1KJ8sbaVuoJsa4ClygN57sxpzKE01Y7sp5ycUGC7H4VnaJts1Wh
lqbpzFNkm+pGZUo4gFEzSnGfXvpJka/2JLHPdcK677Wl35A1TCOz1ZjWESOpe3Zy0pWmZkALo7NY
6JiqULS3eMk4/6evYqZwekszNJtLVKh+p3eVeuh6h/tTxNpVG+KSyC3drsPIhdBlB1uCOlVqsLkc
OXasD/0JUYiBG6Be4vsRCDhk1Zzuc0vy+w2OAi+t2fPGHQeChyiA52dwcvIqs80BtW9zPTZjX2no
TIuitdu0ZSp3Rlk4H1M+4MZTKWVrA24x5SpyhD/Y/3HyEaPkZUv0XXY3BXkF7URypRaS/1ZXgBSR
e3YJYbmjdHgMhsx2+FpSc6/15j05PSW3ZqURhkTnJeCGpbEs1rb2SoOTfg/E43Yoi5pCO1t5Tg0k
2VQlW0Kj+TkyklBRnEzjnRX1HegGCHhmTgFp4YEjasqmlsx5sPEYbmU0Z0e1y6awnhENxTb9Zk7d
DVe6LNKHhi2jFXZ5zhgnkX3M0W/adMvsRbSNn5o6vZeUhG9Jt/O1qlM3o61D5dIwvVsaIfx0auK3
ObeNQzabr3NdtRdjqOQ9sYcrx7XQQ34twWcdRTtgpOHY5pH2djsKN6bLJiXIfXme1YkvgWfiSsCo
uV26hp/F3byxjE7dG0a9PFmjBe4iS4KxdGQ0KQjFg9qJ8QGsqlEg3zENUAo3uVaQzBmev0wxzCYo
hvI5gUuInJme5qKcj1G+DAdnJky1aWMlkI7m/FAKB09jOsOmbuB9eYegVVp2Hk9j2P/O5mQ5Acl9
1SOcee80W3ed4JIHqpGPFIJXZ7t2WaKyniGfyk9jn3S5urOk4BGedQqJ0c70rrO3bfIRewdzR622
h5ZtG/+yMZ6gLY2N1srlpC/9ElJGxTuWdVWAtce6SjIfTsKZx8symXJX1m3+4tQZmFPjCmNEqCDH
sw5Pgqo/VSPmnSm/l9SbbpIbHjuI5LqUnX5Z+G7xgZiKHiqxsHcFJZQpgYYPZCKMdxN+51c08yqY
W/5GeLjql0qPrV3KmgLDcuNOxrzRpq4JIqbGZ9cc327ds2Ez3+DReinGF2fWE9ur29iSXmuRSA00
PTS7rsUqYcpcnLLMgPuPa3XD+AOTVCxwLgZU5QpFerFNDWEWfeE3Lvko81k/963V+V2+foD1ANHU
s/yKIl31jUKivqDWGRAdm5psOpyyA1w6LV5LJMJGluiD6RCBLy4pA5sqOw3tuagCBoaBS4NBpMr7
ZrOM074EzytQCLPE0O8miIMyOLAtZENuI6MAR0z+qVV8dZFAWkAchEmwf3pTYLRyxtERozoZ2jL6
qWLNuVsA/lrUNcGqK2h5siJQ3dr2VXVWDzyg+c7F0PFV5i7iTGjJCzIOnT+os7dUrVvwPJpQzqpI
+L3rnLDdsQOHIZgA+zYtcAC7MQv0MkQXnja287RvC9ROUXodkDYyYjpTTSWMSHcD8wdpo6j6qBXs
dy3ausVz0omvJSaHbwr6XiSWBzAoLyIfB4AjdGxnWy20+26u5D4TUYbkc8QMQaRA9tqwI6D6alMR
NFosf+eyTS9GsVp+bU2g0xSU92AXrjygf4XTSfjvpczH66TdOU7T3ueYqL56afPRUZnAelQo7fcy
1OtvXhT1wV3VhfLzWIEr0KcbByvjDzQY5kXhJN8IYKiDmCZy82fXTB6UpUKFHWvDcR4Byudk0Har
nPr3IV5j2ihNpmkdDbaLce0EklWH5SyYohP5XrA/8CbWN3v4gMzjaYzk+lvkWXlyo2iiVm91KQ4Q
tBb2OCj9UUX7t9aSzs0F4MIVeB+Zj+gV6NYWHWs5O90Fg9JOZnnpN1xJe8uptMMtvBMxkqxObU9u
b5otC+0QCHq61L5GMJQbaevZe+Jgv0Lzug7HUflbC6AVdkqyfrSRbJ76wUWgldWQrrYcXtSeh8qT
qdoB0w32kbQtJIozwWgxoGGPHEFdunPRZvp2qMR4kWoEQ53mtvvckaSyq61i3uLpaUOlHvsHXbld
DHIquIXskpN0WFfUbE6FgGldnPNaIbvinVHuEnJKvrqYDzPRRcz9GbcQ7RVgngM55EXxOj+sWdbz
3Vkq/qrGohFJ2hwROTH5rxwmXyO84h5imG5OAIZwnpVlU6UyOxHawDsSxRnvwmyu86flLu6DE58I
yQ7HhF7Pezo6y0Pcuf13Kw1up+iuzdctiLZnWwMjQBetG1u73earcmxj0EoDlb4rj+aE7pCYVkKg
ENWWR6NKh2DoXBIzqCWVvPSOHncwQaANDCjmH1gJ452bI9qiViyw/NS2+cdtlehlLKtkVwBnwJ9D
0hMA26kKg31mBXajGUZQFLgaVKPtfEGFbal1O1yALyog4Ej4mBbfO/qBUsTjGFXge90MfUycKf1P
BUhNDBaTQnuKpXkfyZZWKGCMnPFFqfl/9OQWNwuWby4o2lG9/393wH/jDri5qv9zd4BX9/SrKz+D
svvp1v/1b3E9pdU/eAVuP/9/vAL4bIk/1jH0IPu/eW3/bhbQzL9sgujpANQxEeDr4Wf+bgEy/xK2
aQoVa6t9MwTgG+prps//+T+wAJl4gmzUeA5eW43mwH/BAsTC/Y9eAUFeMalEOs5h1cS6+8+5o4ih
ofwnUj5QAvV4YuWt7jVitD1p6lpwzdGoy6oxxrm3mjGdfE63jhbSDyqMvEEOJKFmqgs4b/Tj/BkP
s/bcE4iUobFcK0RWJeUcoVxnHHDDZGox8tYBR7ApitbZIy+k8FJM0pUBcgK2Ukm2Wnc2VVmh5O4X
9ZftceYFmKxIhuNEwS6VFkrxopg9pxD2+Hj1SRQDxYnIOjvYYiDaMwXFe3EVI33t4iS/69wROahW
OObjPCdYQmkqvYm6VokaG7ks/Jlpz/wDNt+dRlRwBgrvciMj9yQhySWleluKvjs6E8AaevXCCmN7
7I6pUbiPJGcjDl+o8SUXk/+sXjnTeR4j6CpAuRaCd2poRtOnkgF9ZFGje04QnxzluDHi7liUXDWM
RPj7/DSfTVLA1yVFXt/izYVaztorUpnht0+IsjgWBp970OYKyIVbpm4a6HPROQihe1ffrUavRnd5
RxaIv5hqFGqtWrg3pRDuC7tx04+ZAomJnAnsAnqSmwCNw2yCwE5FfFKy3vpQuhKH4Yj2/U+dq/Yf
xWjWBfVM3h4HE8duEHE/7eIo46DWqYhpKaGNkmcb5KTzqEaRrHJqTgmsUw7nXvQq6mhnwoRhJxFP
WeIM8+Sxf4o7K2+YqLoxQn56s42KTlH3eXYzPGsLAunSss0OucVKBwJRLiOZG6QDPYMYMyPwXjTP
BPTGXxXcO3hJVNuO12IgeC2dDoCljJtSCe3F+NsfraqwgQhTwDFU1bxfJwKZgrqhpQosl6tzw3Yo
oiNJSOjY1/oGiziRpR25lAEqGsLNTK/JsoQARysZHsH/+Ku19ig8FO+EvHYLAWXN0o5fRVbOZ9ta
869UqsNZWhYjZjnF2t1KQA76StOKHgciQCwGzx7dAcM1pHbRaXp5EMoIY2ANVpHwhjFxDJWiPveD
PRg8rs380cc3CmWVPUYQoyoXzV+dPnlUXKGv3pguJC9lk/Lq4BZiThohJkSNIGJEJzD4RiZoKqC5
sJg3Fj+8rRKcsQFx3hOx6C5BUkgUM32FDLHIFW25O7186ocn0sqx83XGQrI3mjNb8w3Se7BbLHZN
4JZaNR1GYfICsbhLqftkRRjfqFZQZrk4W+/z3K1eU1mIP25Udj9gji1J4Iin98WSP4ANzW+g/PNb
oYr8qs8oK7b4lStkflD387aecoQbAuH1NZooT4UJ0XrD00zJ4i+1BSpHL5zORTGmErFTaFH1MFsL
k+JMS4NvD5bX6TcuvR/WP5iAkdeMatqho9GADqFOKjxB5jRtk2iqqW2gOuQw9E2BSBl/wDeCDeOd
1O0mCcWC8Zfneaa7ydA7N5AFOf2+mwzLc5dpcIKZkydrYOn88RtSYBjsekWrvoql1L7iHOmql6hS
nUJpjCN+gKhy+pC7vnKOZuRq2GDadcZgaKUpv6WbvJQ6wlzPinK0gUpSWahWRsmLJlqQiwz+7A/3
hFIFyCTpVKYdpzkqLrCez0uAI1lYGTHkiqPJ174WiJNcM1WZa8mnIYKYLHpgoDohacpFFGL6iswI
DQB7HcpzGXcVwi0nE94yz+ODdEE9MLH31hUhv/rTy/y2bK0rQW9k0N8IapLBWXzcdTWDFIAiP9h8
GtK3myhT0KuRJeJV6srK7zRAaIQouSZnemwpuynS+wkXp4UtvOSMetFcF0VcYpN8sav02HlUipz+
c/wT8L+Ko6pnHqzS9a1uyJqHNsVLE9h9n5KVHcfa71JhZMMwQf3J44rUujgQc6coz5ar8K8nXFiu
byvtQNCRsAfnyEZACO7caK4SjlzapFnZeOC1Ob15H2ybPmxlVMSZDOf1Wtd8p0T/oHDFLWDJr7Gq
ildrNOpxV9eRfYwMrUBTlfbjnyFJ58ukoMeCuLMx0EzuBey5YsFVkpJ0KwLi8iAak/+uAwEP4n/0
AHKvU0RHnrlOjDdZLv/cuWTApHCSsw+5Q9bflwoZ6tzbNoYKnCEiq4iTmtzqSCCa/e/xHP/SzPj/
msP7VpT4X8x7YxF/duk/THi3n/j3CU84f1mqTmkxYYzMUISN/n3CE+IvfAqkyWOyJqcR4/b/nfCM
vyAv+ZbUG3D/DzE+hkaXs0nuFEoE8sP/xRgfR/yTG1QwWVI0jWGVjk9hqH+bAP9DNosxpxHjyDT7
cxxnl0nPRWAqprFyRNTqltgUOflNHtkON4Fh/eQFYl4/10duyFRltbec1tLCqTHzc2ekBKgtxpix
sK6lFvkZWN6bZlDa5ptd3d8SuBC6+oisVgw90hT45ITs3H0D8Hxd9colZiWNjQG7ToNfIUk052Ek
OlHxiCm3IO67GjKsEkVMEogba9+txpeTlaZ8yZIluhuilT92iiWta13T2OreNgsb3Uf0IzRQOZpb
UFaQWZJsOFZfmbo2qm1ehF5eEnN4U9gJ5eyc/jd1Z7IcN5Jt2195P4Ay9M00OiKCnSiJFKUJTFQD
OAAH4HD0X/8Wsq5VssIU5Ls5e5McpJmIQOc4fs7eaxtedlMgdY6k3o1DcUiGfuspY2+n0x47NlOZ
KU5I87K1hQVhEtD/nWFfTp6JH4qaEyyj09H+NJ0Xz35qo9ob8PHRxQrZqEViC/cBKTOjPrP5rvDP
JMa4q8L8ulHRo1lMDzOZHBuDedFi8S/7YNwYKd7IChfdhAGFTC5aEFg4+M9epUGLhiWkyUO5wT+h
2k5AwzUsiEHvPKcgFOdKHrswaqyDgZWuC2H5gqVDvE7jnbi/XzOkOKDv8kmQekUk2YPw65dUmQDQ
GkY8dL+OmD+3PuKXBgVCWHx2CSnEypCVO5k96MU8oFwHpDs80PvEqpU9t/5TTp5kbXxNQ+eQ6/oE
FmpXOkg6Ov8WTwEXadqADKMl74zpc6iSFnscQ9kwNdEHfBTZ/Dhg4LQFma8MnADy0JWts3wX9ite
DkG/XyGiAN9IPYURtzmZCVsAhuTXuDYhkbgf3CQiLwANniv2NVQXKDTwV/yPvlleBwjMc0EVEEQ9
V05UCB/kVtX4bYPxxtEnDQ+jyb3Dkj+ZZXmwfL7LMuCs7Ufwjde6c6/SqHQ+dsY3vw5u66bIrgr1
ow3He4DNqPDYL3HXRKA/6LTdg8T5mE/V7x4tPiXaE9w87MTYv0KSHAOj3Ftuc181OEUpjHLGgVPu
H10ZBfsZ3VE53QmKT7APH0P640aPIiv5mIwGNp0qvQH08iGisn7MRgxY0wpfScrYJyPak4u1Ccxm
b6M/9xOhvqIp6Rm/b2D+eBB42idjjZI2AtClSX8v6wxkw4xw2P1cygF9cZjfp4IJF2LfGWlvW81m
PLhmQy2laBrJkYmI5VPKlPJgCXyZCgcF/B2SBDOxGZhmUEMfvaxad0+3dtLsrBCrhynCu9Flg5CK
Wzr7sdmUJ+p/POSd/yFopiPulF1toivzkSZsoLFsTKJporG4Qxx+tMFtT773e8L/EMrxMPCE2Iak
11l127K9s/0RP6LRRR8c1Fa1pk8tT5OFYMG27d0wZ58Kf1nncs2DmEHi9Qn7hHzE+2zQ5WzLX36r
yLJItlTFmw4HTzRDqkyN4utsQt1ue0S77ioX9036gYAQ+zkhNpQrWlJlsKcjwfYwFs1VlVLX9Ksi
wr0fUXJ3GT4RejXEQ24sQd+112w6A1V8yi3/k+x4/hL70WNqAucBgyqnHqanwJJw1AEqGkpuHG2J
a+ZcHwiWvMOCduvU2Y3ZT/vJiHYV9hT68sfMarYaObbNHC8rcBKMzsD4loWhtza8uL+nptwxNtv4
YYcJydoUsDUs/DcC6XmroNm4dYb4DghkMt/bWp38Cm0ENtDWMq/DOd3VHsJaNz+m9MDpv/pxqwne
3M4K51SH5ak09wVAHDTkalUqey9LG5asVJxSRLKF77c4cWyec3EKDOvWtNSJqlluAxwChd98aRxk
MjC0DrbWbPedm8TMQT8xIxfZUXreVrnLJ6BytxmJ53AQprXbvXXG0zzUPE6V2rq9dyhdn9F5+2Di
QVpQ53uzB5tzGqYY1te9xkwz6XAfegwii+4QyXrY6my8CXr/6OBCGrNFw2ICGmtxbsxirhIjOHVB
/1C76mZdjqYkg5ij7OPk/jKIUyd6LNw4wU+MQliLxS4QH+hYDAc6HgyeQScFij1jziQXI3Ny28np
5C5B3If5DdgtHO9Ic3qP2+5Md/BmD4Mtcd4k8zcbhlG+ZNBAtPgAwnSbunQn6gWJ6rNUzfQjyJg7
1p/C1juMkWBgZd6qzsBklMgEm5El5/AUYP1nQYSyS0NhVCx7AXtuugB1Uv/sJr97zsau+WK3Qc/k
vKU3S53rRA9OmaPbhufLpwVeTPuzjZz2aVqi8gtsJFSWyeAxmhyUq2lnUCPXmdRf2ll6L3PFodE7
MWnDhK2rG8/JScGD2MTbCDrUu0+SnF1GY1XRD0eOqJ3wqkWPM3h2nFMyWOVtZaZfNPqEcIs4AAFe
nrR2vc9UGolD6cOV24omGhn4d/m4nyaz+KXdYJXaNhNd89FNzC2maU59MGfWlLLhvb7Bgyx/AcEZ
fwROa2Z33OK6fQGNy7uTjbpCyor/al8ERtNfZaFbqkPQ1kmIXTFFPVzNRYcov3OTFlvY7Dx3fsc5
UhfRGlaJh/FgcmmKCb+opl0wDrK+KWUPUKowK18f6y4o6KRVEjOitxTWQ9m3PbVPIXTN5szAj5wF
Gof23KEDjx2DzcvNkocCVgDAM3YgLLHzdhWqJHcLGHR/J2kru/spRXBBSrZIup2dMynduOmClau3
BivajuB+kHv6dROtVAELa24W4Y6pJuChd6lFQbHjUqlgM2rtwIJTujy5VmN+HdzaLPcqlCI/BbMd
sOoJMahYz132if2ZJiXWbrTeGrVvprvCCwFpITuyMILxxWhwGIRudJRYU+5Vl6F3TkwKkZgNMM0D
yjwfJRiTWycOF8E4AwTHpK6nCsWRtXQtg6e+gd7FMAgL0tRVmveztBa0kb7p1ltvxKdwY/S+gdG4
TzpADWWVZ4d6ioLnCP/tEmfD7IhdO4aJPihVDtbRNiFQbmxkGlg1ogrBkke0gzw58+JEJwaB1Xgj
wfYw5vD66irtddh/mErt3M31rM3t3LTsmUol0jr2xxEL4gR80zi0qsunfWglSLbtwUmsKzQIdHSq
iOkaTbcpyw/9NAbNDT8s+7Uwr9Q07jW6wMCvJXv5wbYAGrAbPpoDT/TWGmQAvC5tQnfvMK/2Dl41
Re4KKcEKM05e9T0C5XWTKOZ9Gzsq+5NMSwDg1KG5i5OmGSzoELqsNsvUDddNs/KbUXzwdmpo49O2
a6XyjnQP+3LLDIG+qfQnWlydUbjfCDp1U6KAB5PBJJOiaFdWk0RDMvjX/dQYNcL1wr8ZtVfmOzPJ
GBmzs0AcZFh9gQ11mNwJ2REBn/Se2F1vPdHgqI8ofvk/0qmanZoCzIFOONrBdszaECUZrdEatxv0
5bkPBuSuTTIyTRZ5gFwxT4pgxyeIsWvizhQ6Axw3+i5OhuDW5xqX+D0Vosa0XOqfUqvhpaeTgTev
731g0TrxbkTUN780aVrsvv0IlZuoBrIj3VQhLLU/qYg/bsnMR12fZ+anwnMA3+BKl3FfkpG1ax2q
JQgn4xfXlSm61W7Ccqvzeqfz0X7xmtrERJKMYtw1oyVOQ5Hq63Kg8tv7VVKVV7LG4c8w2zMeZlsu
4jCkdfrVC55S5qLbTLr9Tzm1c3kXDu70WOAHJPkmBYK9IU8g+uEi2HIpgbv5fp6NTgKrH+2nnCU6
QTEX8I02yj5NNlxg/1PQuNg+sMHT/Bk9Uokqc2x+hPSZ2n2i2tq5kolXYpw3E3rZgRUif1KTxrM/
ye55Ng2UHpRLPlD3zvJ/gIRxfnvJ6Px0gzTodoaanG82GDvkw24QQpyefawgbpGNrIKM0SQK6dD6
nYKyczFKDSi9I88rKNqXmtE/EOyAUsFToHYWQp4+1hrFMHquQv+Y9NrkDcae29cpTLIbLLrcJMe3
+TCZEbslhOMi24aIYbqgLD86rVJy25Yl7JcafZfaIuhIeJqCaFWkknEI11iOdbnTFbZ96D+We0Ju
NeP6rmoiu1VYjIe5CQCC+7hECBhwavWQJcLoNmmfZ994Z6Ofi17GcIcXDqEtFsB2BXXAQVitN0OO
KC+bPpYo0B5WQfX3IPJqXsil4hMGoI+yazLDZN4zflanumzbAVpnZhmMRpoJ8HudIxQN5IBNQYP0
I9/XrJFrRXqxX0IRFi8d/wXEmAS05krZMqKP6OL9T1rY/6pr8/8G+fr/rbcTAOG63Ns5lr/0/7n9
XtY9Izz9mhC2/rt/d3hoP/yL8R1OSFq/rgPiC6LWv4lfhm/9y2FGB3iXTk4EMOdv5Jfhwey1kAGF
gHbPxniGZ/+LtHgLKC9/cp3k2f+bOd5fKVJ/I78MG8rAmgy5/rDX4N1W9GUyyKKM6bXcEyJK4dmx
PxeeQD/Qtc43UxfGI7qs6VkUOA9rUgAOsgHVMyeI8gwySK/MpRHYsRLrqWgHtXt1Nf8A613P/1Uj
8u9ftralXrWdMoOYZB26RVw6mby23bm5KaZ1x0VP+dauCoCzzNnX5gYOv2EuP4F1fxyMzDrYvPQl
W1UPQu6CmxIuk424HcCPw+cVhklIsJxnOx/f+aVriMufruE6In31S826Z6YTFUXcJ1ZIcHXfbkpj
3d8FRfbDLN3s2nenGugotHbsW67YdUrX78SgneXc/H2dGPW+ProT6iQaEIXFprK9gx80I0kYqbcP
lWdv26yTsa6bkmKV/GFaM8O1j9J++/ap/3ez+O9jn8Xa1JUjFtIoi3ip0hw7MsKFByRY+sh4FVnW
GJlYsgX78i7AR/z2MemX/ulqh+vz8upqD4AqbANUSdxgDjuMBJNsCCIob+vE/Pn2Ef6KsfrDDV0b
sq8PwbTdkOYyFvFgpdn10qhsT8RH/Vn6YozzJWFM4xbDNkrBAAWNrGK5DN2Btt5dUY4wD/gORC7p
glGhX0iEcQ+1IEHRguTyzk2315v7p1+4huK9uggIXOHJ+QQB2zQXt5Um9MsPa30oQydCAW5Wp5GP
9CmN1s1y4meffRtde2qpiC6XmfLyEr0wt4xIHNwiJxNhGCkt/XSN13g+mjrqadEFmvCbuXsn7P3S
fTsL05J6FB0j9Cpekklu88hTu2nCSlg1wae375tzYckI10O/uip9VqQl2GvYcVSgpywgNSOrQiP2
gIhfD1JNaHVEfYX4td4t1cwmulXyhF6J3uvUWw9hK+Z91mbefV3QRDGyofjSVakbM7vr4yCfuy0V
N22XJUWt74EvRcA4XHmZlSH37q19Uc60HOxpL5PEPiB3qq7doVfHqZkwq3qccqut6dpNXZwlRd1g
BuUzQZr4rQ2m6zCmSCnfvhaXrvbZus5mecnBQWNXShhh1o0IdlBZ240JOvjw9iEurTzh2QqtWsbf
EYGdcRnk+oBo0cQJmGGbr/q7JpVfxqT96nZZRVFEQyOUzvzOjbbWlfVPj//ZitsYSR+4rVvHBQFe
6KW8nBbOyAzlyaSw+iWHMAD7DJrI34XBXLjbnsnclY66VKGUoAkfL50FX/mdC3Hp55wtwc0UNvVS
e1zsRjo344KnlPpLyHiePebDlXuqQiDxijkLSOd63BtWgSZfq4k2qeze+xmXFoWz1XioPF53k6jt
NEpFXNnYGAvKwm2bJo/KIZ1SVFLtZ7MDrjAqvFAA1K5C9BHvfA3WN/kPd2Wtf16/fp5puqTNGGUc
jkOAT9YI0beW6rpa0Uchw5n929f7wrMdnC3PyRzyZqGiiQfita707NN2TiJaaZb6/PYR1mX0T2dy
tryiqI+WpImKGP0/SiTb8nY5khnuoNUfFZ6IfW7P1pe3D+ZcepyD86URTGgF4bWKSUmYfwaei/VR
BcF88r3FiA7am4CHFpom+aZns3JdprTcdx3CUoCHblSyz+38CetQ0/pHQxe3JJNxdeD1AE7C/nFL
JxnPupXP5g/P7pLvCIqtHrY7+tBixv6WmQPMy6yj99n7ZgtLJMPmSRpePq5an4o2VZVFxRXTgeCD
GfYtbLEosRDshgGAhXmyb3U/zHdOUsIVW8o+QpmhEY+2wjKWPSIHxDVmVTQTfnMju/Ire2E66Dg9
1J9G/SX8Ce5TL0RFjH4jv2bLXcIg9WXloWawjS8z1ujfKBXktMc8XEsMjRNbYOqKa4FMJbxjGE2k
iD+5zpYA6hT7ndPa0abPYRvSkw4AsmRNlR4QGuBJs7Pa/4y+hdnSXKERNlAYkNUkor2dGKEXq7ly
HlS4kKfWIAS7aXM/+jyTmGAxhMF2yEFnFGawrWx3w94AVFvEqGUTZZzeRqtoafcydFrvZl7SrQNw
YKPtOot7p4RBteBPqSZBU4W5PjkOlt3n3wF8TJ8dQSe30ENzVFXZXXmpzUaya5lQEhvkNOCvyiab
N6gaRkFPTQtjR7QDG8pWDB5Yp8p69k1ANhtEJ9h+Rssv7v08wICXdZ7+Vfte+XvMm+i6VUEDA6zR
1Z4iod5boTfQlBNtp7ZrEsewpZcliVlup/AzGqoVowH58GMlK3beXmOH9cYX0mcgKupi02q3GIEd
wfDdBIMln0f8SLhKF+Faeyi3KNEyOzVkHE2Z80yGxhADyW8f8yrPv1uF7/+QLvIxwJj1XD2qzvR/
RN6wGJgFMZzv8sGe0gdfOHTsLfpI2bbIQwpOzDX1R1dK+ZTadZWSRWZjjihUr5qtY3XmIUG05R4R
t9lHEIZGfxAjcQZSano7kig9eIpzhNLJGApCBBoxJGhRRq7MhMjiAbcJNUPVm2rchkLbn3rXsFcO
Fl5HNGZVieLDo6Maoetinx9dM8LGUeyQOG1ZCXBgHF3WLszZPSFhzpevESnL9BiixYc5lkw4+Brw
TkQQzEZ+MHsQiHQ/syt3YjoGQjXqHlKL53rbJyEPe9mlvxmSNXACPHp525Skvz1C/hQ2BsLA2KCJ
jhsYWgx2fiZFXTb1z3R7m25P25TnkEcn3XmTw9eaaT92sSwjsEtLP3qpedfUJijb4FOC6ui34Wj/
B6xlq9tlWEN+qdnxYVqonvnUoPrhEQsR43cfEfpLh8YrQ2LuVL8gpuePosb3CAxpdvpd6U4oqi3H
xQeprL76rsy0v+uh03+ZJ6a0ttH2n/1WNHqjk9RhBl0nDX1UA5Bcktl3IZMXCM5+hpsTWt2Ues0+
J2MDpg7j3LScp8+dhdSIGZFU3wMeJxRS0mwVmdUyPxSIwUpmwqHzdaBhnUHeqE+jNLOj6pIWZ1tu
qSYOIdBDT5vzKe5cGsTbpLeWlyJqmw5iVT4vjPVz4yahjaM3LAryY6LKiVWza76aVjDLk9kk5i2Z
c8tR9VkX0LgK6idX59z4PprDGwCOBd7OVh3c0BhbnvNE3FmK15cbqWJPkSmCOJ3kDzDYQCGtMlh2
8GMYVgOqF/Ewu4Bm2imKfnk1Htu9LEfzB71bhvVsKL3iiJO4f1GUrNUhbFg8N01gAQD2XaPEil4z
ES79NVKt6IAJtVUA/J54ro6OLIJ0M+rk96EcWW1LjdQBWYMSuE+KgudZA/ZIWMNZM7dCRUhUTeDd
N9HE9O+dyuHCF31NIHpdOajR6b2+AfrMyWp61k56LBO4ePXiJLu3v7Lrn/rDJ90/K1anXmqpJJg+
klfaq7GbnThFnRm//ddXnfYf//xZRSoIH4iWwK7iCUvQ3qoK88qNGhJdPHQoblHrT6WHbHKx3RrP
JBmQU+L4p76ldkHgkB0KC0x46DF4zd3a22R8BQ/ukounZgisK8PuJFpBLZjwEi7HLeQrOxbLCXaa
vsN/5/7DGvI8Kn7KxyER3VLGeQ/YgqA+vfFyQ+xy2x0OYoEnrFPwjlMe6aOiTmL8rKYbiz7tO8Xd
hT2cf1bEBhmyswIfUOzNuXmf44W7xQiVPxsK4No8IrcRqZPGRl+RAL2k8zubGftCyeedFa8g0coh
610RJ3mufuYOQJSDIMvRyoKxuekd6XsbL+0TtRmUHB87z9XfSSVSNMx6IFNXfsMkG7UKreMNuB25
hw4P4s90B8H/SAb1xNYUuxWM/wGWPgjAz0YJe5iXqaxBBmWD/9XopuG6HBlIsIt0EhYQlxiht5/Q
S8X5+uC+2hu3ALFbFeqc0obBWG7IK1lZVHqG+Dk58/9o+MhkIUzhw7/fp9cRWxdeg/PMtzRYhJGq
pojF4Lg3qYbZ3krq09GnCnv7RKwL25zg7E2uYBMaJSDwmPjTVaSVuYSJEuu8mWsr2AWsz9uJgN8P
FSRubk4dHcdwya/M1E5+vfMT1kP9YTEJzt72oEE1MtBj4DHs6mOzejrtqMo+WEUnHlTawROnJfcI
dBafsgfjNFfSe1gUCTyYMOe4SYD5v/1bLjy3wdnes2oZ4XpTV8SAxuDdlGaxlaaHiInsXMQadQ5E
n2iVtw926faevZz0M4KCZNkaKQIyLd9PoQE7tUEicFJ//EeH8M/eQyLD6mBqnbVNlNsHlRYV1UAx
EJACJv/tQ1z6FJztH5sZi21Bm5K+EA4th1H6Dled9U7w+IUXbfXrvH7RwgQ9iAwAmSmFxj+Ios91
K6Nr8BUEKiNMeOc1uLROnu0Zq4F8OmVZVZxNzbI3O3O8I7b0Nm3m5UYaxGmMM6+333vUAATEvHPp
zhL0/tPx9c+WEca5k5URrxPLxFRPhAdzQr6xOvOM0l2eheOj27DMPGVXSBzssCE+nHFWgMG9ZZBs
FDcdhtEZhLsofgOLr59IY9M47f2hNa5ypPorz2zdcRoz+6WlKlkSHU/V0IXk+KGR0/BM1ixBH2Nb
mUfbptu8SwI3SzYOIrDmygTBOKza7JWTHKLqgcWDoFO6bechCNDDA4mzxVM1S+YGbkXOzz+7IedG
qMpFk071msUZYehsK7O1VdyU3Z4RPozLCbUHnSobGAYi9qT6CRMSdNbbT/SF99I7e+aWtq4631nS
OIIi/dVPQSPORjsBN8qb27cPcanb5509cGjUea4Vx6AZQX4fELwHuOAG7XF6o4XlA5kPyazH7/O7
R8EIEDyvPr197DW56k/rrXf21NEKCecZodKVEEDNdGM4W7MOl68zKtrbhrdg7zlNhKqW6oG6FhEu
zaABzoeDY+0FbCKSx472UIrbSUDkmTF671qoObHwRnkwaLjEjhRoeiaqtpcC+NOzKzLM+ACWu60B
/ZYBNJvBdocYZSV4jogwFFj47p8t4966Vr36PEfdyDQLk3Cc1Pz5sliaQ4Pd5AZjCiRjUeTPKivT
d5aoS5dz/ay9OpiPXKupQxjP8HR+OU73gAlDszvM70pjsK70GkDnptDx3759l77Ynv3fxzN9GDkr
oDmu+uzGQpz7YNbS5IAhBltbkF+ts+hQYoVPlsB4Jh7TJJCjmz68ffxLb8fZJ7KwMOmRZlTELkxk
Ru+kMQjmiQdbguT6Z4c4+zC2jFzCCWhJzCiuPyaC6AWEjvU1mLjlnXf8wofePfswLmFVyKY30rhD
CbOGxw9kYnjFTdNaDZkCqCjhUBk//tH5uGefSFT2IY2RMI3ZmqPGH03/GDkRwrAJdtrbh7jwnXTP
1iz4btMCmqGIETDXH6ylgYBdkYfSdVivkw4ExdvH+es3/6FYc88WrqhT3mS0LFxW4lfXeTOTd+TX
yc6qXciyhkPOSqiLkzb7e4vPBogoKfeBVTdPfWVb3wGbIF7NrF8AWNiN12hHws78nI55Fa8Zn0D5
SwA+ZIQUXxYh/MPSgfemB0EMnAECc8b6eiAH6QrFEQ2/Rnr7IUQ3X/VDcT9b3o+cxY0GgujY3BlR
jIXM2ZhBhhMK6/xu8jP5UHF794h9Kebysbguek0Oggari6TkW9AJRIds8d950C69ru7ZaotUs0bJ
YLPJCsmnyoiTIlelIxvBL9EPqpKpQdbaZoytNDkMqkTAr1VPFFFpxm/fs0vP+tlqWEPwiBZidWIt
AzANwVJ9whoGVr03IQ4aBV2PtnaHX28f7czp8p+ixj1bDwM1GDVxAWlcdoF5G8AY3jtksseNbltU
czaBqz6CzczRNpzCQeJypuUqbYRLifCTLdP9xyiD+6aJ+9z2Higbd5zcPekvyzdU5uE6IsToaGMJ
pMsBx2uu63deo0uX6mxtjYZIG4Ho0ziYJo2+qUKtPFTz3SK9L50oxMNS0j96+0JdfDLOVlK8rGAs
YNvAZKfV4UKUuTLBHb8EaOuvoX8Mp8Ev9DVs5+zTWJB6vGSI75UQ753t+gD86V0+W2fzIhLCMDvO
tjP83SxaA256am7fOb/1z/zhz/81WH71YVS6jQY7pRhA4kp33LYEOGKiHANcslgcp+C6MSbEmkTF
HVsMrhvLNf13Cqz17frTsc+WXNNaRAMGy7gyvRJJQz9VO7PIxW6s7Pad87uw5P5V1L86PXp6ubvM
RhYH82w/O4k93Zo6+aHDBcY5ran32nlnEfD/eaGcsyU3nCvkRH6QQatG/KGiaX5wxkVejy3sGhzF
NhBGOERjmQIBwh31AEzE2Atcq6yogNEwwLYe9hNj3g9p4Jxmz8Y9EvjJP7zWZyuck8L0msOVt4Fk
laAyuu0WCWRMpDzr6e1n6dLtPFvCsFJDDBqIdOuyguQpA7ZoZobePfHg3jtftvXJ+NMTc7ZsaUhX
IF4Eh9C5PgWjhQ7HIAjQ9mR05TaCgJ7U6veM5Jp3jnjppM4WG0M6Ckp9J2JuX0fyil2ghmxXXHAj
36mkLolvVnTF6+LUmQCiwUWgARgY2Wc63PJqiFr7A8rHhgRJw9nNiowmjquODNmz2J6ACHhpuBza
oCKhzrWKvRdM7nZZcQPuylqlBdXtINO9t/m+9CKdLUN9BPWA2Ztg8416NiIMe0usyHyAVaS3gQDS
8PZDdOE45ybcxFcGoQqs3601ewzT5Xy91BHhVHQr0f1iLnr7OBfu61/7rlcLQyQrNGLKEzTHe4gx
w4T3JMHK3I6lfGftubBy/9V3fXWImmErGfCIE4ZhhMnVRe5tp6p5/89O4GzBwXk3VTz1Vdz6wt+4
YejhwuQLAYAw+oeHWK/dqxMoVN05fYl+Ka+wYXuYvO90s9yHfjS+83m9dBfOlow0mvsQFTcnkUXh
PcE0SMwg+HwYMKG+cxcuPVBnS4aRiYVI6UjGqUq6pyTB9ddMhXX0Td3Anky649v340JVgjj1vy9W
PbRTXzh5jM7yk6+buxQ2CDRvgyy7BkKJD7D77SNdumhny8Xi82EZZ7YRbsW4xa7Ii8wDBa7FBFr8
9iEu6TPss9e9S+2qC+GWx3mOjo8IjORkToL0HyKZrsaRlAy1TsRsmlN7UVjdprVc+4R9fo39C9+t
yy/cvL+Usq+ewDDzaAtUbKMzYA24IKOwA/TpWda3RNUNIKo5b4+DnfQRAo7+O/GY1jev13Dohx5R
fwfE9xQVHlafgj0H0riSbUSYWrTf3r5QzoUv0l9r+qtfSEKOx/Yeza7TE0wBB+ITXm+kETkxa23R
7ruJZj3SQ0S9fh1uNfCTLWP6/hClMEzc0vN2SLfmO1FyG8fSJZ4K6diXPrXCq87DnjRIMD5oL5ed
TMbVagIqti+y63bUN2rA71RrvJw9sV4mw9ibYU79L34WDlcSIuehB5fDHVRXQ4cN0hWpfTeZeme1
760Rl85/fR1enX/ZKKxUFg8K8gr7mFsT+5QoR3drtmwWF/u3sYCCT1ucMW9fcWz4/Ok/FAF/Cbtf
HRKlJkmFOIUIf4tMBM99HV4LJXGilhRhC1l2fUpqX+lHeMoNeWsJUrIY+9Ad3jsewZFsH1H8hEzk
W4ibEWFRwdTwRcXWhssTyfiJ2eYAyduAW5+ma64W13ZrpOX4TYKJCbAjGglUolAfbcG+YCPp4P/M
hqQlwJKv9gd88cM9DUPnU+lY04eeuJqfmcLDsNMmoPttp4V/OzLlB+jXabAmOXTye0kwWb0bjGj8
mDK5HnZA3+r+YKQ/GEKTcCxhMd5VHWkBKBgKJlj2Ik+BYzf5Llo6sPeeQxswINwmuhJMZ6e9JYoU
C3MYlHG/EJN+MAKDRJpotopgn2jHBGVthPKXTyNnNwWeEezA9+qvLWDW7yGeeHNrqJaIxtH0zJmf
tiTfTaufnvDvfOz8bDx5M+NrbUXwnLF3hAt82Y3bksOyHWbfYC6lcZ/VY2WaGyilGJ+SSCN34PzE
z74srZskJ5pl6+M1Bjo9V+3BV3X23Q5azdg4yZHqeUJCZHGI8Hj2wAueSujH+ywLgY6a5BHj/7fB
/gEGHFtrGzaJwhTI6YixB4IX8unKPkhWA2tbJX3uAMOtpl81/szhI8pJ9TEH5oMSIYzKZNUQRT9U
oktnu3hRSUCJ69S7yvLxbTFngAmyAW433nWRUf6E4eM9lzO7UKABRZBsg8XNn0Ic/gLaTFZ8GUXm
BVvYCWAve/wwj13dETE+LGnzQgoPr8pS4MFCrTgPR2vKHbKgECtskXwo+4ACqueRXmyfKTAiB+K8
PWN8ngERpydhDeFjYyfit4GyTBCTLWWxC6ROYiyAubfVbYXqwZ1RuWzc0SHXqgm9hCC9tOvdq5Kg
rM/sOCokYr1QAMkm4RGuWkl3uipGl5RaZ3AAf5Jb65IQEIjb0RcLMTfeaD7giARVUftduBHA/x9T
B3DObWhV2CPMZjKd47AsJubpOS2rfS2BicHwNKoX0bm+2k59F32DMABGlqnJtpmq+UNICkBB7k0U
XA0mjyWBSS6eIV9j2hNWqW/GspmLA10t9XUeRPpdm5jCDMhWaxcry7e2T8rbaWAYW2NRCvjpI1Pm
0ygse9gCEUof+tUkGFPeMTcNWwNGICxQbiirt/tCRHj/aCRaTliKzOCU29YEaL+qTACMgZnf+7XX
Pye9Gq4ZOOAiszEU51tmkdEnsp0MTJ/E0PHE5tioPtJprq+q3PB+DP7cwHssDDjXiYTsClhaPPZV
EvwEwVrw0SZQjEsSaZ3uRVfhgdeKOdOhi5olZdVOmtsU6FBxcIxSP6ReRWROSN/DA/AVkfXThm0P
hharQ7qps8VDqtKPxWdMZ2jt6N7IRyTRhruZiix8wQXGTrPwXbVgVVjlT9pzvfslXEX8dTEQvZIH
XXKFFrGFgRQl3nJQNBPvSjkBAptYQWA8R5AX0cMNhFI4pUatB8Hb2M8kQ1iwLHANYL8G/usS3vkZ
ywxy78EMbgpnLMJDFsnu5zBYANQWC5LwLCKTISF5VTQWXA1JzLVL/II5T0PUDfTJnW68HVwdki+a
NOHWnpI0bhOd2ydIqo2Le3ZEldmQfvczigbYeHK0+oOm6fh1dc2ydBWwm+CSDkN4dFzkZ8SrQNX7
v+ydyXLcSrZlfyWtxg9pcAcczaQGgWjYk6JaagITJQp94+iBj6ifqh+rBd3Ml2KQYlTmsKwG1+xK
QcoDgMP9+Dn7rL1h+g6XmHNGHi3Ai7o1YcvQStl043lh0X+/8fxEveOthylixb5O6br2+3k7Rx6o
8KXsm7XvNX5Uarj2Cg213wFQLjzPv5ykET0V/D4zAa0UHpAlaNfCtb6HcUSrxACyrdmkjlTnEfJ6
d2/FrFM7H9B7Q6lMue/qqc2SfWWuWc8pp+fU0WyouNn2A5bTUCC+hW2ZAWDwUyylQWUJwOTaNb+E
84hvCbTNW51Y7i3uFuIDrlrV/ZKZ8eqQXEM9wAfeR4ZB8gcuDMCuq5xaLRO9HsO7ycwV3YldLR7g
MPfVTrUouZCq6ds2lN31lMwf0YOuqhQ/LT/QEYsjKSnb9kdO9/QctOjmKjTfWfE193O+XJVkQNfS
0G4uyDBiByKYstu5rgy6ghPPNLayy/p7BH/jPebw09eostv54HWWAdgtU/jW0Eg8zsSeuT9v2NJN
ipuYFZ2V3ALoUHn5OCXN8GGpyuKmtnLIb5EZLfWmLOnl304GRhWBw8Q5Mysa0vE5rMYoMN0pxpIk
6RPrQPOw9z3m3X0gMGggj1PJwzo+bVebkCFqMLUsNfAJ0w/9Dj2LG55DQyXZhx4AhgZ3bINODjff
Uhob9IBXCWDncgPLp73/LxAkTkLU4B2GMi0+I4fiq8VGWX9+OyD6U4x8FKoX3tCLppLhwWym4QoM
YBuwgox76Zmo0VFYXr49zh8iPfOoGpNCL2570/EPqceiKBLxHX/n9tZnjcRRPLQporGjDRkGn28P
+IdzzoqC+j20ZImm63MdkH2vfpeh5/7Jedo5d/Pk+9sj/KnCax5Fr6NptzEUKv/gDmTfSgtv26qI
s72TiPaxc1xkEh0u3HXRNmcJqtFtl1fT44nB/xDHmkcneBOxr2OQLTwMYvwQKUHb/AA6AycCK5CR
OUD5VAlwcd4hyep/nuvRvMQEFUi4nZVbq83x8jKHb29/nT/cbbH+/W9RdZ8Jw59COzpTqI2DKo99
wsm52xPtnarn/ToLvxa5Hx33ezrZYitesjPatbFIA6mDKxeZJN9yo+9hg86vSpeRJjK97CoMXB56
B+ViOsHfk3KZL3JJBBN6TXRYgCDssMkKr8OoT/ZE5TQfRf5dZef5u6yrvjcKBsbbd+ZPuV1xlEKI
qzAq+5zE5hIu3W5E3RQUA13Qf/UbLp1711jO98nT1lU+2+rMT8hBysS0mTgerB18QG6Q2jXAC23/
vR0rBSTLFyfeyz+9/0eJBy+aoFvRDX4GHsx95ztYG3gkBQLpLzRyNK599vZt+EOC41eF5LcJkkVm
kUWOBDHoz3e+LasD0PUeXDT8VR7iYYlQR7891J+WmqO5OC2yLuphdA7mWBFq4e6zb5ayvfGTuDqg
hc4DEBn9PiIwPzH7/3ATf501f7s4QsUuc2RGc5CRZp8kvXFbq5iIs9mkz9GATP/hmnY0lUQ1AjCW
o3tQnV3iCCpzED/9sIUwn717++b94UU2j+bDkuN/0dCff1iWmYyj79zm04xqPlxO6RH/NMJRAqpd
/ZIMCqYHxzM+dqmFu0YucL1Ts3kimfanx3G0p2HDllMnZjFyEy13o9cWlxB6xJ5O6Oogem86MdFe
n9PSP9rTwsay2zrGXg97nS8kbs5x76F9oYh/6KSazzOnc0/oCH8V+V+ufdI/2s2cBrg5fT7xWdjT
payrPLoDuTDcUl114IC2zpnl9Aje27S8pu8Sk6omEjsJX39rETB98nP/ZzE2xOlJl10N4SQ+wc21
6GuzRjzWZ/C7EXovG9MJdv2u2NFm4ewkrsp3VjfV+8RFX+BQi0GjVbrno5GyHs12sTOovO+1mOmI
8WV+Gy0igcpSZ5jTOOgG+nm8Gox62sWuWZwXOHoFYw5smbBx2ZVjWuwyul+2bo+4jOxLh0QZ37a3
p/Ifqq/SP9qfdYR9Gi0FxgGb1PZccLYCro9VOI277daGjgwhELhQl2XGRZt05n0sBIcQL45PTBDx
+iYt/XWG/rYwZDLSsgEVdRhGgCtbTyz5LZVxq9k0NGgdXOFooLdd7gsEzG2LZ/lQIARzetzP64FT
85wJPFGVuvFTajInvtafvtXRAmnFEaQ9Y4zPmlyLQ5kQHyEPl9tft/3fAly8ia5AHP29glGVRHH3
P2+Hpwb7jCfQEHX7t31f/vjWYRX9i5z/r596/sf2v8H622/dt2d/2JVd0s3v+qdmvn9qsRD+J7N9
/cn/2w//9vTrXzmBrnd4F9/AXTT5t/LH0++ci/UX/sm5+DvVgxVm4XjKcTx/lY78g3MhTDj2nuuZ
wgIeRRs6v/UPWr1Sf7c8qSzXs4XLr7r81j9o9RAwbGla/K21kkzXj/555Xd/rSPctD+q0p8voMp2
XFqeQWzYLuhMxz1edcBWtW2LA1CgpXxwBOd5v67kLl0K4wBdt/hrxvxxuKMQ6a/x+OYKIoXpY310
tPlk0lsI2hmPoxmmFkaI/QziRIIzX5b7DkLNgS7KauNaqtnGsaO+pAp0S9rZiMrbcr7oxul+UnV2
keS92Bq9zPChbDHn/e0R/uM+/Vmt/+t7KpMOvxUAIoQ6lnbS/7csZZrXAT0CX3U1xhexpX0wPlqf
UBy+fAIuTcgOoyF8Jhl7tICIvsUVoK2bYPBjDaJscg4ypUwypF711Z38U6Xx51vZemVEXC4TRzC7
2COP9hmAmEkBBQ7LjGyU1GgXG5tHwkHY9fN1P9LfkVi0Kb99O1+5SFD9jMby6sAROdpH4csXbW6D
kqap1wCRUtQbbFswXe9nsrGV8fPt4Y4OEH9dJFMEcjvQZp8u6+erctc2kZUn9BbYS0lKCgPh4WMs
MnBVlVm2X8je0T7HBDLes5MJf4sDmfNew2L44ZpV7oN9rFNcI+cGHa1Tk6XdxUZfY9ttJwsaYpEY
HwnQm+8xieuvWCCDAa8lFq0pToT67O2Lee3eMUHIIgoPJoV5tJY3CbheFdckAQfTuyqbJjsU7YSk
PcoqnImls3t7vPXe/CsAWe8djee+xZqA5o6pcjSerYY0LRrOeIDTq32JJoa31XARer09zvrvHI1D
8tAHAkTHqvSOJbCo5rNoocEa70x8tnSVNRf0Si7BQtPxvz8U3ZvEVMz51frjaNVRKb4EFD/LQJmJ
vjQAip/LPDV3jW71iVDklbvnmsqCHOSY/Getn/8WD/gin4hGsQ8d55QuWvJvZ6QNyxOjHAU8PCR2
DawwMR+xfZv94OiFUsozZN4wDPmPCfC/T4NkGnqP02DB3MAJEX+ocNqWsVp2isPLoYfHgDlZ6Jxg
l7xYTpA98rbYrCew0ZV1dGsj12ng6hZ1YACc33g0KwR1WSqM2rAuaykWba3IFyfC/nWNejZ1GJRj
EHhwy4LDro7Cf3cEqoTQrQrK3EoDOsRhIqILCewOTxVEoCTGTZiwOe3L/8GNl0qyLyjXt8iQHV2v
mAtLGQnXG9vU+UwBuxQTC4nZbSGvGiMSwehLeZM6jbzsh2oiSwjnx0NYdmJOv3bjmWOQzrnpQthH
hyzRh0aXVWkdZAV6ZAPbAbyN403cYqkXRbS3o79uTixFL++77TlQIVkWTJN4xXo+uZ3SM+k3b6MA
QHh9mAepgwV3mIsyjYChQmoMvMpasKmMyhNP/JUJv3rpEKAonj1896MJ3wGQ1TjNkHly3DTwi6a+
7HoRH6wySj6B5cq2cwajEehijGqugV7YA86jNzs6vL1s4eJzPPtcFhHiNbZP03XVsW5nUU5n6Rzy
17oqXtDFjledp2V/lyRmjVG7aJMDSKF+RRxP0bmDg/KXwan8S6z6wCCadmGlNzbIDgWZNi1hBntY
wAeIc5ILI42cGfw1/t+IBMv5yQIu+UXTZV9g8RvF13FbRC3VGmm3eKViCJG1UWrtmlmUn7jajgKz
8uIJ8KpHGiQieXldZk3V7tyykxcQIKJ3KXQsF6Cfk5SB7cXghSucQJikOK7cTxRNbmsqMt+0N9ts
awJL0g3O3cm0ScA93GPZVcqd1ZVrDzhQxBw47CS9zWR3+pOflF2zg+odjUhbkmGveXvxF2qAFG6W
NNTqzO5r43uYTOoTIR/eFOzF+gvdCO0dGm5Fcc7FDMfVpo27GSDZ3TCSyW9Z1aFOYjP4UFUddsNe
YurHEJuej3bj0xhexJEPVMeajE3hhgBmp16RoxnH0Pw+Wlo+2MVo5HdaxhijxnM7gXau4MMGOO+h
Yy5CHGo2EUxJ3iCnMQGFg7yKUa0oAS1Y0xO/E0gAqk1J3fDaLV35sSkwSd4YyUAXW+XnIgno0s5o
M5rHtgjmXIHEl+k0b2itW30a88hLzvqhXmvoKkuanU3KfIaK4/YfccojuoynGPf0vkvsh3YEYL2a
G8+YA7T1oHZzOzRfYdlA/4Sa2hL/Tn66iwe3CvdAR+kxS6Tg3V9iXd/UwCm5ExL6aMB7M5qbqFzQ
9rdW1437tGt7hAWeC4FH1paKt4aAXBFowp1PMDchn3gpQcDWqf0eCOZYWfy/bZaf/bpexm3jN8ZD
XqKz2DDBR8DNJeXrwHcz66oreuqNFG6nzw28Sh8vbV+Ds57N8QHCKrMI+cf0za2VW2/Ajuu7WMGr
wX+8q/E97ulVpc2bAuTNHJs+ztFdTDSa9lN+iHsHACrGimgvBqDKPb65UXjmAOJ39lBNQOjW1Lhw
5UlacSdzkD/kHroUd5sQzMOuxzjkOhnz7OcAwAwGiRjyz7mjxjtnMXtsMAcYzAGVxehG5iV0ciAu
3riPwrVLAWVBflsX0vpIlgY72NmT9XlcWEW2iagw40c0+sPed6Yx3cKHcR7HcihvvMYDJwE9QtDA
TpSPNWvTt3DGVJn8cCnMLBvfiRu6Fng+78VYQS8GDQQXyMPvUG9j18Bjs/X0dN5Hi/Z5RyHWYpfs
0UYBr9iECkrXUtB19Vqen0d8WrI4WR19cUjZdVRe/e3i0g23Uxn5owBci3EZd9Tit+CdI1rosY+B
VBonVFzlUPLGx5AwrxyVgXAf+pI8imHDhKV5Jwc830em0W2LuYOYViI3iHalkdNb23b1/JhaioRT
Y+jkrjNWKn3XtyA/KIwA+AXG5nyRv6giaYbIeFtWcty5udY2Ihvt/+hFz5cN48T4UIJufleMBG2H
oXYiPGLr4qw2zfB+fbftgzPDkMP4cRgeaK7zP7cLL9RGREklNlBoxgTCmz+Um7ku/Cc0YfgHNb05
XlL0xugv9mYJJDpeeQ7jiEYmaGl9fZ90/bAaJlSVwXSV7VWWd2rmiGkiPp/R26y2SqwMzoSVaYDP
evURS44MvDj+Vz9Ut3RfOw5W1WEcWtWdk3yioSYyYxV01kB81rkz+PEUfsS9UyZlHUQ49/Z7eKcl
XpMenN5gpJloOI+p8N9mdgIUfKhTEkfKjU1N+nRdqgV+u5j4hFYH/SCyPsux8T7UM42eBzXL/ivI
BZ2fUxTX2U6Mhv1ljivpALMvFPwdKVAwRXGvr7u5cZNNubTZU+zG/vUqyvoK6Ln67qSyHbcKcyNQ
Sng4AwuRBZXwAfvIS04P8a3p6TzbmaDt5YblWf1YlAH/iCyT/NrjAxcFcevXt2mnUawMZTRjZmwI
85rEbD4ggCraDEda6CjBaibm/eRxjuX92GVKbEN8/bptVuCMxaSK5I80hEO8aaDRbFEWux9bSH9f
F5KNyzY2xJRhvDD25kVFKoVCcAeTadMV6fiFqBsgpnap3C9ls/okYbhZnYUDJWWwuvOQg4K0INnD
75iuYAONRSDqEEmG56dwq2dehk2mnVBuk1oOHhyaiWNeMRSRe+4VFfXAJTVwkp7M2YCnU83oD/WE
4YMWdIAHcW2gzkOgVF7BnmrNHbmWBAMlF/D+ZnCXeEHJURrGgYJvdqszYPVb3SQ5xCR6MT/OnMza
YKIbN914yso/s4FBvMDRHX0q52kkYXW4PAJJb+MdM3R+XwDl4W4U4Oc3s8Aoer84FXx/XZl2tO1J
QTZ86lQdksFMW1iKFI7e4j2WnEO6R0TkFpn76LlhZrEfoHQCozKyxIu4waKUZ4tOy4mRxLX5egkc
sJtP2kaMtU1yN8s2SRxCiveNmZcyGtD+dG21fLGctY3NsnOAzvbsWj+LISwgzMd1ZnAYX1haeyMv
H0xHohPI4NJ8F34Ux3i7ufXXQfS6YHGc7Xsb0zpsgxOL6jlV+Ala0CC+u2ganhyjtLaIcKDEmO0Q
/owGr3LRe5Em2jvNUt01nGEgoFtWrbZjkYVXiddbPyyKhLu8XKqvRT/D04/x40JxZTV3eWbIa6Oa
Unp27fzBdYzpzkswC0NrFnaaZiez27HAZPsibdhkTAtciRtV50mFtxfNe+kYaKsEtxxVRv8Ea3B5
UCq2PxiVPV5KF+45CbcWDU3p9u3D2EL8RzBbIE4J8TG6thGzteTh1fh5xAwMkT8k3etqcuUciNTr
P8O8Wr5Nvd8KUNNL9iGsaIkhlGK7CUYznyF7552+0qBRvtgq5Jzo67LdS71y+Loywyg4GjhxQd1J
eLHMDOw5NaE6CmjRkAsJa36G7gx//omPcUGAJKwakQagD06RmNu9Xyp48ltdzMtnXTl4hLeTmm9S
kNFYw2UTZ4R+FcuRuZv85n6yR5xaBxwFP+ixZmWWU+uoZAPbBGJOK6LW36dlCAWcBEv4rSd//qMd
2+yDA++3xn+ul/XGTKv2I9R9jtQ4WqovTFr3Q1yP9QX7XORC6HEnY4vZT4EXfN5o9Kxm4rgbnVeA
bt3RAxxtShD6+xB9TbhLsUFS8MnyBNwnFk1o0NAwH4zUsKio51J+wY2PDdEpjNoKgK3gcocLe3wl
Y5P8vqsy+cjRrO5RVjdw0hK/SB+1h/Zqi2jdIp5yFP3TCU1Gl/ZsTjkO3Ll/b6L29Gm8lRjjSVO1
77uQX8TWLx4/ojNKz3pzmNNNa6fFw1wpeY923/9RF+b8QbgdJsgDCkIYXCbWllseGl6SLcT9hzAf
1u47s8PL0cqhcp0l/li+axPoSNvcLfyEnSq2bnXc2pCkvDDFr3rEp2jrDdH4MaErpALyNROzdWmP
WlQSCOCdrnzjrkkjwjVKGeU5zZgsSZZhZD/sDLtralNz/W4WoQTIhpjuom7q2QS/BWVvQ0SQ+IfJ
hWIQDMUYasxNbA+/FdRrdymGRjnRgVv/MB0RcwwRCBaDMMEJeYNcVJx7keOc4fbYHqbMkzubnSQL
BuwJzyoOfzyZvh/uMO4hUg8HLJ831QR1bWvKdr41nHHAslNyFH5nK2Fhh7HEIwW0YRFP2G2RpI+N
xkX2KB3wYZEmBTsVIR3yKAuzdqvGCl5BhZ30rrXh/O8cfL3rwO11/9A0LgU4czC5pyGL6RMGVph0
2j0qqzrNlhLGZpEYSBsF3a+4dcfuNkKvgCwuA7IadDIrmUsgQr4NBEPYboVZSGsDjqYZmkExNrjx
xC6MlDaz9i5GBqwDDoaZjWuuiGkQdDjcLWvyAwt58x0eYjPEs0RX6FK9nmx4PlO7245ad9cupgx9
EOFysEBMHDaZxX5PhM5PYw2mxpDchTU8OZGNSBZ7P2iuFq4nNE02S3M2VWOTb+PGCpONArxkAvwf
pg8p9kFXuJ1l1gafiOwc8w8UeQOHZjB9iIN5AWv7vh8m9PUk2D8PwtScFng1Abl3evoaStyaJAkF
vQcCg/3PnNYSrqPuGg5zbNW72rCndyuiPYQJmLkfgFoaaAwrRIqkGfqVKEdevg1UwZoTGMQFVWCm
w3Rvg6Hj1AVn7y6qFvUE15QQX4cxlC+rKH76Vtd+z+LIm27SdqkfVJn2q2kIBPoDl9k1QUXzQPGu
bwvrS48BCyphO7aRTfiiK4Ok8XGqik2azeg/MvtsF7PnxtsSgxa9DemA+dx2jT1dymaisNGmk3Uj
8lLlAYA5VuIcEsfZ0qCLRhYnYmfTot8Ldy0xL14xCe5q2JtLRC8TfYAbAxueT8YsfbBBZIhvcTXF
hEYN+HrkfZsuCOlbdUHtyLEDmQ6QEJfSj698mFRiC9IRJRv/XEZsIqryA/a0DqZ03ZR917nwrwFS
dFddXY3DRuvGWQISSvnD6DYTIt7QeEo9jdBxNlSYXVhIWnCYKAaJky6R6zXUN+b/GKaj2BEn+RKA
L3YvGw6g3kHCSn7wXRoqzsy5TM47q50QYM4Wyr256Z1t68Hk3i61IL3gWyp6tHvL5IFVZRk4REdW
MGmPlrohFyM29ViHX0ps11yOzdrEWzmDRBjwnSKM0rwe716ypSADO195Z7GtsSxwlJ19W3iL1XY2
+uIqx7GRBxcPyQ3oLvtnSoX2qU0kLsSJ6w5nBG+c5iZcgD7JxVUfZRmxXjgUd0P0o2V6SyPS4gc8
OBT6JWp93LaSCk8msMI/ddamGGBgxRE9zKWySfxJPAy3Q9uYF+QplEd/dgRuuBcFoeNEv8l5pacM
LWLrmGo/pDSwwJKnmn1gZ83zbTdmuHjEC14FmOk0xuVkJwB6OQ4hUjeTgTMzZjcJULyy/t7JONVY
lkbjTWZly9ep67qrNpmNr3oqjK94Kbje2pSNhWc8+6V1EWltERWwcwLzGOkcvMiQnEd7Toz1twbc
pbu+/4Cx6q6K8qCvsem4sUVpvi8T+vp2A0xIUg5Y5/zoJs+mjd9fj8yVFYf3edtWUZBD7MPpsxHp
R9WN9peWl3g6LzptP83JuNwDapMRZjM26uymjZyaySdUt6mwgiIXozmBQP2YjcuMRZi/zirvo2Wu
jZyJbYsKcn3PkhLzFqBbEAwG7ngesvPRGrwrv8wS7vgQx+dWIx3sde0Yiy04zNaj61Df2EhUpCVO
h67CSa5u0IljiFyz+lbYPpVV7lITDWE7bMsO14G9O5J+27RpSio9950i6FPkGKC8TH1D2QGDJ2yR
ZnXQ3dJ+Ct22WfW1WK+ZWY3715w7pb0vNNmaoCxk8yOZCTTxfFJOuiloSHlXLJERb50oy76Qa+dk
moydb503vMzsMZU0SYX0daYvaB8nlKSHgvPlRrVCAdBisxm3fOp1t2NaqcdEkCDHtmA22AzLPv0s
4670qerajbt1ijAfN1E0Yz7TVEaVHQRJv5/UK7yrhdAexLmfFI9scdNVKwon3q7pyZiAY8TcutRp
qLbUGtQuMhUOdnaHgH81Ww5xOXHs8A4GHpFNlEpPX5BLSbHUoise9z0OlAHmd85yZWCZgKfxQE4B
HnNNtxjGtbDQ6dP3RfZ+4trK/dgbNvY9Lh4jHea/W22hxA8ia4jHnTPL4ZH9t8d8zJXxNdaVkToH
7eWW52mVKyIg/IDULkaYhzGgk0e3OdL2L/+lQLyZZWfwcMko3tWDXu5HhDE3/4V7+Lw4xUjNMMcr
c0vXgIt8ghzJ/u0E8ovEvUvi2LKowyrpSHnMi3J004bLuBqrZIZNsqAvrwwDLmibutmNLozw/aqk
PVHPPlKw/qqIehZ+OCYlURxs3bXK+FtdyobQR4NBqgPf7kBweuYMxzjNm0Nj63RnGnl4LqTGFoy0
MFTsSe6b1p9P1CxelvxcjzqRSfHAVj5Ous+/hKG8trIiVQfL1MuLRPfiMCfe9N4xu+VEXeplHY6h
PH+tL5Ibpkr2fCgJR9JobJY4zJC8S8x0UCTRdXSiLPHqKD4SCstdy/fH+IBWxa3QLkG+FQmgzl1l
vC/XQua/PWPY2i1F0QXANEeK59cyZyHZgZWUV5tOdLEs7bj2mqWXwi3IQdI4vOvdxj1R6XpR66HK
YZHUFZS5qLvYR4UuLOXiWrBokhXmsNMPBLJjqp1Do8pHHYp521IEwm6RPpm3r/aop/TXVKUmjEzB
kuyRVFKfX65phGv6jalqYWUqNnTV5fGGgk93Lqv5M5Zq1hXICdJJTkozYd30lxXFDDPQ2H5tF0xf
T9yJo777v76Q51s0neA97MnjXnDVFpQ5Gm6Fibn7fUbDxVYO5J/GaXnqh3GALme1QbsA2l2Mbjgf
7CY/8+2WBqF4PewM8JzqqJZbt3L1namX8N4Jc87auEudWFxevGEeZTJ/1QchLUJtdDTtJ8zSC7ps
K6qQTQTUdpyIFdmG0tErTiwpL+Y+Q1nCMRmF26KO5fc5uCXZKTa0rPSyM41jFMgx81T7+stRqHFS
7MUJyF3n4dEFzSKObXBxJeu12RzopkzuJ0M727fn3Mvb5lBPp5LuSxst1rEMqhPjhFdJWwbYH3vB
EBfZIbYzanW0M5+Y3i+W/1XEwUzCXUh6Pgqu57M7TDU8LIuhjAag9m6sbWPfJZ6zK1KHI+CCr3SQ
0w98guvx4nX2WKNYDm0hFZV672j9T3RjtKUcqqB1jWw/K8O6nPKwvBrEOF+1nTRpmelxBe5O1epf
eYAMzNLoSgRtcpXG/b7xCKjModf1VeDKafqQQzvfzpaZnb39AF8bxeOWUpFXvslFPh9FhVNbQ9yo
AruQ3nVZuV8Autbv/oNBXLFeBZotmkafDzL07Da4/HH8tDL7jLay/G5YKu/EBPnVSfFc3YC0D9mS
4+FY7qLueD5Mb00NoL6w5FH19o21emkP0vGvnFrXu8KKLOy+cxwDWjt+15syDRasdDXpmlRu4xQG
V6FkcunBivlYqcH79vZNOFK6shoyk7BDk5L9wTblsdeEHKZEhpxkA1rofppJpB/6Wt8741JdWghw
L/J2hnKkenJY7uj2156Hkl24/XjjRHO8qWzk1FKk4+e3v9drExwGm8M0B8UlzCNNSEPrnU2hhC7o
GuZ7VCWkJAcRbf3CyS4WPTzRa4rX8uz/eHvcV5YOe50Sq1yTJLW3fv5bYMXx0ZOeYFJkDgeHge6T
Wx2SMB9N2oHeHuplEMeMwNke8Z7CNo3y5/OxSM3TYY3yPNBZQWW8zs3t2m8O+hwJALguczWG9m+q
tnRvlL/g2OpjGPD2l5DrLD+anjYSGF+uKsI1ln3+Jeix45zUUdMZbBkGCDDlLkcWs3HNtiEngYu4
mCf/goTc9I3yo/O1iSXKYEcgjyHfp6UR39IZX+4GeqLviianUAhN0nkfzyQgI7tYFF1MmLlOpu3v
cWRs6KPT5ikp6ivzRaF8Vb7nmexgx8+tQDA0hnVf8tyi6UFFiXcfcu7ZqU6V94sbGp8FxbFrw6f2
/vYdXJ/S0Q1ULvCANbRh0hxLWTB17WpwmmVQCLt/xFXVPICWk/doXMx7Pfun3oxX1kY6RR12NVAT
BFVH60lJ1VyasSxgQmtxjwSsv51LTEHevqpX3gOX+4mVn8J7TxwvC2wwSSp8yuhlrPV7s7T0lU11
4dbLanGiR+JXQ9XRHWQ7sXh4CO2QVB9NwQnUOAtMg09lt/pMgdnjADn3l2KAKBB3EcXW0RRUY0xe
lUTWh2YsPokkvCJ0Di/loE+sPS/vsCtYcYhWfwkZj2l5dQ6UuV+RNLYh0oPdooGq0emcePNezhtC
BlRHVP5YBYhWnr94vozm3OIVCqJ8Sj6XDefwoQG1UyLYvaEd7pR508snyniKCA/xKRL0Y8aLbWQm
wSbj2bSL7QGvt3tKKOE+rtpTeLlXh3J9JOG2dJmqR5eWkMvONd7qgdv3zblaw6MFhse5Srz0xDx9
5VmtETLC+lVBiJLs6C5mlCLdnBkz0KWyV4VjH+IB79C334ZXn5VPtxvyRAd969EFeSI2MyD9HJCo
DPOYVHNZksgLusmmrupkw4n459Ub+Nt46+e/7ULupM3Ea+BBDk2/vNeON2zQlaf7eCpOKVxfG4pG
13WftZTA0Oz5UA18jtEQXFpUN97Gtl0RtBCsL40+sk8cr18bin1OkTTwXbLq613+7aoiOdaTGKhE
pnVnnw9dBtJ6KsRNhWHX9u0H9krUhRqeY66nXPKB9nGrb6FKSv4dYpBSSPGonQoRqZ16d7UjrXRf
VcA+e2yFPwII7lBEyP6TE+sQZ6UaX7xSh94WtiTV1aSrMUFGOb55+wu+nLfr92M+CcSHeCSv2/Jv
98LsiBgxfIFdPmX1dhJhuI8oC5xYY17ecU8SQju0uhFOY938fBQKLUiaBxeuKNqZQxwW+bnWzrK1
M6VPDPXyIETLiyTSZQteFeBH8whjFwdvojGnpr6U2ZYymPtp8igZz6Kbyo2Z49YSDN58Kn595RJt
6qpsiZ6NktQ/Gjf00YvZLV3FA57M4aZcAT6M1Z3B7rt00XLd89zbC2b5cgPPdLicM7c61DgVb6k2
YCaA3rP6YVIM+yD0uJx4zC+/HfJgx+EbklSiQnD07SKfXjxsxRGnSK9/D8qguu5NKltwIU6JyF8+
AJ/jGPMJZTwP4NicTheZSWIpwXbP8P2vku5WKKyuhWOzaRsQ5BtKInN8Kgf4ch6vWGTmMtQd1yQX
+HyGpTWlNV2j4cWSuf3ojdZ87zWLcwrouU7U5yECQZ0FE8R0mWXiuOOkVqGqvGxCHU6O/AL3ETSI
OFOwRZNwXMWGlH4xDBjPDVLrGx/qy4kH+cp1cswnSLbJjXD2XT//7X3N2oV2yUKkARG0v/OrPt1l
8RS9f3tVeGW6EEW6lI+IJLGWWz//bRTWxwYhSZdSq7CG+24e3tEyUHxROdvM2yO9dj0+LSiC7h02
aGedTb+NNOvISEbMDIMMysU+rIvh0TX9+sPbo7yyDJO0QtmPsJ10j3SPpseCMW8v8h5kCDZYeAp2
lLyyzluxVWG6TTI/2jltPm9t2VEhzOd+Nznjd5zcPCgdOocZFKL3XH1JBQ0YJ3b11yYV02o9e3n2
enB4fg8yMVJcouoa6EmrqxapW1BmlKKWdqImyivNKdwJy33t5PA3fa23b9+dF8+A+8KsYVl2XIsn
cbQ4sDo2dAdb4SZNh+wjeOXs2m3DUyTElyd8wmpiIxIQa4sDwebRZRpwO9iMYxwFlJzJCcUYC40h
4soypxwDodw781OcsiKBrnBXxMs3W8TDIUNCuTOSvts1Ru5+xAFa/HUD/q2O0/83LdXFOpn+3GR6
861v+t9bTH/9/F89pjyKv1PVFoTPFCH+ahb9q8X01yfscMJkwzNZaJgw/+gwNcy/UwuiO2h9zBaP
meX4v3tM1w9pfPwVBHBIVrZPA+RRV+lbXaa/KhT/Wo09j39JumQeacGyObEdH3k5NeUxepPwjgye
De8qJTxtH2fdYPzjyTMrg4vTwXIMGi8Kt9kTGuIPhrkMWxtZs59bCrp/E39WqBtIaXCwo6pnhi4i
s+G7scjHX7f2/8+y/8ETeGuW/e//lT+1f/uUPP0f5s4rSW4rzcIrugp48wqTSFfe0LwgaOG9xw5m
KbOO3th8IBXTrCS7avQ20a1QiFIVMoGLa/7/nO+0EX//yl//+q/+U9+JpzLpfh19P37P3w5nQ/tL
NzSd4wAGMExBGrPW3w5nQ/+LzaRm2nSSqJAxAP53/MnWX5zAGAkaxeitDMJc+7fDWTb/4siEp43t
OHtxdmr/ZOxdzJk6SyMnWKoSFC5VPs3FuiXo50xRqYSenY07JVmCxQr9X27S7c9x/IpZ+LdLbKWm
X5ZGdpo00SYuMcfalVLPQVIL3xjtN9b6izPl35fhjd2MhewSL6blHu181COCR1s17SqtOFfV4mW6
/Syq4fD6N5L/dC2ZF3XrhnCwuOwj2XrVNtK6EMA3jqdY7k8EyjuZLHlNuAQNKrxEHU/VEgVajBW7
WK6Rm+2XSN1vd9eelkASxhtf/6Jg9+Prc9xkX0AXlM+mvrzLcqpRZV1BJVaxuAfjtY9xH2TycIq2
B4sTiLLIG03kty65ja1fHqxGxYXu1BR6hRS9Kxcu2ydosgcXTYWLVcvR57dgVn8arr9+y4sNXW9l
ht42fEtE3i56zSN9qDdqBZdeuh930rApSxusCapxOZCQ74wVmgcebljdrlL5sbS0veBaGKqvjEK7
Go3htG0q7b66ZTP01vW3bcq/VwPqg7ySpqTLm5UPX+7lK9lqOlVjtjKeMX6stfZmRdiOqGqflfbZ
CpPjEiXHVLfvJwibTWE9xV3/RgXxsoj98yNwwrJsliVcfNtH/OXJ2iRmoyQpQhJFo52xph+UtjjX
ODUBNTyV9QpFZQPmTj7tliPtJkJOleRoxbk3yKFfku0RgXdMefEYCufcHk6ZXTojfa2xnhx9qG5f
fyEvdp5/f16emQ5Hgtfy4t1vwMUZGqAp8N3GFXB7zmyRryGoUSf7QXTdiSrpFTDKnyvhf+Q1bKPt
8kmxNVApVG+l1svoSUKqeeEmYp3rcvpst8VtXY1+a8T3r3+7H67o369jUd2kdMyycDFJq5Elh22P
YSaTHqusvi0J8XSKVfVRn+2kVD+mo3ZsomgnZeK8TTFpFfv2Is7KYp+nMr+ryxWekY4dD76vSTBy
NvlFrzu9wMGgEkYoLXNgpdFOVLTm6wYc7eoZ64JXq/CkWT0SjoWO/3HR4+D17/azLfjbl9scoxoH
XgX36suxtsaWlYneRAgg24+xWdwqBLhFun1ldKFHqCvWBaLIFXXcrUl/mA1InfAbB4Cf6MKPqao5
oko+zPPk5OhEax1k5XzTMPxmBFL1Mu40ALmjoLeGFNM322JfmuMub1VmSGO/run9AiF7bCvMDcI3
swHBPemMMH9nZfRndfWiLgrKgjRPa/S3OyklqUsExIk/d+Ru+mx2k8+JZ09gnBPx57E9XetNcxMW
HxtzvsZGc0hnAsgVsSNR+H6ZEJHRf/JwzqEA3M6MUXG2zRGksI4TIf1At93fLqgV1S1v+RnloWt2
2nWEtKI38g/N0p8K0/o6qWLXdXPQJAaYgJRzvHIUUE1psHmofvblMux0qf2kaAkorvIW8mtB5Fl7
Q/XhyoqWYDTigDwzFCJ5YEbhw2o3n1Dzq27dztfKxGurWc+otO/NrL9JmlwHHZQ9jtAnEU/kt6mt
IeSIgOzF/hD1N5YlDkOWfLWg7bIYBRUWw7wGcW4q75KUJ2pYz+m2LugaNh7b703X4OCvB7p6lVEt
HZk8tomkMr7H3Ntt3t3udb3UO7X0teYj/U0cAyV/pOpf50jbU1ksCP2d96ZR3wODPbdh7hWr+SCm
6ZQnYteW4rz9rmpcAyQMN3YWH8140xPn53mMjtiGwKnoS4Cc7hFQD/Eh8bFriD1Ga1+I9QnHyZWB
YW0W60FNxqs+Glyh5efangOS1M9paewbYd9ts45IpCCS1Su28wE2e79J9X2EB0ob4nsMj5VD5lzp
ttP8GRYyutxx+8upBXyRuRsOYEUfYK084SDy8WzPTJgMkEkuzmh6g3oAvWry3srdocPfJ4XEmKbx
UWBZLbP0aOiRP5lkH2ImkLvFq2Hz55io22kFw8iNNY1DEg33OO9cq2lvLB4cUYqeSihEhI2onPiZ
iEFoTr1LuflLV6L3raQJ52x7GDrtuD3qGHFkgtwws8SzGPvDpE2+3GR7KUKX0URBV4mdFs27MTbJ
aKQcUY7DoZ+iezbHRySEoLbDH2Ogx869aBGGzDVoFOKicSGaSvRgxLGvkYe1LayG8mjJg1vJ6VHH
aBxxW9vt0URbzHzyoTMh0xeYzhgntJf2uhw+Fcr8xgz1p0me1gFV362ob18ux2vbGLnVK/bGEbsB
zu9G5RwMuvLGsv+jX3Q5D8IMoCHADtaCA/NyHoTwCg3esvFp29n3eGMTG+hE8+o2x2bZydoxWYr9
UBoIzqvBb0R5m5XR+21NlfTwXTxuPY25uDes/p055+cQLyb2au/16fqyt/hjpUVGYLM1sthoX9bZ
e1DYZREi2xIEjGCAlHLc7+uXSQeMpqjHmb+TKn+UjeHzqipXmj4HZgpnFleM+8ZH+dM+CSaQ8mOj
BGPjYpOiEI+dq2DqvWWK75PeetTK9fOQLUFf4AQ0e19R+xMM208JpucGkGOpCf/1z/DHsfHLR7jY
dM9jIQrEdbanq/O12dBZjav6U9qZj69f50+DA42jplJpoDfOSvlycIwgfIn0hvq5TvmHWtKuDFP4
HOv2/Wr/eEfKMfRNc/F+lN9UaHztjWaLncosZIftQUjjrrXtc9Umx2LgtY2HN/iZf9o2s37LiH8M
RjA15ZcfEfVKm5sttKABfTM2Rx9jpIftxE8zrEj5uGkV/EHYTyJSESyyvL1+j/5wJqPlJqO10+mJ
wUx/eX2RmmrczJLtFfLHGdcnUJEvCfsgvOpvHP/+cO5BRKMCbEIqtpEuLq5Ua2aV5RjolPRQDKqP
JdiDLgOFcgnUWmNG/vj6V/tJgLqYHLgkjQGKxnzDS21VbrRzQWqf7dUaGzEWjkHXXUiuu22j28rY
N81G+Nu/3E6dyYpTQbVqJ5yy/TYi0KS4WqMfF3XyF3LZi1XZ60u+N4z8vNoYZNb2gJ34PQCCHVl+
wVCQFTmNfmpggedntpwSk10QcQ5XllGccW8914V4AIvu48K6oZhML8o+JxmLX6wf+3YEw6BD30iO
XSF8rU3vcB075qjvGyP9uHCqWmbzWcqbc8uH3n6eKPPdksZ+X6v7ntXGItUeTbs/aaxxc/x+242R
3OGX3XDSmxibb3/APY1JJ3Xlob/RltDHUOUsq3aEGRZYHLO3t2Sw+fcYDiRmTOwU+22zNE2DO2TR
+4hODrwjeHnpMYohHyDVVDkro6m8b+z1dihnsIzpuCOsfT8mMBTZB287LZPFth9HVrd8H8bCjyVx
b2XkZshRwGp3JPP1CzX40xrBrmX+XlrtGCofkya8J+LXZ8d76uyMNbqGmM9WJMSUoabRIZ+vjLj8
KBPBEYoEzmX4LHVswQ3rTBkCT4DubrtRQLou2IvdYCd3EbvPhl2vWUXsauwzpkz8BvFxUnuMYLoz
9s2NVET39jK7smIH288lKxtDVlRp1vfjrCLj4a9JPAD8/g4P91ilw6mwHttx4aSnu5o97HopAUSA
yBhs+hpmd1lFEIZhowWy/bZn/4QnZ5KWYNvIaKn9jOlFwR2kXnUQ2+3IfAo5j8D/vjHJGiT4D9E5
C37KM2WsRRtPPSvOujFf68XNaqb3KZjisvsIdM9tpuJ2qxlZIdsqfQrkWj1itDrUS3xUWYV6DbM7
ANh1Sdyomk4lh9NKz+5KDqwEClieaLlt/HAMu+tI/PDDVgvZxogxLwF8cg+VMto3PPossYXdHRYz
Oy/dGmhSwXidfFwBB4PZtQ8Zn0AolHYNWtAF27MB8OQbheGasXgwK26Q4NiZ5Ht9zvYyHuZ5euSV
fnp9RrhUgW9VO/BZKsJRi0I09YKXcxDKjXTgu9vcWvGwnQcUbTiBJdxtwwCuyZ7okgfTXHEDLUEX
sg1U7TeOpb9NuHwEipZInNH3MRFelH8qqZFaSZ1tr8sjfyzBC8CNCPV8vxT9G2s9J12+z4sJcCvG
0Nah/W4ZdPIuvq9c2qIsRWRR8k6PYoVkHy89ML4uvt9YB+rKNh5z653QY79hHk4b+bmJ549NE9+T
QTA4VGCPYS3O+GN2HGRwDk6fDS0hDSIywL5y5GRukFOWpmVkpw5b/JxmCZEYOekH1rbN2W4uhzTC
wYMh0ffywqEAkqulTMEEO2Qrdq2bsmRe58CoF3KetNCpCsjS4XAC1gWEQb3CEnrUVepHJkrtMbrv
eHUKIlFsgxG14DaN+8lZIZrQbNauoOKUXoItj1jT1R3i6F1qrQCDjPW6lJfrqd9OoDlzlKogE5xL
ZsG1OGutcTX18ftSTe5EVt32LbZdUlR8dDYzDtwUqYbJHMtYLTk4KuE99qQHKTOcchI+8/CPb99j
gclLQZNdB6hexPcDKjxnkfK9pvWfkWd/W2ZDdTJL3RtlfWsZw2Hk9RWUIrpI3GdpZnhQzx4qQ0eD
xhOIGnGGgf0O3gdmcLZjY1n7CIB8ZoJjlBTBlKTH0Cpve51Dnc5yFXNYU0rOwNW4i5px3kgk900v
7ZiR1Yy1rrfOQrEfMq5JyexODvudtOZnzEtHxZauLM7TdO/97b3oVLGF4OxnvBkMM7xX/LPBK8o5
Y9DHXV/Hxzqddlkb3W/TrFmbT/JUOmY/oBpqW0erhffjl2OwT+Y8A5AISKXnNNuQGKGwKOIHpvma
OVjuCFHpH5Ra35bg1KW8/9U0ejATln4AUUQ3J27UPfIyCy9d5kbW9wFHnYM5FutaGB9zke0xUlyr
1uKhuHQ7qfxEW/EhaYdrzI93iFz2Zl+dt4N3yqS8cpBCF/GZGA/LEYVonUwAfK+X/K7vzWeCsO47
xbpvmJx9RIhMWFZxG3Xh03bEjtMcMIaZILkfdjIzmjJHLpE8fh3STc5ZKSsdXMHkWzVn60r4oEIO
Eudkxx4+Gjj7t/02dtnEMZgzHWkNT5WsHin5H7FLPXYduxMQ4Nf4G3WnMs3STRs1Z21PP9jlGO9U
UEoDLZLTttK3ZfTG3vkPMwddWvbMWFTYPV3W6nvKW8XS4VS0bFhVCzeThdfYXkGtPGdUJ16fmX+/
3OaRYM+vqhQ+OSm9nJhBKsQz+C8OSPlw2vYn0EB8qyw/bSO9nqc3LveHhUDb+ob0Nzc9vGVclM8W
ULLoZSbTq5j0cw7YLahqJ1ulgJqNm8jZR2khW9fKzklckMIwkJaT3v34zv+oI/hYFfz/JZ/4R0/0
3/Di/1trOvhWXX8qvnWXv2r7NP/7u/5/kI+3Veg/N6XZbVVl8u3XxuD2Az/7gor1F31n6p3bIRq/
4XZc+dkWVOS/zM3ewBLOXh8ZNMePv7vSuv3XxknmMaNxR4a31eX/7grqJg1ritDUwLe+NIblf9IV
vNA4UI1FP2xt18eEub06F8vtqtRKvymWvRILxclcu/d1ZHSBgMBx7tfFJkGrKFnUbDtA3W8GartQ
LDLhVRHOwpYQr3U4HMsySt/Y+LzcdPz4YLRQweJR5qfLd6kxMcNUpOT80Wmb6+ZU9kMBiaODOg/G
L3R1AQPql2f2h+7ltov598ZjuyBiGxOZr0lHBrmS/vJ91qSpTbC04U6rw8GVCIw6tqron1+/yssj
JedWCVAi/kV6P6h6frMTaphPIwvBqJeog3Sew1XtHc78RKEJVXkqFSV6ioZGua2pdbyxt7qYQbZr
I8SlRb3t4rZvevENQ0tFhGvOka+uRvYxKqr82EHvsZ02V8ug6I0JcFtaOKKzSjCF8aAEhSYZ14hd
jJteLa0Pr9+LixrTzw+EhJMzPM0V6joXlQSz1iJbDVE6hDMFbp2nsgca1UFmwoLwiC+2O9Xs0J1c
McOgWIfxXVZmDDnZBuNewJpoVRML+xufinfrxUDYbhNSb1SZvBuIXLd//0tPzFpN4HstzZ45sq1d
n4Gzl1Kt/TSTvL0v8Kl9sNd6+G4gqw/GUbpLZ9M4hYQ6neou6t+otrxcZX7cos2tQKuLiiQixYtb
ZKycXOKNkKSDGgEkAxzJr9vY8gFb5Gesp5AT7fmtGuWfngzeDGYey0RnpV2+DArwNCiqTeLbJDDs
sCmbipNVrfTQsnd14zIBrlpO0/eGp+Bgxe+vl1rPfACaNY2JWEAHnN9SEl7OCDwXxu8m1dSZDnA9
vHwu60Bc4ZAbiR9CmaEHQ94nQCu0MVHIc5nL+g278eWEoMoSqlxFZxbacNOXYGZlqNXBDhOiFMww
Ciy1G4MVhvAbLdg/XEXb5jmKmxhwEP2//FYl9mw7wdnsz1nHvTT61HDzQS3uXx/Vv40jRCcmycM4
ijep02Vxu0yYFrI0NUi1W/KrSom1Q4n5lrbUQJDdOiRGkIrCuH39qj82Qb9Oqrw/mxmQr4bKhY3S
xbcjvMXWkeRrXlWsItyLWBffNXmOy121NPGODDoIWYua65I3iXZp/bCswKK166RMLl2mtvIEa+Ho
kGnRP2SCNN2gUuGvbJBWdni6QiJeqy31PQnfZuOY2jrfp6kenTeh6E06pfJdg49Cp4NK3c1plrA7
Rytho246UBhz4EmFVzECAEr9fJmgk1KluuY26hRUxnj2+1Ktd0CVR4idswLyKSLNBxwKYpDnuJ6N
a0kUU0kbRKmOjBOaXrNpT52babHauFlCiJqjDGb+QDRfLjmW3EQKLZihHg+5Mhrl3czecU+AaW4F
KqX2xM3WMf/Y6zpkH5uezfNsK0noUkkSI8CJWAYqJPVgtVQxmZ9Bq7atJwqin4yhOXS1HT5MSdg8
51oKiKJoy857/Zn+aSQxHWF55u2gMrqtcL9MjzmwHbxTik4TpxBUjfIwwBRt+EYDB0Rd8/E6zq3S
f/2i27v92zhiv62gOqUscNmNmELiq9QIbF2htoa/KoXtN2VNZKQojTfm/z98P/YAGKBVmf9hZXr5
/QiYzNgq2VyKt+IkL620C+M4oxNJxZdxvuwAMOVvrM1/uigNf0PaDhJAzS9vahSRVLNykJYru7/K
lhkMn0lEPXIATzLZjxh9K/3ze4rBg0MFXlFs5erFfFpp0FoizKIeuF9tx6EKlGhilTu1YXr9x4+P
tZQth7FJ0dn4vLynms5BG/+Z7sW63R7SZm13mjU2hxzm6+Prl7pQTrNichjDdocdRdZ+CPJeXis3
9QZZJKSxwqBhOldbegegO5iV8KWHKZCqVgaU3EI8QTo514GUIepz19qqAmNjDVHtb6XbJgJ07GH2
Wg5dCcX1jbfoDwOaFiDqIwp83JhLWXwIGHQSfQVWp0HtMwwbdrgOJdeou7cI6X+6FFtOqFwyBTXA
Jy9vyDiOHdRDwGxyTHlogjd1SIWwAPXI8xvP+Q/DGO399pJu2Aps0S8vtcRKZ6VjanqQaMMzbLLO
WdmW1o5FkLMz9cA6VE39Z6avH08c9j35Fjjejc32/vKqlW0nEKNXk+JCVuIuoNjXgr4D6jgrweuj
a7tXL+chDgkENSB7t2WMBheH/nhezRwCtQHlDAFvqoW936wknGopHmQ56/M3cAXbR7+8Hls/DVoN
oSEE+r78amGsZgWUJcOrjEbfdWLpzzaL6huD8U/fChKPxpWY0GmBv7xKkwACgtOhezT8bbB6yRCo
RUwFyrDxHGeN9cb1+JW/fy8mA2NTVG0txEsMA+lYNketUkLlMgrVSxNKmjjOtBGnM6TMkmoZBC38
Y3F97OZmjZxh6g3YhUh2Rsey6hQEsmW3fkf9PPdmw6BokYAQBnGmhhnRW/Cgqm5m5zA2vbon93t9
tFu9QTOz1PmXJKyWIE7U6XtXJNVNBFNV2TUESVMKVeNp2FVUeon9tfQoQirUJNdA0dqPc4q+3BOm
VtxWdWujXNE7VDopaTWOJkUDbQipHb7F1ZY8AXoWvuikKtPnsGLH5dpwP3tOzWlz4hwmfdHamvBk
Hn3x1A1D85TxtL9ncRdeE5NAlW0c6b84VttLoFbRARRu1phFzMska6mjS3P1Wa+0PjzaZq5vNzFc
bnWRUHfTgDSGO6JxgREuRdxea6KdcycVgwlbL1tzDnl9Yp7UAaiYY8/R/E3pGwqTcWQUn4y6bwp/
hoD6yNFgfAd9DF0S2cdydB5ydSb9d1nmz+HYGkC5a0uDKWSsINxGQOYIFMyy3vWrysEN0FqR77Kk
6YizjWF9Bcls6uyWqJypDh+KCWlu8+LLunSoSjM7Tb2qCfkg04aGd6AOGtoORgx/wi5Q/7IRBr8b
yjjxvTJELrs2QXKSL4T5uQpI1RtwR/Uzu7W+J1SJrG4nGdcSgUrRKKTTFoI6+pQJNXKSCig9wQDA
z4kf6HpB/2wmGMdQS1KYc/R+w2FAY/GUV7C/XKDr5eioJK8fewXEIYU3y763iYGwgwbrzUmCbUjA
Paigxa1tGxibnXRd4iDHCk88wVl22XBOFW3LIgPJHQlz2p4t/yHRO8lK8q86XA8WRE/gwa35mEql
qL2kyizrCmpNdRB6GX9VKsXOgrRSw8PaT2QkZGlTHhK1hAI4qlJ0Nxqr8siFpBypUVs9T3O53jOu
aWCEcT1+a6rWHoKsmvm0SsEih9qNzGJy5t8kGG3TxsXkRekGobJFlYBo4IvJMpl1OScISWE1YG6p
wG4FLMHK1WCIyWenQfC2NE2Ymbq3oE2/n1/ZuwHKIZkC/TyH2ItiaUmYQqMUlYJgE1yxIxNm7rX5
RvRdoFShiCQxW6sjr4OZ7NVda9/YWmXeKDxsz9KH6VzLYnljY/n7OrwxxzjAsjNh46VfLFO9KKxJ
FLLhNRaHCdh92a2wYNk3sZ3/rNP+R73qb2U9dq6baYwvb8OmQE36cka3s0odNLMniE8xpsNc0d9d
8GueN4v2aTHm7hNhTiUIXVC5KKxoBulkTixQr3mVwxj/+cIkBbFk9/r6uT3yl0MCMyBl7E3Kw/bn
0rmV5CDA5bQ0PamtADOGJJRDPy2/w+GZd+RvcehKQtlFgSi7IKT+YRF92ypQs0c7Qgl9ww5drnRr
WkuJjhwUwPQYXdcJsz7lvhr1ck9XAyTEblVZYAyRmbdm0puHnATFAppw0n0U9Vq8f/12YBS/vCEU
hom+wxtJ0wKeycXOWG7nGeqsioRwHYejFuervssMjoNOo4YkGsC5TZSghQdwHRF0kLlKzThC+Enn
K2Iwfx0XaqPwksiqnDEmMLhzzGiOuiKe8ZuWTaYb6llbHzgqM+GVdjgfo9qyB68F3FO7daTqz9kg
SXsFsbDCItyMNtHvcrtX0jgCwBhWeUUUusxaGirMlO606Ma7WI/oKUrLIsMIzhQ15K0akmsc4TH4
F0VGG1RYmdS5WiGML3U5M9P0RTPNB9XIWwMpZjs9VVqjgksVNRKIWpuiA/qO5L26hZO76kS8h9ci
fF/4jwlP+NJExBb7xTJI1jFfMD0CWxeWDF/MnPFEaDs1MZUbXa27J2OdVjKZV7W5GZh8VTfsDTna
aelCDzmZjfaxMykh+IOCj34/WYpYvV6XruDZG+Ut4VHktMyzqcpuFUv5czNEKrEkpAIFeLKpccV1
15VeA3iUnPSkJ0Vjpvuku+rQ9Ldz1etfU5wiImBxzItvxbhI/WOyMj6fVjtGUtgsVVxswWqkb6m0
2YYjq3d3WEFDX28Ip/HcmIhu3UwNVyJ98rnSDunUN22wxD2J99A6W/kOq/KwEyQwNST8WFK45cS3
5K8MdQNFNO/imy1RwnDqPp0epWimC2nENBZ4mtHGvB9aAVA0qeXGU6RQgnWoSt2XOAynO1br6Auh
AVqCWjrRP7PzpQdsE8WjgC4S9XuQCKyWBI93HzhHDhSt0jZM3RjGeHiwlikBotVNI+U5QPOBbvdJ
6jDTC82fmrinWWhs8/+85EG/VFbnT2VhPlbNZBKX1eaokxIg8i6ddGJUpC7MMr8X8yDt1pJhihwg
q8l0xaJ/k4JOVNxMT4sFfnQfT06p9N0zW4dOckRqR5aDGK5AzMLbJ+9acv+eerL2Cj+cJp09nhjr
b9NC5Pa+1uphckFjYihIjCxH3Dy0sCGbPNbP6drauQPoyVLAqm7XMRfR7ctZiwdHrxYcoprWGQFy
XNJz+hWipccgnOvz3IXSUyyXDED6HeKzMaWm6ZQ2ikKvZWnM9hVgxveRPk97UdhowpPQniXPlElM
WsvF+DD0w0IveQg3unFG0wCfCKxsp5/JANiOrgL66SItDUOqnD9OggKip875/H7FFthAvWakOdiZ
q6Bp5217E1nvRSXmxKGHbZce7VQa92PdSU8D+jCydRhURxRC6Tfd7ATaI2DsTp0n42ciA1vJncxc
+pA1tniEg0WCBltLcVf06qQ6CeWZB171sPcmY8w/ZKllvB8Ve3jU5TT7Po3GeNVGNQkBoqtJiyi0
bn1S7Dr6nPemKZxB2vAOadZrQPuAJkUO79lQ+KRjVLlPkCuOWypvzeJyukYaYhkzgQthuJi6M6GI
tZ2toeQrGhBZjyR0EonUIZdvcnbWBE/gvywC0hDVjyMR9qabZ81ytMaJUJpBB9d6EKIZS38A/U/H
CVjJF5D+0eRPWZ/NJxNINQYFjpe34dxM7+cCQwpu59J6ygaEcF3TyKqn5OOcsrCv0ZU8hgTgyZkp
L26TT1bu1VOnQHTNCrM5EuWJtpOFBQv1VE1w5VEsScmhHjaZXzYWyXVRIoWG8LPBdlUrt2QfvfCK
jFs2wru6rqpn2IB491FaJERRKWP3VRWC+cyKUnEzMkuiDG3KYXR7bizo2TaFZS3mTHqeemGTWsRb
2Qb2SmHTTRQtfpZCRYUktALddasZgUuVSFWD6CujTRVZVZbdmFpfGjTae3RVq21H39WlyYz9VA3i
HU+6bWgFqKRbNvHEXluPcph+4GWSjY0u2+/J1+wdsodSUkutlPpADvUPJ0s2GE9jWLJmRUOVf01k
XFnUOc3sXS9FzV0DEzP25KEsz82SgMYm+kPTiRfT5tAlECdOPEnrRetPalmMTmtV82ei2KvRUdg8
vw/lZv3cxiIc93FVsor2o5qVHg9zOM8keNBZoqEiOeBLiYkOaS1MZksGgtVv27ShGuT3RQsxYR+X
yG3B65PhgR40mTSiPEVI5begafCzMviPWu7/t376qxHE/x+b6myQ/3NT/fFL/K//boaLtjo/8rfZ
2/oLAxg8WyL/cIIqm5Xqb7O38heFIHrnTGc/Hbf/bqvLf9HHofNq0l3XMcJyYvm7ra5ZWL1pQ5oa
Rryt4aX+k7Y6banLnS6Zq3iAdX4R16GdfFkKizBOGAYukKStrIcKbDphpfYeOclTWoruAOCscZaU
un3LDsttB/NTk6no0Zb2XVtKDXtgNTsgakq91vosoXhLaMdFM0WAWuvOY12pnOG1q7XSy2uc6yez
SIG4kbvlGGDvzCGWwGJXB5gMrjaqNXz1+ZS33b6OCeFaoWDrae7YFVNxdSWISkjj6srWi49GIX2p
pnCv9e33TtiQFdSjVJv3sYIMVcMX8hzb36r5NNrP/Srt9fAYTSQfJmeZKbBRr7tUWpxGA/NfLhRb
Aps8ikbVv9j1Zz4dZL4rbF6UYQAFF0lx29szb1LmW0xKCW2LsTws2eyzsaEzfOr0zjW1xU3XhzW/
UigJAD/CWCi+pJn0tBrrYbLXa8uunbkpMCQ8TtRHaE7cpO2HtdRd0IAOqkBnZTrA7xPN1dWiua2R
BESTaSA4h+eoqGkpORMGOTu5IqRA6Y94ft3eIqql07+JSDz2jdRRWSLISnSPbfTJ0jk2hQDIHkJy
W3Il3cvNvFs46tJUu51iwkZj4s5bCVFQvV+lSAMmjjOx6tJgzeYvaTsHxdgWzjgD5Z+nsylNN/HS
OjR7kR8nn7N2N2efCBBEdydtKXq5U4rEU5Qgieq7pZT39iiYGW+0nlgc+PxI/DQpvYu4bMxeFfGh
Ot62ynNKHYm6g1tPt3l/TCEFlyPy60EqnTy240M8VOcxk9lAgYzTw/aempVryrdhCTXcVL28bW8j
Y3xorWxwGuxTncohjXCPgZFafJhJQXFMY7mLKuukjqgnTXjzpbXuQFnb7ixpu3qS7judu7vCdGfD
17sKR01tlb/L0jdN7k2PCfpqSZ/R2AYRcVSdCdBufFdzmj70xEumOvT2zVvQLMpTF84OYBZnKhS3
WAgPWQ92PxJLV55IaUGc3lU3xnJFxtv3FEteZ+de2RJE01dBSNifnn0o6tYbh8nrrOKUDJ2jlSd0
U6yxXqP03qB/Wob8qY3sfQRYPqenpUvjbUdSjlNZEGIHqKcy7JUEwN/XWF532LHf9crwECYlabrU
G1d0yGp73aeFryX6HbkuBGrlh1wT+0mdrpZK+mLn+od4kRkH7+11z/nHC3si8Ir2oFXPfdWiJ/NI
gDhuETP0w0+jgvRztnFTSNrtYox7KwvvwrH4Hkc6j6VHD61Nssz4HljO9OthHftPptJ+sdvqGP94
Gv2OvTo6WiSv+CW3BmZztJb0A8vhO9vi9RC6+r2zpW/4hIl/s0YbnCUTRJj4VCxPisj9oY28NCpu
7ZWordm6mwfR7Ap9hWOeSeUOePAD4SEfbAAWGM0y80YsnO7Eah3iikDjJVqoQlgi2s1xfkOXtPLk
sX0iMsclIeRKQnAqUR8ryw9r7Se6/j7LbrMp2TchRYJGJZjuixwu5C4VWFbL1Znr+LNsNdcx8ZMK
u21qdGviZDko5oRwtM03t97kgz7fM4lOnmwuZ7nknUY9YThWRQyMqZyU3GwecNKfE03SOJraWtAs
TwPO/lVTRrpAJtuGonHGSnvIEEGYa5L4Wt9RhCZayZHC/6HuzJYjN7It+0Vehnl4RQCIeeCQJJMv
MGYmCcAxz8PX94qq22ZSllqy+9hvkkmZEUAA7n7O2Xvt7mkhsqeAxP9QdOVVzla8d3I6yFZcr7uo
JcGlUoUVrgnvJPRXyUEyfc+0DpQAwPIqujojSXsiOzmY9J7NQnlt8+XGrP4obfOilt0mMo6DwKdb
j+knMZCPVIkGxz3rs42g3hKh4dAol8nOXTSqq9yRh9YoZr8w59s4mOK73rs0Oa3EIcrRJM2uWyAc
j61sQguCtL3wGhkiOgH6ai9pgyK5GMlWrfE+2mbU7CIEwg6raNlf+sZIz2kRIQZxh8BJdctTdDHu
NYfYUKXWvxGdVexlpFh7hwPrE3r8wbfbOWHFVs4RgW5v/QA/0bLm9IWj1BSadPgfeDAkIrs4PZHg
MB9jOCx4cY1qZ+XwT0unboI8Fg0JnHgHm8WK2Acl0lt1PdutGzJO5EcjHhOT8zbWxYb17KepTARS
kW3iDamSPcU0OYOWKjmIk7raq5gziL74VffxkyrETm9EFS7aIylR+ikiP9nX2noIWpaqGwGBvC6j
a5WXVjf6UE/68QfQISRSubGoeAg44t7lOyy0WnkhYAsk+jo2V/iXBGRaz8Kc6/0s8Uni0yVdidPy
fcOLtXejVBQ/cTTfnfTikNX9vM0dn5tcUxU1kbfMWbbv7dIIrIEjf7Jk3/s5UcJE4gsXbvKax+jV
AcHHc40bY7Gf0mwpz4Yts589/WMspxNSa3rV6NNNZ8OkovYXUo08o+HkP6S5up3ILQu57xwELO1H
IWVDCpTKA2uBkRJVdzMNMQZmmUcblNF9YNZFT4TH/W9DwkbgVFtcy1L70NGnb82acq1Lkl3ROM+M
Pq6m4kwbvTKb06BwNLBfEMW5W5Ls9E0r53UjquWHJuuB1WEG1kwME14LZ9ll1opcWx2ajWjOeNYV
sg/T9SvuU9WnPa5scEq9rmX5a7TiB6B8SpA4BUuAlp/xd3zTsfB08XJOCvVhFXao6+WuN4dnrS18
lSwz0MQ/Zzt7rxoOaAIwKrc9TXP8yc7WcgaS7cLIODHWYSB/PyWZh7Qzt27WbvCfeFKdELREm6lL
DmvhpDQYhm0e3eUlzRlDysGdi2vsDpt8ujaducPQcKnqehvpVgC9hCATjmqkjwUi49Uw1PrCvefo
8CQw1BzqvLS/k74yHtdxjYmGSXj+E2WkghVYTrpikisGYVprMO5dyn/FiPaYCp1tFmszRuhx9vuk
Ejr0V6NMg75ZoQav+MsDY+3qxkPJhF35rs8mLjtFtY6Z79DUun3kfGz9yARHxkSJqiMDngziXq9s
KwTrD+hU2RIRuuRhhyHSF2ukbK04d0OtMPAxjL0Z6J0GB/Nu0CndZj2O5EU9qokrt8O0mrshydQT
DnyMYenaPFZVVwVMbjkedeTdPRlU+BPVO6E7JOfqBikr83hFUJntm9pUdjKfm9fWQFlmTEj6PQV7
0WbBL0Ioar08y3VRCfA0h0Nn9OZXoULBrvqpf3AV8WGSvEceWCP7i9OjFJrjioNMQUl5kfQBwsEp
02dIF8pe59K9MVHsB0jwti/H2Nznql3vyEWkrhVju1kjrWflS3TfmmZzM6lTcWhTjV3DbvQlZP3Q
9R1tzN1Mhu1hdNM3Dfu+wWxTMV/VXEs366gmfmcP8kZWLo0GmkGEhFpkkHqydqJv1ji4e0MAIcgo
hYnLjTif0AHZqEUnjmVG2PIqXf0VTX30VuhdftD1iXiAAscf3J3F/lhpb3iiUeP74tQN28kuhvNc
CvlGH8vZz6rJIE+bCppaJd79XytJZbt5hKUgkv6dcG+FBVEXvi0GaD6V85i6+PfpbZKZk/qt5YRN
q/lAGQFSjPdEyLnYcicJuYzFGRkXob/zi5GBUVymi0YDk0dpnOcjB/bOp8PCxGsRJB1n0btuTGGO
MpdWRHlKFfXkJuyAi5PvlaF6JpH0m56vxDXXbEozy1P1zL560DsnUAiX9GdmmwGtm+9iUFV692pI
S6oOGqVag0l2N41YxE0D4hpHKXnPrJeA46JzrlXnWk32LsMQsVY0gqY6cK34pcowzxTRtUP2xclP
6fZVlSQHMiVcL9NGMp5g3myK2HhdJ0ULhlHj5tvtJtOcH+5sjewDzJysJQXfshj1s6Y1iqfSTHte
8xT/EAhKz4IjtzGkqoWkPbV+Ldtva766j1mW9bA4VxC5uXUoEFgPqR2HUYTwsGmJTa8zHvx7pquH
LqgO5locYtsItdp9XNT3u4lPr3vCLtptRO+EHSWwEdS5iUEsFMbRuD9BKCOriwOlS5jkIObtTJIa
oMqvckmDhvRmQotJwUqY0chzo77SHm5+uer4i1zyewhrX/pJrrRhzoBvo5qKmHjL0pYr5gZQDEzZ
UUGr689EJCJeygZ/4DzKviEKdNzxAavZJRYdqnFluNXJpHqpbTrb3EUKjc1rW4vWNzuD6T89IUb+
ZTcH+VgwKs4R+YXsFvY5G81su2pxujNTXX9VWpaILsHlSqets0KjUMxLTosqKLq8uSbwHAKisVLG
PrFz7DA4YaeKtCLUyI8JKwVHGN635CDSvPw2C5xEBujiW64BH+qJSn/VAbpvLaVttz1TGXG3frmv
DVkZN4t25jeJqPLJBueDRX/sw4E+NIaz3DVfNRNNSDI28ozFyn0qc5Fg9swNph6gAahrpmavKmnx
OtVL+3xn83/Mdt7/GDlvHPp1EAcFqWEXDo3afyOvfrgOWYkxjgzkd1KyCKQes3HcGiUWTlgjhXtx
J6t/600tesqIq3xUh5SNaaT1uXrEShbPuAn19xWKTubjw1MZwGtN5OtuPe8GSVSwppX2M+wlLXTK
DDOPWSvHVU2pxWweVMsu1KdIa+7Kv1acS7Io90VrN5eIKYGG8KBm6Ze53iPtWBvrxCawHolcp3xz
zLZ87TP2TdVcls2otMYTAQsYfl0bDaNOHP3r4Jq9FiLi1MjUzed9G0sjQPhcBcKUTLzRLs1x2vaQ
S1vtcVYJI6WgHUxfK5eMWzOyUTudu6Fvm7zk0jCCxirjm6uNydeAukT1utggpDeq1oFHC0DIdjWb
kRBdTQ3XwaZEJGp8gWIUs0e4mYP6ZGSuUpXAjjo9kFN5SnhqU3feq3eqKj4oWJWdTzLR5Bm99Ywn
68a+23nkVbSM3oBUDsaTUiTUMdmdc0NFo86CXm4jQPKUq/rLLUbL0+FA0QBKN3SOi89lSPvLmMt9
GuGaLanUg8EkAygShOC52VsVaflWs5Nwco1A6qzhdpY+SLNzvcSZOIZl38sKFxaJiW9tUVzqu/Jl
AKP77BDK4wGSSEikbslrtxHawroZjzlK2iL5WumWgHL1xkF5HZJo7w45zmx18LRupKWqrWggQQD3
uX4glZkJ3ISVrcinU6XlIVEGredShel14VOV3uvIB8fOIMsyD9lZ0QDEYXyw1m8SacaS03ago+SQ
VVoNybOS9nQJ9KryObHuFbvamW1Lkjm6E6o+tYYp99lr17Xi5MWsxMtlQZVd2/TSLZPxHJR7MdHS
sBsyWh3fdY9pE+pak/MOMY7qlPhTqmUoC/uzntP8W1mIczdPbWA3qJDdIsIXqnWcujXqq0zWVyqr
Pbfyl9CZmelDJIK468Msnj8szbqxyLHmg8rman8tjAyU+i3CjbfB3UpbeJw2iJhgGDX3Ik2SnO3k
mbm1VoWvTw+bjUq8MGoJ0KZQmLr1cWjX4Yg7Uw3vMucusjBcO/HsE64+EgVOv9CM+O2AARiYyPMw
lvJ7Y6nXOKt/ClhEPihpxYtFtmCGBFNQlJVBsBgNmTYvs6CFQhQmCd2UZqkJy6iKhqxHkO+FVnUP
MQHLXtM5LC0FuI/uGYnIKRocTplZ9dLGje/WzgfJQcwRyjLdqkp2HrOdO9hPA5M5T8vWs9oqXgL+
PwEBFEeKjv20JxJJMh6tQR4FnV7Td3GXH1GunNDWWxfWbHAvZXc00OmgRKjcoHQ16dH03eRmcoI2
kwdEssqPeJU8hFZTva7V/KVOvRmu90JUaXMZMJO7MC86uLGLwkN+5IzFTkZsnYZOwOsj8+gKUMU9
z5M+X7OutbdThXg4WY4VAchDSgrbfQMkyp1NxoZfxHOAyenJbevqRZ9W0jZzWrkM0yduA2SceZSt
pyQ1M4R8Nk+C1tMTJu5xEzf4dnr8EC24GyuNH4qSI74+ai8LtTdTfveiazH3qyxWhdYMDlLsiWEx
Enhbxd/QbeRbtxyso0W4DDmNyb5bq9CJeErbZL6peWE+F/QZUwfHTFysKzF9ib2tqsYOiQWTW8QV
OfivynkQCemmU3zT8PnzTV7YE893/VNhOx9uXtLgWvDSepK9MYpTMgaYLapoJ+e6VAJTVLcmcukz
msjcnCzdMklDhlz2DWAJ5+hyAmrKeXlns1I566fBSEvoNGQqbVRNkXdEQAuHSq2vHA3Oat8drft7
MU4GopRJPmSusIGLx5/qmGQBqqWfFhJhjym98zTnK699Vj3QR2ORbOchjPO2gmbWZJw9quGekTw6
CNxW7VCbtXlacje+VkJLdx3+1DCdBnozS0nsBQEfbFy33EIhltbWC5K37bSg59Xsur6x8WzLRnF3
KtPha28yucVMzUFRXlWreHJMpuSj/mus13/vSvwi0dL4PKLQwjna+KVsvpk2Jt0YN6+34EpmHlWA
CemH5kW33lOsv9d4VvRrMuzjqPJt7WFMmGIqH4J+3JNTmfeCh4hItV1bj0rMeGKSnG2dfh2fy4js
z9WZh6sscTWrVbZvUX6czWRYglQ63wen4aCYEkBPX4xGOwsvw7HJ0yfASrmLugNyOVfKEFoqZCW7
Ef9x0JLsmNSRXyrXUTPngxRVQ1g5RReud20UdEybQLEqAy0tL4S0dJcj75JzUKE7i8sgc6O9oorz
FCNSZGZRO8TQp984BGtYqFE3tALYl9mTtEmBTP/1FVF/d0665I46s/FtEHl4D2Hetqy5mUQaEhlO
s9Go/vVi1xI9PNcWE4u3rOlLfNeVeSyrbvCjdLjTfdyEDgLHrqrvOrAgEGYcTPQB3e2vRDT+XGUN
+jIlYVSyytDSIKPQ7RbmgQkmMwnTVsKuL35qsX3MmvJEy07fZ0P21i6xchwHqz1k2bQvirjeSaWw
vSFax8wrcEUztSDSaOjUT0gB/XbShlN+v+2M7WPq6uYwpnkP5WQJRk3nXrY/XDWSTHUiJpSlOZ0m
h4c8jewDg5o2BGg1+nqrxQdgXz+xhnfPMrI+k5JIk9g4DLSSp6QU4Tgk7EixOxG3OrBJlr2i+nNW
dD8ax/zI6sbdZO6oP9cODIq6vA0F6ZW1Hn9y+tEgmPWYtC3zOJviGI+y2CgxrWAXkUaAu4V0AZAB
Sp6hYJYEQA9i2se1Xm60lYKyKkC2yflG1XC14vhVDOSsF0axNddYbhupHYo4hWHVcBbIC0Lh5XQw
CotoRg0ZL/HahUfnc/BmKORGbgYFLL+sm1xPl+dkONjFzs6ey+zMXPVK2YpgzQ4Z5Vvs/VYe2g2y
YGj1pS0IsG8R9BVUw/QQQ0yUZ0NJrqOhPgyC/mbSIhFpV8Hhxr3qtjV76zTPoZt/Cscj73QCcVYJ
Btpki5MvvNOV/jb38snsi3iP5O+qEv7bTtWyMbTlMmQMjhrlV2SlrPRpSqJt2scbyf9wtYcYNpnV
F8R7EYab6wu58u8wMr44au9s4dxVyAhzFucJyN+JsuraR8Ov0kj1k9MZLtrTog602Jyui4iPaFwz
j/z61z42MQjVFRv3pRD5gxv3kFVZtlb3IPRlV/aG9Fe321rkSk1u5/rc/nRzhxd0zfIwOgo4R+s0
Kd8aFBljmWxkMW2LrHN8E3JH0XZP/KweB6ViE40ckrrIvS33oWONx3FUeeOKNrsa1XocFnyw/Jpx
TIOsXNk17AjxaYKeAQemB92RhnBe7WPTfQXbWHqkRV3sVkF0cLPuTXpVvA5mSljvIq9jRT63o/Py
D7JarziKbWTRQDyzwTb39FjecBk+VCPXMs8uWjymUvG2WQV6ZELSCtP9Tna7N/BMT3rG1HP4NSIy
sxvFb80wty6uS9KZldwzcM9N1BCTlYQ5VWM98N6r33MNu1dh/ZiS6D1mb7PqKVhLpBLq89KerVKc
jXk4MBreOIrYDWiK0hS0QeQ0bMVScgSEEAioP2jpvT3h1Oq3RqU5ftLAP+0sxOm5sj65zHifG7Qi
T7UNYQaNsfqsV5NMGCLGEfQ/U6mOFMsHg5xISjV49fFAfYcDZ/Ix6DxI6g861kbnaw1yZHUV+7gS
MZZY59MtWRpVxreIm9bcz6uEjZvgDk82LQr9Qt1oxoJ+RzqQ+CmCCPQisaSQvjsOV5TUnKiU5W70
zTtqH/GQDe1B5PFDK0H3O8Y1EXl2aJNiS9hR7xkumBnNSQABCiw0TvxKevMVeuZejVsELPlsB7Tz
bC+msbSRXT5yf+ZjQU/xm6yaL0Whxbog0EdZzQcI2Kw2KyBi5p6mV5kbW0x99RHQ2U4auQ+y8bHQ
NNTQRfEwdoZ8SPqESZoruKY65TClueJUJ11YQKdcGw0kjLwjTpGO/ewRLyvmY1lFOwBDGxO9Oedy
ZsJ5FWqdtjWW8tFpa0/rXeq5X12fhBzrd70DNKFk6dqnUoaoY7bkhoUp7bcmbphzW6GLbKdSW6+s
8SYi/1JHyEvHvqz9xHi2su6qs5zHSXNJNeHPhDbb+lTffzXjO7LwLkBYZWz6IdNeRG/FyPxjapkJ
Jxteo4Grg1cfptZzEi+brH0x8iVEp3kBIhHGWKSItZ9P5PhtjfinSxk+wLMgDI6CDnVlq3lm/oV1
n92WEI/MDVDLv1n9HOr9z8QIFb1+Q473AYnppkx3mYHux2OyWRM6QiQVtP0pzzTC0z/KJN/UlJuS
ZbjpQwKXg574VnyZXm59L4qc5WJMiVN0MSCm0LD49W0MF42ZRs81Rivm+HTyMkO9Ez5zZb86lNpe
VFvKo8zt+KmNu+aGGIcPJnxw37XC3aLq0Daa3qY/iNAwtuXAEy0G1qFN200qEJcRU0JDa4E5ZKo4
x8yBgImagEtdkuVc10N3iPRy2vajWQdVURovZapRvM0dS71Eo+q7rYGjNqmvJGir302bN9isl55G
bh5/dYYd7yHoDqE0lOp1UHvk0ZOC2bOVTv1IHqi1WXN5zWPV8bJU3n3XhrMcZhtzvNS6Gw7N7Hnm
UI8JOvd1tWOwZ741brSzi+pJtuKb3SMHorX6HbdJAGiNKVjOIlppw0MHP57N6oXJebWtFswTd7Kw
V1AmlKnYEDuJRYHH+QAMpPGzKP+pSevG8O6FFJ69liRfeCMoMYid7wkl6wkF5sjy2DvOwY3o89az
eXVx+TOb1K9KytvSIdDCNM67FL2xyqd+Vg30iHW/oH4ZTcaCdjTNXqPwtkyoIJlqGFo1QSToH5YJ
a4tTFbd26nerq1+gJwHdtd+FZj7qk4DL2xOX3m6lObX0CKaMn3IV0FDlLa8sm3Nh/DQr8lDo/ZvB
7uot7coObiTI3nIR0i+dPNdInppZvxUKIeuCLnUFmXaCbWkPjG3U7BxFlUKXcPhhZl+tOoiNwuF+
Q5WKloSWr57NHYwa+6tHZcntZGuLUbDZao1EjX9YZg6nd0RqIpKLoQ8PTo/cO1qjrT5n74ObSY9c
4s8hSn7oSsXxGmQpZt9yq5diR6J6703JvCuFutWNJrTX+OBajIGI1mGyHR9l5L5wMLzoqoCF3aY3
4IScN5cL8SneEpmzlxagXXW200p3ePvamB7BfU1W4VeiaIumZfFK1LK7quFCcYO/1au9dZLxoBrz
fcAYeTWkGYVUmG1tUrJE/ftSF1cZdez9TvKkJJbYNA363jF6HMjdU3LtvTSWvdEP176UYUyvAv/H
l2YIJYw19zmtEFF0Dc1e+26jV3xjaLZOCeTJXsol7ItZD1apuZsEQ6cHieMyc1LsC/02Ft3ekkW7
oZj8wFPoeIolINktGIA69UuqeMhK6RyYgiPddIZbMqtXBK0XTYmvhE36Vte/aaK7lmMbCnt5tN0f
cOdwR18YH9aglrIAJFpKAeP6+WRuemqfTBl3IAk+TcajKuJ4lXcSNNFGwxou1DNJwZ7R0WIptD0+
9g168MdleHLsPfL5HVaTh7l40jLh97111wOYMWMzs0W/3lK2Rdk+dudjA2siSCbN9ObEZA5Tpncg
Sh40anSVaUUlpNK1WteKsRKVLR1lDrdK3yFWbuyttN2WQFIqdzcnMkairY8L65e4c7pS88kc0kCs
KhDjYdRh4KWAhGGQCbmEyUzffGRP26hx/5bXCzgl41fc9ge4EI+M2sDnOWd6HAfK1cXTF+ac1Jde
ZREJGo8FVJYG1lVZbYEwbAe3c5gNtaovewge9xg3ZPJjzSPHRJJjGNmj1XgaHOWXIQcPBfu3pi5+
RHZxXNzxc8ibX0JEW2WIYt9CVrDRhvZn70iIawa9qKF9dExO2yOQYRDvlhafXNkxlsJvNEgmfF8K
xo3AsD+7zPnWztkFy96941VolxYKZN/312RalU3Rjiga3GLjVqyjA7G5VUILspoxp9Uyf+OQu1ea
9iMfkrepi/QtleNxntSXZWy+Sga7GEcKQftbPCu82ioNqO26fK5mB9SgYpWMNWczONYH7WPAAKkx
BBAtbuzFB81Zbo6DIU8Y27tKw87VkCH/hFadnK91yFbP4Rc1Fw3qc3GlZWdvQJRVnjvVJ1EgYUqy
exaZunylA3OslpNqPzmDnytMavOu9mMRn9quxt5Lx8zrtH5htIHH1x7o4FWL2DvNqHgWShke5fkA
rrsiR5bOLQIVNawt90oInnKKsiTZcI8wCFr5ptLEj7XvUUYlz4Owt2o68jeOoDT1zEmOabJw+2qm
ZLGmVzyP6rFk8LBp8U1s+ram3827yvaALQGNz7a1RgO8efplSvdpgUzj51Kjb1ds3Xh8763Bd4xT
WTOCWVpudCJT3x7b97KdTwZ1QhLWkDihpSHRsMwXBP4+Q1OTLkcHOnMU4IvL5EO08puJRP5YgjHw
My03f+hC+bLKljVV/Zgm6qyirr9rqTyleDqYRsT3qdSPvtO+Qx4EqabvJGQ0wbuAqqhhhXtbXWQT
U84hSgfHhg4bYUO6Nxztxs91FC6aNEZKN5kbfq3wNGnMJHI0ELgEvSW5Dt3ZTS5z/5La0vB7y9pL
rT7EUN2aZnx08rzeKzWvFpjpZ7O3EEsMiGIWFVmjOx0sfX4zZQP4YdbwVPfK01ovUCGKozqPF1yV
zzjPtq6OsyjB5k5HzJsKS2x7wSkn1r9H1UMrEL3V7hriVVWYTDLPArvX0JumJecZifugomzs4/k1
tvL3Zk10WKPyqRPZzxHlYWR/6hwbOoa+k6kz/zAPWr8V07bO9otZo15gCpvl5/trIasQ4PYGPNOg
DaE7PKb0A6YgMyCVUtcqDDlq6eFMCfUFzeFCz6gvUu1QmoNycKbslAAZE44SfEvcjXo17xP3oqTl
/NAkVgKjJwEqqHChiFKVg7b06Scm7HUHLld8Znaewfsey6cVHeSXnjjsMBq+nIydqJjS5JIW5rT4
GvxdRq9L/4oDdLogqEWh7ygLCoNBHhfRO/tlbfTQScoOun6SnAozS35EZdKypVO36hGOIpWZZlhE
SrsTBMV5EzPSt8mKP2AJnVtTftgNsyStrzpmLViVPGFrAbrAGlLk2p4hrGcXWy+UvdqNL13JbVQi
uqAB1JkXu85MhuXaoB/U3AHvN2S/2rjdsOYGJBKGq2r482D5Saleqy55XRxwsYr10qVoTNW0bO5F
1M0G7+SLkvUNTEb93EhLPAwwtS39o+JgAX3BBseinGWd3ZqMiIEBYgoNiB19JLFlwlwEjbHqO+is
tya1HxGypY+TVftY8NBPaeV8aNFM+zPOH8/Oh0tlqW9p2h8r7accFKiuVCBMZnDmAMO/ODLbZguq
dWZUGNzeHOU8ERo3TifVikObmUts3Sp73DEk9xoOdrb6KSZmi4nYyUH4i9686/IH8n96yC+8txv6
wS7iofVdpOMSDoJuXwwD8U4FYKNZ1g/dvnth0Z6aVmVtIgbunBbtQ2bfLQryEsu7TY0hLgk6mqel
r60b9ffqpWFVif1VdoGBrwIDIfIscascKgYWPi31DW1fFcUN+PcYOukQ6LkSvWXoHEO94mAtED1O
eeLPa/WalNuxTo9VujzIezNpxqAbTMIBBgswkKmeQsd5fMoH9w7rdb24xx+zOum811YZB6Cvv7eF
/dHjMs+1NvsRKYLohDpPQn11OfnXmPTcSQnH8j4JQMmW1RmqUEO3fRyrgZrdTy0tbOLGYXPNZ8v2
8hyDh5mc42zFGq2+rn177HpkuqW5TZcYwbJ0f7kaiyQNFvHdVjETLxjwztJqaM6L9SiqaYvVY5sJ
TPIiJcIylfPISUvDDoWX2bPd6FeiMQPskbwS5n1uhuRk959pB+6XzpS2M8wF8uicf7Dp8vJM6OGq
+a1cq6AqUbs6bOoMyzNvcqsaUz1Hs0L9acufbd2hRNfc82RTAQz8C/EZrgf79CGv235TK6AYojyX
LCWTE6R6nVzQ1nmszvgMMUKJaKgAA8fPSx9XgQOG+7Mg58VX6Lj5GJQPCADObaq8MONONoORT4iv
zQLrcw7DMsdG8x+j7v/KcvH/nZkC4+j/20wRpmX+Uf76/BOikD/xHy+Frv4LQ6yNV/hOdAf/gJfh
fxCFyr/gXpFyrEDUBDBp4LL4H0ShrWCz0PCFGZqq34UC/KH/iyh0/2XDdYBViZkCkK+u/m+8FL/D
KchGAlr1bxaiYuju7wgpXQdE5pbQfs2omrDiZql15hCX4LeyOBpUbuH/4dbc/uNG/mOM2e+2dQVI
HlFsMI6wiMCS+Y25ATwqz6gP0wDjrvEDL1pn0dm2DH8qVAIGTMFYaV0RAnuIIrN/AH785YdDxjC5
16oFQgW/8B/oSooR97IkT5KVXqTHUmRoE91G942R4RG4BE5yTlQcsBDO/2BPV++OlD96s/993Q62
cZzRBt/gNyvyPA2ybCwNpYGSF09Luwg4A/V0Ib+bM0Dh6ohmlgIhf4wQeq9VGXj1wQBx8Pe3/7d8
AUg19/tP7gTefe4CX+jPt0AwRc6YAgK8LaPxlBsVMyRp9jsexzWM1qb6KlyNEBlHGTpUKFkWambm
Pji0Ak7/8FXud/u3WwIRxdQI6OLR09T7s/mHX2ON1Lag3ENDuQh5liUz5A1FhLu3lIQh5MCs/FZF
PTooF8WNc1d6a3uzjDPDQyyPXt+mwDwh4CGtQKImKf/pXv3FbwYX3FDutvb76/aby2iG2tQtVGlB
40zpo6GMM+2zuwShdcygLZNum3dLe9TztgyRs6U+tUD3D+lwf/WDEROj/ifD8L5S/PkuOVDd8Aw7
MkiMlkSmtDbggLX5BXeF2EMKtf3FjPFsLHGbnbIk4+w1Q9P4sMlb+Yd393fGAs8O+F8IRJZOGw26
6p+/Ck6xwS0heBEeILVfLfG/IcLrftsjoNz+/cPx3+vSnz7K/O2q6yiJYtqgWaApDXaABZ3koRFR
9M7WtNwwnNr/wE74i4cRTKbNOk3yBnlt96XjDw9jqrpS5HUnAz1B9dvpTXk0jFLf//1l3d/y3x55
3hRgXbaO20E3f/uU0iw0ofQKT9TEiLjPdNwdq0kNRE/Cw3D7YWeG/Q+/mvoXPxsf6t4bvyw9cI7+
fGlSLCIFQiMDq8iLcCiy5SY7FsEiJ2IDZ3ISmvXMzM9QXEr6lW7uFPMydWNq01mqUVSBTeSAjnzs
2zrO9Mn//qb89/djBbDve6Cp6vfUnj9/PxYqGK04UoOu6mmpNLXDITud6LtAfv/7j/rvx+rOSmTl
09kAyNz+bcmBathPbWXcf2Vz3Ahs8LTYbeU5bvLRX207/gf+5F9dGoApkF2uzTWa9//+h6eqmCsc
6JZLKrfBaIQNwMQopcx7q1bc4O8v7a8+CviswbWxwXJq+PNHDVnLMlrFpGKMLoqalnk6KUN5OE/z
PwJg/uo2snsgzII7iYDit80sM+DuK0nD25m5LM+FIZZDNSLW9lyE+hs51QslCViHi1r9H9LObMdt
ZOnWT0SAyZnnUqJUUlXZZbs99g3R9u/mPM98+v9L7wOcIkWIqH0u2mjAgEOZzIyMYcVa9fRcmKCu
YMYBtpkVk30FZ+CSY03D97TR6DEo7WidDJLaHY7R29vGuVcF2q48exqOa7kl9qAhsePD/umXojgP
LckAkiDpGdcG66zEYLc5AL23fwfEHNCFd02Vz75yksDJfFGAlzxFTUFTAk8Jso/ee/g+0XXl5/+X
sTWPc+VoM/zXHYVViMueJB4wDVProsyjs3Nzto4Xo524D0bIWdvqeDnWlAifPxgOSgovNWDuUnry
UKOiH3B/URsOSzrJ/2drtYUDLeFaOCAOEh94YVgxnBTooJFFQJvY0QFpIERVMNXiMBBfmj5142gc
EXmzYXp4VMOk+qiMUAwXEIE+UwKxP9z/gVvHH0Jl3kKGnE0QqMtz1TOFOfVhAbCKYPaid5A+l61j
/dWFbvFtQKP3ct/eDeGQSoyEHC9MidxucrTVQS7UEnq2XCQn4LT2z5YJ7d9Tb8sO5diaBIqNO3xv
+zD/kA+mQ/8F4Z0rVKY0eFM3mWn0a776z9DPABityDD3SEu39gMRdwhwpUswJNX6ay83BC7nLeyz
k9m1w1/TPCgKnB2V8hUnmzzl1lS8+Rl1iF9tS8Olwq++juNhq9PtwR6zUxygVnjMBO9GxCDLt9bm
/9rYHetjDPf2DvGTPHfL19sRAm5klFFZplhTbiWhEAOqLNkp4dBRGUAqqYK19gydeYEYJFDQWRPp
UejBeCgCW+wcg40riHlyhz8uzbBX26wx/5Q1AEtPmpOHHtxgNT1GRniByIxvd2KwZnLmoLqCOnnN
amkWxMNpO/Ak24XiNUXfPMVtY1NMHpDquH+6N7y01GLjGYE5HdoBGZm9eiMp2ltFBx+MVFgbD04u
nHOSQpw6kzJQ3vPhDu7oU903urGXJukuRPQmoEEGT5dGe6DlPoUqlBjrDlUP3/Y9sNbTE8ik+nzf
lPwsq1MDvyR76dpQGMEDuTSVwHIoBmYiTn4X60wGgd7wU63zzDCEnZ7+IpRJbXZlhPXftxs2pUHi
Hc3VzJUb5bgOPv5c8TQrGL+nKKZ8z0MtfNAlWAhORA16ECf5IqPevdRpwyM4qgnxFoLsqsFw73LN
qWHUBtRHvBHACV9QtPx3hqP0jAIrfT4opk/3V7plDmtUMvAGhPCrLYbNktzEF4rHuByFPjHZ35J5
LpEuytNPwve1nZ3dtAcvhioQj2D2dBVRV5YCsxZKX145ts1zzmN1aAyiyqCXw9tZu5MD3p4gl++I
sDzG5PeUP+fVDWFSGXxJ14enGbYwmfW2j21C63RO1e4BIdoPCWDXPDSrnW39wxy8PLoYRrEBwmYN
FvUbglRDn1HlNcJTU6raNQE2KnUoR/djocNweBoD7jN8oQCij9DcTMlTCTLwascEfcfGVCkeq2PQ
MROu1v+TFj5844OOqJnNTMVLCEIemL6fWc2hKMSMFFWVq3SHE1P9MAHAg1kD1kfFiwJd/VuUvkRf
TeQKlNR7tdlxQhsxB1hrC/5eU2pIQHKw3OPa6BgvnsFsVi043LQcy5OwjRKg0Bgj08oYfT9TpGWk
OPV6CfmBgQSeTzjTzhqsSUclyaYn2S45KZpS73irjSIAv43jjZAJmArDXv06LRriaHDD6MSkqHZs
zVn7VAiaDgmynhdVIG2F3EAMXB5WM20YuoepGxXAaqDy79+0W7/pWpTuKCCBS3a1dS6Z6WKCCAjZ
PkvAEw9hSn5sizm4Zj3zjfdNbX0SUmWqnyxZNynDLD9J47ag33sRnBoans1BTHr92Ou0fSOmoQRA
+JbuZyPhIBVDkr8UJWTGbRgHx0PZy3m0qraiMZnRLEAK8gy3QrFXTbt9uijoUj21IXaE3mytJ9kz
5x6WLepR9Le0Y1FpCV3aqH4GNe+cNGSlDgwR74UBG96Awim7QoQM96SuL7claJweBCCiUpU2jV/a
ETr82dLnS6IidXCo5zz5Dg6aKirzjTtfX7rtlT9YmF65dUtRh5HBB3wc3P/X1NEliSx4lvsffmtX
gWQS2gkeTHK01QKBR8EAqIYn6AKsqzkz6dUlyGgiXGjSrIE7ZRxhtbpvdKNAiywJjWPXRiaCW7a+
YnM4p6LA14k8ZVyVMuNRD7rUs0xl/uSCPD87MrJPcmDCTO/AyEBevHfk5bdbbzC+h+qQTVsATY7l
0t3SJ2+RP6KIMv3FMMbgYjOc8d5K2/Yjn7b/ZtdD+Gjiba4tuIZrkZrF85DkCp1zTXtnmlO+6xrl
a7b+UYaA74mAGz2Z9esqLNLM2qZgRCBensyUoaGcjiqNLnsADjokJ5KK+iOULNlDG9GF6qjJejuf
R6Y4Nz8C0RC8Hy8hlevlznRiDHrF50c0VtWcezLsc8Z847Nbh8NxVrTxqQBNpx4DkcY/G2jh3wGs
tmtENkODCkOp77zJW47Q4GXkB0GSRT19+XugsKz6qkY6BmKN6SLgvDmPgfPVCRiCvr/026zDlXxb
dGkoS0JSvjoTpHmZPqkj1yFJzAsSqMaPnjLaQ+lOzcjoCFOlTNbrFygQw/d+P2o/7tvf8jewgDE4
DImSALe9WqnOYA+AYZycQelvqvzf8CF3n8d66C70Y+OrBor/ONQwN903vOVtTE2lYSK5hsl7loaz
ORxtWFMwrJYSu+OmTwxlGzsnS27f+mDRhYOzVvbn0P1aWrEKelTQnNKYkZNZkQoLQNiYtecWdvBZ
r4G83F/VlneDbZ6oGLkGxu7l378K5pS5kcgi7M2RNj2ac83AfO5XUJWVED5+IcxJz2oWp3vKS1sH
1mIXdfRGTXCuq91k0rSwSHjik2O3SEUok/piDdG/SOz+F+Eq02ZcUVJHFrnW7gsVsOkB8T6EGPPg
ObNvEaBOdudBXGt9c0OJW1WE87HJ6t3LsrlKGS1TCNUdc/0iRzZj1babRDCe5eghZoUO1VMdXhDu
MXY8wNbBsV6ZWj2GeZ6OWd9lAA8lwZNjoY4rqW1B+OTtuUHbcOegbh0cizzGRdfMpqG8+oBUWJTI
FdDU+SmhcD3DXF7CJQmqgDGeKIGgNpvS4eH+ad3aT0xJz0MyR11zeVqrhPeuHuE5KRiC8QJ0vc5N
YTeHrucVuG9q67rjTvGlaA4JZ83gnTAf7xI40Q6kvgZ3AP3IqeS83rcitrbRZt6UwA2nRhFguaJ6
qgzNd4D0qJWwHiet9s+0qemaqfaoPsWDMv0QNkB12wAr6FZl+y8UL92DBvfohRCQaZKe+d5EETSk
GPn3DD0bTrzZ+ff7P3Tzd0p2dbI+QfF6FebZENmjeFHFp5kxL3h6mFora1MHThw5RwgKkVXOLP2v
+0a3oiAbjytlclDMMdaZ7TTaBRKAdXTKGDB7BpP1TW+j+evE6PVRmTjdkAall1oAw3FmlMMtbdhp
C2+sm+Y06AADhROdzufy+yhNmwbIQoUnLcq7k6GOs2eMdXRxdcWAXciOYCsqxp03bivBojqjUVoD
lcAAsvxVr7xyA4lSENbkGp1Ztt9UPyCl6u2QuYs5hwMl7RMJQ8sYtW3794rIJUNMFcXniN6svvPg
b9w5fouJKLWh48fWeU9naNkI/wkC1Fagng1RTC92H+ieDnn6Tn9qI7agKYWuC/hOXWXmYbnsIEg1
9w+HrWgTYTxmMDz/0DMrEzA7qOIhR839d6zbzUMYMAZ2HPK6vt4/cVufm9ofH46wDq02uRmvNn5E
J6AduyI80WsynvKu0K+Ig0RXxkP+rWDNA7rdd+f7Njc8N+Uwlk2orWk3WAwxkhwDSKRFA2fuA4Lx
/VWJOufKrF166cok/Hrf3kYE5fLiq0xX8irCzb9coz0afpmbkAREABZOQRHlZ6uFGoBxrV8dpDvP
6Mzuqc5sHCLeCS4Q9TALeMXqQMOEPcZjTg+FhxhuZGMwH1Jdjc76aCYf7y/vZjtJVVQee1rapq2R
QC2XV9Fcm8nhYRtWgIGTmzXIQOEtc0OBxspXq52H8PayclR5lARBoQuybx2yMSitZVXKvEFodExL
iME8BTrQB4iHevclSsR0bREhO6H3nF+Qkgm/MWIFvJOJq537s7F0OteaytNoaHQZV86qgeK8V1uK
VIUKUaOhNvkJXjfGrJyizs73t/nmfZSrRmfQ5SGmEOSsbkpc4bUCaOc8RPWAtzNBPyE7XoJX3/E/
24aAd0hDyNDJRb+6kkiV1iYci4rHxHpw9QV4wzyFYPv+cm4fYnIZDihHExUTm+ri0kyhCnjXJduJ
0dXlg1k7pWdOhvYc9oH/d9XQrFUS1NAhxQ++AgtrXww0An5kammeg6YHAJ67CH34ISBi+L2YJSuU
4nff193O8b65vfJ3Ev4gK0vTR1t7KDeA9FzSEjEfP+aPmqKHP5sk8L85vurGxxIWlR/FhAY7A5bK
zh7dXGJpWkfgUfpnUqFVbmJmFaI/yIZ4attO1z6utM+QBpvn2o33XsCNjw6akPgLknyHVt7qo8Oe
nFhwWMmm6RQ8dilqFhTUo6/3P/qWFRpXf9p2tswPlt989gcCJT3maPlacXXnqnvqynKvBb9hhX4S
vRZooiV59CrEi4WvF0E7oTGbGfpThQbcQeuRv33zWuCpokJFbq7yVq/WEqF9wLdh4opJcueSV0p8
dmD92ckyNo4AiRRZsEsOznJWViD+Z4zbamV7KsquQdjqZ4YKUw+Qr9i59zemKH8DTZQNDUSwybmX
H8cqbSej/AM76DTWp9HQo29JOOeU3LLg1/29k//UIumW9OHcJ5WqqU53bGVqMMAtp8GAqToWj/By
+Kc6McMLBPzWsYHK4oXJvs/Z0GrefcMba4SinHSGpJ5Ljb73wrfVjAy3MdBHb0ic6CXNAb4bZefA
paE5O5HNhikUJ10k3yROl0h+aaoM1MAJGgHvPdwtx7jtIcUxyYOfOjdOptP9dW1sKK08enyg8xwT
r7E01ltg1ZHegaAHrTcm5WJnfEL+B6YCpWnsf6CFLb+ZjI1KhHewp6+5tVKKQ9CMqABqbrAhCePC
ZSbg36pb5+/Ip0CZBUiCOD54lLcv0zK5c7gqNK3XvnjWY6ZckRPx4lGz4NpFIcGjFBd+MjpEN46M
+RrwY7j5t8Av4x/3bW+tkvwbvAclP9IT+fevnsXI7NE76S0JzSfkh5bNPuk9pRRdIId539SNA7NU
Enx0smni04J3VwGjD7ZUhxLW9aDyENdRnfvHTrGanQVJl766hGjsyDQPVLLO0OdyQc4oAggqdcnl
leWPVooM3Tjp+XtAWdolGBvrra8ZxS7CfJDC0KVKYdSlPRPwQF3UUDtkEePVdgjYksa4cmHkwdx5
Z7aWBqIeIBwN4VswHMTWWqgqHaTFVJQf24IJfLhmoBEoNKJ0zxjaPrrc/2Y3qmhAzQDqyj4pVSGH
/18uDwossjn8qme3FH8O/YQq8wHxPHEqpqD/lAlrYGIsnWZvqnSnZl4QJkjFnQV88hC1uVahnywG
Rr7c/10bx5af5YJSIg2gublyQ71S6w3rd3jYw/xvlSe+9xDEnR4mZ5x3gFEbtmj3y32nYq1hc7kF
ZmH405hDE4YwMxCDgqmcLM9gtdUz7Xx/WRsO7w+4j1kIgKOIvi1N1SFy0FkLD1vNCC+UzdCX4cNF
AcsIRLGhXvdfnW7+2LhZ8fu+5c1F8i2BVQB1wtcuLXdIG5bOxCLnuBWHqofEuwTXC/t9X+2dqZvW
CxU3lQicT0eKDPf90hZcGigMB5JuLwNHWRmNuMI+PjwkkAZeIbbKzpPe+w+VAd5Ss5l2Dlwjf/s7
5pAoS7gDXglpj+VviGcUcMpWON40gXDq58F4THMhPDPvje/3t3bro4KUoSpHZodQ82q5weAO8Bqi
iKoZNuo60cSMMd1m2KJjyE5RHiebZczKiGHNe3vwA2oWoB2TKVyT9SBMrbVgytza8fys/J3N9gDX
OZZpp8w7Ba6t80MsT00VTBAIUen8X70jleFWE5KoDoEHzJIzVHSXPil+WsPg7ny5Wy9I1x+lRmId
OhxIGSwtDWDwGNWHwD7OwAoWaJd65lAbkOsX1nM79emOvduVYc+wgcWQDSONKD/vq5V1VpFMpRy/
bYfmd02R9dJ30ctYGePD/XOyZYhSimWwixRx/sjDvDIEr7httqUJfzigl4sa4FNzSfZe2XsPyaYl
cq8/l12lr7BcUj65OrONcMlaqYAZJzLh9q6yUVbClP9iUbxZJPk24SLSkktT8LTFEyREzLkya3il
s5CAZGQGPWphFnj7/hGQygeB95iyzdIU81ayElpanu7DRJw0RniEl7cBvKBZpzebYm6AbEwjGKbp
tToTpVJRaJ5TyzMrJvkPXeeLS6nlxQucO8PP+7Y2zrsss9G9l8sCfbZcVsdIMbQISGeVvf0dlOz4
0gcCzQ5F0ocCMbncN3cbpQEE/SOxzKya7CgszaV2Dn+XQO7StRv/BGEGsj92Gr21xITj51P9B4TF
zVotyiWFnSg6W5QfaE1miPXxmerm6sdtcQH5R+fi/rJkCrQMC5cGV8ti6gUSHYNzKBIoD4QBKS5F
Dtr97Wy8jwY9OjVuXu7spQyO1kaBO9gM4KjyRq8iB4Zo/bGGXNnr8sx6h341oqnGlF6cMYzOMAvk
x2oe7SuDRsY1y6fh6/01b50cBjGpexBK/Efv6rXnIg3sIDkwLE8ZZ0mnkcAHYbTZOeOrXoD3ih0g
jfxoN8tFIZUOB9UQwO7LozMUPTdPn7iAam3+iP1WsWCTH8xHJ3OKvXrepjGXQU+LEQgGt1YniDaX
mugNixvzlC7OEIxXZFymC4jJ+K3NbQ4rd8KmY8aUIQOsy3XldodE1IzuyQDdMANGuiYDhsZTU6f+
xAMObRFKcDvPztbHY8JGPjy8OxRIl0bbQOkbJ+aGVFOTXOgOtR6i29BUjbU49m2svt17kv1RJaF9
SFlmHeUaDr5Zi1hk2WblubfsCrCjoVxdtQg/3j+Xt6VuuaFyNoqSL9WZtY/JdVQN64iDYhmKOx57
0aUMrCNd/mjQzH9vI2T4ZawJjFTAGZdR1O2J6XeIickwdpa95e44PPwcwG4OQcVym8lXE7/vdZZd
TjH9WYj1CjvUd6KjLe9jcickzpG0xV3dDKVqQjARvQnpY+B4ZFTJAeX2HiGpqT9bvtl7TZTbO0+v
fITW15HSCZULom1q+asTZFRw2Jm+RS5forOA8uiIkqViXWBFVo7tBK9yAA/81Q1RF7n/gbfOrswk
bAB9oBDXXd4p422sK930TCfMoMTOK3ieJqn5SV+5h0uCKmOyY3PrQ5Ki0uYlV7M4YMsPiRCSgh7G
ZHrgioLzpMHbCc+wujN8teV1XltZeR0fEHaEqAwlPpQIToi59ihCuvMxCvo9CM+WKcrzwAYINDQ6
essFDXqlOnMkTMrkOogv1Z/RVQHbn5dmdLr/vW4b5OwXU8tknfg3plDk+X0Ves4jHHcOQiNebYWd
6o2jlGUITN/5Dr18Hl8nOBf/1SDs/DQB8IMoNLGHH46cbrz/Q7Y+Ip0vJuklDwARwvJ3RLneFUJQ
QTV1hiP6trWR43Hmb/etbB1PGSHSLQUVTWS6tFJnvh+4amB5RVtqnEwlGxWoMY3cOKOrDBY7RWVw
r7Au/9H1bSQOkPP5TMvDNrQ0yjuYlsmcWF7qoh+ft+N8tux+qD3gVOUDEjiQKlm5nu1ci821woDw
h50AvPFqR/XYLNrAofw9jhBo1TSSjmjrVFSqeuTTS82HV/ztuwvgDNywynsJyGO50LzQxsiCVt7L
C9X60KiKehgK/HYAXdSpjZjm3DG4dWgkbJgBMRNn8+dwvzq8itL7XR21lkdaGx8nIyjeD+7o/31/
WVvX0ZGehcoF02D2yr9UaWDY0NdYHlBF/ciooHPqU4jr0bZ1P983tfXNqFC6gNKZBiJuXe6grkGg
3A84biv0GbI1IQiwSgUdlRKEfj1mu01LbeNsvjYo//7VDhYatGQMlpleWyX9EwJ5rqd3Rna0Ogf1
4wqqaMMdkrMqGuddVSZ/O0NtnSzXh5MQVqSH+6sXG7+G95jCO1gZqo/W6npatYKKsEVyNVd59XcE
9hXewBpZMmS3zOx3MUCFdApRMmGaKhGZwimOsudSjxQKD7mCKMk0Q5S3c8o2vr8JfocoXsacwljv
EVpLwhmJ5SemFk9jS+2zra3naSzstzvBhaX1BbKRa4sKLKEpDvlTJ2dEYRTZycC210NMIvu/rGj1
vECwN6s6VEKeT1/8YtQT8SVKI16DVspOjLVpCkyhxvAwabO2ujqzmRd916l80DxuDwltlccyqT7P
Ohzz98/Oxs3BpdNLsWVuTl6wPMhD7BZMw1MCsGtU99IBYnAVZNvFcdDD08043rG34dRB3NDTwNHR
SzdWn6qLFafUgRag+sxUTdTY+nESuXpBbK+CqAnZ6y82JLF7Zb3NZTIV5lBTYZ5gXawVg9vaIyLv
nlnMyHroFtyEQpBNJrP/3qjNeedKykhx9XbRX6RXL0s4TN2tPmBcTTXUujO5logHiiqIZJl11zEn
IZz86ORd9lAHk/NuiIzmGLppt2N/c5tf2ZcH7JV/ivuuLWc8ojcYxnyBkzM5NanmPLY1WH0diPjR
nOK9CYGN8Jk+LiMTxCP0GdZRgqMGY26MKWpuRVNeQhuhgqRQARBUbnhp/Ca96iIpj0WXazsOYGu5
REEE7vgaXgD596+WO8Vlndr4FY/Bb9icbQgj9C7Sj9FU1O/npKugra7eDK2iYU18QoWMhicfe+Xf
QGwkvNJc0tihEkh2gBpPmsfPeNI9VpItf0BNRMJwKE6Qvy/Xl011qvcThc7ZCpgu7s32OEHKc+5p
G+xs5dZNeW1q5eWm3hK9mdqEejNb6VSxuKTCF4epNCAdIxI633dAt0Ptsu/PZhnyPaXsufJAdhAq
DcU68knfV35Xg2U8zkiQVR7Q5qg9qjUCfqjY9f1ToSM/aiVTFHh9jFaLwrjJtyQwUWPr4vkviJLt
7/d/nLymq2vMiUKsXJKEgFZZXWNHn6oUagXbCzK/eyYM/jUEVbVTt9j4uHJanvBdVpyozy8/rqFW
XWkPnQ1DMbN70CHGD2NSQhYR2XszyFubvbC1ynCjqR3dzocsyJpqJHzderaFp1j59EsL3eZ3VI2t
eFEigaAu6PnkhzU0BrpCCA0j+Ar9sXOwaSXYp2zsUOUpFau+3N/x282QtEI0fqhJ8/atfYjtKnDi
goDxrFhpHwelHo9pDQ1wOFTOTmZ6+3HJLHiMmGSigkO8v9x3GLQT1YlTVEAUU3s/xLCBQhfa7kRB
t06RijIBg8zsZZCyCk0Vq9XDWYlJSgnQzs6ILi6RGDWcJB0nRhrL/HMzDLqn0V14K2aI1Il0jdCL
Nixtw9XNqlsmT+jamehe8wg0QiuhGpIS6m2aeG/9bJiiMYbnJ2MjsVjupV/5qR6nlenZbp6+S8JY
vcx+lyGbo3z9LyyRTcghJEcaXVqSaOsRShW+motObm7BqMsQNCHtKPSdKOz2VeHfJzQiXCBYuRkR
UIsCkHjqG57t5/ElaKIfuLL2bI9xTLSfDAidJntzCbfud2HTWH0zFJah6miwOZhK76lOgFadpVXH
CCHuc5QM2c4aty7BqzWujycKi+1A3wZ7iDOfZlurzkGouzu3enNVPNCyqk7OuWabw5/Peu6bAPf7
ITkOLoJKqKFahyKZx4tiOcHD/UOyaY+6DNNqhLTMzC0PyTCkVg/LkuGFUIR/ElPjnB0NWqIKJlwv
MJu9msHmJacFSQGG8BKs9dJe12ZpRE2Uk5I42Vk14evzw2l8YX4cam+tc46KYqElWOvxzuOxtVKo
ACR3JN2um6TEqpt4aGLX8MykDS6oPZODKm1+qUe1vopJ+XF/YzfqXsyk0h7ntcajkActV1rVPVJ/
OnUvLVT8K9Ca4tE32xnI9QDRlJl2J78JKmj/Q+Wno+ffRaLulfm2lgxAVY7DWJLMbOW3eUmnWtgj
uXcJlXxlxnaABKJiXht4Ja6TkuxBem7fJNYsAHvZdM/JDVZrViZ36AtGczxFC6qnvrO/C78TZyXK
2p3buLk0jFEJkqxC6+yoSiOrq0rqGPCElSeUl3OmT+Dt6qwxfSqEFuycno2+AtbI0R2qmBBArwNn
XavHoYAdBb8tYVhBD7lzZsXUTTvtoLlReU2VwDqKaTBe4C9rHjI3VI/IQrs7D8iWr+WlojvMpBNg
LOmnXkXwGkDQls6iSTBt+2SfAX+06G/1lQTzVExrX5jNUdods9vnWRZyHdBRxKGrw5QmXYqgN9qm
Xd26FI3rRvs0mHp6bSmR/NI7Rfkfc4JDIYXb/oNm+93DOCj9XkFu84SBZJBDb7AprGdrrajRxzko
qTm6SXfJiiT8gRDgXwESfef7F3jTkqwsAFNzmFVYeSpmTikE+IQjWevon/wJAubOUJrrTG1jZ2+3
TBHPyxtKqZHO+PKTVqoVTIqKKW0ypksETQDM/OixTVG691JvmpLeF0Aogfp6Xj4oFaMZIrxSTAJ2
DJmV/j4nSez5Vh/9ur+B8iAuUwJGFWhNE3sAcoG2d7mqNG2deoZK3WMSqv5H6yLeFyPcG/LccASw
5YBsBfop8Uirvatn0YqO/rsXD2F9srra/uGMdf+sWNqntgumnUVt7B8sTxK1y7gZ1dqVOS0dxl4o
huGlU8m4V2IhEcf07j9K0Q17ra5NWwx7AN7F5A3Pk9HAJJPlEceCeQ/kFjX7sTWNn7o7J1/uf6qN
V5n3mPSN3FyiEFefCgVV2NFsYqm0K3Xj3Jl68BHpS+Qg0m6udaiGnQiIoqs8MrU77Jz+Lc9iAMWW
FVk+I43b5UFpzEQrm4mYYFDt+DzERv2uiVrDUxyl/ZwmKSQJdoxmYoBfeszjHm7+Auqy+1uwtdny
UnCKoEOil7r8EWPhT049Ei23itGigqBFJRLrDJSAOCibHd+ydWgldep/CnuUSJfGaEJrg+pnpDoJ
OrmISiMRMZhDe64ZE048c66UaSe72lzfK5PyCLx6NsZw6p12akzPNfr22ohsPLUidF58Ee2xXW6e
Jub3oGu1yU3XGEx9LNQwrUgX0amGG5V0q3oYmUdCFsyxFWRJreSLP9r1V8UaxE7YtWUbbgJHNofk
g71aJt2NoahwGF6RReLZJR45BZpA1cWq9RNlzeHUBdk/UVCmO590a385PDxN9FQprLmr/Z3buac0
a6BWaqsPdoSuTZ/qxkMxTvPp7UeVuXFGwP4MHFsrH5QbsJnMFpVoq2j/J7cT80Nmpc0DQy7mzqK2
zqkhqKsTqrvwwK5yLIWyNsR2heVlOFevb3rjQz/WzChOKoO/o/3z/sK2gizQMDT1meKmT7su8IzA
hONUomGcyg+R2qnLa1jFKIX6Wv7TpU77eWIGz1MKhssiZTA/ZhOC1An6mTsdjI3yD7O1uENZ7ZeL
X7mDyO21zqqJLxHmCw5KrUzPZQFUfa7Fj7KcS6ryVvRUGXVwzX0AnK6aqRwyq6S8maB0EKBOLBAd
ON7fIekYVm8qLpLJAwaOANKth878wjQ7f+D5Ri5uOAMIsT1VDXRk5IkZ+pFBNJgl9xi1Nx7yhdGV
tyrToofvD6PM5fTHwtaaBx+U+c4zsHXWJGJHRwGKEHNdQcx814+GIbK8qNS+djYSp3PrpkdTjZ+F
r+Yf72+kvI7rjaReIYvgGKS8s7yuk6INjMMJy1P9QhzUKNAONTKx7yPRZ5dALcdTEA/qQQ+p/Q1+
Fn24b37LW5gmBwB8EHMda+Cv6ca9DVYGBFYEM6XfRBBEoLt7RPE5f/hvTIF5AB5O3LLOF2ZYvBpD
AnLLAtU4uNHzExl/9RILxGLvm9r8hEyQUHFy/8xgLjfV9JMyg0qUPvYQ0cvJA+2l6gbhwb8HLVSJ
jOJ9e5u7+Mre6mDCylg2A4TziKAr6GwyaXIkhZtPLvIpO6Y2l0bXXBIp0WxcZz+OM0VjQ0HPC5rB
f6JOkY6InZZS1zqv+nemEb2ZURQmA4ppTN3hhhiPkYt/9WBbGQW7sKXaz+S2fcy6SDtUPnIqbuy/
eVB6ZUou/pWpqnGRnEebzAN6aB0i0XVeU+X9ThV568pRYKLzThWZqoh0M6+sNE0valQHbU9X3Eay
xqPCk/jCfUy1QH0wQwLAtHRRuo3m8h/NHZt55xtu/gC8OnhndpZJgtUP8P2pgave8qAJcdCqTQBb
6H3v/s4KQ0Hegftu6b1yVpQg9YQT7Y39bx1XlDTog/GUwrazelMKA7pjAjzp4bp8QumqzIaDEzr6
X+Mcxf7OU7G5WjlVxG7DVbEGQjImmuamjzWtESN6yUP3MsOY6YUtNFRWFGXQMCILZ5fCejeb416v
ZisQo1NAqZuWFQWh1ZmiEyhyKbnMtGGYxQd1yH90aqz8JUy/PWsDHzfpy/ZYZ02z4/A28wnJ3k/l
i+RJW9cYR7vp1FrqX7mim3/1xtieKcQXF6foXeSLRxatFDWiPZYDDpXxDqop5V43Y+vRlJoFfGm+
ubUeAtKVhiH4ib4yNayXKvXhvgwQ1vy/4kC/xv8T/C4+/OfFeq0Os+WX6HZC5SopKxglXZ7pNIYJ
JFbBnptq86+RNuIcliiojanRnqhU7M3Xb67qz0MCFJJezfoI56kT+S1IyMao4+M80nmy5mmv9LJ1
dGUEQK2NIW6CweWilADlq7Ej8a20YNSPSltP7+oUDsvzBL1ZhNQcqnwnLjpkqqTIAgU0Ox3/C+Qi
zzOdRpo0EPxA2LH8GXD9omIiqLShphp8V3lpUCMb8kelsFGJDkYb3ZCuPKtOoR+MLC0uetn5O7j3
re/7+jesnaYaV1HSgNSMJprMyhzWz6LJtEvSITmqAn6/3H9Stz4wHspmfI2ZpJvJZKsbDcsOKBkb
RTFcCrPVLi66A3/dt7LlCSk1QNHLSA12Vg/3EFK1pOFoegPiGb/8tjKyg5OlfXRwe7/fg7RsuSLH
kLV4JmrgLFrtoejsdsrRV/UUPa6ZKEWU7rGMEGA7OqGOmlIrIkYIcquNg0MLL/RexXZztcQNUI/i
DGAlXJ4jox76VGlqSgvm4JzLrJkuM3AlRhfGYSdvkRu3Dms5lnJ0CA4M0GRLU8kwWflM78abTTUL
DiJp3aOtTLnXguM8RbCuesmU7c1LbFr90xnW6K/cHJoqh5Iok53bxEqLa2ElnwsmzB5UCBielAFC
wDzgpr79CFGEoxD8B1uybn8XBsnon+JYWIzduzpQ5y+ij9oL06W7TnbrUsiAlrK7jtDpWsaH2uY4
BDZ8YmmNgGVRqsm7QRTBztXbOqYyYwMGBTDIWa+oT2ujgywYqkFaKP+aeZMPXg2n/MMU5YbHDGH0
2MKsBlIoHXamULZOKK4WQD3/cfFWj7XRBVpoMuTmjV2IKnqYagef3XgM6mCPamTbFOMKREAwaK1l
vVxRAdmDLMyDKS47TXb7TzP6/QkShL0W0YYl8kkU4aDk5yVeO5l6GJGISsB62l1kHOGF8R/7wQGC
bVid/vDm0widOt1vpn4pHq5dTBOIftSL2PLaKYi81hAKtKvO9C5MyC7vm9p4ETAFvIkjQp9tPXdr
GQw/6TE1kqDolN8xIg7Izmrh311d2QBqsz1w6sZjTLtL+k+obAmr5LF9FbbbYkgi1cKliMLJlZch
U9TPpQ8J2iEdmnJ4jKMydRAUrQ0mFGc7PSjjMH2/v+aNC/hH6YhKOOgQMrDlb3DSQCdYpvLTGVb8
pXe7+dQwkvn7vpWtA0Nhn1FOCiu0FFbvfT2TvcJuSHAjfMTu2iH6VXVodfqEITu50JYpZoKoO5Ar
48NWm5oWboOQ4GggCB/WF92prA95QGRjqbvcbZumeBEQqgRuSLN0uXeTSnV5ZBgMteRyRtjSD69J
x9h2ZwfRTrCy8Zlkn8KFDp6LAFJracqy6o7RUaSCej0az2GU2g+RTVXj/mfaOJAEY7h+OliS4WeV
xhmdA6REvjakyO1pKAvnNA0TKc6YoDHSD9kvV2l+Gn5iXjvTfzvAEIgLMgZUOBglIZxYrrF27NQv
qLRCatKUL6ghQbTrdsNJE8Ne3LK1nbCNyM4WilhijUriLWpNMdNrimpNXJDo7k4VWn4727ltxYCt
wCVEIT1dLsivkrako2sQGBT5hQhFe3YYmrvc/2gbp1AC2yW7HuBFssKllcRt0VKraK8EaKgBCOhn
kv1efdfb8T9vt8QMDD6f1xoe/NV6crUuWghnKMSjMPFeRQHhMk5hdEwsGp73TW2dRNj7oCSAAJ0c
bGUqy3NaOw2BZS5SpIyDUj8IXwkvSmh/15U0NA6opqiXuhujh95EHm7nKdjaVKgEma3ENctO9XJT
CbmYucoJ1hkBVh+Y3vxSGAWVzFCfp6/3l7p1SrCBuiozQxQTV/VS1c+TLIMtwDOqupGc8hOsEpWr
pTtL2trS13a05ZKSUhsqZuC43FPT/bBbPbr+L2dntiM10nXtK7LkeTi105k1QFHQQDecWM0L7XkI
z/bVf0+U9P+qdFlpQavFCRI7IxyxYw9rrb0uroDcmBVn4az9ZSwbK0yUOmKGcnc0wGN3R2XqA1aZ
MvTWt/RZY099xxOwTlXxTmdkxV+OyqQNK9I+397QPUsMyJRRJTSUN0p187rSREl1+nFDnt8x5db7
lHQk7Sjk2gd7uhOesx4UQggtJRJQfttXL/jszW5ddLT+EJsofnqDqT5YvZr/G4NveEDYrHyyZmP8
gwtPj4J2rke/wtr2wzpQE0WGduZpyXLDT3p6JGMV9XcewIPT7a2ULneT9MjnRhZaUHnkiG7WZ2hN
uxqQJEU/k9vk0dBf0rouHhMGfJ/b3mqekYRX/vPU/KjKsxOMMXsA6V+syomMG9OtrjejkiS0OnNd
v5QIhgeVs+Y+b4QRoqbZHsSZe0sl6qO0IfloEIuvl6qkdr8wE5drmOvW/Yioj6/PUXuqjLiTrUbd
r/uqDdOkH8Lbm7znACA20hSREm2I7V5bHmEmiJWrd8KeCLx5Tkpf9Spx4L33zBDaytId9bc3Ql6i
NLO0bGQbPi/Nf2umKFwapDQPApW9G0EEIQVYaVawouvFtAmUkjhCimw1xXNd5tal6Url4jRKBXjb
aoIsUuqDC7G7Mp4jzik6PW8GaPWN0elmyspoEhanSYd4Pq7ez9tfaW9hPEZIvSHmTnlu+5VqJfFo
LCEoo6t0YOqp99Hn7ALC9c5Pi7LxhzodDvzLzsrk4yfBv3Du36j1onKt1uqiQISwhmH0nUxtHts5
nQ9A2vtmJLqYDACA4WZtaRIrQiko37tap/xqFqv4ojXOUXN91wpNZGDguBMgDNdHIykNehQ5pH2n
sZU7O1aWzBfDYB6cwJ13DtFuOZOPIhvoss1izHKs1WygK2c5mflUacqPCOFe9OmNhwKA1oe+Hb+r
MwMc9NE9KtfsPD3IOdJakvr0qBBulqg1YCTKKJa6a7H3WHUCIVkzt2e/1WbTOTgcu8bQ3pUML96g
baNVIE3dmqns+pSL96xGvRPqVkn3WB2aeg5vH/9dY+wmXw/SLhHg9ccbuzhegFw6p1o0v3CO4i+m
izLVYE2P0oC9Y6LBFWDACpKAiJtdWzI7pUIVIaK9UYr2jBzJtPrL2ixHLc4dkTwQtdScJGcXx7Hl
XhSTSilP8LHUFrHKZtGTd2NTdWG6OONdUcPkOxXTapyEnTJJcR5j/XlEjf+cUqqPg3YqBLRIG8nu
0+2t3j3AQIupqzDLhQrD9QZoyPsr6wDhR+dp/Z63yfBAxtwMvpiH6Mx+uB6qNMjQ+cJQ8zSw87IR
B/H3zusLBoa34qWwC/P9+jfUmYD5nregL0gE3pdTOQAxalQ/a+353E76YcC9417B5qObAlaTWtk2
4NZSKxoMihxUchP3vu5r5bJYQxvYnLu/UQucAz1Ouz841OTtEphGOP9Ga0PN7M5RSoCGeWcvX/WJ
SbWeVgzfS7KaP7is1KipyrnMagM+db2hLcDnAuVoPIOOHrcf6ZHzX64XZXUZRKua59tHaO8OIdAL
v1WOyQGgcG1tNOMli2OOUAJgO38u3AalalM4yx9QN8g6EWMAVMQp2bqFAfkXhTQK3tjafHBazf2f
QN7nv9ur2TuMaCFIuvNLTXqzmri3vTaKcHQq9eFHxOu15wh2YJCk+lD505wepUp7zs6k1iiLENRv
tjpXjGmOPYCEiCF4rX02SqB1Wd4P56GK8oOLtmuKsg7RNU1RigTXX4p29agxOwNCt8KAsa438rt2
FGNYu8kRwmnPr9C0/v+mNnfaaE2nboWHqJsBZ6G36V3Yc/+tZ3Amis6z50+rtoaJ2fZ+mTnNQf9k
70gC4EMLDYwgXneTUdd9ZukWLbCT2ZnWxxwWyhm30h+EgnvbSUJGvEQ5k08o3czrhKwgkZ4y8Bb5
Erd3S7QwWR3Y4jvkxKfz7VO5B2QDT0etij6bzGs3ny6La3D0IrZPnYqqaqCLKfrg0cGd72gQDf8p
Pb3yYBQxjnqOKSs/2WvMvBQGatTCtxdb+wbSf77olZh+Tr2p1Ac/cG/HobkDEoDvRCq1+d4d5KZC
M2Q/wCybL0sN9gPw7x+AaRjbQS0NCJRMFI3rHY+TJnJzDTL90GpR6Jjdv7UqlLtYW//EhUqqJBEk
yCTK5teWCM1na9KBTKJBzAALu2zRPChUjTmkua17ByIBuyeJmp2mIa5Feib//tVJ0sdqbrRcSs9Z
IvnuUS+8ywpV/5xHhX1Qst57+6QECiUENAlg316bUuFbJH0p0TMwTEOd1PfEqJnu49y6z5MzzQ+K
nShfbp9e+W9uMnuyXQBXhDHAdra1SW2pEhN+Ddex7ZN3s9U4Pt61qXzhdeqp6cYjsNyuQaISEqgX
5MhmPyPmK7hlPSNrx+h0NEE074dw4PuMncFMjNo46hvtbuqL+DEHQ9q93lQ0cxRvUWm8xcwrfCqM
3vqiKeVwHlejQAZFpGrQo3t3FFXuXrpXZjdOwYLw2jOoCSc7qXrQpkVDf6w54vrtbybPEygYeh3b
dkBp2IqeSGmHioSDzNPSFippyEwHMF7SMSBHRAL99onZuxBSMFt7yd1wKNcbmrd5NwL+oZOZmPZT
t5RGGE+m8z533fTgUdzbRCCisAWIlWjZbkzFKlNFZrpSJ2tI88QvVeBdPuoJh/na3iGhvsWkJeJY
OEIbQwtNqEorob13Y82Qj9ru13OkTaIJZ72i5VF4bugNov/n9lbuvcQO0FgHzAITR7YEqAGoT5yT
Y50SGC6XzO37f9c2A6KRpMajZSj22QZOESAr30KHNb0Df7Ob+TiEUlKclLrJNhNHxs2uSNCBuevT
YJHaaPWzlaxy7t/Ua+3JNgb7MxAiZfXNYQKPOYGYn/xmcM0qsEcrbX3Gowygt1W9PHjB9z4Jzyqe
SYZ8jJi7PmboZvOdCxl71YXxDsR3fCaLzk9er1aZvzpCO6EZVB9sya5V0B38hzMEhnptFR7+OA09
IWZmqLLIWBu/snzOHpFzXJ/qlIpc401HQqN7oHzcryaF71RJfdz4KJpTTJVCYe+UgAk7o9nWBV3V
Js9IwzhBArr4mweK713Fs8dUCNUmaojSv90Oca7bB3LvwkmCEocCUJa5DRV0J7FHFeHPUzUm0YXM
AcE61ThKKvetQM5HUZgK65YLpcwF4N6BzN6e1uze0KfinZ1ZyoGfkh52+7JJtRvOEC11UB/Xn3LO
FMNoZbbgTUVHIca2L9mcz5cp09f7fnBqv44QwrezRr3c3sUdDSzZRIdmRaYCiG+bxDqDhi5tk7tY
zYdn3VXUICrK5Svq8NMQKvDBh0ueG3rjj5Y7vWOaaY7Cm/zg5Ww9m0LLjoC5e+eaxImkmgiG0t4m
tKgjgfBD5zhEMdHyw5hVPQUO5jKvRW8Qun2o7dVhYrSu/8F9IiGkUEpNm8b/5hYrVRvnjFtHEr8U
aflBeEyuGxTH+kDgv8R+1yJp+aymyXg0O3lvwTLJ0FWqOnJW5PXXJ8xKrW5iwVMUedb7wiydy5jp
dvdJn4X+nC99G3aWMA6ym50HGQ4AHgtcruTwyqP/Klo0m3bJoJ0hpO5o2YdC5/5qa1n+7Frl79Ua
qwNzOw8Iww3IThmXoUmh4GtzS17ngqIUB20w7OdiaZkvBPf0ux1VxhIso2c+omejffYqOSJ+VY7k
pveWS6XmhYvAOX9JjV4tdynaWNEL05Xt2ajxlRFlAz+nqPp9bQdPhlfu+vPgcskEcXOvScaBCEjx
M+vN5WrLBU2WtndOc9ckXzsx6hdnyuNnCDr2zzQfSn+x+6b2U0v5YSxGf0KpXz/wkzu+hd8AXgdt
XwDg2w54Z2cMW5gXqqBOtV5au0F+AMraXbQ6pW/bsPMgrDvlOW/L7MCt7YRfZHL0+aW8A9zezcEe
SssGS43ppUyXT6Jv3K+QW917bfXc/w62Wp7WN1sNvJouh+zhbDE0pUEFJEH/5DR6TfZESOD9Womw
54DeUj74UabpNZFB3j45U6w0/qJWqn5OY36fX6lZV4cpjSb0Frsywde1enP0IfZ/ISeBSgIv57ab
bCtDUg55iipv5CwFE3D68h0VZeMgGNkzQ/VMokT4n9EF1/dMWHWp1ilnTouSpD4taQ2gThRr8dft
Hd+7T+w2IDAQB2Scm/DDGuqs9wxUy0CE5XGgDZn4rHZ65PckLki/xJ9u29tdF+wXRB6YZY2/vF6X
ZuTV4roE2Km7VP+AQFB/OvZwhH/ZXZXERoFHZk1bMeyuqUx1cRB6Ktd1ejLrjD4IitwnoTj9x6Hx
jq7Iju9HvsDkXlLxAEqxuSK1Sx8wy2bn1DAxsAhUZDmqs2ElfRwk61DGl1oD3x6avDt/397PXcuU
rcltHfnH5rmzG9davI48wlXy7PNiRvFn3goOpt7YPPylRgGxVpbTbat73ojej1SXoTf4pnYo5row
U9wfBDBbzJfYnZf0TKmgO2mZoYhzmhrJr6RNvSSoIlQPDpzhnkei/kWRCzw56LfNdturViH5TfXc
7DRB70mt4m9elXuLb87iiHOzd5YoZoEIAkerkiBcn9jOswYCOEKrvkjyM7M2cz+yF/GuiqMfK3n9
wdbufVC0vyg5EzbRjNo8sK4xTTo9XhcGrPFujYz2rhrUD9ZSiYu3AGlvB3GEBt03ScqLWAC5wJbW
YvJPImrOwJnETtfRJwuFK9+7C/KNq/fd7b3qRxzTQLh9hvasSs0gEBZsK9f0el/1wmUAXKLSbDKo
UpRKooSKFff38Zp5P2zmmgRMiDqUfNn7mq+sbgNlG7FhpM7oTyhLpz576IOdW3d0kajlBAREPZPu
D4NOOcNO7SdFH8yzQNDxpPXTaiPbBAbSTlTjC9vY/RVn9fLEOIH++fbW7DlJlLfkzCMGA/LcX2+N
oSxxVwORPyVzvF5qr4qeumFuLret7N0iFLzlPXZ5ZbZJUbtEam7RDToxCwF8c1mZgZrb6onwrT//
vim4GtQZabRRIZdf5VXUBsq4dMyFIDVf++JSrzHijTmKp7noj5Kwvb0DsSCBjyidvpmhUdrEZ1Xu
AvjNivzMYCrlXOjO+Pvgep4wKTiM3wVQIH/FqwXNWc4wbEMW28rlF/i8+E5v1+9UhI8QJnsfiVSS
gEqX44W38/YaVRuaQgBeU1paaFFuTIFZofaUxwT6v/2RGFfEcmjekTdtO2rVmmfFKJGPNZTRR7Tx
81AHlR5AZPwDB054R2TDFpK0bNUOTD03YbgDrV/TNEKhfsjPNQX2HytK8r//VlBfc4HI0YqgWbD5
UvGIpsAEzZcAx2kulPeT0EnRPOgy7ajwu1fdIvWTLB0JZUEm5/pUkAIlWp41zqnI1Pqi6UIJUgZN
hssYD35FqTmYc0eEnTsufrTEkO1KTVySda78RB2W+66yigOAzY6/o/XFPFMpDk4bePOcLG5VtHrF
8tUhFaeeEtppqjVCY91OA2sajrRod+2hEAKDx4Y6vY1bebIZlSZAaySTolS+VHsKufTr18WIjLso
afWDAHbngkCuoc7AJHM43NtRGUNnIIo4EgApUzP9yrI6vp+IBMKp9MQBvuelz7PJTiggmbI2rMkk
eLOZ+VREYPh4shStHu2g7tnaJ0VrOzS66LJ/zHLF/i/Vu3Y4KbjTyF8JqtGCQdFKwCbM5tFfLHLF
E5NTICZPndN8IgzWnDBZ21L1O8tbn5sJyGPQrPr4JYMjUflrXMB/h82TtH5BGJ8EpalUT1kh9UhU
deh1P44ZGPKz1mbV8plmP9jnhHg+ho4rRup5QrQfi7UZfulzWyh+39iInC1LpYpAbft6CYxE5B+n
tR6aC0J7hhpmTacrJ7st27+yTLf+t4ra/pSUsfepTaJ2PXWIkR21FuTtuN5d2cnTSFNBRvCnDBhe
+VRzQJrE0kaACq7e/NOJhdk5qdVfhGVVF89BtbPxCGz7LNJ4DtXPt73f24MrrfM6EQJJGZbNEzUw
/Chqcnl3uyh+P3tN3/lkotZ72xo7M5gS3f35BxYBGjEODFljXuDr9eYL50ZzoDS7OOQnGzxIsNhG
/aw5SRN2Te8eeMK3ARc1VnIUtGVZKfWMa3u1ZyX6MtLs65n0hsJJ0p8N3e2DmqkBJM/acs5gVR1s
69vriVEaRUiPQ/4FsHFt1MuzuDTweie7s4uv/Zrq1CFH6ykCSHzwJktPvj0/cqY2RUcKyQBBr03F
2aBMS0RqmXAZgzJVog9xploH9cW9c/LaivwVr05puhhzWtlUzptVcR4KUQ3vEHYi5+sK9IsN1JH+
5LPRigLdBw2HZ/PaYORqhTLh4Ule+z6s9bUIwJnPlyJrgX/Cgb3PmEn527EAn01iMiUWTraKro3C
7TQsCD+0p/qk+2SbaeQP0Vg+T+KQq7J3QhAKg3KBYCmFiE0yV4uh7xSLaz+YFVom5iiCoctsH+2Y
I83jvRvAzGQpmwLGjKf6elVkFlIWA6hX3DM9uRotLyB2iL6g3d68t9fJ8m23PCK+7x2YF845BVM6
A9uwKl2F0a46W5mCJZwus5a2H8fC1UOUBEQfCKNCreC2Z9ldp9QY4VVEr8vdeFIVtY++c8EXCpHq
98yCHU8wGcW7coEDZDCa44JqQX35E6Ok5JK+S5l0c/3M3k1RSAIA0xVqDbW//z54xN2JovSBsuRT
kFfa0UK3ewsnWvJkCO3ggeO2N2cHCRr4i3m+hhRhq1OXxwwyj6okaMpmPumltx5U5bZP1Is9glaY
AfhPYtfrAxTlnacuY7qGU963H2W/6ZLl0/A9jxbxAIrQvTRZrH70RB0FuiZQALq9x3vrZcm8jlKP
5403dZohqXR7Zr1O8t3J2vljCunct83pvjSS6ddta3urpb7DZEz8N9jize42pKZrQmMpjCPdZIiz
SB6yplKrc9Mt4i9VafpQ05b2WzTMxbt+dvXvt+3vrpZWMexbmHJE8Ne7zRBAZWy7cQ0LRJIRprDy
k5n0xXt70DRfWYYjAucbkRH5eZELRK2MGh7defmDXvn2iYGLY2TCqMz7Srtbp9X5KZOySzf0Wkj+
Op2URtHDYRHqo6nlyV8J6LWDqGDrDvkN3B0HXAAiuABSNw/mTEOj4yOvoVl4y2kCTRFkVlYEGZSl
8Pb+7priJJEfgNOiZH+93HWKS72mXxKinDI8mUmhnvtKbb6Mc3VEe9wxxXXhkpJf0m3e4hrXPrXc
rmMOCABH+5NtlDDNpjx7LHPlYP+2vo/9o2KCXhVvCfCi7QDZMc4UUByxGuqFnZwUdUUdcF6UHzFh
/VOGEKXhV2bZHUQFe+uzSdIJTfmPZ/N6K40GqlDF5LHQ6VQniNCo8SM6oPciO5xAuHdKARZxLwBR
QFHcrjDqWaKlKWs4epL8MTvzQmEgs+9Keh7fFiMv/re6i4NUr6WftbVxVaRy0Gs88EU7Gy3VUiVp
F6jMG+oGI0EGt+0VNezz6asSm8qDVTHUJpuq5ZystFcXOKhHXeWdfSZ+lUUkZBKhp8i/f3VD19Iq
dLWItZD0RLtocaycE2tOP81kvgfv2Y73I5mihQBcgNrvlmFXVhTdNTvXwkgTbujyx8XVkKROS30J
hdEM7zwXAcU14eWphzk/SNzfrlTKbkAiZLa59AOby2ko9awqVqWFLUNPTnMZJ//EXtGelnhd72/7
gbd+VpKfSbrkzAnqFhu3l5Zt1jJhRAtLUEmBUxbDw6Dq60PTeI1vtF3/5ba9tzurqYwvAB2OP5CU
leuP6Lot5EJk1MMZWpjfqtN41zn9/4yhyZ8trW4elc7THlS+tL82VXG6bX1nY6X4JdEmTH3K3ZtX
TY+KKK7NcQrRja8elTT5r7RE/Ox0uXq+bWlnnUQnaFWZJFSyhXC9zsUeFndxcUVzq89h7en5J6T5
l/vYqkD16HP/oFRZF1jFGsGfqceDA/xC13idENH7wtci3cJJBbm6xaMMgqZ8V41LaOd6YlwMO8pV
n4xPR9LcjpP3HcUIL2B+l/4/t9G66Sy7gVmQqn32sSB1Kj+0zOXM/ESPvSborZRBP5J8sjz2xOrN
42CXPTUspKzS+6LLotYXwqXSlTtDdCnKqWoOPt1bl0NzguYwHSzWRrfiekNpjAst7mtuf+TWF7N1
51Br1PpkZtRNirhJ8YZRbf+6/Rn3rXIDdSm2+GbSUdkWKF6rWE3LQb9Aupsu/TLMT95S9f+1M2l7
OVbJv7eN7pxSEMeuVARFZ5vCxPVS7UmpvIVZC6FVRL3PuA3j3rGqOZw71z44prumHFppLqKEKpXL
a1PA/IzW7h01TLvGvDTgoAN8sBKgMlkefMBt31CeSKJnchLsAM7ZmEKGuazqJFfD0nbzwEiz5WJH
buqrimt/8CJPCe20faR+34a/v53Ec0R3YOzekkMnxqstDZi/sEL1NGCkU3HREodpb5oVH1QJd95n
bhsPtHyi6N9sJzQ0eHRwMxkRCPSae6B135bVa89lhd52rs7irm/79mE2wMb7VZuJANhlf7DeHZfO
jSd7BxlPXrR1sakT27AqW46PyrTrbCiHh3TMkv+1wMHe1QLpl4NoYMeg1FiRMr9gg4DKXx8iw41j
3RBiCQdzrj/HdUaFm6bhfcqIuFAhBT2w9/ZSSqIjDSUiF3ql20kcuU09jqa7Grp2Gj8qlTsAZTMi
1BkSuzvXxTx+XjpH/3z7GL09vwQ7coqeQ9xD51J6/Ffhhzn0hpvUbOsA1iiQhS1m0SvV16Rqq0fo
JT+qGuSZYikHDcG3VxRfQJeJzeVzkn5e2zVygrql5cXUrc77mPc5Ddo8LR7SvEgOrujOxl6Z2lzR
eB7MLK/xBp6blWDZ0LAsYsv9oLbGdF6jpgk0Y+0PIpDd9YEwUiFvS7mxDSoEFoshkoavqdVm9g8A
7PKnY/GeTEnpHdyMt6bIJ3FyUjUOavM2ep4aO7b6bmnDgbgvWCgUvV/15JPZOMpv+1WgERwXAN5c
Q0DL1x8NPY3U7toV1F/UFkGJbue57lzTd1JF+XT7XL6NNCQKA1/DnZcqF5vXokkRTITBhilHH+6b
aex9xWnLszZnFEM4j/5SMTUPHR248Mvvj2BFiUg1UbSl8gMCBl7e9VKnoVxrhlt3obqm4r6vZvtr
MjqGT7FIe6r1vgoIkrq7qmiGjzyi67mHUnkamXVWBPFMx+PAO+x9ZCDumoxrJaR7441cZJ/bCP30
sGzWCf2WUv1Cc4Sul+YejWx7e19cjXeTlBanQMl0c3Tt0Y5KY42qMLaMKkDm8udkN95DNvZdWI/G
+ilZ+iO9tbduSNokspTxq4wvr7dbLZxIFAR3Ya5EsRwQrfu2Mi7vl7wYTqmcEyiWRT97XXI0a/at
m0cWAxF+vjYkNxq415ZX4I1xWel1WBeJ5Ssoy9w3mTtflIEhiSuB0sfbB3tvd0kv8fWEDBLiem2v
yKqo7jWzDq1ycsNUdfIAobA0dNfOvMva/G+qmUct9701UlSEay4FM3G81zZzgnZCPrUOo3rWg8wR
CTijhMukzlkQ1679286Pm/PK3sZPTJbTeXWq1eFsNqmvi8Z5Xy99dVHdxj6ITXaXRpGLCQ48nOQG
10urlbxrom6qQ1OYo48kKEWEqlHARsdSu9j7/QoeSyP9QbKXQATW0LW9pe6KhByFrZzz+M7N619j
XleXuUW4sh0s72An9+7FC6qAQRHEzVuP2+l2a+TuUIXIoFlfYzr+4EbT9FQzGezUCc15b3VtHuSZ
UR68KnIh16kWTToU/FkM8m+0Fq4XasJ4LgqYO2ESJd0HWOrLO7sc84Mq0xuAAX72lRkQIddm4qYx
Fm2xqpC2forWcx+fDLPt3rlR/DFiZvFD4pRJmICPDtoYelaSsdvmNEzvmDLXE9bP5gFZce9E0R8i
9INMhPD+5gu3bkOu3Tvoz6/LFIqsF+HaMeZcFet0dpP+qGa5a88jRIAiLUulmxPcDTaDTiHkhK3u
5j9LdXT+aXR9UoNx6crcT9J6/N9tF7RvkaSFF1wWFjcuyM66vo4dPu0sOtNvqe2FQxqJs2YuMSh0
94jYvvN2oTlkybIaKiKkudffuF9MoL+2WYVa6eonpiO7gbt61X3TiP7gPO15V1km5TGhWYQe8rUp
d6hndElcPp6beO/NaZlOoqqdv6KunN6hBobPWwbAb7c3dMcqMly0pdBdldpOmw0dKUY682jUIRq6
3X09j8pdOYKUrQn4g6G2tSCjW3VgVF7AzQWVshaoGL50qLY6kBnA3Gz1ChH2mjNS0TCj93ll/rRG
YzgxZGV6SCw9fhlj89hNWnFwS3aWjK4TBSdeEzL6rdZlhzjROhkom2lTNASVgDIweTFy6fqYf3bs
VgtSUz8aA/mG5MUrjSgRKbchFW7fbHRVUVmzjcY9gRFu7JBOyoposBitH8TG5n3cG9ESlgyW+1DO
QIYfl6yP/vHqOG1Os60oB2/Pdg/kr5HeEbUpIIAAf64P22LS7ixz3ZUTKJf7rBuGcG1FFlp929FP
Q+M0qsvfRQNilNibealUboAEbNVE0IpVrCQvopOTJNVXdrv6e2kP+eHbw/ViBQASiF1KqG9Aelrk
UQMbywg9nNJ4Z/Td/B2dfuNkNvF6N7djce6MxvL7NK0fq9E9cFBbhyGtU9GUNWJTKhDIjX+VlBrD
YDEz3vRO8dCs75LKeDBidXxoJorVt2/uniUiIuo2ABEkF+ba0tzWxoQ8hXtqyHom36ooSfmuK8Q3
tVqrAzjHrjGwOJJD/cJv2hgTnjWtqw6y3VrzLjAjuw0mOqNZYOjr8vn2yuQz9do9yD2ULNz/Z2zz
fpeGN1ZmD6J8jnLne94l+l2/LPblD6zIbJDmCGHRtqVQ2YuhRaNE3EKqOetpZ90lbu98um1ld+MA
hNCh5p3g/F9vnDM1TF8FN39C9bD8GE3xF/Bww3lhXu/Bet6Uul62DWQ82B4S0DetKDQvHD1rDMir
oFQpiBrFd2FWXsAjMjw2baIFIkJTG5Ha7mK0o/tMoPS76PWX3/CC5wDbRM10ExFMjShTtwOfj3xk
+jDruearmrDvkb1eTlqsrA9Kb04HL+c2KMAo0RdcDwDsuPQtj7q3MzNR0wxnZjcDLJNJrX2ECqsv
5biIDwop7cFH3TNICC2bixRO0Wq4/qgwWqI0RwSKDnQE1UlAK2W79ZO72sqDlh1OJN05RFgDRoUu
KKHWVqVhjIsmG0wPSeFeq++cphwfEnOxzw5R+8Fe7prihaL6g2thLuf10qpoLLxqct1TpE/VSTMa
1ReUo8/ChOD321eDeqiU85YUM6Ca16a62SYLKEZWlYnpPmniHw1kgI9aRyJ029LOkwCpGc0bdKUY
lLINcvpMGTUmwyAk0Bb2x2XU27/pB6eBl1jVZ9JY+7GK1jhQ4ymi5j3FB+b39pQB0LxHQBpBc298
QNQuAtg2SNWSytpZ61pxmdy8O7XL/OP2Qnc8J8U0SrDUnVC434JEEiYXOfOMT/NKuM3CVLxveu41
B4/B3vEHisadg9Mr0UXXH66xK9tqEWY59e1U/tW3ZXKfxtkYmN3g3mm07oLbq9r7fKBAZZcCTjUi
Htf2BsaPOqtF47XoxuGyNLHys1zs4qOqVWbGfJ+ku9ijW72P7EH8XTldfDSU5U2qJz2MlMuUVFcu
4JtSczp5NoVe7wT9Xo3Pk9VGQSSG4gfQcvVLmzTVOdPiqTv1jW3OjLvp+pBRiN5ftHNLhLO91Pma
evH4BwfLIbVmrIDMh96IJEQ0+Ppq9ZCAXY0z/JnFd43Iuhd0BA8u607AyPUBF8v8ODnGdPPNzVh1
M8QpvNMq0B3A0zXexyUZXM23Ymt4arLOCAdhHR3o3Z0H7gTOWbb+QXRcf3v8rOF28K1PRZ2kXzKh
J3fIVzUfRBLbFzKjevKNWZeT1Bs19mPVqr6kPbPcQf2PK+Vddah/qFYZHWFodvaDi0ZRE3wQr8+2
ulHEZjEMkfBObqvx2rBvd2uHwWSh0NlofZ36LTNfz7dvwo4nwTczf0QWOGUV53o3rEbkcU43/wSh
ciVbMJBnt6yRMcPzerptaufSUTwB3WEzRYbzL3/Kq0B2skCrayVv3JQqbcgQbnAPdtfAq877oCdN
uLeL6ospyiIsV6Qtb1vfcWQcMxiU+DES020Hq467PrO9xDsBWDTuWia8kytOyYFj2dtORnwi9CFF
ZsgLrtdojvZqRDnvKqz5fyurir/EnMFHhqimB7u54zIBXEmYoJTEJb69tiRSEc9VyR6OINeCWiBk
UyO2GjhrJyd9i+zu9v7t2YMjzwNOqgkTdfO2qqkoW9XoPLAqfQlNPf/cdbG4KKKugqYojlrJLx2+
TcjOMFjZAUS1n8LTZn3dGOd8pNY7DVVSndMkHVFodrpA6HrzsHTKepcId/Rbhk36cgiwn6Kh+74w
OLbe1Nl3g2X/RGpPD2abIjqT+aaDDdn71LgPh7vDF6Avc/0B9AFsqucV3qkdUoPjHNsf29IsfICL
UXh7749Mbfai4NXsygpTU6GW95nmlDTtjPTZ0mGQ3za1c02I9Ql5oQ3S7916oSROhmxC9eMkzDy+
mGtFy3dV6oNrsnOYyJHQkER5ANGurZhGDOS3bxgfiuirwnetVjf2nbjTwsac4C31rv3f7WVtS8fS
3YB/eCm4qUAhNgkgndc1sm2kqyLm8H7RXOpRTlS8V5p0+Weh/PeEzkLvV2taHKx059MRpVHme0Ho
QCvanJLaLnVvslipHGjgJnrpezTTn8xYlAdVqN01StklDMrxgXLTX/nXZFkonepxdBoR3PkFAQPR
tURRK4GotMj+WaxYf3JaJbpvRd+eb+/v7jIZNyypcaBMtmQXOfrGcJAHIcjP9K9iAWe0uFZU+F49
HhGJ9mzh9yT4AilksLzX66wzx1js2cYzuKXuMyfVfcjy/MFdoTf9/qoovMhMkJ4yodq1JeY0zOSa
TYQaWiqU0IgHoInDWNZDkORjuhw8UXv5NqAHwNAATeHzbZF6qpUypthNotM01pQrvdLqv9l6NjAP
zFV9Zc2h9ET217UXBaNaSjOoqq45OLA7DoDfICEXUNRlIf56zUkUmxDBKtbMRJ2/EYIWXwT5xcFS
d4Idqvu0hynevXD7rq3wcCq1XTsU7sZSzUK3TGqYdZbU7dZOJsJC1lnROu13p6biBiiacEYpaRBx
brUXVb3O89RUo9OqtdY3S53sz9kUf/7tU3NlZHMPvSyp1kbDyGx0EZQTLpteJ/G5FNN04Nb2glls
SY4tQu7oH27cS96VFLSMIUKTfCkf8nj2Wn9w+uKLrufrv5pipw+LMucXMRnZ11jP5gCIXZM8dG5b
l36vAoYfx6U+OkRyiZvHm0CB6gmFYDDh2yaHMiXGYK5adBoSLbtQwp3PjNCTY5ki4RfiSE1l7zRJ
dTFyVNmp32Yt7qKNFhMHMKfHSZT7LZQj1GSSZR3v6Zi5z/NIteoJCEV3FKfsOCMAfATu3BcqN2+6
yZU5ezA1lJMbmQCTUML/KxX/x9mV7catY9svEqCBml6lUg0e4zjzixAnDimRFEWR1PT1d+lcXCAu
F2zkooFu4OR0WJLIzT2sQWhYavGF/HvG8d+cHIriG+7kvPPneamYpgiUek8EqjRc+2gHN7qaAtmc
3t7Dlz7gNpL/v6XOokAAcn2mzOTtWCejnZhzt4dI6bjPPWfLDkXaO+tdeo0x1M2AM4E4BvCHL+NB
kOt60vHiQQlHY1JeB+R32MxfZeCSL28/2cUjs7XSIa+La/8VxnxMGbVBiC+25Gr5uUaQCS0if/jp
NESK5zAJH7eyHeq+ghWJpOkJmiek0D7QsQadJPQhid69/Zsuve0N8IpeXASa6rm1eAQtepF6vrcz
aQ4KF5iH472GqkLRQd/hBNqu+1fn9i0QphumB9Um6v1zoMcieu35i/J2g+UWmXQK9y039hXMse7W
PJb/j5CIbgcEiNDERTfp7PM2rsZAIWjxzrNOHlvpYC+Tgf/SbO7Yb7/LSzspBcsHZxIo4ldDT6Tk
nE8tIiJI4/Vn0apvALDk+yCl/589CwwmyBGYwiHfOou9Qd6usklmb7fOYfptGdnDQIZp1zThe+Tl
7W86D6dAVwBMD1QQsKfbM/+V2S0p4/2SY3/wOTS7nhNT1N783pu7tAvRCgY1CS8ue6UkjxJzRZcH
Z5Aky3DIzDR9BTywLjxh+Z5yEKbf/lIXnwo9YVAwABqGaPDLp/L81C3TJtPouPJ3c9rqB7e0AKS/
vczrDYFCBmgCQJpA5nrVV/FXKBV2XkurmCXqqxgAIC77blEPnK29eSd7urAYsiYQoXAZ4X/O98Rs
wxmmnIpWayDXMrJ5fvBhaFeOaTi9k+5vyefLTQF1MpgxAJyxKa+fg0V6yA2AgUFwpqYofQJ7jR66
fvJNAVdJd2LA8R4DHbu4WGOSz0UdLdM7p/r1B8Qv2Mgz4LD8x2p7+QHhgBKySefeLpgncT1bGVy1
HeTz3/5+r7fltspGsd247a947dFoF9MOggJ7Q2UZeI38DklR0VZM994nL+iacPf2ihc/IvJSqCBv
mJDzRlW99HBp4paiDTXkp3ZtamhBaFIxzDj++UrHw/211Pbwf51st9BJ5WSg1aC42Nm4szd9jbIp
pEn98e2nuvi1EojXY9OEyCPOmggwGwizljlamTmDLXVgzKNP8/dUdi+9O0yWtli/NUXOeU1Ok7xL
GGReVTPkBxb3v6ik475JYRf99vNcXAmRAyh85JivQBdDHa1RNNcUfM2GnpKg9j92fSNV4Tdo4f77
WkD6b5Rc3Jq4w15+piBrWn+2nrfTie92DKC6o1nMXCVA9v3zuAzKKlvRiW8EOYBzJUgio54tnmVb
K0QeVxrR4xBouE/F83ugmUs7AhcyQL3/NSjO/WD8ZKKBciGrQEm1FWANwSZkp/dvv7uLq6CtvfX5
AZg+p6GqzDZZygZW1Xli4So36Vs+ZOs7q1zYDRuCFN1ltJc3kujLLzTOOZsG2zfVijN1Y5jKD02e
DV+ARUo+/PMDgf6B/hVGf2BgnMNzATvnQaJjBmgLme7hpUPv4O8cvRP2Xtc0GyMJlhYg0G3wrbP2
IvE8qqMhbyoV1FHphmgsE0CFQbNvvQ9hS5uqQdL8zp2yvaWzO+XFomcxgnKp6cjSpkoGpQAp6MYP
Dfwc7wRR47esn+07LMgLewOKymBb4BLDEPrcu8NNoQlDilgujYlKfMT8BDXH93yPLvRVNq29zboD
WnTY7Gebo1Wb2ARUtysP+kxQDuPQmk+HulKIIWXSeuFp7Dp6gGJVcz3kBNyWkE/V27vmwgYF5RsV
Rwqh1c3k9OUGzf/XI49CdKsN5p2XTuGBNX2Gsqptv/37UqipEYFxKwPEcPYVhcHQDayAtqp9OZz6
2WuKNejX0gxZ9s4u3XptZxtm8+1ChxPcUswLtz//6/4ClS+UigmYZozZcpXiwnyACQk/WNyh99rf
Gg6jEg1et4RmwtuPeWGzYm1AgvAfGB+df1Wo5aYBjSWvPOolVbTOqoCmfFBGGld32E/vqYBe+oJ/
r3eWr2payyUmWA80YVNm7aTKjJLhOnSReKccvnD40dPZwCcANCKJC1++1myS1hdR3lbhyvyfs8Ro
fyaifdANSbtCoP/3AzWdPLz9Qi8+IMpCDAMRdF5RZx3OfNxCcKPSMRCT+PfEETCR4CrXjr3zgJeW
QvjclIowZ0bx9PIBfbOVIDrHt5uaaVfTtvkSekAxDNBbfmepS+8SGQ+41miJA521xaC/tqgapBgM
ZowVXB6gWJZptac+7FDYMpL7deLqkICi8E6ydWlv/r3o9vx/LZraOPJgB4Jzkfr9VWJpUPaNUFfK
ueYqG+2/St/gpG8onq2KAm0ehP2X6xEGIR9eM1GBnncr5YSb3LEDkq7kUIOZXKo8ey97uPRecT1h
iL5dGajhXi45houf6Hxq4OTdwD9DogaDm2tc78C+jlmhEIIOzZD9+4QVysxg/gA+sfn1nJ/6hPvU
y8OlqWxnXDUOsHHw8tTeWBf//vfjAOjlxgjcRJrPraK9VgGNWPtNBbJ8fGyhXF02c+TKXnnmnZN3
8V0CcYnMBbXUK+TlwNc0rfuhqVoKXo+Km1tfp+j4+x3+EaagR6B93quLX9+9KB+BKkVKtkGYkrPv
59oMI/E1bSvg0boPQL6qG2L1e0a/rw/CRqhEUw9YOrLBLV7uEshLjLXb+FMRHHChBeD2SebASlf+
k16aaPf2J9vy8JfXEebF0FBHBYLOMxS8X65mgrXLmx5A7LRj8qBXke2B7bmPHddFysbpaHIrIKFn
60NE5vfmN6+/IgBh6MFDJHDjWJ4345mDm2EwgxjG6zqGlt+4XMGGQj2S3FmICmsD4GQ+PLz9yK8j
KSQpQ3S8AE+G8NX5nDzjbUq6LDcVKqCx5NyYA0yTvRK2cv9qCI9xG7ggqIGwHuD95/pac52z0ctH
WYETCdPY1lEIiVPT5aoIk7R9B1D+OrXAav9RQTZBAATus2+ZI6IlA4e8Zh3pqwmos90KaYcyTIEZ
kln3UdZRdAJO5fj2C720Lk7g5gcADhxMul6u2w2gctoQIJSolent6Iv2fkrgiEQn75HJ0B66FiL1
4YKt/PbCF75kkmHYCK9mFDGQdXi5cOMP64gXKyo6DNMpGPl6ClPngEfLhP+eMcvFp8zQVwGPEkrt
5wpwNpp14swsKgPaBIYVLjBFaqS/526553rSn7pcLiUfk/egb5ceE4OS/zVRwY119l3JPIbovnu8
6mMfiaEco4Ou1/nUDb58ZwtdXAq8DPBCEL9wRF6+UTgDDg2YqKKaIgilAW5uqtgb6D3RfffOMbz0
PoEtAg8YKEnADM4jj25z0XpKVDwDVRIsQnPovVGBHBwGX8aoDw9LGLsdGCHvuba/jrBoFmwRFguj
AD6X+K99PWhQ/rFfHWn2cc78fe+bAOKzLP7UUjN/fnubosx9vSSyjY1/i8YckrhzeWQzTobyeoZJ
AmyMxqhA0RPQYuphYVcYFkhow9V+zco6mhcEPew+vXNUK7Lz5jbcUThwzUVk1zkpdOvpxwDjj7po
k0irYpomcpKeSzS05bXoixTEoT+Dh4u/6hZCn5YUlKYyzedcFkblWoMhCzeUoiephf8prDSncmkW
3GShZA3Wadg8HcGd6Hoktjb6MQqu5Wke62zahdZFtnQ9/k0sxCFpyySA0cU09Pzox1yaUvY0/NZA
JXzYWcuWO0hY0PbgqPN+xEucH7uEclMEc9NkB4qnrkLXgKBn1ezCEs0vZiqyxbJdDqvPXe+1BlxM
MwRAKOEVnnyjqCwgrAINximHREthIFJ2axpG/rQQeR3KDlLUz+m0tPzEpbL3NaET2RGyRJ9S2bb+
yQNkB7CSESVmsSh0SA/1konHkQYQW5xTv7lesyYgexJ65hdgXHxrN1px5VqbkuteZw0rpjAZp7Im
3njifaSDu2xJ/Bue+FN0zeaVfkHlET6MazP97GQjvkMUe/gJsE4P+E4jBhjEBPEtPCnjEOMDFX5X
xpM3sMsmH7qOmd+BB/RC6Teiu15EjYvKH1DYmMBf7nGtDf3BOc0+tJp7tIiMzJ96gED9HbFNIsox
HKXejRrC2IUPBQZWrHLwfmnI67hirM2wXOeQT+hLz/nhBxsBv3Rc11pMpRUuSqs5SjtMGWDfCbcE
MgNaaKBPlBVQ67FfAmbqu2DhttkNPbHfWubNG76Wp7TM5lHcalRFz2GLnLNAvW74cQSE9Ml3E+Ol
VnMU3YaOtrD2ogLioHHGO7cLGiW/jkNeq3LJ1/FqMNT2O+geqNMYdQlBZleDDNyvrvssRgrxLqPr
2Za11fgWVGiYogGcQZ4J7QRwSeArD0Xi6Pw1qSHmfyWx2C9wdSJZwn4CYCZU5kg5gO5ZniZISF3z
Tie/IeGFq5Ln9dpXUkLJsOJQZuJVlDr1weSRlxbGzwe/oIlle4NWelq0dez+hOis/mZ+Pl1Ncc3F
wffW8JNNJQ1LT3WJwTupfeTBcG3bY+dCwaYltFnKtBc5hb6+15g9ZeM87CYpg2a/+GOnIGsccllC
Rk0tD0hn16QSE00kJMVUcjOIyWUFul7+Tzr5HWb4gPCepijkuGt7zn+NGm6gxSKld82ikT5BTWZ5
jG2IDg5p5yUoeTDT2zZYB1WCJdyQX37a5OmHhUNhsEeff9yRVFvIBZB+1uVar1Hb7WauerZfkGMz
fA0U+GVHR8BsnEtgTw0wTv6d9F5AHupwjuAyYiyQiIVNp0mcxjDooRHoGc1sAUZM/FM6C9GZPk2E
+gNYEuDDA8Q0/KpHJXHvgtb5XUkEq0mJH1GrKwpxaV40qWXTHeXBOhZA3kw36cA9AhlnBRjj5A1D
+y32CEAcc9B1UzmkXnqCds8wFi7wjSlTHCjzaZxJtBzUQB0vJm+Nn+EsSm+h+pewCALSwfKBcuRZ
pZ4MzljWTzNFTiwk/5mDuDYU0Kx27b2F2UY2FEqnLPjIMzQeyjVpm8+9C7y8SEkzcpgJBiPQFVAv
gmZS700AYZrZqh2jIoqKbGFLc8ij0X2NY1onRcppFqKA8ZAmIrFI2V4uzRzs1xUKHvsFmvrhzQKt
IPk8rgGtH6OBdeajqhV5XAGBh3lETqy6i9swbG5tBj3O38Krg+4aIgo5u0v9WYTfIJoXZrfZ2PNg
h36e97HvWS8QEChJAB41kSijZA6jkiy8bQ7GT/hzLlJ3E098skcdIMbs0x46tcc8VRq1Q+OYhhyW
VmvZJW2Cj9h4JiqCZLKHiNVTu4dvOVQuZJ26ZxY0fnQ7JVL+mRsVr6DxJFaXvO5ceNvKVXzuvdnW
VwkFn3rXJ032MXV+ICvM6+Swh+Wh+pO4tEsA8mLLZzj8jqJ0yDibG2abOdnn+D3RbnU5/O3IEvT0
yk/qMStmob3mKDwCSX+XQRUIsk7GXEekienPxY6q3Q1dvK47IkTfF741PPxodNOxD9iAmpeJjYSn
S+lju92lSPcgbN+koLOIRYT5Iel5oot2IJEFN5qm6UdgJzxfl4lxst4r23jzboTabNoUhg+L2Qs8
jL7tDQXq1m8ct7KEVsYUFc3gkms0Z0d5zMc1zfeNLxeETW926NnVcPAjVUZ1Y3830Uq/2yiGeBrt
dJZWysXRZ5H603CDAjlrACuEP9QjYORJu+tIAjsaSCW7CByJLGRunSGJlJsVKUnGcIXejmkvPdAZ
4PCdUwj+sTn/E0SC+fdCBP74Nag9yqoWQm16P2OkGUf7pJNrth9MMokNAJsMFeRfIcRhLAWAYz/J
YNHffAoRUa9ggDvxvWe8EbJhHYHD/cG2Le8LAkx/+4zMFPqquJzX6UnDsE8fMPCe7KfE84elNL1m
iIqQJQ12U9opIPHZynHRRYvLceQDFe3bzKUacMBh6AsFzNdUpGva+z/yJmtVsWliRVAwn/scXUlQ
2UtEr24qaBbNfTnDc8GUM+ys0tIPOSKA9WH5tTVs7HIDqg1kgJaxZvduTORSMVcv7Dace3U9eEK0
u2bQ4ibIuSePEvrhfhlMgj6NLb4hpOQyLoDfB+iqbBsdoikjrMsLgEzjZceczOcrSxDkijWk01rO
YjbfFsim3I/dkgOVPaRzXbqucX5Rgyt1mumW2hjeWAS3MbRf3chyB8uShEZFO9vlvhtt7KHC9UNa
LgipX/JpgP0TvHvEPZTVEXIlMFhsFyAU8CJ2JGw+NL5F/RQQLmXBqW3yHWgYLtaIYTYk5UDCVe4t
zLb5znpTF+6XWqBi59ApE7soWpZ7M3dDVAZo3jWFYslMIKhuxViiw52E2IzrSO8o6Djst5GtnUWp
xpoDF48eYAcBwAxZcNBCv7PAgcjavVBzvNz0WWzIyRAWhUfRzc18jE1g+wP1aovfDviKXGDPMcg8
+aT7JdEceY8zdQ4gvE5pQdq4y281UcLe9i0jDr+tB4W2CNN1IVmxkNTT35Cj6v5rqntV39cyp4iB
PpL3CR6rMXf99TiFKxrnkCu0x6BO5B0FPITuUs2ZPZE6M3TY4b+85nlgVMbos3dm3I2QreyqxIPr
YtG2GVIyBAdJCjoEGNJDeMQ0xZLDrbyYR5epI7o/vbeDvn80fYRbM/kc4G9bDyvwH7SYvXAYKolz
0O9Df8l+wjyyr4vAAiF61IbCBwH1amOqKEfqeD2R3HxKVzRVK5JOKZg6HYW7QhsbO9z3Vnh+MSfp
f4wAC7+bFAGCFa2IDSKRB2Xw27lhHmQPcbWMu2Com1/xnGYLzksb/winOtbllOb0wSAnCXdAepCj
l/hQPFtEjjEfahpm4WwS1CFc1Ii5wf6rPQyPwJQtcoxD7k2Uq/nQGfxZlzHCdxy47D/wX4FHZo95
7MeGTPN3O8n2TosITemGg59/w3tBkH/omsbonk5OH5lvKAgrCuzXsGb1uEsCHrEKymdEVHk/Bp9j
ztKhsGQBag5E9O4ediBmKj1BhrwESSL8oGf0DwuwuXJ7QN2lf6+rlde5y7L+OEsxfYMSYX7bLnlL
cOSAk0f2EOD/kYz5Yo4NT/eGR959RzqHEMyi7OTgd/qbwzG2e8gmF95jY0YDSgfqPQJTkcITTAp+
BVhF/ZlIT5qCo574WPOaIqFvBvUJj0XYdco6imWazL+fvSUPys4L7G2ezH6IhNes9XWiZvLV+Mhi
8Sj1Yo/tkqhoZ6IYgiAo2davcOXAiY9yt5ADyoChPulMi7SYJb7PLlP1cN8uekgL7loKZQY14m37
uOuu/Sn0f3WEctyz0Hx8gu9X+NtTFMKTi83b29lq3GyZG/2mECPCT4WjQL61Qtuu0iDgZ6W0cSzK
JlcQll+aFjxCktm1CGgTnLIh3FpVU0YhqhYJU+azP4ZlRKxLKx6NwY1qsEch7R3XsmiNWGU5jGnd
HfOJkA56BlDnruKw9a5QT3h0n6gh+cWcByzROg6yQRG9Co4bpscdskZdbu6QibmuoJ2Jg73BDQAe
P0Yez3ZRM4wMR4gtHXjM6ye7uha1gmujuAInIEkKFQIOFaG4pWATsXAo8sVLlsfIZAHyTQh6XPeh
wd8NZJ0voK/cdUnJ10UcVldPc9E1Mmo/ujHwf8HzMXEl1Snv9jKGUWsxoH5ucX4hloZ7IQl+8TQX
dKfiAEk+r5MuQBUfA7Gh0BydS5uIUOxamHfzIgBBbyrY3I2kFApYZnSo4CtVJNMEELzXEVB9tEl+
jswNc4VrmxpczEIHRZD7mhxUG4e86mbdjpWLU2isNMrmpdeN9YIPjHbKkbWJaotgGFxWJoSy4W6u
RX8nocFlC+jx5NltjXL3OAoZfQXwq3aFmowycG3Jo8eWAUGNllKz7pjY7obIhbBJ9f0BaX3YovlW
zi51HxNiQla4hJH2qtMYZxYgmJNPMH00y9H0bf4VZN7oph1o8ANGE524WRsonOFOXXVfTp2IHsIO
1uwf2i7pf7bEE91+RVb7PK+4jEuBn/hHgbSDSLKs6e0kMd8qkCXa5riEyglUtqu0ZT8A6o1SLY6R
QMTDehvTdMUubQjSlm5NfvTdPNIrYTpYRSZTRsYShL4Y8zkSyxQCUrPBXoXJOO6xxIj8znXTkqKR
g0bLPXRi4eAJToN5CKms1/3kz+pZ8nkZyyyec6RUcx2jGxQQ9rSVJbjhELanPWre8Tdug6CBsmLX
QMtOOLyVJJvRzdIzHMznZVp3kiovvyaWhfdAWQePXZ/7rPTHxZ0wRGUondK0fehIvIxFH0IvrUgg
UE2KLBbmc1CT5imMBvJsZ5tjHF736jBbiJ2VqNtQjxOUwDHOYa6veLaOprBdBunORvWiRlAPlmdc
AJkq+eCmH5HyPYEP4CjmzJZn93ITsQRmi8lfikx2OhCZG73DO4X1SkKT8GO9qjAo5nmNZOEpCMwf
IoGEoMA7Hn72ftu5oh0TNxdAgqhPaabsTQxmgio6bIf7QbXiawPNt+eGxfUR6aw3QQpXtkhATHLi
06q/TSMYKUWvc3QKukhLdObhtophcWo9iayRB1e2EU1ziGRI0VUb0EwvYCA5Q68rp4h17TRMzSmB
RXpfatNoVinroxzwpQrvrEwXOAsxNw54cBIc8TI6Cp+giPQV/o7xEbZ5mPq1MtJ8R5dJYevnbJiR
C9j+CV0XjLPQvZs/tsjgO/gXQQapaKfE/x1jmk4L1rciAzVKmCcJ6llS9MOAwnUe5uxuGAYF0VrZ
Bo+R5wc/csGmoJztEP6yIlcPLXb9WsY6HK+yhfZp6VmkIafEQfoYXclYXcEML89Kr7VkzxYUtzCW
9dOp4EE2J1Xa15OHLG2SCyJU33yDVJD4qvOAfzOtj/6D8Rca723dT09mZOpj3ip0Lk2emHAX93Hy
vWazwEtDx2nFLDvynxrCo5sJeLup9JkHP641HenvbFJICh0KKASDMPa/JxHr0cyiI0X+NGlzk0An
zkO1ztcbOD2vrBzzFQCwMFfJp8C05BTykX/rYqh/VczEyTNyrgWn0dPJo0khgbhj/sK/onnbPgUi
XhxoZ2r8GYBOG6K3sCIRSmB6z8D8cICTwS5dPS0BoOAFx4ueihptx3gP66IIDGTt9fRIexUgh6ol
KrjezONB1qEEKEnE5KjThvqF4GpBZyRzHtvxetjiNgx777VAPwYdszj7NTNtnkdw0EzRZRkcZiKL
vnyZQhPpI+iyqSgXo/Uv3yD2VthX8fOC4PwFgHT1pYlNiB5EEyOPqD2FMCqE7ocybbg3VWsUwKdK
pS2iGx+Mn6EVgcEglAvz0dvNeaK3CzHrT/04IRZMLmruc49CNTNJ7bTjIzQqy5E0uIomlEXPgUUq
Bf5oF5+kkzAXRrFDvtgWYKG7mKM8LHFt2xTnw0potVsmZsjEQgvz5DfNHH7oSLptIqij9Th+fbYA
bJQhaEaONdlxQKcXRZ5KCLuK0GsUlWWtuOqjeRz30vdsXgTSj+fSJWMflBksODAlmUkyFqFJ0p9A
fAzohsxjgMwTPwqC9WgvH/I2mKKSYoYCzR7O+LWAF5t3G7Uo9ndjlHt9kdkI7ZucxgQQCx4FSM7H
TKEfblr9OI0+b3ZOkdkWVuaO3aNvT3/YEMLgIOtw+8HKOLBFsnbJvex6QU8Cl/1HpdhIiiAzdbNn
GKyicYkbH8Y7gSJDCY+C4GCNa0Wll1E+DjZFrermFNl8jbRjADAoyW8VZLYhWmrtdAfWIBpFOUjN
axG6BBdbLGLgtbgXrbyQZtJ9EaDd+Bh2k8eOuWnb70iIUAh6dZ9CtTxHVwY0UmkeFXYphaPrnLpd
27fqRLtIfW8yUn92yzwlWxsZQvQWg4msnFpUN+VqTHyVdrwfS0k1pnA5FLpVMSNZk4dZxtl8Uuja
fYcvE3mgXsqbUuPmz/HQfSx2/hQEDtbVtbul0ZxCbQuNmKCAxgm6bV0We99nlBr3bI3tJz0u/IPi
PRKtLlPZJxwufKk+q/m1mmpU+rims/Cjn3tec+IhjYAHtn231RjJiH/HG68NxcBlCQSkIYwlqA8J
Cop2REa3xKgwd3U2AisIQ+K+LTGYig+EjiFMpTpOFG7KRD0giHQfVCfmFpcDCFu7oY6DKop1F6Gn
NQa3SOVGHCgQuOLsZujRL70ZUL9BgxASYsd4mseHeAqWH65ztrnKrUE0pM6ERyMTlpbTZrVSqjrO
nj0dB/cUEQcHuaeWVyKd888Q9gnQk2269PtSa8Abp9xm2GW1Sx+5GboWrhcJGIGdHPq0aHLo4xQZ
71N2aKbQBXs/Q28Ap0zTtNKdkDV6ezHlRTSkzmwpbXYQCq283dzq4JMjRHyOqSN3sL9d4OQ1QKq7
VHReDgBCEAyioq7toT7q5VDyyhn7NlhXmyPwtxQuPLn4tTQgYRR6BZYV7fvUl/tsqIVfJV0e33fW
4YSwucUUJ6FkRpMTeae/GxPWP6SYi/0hoR5bKB4jH0KAR8+1yKgEEkKsNH4SxLZPMM7TFJYIrTtS
eEbyG9U5VJ0hbgKUMUk6X6ENB2XvgaameeiijVAXd4N6B956AS2JgSKBgUO2yWxCe+zl1NQIC9EB
2HDASLNb7qLazCU3GhHGwFWrDjhaXUj4T1KYace8Md872b4nrvwfQ/AMyQF7JRAIAVjfhNfO0Clt
aEe2Rh6G4fHAkVz2/RUGhlGytXeiO8PaadxBXR1pHqPQyi7GleFuQGqr6S6GDN9VQjJcS2+PPl9D
ZjD3BMAKbmbo2YGl+/LN2DBQkmk4foJl3d2gyFafdCSbd0C4F6bWYHFDj3JjkkBd+vz9L8RgcrHK
yqcQlMMwccKxTOJr2q3s8K8PBAAQuP4EGB2kqOezY4aZpRY076pcjHnhWD9dYw7hvzOGv4CL2bip
UCkAJgcGjNs4+S8wnJL4cNks8UBmwMmUqXhWqx4+xXUCPuoKd7vB0/Pj24926S1iBBEHAP1ujgTb
n/+1KDrGU4yrX1Yr01Opsjk6klzVe0DDu3cQhhdPDOB3Gx0dAI5XVAQPtmgrcPRdRRj90jtYfUTj
aErM2rob2HHUxxCyiXtIX5ovKlqHUohQvacr+npvYlP+9RvO9iYNPRpNNsfzzpAQQqojuhvmifDf
cQ7YJkAYbvx7SKmcAzdTGCMv6FZUWCspkKI7WsQ1utZ2HckT5iW4sFs+su/A1rynpPwadoBHROUP
cA78n6FH+/KTghu5Iiy1XdUJ4m6aVANUubAB0/6+/2E9zHjf3kIX14MaTwIgNVRWwg3z8dcWanpQ
9D0xQIzWF0uFZvpUxh5P9mOMeZnb1HnfXu8CNRUPGAMOAcBKigi8feO/FgRRk/pLLLqqlqJnJ75g
pVKFcX2zTEl7N8yR/WgMJmgdLG6AJJ8w2I24tyZFSMasokrGV9Lx8Ovbv+vi1oLIGdQ9oUmenKvh
OWhdNjXkJiv4LPMfngOz3IPi8zvB9eLbhtc24NwA0KBifvnwzM0W9VkIdNmKCr3JPXXPgwnDY9Rg
tzBxfw9IeiEqwfAFkRZaT+jhnqPkWaJ1PCJfr+CNmp9C5+wek8cYjS1gv/zaxg9rOqjxX59ysz+A
yB9keyCnHJ4rlq6aBwTJZFeZrq+f07jlX8CNWu76YF5PCwEv9x2U/Ovg9N+KoFbDFAkAwXPyKJPQ
BGgWpqo0ti30eGPyiYgc3a1sTcsGoO+yE9jey2LRWQtSoBwkcCpv76BX6KjtN0A4NQGcFvjIcwy2
HUbStouHje2nCRSt1uyKk43wNqIl3gmAXjO/z8pWC/evynJYGRwdvHLIPeAHnO0qTLoiW7cGEuUw
3z46q2kFrIgp+mWCRdRI3lMKf7WLt/XA24I7PeLUq+QJV+j/cHdeyXFsWZadStr7d5Zr0VaZH65C
QGuQP24gALrW2gfR4+gaR06slyP5shhBJNEsszarbrNULwOAi7ji3HP2XmcO5yUvaYEjJ09mpFeZ
a3DQ+bqAXa0deWk+aq7x0zjmiqsDee2Ugs7qmLUw5RZ1OmTf+KsG2tIZensxROhHYrrxnKA+MM6R
OBgfLAk/7a7rRdHFG+CZ0Nset+WO+6EwYcKVXl+ZhW1ZCxZJiovoBbOPYpT3nm/dv7nKKin4mb0u
yCqFjMKLDTGrbU3I63wLPUwybWURuw3xfPql4OVufj1m3ybGQQjKM0IWRlPPRIUedDR0ygGtB4qd
yhPwkF13nCjJWFk0Bs+SUYGVBrb2nkxc4tVVaD6gSy44lg9BeBohmKJqEHIwiZBc3ESRFJh2JlOT
/C+sJnin1iCRSsFPHmCCT2WI9KD0zKostgKpLg/9cbUxLRIz0TIPF79+J++NbrKdiO+J59Zt+HCN
Dq26y1XO4V411rOjzVnkT0KknoCuS0FgJR/ZY38+BvAdsBuuDjgcDvzX4QUrPadYmXeVF4wqSWEx
WC4JLsLpJKCP1YUx60vnNXOkfO4E2ThPxCK/1OWhCey8WdSrqkX8/vuvHOAmyzc7FUaE481w6Kp6
aIug8miGm3tWW1ZbciKRB59L8g0ECR+s3+/MNAkKhwUUg5b0inEUcJFEUIpQHHnliRJv+6b7qs16
6JmAc/xff7k/bfPEc9jjOW3Bd8MScHSlRQ0iNZQpaCREy62ti7HyCjDvI87hz3vBOn6AcfGVquux
4PArDUfat9ACrPbSohJ9RDgwphVF2JtLBnlRQ0JRB4ay48jwEaTqDZByOKO5NCJdVhL8YtA/Dy9N
I3SrNEal9hSKhahkU2QThhG5HVirwat6Vd915dh7ckSco3ZWdRHVffvIEemj3rs/f6v0SFQQtkua
xEw6Rm2nI+dIEckEnAAz2ArTOH2zsPBcjp1W9x+M2HevRVzJWZ50PKDHw6emLGiig+ZaZi12djYp
sHelZLGneU69Xw+h9y6Fy9Kip7iENPgYs1b0WlUuplZ74tyqLkMs28lBfpdKdfLB6vzzYF1nIfAD
kMJwK49XIgoZCmJUi69ySpfWJmWLajNqwyr84O39ZCnBawRaXuL10RSM/eDw7WEfq0e1T2go1cz3
baffCrgg3GVI0JLrtKFeFLJCxioPqIU6/WBKvvc+eUQyICuKhw338OJtKSpztPCUo5BZfkP9ZIde
KN6mzVJ9cKmft9m35oA0MGf+E0scPSfuA6lCwNJ4RqJ1flaJ+uVM5OSJGJOQvnBG0iiEWc0HyY53
56RBVevP6x7ZAWS9jsSUTquIvFgTxnoId3luSr5cVK1f0JTShXfY7PLEsthhuuZmURvzqaB19Ucr
+ztDioMeKSJiQrIhx06aRQ3hDqdFQyeQXndQiov7PKmMD97zu1chMjQgN+t8q0fvOac9QsTZvPFm
qp0umabupCTh/OW3J+LKX1hNpFyInMvhwIFCKrE11o1H165iUw1z5NG7TranQpo+2KB0/tTRosp3
v9IKkAowP44uVcLOC81aZoLUWeOZGV06w1YpXifmk21OMHI+mJHvXpAm0CLPIGM+XkfyD6fkyJwk
1BpGQ/UHoOOIs9rNUu2FWj+GAC3NPvjC3pmD67oJVwyADKLjo22RfswRXWDKFkpCqDhxoYkkPDLR
mXmpH0yG98aGRiNXXIdsDFCAD58MMbMxZRb9Mhre9pU00gPMtfQEufyvR8d71yGg5sgAt0U3j/0b
dIirojQNgfB2pulZQXeON+Ojzmnvvbe3PpnMKAOP4XoTP3xNPWdZIQzGxhsjC2As6Xs/NPrF1Qqm
+K+f5521i2Zea9cKogoe7GgNaSWtG5qpoh+cqqyNf4HtBXGLAmWIpzPo87rTx8NvwyHx12MtIre4
Zl+N495lNNuKqiEZW0/KObRbzdhsV7tDNbfSB3vdO2+SdUA012bKhE7H6AAJY2ExWkXrmQmNP8aU
JncJFmJnNKmI/fpNvjMyeI2wgYyVU4Cn8PBLo1pZpIROrZfRzuWSupBhq502fDDO35nB7GgSMQkZ
U0s77u6pF2C/pkVlnGfp7CVRGW0LqmF0W6AQRxr5vxAB4QklFQxXlsXw2IQqB60iZXPfeWWE+7sX
J8OuCyLAJI+mf+Qb/u15+h/ha3n5j4Wv/du/88/PZTVTp466o3/820X1Wtx0zetrd/ZU/fv6q//8
0cNf/NtZ/NyUbfmtO/6pg1/i73+/vvvUPR38g1d0cTdf9a/NfP3aknN8uwB3uv7k/+mHf3l9+yu3
c/X61z+ey77o1r9GcaH44/tHu5e//rGmev/txz///bPzp5xfc8s8hjXYvx7/yutT2/31D4Rdnzhr
rccLDsIUUNb03vj650d08CG+IbzifMOB+4+/FGXTRX/9Q9I+rdNao2rAYZOdjMNEW/bfP5I5GrK7
MAdxvuvWH3/e3MG39J/f2l+KPr8s46Jr//rHWwvL/9zFIIQRiGNvJcBDLU2e6mhTkcQRMVcs1TjC
MEEuiSmiVsYwheggm2IHYh3SPgM0Twtxdi4syk5ZS6Up0N06zY1q1Q+Yr8BZ9uowI6jPrOpSKiZ5
07c69Xsrl4tvcimISKTSilaVYt+pims0XeLW0hiexrow106UhOppg6ryNDGH+QHfSCmTQxjyex3Z
yF1R5/2mh0UPkiHmDIxKu7YblDLUojnReVO0kEjs6u/O1N8a1P9yqB4M74vhlbpo8/oXRn77F78v
Xp46xtH/A8PbZNP418P77/8ze+V5/v4fTfn3//hxiK+/9ucQ/ySvCU4OP/R/hna0Bibfh7jxiXhl
Hcl8irF3Tex/H+G6/ImaGLALGCpsxpxl/jnCmTIsV9BdOUzByycH8Dsj/K2jxA8jXCUZycQjSqPW
B7Lw+MhJq0CYcH2hOrERt1dtYkk7wGO3aOBjDwZssCNNTJDTL4gtKkHboF6Kz5Mgk/dxgppTAm1I
x8roJhRT7HVxdG6OYBdQraRXk2Rc/vB2v8/Pg/l4eOwiecPd8l7YhsAP0DBg/fyH6GE0qyAphUJx
YIG29wHJFQPDWWPeVkqpIxZVafRLNm4HDX6k2oXn5DpCF0unDCORdjia6FYLdiT3EyTLWwW/Hx6B
rCvJVfZJZGsxXhqblPQrWKDuXMSXcZ7UmFCrWU0jyinJchXpMq7BctFukGbgw1QthCgY5HIE4oIc
vLShqa8RrvXaBcF0HQHbSzDCC+klOlHRiTOjkp0CjcAXC9/mR1GwdJhHWd8Q/5Y5QtAXZTWMHwU9
3ZgtyDJr2VnlW1rSzb6FAekzrh2h3UYj4sioig0FLzLN5eNQRiI/TJJ228MKiemsYhSoMWLDy8Q5
kjyEpfJVXGP6xhegYQlRlY+Yz9rhtv92xwSd3KxGFzMyZ0d3jOagpfOGJjmNgla8K4JsJ5baKuIz
i8ZuYi3ai3IV3GEo0XDU9dS19CVsfAPSAI6jsDYEe1TE+V6sle4+yKsqdvogHVFrBm10PaBPu8Ju
0E9Os8yoLYnQK4dqG87IUZmSL4FKyx67ovGEV+RC7bXWUqiEH0r0wrXSwaEeQMczcSxMp5+7OXPb
aaqulrHrvECo+hoO95xO2HSiW6MYg8dekRIHiUd+3cVG9dSL3HaiLVicF6vqt8UURgggc1P4HMl9
s53RSr20hMX0ksqgwfdl3szusCCDIgEuXGLorC7KfM5i2+qk+OrXU2pdmX44qP3j9UNm0MmYUMOT
jqMgAedvE4iC5JABizeNEdBAzkj0xlYyM4idKWzg1YwYDWyh0HlFUmjRD6pXr0l3Z5ojCHwdLZ04
1QYqmJEY2LUUUULNFIIizUylvsDoZ1H2Rkmu2eYYJmfWXFGJqJcA/NsoVfNZH5TbKiqakW0r5jsS
VQ43U9uHzigNp3PQAlnRsl7llwRGaT2DtInw9jwVhdDfZ0O5dH6aQsYtsYWcFTTyRXWmp8lNR8sR
7HDB3DiKCKsFF3VYpjzUjPdGHYX5FEeLLVVqBU8hmEt4JPRbV8SWfrGtnJ8IyMbO8MVqOn1X5ep8
ESaR8tQY7ctxRCMVT12Wukum1qdRvkpke1xnl7GsXwitObkFKqhoW6dXcl+LaPSWyBepBPkU+YwH
fc61FgW/Ft005oSnyIiFE7EMe3CWWnWRgD79rNfZdAr8L7uWF8v86Iz+zlqxKlcszrDEYPpx1TGT
F5zcUifjdWBwxXODtZvDzXlN8w1MOIpOFz6UtyVJlQ+0H2+lvcNth+CKniEE3zICkGPNDKJTE31b
IjutXNHnWaimzwnZ2ZNGk09ac8h2WCLqDS1nciZeRNwkVC5W1OhMsEBuWhVDZWzFj7oPvrENj24L
wj4dLgCGrwDEo9OpNKnlZGbYhiEY0b1DNYZNUrXwA2Kjt5dkXHylUsgCYQGztUFImfphdheWQeeU
ET5QXRnETQ+E0qU7lLmN0aXbc6WkThtFzQ6bxJTT10J5JiaonbrVPpIiveWqjx+A2yduXnvakOs5
3CDnXsXIH2GbCQQ1OdWLZJ5wNspzsQ1S1PEBxxYnSRrrUcxyoXOStLlIq+obeAN8S6kWUYsyxt5I
bLqLyPxnnosX6pqoRadfoWuPm8lHz4w6UEKJ7IwjIA07KABnxQGfC4vU3k59J7sG3hoYtJTIUGvO
jgTo2RuBFjJnKrE6KZt5fpFFzPDI43Cpto1wkQTjxaI3Aupo3Yhv5U6ntCamVnPBz2VPyhyoaOyk
yDhLgil2UfFkOyVRg2uNLszneREzfMUZ0X6DdwXTxAluFXyYwmiZJ5RR1MQhLIj9lgZT2yZluVIR
yz3KnRndZEEiPeaxJE92LEfD4Ajkyq7VtC0do9GmXbbM+qnYxXe1nndPBpYvV5pb3Q2ABjYIM6No
+SAZc1RnfFuXkUexJoNHWkOeozN3sqArmyVJcpD1LbeBtgTbqFETj5YvspMvEl6dgqcjm5efgJue
vbGf8OGR3dmN3KUtCmbgRXnXnOqCrn6Qe1DWqx+NM6iJ7MprGU4ENXw4ztpwmFEvi+waQ54+1LVi
nggYCpRQlfwi0XWf8aNsMArQGSPSQ6ep68/1kI57yxyTjUyOnhGmKk4noLouoKDvMDfXJ9Q98DaE
iS/hkLur50VzUzXqz4Q5DC91qFs2SgTtc4qDGfOBHm0wn+ZbdGIf4Wh+fv2rKgAxESlsQmPkPocP
KMRxYJLj5wGlVL4MGzXdi73aOyLuHJxB5J5LMBSnUllPbFcuYtzBmiBk6tivKXhAT+j1F5Et7aMp
fpQaZ2BwZxalKtYnwDJQug7vrDLzoBD1XHLWrnSXkP8GT5ib3pEMIB2mlG3jhoNoZz7qiDUJ7vdT
P1q/lf18uwfEoCvUChTTqpU5vIc4xs4K0xe/XTU+a7GqbwdrkHw8JMsHSo23VoIHI40TEw2cifg5
2K+HlMNLTe2cCJkIwLENp+xyyA3rngcj1sbYs5H7QPgS0w0zdbpCqy5buWi/lIYS3iONwKIaTHJr
D5omnIDYjzsbk5n0NS37rbV0YWzXmTro9jJTAEPes2wSoDKFjRM5TTY5S+WZrBMNNUqrVnYzW3TO
ScvmqcA8k9kSva/2RmhNpqcqyQcV9beN5uipkRYgMKAyt87Zo+HHgQ2LYVGLzkjE4xYTzbyovhen
Y2QuiNVVlbYzuLLYk8Kks9tRvShX1ZJb9SP0D4TbN22CmQvnzZCEuKij6hkTxnwTL82JiLrnNm+K
trWzasARO+dm81Sri3lPqKD5gxCWnS1lKeG1BtNhRKcgebhyVHsFDrgqJSEnwYR3oeRL9TKCbXoR
rTz+HJa6+ZiRiTxRqLt/HTsVj3eFtO00rWW9xOKE1x9nFemJNkp30tKh3Mhr0vSQbm71rp8eK2gW
macP9/KgN7rfULW9rFP9ijNKstdWpKD3Fv/+30hiVL/I3/03zMytNcl/nbrYxF+bp6x7an5MW6y/
8j1toX0iI/pWdRANStJv8+572oKPCJtROVIRowyJ8PmfeQtF/0QXPdYmheI8Opn1tPE9M7d+xKkU
fwCQZBojkI7/jcwcIoTDpLRGu4i1UcdaF1nZflALDxcGGqlGCYXlb5JkR7tlV93m19LjepTvIPTY
lat7L+k+30fOcgpVqbbLzbhJt8aJdTK/aqfDS7djvTgvbrOdcJG9JC+Sq22z2yXyjOfxvgvs+qn1
RKfYzU7tWVvZqXbhltDzZNkNLxFWSdmuHWyRbn1V7/Wn6FL9Fm/LM+1UfgI0AGVPwp9z39x2p+1e
8Ek7XHRu5hcuwewuvZevqtPRC66SneKX17Ije9nl7NVXDYhMyAa3uRdv1dCx/OKivBrvRg6vkd1e
LafmZjrt77tdfS1cKM/yXnUiH7DEqb5JzzW/3gRut009cW/4uJm+JZflnrs8V06MbXCfX692n2fz
m1Ci8wNY7oTbXidzade6Td7S3Nf7gIsC9biwfG0r3oXTRb2vrMuv/Vm8R6m9D8+jy3lvXcz3vMJT
nuGb7BV+sFvseK87oqedFBeGbdiVn90Et/Ku3HCDTuvcYqn0cq86FffKaeRCevJJFd0G+8JPvdJR
3c7ON+NrEfhN70WP2rbcS77l041x258FVw0mIeEk+GJs0w0AmMydrlb7v2YHfmwLrVN1Tqy7KwuM
n4/OaLQTfs2kE6VwxhNt1zu6U/jTicJ9TYhmndwxP3c3M4VW1cH2oz0up/k2vqpO6g3VwmRXbzVX
dxKeC2UEryXZRTvDz7flJjyR98Vt+0U4z8/MS67wQBORwBa9aEfoafLa00280V3jWtnWrZ28hDiL
H9KT4WLcmN/ms6azhwfrGrrBg3LS3TQXpm5L0QbGjypuLW5Us4WteB77kie68K8cye+fzP287wqH
op+Xn0gXwg3jc3DiqLiI863hS3Z5xu+7sSPbWMJPMoI/3+Ab2WRu9Zloxa6vOJvXNkAi5ZyXlhcO
qOtthA1bdKXbKfDppSjkvhg71engj9Cj7Pyr5k5uvUEGkzjh2WXu2KpTXic+h3rf2GYvfncbhrZ+
LxcuR/rR5DV94SQX2aYHvMMhZ+gJNLjgLuov+dlyUvjdRUnnVGAb/ImXhGFEMn1H0UWVgAWEgDVO
15O53fS+pD/2AAys7hv7CMSIb1lwouW2rkEs2U7KWWdfPrc+XtLJK7a1q7oBHXFFR7kbruYb7S7n
MF/YVX7C/6fBkpmdMnPaZxD99nSHl1ByMN2hiHdm2dEZitkpILGCnQ6rW6GRI7BHa5+JdjdvxedJ
bZ2YoSt6wYbzx/xU75eHArCEtQ+92pU4Tu2D5/K2v0T7jNgfL5Yz7etd4aXGU7aPL7TbmiZm+nY2
boJzg2Wp8+d9capuaNsmvmp3NSVkt73obyq3MBxJ8VFqns02SCWs2PeqLzmxk7ngyeh3XPgl8TUm
9KSxM4KSGHaemtoJdutoF2bO2PHAZ/pyq1aGi9/gttkzg239TpThlNhDeTUMrgFGJctsE6zXWXmp
vpgYz73Jhxkl72tMe9POyM6yp/hG2OkbS/YLW6g30zdaijhi7T2UpWPZnOPSK8FjTu9gZGmt1ylP
vF/xkTajsvqgu1bg5K9V8yB4qeqmmwqmDza8ZavqHkgmJfOKr6OAYXxrYHbCHtWccDRuP5MYs3ER
XNcOXdYlV49OFIlgzVsjf4gWvL4Bf+4DqRMnLb9E5G6wCY5uFjwHceYrvnLTL9s8upwkRJd72Uvv
cZRLn9UTQz4r7gD85Q/9Q7xo5Ptsc4t0H1/0uBFRkuvOF0PfrMCi+zTydf2e9jaW+IAJudyOkS12
cOq8Fktf4S6PveVqy6ZE2bqbrSfe9XyjpPzB8Wa8Me4ZU07B4D7vrsUBlI9NjqzZd1epe0PfKM0h
lVDgPfHn8SUyT0ML46A7PrQP4pWo2YMvyl4v+NARNr3gbJXeLe6ES/O63b7Qf7Owc9GFp1idCeqT
cSYKvdM/1hewg+zW14LxTAqvC1+5IHc2aXbxxejveshAcW1sZFSI5SA40zNtGDcFjj/b2KGScDo3
vh692dMDYG1nlJ4YyLf8ncfMia4iA+7I6DM5JFeI9gg6qjPZOtO/5jZ/1k28AVJotGPZsEOagOkP
yko82NT64Em1V86AAG0T+IDqsrzlwMUGV7jPcGx9tlTM+Lacn8WPYvEoXTTdF/zZBuBFWjV8U7rJ
rqtnrbmzLrT0pN/n1qkqbtza620mVe8Ok3M3eN74nEO5TSD5OIk91bb6EC4vw5kEIK+q8B6yTnrV
GWAO1nYsNvZksK6mfHDV+11CembAVh7H4iUbVmHrz61pL2Zxr8aqr6f5A73OxjPYfelNkDh4Zq3B
Kzb47JN9vxtd7N1fzWvznIRJ7HZnkLNaYOJf+Y/uLNvPp8GF5uRu/RUL7o5L8aVWDoC7U5NMJLmM
bbXT2VzUL9Gu/1rVNrSur8rluFVPNGzJA8AaG0voqVm7OPm1S2mru70r+zzrCIPBN6YN/yNSbZF8
Bo3tGGilX0Rbxio58LgnlbPVTM+g0V+1S+J9sFC42HbawwiC8qXfBY07LaSwyHvvA5k2Un5pbPbR
nkHGaB7OaM6C07Lfxu6TuY0myBu+bvqjvg+6S7HcQ1KcOvdFbBzxe37ht6Ly2zLnX8c1woO64ua1
XOvM7fEP/TeMxg3KHr+Ixvv5qTgokq8//2coLn2igEhbegCyJF3A//+zgqipnwh84QObqE3WcjgF
se8lRO0TJHSDdC3If9IFb/Xz76G4/AnHDv1YkUqhnV+D8d8JxSlnEmn/cFilLG7QMG5NBagQdX/S
f9fA39K6GDnFhcGQ7np0+Z0zq+bqMm5T3OCz3IjsLpkGA2uM6/EzND+134xdWtIhcQgWp4TmwQxa
6nIlSNJVDwtvGG407OKqz0kl9Uk5dLnXacu4LTuZJDBiXdMCkqSTMKz6kBB8ltgQuiYKL5pWKGNf
MemnC6+lY5EM5AppICAjgGo9acFdOTbtNwsb/v1Q5TEAlKDqtO1iBCrNKRraVQDHhFe7UekqXW2a
pIdU2oJbmm76SdL3YzvggOXlN5/RYkSdIyWmfrWSP68gv0Kzy+cyeUkp31+nopV+Rg43sEIOUf0Y
yh3ZZKgJiXBOwWjajqJSc1SP6vk1l0tRJrVZGs89WIPHrl/Ma03J8tnNS2ORT9VAEtCbLUBEnLLV
SJJBFE8dNRUSQBmjkL9QZtTzezHsdPMeghDiBXLBekTYMyi3Q5FPmgOxT+hscdGg9wQwgCSn0yfW
ix7ATwMbhbTHpZgDnLBTipQjCQIowvYcDRMkx6QX6NXTYoLgXadLs+mLhnQe8qp6j8K7Jq0LwtkR
ZyWp/caYTfbtJFPInQSNPHuVtZTneT82pS0lbdvvOUwSd/UV9sE9+CwQZNgm6xHogE69ObC09KKo
hpavU9bzyq3zgpThEhXdS2RNcnPap6DRdnKuNI8zSc8nmhWqLzq0SAJGQ5/v1UQIHzKUHDwNfQYJ
typVX2M9etzbCmQDkK7V2NIyt8LdcqYatfoKYLDIAV63pDOjWAAcZA/5lNx1Lbkgt5twDTlCTnMR
kAQrR6zQ4/RMivQE1g4HVmK4rOr1a8OoYPOJcMJ2OG6JZ4rJmBKiGr3K3cyow+gWiIuZDHYskStn
v2OeOYPWV49NIb6B08LpK21izYB9CtaZG1Clecxr9uKpbtghm1w3rwAilYKP8jnLr6Sugp/Vg58S
dmqmjt+aLrBi6D1JFD2h8Onwx9A6yDjJW7EBizdLXeCSCWgJzrJCD/wClirykRZSHmnmCfikRlu1
nnxQBIliMApqHXULgtlJkxDk8RKW6/6tR691YRgpEYBRSRS8Ra0kc6aMOd+VUm4nbLdX3dKok6+A
6mA0pYx3NzbUBfxxiUEMpkVhKm6MhztyMZCr34Q0hE4pJTSudi0oEJBQIHU9GXSjAk2sKs1NOioq
pEWlofQG/8iEytlban3WR2U3eXJeBQQtoRjlhL5yvx9pCV/Zea6HviRXYrydhAKMA2mExo1oZHq1
lHXwWEVhIzhN1pkQn1o2SVa+7jZDBpy7eJlTzj10k7QHeTIeYBVZ19Dl5EtxFpqzRFkUmrDrfUm7
4izqXXpIlLXb0HtDd+qop0V02db6F1bI+AE4wvQEEtE0d6bVE72zUtfk0KcYeBdgtOJiNIUh8vSR
yhfAkmS8pEOnpNj0PwUWCyYzpSzdYCt0FkGzAoboaMI3k1Nq3TE99wAG6OmMsU5op30W9NPgIiIC
8KMMJpiRJh7Ipr9tW7+1cf//rgmySEH/Yitv/v6/ng+28vXn/7GVy9YnDFlYO/B24M7D9PjnTi5Z
nxC5ra3Q2EgNfoSs/veNXJU+IWVb++FgjbG0t3Tbnzk19RPiY7J0awmXQhFGqd/KqR3s49Q6UKag
ysU+gXIVsSf3cKCuyYa4EHQNdRt8oH0w6csFxLQII4rV0XOo6c9VYxyuqlARNh3Uy21M9nj7w8t6
R+KzXuM/Y4l/3MPawQX9JylCtKaH9zDpMQnspl4xnvCkykWszw1JaE5Q4Jjury+1/qnjS5k482Wi
K16rflRhm3Kh1QZwKnZjcIIjpoD9VNRt+mFLlcNiGc9EkIW4cbUvU3bgWzx8prSDKW+KPFMJ6wxu
bDlt8cGjtsi6QT8fwbWriMfrREF/GpscNGe2vl1t9POzps3JWTOP2m3AnjS7it4gKzYRh9ymszRJ
23EokM7UY4cIKSylaFW9DC2aDGNIyQMKNX78mUYHFDtSvfo8xQgCy8qgg8yUSUrrhXU3voAYNrx2
GsPCHpK16BmZRiza8gyQ1FvMPhjgF+rVSVN06uI3AtVipx8jI/IacanUPcqF9iMj9k/fDgovqotI
jjF30gPu6KVNipwFdD8OHXx9z3o9Id6m4P5BW8WjMh/gybWoxLCnCdSb5v3oKnXds7iyzzhG2Epb
IVTHkzmYVDJDknlnDUrjSYI2d7YplMnWCiWJNTnnTNnklMulrndzegE6ncmWNw4Mpn8spxxi3heg
HkbW6+0RpVMCxqaMdUq21s9/0Ls1ctpBaOb2llYG3NjS7gAVHh2367oh50hvidtfzwn5eKxyRVYo
lIVrKw6N3nSHV5wID2MlgOoml0N8J+Vgg5xIXPJtWGb1M7DwagH1OOQPWl2x/XRFZX7hkKHHnpTE
2uAYI3otGehS7g9pTsYua1QhcZKsmp/MYJGjTSWnJINAlMPpEauqNn//nWHc584VrBIAIY5KZ/1S
JF26FAwcMb9b2MY3MRh6F2XtWSVbL79+X8fLFa/LwgSiI1/mCMZB6/B1CdRas0VBgQbaLTgL1EXd
YPkESCwEygfy+Defx4/r1Xotvhd0n/R9pMPG0YNFRZAKOmgruxhiESt5VlmxPzDBPS2VhHlbm1CS
7MCSiOVmTQ1fF62xLtE6mYaDGRXFgJiFIixrnbPCTkJAdddak3GpJ0akkTesFZk015BqrqgCoCXs
mbPzfOyq1w4sMp4TUWqgKubxxCFuGC5LwibVHpQJNRbdWzrBQaklzs6YD7Vgl2EhXwKhCqwLPtSv
xmXWvk6amZV4B4RqXxaU7aHPtSxWIH0XssxxJJ4TOM/RlmNSNH6gWZAPlW5vk4m5jtaNE/QqH18/
/2EypaZVy6u+xFajEmYbEWDOYUeeSGDS0kG7K8qseQRmbEn20nY6SXlI/l6NgOqC0mnyMmUtOkCI
683XprSCR5QY+qVeJ/qloQ9qQa5kTGVoEZ1132Bs6eya5gRPvx5vb4rz40HAqrie+am+AVw5fIgu
azDTa1DQAKMmua/NxUC1NSjd0Go5dBWRgTIJStEGy2jncn6Bgk13G7xDdQAjtkgo9oSDvjdTq3yA
VK85o8DW4+ZdKkUfzMTjJXwdsD/e69HqFZiNpFKaD5EZKaMroRp2tJbWYh+8kp+XLPgja/oDWTSN
w9ea44/fK3mAYYiyKnS6PJq/1roSuxrAhXNVi8I79HTAtnuWabbBDLiXoAiIhzij9pe/vo9ViHD4
zXAbYKlYqbkVDAOHt1EB5A+DugwdCXWfk3XFeC1opXYnIxy4NvD22pUSwn4tTL354NI/bxMEf8jj
2MVWTc4xSsmoA03oESLbQrT0UPeS+pQiO6T5uViPCIX0m9232Zdw2HImY+nDn4Fc7vBZp6UYBlSS
oSOv1GvapuvbTieHUU4tCtvOyD/Yln4eSev1YI9ReebtrmmuH7/ijlETob1FD5rVg1tJQ+GAgv1o
t333Kqupl+7brLTH8W82WRZwb54qaix1245is655xgcR7rtXoWStY15Bv3UcDY5mAVbc4lnQAEJL
ENLaFUQu9evR+N5V3gy0TAiMq8cCkjxghQZhGTppLdDnAbGtp3Uwyv4LV8EGzwKO7lw6fmNamNPZ
eYUNG1WfDWQKlGw7ouO4/vVlfp5aqJ34VuTVEqH8JFQV5SnW9JwvhrYco18qk+JX/OgmRX63YzrN
93DKqZWmhfLBAx6jJhjoisTEAjJBIIas/mjkVROy6CZgDaN1lOKJ3VLegkDt/SyaC69cLGqLabc4
S9cXfq8+wz++JQ4KnCCIS+fXb2Fd2g8XGIxqSDuxt3IexLh2OAk0tEy0f+rj9WVXTzTOojSqqNWW
1sTf/Wr/Mu58E5EdXgtHFnAnfIyoLBB0HF5Lp8PUJKrggksoh/fdgj3KbqwIzTyHB1V19CIeDT8e
RXEPiS82bDNLgtNcoXcyR4U+uq+60Qgucv7K9aT25HMJvzXBz3tk227f9Avr8RLTBsRSWrJm2KOG
VdyZoq5rQUKGaOzEoXOsWtTCjWoOpAV/922u3RgRWCFgMYl35cMnnJoqGudAhhU5EE8XoSI5Qtj1
W2iC+Qdz8eflmZiBwA0nNEl8TTz64jgmZJNKng2wciW+juXcnQpdSFsJ2fpW1kX3QaDz8zihF6q6
0jQITRQ0c4dPZmk5mcmRy80Qlezkf1N2JstxIlsYfiIimIctUFUqzdZgWd4QlmUzjwlJwtPfD6+u
SgopOjqiN+02BSQnT55/gltNnz4WBkQJxP5fPMYTOuLWVXFTHrmWG1ESIfTJJl9jTw9PtkhwshnW
sNO95nz0RXe+4pG9T9ZG38+V5X2vK7xLJxEMR90q9bg0nPL4+Qt9XyRcbI4YqP1TtuMH9/a2mWnl
0t4crj0EHk8ki4hDrga/Dfuht5htW8l6rCrdIai5dr7ozd8/8q2aE2dJReewCrfpzf5ULrYBWsAj
HzuMjIuVA70gIiUiNeyrB35a2LfP0UbtunGeOKCdboVTghuB0Aqw1GL6DQVUixPPTP/jErK5F9sg
NdiCYgXJ9KTqwY7vjB5CblR4a3mdroXcLyrTLrGSbb+41L/z2P+XGqS3cEi5CjgSuSj+9mz/ry0v
SqclHkNn/L7WEpUJypwD4Z6MoeSiMC92rdKxzlad+JCjB7c94VU22hKrTbcE98QP4EfUvV9Feilg
vndD01/2Yxl0RPAo6X2j2gAXM7J3dFiiWv4kEX9DnRzWub1Np76ErNTWBK99vh7fvyjuC30fijUD
hvS7+7LtLq1Xjfw5UY9MmrUgbqVRfXGVjx6fjXwZYt2mkqW8vH18S8bwZqoGiB+N7J9REBUFCTaz
VnDOc+YbWTi1j3paTvejaIgoaKRGKciqTPwAVhpJRRz8NSwJKtgvGenwAk0teIjd+aRDtNoQaVk+
0rhbprncdFNCtMtsWQ1c2iYds2hai+Sr7tI47ehZEg6iR2YylGa2k5N7QnwBEohMgaS+4sEg4eiX
mDei2pJ757aw2XiVY94pcLuHJJP9pWt21hcM3Pdvjw+ND4zro2zns377WKe68mSVkB44J7La5wnW
Tka+fuXt+MFVaAK3jobwasDak5qVShKh5rYBPewznNRRqx9lIvXd5yvxXY1mjIodGB4IuO1t0smT
51mukobdUENECzE/9V4d/J1yD6Z4n/gPU26V8WCKVu2CPMheEqzL40Y3t2ypaZ2+8hI4tbPEreqf
nppSzah7k3i/fbIEgRJX1uBnbpl3ZRJGKKglaRV0WF98Gh8sIwoYuxJuJw7TrFOrtm7BDSvVCGTy
CM+eLhFGrmCCWHWkkRgwcyIdS6ZNNBCVDC5pTsSGuVPtgeVMqfnw+TugTeO+3tY5AHzOqeDxtAC8
hrf3PdWTMaZpTRabWRBJZiarwygnAKHdq2p2SEzHpumb1SRwu0hYmp+LsRnBLEtPe67zRX8cQYSf
bGLn7mu8+HcqaKrHajJhQwbaND+R+qceuHyCWMSuy9gaFuPKrADfQtocYlKIAtQe7ISgv9tWYNca
zrXmtlEPfd2HW62cK3J6rJ9lbmh/QVPh2EvT2SzP/ST5vuXFkF7SNd5RGGPwm5bGB0qTtkIn5a8E
S6V1a1mRH2SeDSJHoxC6hDO8bBT384RRNUlJJgIg0gUd7U9u9jNBfqOd7Gzy0ghk6B2gOQtB3Y85
mNMVllvW/OwdAQ1G7wwIt5NeMXs03cGTe6NfnN89bP4xBj6Dk05uJHTxxll05rJtUAHSYlemR8Kh
xF0qqVf50a8X56eTEdLIhCSD4sM8OcM328U+I0iJfwXSm+ecyA1CHQ6mzPzirCA5owmVLAlOqk2O
bnHCFPBRNM1Cjj3hTneT1Q6PCVJU+HqgJfDy4CFUYZtM5XWp8vG7xRfdxZKM0D/IHseffrYUl6hI
sjnC/dzPYrdem9+6chsAy6VejgiY8pRvr3VFPBT9cBEQ5IMlcttqf/oRT+RoyJv1u4YuwgTKSzXz
KByTWXTZVDIJTVH5+Z6QP9RBvT17LyQPqm/LnATfHG/C3xJOhSmZ1U3Tr9Fg/aDlKtY0skZEVrXT
dAvZXet61ZS1WA9y0sdrzvbNjwxs86fbtJBq02UwBkgXICh7hFUmRy9XazMIprmd7U1c2l8hfGW7
0bOS+gqzrEDFSpnuxEwxQbWwTHV9HdS98HdrY1HP9aqdhutpsuA5VGWFrFpbEoI4HQ+dSVj4fT9G
QyK4X91dA2NntvhDxa0VlE1ci8nDOdrRZGS3JnhzS0KbIll9cl3yp5iH3lTNDEXSbYRhn0li41xU
wBr24E4/lDBVGNjCeSsMjh7zgmza9BP2wGm1G8iM3PD1Zpa6PcFmJf3EGPW4cPTVC/Uln8vYRkhx
obXAznBoS0/tVZ2MD+RCSobodZH9aIeOcAhypuXPOqkGIoU81Wf7yfWSqzlBIHmZrEX2SLBdNnyf
JEAyu203F7ugtCcR9XUJ0dbK/GbCIr8rAKmcInCjrDQ4fUoFBeWC0WP3mOfM8yNDmhYf5mp23wjm
4jjFrrn8UdL3LspOmNUByol8KOtmEPDZ6Iz4OXXzPEojS1Ege+IyJQSs5O+ptaORO95zlWbTD9WR
GxhuuyKJLejK+bqNEU6utwblw6Qvrn1RLu5oht3oN5dy7oLsUJV0ByDRtppIebGXKRqFDtnVUJN6
Rve6YJGGCdVtrmwdmoQ3TPZ511Wmfo6hcz1e6GnqAIMVExx55VtQTmXZ3OW8nvY4E53pwqRoAuuC
TAavJRjDx0o/GWzTiHsxBodRI+Q1rAlhmffCVdUUZQQKDDFT3fZqqRQDazUXwcK5aCKBIy9g+0DT
MaDOF928RD6hpa8q7dd01/iJ2Gtu753j669dmhYDnGghYOKFVhTyX8Ko7LZKZRfEDOFpXAhJNX+n
mW17kdVpGmT7ZlPamN1WZYtm2Gupk1lRDwkIh+bUUAvgU1Mk+8n3su6oZyN54aMv6+5M1+v8cRxN
O8MkqWbi7iUWFoXU8ZlYg2CE7I70DFX8QiQVUc8omElbHsn63dvBgOwmMXsLuK+bxGse6FsAmTlb
Q0ggw6ifqb6E1NtbTnPnrRCQqsaDSOuNo/XDHhfCTqfUYgeZRR6Qt6ZMrMRLtxRx1Q6rjGtYTuTq
wQqZwnElBjbGg8teb0mLzV4mr/LnSydg5zsbfV1I3NNmRu55QKePMqmYkpjw2xbePnyEMJvy9e+K
jcO9MjX6fjN10gAKJICBsaxxqvkHWUz9/aoXzj7rjauWTNVwIfrPGwSnvFrnO82xZU1ftM57qQmE
bFIG+IhF45rPHRau2nXQRepyemhy71aNzYMvWTNARjByb/KeHA+7PNLP7+ay/KPnBcGD9tGResTJ
l4Ap9zohOnAaA0QBRh3XrGXfaafQVcHBy9z7oq+fBDu83YmLBa3rfYtZxrzIC8etXgrPCJ2hvVqN
53Z6KFMsra3fRMtA5/CONn+DWPJ9NWY7YhT2bK/enkjzMs7tAcaacMlOsQaHEsttQAZJrJ9pxvbV
dEwSu0S/mVDJ1eRyZNNd0nhwkjg6qjNmvxdMtvizGDdgUk8+SCX0+jZNPBXrfX/IPfEwYRqqo5Yz
prq9SuaKskt6UOB532xVHUdiZLnDGm+j4Ymm40FoJfOeMZt/6o03nOmLd2iX9aebObteBFepiQjE
H+4ss350tPbMyeUSlqN553fpNwIrjk756Kd4G5CVM9GCY8qapxesshH/2L9ln557dKWEUhLelY6P
RrflFZsdQZ/zerDW7CiU5QMWzfc1nlqz1Iwt5P046NZjIopfxtBE/Wg6cYW3VzOb+4R5f9iSjcb4
/AehkrdGxlQkY1qut/q9mY9xECSkcvoO80QNdvyAfhiCzmFss3sLkUSGMh1CUlqEhAvueq1K+Rm3
bu38kMb8pPU/LGSiqVb8LsbqVSQM+pVo+MrVJQHguwD5uh/UN0mlpqjSjGORGtZPP+fFq6WJLG1W
50aGiCJZLmY0CdlaxLOpv7YsoF1freTe/pyBTWdnuZlT56niewqxGYhXVz9LAebuZsP3JaMGF3lF
Ys473W9fbaM8W5SEXwiJEktzlLkFdOVxeDY10W6+a7dVPpy1DquiSPVIX6cXPvyblsjJY7s0WDh7
lDj4jHcT9v1hYo2/y6lEI5FrBNaTSEQsGFzqLa+nuQIj1C8HPfH2bMz+U8bSsY/67FxZnn1GzOmZ
niDc8LvhspRgfp5/2TskzowEBYeVpV27BZqQxLVAtcg7TWhmDpkoX5sC3wdC3f8UZv0AtenZG3DO
EOKXlC5UbNF1nn6cU8UpwhltPSHJsU0uy9pR393G0n6aAPavtVmlS2RiYT6FOj0InDekkVpYYWTx
LfA7VO4ORyAaSbqsIB4FjE0yyvrgiPOq2RLbtyxelAnTwMMC264cP9Eqt6LSHNcfxVobSbRlWzex
TDpsLoZMltee37vGbiGE+amytr1FkPvIz0PK9ieYE9ePraKdJfZwrU4ocGozQO40I7aFkd/AeMxh
d/FV0FBBgfCiyd9YIQHV4EUBMb7oetuTBG6JFbONWi4MTtsCR4K2MyARLjj6aNFsWr3keFH354uO
tcVOX4fRCBnIzdRIv2ytkLs2ftW63XzrzUzd2e4si31JQjuEzaYY5ggJaIK2Sayoe/rB918zTHJ+
jrZMWLtW23/zJB9XjIDTJ6yDDG7K16iBKHakIoeSkzqyJdVjEEA8LFqkpSiniADZAba8tyYtTXLZ
9pGoqoQjz9D3ZMSyudxt8cUr+yBBflogdmuZz0aIAx0eEBO6AtgY80QEgmEr2hBHGcPvTtgoPgiR
d+8CoGqYqbaLtmBgO0EKuLTkEXuyMxYS5hhthJAmjb/YCVg1n9ognTDtK2jKnRaQDGXNZEyzjcy0
uDPukRDoGEPIi95bYegssGjvrAoA/rqnwJZw3yfh7YAJ0ougGMgXtfQZ6qnUJudv0fS8vraf0icb
u10rdLwqezECst92bjkO37URf5N2EekGFk8LcFAy9dz2KpAkE3FWXHl+vRnewIEcSCnewt/aIiWe
cXZm5Lmd19esnaATtyRr4QibK2N9rAo4KjEAVPLd60XzQiCVaWLg0xi/8HEhZ1Kb9O7GZmB5VS6W
gShGrjVtmVXB18j7DWjJ4FEWe5pNkh9JSwoWQk/TAO2v6IGJ0fbrl/j9jv4ZR/lyiFI3yO/K2cAx
pa/aJ4+8rGtMHLj5RRt5yuBC2jZ8m2c/xL7WR31kahtvaQUqcNrGo88oE/MnxdsMosRY2dlJWaV9
wyiE+VVb6m0T9lhMHAvsG3+kqrHQkRS5R4xk7cJuUqY1veh22t7qQ2HxYWM0GWK2X3+fy6otSPrd
0DboD3huVAlfI07sjf+jgF4M3L/4aOKqppuPwjKqrUPS64t8dAm2hvnsIg0tkvyblgqEP3OygKPl
7lTcJO4crGiwF9c6c9ZBXg9W7ZMvPjTzC+cM8kB8ax3HfSfL9srw+qyHcKxlLx3/ww8XS8WaPdg3
kXfA4J+irm59egi46+SwpsF4ayRV84uUqQAR+6SZJCAn7RXY84RBidQIitVovH9rNM7fcoMg8bDx
asM/1MIuKs5LuMpEA66eEz4VZraZ73AU24/rZHjhYOuVtddaHPfwpZGG2HUrQnmS/WCU3QIrDV3s
zev0G9syfYz92gru3XRubvlr5XNl4P+BIA1FeYY9MKdtTpMIoEQ//jX6Jrnr20I8j4NrpOQSb7Wp
YHLAIaizM2JJOIvKq2Ies7NhaLJqT75J2u0GUjJLkr6wcsePK2f2gUvP0sVzbmsqJF54LHZ42+ZP
BtnPT0kAIzG0PcV/W7pyAGFw65stnRzquF3RUBJUiKamYV6A7rNehyW0xnq+zActK3dyAWEjg55z
e4SUnu9F0gYc/ZRDDUeJDnkUoKn+Ont6jpTO0YentrPbkVkSkfMQ/6fsfIWja0dKm0c/xh+Zn0Ni
JtTs0qxdnCmci0LUDFEGCWGdoBTcfTilMlJ3/KtKn/KJD9eYfudKNk3YgH9WeMPQOQpdQ3ZTTRoh
Oj2VtIt0CwYwf7oc7pq54Qjg4zNFZ1uq6TsdrYbbKI5JZFWvjmJXyRxEukuTPqS6Kx5bQdADLLp6
tneMLVgTfTGycQcEfJK1oS3euM8wqsP13FDBkTVXqtCtVUem2FwuRDM5TmYcnNbXz40RxkdM4Au6
o8LNfBHPa5DeZt7Sou/AOI2h/VguQSikw1lEBC12GKutjRfA0Ja9I4+N1d5lEuXaxsvfGUbvPfcN
3p8hLD3910I9M/eyG/TnyR3WP+Yiu5ckTWxxXFXvXY0zKXKhNafJtyXLA/NQLcN4r9FJYK4ocpZY
MmzhGoXtpf2BQ/Q25sL66Y9RTQaLIevzJZ4FI6iQaIHppaJwFfhAtEse26oP8likk8A5bZzGg1XJ
AQcGsU6YrLrTikKO+EfcgDQXO6w2aYpvjANs/Xxh64Im3qerOBByvMalsNObkdBzMhj0hOYmS6Wl
YWbdVA7riv0rbsmJvXUGkjCvXAHLFqlFbuVRsayTGSKhIX49G4zqRw356tXQ2WTYnybsUCerYwfX
GM8qfFTWg7267c+iDGpr5ylZR0ulrf3ZBD38N9NX9wor9PG6FVtoXklP7DJtHOZf/lz2VzINmDTV
uv8Pn7W1+j9SHdhimOLDAQKcgJF3Sl9kiyO9ewHktbFt+iOaKnjJOmP8Ahd/N0QHvN1MMgANMJsG
Lng7WNWtoe6KXKBjHJP8klHVGEOBlfvPB7jv6GPcDM63/0KYiFQxTvk9dFHEBOBqGfmlibrYNwP8
0Jfh1alNCPhmFlw1CgHvOmSskK51r3q1TRNrs0ahCw9Lw0JJpqjsDMLE9dHzozXR1gsmGNl5VXni
IJTv3NvuMu9SduL485+/jfjfTJ+3X4+xLvaJW1SHewIK560p/Ebvm8ixFxsG8CaGSlqk+Q6Cx88v
9e+Bv7kWdJONturi7cpzOrWUy8Y2z1npY1R7is4u9WexhKNXDvc28+JnD+3UDZZn4q7zcjKmKWOP
nXKt+TB0QceQmQgBNKMarAtGcfp8JqTfdQeJ+/zfXq7DVbImlbsvq1VP90Mh65/JIHFIyCozX8IA
o0KmVwjpHsEGJH19l3TXeqpjiiOHPrnKM2N84jyY5iFbOSHsKX5+V2s52H6UK1I0ImbO1XMhmEUf
HaWrOkqaXr7UnbX+rlqFVsz4J/oZZNA8VikjSD50NuPPn+J7nMRlueHPigsRrDbvFFhXIkuSxTOb
iO2ymaPEgZ3Pb52DgCzJfPorEO2oA0Bp1cW5npsXFBEDdic8BD9Slp5/x6nDtoCktekLuPuDLw5K
L1bk4JvgK5sByP9DtmaxGm1S5CXyvqZAuD2rK4ZeXzj/fHQRmDcGDF6uARj39iKGDMDtG6ZOjJRy
PKEpgBhmZl+wBoz3ACqe8RCsdROzXx/A6ASXsenkRkgudeSOTf2aFUZwgSsqwdBprzk2qdXlrEFv
UYMZEoGuvw5BaovLuvNTFVqMNbEmTFO17Gqt859co2gUE7pBcHiuPUZrPo5RGv3HYjCdKWxGTclQ
Zb89UoSwGsgbkrJb3xbu0VJQuUJn6ctnK6s0fBHyclFXZZ4w7gD6sTmq5x3Z2V4y+lwjKHQvnsoO
c+ySQPSrbES5tsNjy7s3phVoFgAfHzBraUz9AhfardGx6DLC0dQ5a+J6nH6fpsD8u84Jg5kis5/I
985lmEyF+CualcxtLjKdAZspvAxLJAsRUcPuH0QZRhHiuq7wXqCZCp7kMLbwHszR8aJgc++MVTMl
xDK5c/48mk3/zBcz3pZ0uUuMFWj1lE0jh3s0kh0UII6O5r4VwL6Xq7VwPDRTG0qyUTGUjonoGvEI
qOzqx5CXEE3awfEKzki0bmczUwoNJn6GVD5f5UgQhh+82kS03aULfJVdZzTrsyrg8YXauDYExCI0
xcrVE32C5EHmDF7oSsLFB0cJF9QVT1jRzI+m3SKVt9uC2XUvXVSUHrgYzhAgiXhUKA2HiUoTJD2j
pTCu7arJk93SrIqAYWofBqBT1tyTGkfpyzjsXnJ3xd+8k5wnx6WW2k5Mdv5Xm+oe6zM1cOZOVfZQ
pNZqhOXspxe5rERYdshZwyGxGdyNWB8i7Wu86sUQmO/loyMfvig6G6z9pnTT58EuR2pErAm62hNA
ujb6meDvso1SxdR+byzclSr86a/TlW11zPsADGY7jQX7dcGFIfQZ3U4720i0i27eUMYvftD7fQvw
Gv0MvB4AeWrN2ypgahaudw3izKFIu6sF0hoHMGE/NQoAyMwweemKwLqxGooe0G2z06r6wSQ1MFoY
Sp1jUubEixBMWG1mGZ//uI9/Gz8LpQpBTKeIrmpa9KRMoaLFyZE8NkO2d9rkrvELtfv8Sie2vp4J
jYRNAHqV6UMpgXT19jFAGSvMIUmJIlYz5mOLGLy/QWszMKhbVNaWbGNnm6u0hTvuXYpcNKKLfcZP
Dyc6tCP4SnijfklWxbKbVNmc+6MOzFQw628HM3n84uduNfN0GSFUg2lAJDCVZHty/8fpUTB2Kr7e
NtLsDGedoocu4gVirwZhHqc8G/ZUOMwj6PPPXX48uXj5dJ7ryVNQkxVeMjW4AxlKmSda+pUvUtLb
1w1RbDufzDRlfJWH+A6c5/lCpofqqcMHtE/JOt1cGfM4o3zq1tbbt3maRmnQ8mZN93c74fzxxQP6
4DuDrA4vYaNPY5V18j4nXWOaaqg2cp1EXhecjnZoYEm6qZ3hCGsNK6dp1e9mD2ErWEWLRFcOB/qo
+j9Sx1lYkBLo0zwIEptz6Ns3pRtLrdCV44hsTOMfrRAJgq+52buAHMca+e8XdK/tzZ+sDMjVkOSY
tnP39knroBLdyYaFAVYwDc2Na4vmR+1K73K2y+KLBuKjS0FNpm7YHvYJW4DA/y9CX8sY7M4gg+CI
rY2xJ74YZcKOHTZ58JUj4vtuhYmiw4N0fRQ6vNS3F8MtONXTng9U9wDkchWgfHLK9YsD1Yld+786
gNrT4WxKv0LzdUJLassZubiVQypTY+JEhIwnTz4MzGRnymZFXFhaxhRRTpS4NdYpx7TDgSsVVhR1
HIZLpXEI72R/ba6AleGAROvGXHz3QYpCaAxf6nUKgX/T76vU3fmLk9oHb4RSjvkEHxtC03+t2P+V
Ba3Lc6bHWUd7jrOnqZR2nTdGc5kYk/v98y/s/QeNZycjSE476GPRy7x9H71MBmPx1zrq5lLinFqu
R82ou2NvwQopra6I//v1tsKMmhSV7rvrFUmbdBNDOKzHF+cwTykOA3BSdhgj+jf5ipDui83nfYl1
oHRxxmJX5Fx3SvCXozF7huBsXSFWYAxjJvcF7gtX3mB4h1KU4BpTismZ4ePWWzdl9cUZ4IMHDB8J
80Yq2JZqevJ1dUnT2fSZdUQCiHNtzUUaN2Y/nKcWDkmpRfP0+QN+x8TH5o+zpIemj33QhJv69o3O
aatnvk1NRtJ/t545P6p9fUjO1r/V+TwCfn/xfD/41Lge94aW0CcF5JRo2xY4gplT00Xxz+Pdn7vj
8RDuorM5jL/N4ReV6t9Z5m1VfHOtUynyktLl69u1LvYPey50OBz+3l98++Iy72vU26ucFA/gzlof
JFdR4kkRPcDo9ouH9q8PeX8j6NiZNEDBPj36t7OeCvpffJF24lFd9tFyK8+ci2qvMN1rIxGrA7yd
I5SJNF5vtX3w/PkqeV9hNs4o5pSw0pHOnrrFMuQaUC7jfmQz0sX4XfrHwMy7/TCu/n9+mlyKAE6L
BcJw5TSLoksmSxt67OiX3kyfBJs8u3fwX8n87Cqk2NjkgJD4QSE72VfMvgbtJnCIgp9XD33aOHeL
XYAMlxggfv7s3vMlN4ELbsdcxSSeS9/Wz/+V59Wdlb04Pab/izudK3hH0SABhnrIPBUgnp7+xDV8
jgvUDvuiMfG3yM3O/cIb/qNXSGQXvtIEx9GTnf6KTqPK8iKBLoxxB2w7H+2i+R4Mmf5FL/L+e6AV
QbyGehe1C5vS2/tFDlW0LpkFUaHl8xEKLi6iCgOPLx7rVpjefhOuwZrEYAD56ZZf8vYyUKZ8U3pb
pMBay+ngrSnGWksWjLCiLG3atVpgPLRjmRqMFmv9GYN0/76uu+w+S23zEuRsZbbpeALOV7VRfBwQ
StzNEmyd07Yf//s8FUMEIrigrOtIGk8fiygAImF0bYMXwYR+E016bfdVkPJHTwXkDMkkxyd0DCev
edIDYSwAdBAeZH2ZuI33LbMklquGWzwOpuVakEaU+GJxffDKDZcYHuq66W2KlbfvwljtAJNnhkot
Mo5j0Htd3Fld/cXC+uhLMlEzIKKgPrCJnNxcbsA4BBEuowKPbszWVFmoKLX7guaqdkXAuaLLzF1i
pTV6qXaFhewXlbwIukUXX3zWH3xPpkXOKw0jPvLs2W9vWctLYfxjO9P1FrjDMLaD8bscfHPI4s+X
+gdP10R/wxul/PLPyUrvlZkHdZ6hFnCU2EEzNTGvQVX++VU+2GR4hZuqAld87ut0MpgGsoZZDLWw
XvohFppb/loYrwxhDb/tCCqU78a16nZKS1TU9PkQS5RBSDA6Uu3LwbsofKGuRujpUQefLw8NkeqX
iOOh6Q5BF4/1MJ6DF2E2pbV9XEtQu89v4YN3wsGYjYMRFA3GafKGBblZGZmBY6vwvH0zQHKFjEfc
CNOiz6/00VK0TKbwnGs55fGhvX39qHSlw2iQom6tHE9WCRcQgXJ3g0MaYz9pp0dzzYZvhMe6Ryj7
QNtaE1x//iv+xTqe1EDgGQKAt6JuE9n29ld0roLk5TOqVGPpihAfI8xN28Vm2J6ILtb87O+gMgsq
ZKkfNHPOv1GD7FflK+JVWAL8qw9i0daof9vKPg4r8k8DthOOx9Jiq4eGpCTiIdgMBWkmO6lvlNK6
L76rxWi+eKgf1K5/egIsctDd4M/x9m4So+c8bSx8SK1F/C/eEPccdWVoMfrZGfocPGKBkH3xDD9Y
M0hgdYSE/tYJuCcnmqodobrP7M7Yb0AVmoziUkw93E0/07/o7dFkcAcn78tlFAJ28w8sOp0DwnYo
szorNBw1oXSFjiHxvMwyRp+yqGA46rKFxCFQIWKnUJflQ16uwU5Prf5bk5GgBFkxXoJJuxymJudD
zWs9iRtjLR5WF+kJ+GoFkXjq2nLa9cVcCdxJfcOO9KS1nPMUY5hfZtkavzpyOF5aRnD1ThsX81qi
rtAYLjsuauMEkBu5l6hx9zBavFMzperHJa9r+r8OL//Qs0ztdsyMuYiMKaiukbS6P7Sy8S7assMa
eE10dV32KwNP6ffGNbKEdIxtaWpZ5I1992fCyqsNFbZ8EPsXTwwwyrWuCrupcB+m0TGeyDnqflhA
Rn2ENLZb7jTPx8aarDAT+6+6187HuQMFp5IV50GQLf+yM+u7Sk9dO9zSwxJIY/MgQyY+mnPTlliJ
7FJ7NLEYc1K4TeBp5wDCwP59uvRX5HflfQz5q0viZfEFX5M/zwHaf51fvR01fQAqS8OwOqmhkwY1
ZL0IKT9sUTdoGFc6Zopfqo7aAJNe+L43fuo4aSgWQYRHIOblenKX0tovmkQUUZVuT/RUlRbfh6RO
lxgexPDLbWt8M4jsKoudV6ERC92q4W8NGrWS/mI6W+5I52txtQ56FpJZMZKOpI1mvtcqmyE4q6uD
cG93+Lj6alzHwzqkcFkRVaxtbIDpns9BnSxx1/nyERcW+H0as54+JnipO1ZO4tWXtZIYVdVQEcKS
WdIrcMK6Yk+n51Vcjm52JafcxZUa+dhV1QeLeRCwAWFdKh0ePixo/08GKMO75dYuvU43u51dTQFr
VZXCgSsrJTxd1esYx85aC3vG7pS9WwinfmXApcrzwVwGk3QqmF/49i1ajHyBIBZfm9fnTqVYsY26
xNsyZyQKX4UoBxeb6Jwhkam2OBwO7cxtZydIb/RxIU47sxPMElkRJD92JgDbrtXd6jcVhZlC35aN
Fq7z9qhb15DjQctTfDEJKVHdfkXwiD9uJ/r+LEFX5kP+F6KIIDb06752Z7sDP2ile7aClYLsCIMU
b0nOtgI3tWoGy1lrXaxSs8e418vl5zAYiTx3zG6cIq10K283/UPwSWnrunC1kITjDt3Y4FFDxcyr
z9JyPeBVOBAJAkuou/YnZBeHACp/cVbWyQyjqtM83GaH3GuOaydhlKd8viS+Dv58n3ptSpCgZKYX
5kM+X5IZ4T5JNqxfGbjEsCvZJOH+1SjDYzjInbHTUneybgKCwnMUv2aKaCdPX/NRbx7mlrDa2BOG
017aYqZQDvrEYilcEKGdL+0J3cCQJC/2sozfhVeaRPfNs/enp0EDg5ainHcNdOjL2chb/Vn6wA6h
oTPWRsSSBM9wZxNIZLK4deB0PWqWMu+yemY0oc8lTuvp2DSR5lcr3B5nNM6LqR6sXam76evSFNMj
VJz2+3/eaz2Q98AG2tAB9E75EIDui2dIaNBG6RTNpWekCZTkYvViIUDEo2aB3grxMXcg3fqJN4T9
IsZXRyU+ttyd5ozRWFjyF6Kr4VZKsW6UXSKkKLtjh+ASD9VDZZbkjGBShODI68m4P2gBkR6un/j4
zHdE/cT91Hfiiwbznf0Ns1UG1sTAYBHn0EmcHIebdU0ndG6A4mUJcaEcS+uqSYR8HZZhvmVr6pJI
1iZW07a1dL8bMXY5Hl2dfa9lyh0h5lhqZ82Brx0do5zuMpfxVej3OGtFDbx2e/f5y/ig/cIdimkE
QyvAK4Ju37YKHNP7SQXMBasNdcEYa733rXqKeq8p74X8H2fn1Rs3l97xr7J477kheViD7F6QMyON
ulVt3xAuMnvv/PT5UdkkHs5gGGeBdwFDlg/J057yLy2mAeRgP6Z4Cr8GxOW7Me7UdPfnT0EASEVU
JXxAU20RBLYFKhY+MgzkI70tXcPmKEv6h8L7kQjOLze2k/Hr0OSzFHYxDf02JeH7Vk9Z/P38k5zI
EBAkoNNOz53Me1kf0jVMADGNCV1YS5abkATdpZIc/zw/ynGohJyfSatslj9GUnHx0cPRB9U7MIpk
IjBe3viogWFhdn6QY1YtEdLvoyw+ak5lvQ8VRkmd74/O/ou7/fRpZYi1F1nEfFVhthiZMUSMp0ay
eQcPu30H1u08IYi8gRO5EtiK4/k5fKc58v2tBGRYOCNO7BkXGa/ttEGa1U1uxR6Nn43YZLvy1r5T
LqTH+BL7iB2CXzv7It8lW2Wb7/QtdEUnux0vrS1guJXo99SDWRrVsFmbEqmARcitNKKhdUMoWYBi
2pplx20n7DVgy4nvDYARmitL1KYEtpjSqAY2HCBZ5cZSUu31Rpd3RjSkD3WR55vzc3tcv5+FIWmA
AfOxZwntwy/tJyngz7FK3LzH1Nb1K/AZRWfk33tvMq6mUUK0FmCe8VxKld9fBjlG9uef4ERFfd4j
yDwA15YFeiGHjwDuWtPbuk/crqsi+REQUVq4dasosx+u7mkOd23w0APQ+SIFwriSOlQwLmxEtbcF
BFYKRP4UrszzwtZn7nBR4tcFEjdzA5k20eFDoXXcVrhqJuBLa+1lpPkP7BQLumsjz3AJqVNN+9G3
SYFzLwBxGSyUktiOGvYAW1tZpN/0QB4/a/hwju44Ihe88tHmj3KYGZEToRyjkYoBTFgKJHYJ0n4x
ACFXx6X7Fmpn7qhIpV77qjZcRaLA4cEq5W2cheNDEwXDCzcajDAllu7RTvY2PXIDW7pW4yXpFBYT
eIVf0MvTbhsalCtrbD4els/Kl6QINS9oao+H31KRQG/1KJG5XYzTDWDMZg8wD6rvOCXPmpqslTVO
bFKa/fSiFE54Wv+L8boWmm3qIfJuUAe6AyheXJbNOFyuTMG81xevRQZsYX2NdgItIfXwtabST+3I
DxM3DBMqPN5QgxpUfF0CLz1Ikw/CtsbHzTQa+IvIOmd4BtJ5/OJPsrGyXI+/ME6bpKYou9LQVpbg
sclMhpFuYATcwm4/h0pu4RHSjK/6pIsrwMHhy8q7z5/w8N1Jg2nVf6AqwIMsjo3Sq3KBdRvOo50t
vSc1eg4cZcqnMiLBLoNEu8W1q4SVonU49+jR3rPMfiMS+MiONErpw6Qk4yVyR9RVJs9cKa+eAMmi
pUTWPzcQaEwue+52m4GMEpTmssqqvR3pN2CrJpbkX5HV462VVrbxwxBFppLcNtWDDpPnFz4bVbxB
TtLSN70FLhntpxhqsSfQK5kAUAOUy2dOIm2S8pufVP4nbRrN71VvyMO2hQH//2iFAP8n8GJaKbpw
JB0usTGqbNUPqGTWcQ4sWniBhClP7g8NIbMpfoVoaj/Wbe+/VhRvIV5UkoqvcZWv2T2emG+VR8HL
Fb0fk497+CC1KtfRMKo0AIAUXDaw/CD/Ndo1fYo1ONOJ4BrXthmvC2hiThwW+0oV4QjpCZXGeoqM
nTxYzVU2GcmTbsbhk4LMTOtwk/kXhLMtWvpKfZ8I3b+uFaO4NLOq24OOyO5iG534OCzzvSThtKqQ
fMUr5dPjM9iasaez0RwII5oVhx+lCUAzNqhguqPo5S9iqBv4q3JznUdIa5m1FEDm7oq9jbbMmmDw
iQ3PfU3x2cKTlXNusTBa2RPVJHJwBWbVjRzkqOPsYgBPWFvh2nAfwImBhIB9K1A9s7S/d1HXv9hy
V8vbDiSuBYEyq2+k2mqDDfgFlFKTbgSniV2lIlbO/+PzGFFIrlO0eWYFouV5bNbdNAUckq6IreSG
Koa/MRTE5c+fSadmgzIox5+uKzN+6nA27JIUve2gwll+3j3FWLIiBqkYPwcyroemLgeSYa/GWivT
7RWVnhMgaW412qMg8pHy5vI5HNuAY5FInBmuRzvtUkcN6Lo2os5toP79AkwVIZOSe8MOBvx4n9jA
fzD6EOULrBnjIkxr71MZT9VaffjUY+nIl5OfYlsK4GWxk3zVrmhj4jpWFhbs1F7uEUvRMo9aRGwL
cItq9F2rdIhmqcpBXGXKcxvL8bBFrMnce2VawAD16zU+xonDRFfYNrRMuD/YQYdfSxqAk8UB3LAJ
O5OnlALMlkKhjm0sHcnzi+LEUATq6FvO4E1b+Thrfk8kRkWAWvdqGm2on1RoheDfjUlG3htrUceH
2ujhnQga3foIFj/6/ouvHXht7ZWB1rhDkWjjPdTUdGvTdMW2T/GLOxQIcMOKgwKyoJQ3NHgqw4O0
XNviLY4qCjR5OgXPJZgpxQnlNngQVu5bTlmpyriBWtuluJ5MuL2a0fg2qaIgPibO0eGCpbJ5Z3WN
MHYNfaivQPiUN+R96rcESvCrIik/VLuQXxulk79WRn1FLzTZTV0Zd9vJ7kJUc7JJRj2y1LhYsEP1
L/LIrOWdR3L+qbZrGbewXAZ33JRsAMqokT1tIiVF10NKINW4UtHRw+ykNMAuqrC9d6WHlHsRJ/aA
dQkNudaZm6/CybMUo65c9ruBcn4WT26XqA31XiB/r6FXqVhnmbiN9Aafz4n6AXeRLOymN30ckN5Q
UniB/HoocRk3Rgm8qRfDr0TlQLnQQP+MsJmN5Fn4hrGWKs0HyGJ+Qaiq+CLQtZ15LIfLFokFOIEa
5VC+p7cnQdE2WmX3uyLW1UsUc3x4tEO9cqqdwOTYQI3oMKL7qckIgR2OGvdDO9UVsZQ9QuGEa9Hd
6EgzPEyRbFCZHUxjU8MeBrEvdZc93a0Nbd/2IhGp+qmS7WkHwlzb+xADKUbJpX2DzbW+En6eqEF8
oABNBK2xe1KWKpZC91KppZDumug/bE2chjbcNwltthn7BvLPgpdAy0EQj97nBIA3SWdgGxZ48E3P
7/gPOa3FNCFri3MEsmmAKpbTFBe9rIbBTBLQo1zZUNzpso3Fvntv+6KgylhqerMNBlk8jnBGnkcr
D1VsiTKFLiAA+m9xmaPNhDBEaEC4CBHosYs8eg5Cb5ycFt8E4tpOqW+F0iHn4xUYD28UHSUXqPaU
zehwil7faGUb2pfIQpiGC/15DF0rtMXPcOqhE09xHN1Xo+H9qJusbXe+bYz3mqaWV1kY4KSmekJ6
bxow5SuBw4k1TLkIyCPpChS1ZRsWuoOPqlBZu9oktZsyF81PkmsFaxjfcyL6azSygjVQ4tEhjC8X
CBqSJazAsA4Sh0vYqzHqLlG7wcxGSveeGdVXsEGJXQpzLU49Dh4ZgGbh3KEk/+PIX4wlSjopHCyu
lSFZtvUGqfxJr0J5Dr0g+ippLdGj7qMGj1Rbj3GPhMEERUD9NlAn5SdH7S+jamUnHcX0rJfm+B4Y
dfOJnsD0dn6dHlcYqDsSFFGTnUN78IuHT0rI35h1URYuLtWWiYFRU2J52mOysdOUcgxvlQim36ZQ
CsxAifa8HlmNoaezScxGAQopRwzLKOqPThuFbX6fdoVYS6SO1otJbkdyK6P5D2VPXjxkxhpk9gTU
+lGLvw1U13+Negp7x05V783Up850zcEYf/hFFL12k4ysFoIBxDeUJAPFTfIsi9zETEoIM0qf+nu5
K4B59y2CiXt0KInb7Tkj0+ymuweNjygW8ZkJHU4rIBYhZhR3+KomVrFVMZIqIOQB77ywRT5pK2Hq
8SmGwDJ0ExQQLKYDwMzhjGhmk5l9DM6o7lJt30UK/RZRajsrMDtKLIm1gZ7XbVsFgbmgpSxkw9iG
EkaTeWVtzKv04AybnwQwGBt0LoQuQZ8Nd6dIMq6aoE2/WDRBHVWvLwJVuvJDX7lQu2EHmGdvjlm/
KaeUdlqydlJ8nNnHz8BdB5wcbMFy6j2Oq7w252dQ6/6uB1c+ayKrxhfD1zACq/1UcYGNEDuYMo0m
HzWiXlbwRwHt8DDDSjZ1kE37PvPMy9oP5Ftbo//otXJwU/V6uwszr0S/aRgukpKy0OjRjqCRJqMY
EeO9nmvVDoiPv03LCv2Guil3Vob0Ri43KJXnlnptVVXzev7DH59UvCjdKkgRM/Tso1T5W7gYRdBF
a1snnqlt7xmx127b5K25S0a5fPzzochtWWiqQFxNn3feb0MhmhRXTQiDpNV6Gs2JMeyKBskBWG75
5fmhPmSyD6eSxIuCy9x34c0+rszfxmpMafTLMuLeyiYUa8t+JFQDrJ9WSreFAW9uiNlKzRFtabnI
BAy48rAne2WWpZOG0YFNIEfoERhf5SJp91OeIFTQ5+WbKmAChhYzafmK9oA3mXRPr0558KmpukkU
Fpda2fm7IU7bBMGPTN4LY8SWGBuRm3LMizXIyFFRjnL2fLPN4RKA8GVOrozIbVIZTN3YHI13OciS
bIPGl/QQe0BIdiAwO+kiGeoWXjsls/CSnBjRzz4p6MyQREBER4Ky1FzSPeVyaFo/wNxX14vN0Gvy
ZaFYkBDL3qQsnheJ/qo2hfhxfrqOz1zuL0WhcDlvPfL7w5UhbA77YIrRj4q68A6TtQHBW7Pf25Ma
A0S1qYlM4dqRc3pQRDSgoAKRWgYGuG8gmoilEqDbvnkgc8s2Rci2NPrY/DLFw/SsNVaxgl0+Lv0z
W1h8EXES30KxXaRMYY7GJnUz/NFFnF/ieqBcFhVRPIxNQh8v1nJ34v/IKSQ0L0cV2aReDtBRaZUK
bmOEW/j5b39UqvjohnAps4ioui1TU6EhdtonsJ31kLFK2vsXmE/IKxvy1Huz8w16PAatJKrih1OM
nUUcpx2U7nysrJs6TP2XUS0TF/ZXsG/sWt94card5UjhPYwa4EyUf4Ybo+rqHeJg45fzL33i1OM5
aDShj0DXaamy305h3yO9l7pK2EZfjChF+do3vK+ybxOenB/ruBM941F/G2wRoI2IP7DM2KC+7Q3b
IDSuIOPsKKT2COvgWCyN4RdmGDEuC82PNLlYGX9eUouzkJCLBxD0T2wMUg4/vUhiYKjIBbnlGKVP
kV4Se6AbBMScy6WYov5tpP12j31Luw1RT9v1KuT8QErV57rXx5UA68R647QC4066Mq+4ReFIqrpS
yUSAe7gCqMXHavRSR5h+bb2dmmGEL/D8JH2dKeaHL427ZaAGOGS7EfkijkFW/ajihvs56AFDOl2G
eEqUs163eZpmF3BABebZFo819HIdOLWIE35BQ9EqzmQ/oiibJuX2/Myc+BQfFyGw/7mpsuyWBy0H
U2YyMb5Ola5BPffaiEt9f36UE1+CEjZSzCi9Y0m5vHZhBI2mFuLFM1qodk1diLNcEgH/xp54JYo7
9UKEkuQ82qzGv0xErdwGJmJzluA+YF9r6B1i9g6h/en8G51IeWYYOt1bDfsLrqj5OX673XU/LDJb
QzlqwBzkCbWGNHJkL7IMKjSEhWPQg3lKh3rsdkE+BchLdEEP/K8thxdi4TrbotHWBlupLUDYTb41
eo6NIHkMjEoDkhUEBRXb8w996tuA9aN/C/xYHDFzsaJAJrChNpBPoGStWrOvkUJa89o6MdmUPqkH
QyGAI7bEnOdBrlpNSH0zUvwMyUG53gpJw/1dMidlZScfefihbY5IBhUQdgcl4GXPqdJRmApA/gAn
6UkS5kyG+Cq7z3AwdpJcQYpyEtPGynLzVhX4KcZ5Jrmer9n3tBKlTSt3BMWV3XwagH2t5P2nng4S
Isc7iiiCQujiplUK0FbQ2TLEZyuvdWi6ye/q5BvfieAV63b0ZNPYR1A174pIaPm2SbLusUFKMnMN
VkvtilROa8cyByIkobLcnAr4seT88bpAsQY8Mz1FRHuWSUfuhxQMAXy5lC+qfavCPZ7E2iV/XBen
s4SBj8V5iLIJXlWHO0bLId5mQ1u5mVyh7t8NKDEXE572uASCqQ3DDRbCxV2U18FdjjhzskEsPviC
NvPbpEhiAxynWDuij1M+iBG4scLZZe2Qcx8+E7q8FVhWDaGu3Ow/FVozax6W8S+Uw6ed1o/tJa5Q
WylK3xuy7K022MVFr1BiPj8Bx/VGk26WRmSCmTvZ8PKqGOCg15AqSnQ7DBkUdZJsaWdFDzhEm4+Z
PzWoP6OBG3XjCBC+/xlb6ie1RwvKqjrtVyWXkOoB822NMp/2SizKlZjxOFCl6Yx8CrxdYCOavljI
qCnbepExbZIE7LWpc+sWyV77OhED1keQ7i6kpLdWGjwnBmVOaF3NH4Wq0iJomIqsq/UWca/am7ib
UFq7RRimuSiHfHRLT8o2eYDYwZ9PBR1sGMozU0ElMD9cEl1gxCqyjtifNGXzvWiE+piDO/psFb12
h6AoYj9IyZSoQPmR0m8buFtvmY62GsIlXvJqBE3wvUbN4E6BwosEy2SOX1o1M97OP+f88ocRFTAU
eGUGKB6ae8sZyZO2lhq5AHhups2u8iTvBtSQeBkMs31DvyNeWQEnLjx8OSAbA1zCOYn5OPwuJQiL
ErPs0tU6sNVcJRgHJoo2fYZL5Kdc5Wr6vdCi8UGR/OFtRFuxccPWUJJtrSvSNoQKoF7mhDrRtuJy
u6q8KH5HZDRF2ica6Gmc/z7Ht9B8wQGEJSGVCQUWwX4Cow6wCsV6RZJ7Il0/uPMbahqtha7Pnw+F
MR2FXbYoSJvFl+l0AngQRxwi6N5sUei0nWL2dR8RTl55qxNbgrMT2hA9T2bBWEQdAU6CviTTlzBz
dGeBqOfW90mo/pVkyyMS00isg/gWlbymSHXic4K7JXiboyqDwQ9nH624BCVNGUEKpSq3ft3Zm0zL
YsfWOn8lWPyoTC+WNrUEDfLhHDGCCTscy8oiIDzaPJYXZxbizEPwnlXwFmd/06Zx4kGQMiOnPtm7
wfT0fmtyIk2XRWLg1yBJKKw6hJtYzBqlLSGcTMfMNVIr8F3kFit17+NhiI6735Zb21dLbyMhzPu1
MNBmdzoA9DYeHCQJKyfLibmjIUyXHBAsjOElcagobWASqVe48aAHr1hJtteCO+FGx3XwEfiIvEmn
KPp0fm0eh3yERTqQSYJV+mdLtS7Lp46HVlqBtGvubQvqn46IevnPwzCGgVADNg6qGTp5h1M2KG0f
14oNuzwcVYgKo/HJGCbI+lBSJqrSfrFHtVXf21pRXhWyXrJgI2yD55IvUqVIrxBCzVBsaTfVKsif
81/hRCCGFyGtb8XEKEkc7RsJu5URS4vKVQNL7lAAN+wNBh66jTKIMtluFPSg+gNMXWVH84W5a5W2
nJ2RyiRBSdYzfSerE/NrIKfxfejVLcKkbfJ6/imPj3QNSButKXoTuNMtm45WotG3KmRoRnh8fDWS
AHIEwjCb0UDW2GkSI7g4P+CJkIxlxiVH5QvQj2kublgOX1yIJGxL07wUW3SUDETvQVBESJB9JSoO
IpjGlYW9s1Ze6cnQ76oar8VuEP4jUHzjmv7zKsptPi4Ptz+ULjYKFRqD9tVy+6dSpiBsrSJIgrBe
AUvSMn/ERRB9CfRies9jmr47mzzK28YFVJNtl7ftE6WqNN95noU1R0L3BD4ogqhvUtWIn2CHa21j
1ZMiu8ME20Gh3fBj5VMeR5K02DgaiaOptDCRhzugL0HjyZUsoaDW4WXT1Ql9pVEf9irtya0mRg3y
YjDslMro70rbbPRNJxfiJ1rbxu78sxyf1bowwHpQeAaERz3z8FEKtJ6JtVE5rf3imwnB/NpuxQ/Y
Qc1KTHB8uDAQ4FJuVxBjYFcPB5ICM0xZXgxU9Z6rKHFET5UuxfnXOTXKnJtoQK7ooC4p6QiRN2Mc
Mko0GBwjOZriPvKvK6fz8Sgckqw52IXz2bxkWEY9N/YQqTH1zVZsUVf1ryCTV38+itAMWlV8lrkH
sfhiJbnx7GeA/2ucZdcUBynhQ8jYnv9iJ447+obEr3OYQNRuzS/7W3GiwbtLKKUH47aP7duwGPp3
n+rzpqqRoulZlm9+0kQOrFssidupcxOl7TZI+paun1U0OJHau078ELOBuDVX7vfj5UkCoRC9klCQ
DS49wDiiFc9LEuilWvnTixMVebdaPEZW3Hxd+Q7Hm3Iud3Dd0tLT2Z2LTSmQAuT4iFk6ITBBpZqU
2IkUtb4C2Rlt+2jAhV7iunDBkqobzwjq57au/FeCV/WPBSeQVJih9hZY4Rkrt5iTKKNE0NMS4qoD
4qDJ07A3VD++XHnl41YMVSLedi626vBsFq/sS+3oxSWCuJlaxS82AYATWrRj0PMGpKLJEVUIfBji
pmt/ClLJDQo43ffzD3E8w8CeSaD4H7xz5PsOlx9EZRiN3I+wsYxwF4ykhxQwWowfyrWveuIKmxV6
sCEm7sZFdkmlwKiP8zbFpNAKcjym9DyZy2lh0ijXmO5kKEAHuv4rySczdChaabfjSCzgerIGOkrD
fhZJQ7mj+THVVmSubPdTT4clKeEeGoFksUuu/5T0CLhhtQjeykITt0Nl7kKF3fvcwLZ/7uu0uork
Tg5dX0ABAffiXyD+/mhlFgS3kSMJN6AJa9Hz83N81lECZFOoM1AbWaDF/OBmkgRSE6duPbQJ4DUt
3RtovP/pNTRDDWFyUGwkbQRPdbgKlCFqZNLUzKULJX0vkjC/pmk+0djX5ZVC29ELMRR9UEuG8Mh4
y0WAGKZWZICJXLvHv7CLhH9Bnv7HpWV0YnXIldzzsGb4w+ELZZ6ERHCPQwD0g+ISFBOC8JVlbs5P
zvxZDsIfKu4UpChLsYOBkS42cJiY0+Ch7OgmVja8lHEoXgQCpa+mqOU9IGfD8Q25uhzQ/Ee3b8r/
fNYoDc/2l+xhmYc4fMnQ6+w8M8ivwKbMBVU7uyisFtehHHew8296lBAxX9aMHJ6b/vMWPhwKNFka
SDWSJKqao+GVOpmq4Ht2FRCWi2ZNmfq4/TfrvszA/g+YGpJKh8PVSM3YRUd+nEIUhyBiZxsICeO9
GkfdRVy2mov/YrHTsWShDQPeQaH363Blhluk37vHP315NGiA9lO/nk/rD1jMb1e0UZUjbDtE3wd8
AV+zCDFZdMLrnTBL8VUN4mGneWX8en5Q5SOMWawuPgIdC6AJNL6WN6LVc9FZJWY71CYwZOlbVIhd
yocygJtM7W1XjwfMWYZU+Pe8NRaRI5jCb0lFXdCxcqH9DH2AjxeB7vffpkaM13TN24sSzRbVTYmY
IAekGdesX+gjEge0/CcH3unUcCElOFNOvtI+AvQwGigypaw/4dXSag7sCrBp1H+xtQuUsXoOPASF
Xc3vkdbwmh7pX7Pqx/SKgBcsasah78I5R19G9iW8p5seP6Zt1mhxuAmMXL2rJRtm3QQs4rpFPgtv
iSyw3tNg7C6NYkgkXMSiCZcJwLNQwjujuqNPZkXIPPcIbttVKwIX8IL0LTLD/tqIkOK7CovaYk/4
Pi7hbW9KX3Nko99801NxnKzGz61Zi59+lEtfCznUMxSe9CB3WjU2be6eVrrDFFjCSF7rCySUicrK
m24WP9oUXYNyI43Y0NvoPo7am6hmw+0nOQgvBg09povUN4LJKdXZs8jKCyQNcGiUN1Kt2l9TjDx4
Qei8nwt8fjVHbmVc4qQRmtp9E2gcjArC0eAP0wG/sTYZDWPb6iUmbkk0odSKIinTNFBmjHY0vYsv
XZqnKm4C9YRqWxMNz8CTVW1jIp3wgsFJmm1au8EJCIhxZTo5iPtyAzuJ1oqujGhZ1baJBEs/Fu3r
hHnoMzYDtMCiomyyXcIq8cE+FkO+tXEoza+mAiUr1FezFEXllssU8w+aCJsObd3OYZUZ+gaNf1qH
2HNhHzdkBTqDZOvqsDFmPt4mNqfkZzTVAwcJhhGq4w+W8kUouZ05vq1j3wVgrH1t7XSSEVvuiGwp
eMeAqoc+/0l1tR2ebLktX2M0yYAxAvpihZD13tCIkBW3UWqg4yFBWwD+S3QPcoMGtZsFZjVLAtD2
ALwYFLPLe4xUBvspcHyvN1/QMYlyVwS2dVdMVXcj+Jr8c6Y/uzWKTpu2Eyx07H/LqQcvn8zuHyxE
c4YXxtZ2zHM8a6hGc+yfPwpOXJlUOjl9AbwhhrXM3UAnTWAGNPSD5cK6z7NkeKpr2V4Z5TgA4tCd
ea5E4cZ8dy5uMyoZaioHUepKPS2Nftp5mo3Nsfys+/rOzPRXUEI3kTUh54S2/YhlKUIn8n2Vdisl
qvneOjz4ENoF8gldj8z4qOePsnatQyYDTzXVgEy8XtffUPzQb2svnHi6eI2ndBQEo4SFJwVHPC1Q
MuTFdaOohdX0KvQnT4zedxsXk02WT/V1aWDI9adzyRKjvGUhJsWFai9aFr1W9gmx7SzJX5gXhUi8
X0Vt/rEmP+3BOW0jrodWSif/8P7U7FE3a1pT+L028a7XfO05DGt/paZw4rMRX1FQoOsDdm7ZV0e8
Fi+OgrpP5XUx5jLVtMOPb5ZXN1eyw+MdAGR+lgkAd4h461JdsRLAAky8vV3dmoxNHJrjzitA956f
mxNhB+n+zCYA5KPTPFnsgFavgzoKsYK3UTDB3iujHuROcjxZ29Yj4HDg/vV4Q5Gb4OUWjf1bokcF
InWRAGTsFWW7b0WbdCs788TbE/zT+kRZlVrRMv6ogzLRcM5AoKTKjC1sRmsbK+gGnX/7E6Mg2QHY
DMgPjZjly3vTEFVRTNPI9rG9keWG4NnGtOn8KMft05l4CnqMGxpNXCorh0tTLUwzVPPZE60PkRwf
gvgp6VUD+x7w9l6gJZeUOu1PyiAw8Mh0GHyq1ARowxf6g6kk0cvQlpgK0m2wn0ViG4Bzqn7lIY/j
ej71rPdNfVyneaMePqMGNGRqEyosSgnF0g1nxXj2KzdMGGqfpkEfX8BDon+Fb7KTqqqyP/+RTk0F
wimzaAURN3Ckw/Fjtaxxs6UEbiYKHox229/JSaKsLPcT2xcoAY0GyoIkf0sMtd7GRtdHCmVbXLkv
ojHSNpTP4eBV5loWewxqm9VRqF/TUZlRdEvUKabPiYexPZlSNNb7AKul12iyx5c21INLFZ+Yh7ZV
4k++54eIz6vGW1uLKFqZ1g9g6OHFwlMIANv0qG326mJegwKFZi8ECGSgihZejd4kfw7itvkOAjME
cAfRv3b6ss+sa/TMxKvSl1Fw1RnhmLip1WhPHt2nFyXOccvMYlgQiZq3+7Exh2CbIMj6gxsNZKxK
4fo6scei3k1TL/+Mm34QiDD4tCbw0Uh/WV5fqZvczwPJCbXJeDm/fI4nVqWJRC8JgOYswbp4zSYy
hkIB5eSiVxxtyJ401BUj9TOkUGtlqOOdMheuNfqzkG8Ahc5Vvd9SI52yOJQl1K1HIUL1apLbdmuW
Wu07RZRrd2WKrfs2x8L4MyWXApx7r6Noc/51j0XwZuIM5yKvSmPEXjZ140oN5USDNBHHSvmUWhOu
28qU4ptX+lYr9qMv/ArjPyE9BqoNH9CKi+TJtLMWj7smCR7C3iPKzwsJzS4FkNdTjL/HRjRwCtyh
QlB3T4up/JHXWfUYTH1O+08Pwi9YgNmon+KL9FDDa8Y4NKNjxXaSWpDiUpRsCz+P45vBiw3JwV+0
hA3VFniIlJaUKhtDAyyzIf3QfknmWGeXEQbjmsOhg5RuWeF8G07x+LmSKjOYkZdeezn4XONOxm5e
o4UdLRp6gmwJGo+gawj555//NpOVjsstjpjY1011fUOdrIWUgCO3Bh9hc37CjrpGlCs+Yh8IPqzQ
ZXfVh1VlyWHXUs82k9tYhRg3K3BVl3gtlJdkmj5ECVO98/IY7b/zYx8drYw9W4CwNaiW8t/ha0Lt
knzYkgg70SS5AnlQuvyC+K8D/N9+DP/uv+cP/3Wm1P/8D/78I8c8LPSDZvHHf94X79lTU72/N7ff
iv+Yf/V//urhL/7zNvyBIW3+q1n+rYNf4t//1/ibb823gz+QLIfN+Kl9r8bH97pNmo8BeNL5b/5f
f/i3949/5Xks3v/xF2YZWTP/az5OaX/960f7n//4i+j1tw8+//v/+uHdt5Tfc6v8WxO+H/3G+7e6
4ZftvxNhgC4GBEiRlaX219/694+fiL8TeMyhB0ACZkXjIMlIhYN//KUZf4dfw08Ji4GiIdf719/q
vP34kfp3AkLuFHRTWUnzj/77zQ/m6H/n7G9Zmz7kYdbU/MNM/W+3g0xZYC5Mmgaa1jQ1l5IdrQ4j
ERXMgOoH7oy5AWjJyip5Jcxa0i8/hplZ+LPmFUoRS2wdwQ5GKh6KqhgVtY+GWsuvpSFLMjdBWT16
Q96+qNRxrls9L2QnazKIwJ1s4ysbWcM42yeZ8ltQc7ZjIdzhG0MJBvd4A5mYaz0z0ucgHpP0Otbh
STsIlOh3dt/RHabADpQ5b4co3wq1s3qH3q70JfUU5alPQshpMT6VF2NvghYK0sZ+CnOokvTYdXmD
wWl0Xcao47haHVv3HKtot/22Uv41H79//0XaN38YYh5ASxp7E2rRPD+/nUD0QjIdGCiVIG9yK7Rt
zcl60rIXX/92fqDFpXU00OKomwLuib5mIJQa38YCh+DEcgwBx7oXW6BgDhSWqwbJp/PDLmuoLGui
dxY5lVRaLtbiWvYx2+tEJsMMGwlBOqgdW6r7OHh7prfTOkhqqt6YK+fdEWdvHpXeAcV9WphcjosD
rwRe7Nn94CEC2dozyz/cxokJoWRM1YcSoEXm1KZBkhir0yYom/xiGLVik7BZVtLFjyDvtw0GaQeC
FVt/Lpmbs9zA4QTXaYYZcjpITmMgIrMBUq3fUhZUBycUQykclBupF45gne8s3++HjVYn6W0ZRnp4
6XeJne7kppVvQEjQZhFeNb6Fee89amXcfpLa3B6vikrB8bSLZ99gDRb1eKFF7VgQ0hpgExtLSjKn
7RNc2Ktcf00mrf5eixaXOIEfExevqX+fTxt5J6eKgk5wpRkjfrfR+Fj4HaU5wFYpHG6o9juqPTWl
wi5B2sbW6+gruaJcrtyUy0t5/mIkfbSF6aoTuC7DK8PEQ3psJQcbuxZqp1G+jp40fi8GdU0d5Ag0
OI+FiA41F1J6SiGLsVKIrIZP9otujZK4hd1YhmvVbXMj8IN5oEGEboOJKERtqvKdFEvFFopD9QkO
+XRZIeucUJnBwVAXQY6VeYUcKhH8Zog1utfnN9LioPhYR9ZMggC9RKa+rIdZ2OPEGNn67phJ/UUa
2XDK6wmfKg7M4hEObJ9vz4945OvFx4ELAeWRPIYod+ni0gYV9dCxQ56QPfaoJ6b17qlp1n0di8rP
HCpjSIOXcpBcQoy2Zac3Ys/ahnrdfhOViF+aWYHH7SRv3JdTiGhSD/taR0427V4CSQPWNLZ2uHbX
LG60+UPNpijIrVCe4exZFJumsWsiT2NK2SGPpUA8E9Z+xo4//3WODjY6kzM+gF45qR3MvMN9PXbo
USYTYJJJQ9ajwdRti4TvUylNzUOizrlAMTQrZ/hRRsm7sTHoJAMzoVmkz4vkt9tCJ/eW1DaVHBk0
JUQVtAeiC90uZzJD3hZftGKcJqevTV+AMByS7qIe5YaLxRDR8/n3P/GZYSFrH3k05YJlH04bu9m/
LUfvVzCY0YhpR0vdW1uDJ4dBdw9KCBQ01tnhG6d6gq6WXmCjOHXyPjHifBvH8MTdQHhm7IS+pn3t
+iHZeyrgXoSfoM91cRr8oEQX3uWJFUMLtDz6gyZynv+PT0D4BnBCoWC7xDGNOYZWgcDisUyCZqPj
m7YnzvH/fBSyPJWMdi6Gc6MdfoHCr9D5tyvJAc7dPJh5nzo0WcTb+XdZpiesrBmKw66R2TPacq+b
8J6UaeA7KyJId5JRxxdlo6SXXimmu8GI/Uvxn8ydx3LdyNalX6hxG95MARzDQ0+KoqQJQqYE75FA
Jp6+P+jGH108ZJOhWU9LJQEnkWbn2svYgijh2ksu3n/yGwuJ4pNrLLIC2CfnOkOTiHEHo2EtVCWU
/cu2giWBZUp7DQdK++KpLad4gct+//5jX3GQtl+MjhaNKfZM0OjPZtaY9rqw/e2YWXIrwviqiocC
kmVeusWDxoGJ6HRKD6Ow8A7zuuESoYc4loYr47XyppNRLeraSbEpn6DufQR/vrHdc7HnHS1IChD9
z8o1YkkRbBV+GomuqO9K1xX3KT5zW1Nxna8G8nan/fsD8tYM2JoB7GaUT68OGNnI3Gos7E7YXGtE
ruN6aeMq/qNBww93zhrjHO7qNTpI9eX9J781A2h5cKz9wW7OcbLZ6nvEdvR8QXzNXTVYzMJumSHn
2gMZ1cJNdplfiIe/fiqzDmAWOsbGBrJeriu8uIe5kpgv9Xqdh/rSp1+Xue6N3WAt8AkcZK80v+f1
o/yVVwnUfFQfPgHOjBSo293v5YMHOdSLcHvc5NVq+0y6djyOWm8aB9dt+lPatImD6FPvtB2dQOOE
nb81n/Bl1n6raUuxX2rkAseeFInfuZkU6ZEwJN+I0pI470jQTKQTGKj1B4ZAq3kMRD8muJvAQgJa
tfsKQmqyLnuj8v1PfmrXc0i49yiOhi0cdTGaNX1xWa9jE42WO7SXY6lGZ69akGsrpeCMe0TMT6Yv
LcL8NNO7KRZhq4M5jBXN5KZwRYiJyTyFlT2SboEPfTCESgoHO8R6+Sg05xW2vg0nbqywhKiztyCq
l8NpBVolHH1lHQfmdJmky7JD4ThbFLJtBlupEVFRl3pMZO1yRWhyexkoqd8EQWEfFa4+F74S3UWB
Uuemn3TzdrYW7pfvz7U3TjE2bvRbiAAQ7Zzv4cp00rGZ4febeuP+ooey4KDQzx80jLYd6+yqAZeN
MwLaBD3T88LZDgap+PqUXFnHTQNBAb5miwvDjkDVPPaTVl0R4mq5sU9Ic5SXnv7Bbe/N3wkxB7ot
HFX6fS+/xbSUIlcK3M8tNOOLYaoxKvCq/ICX81bVzk1q41GhXN7aQy8fw/2t1rk2gyZ0jru3q4XU
c11gP5PY9V45AsMMVXfBRUuX8OCYQ773e5nfmeMaXHR5SXhFrYbmM7pXqPY6HmeBkdlpqIoP2w2v
N1VWOsbQG4LDHnPeLVSBXuYTMdiEHHocFIi6MbHXi+euXdKbVQUGOG3xLCfd/eBUfdXW2wjPYOEc
6jx5Qx5fjhEaxiBoM2IzUas4x8pMSe9wl+Ug66E5Bit2tLjSQzuhrfgNLeoIz69YboZWENbbZP1H
wqDXM4PXQYHEUbYV5udKUxygVJ43GEr2mj/HdQuZIGtwcXt/nb1xZdl6+XBpCTqF5H7e7CjnYaA6
JBMdeDzfi8EgIG5QEreOfjYPNXnbdwv3fbKHdRqrQ7GQ9Uf8eYwgrrX3FVrz3Yb71wj/+0yP8ra6
N73VOxDUZIdzP9Rf33/hba9/uWR53z83T6QpePCfXVaWMq/baQIdWJb2h81J0IWVriFMc2Q5fTA4
r49Z0F0yQJkT5pYDar6cEWltt5qhGJsVGfitWIcqR0hhPfVKd5/ydtMokxPx4/0f+OY8JLIP9SiK
YTKxzsusGtRtkOgOmiB78uCM7WE5sDubpd5ElSpxlIHiZEQal6kthc5uQgsWU4YKKUf94rjdB1zM
t4acCzRYJ+gCq+Ps+G2sVsKNosaQLV6GaS/BoLRuGdpwyWXyQVH11oS0gX7oEwEDsSmfLUMrc4EF
AgbdbDTrQSwSVZxVyJ6SI9CzoDy2pIiXcedz1yaiqKnULtEzMydNz5+GCMqIrMhFs/OD566Z/ELU
DYZ6SG2m4jboyQfbo5cnUkg5bmYc3/92b2xeNEdAYMBG6B/88VP+122z1lLk/tti8mZjuZ+Loji2
vgrCFrOOQzvY1bWZCNzhgeI+FESd08TZvihCTSTzQOaM3NkW3+MBSe6ZjwGt8uZTPtZGSfBHPRVw
weZcuycBeryaSs7vXdBWSXmtW8v6qRx8iHjvj8IrS7Y/r4JRAxkZXJA4cl6uG+WUiexmRO3CbvJP
dEcdMJfUQ53gPPnjMB7n1efaoFvTjpCk+UsHw3sMS0MVT/0yyqhwMAQ/Jh1mV++/2evzHtyB70Lc
1wbvOmdzK1edXrkpaeBjaqxfxUIPdD+2pnGdz9q4HpYuGNKdzPv5IgmUlV90XDS6p/ff4Y19/Q/l
GPAawx6uD2eDoyUYgXp5Cn5t9yHzhCQWlQ4fLKM31qxrcj2l40kgALPx5VManwQcH6vRcPGCtAsd
OtRRa+LnHmqtKz8oYt58GDASkAPtZHgbZw+r3WCi10gjsp1bcn4K//vU1F8WIpE+//XgAXMyaugu
OKrP2Scl1tWOkW4LDNeziwzSKOk7Vf4BBP0qLJgJjCh3k+USUoFE6WyeeFU+Kxsv3VAGbh4O3bp8
zsQ8Whd53o7f3BrH3wvShYJYVUa1EWCLLky19Je5CIHgdKq++8IAUIMh/bvOU9KhdDcXEf+YtWXb
sVm1Cre3x78fHAAPywUdQFh1zgcBW3R8RVRzWEGV3OVToEKEGvYHe9z2Mc8OYGBCAEMIKy5owFnF
WtU9uEfKUzQa49G4aRhzczSerDYj970U4wcz+U+f9/yBoGZ8hs25HZ7ay9nVZ6U2UhNrIdcBNPqy
155Nk8gjax3FIR1kGuakFFyh5C6jtMLmcMJmqwhzoirjrszXC7HA3HVKvz66o5/ue38wScRI7YtW
s64wTMTAu5jG4YOa+4117pI5ghSTuUqn/GwOmWsrjc5LtLDlzsTtdMiPmtL/lii4zVR6pRw1mx4F
q4+Xg5NNgyaciisuRETnNKxOBi95mHbvz6y3FjgCLxA1DIXcV+faSqC1veABinF/EsSDdMnr6AJr
swuoib38+4dBZ6fjjyo+wArm5U+Sq6PXQ6W0sCOz8ConCfSiHcGV7DYNPqj53/pGLHFcQthQOBjO
vhF+TLB4oISHq+PjaG4M40U11fYHwNkbZeSWb4FAjGvm1qJ5+YNKQgLJL2I3mXNviqj4h327TjSQ
xwc5Yqs353/rAUULHMcKmLEYuP4xi3/5RAe1bAfDMIWr1EGCs2V360ya/GCGv54VyBzw+PzDhOTu
elaoGlj9AnRwks0C50pd8xKSAVfD2xlelh7enxSvvxTPoj/Jrs8+wI3o5S8SBW5jGgSLaLPQiCHG
9GEK6+6Dve2N4hM0D50lehkmO+z4l48pFR4MbUKmSjKP2s8BN8kQWU56Iq90OYrCzsOxqIYHvUyL
m6XO+kunwFEGvBlhREqeTVm4qEwG8bNcmuBRwpq4ts21+DzqTfIRE/uN4UebTGse06qtw3FW8FVz
a+V1wLQayZHgltjSWvGmJaApm5hf3x/+11MY0ADmFuYbFOb++R5sOwnQiAFQMuoeWuiGfp/S3Dpq
rEFuR9+QPub+Mjl/X0m+fO7Zb8StsCf7hYm8Vuu6cwbre9F1uKQaBWlWdeEfmkV/mkfpGKGnJvc2
mMvvdRmsiAYQQOznCXWsmUziA9yIEWYivDyUeLH/Su3oVdO3eTlRalfRWA5Wks/0rO/uR7Vq2pPe
rVV1wjvFKR7XZibmw0xT4zehnvkQDXniQrMbpqK7dzq84qJh0PSbxsX+cl9kAo+K1kr9xxxCjH3k
w1dcohdb/7xtt1y1EmuciXbC247KOHB2AdQ5FbX6apghZUlmhT7JU1rk49FNCT0GQ3masU5zYvpZ
2MHDrENL4ayrUcSTLC09AunS/6kgzz8AkXO1XZdF3INVFWbYpEPzc26NfLychLNlJzqdXYaJtKQT
8ZaKbMiF6X1VeQCfnLVb+3ZqTbJT4IWoZ8tFkLgLBoOk4jRZ24FxMrtLIMReRVDeIc2Ua7n8lCZh
g6hfhBz4i4Fz5SVl6sR1AfqEu1iQffbwI2DV4d2whC5uIZ/7YSNeOtTqZFLjQ01Iqi5xclrg4pdh
Jwzjx6QZzY8AkLKhQMsQQpWMyRrrMtOgNWia/YlecErxMlPuG/6CxWodSIROI7Vytmsb0/qKH5D9
axy7yoylM9unNJlb/MeceT40XUNoraF3XghKOFB1EDUJZ2+c1p+9JbpnF12LvTLCS9I4Vpjh1HE/
mxSr4bBYxIUbteXVe6cpcD81i2GywxoOQRAaRuI/oG4FTUXI3S2H3M9sUg7wMrcO2ZBXDzUK5y8j
TI0vUtX3Vi+KiyF3B2PnJ/XwTz+axs9y7tvnJNDWOwz52hK11+T88hcJt1TrtLS9s/WmgzNsW10R
W2iltsDIxjOguiklyd+2HPrkaTp9MmbhgUl7o/EZAMRaT4WT+Ra+VQWJxXWGtAvgq96ix91q2S+Z
WrLYnCcCJ7HQNu+8RMh7fXAVlA3D156nXPk/i26wkY/5afZo8XeNSMkRebqeLLaLXqhbvo0G4Dii
LU1/qvqivnYmfDOi2pTS3JWDYdUnYXuCeeank8EXG1LI3Y6bPCLkNE3iV1LjaiG1oMJdQJ9uZpVX
P8qiXm4q25t+lINqiwtvMYqLHglcuDbSZXIaxvjYFkVmhP2Q504IJqvYzS1pXCLYGbyd4wqTnGCr
7bK9a0jd3ekEcBe7AA7aZmuTQIEnITlrQnvKoUIufZd8t+WqcSTWNmyTVSFGj3TyUTEl6bKDxHbL
DQNvdR6dWUsnYF+3S+m8ijGNbekP1UH6qfzVWBqkkX40ENp1Ol5rrdEAhQB2dZ+rumjauOpH5N8a
bcofwiPjjUy9fBBRh730Go017gUH0m/JpOkW/Gp2Ep5yfZnrPZtKH0CAPWqzQzCw3yoCNIaxpYFk
KOuS9yU+Fb7Y/Ls0vOaTIbhsIn1zFhHhzrOc0Hx4Xrya2YLcbqnzf9rAwPDf07Xki9uk7VWD3HmB
LZUE3/S2mb/Y0Kn5biugdwjChTAIfA2RdM5dz4n0QNS3WlW3dqRl5vRJhzL8RWwYhRhcYyRIt2nh
P0xmlcUZAcOf9X4hWXfOnPF2NRyFqHB1zK/enCV3OVs2LthjLh5AA9b7QKVQehqYIhiq96ulDhAU
OK4R8tjzqfftvOOTDwZhp0YT3DZjW/2cRiOb46VYl53TFWjX0lxb7tchd370czXe6gvij7CzZ/3H
0ovK2yyHSh10fLN4HjmmiKLNy99icPRnVegmmcYQnu8hdBF7qMH5cEm5WRyGuPP1NWzb1bVjk97M
w4LvchcZEveKCJsD74Sp3jTEdm+jERRT4saOPffLZaKJWsZ6kVefUmvp/QNIl/3JMKcpxSepLB50
v89+cF8DSE8S2/9OCG75nCsxPdpYn69HHf8fNH0eq3uTzE/P+Dwnfzagmi296G8Gj3hvvDl0QmN9
S0t+t4gantG6WeWja63VF3buwL/ScdFzMWnp2p+Tm5TZkfiKHjriotC7sHyf/Ap39X2vc1iRwpvP
j4NOd27HbZXWSq9Eql1qvUqII14zAzXkYlX4388CU2zXaJUKu4q8jhzV6BXBkdm11if699FA7B6m
S6V+qVKmDWJEkOeLwCkQwFp2466hHWTBN5J4sKrEFHm4zDi0q5ND05KM1MJwY7OxzJupQgAZTlh4
GkeTMAl2Dispb0cBeSyGWwRLjFQkIl0y4MoCOhF7aVyYCr9x3POph0pNoXfGyh+PV5V7wXcekFj8
8nLM9pk/Ge3OG6zsafHXwTwko3kYCuzRKivNTunCglPaQHezTAqsIYWfdwRbC0yv4pYpqI6pv2o3
oxtkWTQ6dvpztVU9xqu9mDdGApUN0/+hPY6JQ8SGljXLT3u1rQU8zUJznjXB1t3UB+nvklSzF2zG
B5cmY2cnM65Ywv9BFGP9uXIBv66CtF13ZZ1X9Hf7OvuCs4RN0Ldr49Y91LZ+b9YrUPSaoso/TJNF
n5LNIXUvUGib33ILe8dQczk4QmUo704aBj1ZqSf8e1rTZzgzJB6pzQhFtbjTtfY2VXaQR7l0Jv1A
dO2SHoUxB19g5KdwJ/JxPAmkrWww/SCv2Zr1IYSqtCY3VWPUcU3kTRDXf9hDo9PYt2g/FTnNqMKX
MIURRyRTp69uWJar8OPEcPwa9ejUJ/ve1vIi9DI5G5if+ZW4Svhyv5zBW76CaNqEZxeJ9xj4azGT
J15USMj7njxKy6lMGBDByASfbaynDGexvitZ1fAFqfm0CPKiToC6t1Wlheaz8yYiMLvYDQrzxh1F
cKsV0/TQJVl24+JZeptlhqdOzcjqNZWFw0VtGfJhaIYgDeVc2PhIzDAbI0Qx6hvFH+lTxN2bRZzo
y5CGupGXM3pTqXBDcubxPlWV+bUk8ZtNa1WlHZfC9W4qcgSiwBYLDe5MjxEwBL+L0dW+C5M2p76q
zIENSbRWZHCG4prZpM3ezBd93luWMo4OxkYEvpgaTBeaRebek0HVP7ijLovYmcw5fWB9ZDiGTWnS
Ri3rsArLVPO/LhBVqhPJFk11WRFlOId+LlRxiVvAoN0XlV4NhBxURXlROrp9LTB+MqLO64UTaQbw
WWjCOhiuHRyiiDro67Le9U5F8hah1M10MDUl/INnNnl3kn5RUifoxZDutUR3ikMwDzYMKKEmQtGF
fKoGrXgkqiaQu4EWA0neo2Y7oYdNzpPeYhpNposzEx1llBgA91OQljvpFKWKxRyUz9CjECMnQat/
dmov/eS0sjZPJtqeUys9Y42dsiNXvgwUZTZT5W7wSkosK/GLY2BYS3HyZ7FcN0BmdK4wzKlCp7VE
Ey+YKE/hLL1K7EZ39DY+Wh/ApMlXeWxK36tjK5DMa+Vo3lUpdaPeedVYe1dViwNpSF0lKF8yLcCG
fxmDB6P2Fn/fqjn5Nc9T6u1XWaUV4TGO2RxN4cBsblo/+z17RcK7Uaxck5Wh3ziJuW4Ph9sQY2xt
/uT0lJ9ZTI4keU5V9621OOAkXX3XGVmWXHRmMnzVu6C5ha1dEoegL/2hXeYS0z4S0SirO2OWUapN
7m4QKY11egPjlW2LaY6cTlf11bAKLd2temIMu26SBBC6bTHG9kJREOrKMdd9NSpv3A9uXaKJgqDm
sMJEWUQ26gxBNoEqxK5LGhkNIHKuE5aiagjBWrL1M+z5/saBy24dM6J4uxBr+LK+L5es7Ha+XiVz
nBpz34eJgRQJLznLVkfHUvz9/5WuQ4mvICyf1qG4CikSsVSaZq2P6MGM5gdo5xvdP+ANMhs3jQF0
l3Pjk7JCETabC6eBcjp4ydMvkdnc81QGgco3EsbBdwCfF/3HOIjhlOnzeKo6mfzjujL7AOF5fe3H
sY1OOE0E2n+0Tl7ecmWuERCzOHDRtUWcqArrk6Un/W4FF8rCRlVfaBt+lMT9GmCGHghXgR4W5D3S
Tl8+VBuMgMs+9DYrLawTbH/qp5XjoXXy7Io/+NDK/jWQwnjj0Uvjjp4yF9GzB+q5kH0Hc2zU2nbf
TiiyUpvczFVyCLPU3cTAJ8FmA0EWBoxTaqgQQ5hv2UOg981+hch4MqSAxWHnQRYtSOE+akW/MSjs
DkwM2vQAo+cUqKWYfdLVZcre3LkhYRLDXm+vssLa673x632wZ/uqL7ENyOtYTcG0gnalnwOwi6ZX
tWw8yCJz214RnjRox8LWAoKOM0yOoonM6GexSi09WBmeCyFS9sbfvf8SrxUJXHMhytPjwUiGKmtD
YP7VS4WF5Ljp1nw3EzXVp9ZcXT8astx+rI1hedD63vgmk3mt4obViKeiZXLeQEL3f2maHrR/D0X5
qMlAUwnhhPBpbl/oX++TW77W/eF2zwWcux5VAERe9t1uLf37OmvB/eqsO6Rt71OtkA9TCavf9yKZ
j0NRzF9nIJKd6MYkfn+gXs+M7b1A5aGLQP0/56EOpgwsNTEziqquYrmOOpIhhWgk9bVjtfYfMbNe
rxaQL7LPbLgJG2f8DM0mAUdvhnqAe+iY2aHTyvEfr2wS5M82GS9/+9t41ua6QKMUb4tzFphjJdy4
rYkrbQojpTZSLtZr0f9uNNMJTb02v7//vDcorhhKbPxRU/9D5N82xH99ZCy7zLKzgZltFzaJPs3N
FK7aGkwk2MlfSUbOnes0lEVG3T+Vmt/d9iqwd8IxZ2I3VlwxsiTo+rDSyGMqcSizPxiR1zsyL4ja
hXYPrDUcm16+IBxuvXVH7AYVCVaQLbNqDQNZdPji+Nrd1EHNEk2r9u+Py/ZNX+4IlO+bKfVmqk5T
5uwc8FIqZk5Znmq14lKTxuLjN1fguEo4w370sN/IfUusUd/Kj/zvXj+bA3EjsiM2RZB93qMxyTcp
/YZnD2uhTm25+Edyxcavo9l856ac3Mka8HDUtI+EWK8fDNWVngMaEmivNFZfDvWkzXrPjkvfvFn8
Z0WrKsynaSypHrYrQaqorotSwL7BZfkjb4HtH3854ixlTly6Hvx8mm4vH+4K6L1doqC8Lmo4DH23
4K9PtMn73/WNvYMtlt0emQypF6/Idq5brMbGPsy4Mn4qoVbfDeT37UnXGC/8ylUfaXJebx7MHpph
nAgwl2nnvPxZJTCFpjlMX9EP6a2DiVDcFI0X2dMyfrAvvvEoj34bms9N1aafZ7nPtTkYE17W8ILE
Gq/TuIUHAxCufSIP7w/jG3wBnsBkob6lP80Pe/mzUg/12ZzpLEiZ1ZeuaLrnzK6rjr5ig6/+nMol
TLQFBVmg6cdlNX+bc97G8Cz1qJtAkIWHaRJc7jLshbbuQGySvSts5OakLy4nQiQ+cgp+c3jIr4QE
DPeUVuvLV54DCR005dgAuyr+oXs0XxrtYuxxRFovPhieV5OZxjTfmjwKznTvVQzfjGKuxPsui2hU
6/XtgH+CH3vLOP0Dnbwa4HXB7DXLdK1PhbTxDcOFKpu/95imTbthHfo68muIYbFF+8K877IgDY7v
v+MfcsSLBQdlArtJDMY4bBBwnW1x1qSPSaWvWbTSGlTPaS4xvVrQcgRRBXIt41SbVXVwjSZbDpM0
caWATDTCGi69JJaeo0uE6u4A1YNaZt93fYvuD6+XhaOjhU9OF0i7waTVHPZz2U/ENNlJboYm6qQu
lBjHLKfasYZrUedjSW5IKnfwuTJ5oYlEpwmhlVLdjHQpzA8Wyp967uynoxTa+t+MAG6LZ3tNktRc
V9uEHZYt/LBovSbjSvfLb2APVhuvvsDhH/zQK+NS2VW3p3jcsvYQOF6j8pEKw5OWUGPCoL3HUXiF
9a2i4fBo5YX6Scoy4GER2GsbuROfPuSaIb4VdWsCMZADjImUzLORzmKe/S0hBvyS8gHTCWRXeNac
tfd70htKzpYs0nQueqSTelE3qOUDeuTrogH+ALWQ5XBEcl06tyFkpPzcIPctKkTSXRW1CORhbNSY
xVVtD4d89bX1SQ1JA9SdN/URyh0GCrno2njuWmLFM6I6tTiVE9pskI7E3M2+LNYPWE2vVyEKODiz
2IPi3eecE3eWNuB+Ay0JSVKn0+0p52Pd5O7u/YX01lMCtkGipyje4Wi93FfARJyCxQqIlHkpmDjk
gWheCTD8YNa+uqTA2zc34x12MEJ43bP9S+O/mxiG5NHSdVlMzJwRYvtFdnA9Ne2hSCVW5lu3CEdU
ezwNTl46+/d/6av6gDdgPBFpQ4QiY+dsdi16gw5n5Q1ss9X2o01Cg4fs7GryZDoD4U1yh/17cDBp
FN69/+hX5zaPxmgSGxO6IFs//uUgY7w/CLK76a0u/RotiFGutzSABzYd4x4fkTp6/3lvfNSt4vQ2
WRWmB+duTAmrHD9LwJapK/ULWdm/FKr7D76o9/opm4ybK/8m1Nyuni9/VULVO1VqxknJrZ3nEpi6
3GeBDZo/UDVku2Is05IGZYYAJ9dFQ+g6OlLVwQpbwJYgY7TWfNvmo/ip2UY1hbaiU+wJuxXHuWmq
Z8tz5Y9EywT7QDuCr4/msj7AZTNvKs+bvL255B5R6GtrjeHMm37DISfQdqIsZzteWVNkUBsazui9
PtZgAI7XittWdbguYF2p0+9vNO2RaNki+cevrH4+IqRx032Ns0+wozGbIOmFOFzFpQZBIJ5sUol2
AM+1HQdlmtp7DnoJzsBJ9WwmKK3joevMey7fS/upBf5Rl9IsV4jncp76HUxsyX18lJURNt1EmBR9
7fHLCjXLiDMMO2VcZFk7M6KiNQ9TuQZUFKvV3mpa4k3YMRKBEI8slvsU0pWFeWKVfCpIyvg+dm4H
dQCJw/i1owF94XjdlIeAHuvw3y3jr2xQ/p/mJi8MUd41S/n/0gaFbet//4/ZyCsblGMLj+LcBoW/
8V8bFNP8DzcPzJYQA/gAD/+yQXH/g3yQ/871BCwIB7D/a4Pi/wfsjFMPQarPH2yl6v/YoDj/8UDy
APIQ2CCtgTD0P292999y4L/eNG/boHDV3Ir1f9UNm7wYJ6XNqmJ7kn/uhNKC0IomCEhz8rVvFNVG
Xz1mBDsdaZ86R8vc0gGnWt/7I11KM7mZnUw/ejXGooWXWXvsnJ2oBIKOi7J+Sui87bE05zLtFbCU
l0UPk6a19hyEyw781bruLHM6ol/6bvl5cecVXndyVxw6p7b1Q6dyv5L5/Wv2DrVIvg+jWe3azheX
mDysd+B+PcB7YkXm0GSXZq5puy4fDZqbvgxO1MnpnUxbAO7JMQ94KF1MHYgDnOc7Rwu+Faqh1dut
sBHllWbIMtTMSTtkLvYGiTC0/axp1rV0NytYrR9oIzdrGyd+QuRxldSHTB/LB+mm1IgiKPxPKXDR
Tucuueu5An2Ws58cLaewjdgacyD+AaKwGUMZ1j91mlkLfqL2qfPhe2E01TecOOn8XI4UytXWFA1z
ytqjLwZCpH0vrULZC3296LxA+yT4P7bh7HDYIqXG2gl9cvRdI9cEQwJYnZe5RsY0HpZGFhk6S5x2
XhorlS91nNJvlFtPsf0SZBBfvFbbZex330iypb+CMewY5kCDY+jOXvlop7ONYWq7inEnfNoiSi/S
YKfxQzGpT3LtCl7xGCZzVavIW/N8l0x8Ojt3aZx7A+VaJAyYSGHnG3iFCc98npFBIjVU9UVf9uoo
u+qnpax/2mq9nvLV3VWtrX6DmYP3Z5ogO6so+utlXS+N7t5IjwjAa8wlMAlt+83Po5wamnECc3gv
E+qLMrLxUlLZfteEfolrR7jiQYAb+Ggd1h5ajq/sR5W2zcU4Oz/7nlA0Tfsq6TKbXvKjLdPbclgP
jdSPtVE/DIHHD6gmvirgwJ0gP/SfMXPtcGjXYStB6shNMxv7XV1yKTBiwgK6ndvPl2bhVwdh1MEd
B0Lsw0yQzrBTyTHgPLpKO6s++IbWx40z/EDNdVwbS/8uA82m5syGFAjIRNeSz3pzQdUU0FWkRx1W
wlSflSn45yy91PZkaFZXUBqHnV7292NfQVFYOv+T6sf6XirY3M0MH8GYF+2I7fJ8EwzoBagILPBw
D76qm6nLsoHqJNMDLFbzgnZruivMXN9V2F0/0cQmjcGZ8ivRgVUMvZ5cuGOVXphJ5X+Ztda6XuYW
SkwhujnSp+6JfKavHsbD5AZy2KFXSZNQzK4Xk62gRT2BY4VdfOmWukWc2huHoLD8uLZhldVO+zRz
NbyhTZmScEhnsNzaWy0XrFBaTn7l9fNPVWEzEaqB90oKlUVC6WwVoz77UWtDV+U2F045aYVBpUMk
aw2d8MLWvU7wT3uoHW25ckZu7Ohlm6syC9yvCIseoad40dgWj3nWnLTOYqPCwfq0sKs9SBIgY0Qj
zcVibSa8wQH3PqgfE8afpcll/7qpg3lnSc+99MXSX9cbfz14bIc62MEyGXFJhb1hE1i4FtwONeQh
5Wzqe8dP29uk16+EvrgHQHt5QRCd95Cj2Aq3HfrUse0z/ex055S1d91PYxXmLltsqsFZKHfL0kW0
EY54aV8HRn7o/eaAhT+bgztf+I11DU/yohiXnyamv9CUUTDDAUFNnq4JYpU5brzsyunuMSIRYTAO
u1UE5Y5IES+SfuleJYMT0yf+p/cB7fk5p1kNdRQ0CxnnWdXhMk0nV4dtWHd1fh80q4NxdElfmIif
vXQtXJtlumX9lMudU+fFEZuf7pOjDyTNyRiTASReAyQ2UX8mQncNB5q0peOcmrnarY3xVRk6u4Tv
XXKNsiO9JTEImVVwQRteB6Nz80/ZVt6ETaNPF71T0ytGFtAU/s5ciNPSAbGx//dtBYnNe5JNwz/v
59oOQJRvQKJd1IoxY/yba3NccmwEq+RoO6sbWeoXPlHLQRddfWC9yWNurc/zLEwOBgebOtWLZyeo
49lqZwdezLgwf4P5rhggFKQiRSs+dbtinvLdtDpIKRd5yhLaj15VQyvr6hAK542iCT9ZqXZnwAO4
S3p89juCUWv8r/wkuyyNlhfTy9gb8zst6b4ulszppmZq55p9/sVJ4cTZec2PZOOJPDhGpkeWrimY
PNY4zbeuNkJyUX3MZX1H19q6oQ1i4fVlrdfQZeTnOe2nY1WtF/5SlAcnK6AqCF3EmdmJE72gnVHp
NF6vlD+6YfF/qDuzLTmRbct+EWfQN68OeO/Rd9ILI0KKxOgxeuPr7/R7blVJyixpnHqr58wQjjuY
bdt7rbmgSXYb4bfGLlGBuRGybzYtuy889f11kLTJq/Zt6pW50Yb2kSwv/1hzrkCDxZaJsSM5zF3W
75qxSli+uxm0eX0PlyamoTUcU6veVU1f7sl3048DZICnwbghDWCOxnVCI1WSsSnsXI8bbNfnPv+y
+ug2lZ543iZvhgc4JM4+Qc0TdYMGKq0QEQ+hsfekHtyNBbZDcHrEE9m+vS9ZPcImNYMt4knYb9yC
u8McnEhou2hSHC3N+WuEDZZfcVIYL6Ch6ltQ6s9Wnu0sd4jBXQInZ8C8acRtkFbfO9OLiHVhyxDJ
t5LvAunP8AUNF/9vvsw4GQF+uWuWvEltmh9Snz0vyXWH4Dtl7NZALGfiIplSTK78KppuAjK7dkns
UYNlcc5yQ+sm21draoViblHiNTxNSzpuWdFfZzls1WDsVKad1jY/L8VbWrFX5m/BUN64Tslko4/t
pdk5ec7LJqwHel8ADl6XRj3WuXOfFh9BhSomKMmIAlnfaZFRXIKE1FfrUDTjmzmyr059NA3NLW6q
vawmDDkQ5YREjAQCn3XRGh4wluhHWdNNB/2Ku7o7uHn6auNaRLbkPshJDHsxM9DzO+uuoWNJxmus
TZYeD2QBxFm7s+Zg27jl0c7elHS2ox50O4j278VS3uq9GZWt+cgJ6q3VxdGxx5t+sG+7Rt4NPDDr
nKH96oIm6jEUxTjzujiZmxl/vHPQqFjJR1RZlEwMfsGPpDelSPdri5yHmXio+9fUgqr+6hfIo0Xm
f9WK2Yz7nsfFH9gZpsb3N5J3bdkUOqJfNrFmMxV9EidW6hxy6Zr7uah35IF/WWWLQIcEkDBZkjvp
adnedmsjGrWEnIDFfsTRYYWFroCnWpl8aDv+LVe26bdM674KMeWxaZZs1l3hnJyxqXfBSOiGVyuy
h7uEUGRxqZT2KQLv0jkzDxcybEt235UILgqJeLCIKBjEtriSWqVlx1bWkVh8/Vie7N6o1fg39DBt
ZZRdkSfaItRbaQz8jvlUvfGgVUy+2teymG9G3/1Wj/pjxQnmhonyJ4VZe2wwTL2Burqv9IFPhZJq
FmLjao92Zdz7RKxtU3NKbo1+fpDCeKAruutYDPpGXb9Eazs6S71TXGiv62nzDmorf8Tguxyy/HNE
OWpW/pZxcX1ZSwoe/BvhaKOZ0m1RXfypIPyjbYPbqiwAGqyVfOCduvOr8jt64Lixcaw2WqUfJvSE
MUNQxEGTadlRh2rgbCX9jKHVdmKpp6em74sVXof3OGi+0LGXKfWMcs/7wNnth6KZi3OC6TK69tgR
WENecqU/RGIi/H1o5BgZ9ARoIFglIuCu3gRFhivQdW91teJoLjBUiFQcMAu256YpzBsOSWM8NMWX
MUke6EJmX5JOnD12+qGdgli0FOCuKOWpMvp2y47cIY3hMxoNDdAGTfU74mVzX82Me8i30A6Nj2xx
Y4CZ2eRXP5+Xz/IEy/tJI0RAbgBzVCczKKdTRngYnp4rY7tzxmMzt93jItb+dkoyd0PjtXrSFPpk
15PVsEkrvg7UA8GB3VKe8HKn24zOEgBKLYgRdmYjkTDBV7/N0u2Qmk3Ys6bv1tluwqnKibTo/QlZ
Z9NEdKXHIzFDJb1y8x3CTfBd8X5MqMryh7qUepxLMucXbwClposvwi8sSEypcUBgUh+rZkRvmnpj
d+i61HheDHeNsCQ3PKRB981MJrktenWqIUaVm7owguduZB+eAs0NbX3wjtBgRNT4lYp9f1Ubr5pU
OPKpXlCMQRCbpePdLoIlyZwNb194vb0f3bnaTICVtb1vGkk4D+p1VosRpSguSZ40yvE2D1pUncXy
RYAfriOJ5QL3mVTyAk4gue0KJGxd6amdYqWMh1ZbL8XYB5GxtnKn+tX6SjvI3I7uMB+Nqygw9G1W
YgI9AHN0KVrLAuHj5M7RQJdpO9a9PPZBoB2DiQMxUI9nzyj013kyjdABFP+yUmm/4EJm4rFiYGV1
r3aGT6saVdwYNgLngY6ycCWKQ+qnRI59ZNQ1Ajov6S8lSM5owaF1KwMT256Xd39N1jCHMijMS2cN
u8yoH5bgtayFZm6GCk9H07wboiLv0ZMaO3li7s0rdHGt5beg7u3drNKg3SQqmTctHradpy/WOSfn
K3R7w75Dov+FIFjnuZmMjgRIJJMD79mrMq+ya8etzwkizF0i2o5sJc25FEI+5TCgMGDYzoGZa8XT
Wn0ZKp6vpFsiRWDd0S3HcmP2BNQS3eqfzOsbCYrnpTDa4n609AWtTWFE6APurLT/q0bnGM1WVZ8b
z1kuHMyXOzkZQTyM9dvk9MluQhFxbqdiiAjiWVmO0vnkMdI553OST3FVOAmo1TVHd6jWmxKVOPss
tX4PXQHSeriKYEH6ado3s9Elb/7YyP2EHyLOpsTZBg1bjj573t7jTBh6njAAChKRi5fxqBncSzKR
yTOhGzmQvODeW2mg9tKbql2jqHajWq7OmykDdQ9O1XygUHM+LL8bbhZ9zEaKQGu+lazprETC/q7V
+CSsajqkFuAFydTovnK/CblPs/YO8tm3FOtZJUnHfBDNEPru3hrqD8WefqxWXDpB01b7wOvlNqBN
Ttk5kxMSSEe7B4/ubFJ6rC/o7rJIk2n9jScS+JGP8qhC+3rWxiyytXx9yIkxeuOLz0+L5RWfdmIv
gIE6Z+cXQfkEjoOFNUeMLfX1yYQeAyUjWV5EZQRv9TxwbplN+WWZsvqgEiv/2tkoR9cgMVh2JjhT
oeZVzV6NRlQ0YNinUZbfG3Jts3BgwElM5WysRdiNatRjTaCM2iS+RaT9lQy6sd10OA3CSs3Y9TXd
2A1kqxahvdjaw0JRy7kOw9GbbadaQf1fjl9SsBb1RuhL81C7dXNXcI+7sqFsDOGkFWdl2TPek1oa
t3i79ENmVehFlS8rwblcGBdzaa1XN8urm6U0F6oHg1bxpixt0YX1nMyP41LPa2RxSXxN0r3RM6N8
0VrDPlSGtj5Ufc/J1PDK9tBZfhNEi5DJk5hRAmxm2Xh39lo4n8komAhSErOJ+U0ezn3h0iB3cu/k
2U62a0zoqaGUwo84iJofgC9JcVoSbVsQ/bJnXWpjR2pWpIzV47DQcGTKkY7PXjMc9XYkyI9mhixO
bjE3WsjpPfhIg/WuIq7puSk4W1S17E9ml9Ct4Wi1YZsLPPpjjgTh7vno26USWWRgZtuZif9OSNNh
GgNikMYG/D5JsqFND+AoRsDrVtm0l7TNlwPco+OSc2DKtVMtrKeuM0JbmmoD6m47cBwZ0z65B7zb
7u2rm1bWTR8SJ8nJfcUYGnRdpPx119mXtsJ8npEKaCbmPXdxMJ3hzXY9XCV2nI++iOCXHfwOkwIu
Mnd6kzOZvJ6xqwJCZRMQqpm/GeablNL1QfleHzngFBzCDwC6AHlhWyfPNw+drGSLmbPajPBqVHHH
tERfXorSvQdkGZnVvMVl9WTrVZzJZGI0tJ/Lz6JnQ5vseeNm7oOz9s0TJ8Nppy/+X1hAsCzpHG4n
38GINloZXZFJridXuO4xIP0hzPJ86+vptzkVn5ah1NnOir2jnDlEfUGcmIn3JrPLF7oXGPDoKW7A
iYpN4Kuds2T1zvGDU637nBWFc/It55vfX2u6KRMkjvsBFbyOMoCjp82ecI9TzwrJ1vxUJsW3B0Tt
gR049lq1hAb2wb2H+AgNCf0Ok2alsBGiW+VtdV3wHDTkuGpyBZLbsDeuS52nO/671RYRYfXwNvu4
CrDt+FgFl44k6MaU4dIm0Vhw0E6dB4epTE4LpZoJC8v67+bi3a6+cSFxCsV88Fwj8go1tJ8PUOjc
LQ/oO1wXa3N9HhtcZFxO3TSp4mzip3yxiqeiZqJlffbQh021JSkMYxmDfV6lJS4taCyu/mg7TexD
3zZ757QE6VfP30uAEatEaOQFT6t2bYv5J2PGioIAAG7dpvPa0+pPSO+F/5y0zoPUDBBVHRPRQbu1
TGs3Nsu7LopLmnPHg7lwFHBjWy1fSbHYUDdsl9Jjc69u8uTcCbFs+iw5zmX3QKV6U9j0h0FL5nGd
+F9k5szRqq5revow1SN2oIxQgzYxD0o1YoP3OMpmnH+mvaLQ13Z1zgitQMq7CTjCbJpO2gd2/Zcc
iFRC0zGaFqgLcHiXNUpL82Bw7ueMGDW6Q54LJilGVtSMzoLtEzcXTyPR2ZN3pFWD1brzWH46CPxa
XeyHdDi6RBzSMwQDOLSEc2lMKnExKr/Zz159dvVqr6w7mo6U/fOybRt2kwTbmpprbGF8NfTAhmNZ
cL5FXLcZULSFBH0u+061G6AxdLBQeIT0/e5mv9z2xcC7hppgmAJkD/TZaJQdphQimjY/YPzckR8Q
pe77PPsc9LqEzTz47qFctnJkhWXx2XYJvXp7HS56ber3Xa+myBNkBM1yKsIFjOULdiI7amwz27cJ
IjPgXe2Gc9B7aY68NoKnu9EubsWCVy5YpqYpwsyaoLVgMnoUUkYIE7903YvhY9APglvwVqHMgi25
G204jcUW5ezV8WaRV5Kdg8yPmgl45GwnEQSpYDbwML62xifahneK83nTG7KLtd6/K2orOaTOAnlU
8sLLcT0tzEe9RL+rBnnJybvbsMh/1PpyywnkUM3za790Z129Bmb/UEuUdHSYvHjuKQmAMLzmWb4T
HFPclh+lRQxSJt0xGwc23EV71swLaUuMM9D26+NJr5yNXyHpypm36mBkq7Mq6oOW+XuSjtNTx/83
jwcsNMCx7qpUbZtpp3Vnmz4VRZB99EnATMpn+g6bInmW883ksqJ466NhjjT5h20W7Cb6ou2AqVcR
UUeTZdG9MKn8C9OUjRhPuXxlKdpQc2ACYqKBw8PrHjIq0sWeI+Vicl6tO9d5xs4ZGuYXR30U/TOT
Fg57HAfZD3rW3WZdTh0xil677f23XteYrxsIJ4a9fi0Whvpm0Oi5oZkpatY0zpOvi9Ybod+UJzJU
vE2bBctTbysrGokQiU0GNWFp+k8TY/NtvZgPtjeqi+w7ziEmnpx1+LQX71jBBLbN8bbkiLcNcDAf
7ZYxA/VLpAnfOLVJ+WRPxo3MtUMns+tTXfOTiaDi0EjooPCa9WxjjruSjKN89PZC5xjKwBqvhn+f
r7Ybu5qaW+6B851y05NpjF/xQqNZ1brRu1gVBk8Cx/b+4Kgz7Sy7vLfK4ZMtiO6HRyVji/GMlBBD
ZXFdyQfl3yb5sOxwtiB2LWh8sPwyzHhL0nQiGGTt70EBeFp9Q/zApsQaGvbCcm8zYl4OZHPQwh0f
7YLusMuxRkq2jmU1ojVJ34bBVmdvdrbU1ozq4FG1ahM4rgcbqjmb5t3asdOauyIrFNE0S7BFFTLH
xuI9YSeJyMg66bl+27YvczfR4a6eCs3DvjhExMb4m1o3mA3Y27liuFav16bpUMn0WOOE2juln2xp
hef7ek3JZxC9e2Pri3sohvaS6Q7N3DYSunhoaeTSZkFZEtTBfYW3m7OMs/C3lGIaHXfdwjWTVPSU
AtwjzdXFrBeMOHos0vSQ8/KSJqfcdMZ9OamUc0giMYI13b0ReG95lmaHvifSwegyDLDoD4+ZV4SC
byFk8u9dAlkdqqzBq7aVFqmOqOk+Gv5s45ilvtPXUkaOOT/UnVfHHWLchyUR+q71xMn2C4wDvh6l
Th9Pac25rq3zqGnsw2SXh0ni27FFErZ2/0Iv+2kYkJ02V9/ONe5mw0ihDJdgInHKp17CgqZTa/jj
cJNSRz8pl7RNfECUpl71sOTBezXbO8OcMIH72Q463qsqtRu6C8/ExOwxMe2N1r9fyYSNBn2kiRVM
NPyd4yr8e4tKb+yZ3KLd34jByuJKDs+VJCwENUhorYNNPzjD4A445mL0gxk79jzFuGn/ElTVmzX3
u/3aFB9CJRSNDlvYVFBqodZ5h4rlrfLeQ4pEF2J+wvh0gcb97HN41OjI7zKLQioFSLXleI89XTqH
CqEhvlZbhB15Qwl04YwRxVoee8Ked0EvvpU+gz1xhdewOab6I2S1Q70ylG/IFw11xQNInCZZFTzw
SRPpaXHWPAwDHA8YK1RaLY7ulB/puiXbuZnUbpIYjGHFlWFqW7tmXUPhdvw/Cv2eO86HrJHaFceh
P6eVb2yW2b2Bq0vBg4E0vB5aMGDjy6+BTUxMXrGbXgdw8p7NN9uQrZWF8HXdnaznz3akazG6xGkm
hWVs4dflYUc4U5wqp7spSus2y+eBcEke427wq8PQtdUxlRZLULuQAzd2RCj1lrd3jeFrItZ2Sw/D
jOYuEZHWV9tFMx55H++6jO4NrS3ytxAZxXIdmPSuNMcSvVjeoBdgn5vVzOGtk6e51PPvbmfDuZWi
O64E2eLCJEyYybe5zeB64fHTnThbxww/mpgPcnH6g+b6RMDWVRE2RXet+HIDuEM+hlf7QGQtS4/d
Du2DntGPHSF7xl1K6NeSvWoVZR4ekZ0xoUAwrbkM3Y6cgsFv31KmSHcmJ5DIpz/14C92HdNJykNT
llo0Q+O+WKvNCKOZiJvKr4imIH9UY/ekvORLOera1u7W4Ey1CLdlYBCe4bUjVvIqRtTdS8OZGENw
d9KAuBwwzuXPMF79cz+2zqEbaXEjC6PprPQ78zpZXtsSKqpZ77JgaL4PuAT3i9npZ1OmwYcine+1
KerlLdPrFWDTqGiFpgwEKvnV0GqX089607riVgnzQQOJQZ+WD+A3a/O4SDzLDplyFaLTTb1IvNdG
8L1orUgEUx17Zodre6ioh7IiQLBAFVFRnmOdz1lG7BJqhmfO7kOa2WZUee2zC9UEn7aP1gCvc9wv
/rpP60A9DQswLh8o7jNm1ktl6NlX5iokcOMB3RgYjSuX75Bgit2UZe3BywgDI/UQYyq6lsTLiPzA
40lfCghLZcUoDquDGJQRddacHRqRbxF6FddG2KVJyu4Wrsp74vRljBCCFa1fzT6cBZUEdqA+Ctru
GOhnlervAw0FoRlbDe3oYNXXdhVvD+L8xdyMo2VhaHceex3uWVOWzR4/v/Vvkeh/pMX6/05ldU19
+L+rrA59+V5///wpbOr6F/9WWWkGmVI0jXUCFHm8TTRN/yttij73v1Ak6nYAaR3dOpzo/62zcr1/
EeFgA8Qno4mTyFUS2f87bsq1/kUqACBO/gbVFgSu/0Rn9bPhx4HIC3AJ1xkaMAJHbecXc6LqFGGE
YzPFHmPDrkFvoYDjMLxfeHLUWoal3v6JJfqzvPR6zWtKh8mLzRvm68b1M/3gghpdR7Dktj393T57
Zxhdb43ZuK99f7qbZv1PlCe+4B90ZP++nA1HDLW264Lb/UX3OegDEW6W7OMa5fyut1mpcKGUkC1a
9w8a03+8FKE1VzCmBV78Kmn74c6SsYShYhR9nBoaIhwAQ3jeR8VsD5pxEf/wmP2PZO7HpKqfJcr/
c1+Bhf0EibIBOPfni/VV14DHa3oibrriRqDZ3WVsal8loxzGRrMbdaXJXNZ0x+5igz/7w/X/6We8
CvR0ch+sgPv9+frsyolLLnoHfNCvTu3YrxumQgiU1zHncKdZf/Cm/eP1rt5AQouRBf56vwHnetOE
ZBSvScJobZXy4i7WdNJn3z8Fpfb/dDk6mgzCQblavyjAJTr72UltDOOe5kWAU2TE4d9kRO07+znw
y/3vf85/uj2YXziJYJPz5l//+w/PTq/arL66sWLlLy6TK9e40+cyuFRmKm9n02r/cH+/PqswL4mb
xo54XYGg9f/y85UOXUa7QK1Vc6C6AyWSbxE1YiqA7/Pl97f2i9kWcvAv1/pFyx6wb+Y1o+B4rOv+
UOBgAqVJsiww9nqjpelIsW2C82iWex/szE07L/Y5aRNkHb//JP900zywcBKvgF6w+D9/yXOuEAcS
GBWrgEh65WmQ6gORnejEzx+/v9T1+fg/8tX/vmcTezPAZPOaevSrO8R3jDZ1ViFjR1yxQBnHJGc1
lsdBNWUQ9sP8LeUPq1ik4EJ+f+lfVwa8UA5bzlWkCyXJDX5ZhlqjCJj2pVVcvWSxdmOb4fim7UYV
rY+/v9Df7vGaUONg6+EFwUpoXyX3PzyzVqcx+ZSBiD0bWYnJofCW3j/CC89Dq1oFqXcAjWZdFVDI
IP7ja/Mlk4qJ4wSD8n/H7P5w7SlzrUxraErZ5ZSdsG/pe4Qxy9kXqI9kanyfhT0c0rX+k6vxb9+u
geUH7wmZyDrp0b/yypHA1YSjCmI7yrrbcxGaM4xYjwpuO8IFYjoQIU47OaE5sVKOwb+/77+/TIZJ
VYAZkP2MHfTXBCbGngEGgF7E/eqsWzNlYGElBP5aLZFBsVm6dHAsRZ/THQZ/nzD+ZrSZMiAXTfqH
/e7vv78NQR2xOL6uK3v01y2orIGRDbKNF3Kp0Wnn3zO7sULpinpnEMfG7LkOtrOh/4k//c8X9nV8
4te4zOD6nv/w47fZmDIbaJG35gY9pqAJ4oIJ724lMOAmzUf7eVHTA8qJ7A93/LcFxACSgF0XPyYo
B3b5ny+sK4IqGYFAXMr9PtIWYv10nzQ+VJ76H+gY/3CPPsE/AfEJ9Ej+lh6CkCIfJnhycS2X9DwL
FJO9a06HtgqQRPamAcmr9x/rwMni3z9if78ytadPZQjqHaOVc30Dfvh2rXn2ll6fq9iqgLQkhdZ8
SfXipVW2tbcaLT3aA085CsLg/vcX/nUPJJkbyAg/p2PpHiCKX54nhqdayb+PxFQyo8xnONP66lgn
SF7IrQPt8PvL/RJVw/Jx3WlNRnjsBrbLXP7nG8VWaAYy77WI0/T6zmkMEocpBsAycIn2/pJ050Tz
UDy0Uy7O6RpkFw8p/sfA6DiWWVlscBjah3Zu+yfN7qY93J/5Dz/G9TP8tI/wjpOqwh5ikNnHeeHn
z4hQsBN5wnzEbSF0aRNdVJsGzt61y3yPRGoKWYyG3R++GXxyv17XBJRJFOq14KLE/Jsp30/kkJZA
zK790irUnalbvxrwEsq/bM7J8gZyWb2cKygu+ikdstxCFHjNcMeHYZW7dp3NfLcAhiwf+wyFugPW
CxtlpI+JmX0dk1En88fiJ3pMxFgFTFD7lr6fbByoLEst+j0A+9r5Opmqqfc0ltYiQovSaQMdJ4Ku
48ork/XoC6sq96Nl6ET4mG0/bIm8LqsbC4H0OwH2lfuaDL1IL6D0ujZKGkuhrSV9GQybNgwfNEOV
edREOr2sqkfhgtsKdGHNs56hkZQYuKxlpFW5WDwHlVkUdrxYBH0D5GyQ0VmCyW3VUBlu68BQ+tPo
z/Zn0TZQlZwaD0C6oGzw6RA74TgF6TOnI50uWzVcJyLtDHQEmmZ9twqLqYImZKBHbVm5NBTWVjtL
VgGsEEPVvwf2ZLVb4XSkTQKeUweZIgmn5TtxYF89tHL0uxj2SOzim251kq/EGsnpmHbagmZo6byb
xYeqEs0chBhHwjhqd0WQtB3rmIAzJ2xLa5hc1YzVCC+VFVkF5hXGpchj6zOzf7+SOeDBedpAhxQP
DIEtJE2G2tChkcv7fHlH9DzdjI3nQuzUhmS6nablymAcWzFuswxVQKiMFtcyhwYNylPmnI1V0oTg
3wN55OfeDT3s5i9gJENNhBU5tgflasMYct8ZrXkat2Q3+BmE/KRb67Nn6AJ2ltBbeRSprsU6gF5t
1znOkG6NVaPZW5tZZYfOoCAgIn93bzxSXG2aYIPMohY4J5xNf+omcFQmmbRSCN/czu7iFcfMzlEt
CU31W3Z9K4lzKjq4NFW1zJGhBFMRvaezh618JDdF5umAJYFITpwmEpxzSU07HgKjcbOtqdrkE5nU
DKRNJ8eUxNBujuEepkFYeOv0ZOEeTjYZBGIRVTMMenT9WlJFiTs1iB6Z1cV2Nxg1Egf4g1ub0daT
VacZP0M34K9WfTJsrTUbmgfSzLUyMgaTmD4dKGxsOsVSnRD/ZdWuMvPBvx0axruMsZr+BqGxlZ4k
QIVHhPIavIYGLA8SWj3xH9uh7s7tSv8sDpjMcAV6mX405NPIMKlS2CNrkVlQJJSBRr0e82Y3OnZy
Z5ddX+0pHHIUcS0Y8lCXvaQKxh88kT5DQ523Kh/YYWiJPht9kLywoWGeWYUObNoKEoTSS0LTDOIt
TMGqLC2LIZ45MrZJVfPhpj2bFOWpZm+8OVDZttZzOd0hhsn1e1MQJhDT4SjvbROZ1s5q9HZLMA7C
hjLrmoGvQx+DO9W6Mrjj1ENXu+0zq70geloeUTMaxTGo9PGcdYboYpMx4LeFKQ2sjGWcksjxm+RQ
ZwuK2oWSLQ+DzMCsDzrPRNtT6qAmCwfgAnRM2MhRHVSjiivMawg9EWiQwMNi/j0fTH2N09U3L1pp
o5FhpCT2E0lVAbJ8X78daPcmOaJ7WLqSYMTEERGrCScngVVlCPUSf3eIid7oXlMtg2Y4tD26PABp
zHR86Q3idmwN7FBAzltxLKq5HQ5NM9eI5hsv8LYkeKM8Sc1ynreOanGplFXg3IwBC9pzMRX2RA2C
Jn2XDwC9HmxHOlNklzrhL0o5/melTwl9XpfzcZy5VzalS8LQZsn7qQoHq10fB2A2jFBqY9muyEVq
+voe9gVU9xhmgM8RS9fXwZpsmOi0+oHGdn5bq5YISMxXqXU76vb44umdp+9TfZzBSKfiKfGV+1Zh
eFGbqe57Msh5bPaFwQgbDQxG3I1YijaAqT7aWUTEkC1j11tmIssX5loEsuG1A8WetSv7zjzjn1JZ
/VykiaPiLKnzO7fLa7jZUii6yBXt07iVfvW4NL5iAVWu8ejVdfqtDyaEgdSFNM1cZvqfhaKMPEDS
adSh4D1Pt4Q2qmK3gqTrD3ZQ+AxDhMeeDkOW7cjP0s8qLST4XV/P0h16N+85gFvAjG82CmyFvkrA
r1cAqZB2reMIslTtln6ojy4q5pX+UjI8wr3MgVkLbT6tvQ17FcZkiZYSfNO6U4mJgKhuPO2t69f1
r7qyFnS3OZi5/bgmftj3o8k8pRYoSIhjo9dP96jKtjxSLEspnPnLGnRzj7Qu0T4N4Qz3WG1UewAB
iADL8tCf5kar4+nKc6TjQtPNIyo/G6E9ivQysqAUym2SJ7wYc2/B+6M6Yye6EoWuWiK4/pE/X2WU
wrVqsrOrSYPAmlF08H4o82MWZAzpog8+HAFTeCuWGkIWfj+5VW0HJnJpKmQMRZCtHxD3tDYki7mA
reHO+CWZmrq30pQKP1vjTk7s6QWT8tRV7RAOyYwNqRL9UTTN99SmrIgtr/FuiKvu6ehXxfuYluLY
O6LWo3Vu7Ktey6k/nKkkx1FDi3lhF+wn7FTK+2hs2ZMCIpkFhstoMpcmHwkytSoqMtYWkrX0czZI
Jpa56vqLbWTrU+ot8kupmBpuUD/73aPyYBvvWtyxMvRSI/2ujanv7rTRN8Rz1a3FLYONcga6aa4M
aaFBUo9qZfFN4Vo8dG46unHiJrj7YIsHT4rH2sbkojsOEpRr52Utii7q3Kn4liQ5zpHWGAVgXB+F
2bGZlmuda1H6eDa4381MCXdS3jiWh8pekNLPa1Ac9cFYvsytMvctnIortg4FXVjyg1dRq+paiycU
Is/p4k1b02ZxiWfmd5/JoM84XjDmzBGdteBuoXcg9qs3GXSgoIOgFtKY+gOb9lQZUTH5x6bWBj1c
Oz29R+rMr9X7DFNwzK+dcXENt++35dhiulo7K0jxKhBRGtqlUac7w9WEFy22ZbUnzejrjEV2Qlrl
oHwLq2Vh9Srdrrb3hH4yAQt4ofWNuU5KbM0xbdVRpmXwMjctiYb+B9WkbV3If8oatip6VNaA+DBb
sfg5S/s6GUv2UtvZmm7SrgEpMLRenxPbYy/PGorB2J4y/6kGNMYISiYAQwT19/eZQpRukCvMp1qb
0ifEQ31DgV9WryvphO13lPA4FO1htbbQYZfqUkP8RyDCPB7oBvrMguo2lcO5RwRwRt3itLeT08lj
nmAj2bZe3bKKYSicDysGKw+isKr2q1b9F3vntSPHcm7pVxF0n0T6jARGc5Fl2zebbUjeJNoxvYuI
tE9/vqzNfURSI+nwbkYYQFvANs2u7sqK+M1a3/LRqeF+BSs2OKud0Rv8mqyXpkExA2IGYPbYkXPO
LrGU+zTWRnUtB3NI94JFEnwIXw39sR07/MIYjuAzE6E4OriEXbc6K1uxVDBrR6Icmb6NOJC8GItn
WktxQcmrs2MuidCNwB8AFF9soZ/DmVRj4MGrmSFDRncBz8FUhyKRFZWNiJMjqxIHOLhqZ7xHU+oc
jdFpuNaRjvYggy31Yji99dqS10pdlKCAXDJPOtuxZ3lNHKdbEfXB3uUevHU2Rz7xCsam1KzCogUN
K5ImNyknpP99tQ88NDwG4nO20VLwwAZhN+LWcRdeXmqnIX+guag1ZZ4qd2PrQgy7aY5Fzyy1zT/m
neZMtDsLLKriYjxi/W4HLN4h37OebfGmMzeYeTzn6dVIXSQ9vGucfIE76mybtnM+sbXENLS1YP1n
KNIaMKLdYKxatTIY9XasbDOO5IrGceosfx4KhkEHRXoKcrA+rK+yMg5hs7dB5kTN4JRPOYOVmigj
ySc0E4DdGVWN9hm5Lpqy06XUpZy0XEw7MLpdHExVMEWu6LqQ7aEY642dF8QL1OHU1RTCtczPxGIF
B5P9cIjoq/D0DeJVAUAVrgNaBVcZVCEjKcIpNJVky06jnXfzbCBC6fCdPA3cXdM2lfhFendC+GlY
LZjuCXk0iNeCOvN8KiH67GxKPXT7VK/RQMLObVr1wX0ymeo8YPOKKHiMafR8cxr3jesZ5g5sEjWk
vfrdKc4M7W6RadQ76NLlsTYUbL0e5OZjwVAkYHLZEqudt7hWD42FCnpj82vlwQxWISKintbftbiI
3vKR8eO5a9TKvMizTjlvQuj56A64SnZ5mdUvAo2Fu+/jqXrNeUr5pJAnwV1RB067LUb2fgCRuem2
YFXqIlIuacCrZW05BKFG+4GcNkHqmCa41UmDzve13bOVb0fdnBkzYffHIaiMV36nWCe8oMYOKVt6
36guh/B8bqb5ji625wJfkP6TA8qnzDLsKb8xFsi/0q7COrK6ZLnoPIEfse8cYwTXH0BEKPOpuSsG
6GGYuL0wjbye9yMCHjVK9u3uctNIgPOcvub4MOTUCXw5MiBeEooCovbiR8MvPUmkCGPUqLFslM4u
5shNDd6+Rd0A+2pbJ8SuJOkUV5c9wwNswSzWHorKzHhMEpfjjwFvH9HHZHZklyXd2cTHVh7D0kG9
t4yaki5tazg8mNOpWCzsDBPluS/2isjjvaSl67dBaZM/gkM+/eRV2GFQl2bmQykqhJdd0ohdP6sB
QUGswEPMnaHOVeaF4ZkgyoCExcoEyYvUeNrrNpX7HoIYeqhJ297OciBCRx65a+gyaIxAfjtj0CEv
KxbgLL4iRyxBO4DGoLZe/H5Kxz2c8uCTUEN9mbmamA2zSkW8SdN8osJr5nCCCyG0vXWCjFvPYSyS
3LCM8u/dfplHBG6wKlw4WC4Hm63DiKKgChDEMbi4MKpybpDSwfSKstJIx10za1Rj7aDba4x5/XwG
8GVM9uvQp9tlpN/wyNe2QELXpQGL/yZdhg3mm8Y9VLmfovZPILPyG43jTwJO9dqggsrd9Hnlqr1H
poa86X1DZe9llice/K2es3rb81Ox5LFJ4dj11dzxoBWqCM+6PEjmSOKrAoFM7ADOh9w1u10JC2M5
0U0r5m5QAwi67pf7boghSjWinx+FifVx71nxeBY3NbY+Y6Kg20yEhH5d7NY4TtCiq8hPcu4kM2v7
d7dQy2Vi9AvHCD6C8TJbyOREt2cjyy2LRlnbjLJjuiSisUINXQc96i9LsfVuBMcw5JomNs5aYcN+
dgg++RibE2ithttD3dQGN3jkOUja0VEGKbI9LjJixXI7SI4QJdmHdoURdvuS2njY+k0YZNvFkGDU
Y/jQlGZu4uyHfva6reFM1Te3NIKrNrQXe4/Jg7fElC4kBHfo/K1Pi4VyPmEwTUAOQ8qIx0B9CRiH
iZ3AQoQSXI0EpzihHiFjoNT9KpaACm1yU8N/mJaq92i9bet86pdEbHIW1B+DmYwAzHaunDdeDw1i
S1y2xqwmMMJehv5kvzaVBLrBUZxLRHkNsJDJWn2ifI3EIexlubWZGi5zvC/guPbcVpi+B02kLUuu
NnkwqcCMjVsPEj2+VjAHycrTbOCWUaQH2KwpkI9KQM5IOmOU4MNMA+nnHKfBrkB7rGgtpJ1gYy0E
cTqUnmcFieDpNs/H/opZQoCEbIrHDNmyB5EIOIJE6y/sysafkaHEZ82XPU+26q9Tilo+qI3jr6j6
gbREphtZTiMtAZ1aOD8frSqjV4+tabrEUIU9AVdvcLm4hi42ud/G3zJO3pdK++JBGsC/NmQxkC6a
uQMbl0W08hPf0pvP0cg1j4QWyily/DR+S2cwHcc2nA37mNJJcqMoDyJJ3XbBDRXiMh/9IaumW/Jq
UISxmCQyPHdBhBDcUEvOnkUQFFPmWl3nKkmx+KOufAmsbKVVUJm9G3MZvJi6ww29qJ6pxSTwCKja
h1FSlkxdLhoGNyliSc+7zBMWzEft20t2BnjEfJRcOU/ugDEhmklQecCpbL51gTXZ121XMyIb0kw7
W9PlC8+WckwOTdsl/h6vTI4SMbHZWTMr0xF6sVf2hYeW68beDIkDeANzbnbolUMP20gK+wjl3HLr
I1s9m/O5eHNw44bcDIb1wvHRd3fU0KlP5sQcEGASUEBsmTMUPO+0Y+kO7zTVCKOhmcki+6e3RBnx
tKFrRmLPhMzcecphYqOChTfaXXzjq6I1pGEOMVseghn13UWGptSMSFjAFhCOFFEoCFvSqfFpO7Sn
UPuPswlzoO0zkoxMp5wYJzpy3gNaYdbA7BF3eFvZAa1rsQxgD4jf+1w5hUGkksNtvB+swXzpQ5cb
ghEm2zAPGcqnHPqGuMAViCrQdjUWQisvR57YkEbywgdxuU+6Hl92QM4BjX0SaLT3pAHhG4Scdc7F
VBV7ngVxbBqCS8AYOcVN6SwTdUyjiU3OE2XHB5sULGef5mFv0JX5dFED4+KvHHV483gekuuiCJP3
wEhShKWmypGbGXXOW9aRf3RAKh+aUZXwcdj0LukNGyJUjIblPewMpltD2O9YpwNy4G3cND0qw6PV
OfRTiNfictcNOoRwIXsSTBO/Q4JYlYHE9z00X4jGcJe9Hw8IelfTK8qcxQeymwgQAGRmTGdwdSQz
h86vqmOhmOPxHRTnEHiY9jHBdG+dhQOH/icGNjLcVYtLDAaONMfdD0vvgTlJdLomlzTEtBVWOmdI
8hWdOyeFRVyC2zTYkm28HRs/7jsaF1y6DhuBYSgPPHT6xmT+HVnEQNAaZtbqKlwWWEJxC3FgXlLF
5FYsq4/ESHAlM+CtrtO2TxlFpd7yyCyH7ZkwQWKkS8xcw8T+/Fm5HZMG20+f+rAfvI2X++Rqa/oQ
4gZxldTRXK5WDcnUGKLnMA9MJMHzvOUcWAyVAnc+YBBCvxh4ojuMhewe+O1YLZaUMr1oWVWFUTAs
+iJoKIEiGMbegQOBTmYYl4nQpqoUzRY9JNZzOj7CyMoW2SpYc1/G7FvsgKCXntpgMy9db+0nq2Xy
XlM+09GIXEzILRfkBNZSWcGGxefQk/mczTdGBrl+T1ytp/Yc9ENzCSClEgex+GF4nAazoqpJtMDJ
62VS722r7b4wzy3ogBaiAbfJUHfHOeBxgbhInvXB6OzyXgPVqY6el2ABQPtDCh/t35eCaa67iQ1T
ffQd6TUXRHwkV/zuNTw69CM3MaQ+4ji4FJB9FylpWjg6a+bPKnYvszlO7Mj3YHRhJ4JysmPKlS6R
huC6xhDZeFw7u4rX9PnV254lSXEHUCOlC4E7+pzCtCHBq44DknBHZ3icMgCc22XB9zwtbIO2rRby
M1FotNszc4cYvBEJV1sReLXapsqjw7L8ImPI26jiq5ylRTs0qLq+0jnsgQjotf1qD226mt9q8eoX
nX3vYjTAbcast4cHNGFfzhO72Cdz6rwHSkKfmvFNPfn4LA8YrBglhrGByrcNiK7ggvRjCE4pxku4
T1StyJjGz4gbhpdpHJmTxBnqbUONXXmooMuzHcER6mLs5c+H2VLS//dhWfqk1zUp/FiDDdcBmkF2
XvgBMuwwWTpxrNTs3YV0RjnnaO+r25RO2WIcRDIVA+7lzgtVnu4QnDfZYXaRzlxR/dGxAEUa4gsX
fk18l7GfUFvc3Ob4rTPwwEDwnQIVPLBuCb1tObOKPDRwKZwLY57ylNAg2A3X/TQN843I8za8a2xZ
BJcuTB/91StCB4cLkY6g3LJc3VpeUSF1dS0QhP9Gk/IP+2s2tEghfCIthAvq1v55V+tW7ezTNE5b
J87Gs0ljEDGR2O845Jw9lp3vsQ2/Jaf9z0QbIur5YWP9D2jDp+eSh8Z418a+x+/+/KP69vSlf6pv
A1iGCAl8+IKrwtXnHRnflf7bXw22/h9WsYHLP0TlUTdSp+s/Rl6L3NZD38FVCzAUhYf6Q3lrWO4H
JLwoboAY84VorH5HevsL2NcLVhFsANnQJ4sFpe+vMq2EFQiKA1M/5H1e47dhkX091RkVvjdN/SEc
If/kE8cPIFJ7eOl62bPPMaE78WAVD+znu+tycqo71s7LgUif7+RMmJf/ZwjjL4/z+gKZ7aIiQ23J
POZXlc048dKl8PVDl2vCeOz+HP+rWPCHYrf84e27/UPP8KOYdVWK/aBy+ONbrcEsJnkwJDr+IszT
A7Nu5HL6YTZwgvTkTu0wseb/hqW8vrG/fJsQqceaw+LavJO/UtvHhX261FX6OIAsYSzcAeFLx9up
a/AIY1DamyNDqkjruLi3yllcL51xVcjyQqYxiUBWUp9ZfbHsliX1PlWC3zgI3mKbz3OxD+I7eBPt
RTHk7THn2mabmMYHole9bTiE5r+TaPwiDOFXhhwEkQ5CHUzGoDd/Pmzm2KUardSaYWqkb0FfO7cj
qupNaPv13s9YfGU93Z5bYWBy5/YwlMtqoMHHQZBuLdvlQLwTPv7+3nNh+wyIIv54U3/rePp/Tu2/
fuD/udr//F2q9/nH4wYd3n+L/e0Ppk3AM4pozgkwYWviwffjxv7AkFog56KCWOXEHETfjxw3/MDz
boUhSspV/7QKCr+fOPwry3fQZgcBbzcioN86cNYX9uPTD6I8FHyLcNU8mRxu6+f9B11XHvfUatLF
97Fyn0keaRSJpkbT7mZ3ZCdfNnXxhZ1Sf4QJDRsAgBf+kI5gZkAg4/SmihG6hYQJyXKvuI/HvpJR
y+H1JE044znC1i9uEQa3Ao3PZ2WN/jd04M8uNdDr6Zf+n/1kuUis/vmTdfmudVP/gutdv+Q7rld8
sJGG+0QV4ZkgTQPR3h+Plm1+CFGoI0oNMDeAi+Oh+/5oeeID5ymXH4fdmj2wxoF9f7Q874N/Otx5
K9GSWmb4O3cZgu6fnq11XIgIlOeLvwgwck6q1R+erWIKSPlFvkOIgld/q0IdfqkrlmDbJukPJSKX
96IeGAMyPRVfYvhZ/U7M/XS1akLcPZlc7qPPSrONDMuQGKNzBnm7Ge3AIV9auk8pAlgsmBsDMIAM
7FTUuCV0o5g5y5fY8j2G7oJwm/Nw6gNrI/vB7pCIFUxH4OCwv4fN2ewtDzbVhaNpWjdrPts9vzVd
kN65TK+T20jjUHmuJpSnFfT4CcBOBq7jOJdIamFNROwuOlBeXWbti9Q1cZRNMWquuCrzz04pcOi7
/mraV3Mn253jpI4XOYPhPJfZRGQpacAuU6LGlebRHgvjnFJ8jjw1LrdDGNff2NwZ5wUNBkC4broL
ykV+JHcT0r2JqWvaV1CPCSBnHvo0Wz07AwcYHc7oar72bO4gQAEuTNYZEu9uYhl1FsL9qqCqCfiV
NQo+ynoWFPsOzsRnCcE7BYJVt89ToaQfIdJAuFI4JiAxDjhYlulgoPcSyD7e5GiwxV5YkQFwajPv
Kuh9NpxdBxF0SxPef0u9JHtMXL4NNkh2yJta4ZxAxZmkpCCao3FlMYEm5hle6sPcuvDAw2oEZJlB
TInqPvWY6Qi1VNuMMCDNOk4ljxp2CMkRVRN2BzkIs8P25ktOHb8Z9TkgXaCa7gI8Z1eX6QrZKAjO
3sTMcs/GuaZ5TYbceuv70Dl3WqMS0WhBamErUcDpK8k8O3Q2Pw5vr8P8Dl7x5O3bZejPZ5IFW7R5
PVb5gmrexWdfIfoB3gCrgxFjK+nfegueoejCaAqkAxjLHrZ9Y8zBDo1bZUazS0zH1mT0eNmzq6q3
GVmoIhqCLhlBeQXzi2N49WcX2AfPDEPXF5fUD7Y0rsZX07su1BnNNize6D7mUZJztiAGwUVxKclB
Jqk4U91H1whgHFiLWW8QFxVvxIIbepNmgf9QrTP8XSFAYfBWkSe0G0YypxDWhp81jtkiYs/p0zsG
61vfsGzGxhkixdtNjHSe3Lkr/ONQ9sk3YijGmcT4vvK3CMqy4mYyC3JIG7C/kIOndj7Q7KHjtGLb
wWFqy/QxXpJQrYjdWALcbFm85NpZHlvMqBnoGqihG82WsWWnIQGipAzT0r1RAMPZVKwgddTnI+ts
xmM5ks1RGhFKLf11YlH1FOMqjbeOtWBebuFdqCtHUHlFllMEFdlYZHKfN1VQu2dJAvHojKKzwuFS
5q5Y076x4jNKzfIbIuB6MnNQEbAZUAvvuQWAF16TjDu0mUTXextCd5NxC2NkVV+IkiVWG4ZABDpY
Z9M5e4f4nu0gn2RzwVi+zdps+CikaKzzzHDxdE4SbMOnCS2K9TWrHRfcDDpn1sulNbXbTi7qs+RB
cJFjjQO7Xumgm7LnHEUksvCZSXrr57h+o5ZRWHuTFakXf2RdC9gojQ00JzaEyfGyR6eJhX0A33Fd
OGH2TRPZiJimoPrk6AH9GTlZ4ajD4C/mI/L2UIDKa/NXUN+BRvGISQi4ZuMkLy6Clq8MrJO3gU37
m0wrs9ylde+yROmHdYWOy+YRtAkMkZZzZCd9y4CSRUDnE0RAX0cevMgwontInoLKVt1ljw822NWt
p59qBoRoNl3pkt88sJ/BP9Bg3PfI9gBo1bBC3wFt85OPNpII4TttvavQ8r6Eg2VMESn3BOlM/tj3
21Z4CwKMOnPuF/Yp8JNMqye03AyMDufuIAsAJmZ8rlmxOhHfVj11bqlenLHQ8Q5Kpwoi/IEG1ADL
bYA6aAMYpPR6QZ4vuhAL3qnfZPsedcdW9iXB7oZpBN9a1U0ruih20LwMnOJn5K+Hzs4bLc6rLEZY
x+NUICMRbhfsRDggJxZtW6F8Tacw4/fjj/qI5kR8zrgArINB0fYiTXhxHB65b26lDd30nPGhXo5p
VsgQWmOrX5VkMhdNulvuDSuO71UghAJjJr4YAVNDSH05lX2a+OdLLEfm6U1y0fuhzXRTkRYIUAFx
ajM199IV+opBd/Vt3dyKA8Sn+agN5O8bEHyIJ3Kv/UaOvEmUND4nLpOxZKIP5ZCbbIQoO0UdbMyv
HN+BHwU8op/ha1jjvZFb4m6hb3wSnaXALmZTfxu4LmrXYonHp4LFOZJGtwdqxRvkHQK2liSwZ3N5
xt4H/z+D97nZy84nZLsOcnK442K27a1FK80mUQ8Hl5zZT01fTsm2Goom3qUe4zrGuGydie4zwy9D
W7FBcsM4fS5Uz+y2aXOzRPMUNmovYqwXm6GdHDfiOFq+8fMMkshzdPCHOR8g+sarlnQLmZ/VgGAB
c5PKdMaZUFgT6+AkbIlikuRpbBorZkGcYXkHd2ikKRzpEa7L5vcr3v/MUQ8rxX9ZF2e6f/6Hupgv
+V4X+x8YUzCcCBzfsQVxOT/WxV4Amp7myjZ9ZG1/r4v9D9SpTF0trBUMYn6six1iMRjK4EEx13/h
/U5ZfPIW/32sEWDToiheZ0aI+nkJv8agubFXcux67TYICNbetmDDGpKvwY0aItHFtmH78UQZMtzL
afpaMqDemAtklP3CesraESAAqw0tTXUxKBDOu4VAZk7xxhDGjkRsXe/6rBvC2zqB03kxTZYxb6Xy
p8cffuO3f7zgH6czTvDzfGYt7/kRMInjfGJchivo59YRXbYTsLtmjT0ieTsuSZeudmPCLxgAd5DB
iGDL3jJbhhcBeol3xg/C3yTdyOCY+5DQCIn2iA+bt3TpltVN8sCKJ7v1Y7dyNrScJckzlkOo9ZTo
OzPBGEAVFPoZfPVZFCsUxmYFJUSZHFn7T91R2RrJ2miaa2rymCTsLdl0fI770Twfq5U1JdSIFdGR
+WjfhslYPYJ/nJC9KQLBN+myBmkkjS5fW0Hkz25Ef1luU3Cj0IxIwWTDnumBbLGJaRLeFT/3diQ1
VlDv56FIN5Wx7gsG7HHkCxYGCtZMJu1tCpq03IRtgeRIBcTq7lUSj2iqeJMvuWbFR1+UcG0ShCLD
LrcyCH3sAYB86cq31NEPE2PcYyKRl8zzZ3FOOxW3B0shC2AVWrZvIgu6824JvYtcimpTkHsuz0qK
+y85SAiXxIzE4ZdEgq2MRGoRfxg64XLsyMb+4iGZuYV4jSqonGxUNtwbwzVCAa4UwF4UL7axGD6g
9cBkOV7F0xIZMwj5iACP/KbKBofyFbj+W6wxHazDM+dbx92k+CHKkZlZPyCkc1L7PbHhExOJIbOd
no38Gu5Ubt80U21fdqM/MngrGz4BI68Y6KbEeBPk6OQ8c1yIikyc8Y7cT71EmcJisp/Qyt6YFViQ
yBoxu0RkMdkOeGkMJEIxWMGO1qy7raqv8H1I13usgeq8ZqejGPknx3J+OqKpwDmurdPRnZ6Ocf90
pGOz4ngP15N+OR36xukCWE6XgXG6GKbTJdGd7ovT1YEalGvEPF0pPIlcL+XpqnGHMX0eTxcQw6Lw
y4yBgX/nEi+N6H+9rhKrJbhgzLFc2FxnTJW42IzTJYdCfYQ7E5dcflQdXIS4DrkUESqWZzx/XJXj
emsapwu0PF2myGHHJ3pzrlhZif4W5TEXrzGw04/X25iNzzLeO7bKP+en6zoT0/jVRYo1McoxwIej
mkD3Rvisn57Np0sfomr7zVgrgf5UFCxrfVC1EMcPuBXKb7U36ys67Obep6TgjqW4GE6FRsmH+MJc
q49qrUO8U0mS4JZAWCK+6FPBsoAwup/XKmZNVgEtu9Y24BPa8CxEjrXw+V7LH/tUCqlTWRQEaKjm
nnLrYKhOfA77foDdfiqnwlNpFZ7KLAKngpWFQvGVnwoxy4thVsE5D5xdcSrWZoSOpNmfijhYDcE3
dSrthrXKE38UfEagrZ06FYKmlBSFrAcoEFOihlZS3lo4LiEAz51c60n8NerJqxOKTGetN9d9ZnGo
TmVo77iaLD7yMFe9nGXfsz3jwzyfCli4XBSz6ZhS2NojHWER2029iyeCCwnCSz42jkWQD45jeFnj
qUymhCbWcDiVz7nBQwOIX+qngqMVJ5GNqoy2ADLrBr48SEadDSMIsaCqdiojjQjvG5zH1I+LJ4Kc
jXkPxWFArgss1mOaVyZ3aYi7Z2P1hFRuLCXq+iI0Z2KHkfzHeeR2QPijiY2vh+bN6WFF+pMCOOlb
mXWbUEcn+7TKmPWYllU1e58WA6lfP7jBXhfoa/bMXJJrQEGkPRioi7qoD8ZAkF5awOJGlTk+27SP
98JRLo4FQhbfbGQU085EdjBcYsoYqzc/Q+YFkM72oW3GGiCsBYY2KqUdLucsPkvQZLlP8Flr1/MF
zRLBCaMwp+cCtdRVNumW2UA8olUBkEIbi3gzAtTBkdVk+LMiUmPsTyGelgt2ovNDOjtEKRRK1R8b
1YibIC3sj3Y8qW/0eTgThnqS+6JwPLQjY0+wTKxUUEJLKuyQTxjTFNoM7ctdycHdc2GlyU1eBVwV
zejVEOh4uljJE4N8KVqtnmn0C7qlPiTUAjc3mnoJog2Rlw70A3JheqsJ/3e2UUPgzUdWvUQzN2PW
d3sxD/prl5o562cGC1A/0yKbSB3wilekP0ik6kH0edQRG5pvEam691k881+XlR7Eue4RhaHadaxb
36mw8XiJwea5Qzs0b8ilAl1GRTOkUcIjRo+U0CzbyYhUZfBcr7i0ZRPejlLr+6nCHI7ma4xvIXSt
bijMkjQQHWqx3f+vjvV89va3v7KM/KFW+4dF6KfnrNbvxmX/+vPk+PRl35egvvmBpYKHmxe7fGDi
1P+zRDZ86wOECpajlMkhON21FP8+O2bZaVnrLsNkvyTYAFISfp8dsyMlN45JNLcSa1Us+L9TJJ9I
Kn8vknlhNosRC5OxjQ+b5fkvW3MQRBrWhyq3GRc9odBZuFOTgbG+Sc9D4Gevle91n9Aj6cvSgkoY
zY4qD8WMhgvVM7pTj6I60MH8sUaE4KJydJdnLYCj63GsLxffzMvt0oDejGy8xjc2sFCnCoGeoMF/
ruMsu00QTN4ZbGM3ifDS7kqhO4GjqX3sVI7fLKvR0dxXZPTWO+11eIVF/TErTNwxJglsxwlW++8/
0f9yd/ZzcuHwLnUv3/9y9dyqv4Dcf3vWzBL/17pQeW3gT2ZJqv/3z39LHN/3fcv6VP30N7ua7Jn5
Y/8u57t3rj6+9I+l8fpf/k//5V/eT3/KPX63v/31telrvf5pCS/rp/WZyybhX2xF+um9emFAl/zD
F/3xdPsf6EZcuqu1jws4X/+7//PII3Q9Nm4hDxgR6+YP/Z/J6p8GkCcYkQbPPq/h+7PNys0FBUAD
yJ4MTwedzp8//PdG6V/FGDqrbOGHnRsdIJEdrnfqTfnMwAH7uXGaWy9NnD5xI1uxV3D6CZRhhWeW
tBz52rVADSf0R8c0r6yPM2bsjQc5aZebebVNrSrfDMXCvR3TzjDFtw/sesRjaJcvnlr0YbHGceus
yrUw0c9Z5T+3QfzYSPfLMmGu7ZxgL7zsG5qme3OuAXSnpCBYacsHQTrtRteXOvXC82BO7gJDvLnu
arVw2+5sWjrwrymmKTDS/obcFxDm4SyjLo1fuikcv2gLzTB6p+wTCuwZmRoXyJKsnFZr9X/6M8Dk
hHqeoPSeJ6oBO9zCPp5rtexFgsU0xat3Y8ZmeIz9cbpcnYWbJMVGozB+g5B8EHX8NakGfV7Yxcc0
JtojopwSRNgM3SH35uK8NwD9F8y50cJaXxkF4PnNpwOl1ysqwvKcqKE8qlSzm6z4QqQTOP3EEfu6
qV6QgzuHTNO31BBs9rkdxog+/WVvotIhTKDsog6pH51pguC78kx+JPE8IpiNhjHTW8bq+hwTVnKh
tPjaKkk4eyDtl4Z9BdsbGXhH167kRZpjzWMyZcP2Dx7qdbhfG9VMqoU2Nq2NaTh37IKZMzuNmeSr
ShiXY6asPZCi7npsoP5pLNGbbJ7HLaP2u9SdPBB/oWKYgOYRY8RV6amcFyotOtbUj7pJVRuvlY/O
bLNIo4fk/1YOY9iRFjUT0pXMM9Jo75HU1nt05WIDIxSudjo8UmNo9JLzlTcCAh6hYF7bcdaBxwS1
yG+aRMh0tqLMmI8ZZFz0kIi9U2t40iNBm67dfVJWF0fYKa602+uoqetmZ0rcIVk77zFq7L31FeSi
fObIpySyLr0OLjwUl2wl/F8vA0ZRFdsv5pz4ux44B97xZt+65pfeh3RT2Jg8qrRizehckIW4REky
gycNmZ0OtNVlvdwYSf3A+HFfrE28PQGMUN4T1PB4ryGW7VESdzs9ULY0LZEM0q7tXeWAtBxbmB9O
GkQydt+S0aM2q8cnX7kuq23TOEtx3UWlQJEeyv6LdJL7FjnpJ88giDdL4F84aXpAteFvZ9c+t5U4
InWhq4tb/6zpAjDg/JTWPmsY27DvZD7QImY3V9yCyOQX6kWXzQwmypngk2Pezyy+9HCOQnk6Dto5
M3MhjuHsHFpi5Uj/sKsnU8sX7RPKZtVNv23WNyEBJEH0UjcT2Ci+mn3yKobuYWB+EhERCk+4ZE+k
eE1RFS7hgWm5D3GZ11kO5XVLRtNmcflFNyq4KHqLobNNMOnEjP9c1TZ1PLXENvdIn3fW5UJjZdSa
MR2M4H1NJ9tkSFs8SSHLfeYSZxKo8RPZo1+ybCR8rl22wh4cht2y3MIAxLBq0dVyNtoHVzEzb1YT
YFh1KZMmCxePMPS1JxegaLa7QQKfRKJunaOHbXrfwclgjmJScpOPdTcHyrvHjy227IpKUtpKa4gW
Tv+tZc0XlaPPVG5LPmo+8WUlik+7IOytH7KPSIYu7HrkVDGoAOpnF7HsHZbPs9hpbSI+ArmNyTmL
wsUMCFjW12Eyv8h4LA6GXnyx8WL0/QnWuq7lryx4CEMklQy/ePySWKPDWR76OngZ8DmVRKVQeic+
24nO2YOyeypHJETMXo41guxd1ZkvS8K7XAb4fllYxVim+XRKjMON0c8XeWB4W0xf4AFiXs/q7j6S
8fyO1tpEIFqsItbharKnt4ZGPsrpqRwaxzP4JcEuiJGd/36lct9U/O/n+uJ0bf69+PifDa8P7831
c/Wufv2jfipk/i+pXDwK1X9euVw15RvIoPef6pb1S/6oWxxKkBUjFa7qLROM2Z81ue1/WMWFZuhA
xqQOWcvhP5VCApYoF3yINjEg2OwHKqjrfSDvg+wv4aNvO8lDfqNsQan0a92CRWM1U/BCLDsICA3/
uW7p4Pj3WQo3gSSVS4Ns42Hnqll/zAviAiOcRqQwUHncQjkVkUnWyC4r+mETjL6+KVyzyo/00aba
yz4TDYSDVNtHHyToE+5VMnvF8IZ0m+RhnSO6U2mB0TTh8FKT92gS6rNpZHuBTSP+nENMPFAZ5XcL
m80tG90rzzfCQ1kk6txUoo9kZXyzQQZeWf78yVftW2zj7dlnJpUVNwNNQGSpfrC4BrvFPU85q2Hd
2P3DAsT62vVitQ2YN5q3GLrZ0VvJAEI7N2Ob46eDYvPaDGDO7nsd1ul+NB3vmHU4TxpZVvdDYxGO
GOJXN5ycXj1NRqc62bqDvYXo78j5ii+6no2eLtlrWBQtc7iRfjNfoVB5xABoyINtz/EdmfHJshsm
L+4hzgRuBFokO7OMHt+Dn/v/Rd15LUeOZVn2i9AGLV7mAcrhiu5O4RQvMJIRhNYaX98LWVVdldVj
Vd1vM2aZZhEMkq6Ae889Z++18UERd3NJu/5FLmL51YwG9TTrHeFuaKz5x2ihq6yUVs6rJcQZHw1w
oG1qPI2febZoQIEqcWRPLY1LPhbIqo051L0sm8NLFxf1lwmPhszmbaOodTXoNSG80NCKx0MbWdqL
VjAfpvneFKQ0G+H8bAmSduvUHMNYj1b2W2RbcnWsLha+1qY7hL2qUF5lcurlojXi6x0gFWtwm05x
J2gHPNYqKTSNtsXbq6nXmPVIh6LN9unA/pK0bfmRhRq7Y0T4qK21W6FH3NZx7EkgjNNWuPRZrQ/7
yQrHozEVGtZURX3BWBf0g647fdRB8O6WDBg2GuHHxbpWEekpNDtHy83AVX/IbReTxZGi/iRNLBvn
RWOU2SSoDqwE40KL6ytDLLTAymS6N5PsURY6OdgRugiT8EVZzDUaidjOw474i76dO5Cv1eJ3xXAE
FPIa6TT/cnroNgIk5uLl5Av0aXytVd2oWc56tijUZmQaVAbc1HrSdpYQhi6uL0bTYOFL+kitnvrq
ggzK7GSSzwT9FoYkARFoe+LycjHIKTgajZQBayLRzILtLIgrLJpyJQVqlRGecDUQJ7DsaoRcbqOO
PtaMydEkjFtjiOhmRUXjolFI9tTyp6kPD1Z2m/AbEGWFFUYE62ornaa55Nj2B7MhxUZXBuHQI2Sy
k8x60rC47dRNotMPOamY1twH2pzfGdc6ai9jZbKkLTRdVb1JIDImKQTcMjgCI3dGWQvRhPQBBFsp
H/JyFMzq0i3JZZnDU1iFjG/HfvJFlXxIZExaRaaykL9YYpm8TFWe7Cc1Bb0hvRgLWcE4JqESmWQh
Ra28ZdwQHRMryc+awiJozelrrQ3iHcb2RW4l+peNcVuM+C2yxvxcgT1bCHwAi8V4hdTUeb7F9Rpf
SdBb9lGRUUHRC0h0Xf/qR2btEb0EMizaEkyc0AeNYIp3DAncgWWpvSC9KsDu1waOefQuHbfbj8Zs
GcaKjluuGMZZDopIxN2vZ2npUHaOft0hAZvC5GFdudXBo2shmScpVk5Ec2P+sqw1rA956GqySgiA
u5Sm4uJ+O+UYKE76MtGK7woN40m+QyCeOXRpb+sorDemO6aTTNHvAZvNIY81DN9Sou9yURfQK8l6
HdSRsTxICV1YBV3dsamaIAdJhQ++xiktV0N1TqZVIYWRC/6u4fMDgw525Kk3ELnZAkoThYVHiXwa
nI2tNCpUSi1Lb1woMGnWXn5XyfHYV1zc3jw16q3ouoRPva/pPuZtfa9JVWOhjFlqMfyOyFSKmghD
U+ZUJpOH2SG3QpLgTVhQd9NKzlLNveHjXZb2OWdYCsWZ/m+8bDV+XiHs6jv9kxFh6AOYhyAQl1pg
VLjayYZGB4tugpQqgQkjDX9pQApekGnQh1axE8eanu04h2x8TMHGzNj8kFZ9EgqI+zEHkMdoFNQT
ArPQs0QWuXqcohOJmq0btSpyokoVlMeEOW4F9ChRNRete/KhL6txaebB8kWtIENJy0KH4Z49cBue
u6x9m5b9mPPMNb0NFKn0YhBi51rXr9XQVF4r8r1hPq5Helj5BSCDyhUYtnh0KzggOToLKJxq4ZqD
LrtQwPTeh/O76wnnaZteeC3DSDjEYldd80jSfOKawivQGdNOlNLDruDKA8cyWl+npNG4VguCoEdm
Ei0eFzgOJFuOUBPHyRXznO1OILRAk4GHx6PiIRqbTyHjP78cmA6IaUeMsUSKUsdsIcToZxjaE7OF
rwSuo5OMoxB0htXutJmZirRqY4HQLbVyD3ne1VK49Ja4ftBN46qIVn0Avtfvh1lQn9K8+eky6WeU
pOpU47D8XtahdLHTFfjTHwxzjndNhYJN48p7bARetK0J61M5KjQr5h6kI4Qa3+hkObD0tDghfhKv
HKvTAyfiYZ9jXfbkAv5yWhb1VcgxZBhdIX1JZkP9XoYjPUpEJ1aqnhPDerbKpXqXpSYOODRyPQ7y
vRVWkqeqmv0rSReZ7orGLRGHwYA5nbWlbm74OqKnnMSQO/yon4FTkyPjR8VVPYUPSb1xjmj42ACp
MSbo+uM419uvHOJANsRkh70XMhskYahZWukSD5C69Sy0h6afRKdRu+5cajENT1CDUPIWh1PqJ5yW
+tmYte6WZVN91NFscfOX616sqZaw+05nRRvQXrEaHshcQes4CiFwqEVizWYifgo3jnotzocKa+NJ
FNnJE46Gez0jw5G8yfy7m2QVsMwiIq2aXurKuKdR6eetMh1GCVlpp1nl1RjD2WOoUXl9XBovE2iP
S0lVfKFT9SKZnF0MQC9wWQAcsa8/CkuYeGI0VkElWtWxZV15wuY8byHThDUTpkE0qcmwGF6Rkbw3
iirQQeH20HbJkkD/QWb71PeC4NFA0kqnQLxxBI5WVG7fZtOROykHHqJX+Sc8EOSXVWt9ruQ3v0kw
jM942Mxp39Mq8QQlXz8nVJ2oGpdu+Ci6SHvUZyiVjD+re4GQ+LoMaB71WOuY4hsvtHy0QGE7P2IC
oKcyx+KNQS3ti7qLqS+XOHqf9Hj8yUiK8IYUnDDwHPZTPJrZwzrgsF0Z2/6Qyj7ikC45oDekf4eC
tXgx//yrMIbmICpS/INc4XdaDCExLPoQtIg2cQpm/UmMJv2xV7QeWRsBe0uH6Myl+YTGsVFACEJf
lYNFxRNtr5opnHtmoYILyMN4ToHZADeYWAUxQ1doW0vNHTvL8ssOkDVt8bZhQRXSdB9q5nyce0Ce
Rhc/zMnQBioyOt4ntm6l6lcfr7XysLaN/J3ptcYz4nxZ9mv3w02CPlVlDusnjYF8o9cs9QA1h1xw
tMRtmv3uNRbnKlf0e9+g2eL6q6+T2X+lxhjt54h6ITXA2QmyDn9YoPNGtTi81PT0fNVM3g06mp4s
WYNvEmoWkW4XjWR4qeJek8WDpo+0wyoD347c1bigSUNbs1MxyA3voNg9A3Z4glfj6FV8ZsPj8CGr
NxCxLqlWJ+An5JYX9qT9mtfOMalC8hUIlxR+r2Gs7+ayu5amOASNsX4SkPyQQEG341Lu/Bogg69S
VyI+QVEOiMoT1I4aWza8TmWMVrQ7ypBkX9Jba1Ol3pnGEHkmm4kDT/1X3XUo0Jt9iB7gBd985AkA
z+5Cz/1n5ALBMBvmdAH6k0+rdAnHKEQiLqJ4MZb0lZg+unaJ1fnLWlpBQmaPiyCCjHpl/lIMAWjD
lmVH5QNRQMt5Kqv0Tagmhm7JchcWHi8Z9H5nqsQYzZPXiNriixQdpYjQH/FgdgAB9yOl9aFBdLEP
OUs4wkL4KzqccL9MkgnpJ2rdIhvzQw8qhLjK0Dpgxor8LCUTp4qBJaxrWcNaDEMP7FESaJJwEGau
ciUjDmnUwIFG4IOBfWgIEsT2C+O3ir1+tnHeEzexpS/KK9HZzaCAzTU4uMyFGXWUD4iVln76ZGKd
ngsQvxcW5Neyb9otix4zfS9TcC1ZTq9cDZBxzC7fxL6e9407UiWfat5zG4gCAUJwYk2RbnVrzNeh
M62gmtTnPJYlrmsraLcoR2Vw0I3tSSCNaRanhE9l1r1nVbEUQT/RWgc1q466rS284S2AfI85gkKI
6tzBXRNYRitCFrRY2JAS5ZfQ6JBLwFy4xlyaJ0lWw4tpLu8muYZEmc8H2j6glRR8u69IYciBbrsA
8Tyi34KcQaLCq12oAsnSldjTYDP4LVCWAIhVgwzVaoN8qV/oCg7QLkAEWVB2TSuOX3Ihyz+s6EwI
k7Rp8ieTRxrHY5nRre51ALFhGqPkt8JHtvrRRw9/kiZ+cVeP7DdhYEV8JNJIlpMheM1Q8ZGWL1qT
stPRT6NUaYKKtqiHLc+fW1DiOt8nSwWOkmzx20y557AG7T6dsj39tuEoDP3EwVMj0TBjWtJTaBhA
ZjKpO8xG6ssZ+AhjTUvidVaqb0J9y0jwBJFqPyzCoB27DTzWM4Uoy96T6HomE25kgVxGdPxt5jaL
nPuCMMS7NR1We1Z58qz8exl5mlLCY0wXXbNHMdGClWBsIJiMbmSpvC553QbZuqXZFT0hwGkXBiCp
e9ZvtP7ysjkQDUrm1euictmn8x/RqISBJUL6C8TZtVP9otPTa6SJaTA1RQwZoX9ra0lwlEL5aHht
bi5lyPNZHU5WcRnG3xNHVjoTEEeXDZmQim4jhezB9Vumj7OjFx9ZWlfBKpNkmU80c8baEUv9V9UX
H4IBbNwiFduWi+ElqxqZQQhhsZ0KjOM8DdZDYuqvymx+hZGVeAsaNjfX9GO/paWN6XyeFqAcVizN
to41RaA82VRG614BJA5yAKAM+7rlxrE4H1Np7n1AjoqNebN2iGfgJDEwQQAaPXJDV4vD5gH/d0AG
zPG2OMaiiIZc629IqwYn7ccHae3fDWDFDny2J7ixqscWNnK4JMjaAlpRis1kZ1UCX20kog1kqM+7
EJFeJ3lDnEVebq57aARexugwMKS+p42ABr9rYpWiIpYC2JAFELAFWZqoj2/cEQ+btLGah6CXQZJM
iE8oLGusn5SrdG36xoNiRxZv0TGtuJtWlrnj2E1XmfYVK97auqpUHfNQ0+EOW3BGwFPul6oQNgZB
dZSK2SI0UaCo6VrOKzV+eGdRBO22sEKXMM+kpjHJ7AHkOAsN0r7uUtTTJcoHDn/sniYsaAhWEwxa
YzokYRO5Br7erWN3HLfpmAUkEr8NZYqlPCeKfAbwhxxFiwdXGMn9W5dmcWBpmF6MMjUg2dBy22Ve
HhFVXfKWrXixgrgz669aBkAGXrM8D7R8ECCmP32VwzluxBS9Yha7FgEY9LB5NTXnLIZx1k+ZrbSA
8vJ7jCeOGCnvVdKrwkESRP1QIACityJ8S6LE4qRWK4Ashg4l/Ec7qWSSxqVFdhINYkuMeNJLFUZf
Q9LPl3AVLbAuMn4hQ8vOlO/bSVR54jFvpjn4Sxb2Z5AeAi2PaPRC0M12MaeQNNBnGXV4nmAdhJX2
HTbdTkuFx4KTeND0ySOTMVqOYv7YIqM8yvmyX4roZlYliLWiOIDb8iMtuqPo+yUWfeZLeaW40BRb
B/HSZKt1C3pOrSaOb7q+65jIVB0Z24vqx3IKfxkGzaoX18ZcvnKz/k3WdOmgHBKdGG6Vnda4UiSJ
rVTrsC4pOG/Wh6qYT5FkBJ1YHhp1+jQLdgJYYeMO+vjoAVkWYR4OhZvBLPSLcpOacehlniG9KwSn
7VRZuHax+ZEvMlAM5o3uTDBKXV9NFVNWyioFHauhnTQsP2NDayNSGWEDEv5c8vAIUxcLRsv8w0QZ
5g4NZZE8h+uuqBb8gMiXgoSxmD+M0WeuAA6NZwYjanNoW2ZZKePPUR1lEh07wxnYxO0CxCcOoy2S
UXgfzfwDafKVtjP4biNPXCJLfUDihGNHDLJjiHppfxP68U7TAUcebiAbGz0YWh1RsIHC2MYbxy60
ZiGqkfLSg16Zjdelqn4w+bDEEPBMxmpxJUs4gVlm5FdE5YKvSHmzi8FQMkWCFJcAZhWXblfVWOr0
LrLQqkgcIDhTxi35f+DXxKQ/DznmJilrfs9yf4/azp9T+XMpMri5IRlyQFZoAiZG0NJrcRXaXA6b
dOPi7FmdkRhSnIIfW0I5fkVex2A8ZiRdO6NRG1yga+1O0diTKkndyFyKOOoG5XEp9/6CnMs2U23f
R8LsrFL7iIURg5DYRCREcXnjd3rCPgSmupQryIv6YAvo/OhgNoMzS7R9iazHORkKRIfkzYswiR+Z
mhZ2OOOuyZX6zpkMDTu+NVvJ0oemEp6qVf3o+/LbKKHsSgC0dQUDk7SQYZfRbkHTK7f2qBi/kCVN
ttnXMHUIGmqn4qIvfe7OkZ64NKQTJ5HKm8AP0rSVQ7cmfjLkasZMSAMUQq8z8nBw6dLFntQ58sRl
kTxyrzQK8Qwk2grXfl1M5DqQoPymEX6pIYgfOdFQEJqgbwyl3EJdU4TKJc2SWEYwKavs8ArHbk4+
ct38qAI2vz5Gp9oVDR60kPodpHxAEhQm0pLljmGiGvXwkvBZbyawDbCEA7FLwcwvi9XQvxV+jHTc
Ezf/20RWKxLjFM7ZvjWGz8gE3wcF5J4YxNaqCjmFIH9aIQ6GuT/mHbfcKjWzI/YTvCO2+UtWVWEA
M4GvlSn6o5F72CjixY+RZ3nw0Rn0pxUgIcQdjjFnj7QkbAxbbqvWe3yW+j0e2iNHrC/OztMuEU/j
PO5iq71uyaBztqjHcYy27nB4IBkAwM3vRUq+8R8dYm18GyI+ruYzka1XdNUfoxrq9wLCFG6G1ThI
IntMpYb7vonBfLL4OHCys12GVtRuNFVxO6MMJBLs516/a7L61ffSPUu7ONhAdbxbJvRZtvnqt0n9
VOMSjZQ8c+V2+egxMcA8ld84KBbMKWTNFRo8PPSw4OmSo+hw7buTrhw6vf6u2fIQR2TzAWxfsstw
dezVZpJtjhBaoEvTZaKP94mRuHWbor0tg0D7PX82J+Vm1sKbBs7Frok58WSY5l5TU+Zo2vorFsmb
DkeBz2H4MKtqdMxxm7GaZB0bcZh5MdBiPsBF9+fVZO5KBsiR7vlxzi1gNtYJd5fkJMaKqV4giK0C
p1gZ7IEAazKWOaH5DWtzXuywjf1W1y6qIad2F2a3eegZvaiE9gzRcxWq12JQr3MaXSnwZm/sQISY
0xqUhQbHn2k9OPjGRiWtssnoi51MPRjFjXQtAI6n+KEGw5l2G+Hh8eCYIqY4dYekczXgdVxcINTh
5mTQiQyUwDqyVNHsrEdoxJjFyqm6VGLz+b8fG//PZsL/Ugb3/+Rg+F9KNs9V+fld/XkszA/8ZSxs
/AfXBRZ/UCg60XOAhP42F+ZfRJj/Fs0vsgyZ/lp/nwujx9RIMwMDsGkpcUH9Xc7GP8kqSYt/k37+
rwgSWKT+LGdjwAzGAs8U4VMWQXzyP8nZjJiDPVCokfL0Rls3cofjTXMXZ/VjJ3XH4MyOP4gsm0+m
gw/HK91il+yMy7r4K2vvtNjHe4SLsKicnbLrvRHZ0xvCrMOAZtxN/ekNLuhh9PrDFAWafhAHl2q1
e7h3XmcXAdnanumv7QlBsV0TMaYHcnEX8SWAnUNoYRNCzo11HrXHOrFHnhgiNX90CRKa/RDv5Yfm
Ds5t4FncgF55lpvv4r3uxbvEzezqGN+UiRSA03BMYnuw76DYT+KDfMv3Ii+Hc50vH+qTvpN3tau9
HwU355cIrviqBu0h9+SvxA+9IbhDDXjCCWBvj8CB0rhk7Jmn0CfyOTFs8XF8l8+DM9g3KOaedEFf
rdn3w+1+t+zzcfvL4rSnfN95H6qDttVuT+2Jltshy3lWR4KV7Tf/+Tmyv2a3PvXu4BWPFV/M7g18
TSi5NNKPIs5X2JeAyR0LSuw99uGeG/xuw/5I7GfeKzvd927P12bX+LZs7NUOC+FX+6642WPv4lU5
IbB5WCxifV8kxGcJlldCIDBm44c2StaRW/O97sR9HfTHbQBHw1fxIThr/NxJuyGsdepdF4DwvfTQ
h6POiwtPvjCiGboD/+nmZTKu7dvq567pJqdoz3Vwnz2gCK7+kR8wEZB5A0KQET2FwHRtQBdeE5z2
nZPd6i91Yr5iD7/ri4Rx+LfmN7dhB2/C7b+prtrMPpYJH5ui7T/mkt4/4nN34bOmSFl/j2cNy81u
M8buOCG+guK0CVh/UXg1vHHn0Qllr/2gqZi7WbxHfhPvr2W8f2/nffwzUBiTM4F2zY88skT2uJFO
7fvyMTGeotHP0JYKuwliFVxixKblEo/SiK5x6kRvHF9XCOT5g3VLbZDOO/O1Pscn+aw8tadpN7zo
xlX4sr6qVXRFM3EQ+1Dk8AfxQNSnK1xwETqpcJ4mTyTTmnmTLWo+ocCiST40+abUirZe76aTsac0
w8MuxXhhsbPSPTkr3X7Qyeuwhx+GllRoKNDIp6+fh8+YTt+pv9B/aysICgcs1lUcKG54iK/pPj0h
2Rh+whu/0v1C8W9fr6cDz79xxCcotiwB1WyTOhK/UUTWz4yhSWxJOEL/6B/6mUP7jt6fibjRETxi
nnyBC2yTttKO/4YUwDUg7Vw6NNjrnLDycb8A5httnZQAwLNvXHUN7L1XibxKR3t3GSCHT+J36ttI
AG1y0AP1PCoO2jFEWd+8MHzvfuwP/nUJ8GE4UXbEo8W7g/iO3u+DcglfAIa72x0sKi/La5y5eD+g
x58KitfSqd801g3DGd8YAF6j4/xLN73mt/A1ZDZFAMfLTvGbOdB2ZfTaUEUuz5zJpGA5k8/j+Iu3
eCNN1P3qXmpfO36Rn33mtkmO6a/sQT8Iia1/ojixs98hdh3aXI75Dl1WsNtAfr9GZ+sT2zjAjfQq
PyrXxELAiSDvfV32vSPdlLP8bp5qfHhRZeMZ+xb30no2L97qGDvzLbSFc3Fi+G7XX/J1rzzuDEd6
iH+UB/M6OszpnpTDQ7NHqePjZBTRAGd7porqXW15Qe1DjSc7yFyWZe/zMw7o11h70X6Kg+p6SD3F
efXIjLIfFtfTEN563wwa3cjpfskn/mSLrvpWfr4rLOb04GkT+L03uJMff9JStynlbMDB3uzlgeas
3nR6kH3JeaAevpNOrV7WAy/BTkan2Fenwe0981LtRb6l5mdre3R0RDu2xfcgBdLt/EE7TC5PiP9e
TyAHgRkh07EtZa+WTnbW37O9CgbgR9Ns/pj/vBu7P57FQ3/nFEd3Zoe29W7gp0VpYDOy707NCSMm
el+bynT8SeVD55aIa1p7dTBN2ZyattdU7PnjyQKvxTLDVtUfBM2mNQJ01+6l3bD4g8vP0Mvd5ZpP
KtNKJAiXp3hWvyOOeLXmK1501XbvAFJ4DZbqYmVFVbvjqnSNneRV7qfy+ZLa6eHJCX6EfTm48lE/
mv4LWVmcJR3UEdqn5nDKYN80ztIDEUXLlbmAO/iNC4J8t/3fe8LNgLXxwR7L0zfIgbKj5/IzK5zO
2nUnnpT5xsDiYTox29ehq9vx2Wo+ltARfnH2NqDCRICOL6F3s1ymRziGdig0xihQYceyH+Y8ZUgK
CjWs6UPkVsbAciVCO9TqoFt/Dej9qyfhT2L7/1IR/kV7/19//T//A93h/0+KQh0V4L9QFH7m/Z/l
hNv3/6VuxK2jMblSLLCTf6FA/a1u3Hw84O5w2ZhUhyiOqSj/qidUdPBQyAUtQ6aaQ0f397pR0f6D
mEtZA2KmyYimMO38L/SEf1Sg/2iDoFAEfKboqsEESBMBmv1ZTihOUSFEZC/YGpicBOGHPKl0bxlQ
6sOtrOn6LZ+9olyl/BOpjTm8DNWu5zCkL/FNHNKdQmtuTk801Lyue5qQw1Rd0Ip3atVAyYDdF5IX
NRWBdOiK18CUbqsM21d7W+uzjrhke+ipfpbnHTIZZzwK9XdFQ1LwpCWIXvT5JuY7o+VyAydhgEst
aaPQMaztSkbZVYVuRZccOCp7qr7NSeP2UPElIxddPOpmUTAnYTBKmyVpf+dF6jKZtsXuWkdMstTf
anXV6RwnzJNGRHJZ/bPiYwqtt2XriBTNlxQul15c9kyVbTVD0RwFraacMxF6k0AfqHgzsy9Do9lZ
RZCmdZrj2MET3ZVCbH+W16KkELNvua5PlfaEdnEXj5+Mde4a0HRAuOR6MUJXyI0swrs1krheR35R
xUeM/J6BVkeapb1ADnzUMBSSRr+KtmkRVbFRB9gQXGn+mSeShOhBI5ZK8A7vx5hIkOp9iI4xXWYN
Hq6YMRBsHzB/OlsET0hrZAq/WWeKhQOoHOTib2n9NiGXWJ+Sjk6HkdSG3o+Xrw3jwsznCq/jeYBS
nhmBBgSyzTIyRSjijTcxoTMuNA4zQUajgk3vn8N55+TSLqxijx5EN0uuVeZOtGY7moQXUiRZr4gV
BJ2VKZIzxMruD6ayPnhtTeb9XD8oHFY6JOK0xMR88mLERZOASRGPQNx8loQ70l20Ee444nEa40MS
dxDJOqdj/jYuybEWZbwXT8o26fnFed8hAxDJ3uQiUplN1W7bDxHVoAwfD8M0TbiWABCdz1chvovr
W8uhX0f0zRBr8quUqNvr3U6oRHe2aMxOxkkvEDdGSKpClZIk2a3mpe41RzG8iFDlUs4PkX4fx3ei
GPDUn3MYEsQ4OSV3wvaIkfYhDXhYShRW5TvJZLxN2wh/nybfWM29ul1ccn/chrvNZHIRNas7si+t
aHLJDHM0VfA7lOqw3IIy3mZmE88eFJg0u3Ta3VL5LrKEVsTEQKNcAPcSdkWLqpkl6rbZpafBYIso
NV44/Sfpqc7mSxH+xS73F9fZX/eCfyRUGKii//sCg5AaYCu0CnGDKP4j25AOjmzFPf4lOf9JOJx0
xUtGJT6F9Gond5WvkYJLCjHI2pontUn3i0F04AiMeJ19IZx2VR76dN/9UZH8EXl+RNMljH2MkfwY
xCfpq5wfVwAyZB/+plWPio7xAyQBQlRU6OrQ5SbimNrMsuXxWMWPa+MTtuagKnMWTB0qMklD+WCy
KyszA+K7tfWbuJs3Bvhoco/TQFpPuvorpoGclsJR744NupS826fxp2IhZI0RoO2E6TnnSZQmAgNN
x5eEevexwBuszbt/2F7+L2+qxHbyL9/UfwJGDgZ96wpBnb3mL2KfXdUqJY8oY8SV2UX5sdS4JcQ3
+sGruZO26Pqm+Defq/LPDYdt41AxqP3R84CR+08Nh3IEvfDXVCfDU3TarDFJVAjFr6RkpvoXox/i
l9fY8LTW4/SjyY+qvi+Ft8bYz6GXkYbAuiTfxeTEXS8s8ESOkbnL0f9i7hT1oBbpgw+Xf/3O/ZN6
ftvuAM3iGzG2Z05H5s9Xo8QVk8A0ZFBEI58+9yAyvzJOS7b+m/dn+0V/986yb//xQEQFKbJK3Lz1
z59QNOSDOJHKwV0mc4bOQfY75rxLzCBq/t1jGf/tZWEIBqJMHYEpWENG8OeXtfnnhc1CazfCySz1
RyOU9kk3BVFRBaM+uqW6GYTIKUmVt6mGAqcpO0nbZ5WnQcPLpnNuoGkuadFkS/qyIRalLPdhs+N9
w8wUCW7EPk9eCXtnEeRl9ZRGCGGVO+By1uD+Fypbj/XfsVC6JCM9mY2QP6BLih6m7ltSk12vLddV
csmoOs96e5gvROI25uApnAaj5dYSdmBIAHn1n0VDYKBYTsSNCUGP2QmHQlrXIngzjJgfY6HsK3E+
zTmCJHiTEFA9o80DObrnnC+HuNnXbbRNZ4MIWMP6UwjXKOsOLSYwJllcFeAnZuSeD/iQ5Kqzo4JO
u4R7jg3RBNDeh89ivk9MwGd9YAAWUBDnGbWP/8+WjA7RNyvG+xi1/lS/Chr5c4tL23uncU5VdcaZ
C+DJNbBiUpbUp9qADpDMqMzP08xhefkliafMbFx9K+SF5yVFVZT/WsziIBbkpmuHZWBKY/2Y0i+D
twAyvIBAeSo/ocTiCLsY0mNaXCBsDOI+6x9Hdg6doKlGeI2ykUH1HztAUb32g+U2puaIErM/Mhc7
+TSRQwMqmthcu6jA5JuDPcXLblUWV49rBl6AuSjaevOQRbPboaYRN8AGOnuVY5dKuoaOu2kFMLYq
+34tns2838XMT8hi0FwV2WluqMGMO6UjgzRFTcGLVzLi+dja1mHgkvqWG+77XDquHKAkxUHNH0Mh
hD9A/iQRIERyNS7YRU/hPtkoEhuweUBZHp1IPHIrpNYqtRkPV8Y6hj91n44hcIo7Ub2HST/I3a5U
dl0MSpmGC4MRKYy8cWgCQ7+CbGQpN0gTTCm5/hgsM9Fi5UZHKQqlA0ffsfQHLfkFXvI2Z16Ih0BK
+x2Xni9mfiG/mRL+NA0l5xAFyqzuIs10RpwPJsXjEh+01NpjpMD4ptuZhp1lRYmGiLnsHldZe8qV
l1Ebz4o60HvUD1K9C6MXMy6xtCuoVUhzjj08mC6wELsAW80rMYUrwYxAP9CjfiMIovoCTCSC+xAP
40JJAPNjMvzJ7A4E9VLDpK4MOW7SqUd0dKLyY6milK6nvUTrRK5/KjHQ+8e6He2U3D3urQ2VNzHS
IMcHu/JbwjB8EVN8AoJdVfI+tq6Uf5P5m+m3g8Yb1ZBjrGyR0r0xL4MmudoaQMLAyccmXlhs1MKz
lrwO87OoiHuBxGBrip+yHEE3oX9S2WPtvIQkQhsIb4buW6j4vNS3aVCd2IpdwrEPcRg9bSUlEh9v
sDbIIFqTePTj+rvsXuushtLKnpFdVF30++FdTOIXFX31ygBGZ65Kfad0gRCeO8uLzPtosFO2W2QE
fiRKTQ2bbWKgfXZME4lT6UOTA6pMHNomAi50hFcGl+o1xydJGKutLI9APG3oroZ8jlhmu/EVCb6t
JlyXgIZ6dfVUXd4Gmu4iv1XioRMQhnHPjwN+6n1Jvy0USGiWr1KQoeDAaiHH90aID1HHGltld+s/
uTuvJLmxLNtOpSaAMmjx2RAuw0WEh/6BMRS01hjEm9Sb2FtgpnUFI1lkZ9v76bY0I5MZSQccuLi4
95y91wY6NaCkMyNtUcs6xLOcDMSCOn5RJZ/XFcmCGsonZaKe1qluFqYEdIJ7SaFb+s2pkkwn0MdN
TG5rqm+VmnWLTuqWzmNMqZR4HJQ7W+4WYvf7Lr6T8o+ctRIh5ijZUYqLZEqQRxHF9w0g37mQ3PiS
jm8a254K7vQI44yrIAj6up3mXZhRNsETL4b1tdDcVMm89WXWvHSw9JqMimgTzQOGUwoZSIUAvdiz
MnpmfuHV0EihjTXpVhz2Yc0oTbe9uYdGLQ0UgjmVtmhRvp4TrKIG+xVsxB5kGYfEOZZVeHi012HQ
HFPisRXrRepuU8iYxtKDtUx7U1gxkFYhq9qA0JqO91DCzhbbqxdQYpKNB226ZCqpHw2yxaTYxeab
hGyIKa/zpT0v9nVAiyGkUE6464s573prM6gUcbQDbZe9394l4qYbqDzV66Tf9OIT2ZU2Et4qomZk
5FtNPUHcHHGHDNe14EY9ycjr0t+p7ZUyXhBcVf4mZVVgSlcGeYhymzm0lzYNJWiCFZrx0WfvxdrH
0qiuJzJzwb5MNDvW10P1POf35XIcEgmyOn4WYPT0WvWsm5bjd7kT3wOPcU3c16zuV814WxsBwSps
JBi0lkjbO6bkF4hON54Iw8KtSgO+JImzNI4C+28a3KsZB27dF89mtEl6mQj6at8OOMXmlcoeNgH/
P95KBSHKxz556o1nSU7vpFp3VOkjo8I0ISKOC3eJJ0lHxikNqNCHl8XGJJTd+RnrlpPMK8qqPhui
MNoqqPUE3wOWaXeI/fBGECRCmZ8JPGEmKkEyXM/csHimcCYtabG8tRmqY0fQIFvXEv0yYjKJlww6
HIBLq2ppA1PaD6VdzWSqleusVTa9dDdb6rVcaN5ohjwsdMTrfjWa1qLjfqiY6ocCKSTbq7C8jM1V
1yFSghmd+uWVlF5wKtot3WJzCD3LeGRzf1TIB8yrO398F4Tp2CjZVqDxISOvn5rkA6mhXbUYa8Jt
bnlUJbgxT8Sf2q1leXnEg0f+TyvmBwuNr0+vzU86+r5s528HWAcI1SkvdF6jsF9hWJc6fPgRhQzf
35zYH4UBJD70lETWF1Ww7vL4NioqZpPlJZfsZpzcVotxsPe9eBQ8XcQChEbPkgmtdDKuD0Y0DzKB
HYMBGLm6Ct9QQ6hQzflBlktPD8kh4hWT9vRjet7noDULK0PehlQy3rUiZKRyogWDyBBdm1Ls+5yX
b+GkicrihFpnpDmZOB4FnuWQukrrf1Rj5jZyuglzVEvGGexVifHEJAkmovOuKwCGcW6pgmtQ8klk
bZ3Vkm0Wmj1n85XCjl/w4/de1CBFE1CeleuarpBK6nEmmsdwWaUozYnAUppFohupG2nKVlAP3JKg
SV0sD2pQuPTt2bQTPN3dk3BJxyv2dJ+RSj+IvGA9Ho9pwrIzyQ5le8oSlh8ZGa3LrnXMv+EWO3Z1
sEVz6tsZHKUFbpx1bw1TZq+nO/ys20APVqY6sF2tnbE6z1PkNUCOY33eWixEURuYZeAZevamAFaG
rOCQ5EbR5RmQwUoeG8SQFUp6zfUN3g6ZBDyM1SfXyEQ10wsrJuNW3CvijLZwROAUrVT9KTMvWIMI
duP1lz8ymlXfkSZxrWYNeGeA4oKOAZ8UZ/+5kViZCNlGndgqF7M7FPe1PK+wlHppcTfnd2wK5LKB
uaGtSHRmDlvV5bcgpTTfH7JZeAxqIB+qtK/ix8B8zBKWlIjahumgjAWyhiY9kRh4BEe9ndtqHcnD
miKcpqa7nqVTlkc333d1/78rzv81VcP/oLq0zlbPMsGiLhQoE9yqSfn239ep/+//Sd//cSzqjyJN
Psscfvoxf5avdeOfFlZ4fOaqgrptYUQN33N6pOUn4PsBqWrmUgrgJ3+WrwXZ5C8hRsBny6YUTQL7
0T8xPpCb/ikpuqaiiqDaDCri79Svf9z3LrlB3z9JJfhHgSVvfNnOp2bAY4ZW/wEuPLo7u3mcf5NM
Iy11jH9t5P96CNQdn+tXraS0tTRzCBdDyrf+MT3hJUztAfuJ/elm/KSqs1TCfnEk80tFhS14gaSQ
I2Ej3JxT59ef/vMvAlKJ24ihV/teU/oUBBHk5BKo8AwfBofObnecH/yVeFseo9WvDyQvV+Qv3+PT
gb4UI1SJRLpSHsOHXMXTRgagbayYxK2XcLWl77zTdu2u3Pvnzo3tbgsX90jLk4Wja66Sre4WK/YQ
kuH9+qy+hDr9eR8/ndWXOiS5yQGG2CkEgbKZWyfZrIp3y+toFEKQ/zbe988j8mrpd1f9xzrQXw/7
pQ4U1jAPKoPDijvJrW/H7XwVoyx4aO76vbRD0HhuUKGz1tntjNv/xlemr2MRI7IkbCySpc9DV6gE
Mi2Z+h+kVzYgVDKLZyKcnszQVm9r3DinZBXJkNHt5OXXR14++OsI+HzgL4+lJddyLUrLUJs8msFL
Z/b+tdj8+iALb+OXR/nyZDZKHxoqvzywgEDZXD6J5PehtUHlW9P/sDHWR4IDQfPXx1V+flxTlQ3a
cCCkl59/epD6qIhN2EDhA3kBdY7lhi0KjXLTotwF1IyCsoImxNCvMy1O2ZlsFbGn3lKDrDQkIUUH
j8kw6KlpiOFYHFJJPVot/gOiWi6xUD8LuXmfZGbsZThfbCSC61wWPpBsh3ijDcuWel74o8LOgL3w
TPvIk2a8+r/+lgtF8CdX91/fcilBf/qWuYT/bBTl8EFeg3NA8jDeRKgUsFrfTy/I0xFl/eaIPxa1
/3hU0ND953X9Mm/kcTD1vTyHD8qFdg3GXMFWvcyDLHQSACw8Urf79RGX19Avv+OXOcGf0roHgBk+
kEjzrdr40IycDkFaeiU6BvJLy+vPs526mbdopx2FDRkkYgo+yYZlM32VYROuUYNt0jV/Tk4C/X//
NxPXzyYQSJAAvmVmbvn7ffp0H2azh//fco711by3jog+nn99FfSfvURNaekoA7zRRfXLeJ7aAjdu
HUUPpLQ4+prC0CG5KW7qt2Xvwi5Y8F6plVV35tO8pzxzah+AQghe9Nzup+7Qmit9O53li8h0jkHo
IXAxMMaYSGxjK6yky3iuNuCQ/HcE7k+Drb3B10gk7xrL07l7S86+DQllD/vDXnQP52+DHf9mElaW
+/h1Pvr8Db+M5TSsJLENhfBBszsv3FIPP2GgWSHmpm3kwiu4WbYyu/BibvG1oIh0fFt2s5X6otuY
oZ5xB/B7dQk9dtHoFH99AxaB6C9P78vAnya8narkhw/TOr6admLoNPfJplv3GwglSwG8XY87aSde
hTvlbF2V2m9OQPvZc/D5+nx5DvK+RIcNbvMhscsrQDxPiGE29Oz3wzlxbo1N7I576F3OQ43UxnKW
QQHp3Gl3zQF99H68zl/O317H69SLVsSNOY8dUi/lycy4WvSi40PxIN80+0G0y8Ow737zGMvLAP3L
7cX5wTqU5gdSC37+6REJZYIrRjmMHhbRZL6tZVdfW6/AE9x8Fa+QNLDD9/TL7HWn6I2g37vA/fjN
LVxG0F9OgWUtGUyslDmVH09BDgMBq2ocPUT38r38LtyobzDu2l2eQX5xVWp39Emy33xx6cce3B8z
pvnpqF8WF3MTJJqSZ9FDvCpP2kawz80V9fjdsP/dI/TbQ31ZS9SlUZJby6GSIz7w7MCM4K8wPXv+
kYmz+M2k971h9avr+WUFUSkERBuksj2oaxwQbuL6R7KWXJo+LhPScXwRvOlJ3BL57Nb2sG0uiYug
9uE3d/WnD+an6/tlhUGXNZ3Bc0cPPJRrorc3BLi8hKfwxToGO81TvPLA5j8++EeRuXP966PLPx1T
miHBD2Nnh4D8xzGVpznmH59r0HnUYNz4BIh3TyEFOWfklB/DU+V2iJjLnbwP3Lp1Dyi7g98MMbhi
PxvZMFpNoBULlfXLrgRSQlAWKtfgcftC28V+vBxe7lfRsbJzlxGHbWdf2C/bwwvK5gZdp+Rmjifb
3g7dXmiftyqK0ZPsiE62Qxytr5+pRqyy9S1zSLi68RJncxW6K9rWfN727CGyc3v75T5YXTL75G95
CzurvUN8vItMxj4gLbQb+/n6YKz2xfr5OrFPOCcQT68MpMnqWrTRwKZX4+pw6t3BaxzfRXPorCf3
/L46P928eksWsS178yqyDyf8Gjb2WXuPNHV3Oqje8y12YfuDcpR9uH92K/v2vuLfX2sk66cDddVt
Zm8K+za1Ob4trRQE3/5W8LLvF0BawWx0+VRMZUyT76dnzGH2deFm9uU42W+H55mv4KJP925Odm1f
pQ6nvXVX17t7lKL2ge/zVtvR6m7zRgmJk0vRVW7ukMQ7b4++d//sbxct/Zl6GDPtBbWVUzgnruUy
Osb9C/cjQMGZ8Z2JGbC3mn19uLi9e9i29u16tJ+n9fPeeSMImf/0TLeCyzsza/IutzjzZn16ZqfG
mstyVpmznvmGyaG1b3Tu6nTW+ZTMUV2euxWf39qeisCXsrHtvXqa5yH6dMad4jgXb3ekAbbenlej
/bS541QVZ90728Y+RzYCM/fq4XjZp87RPl/NDOerzc5yBKdyvd3Vzru5Mu2d5T5W9n7T2Zfa22re
FQdxWGnZCPtl++Ob6TYOK9KZ67N+Um2VEXdG770zbab3Q2ejWPU2lM25ubLTOceLbG+80H6bVxoX
VNm9hu4a4tdO2dny6pt9vKOQiXD/GYXzWufCeTf8Vto7cozsS2xjADCQx2Kl4j9evRuOt6N5t/d2
krOc2XvhrFyRwYb+9XS84kCcp1M6h1Pkeh+eu1u/Lwsd7/iGvWDXeZZ9x4Qm2sPZy731++zEm8o7
dLvryTn0bo8zQlq17iaxNweF85d39zzdE8PqcLrt3RX2Ca927+4PJ81+3Bg8EVgp1uLa2yyugfvD
/pozT1xWZF7pUEK09513uk9cu3A/FPvy+MZIXh4jw/7IXG9zd+945x0OPvu4fuLyZfbH/eZxsLm6
kxsfv11RobWPT4HzNK1Gb+e11+BKbZh4nrAuUMXGe9/m3c4/aHdZxK02XOxyB4re5VOXz+scdKjI
uTmhO++Os2u9ne9crh9fBntPi4oLYtg8eSu669vbexoUrERNLuE13vk70U435bHe5c6u+c0uUv3p
LPtpflvesZ8WD2CrdKRozG8YQexHYf+IgP4Anoqr2Dk8sNvQOeAy59IXzsstYt1s+0rZoNo+mPbV
snbtvWqlOJf/3qoQcSYbaRnujPrljVvSDtcgEERUDvKtiKbM8dflNkjs9BKvUL65w0nf0L7EteyA
ofrNxC8tH/+XN/Cnw395A1u0YnUVkhhrQvn6uTiOW4N5cB15yhE+wklflbvkVP3mbiwf+vWgJLXL
mqgQ8Ilk9sebIRKI0JvKED00dVQSHeafLZkOpYDZMYfibedzWTjBWBu/q/L9bBRYFCz1ZT+vwUv8
8cBZZhaDBP7vYfBgLX2YH+rT8Cg/siMpDzg+bk3n+8v9b1Ws/6Nr2pqA0W/5P+hsvX/r/lF8/OPS
Aohv2uj1L6TVH4jx/4OK1Barpn9fk15339r37Fv67XNBevkrf9SfCY4i9p34WpPby7paXBb3fxSg
BYvoZu4VaNXljlGc5kd/VqAl45/E6yJnlribVMYXndefBeglIwGt9ZIjRrjBIpf6OwVo7Yu+UZMI
/tVhVC6ZCyqZ3+aXlX8yQMZR5jxZq9UYEaOIY6MgupYuR3sWIzPzWommTRIHH2Ys5beiUQurtheu
R599FVZgVw7ptKhjznu7kycYTQnNpYTgFXKyDM9PwvWQV5jZJ5KyyLRTXuSZfI9pwXx10/BcxISF
Blh75lzrrsxIRfErGBo2ZvE6MfvHnKhR2/KHbwQbkZyb9MGHMZpMWgu1Uh6qD00i5xEQHdsVZRHD
lWh0y/SSQzNesdVB/9p00+jVZrOU1Dp6rPBpSBWR0rDc5E0XrOCZ3QZSLJFiaShuGprmQ2tVYuum
pM5G67RGN0lMevI6tWV7BalMWfFj/SBD9bwu4zKYUWvEKbBkZWleZwBvBh+DURdFR6OUjiPX8oDY
EOtOVO56MAZrxaxkl/hSB6A2fVBlKJt9pwmRYedhVaxDpdaeK7/DcC224iGWMM3E0p1IVpZNtwrV
QS4EH5ZGcBrNX+tYBAhzO7JvA9eK8e4kaeNKBTLgJEO8FKm5sBmSqsQ7PzwGWXRQm5p2eKZqd1M2
3REBLW+qQQywEHXZtslN+VtRI1EGStOqbkTq73M6wKbKpRln0pCQnwSA80kc9OlNM6rmKlLRbDRg
ch+LSmhe5KL6Js4TdvikVJH2Gkql0ZGr8YgnM+HMXE1rmNlQDqC3xhrIpiZYJyul516Bst3BTcQz
mOXVbSsL7BX0ZoHA4T4s5fRxhg2/JWunc/u4qPeEselvQW12RM/ryVtUdxBZAHjBiAr1XAE1NlQx
wBWoCfbQJmN25Q+tEHuaBjtqpp9HK3b0aeqP9UIc1ERUzmNQ5YTwAlgnDjZN4k0Hw+4mDFLAJvJI
T1ocjBmkuNFezYGmXHV5B7ZEHj2tR3Ob5wad7jlkO1ObD3iejwvGdxJQ4WVl+iCDtHezqbxvfGD7
Sj1dhEpV0RcpyR4KCXGlUpVkots1E8BekTLm9FCKilo99oS7HrRKMTdt3beelnfNw8ikv4qkyHg1
xzguiV2GQ6g3ib/LIm5gEOjTg+gP0CKGrL3EA9EMNOYRCBaZBZbcyBuHpry5l2uYkF1s9itDq+Sb
BAjxaWyi7FGZeGTTrhCvDHGGRR91U1ycZAKeGA+ZEq3IrhMeikyHSUWdlyQGuWp59mOiyriHAkB5
QSw2pdZc1/X4IfpIaKahkByjtSDZmB21GklCeRUp3S4yF7JEmJ1S339MRGBYvSFuhOFUFQaGXU2l
wVKjzqnq7L0bB0BDlpKvqh6EQaxaSIfTzlVyIbFzRbIcNVeReiAwyn00/EYtezkZbl0cCDd+FBzl
uHnzRaV9b8O6XHWRJeHHUtXEF/q9KoWhcJc0uhlGV3UgpGlzLNUk0iYvGJo5nrzGUDW4vLrmy1bh
NkPZ3Yumsp99XXmFH5G8tXBYHkHK6We/CdVdVYGTqtszaBjN6YIWrRoxurZgzinwGzXblHMtY/VC
knsdR9prS4IxGYEWIRnE9OVhb3mpinjPD8IeJ5uvHHPhRq8aAkF93SjB/ZTDoavGgqiCOL6yzCR8
iq3WPynV3B/8KAsOXZenlScruY++SNCPGS/4ymsEwhMKUPxDdNX6xt7s8JeOY/4iT8oWZQ/acJhV
dkeulbyAo32/voxBihTWEq+1edz7ZW7Ap2hnR9GqBGYFIgAhqZJdUT1VYP8jRVtAtWm7z6fKPNcp
pMUuLPuTFWMsFRDd3GcGgqGSAIEGMRi0v1KKRcFu21pDtiixSxRHKEi+QQIzSM4i8vwM7X09v6aa
ek3+x6LrJfZwC7BBdvMoVD56Q/OEFDeq0PXT9TJnOoamH2bV6DfQgvbcLwKvdbHYRuCwgUVX2HHG
kMw5uJhGpEsnMxXyTT6K4xuQWeAyTaOf4fNLu7GNLo1qTaAipuJW0ZE/FB1czZLytEvEAtYHuQ42
WS/AyutxxkmRLOF8a8VLWgvFTd+MmGTH6lEk83nfVjH0/CB4Y55ajQuMpMK9/1KMNYbrzsrQYYXV
fGkl614LCmOVwwpndYBWsE8fghKnRqESHK7oCPVHcarPgTwyHscRMA1s5Lr2r7QomJ5Ru0auGQTm
kgAorhDvrgFmw/UcIYVJAynMGDBOrQTHWE7u1LQP1lWOxxRU2ogYJDFXDe/KW6MN7nwVkXETN6ZL
kevSD/Pj3A/JpW/ItfXVoSeLQEOc0UPAhmCFTVb0c5c1CE4CNXCUOl5LUV4cA0JAGkvGLVHJ5t6C
E4EgccSBit5uH5qytEm7oSbPl/eY6Jt80WHCrWJBowa5SQimCIY07/FoVcI18EPYHe2UO0rsnxIf
r6LB8qPomn4FbAaCjdHXe1mHHJZBCdJrTC1Tm/i33Tiv4k59hIjsKFFPuuVNiDQr4gXUIJRVd3To
VNxJSohcAOGWVGIJMghIuBfSAA2fYiIyk5PQbL81TZmfJqs45ZK8klliJClyN2DDEINkADQ9wX9j
JJD0VMOqUX150+a9+iC1yIQG6CWjZR1ko7rGUjM4Uo8apVDhWgYEkev6geb6CpwTEfEBEPkMAUy0
DWrSQIvIzFHjUStGgRiwBQCf1PeBF8tjb1tWokOQqc8APp16qmrWWro3ie2xmf2SmTHc69a0zdFA
jYWOMLR+7cogPAS9NV6EAcucYd5EvRSuQsQQGyHBQCQ3+PEbhbed7qZjjxmBvDkbMVnyWoFKvpTQ
qYx0WaeFONnlwdfutKEM0YZVkxsUnXUZZNLq5cF616wOrJdEyl8/qq8kz2Wrgryba6HukCmYflue
yiS+0i1TbHGIo9CWcddNUxR7sMAl1Ss7U9PIgynCaD7UdSBj6TXHIjmqDe2oQ9I1GdGCijbGdHOQ
kyFZJ5RO2KpTGPcPiTVE1us0NTAD/9iA/q0d0n/BRfq/TtMjWexN//1+6VyQJwaO6/N26ftf+XO/
pGMqxdqCJEg3YLqrOlupP/dLivRP2ZAUlDcaphTATv+5XVLlf0qqhkAAPZG85NBRBPlzu0QcBipt
dBMaSht6LH8vdmspmP9rf88RJM4Oa+sSamfpfwndGoo8nVUQd07QJMaRDKboGrAj0Yh9EO3QhdGP
K1ViFao8iQ5ip4eXT9fq/MeRPrvR5B/VPJyAKqFJopCtIRaScd3+uM8fyiDKQ/L2wMlJwp1AqjxQ
fPSapZqP274GblgS7YTYvG2io5YJRmmDbLY82rAwrEDkzftR08v7bNKf/KhsACqNynALyLuf10KZ
aijlcvIhR7yCvz71L/qd5dTJrFWgySBy1VRJ+tLsqfSpwGcKb5EMrzHbTGIk6asmKlVEsgRKPU6V
3KUraxQkvpM/y9G2UEYp2U+jjND21yfzY52Gc9HxHrPpXXK4LcP43lL+VDQDdtiklTyOzqhpAkiR
vGNug82M/aYsErQXSR6gLpcCUpTRh4pUbX59Al/KU9+vBtZoC+cyZRuZ2JUfbyS71yYLSFSCqjEO
s2f1HfphFcyVuBohmb3EZqut6K3Epusn2VwAQ+57OKJW1orrscyicAd/HsCwLGj+5KQCWYReOgSV
tVajJmr2sjgMvzNqfRFVLNcNPA+PpUL43HL1vgy/fiazQgKK6lRa6PMK6mdMmaAkRyI4U9Y7aO1J
Ot2JvtoL50ydLHiKPUEl8PSIg8IQIqdD47VqShQ0FDyT5R/hBe39by7ujz2f76fJcPteCuMc/+gJ
fbq9JvGqkejP7J5EKxkxr5jdRayLZFV2IkJukR0KPDq5K+RNPAtyeMSrGcbrMSjJDpPFuRq9Zq4l
tLQ5WY02QNtB/o1aRPnLk6xj4dMMijgUgLiWyxD9dI4Mc3mqC7kgE04L6hOE0rJ2gNoSUEJZRJ+R
fZPQnPWWGnk08kwQeCYJDqpAo2uTdyWv3WCIzd1c+N1LE7J4VEs0vvtKS1/iKl5Ye2NS31DLAeyo
swQX3BycPqhDYfBFb6qtQPU64PT9qR40Hy4HKzT/jqXPcGcQL6/ZYmc0jat3kIzd39ygpRz5wzxq
SIax6CcXqhTpQssN/PTljTlljdcZKWrfGHCgaspBB51RxH4/iBkxOoVf4agaCN/whkkWH0KzB4LT
1gEdikLPCSGQY9n4zWlBeP9yXkuLUFFEBg90AosZ68fzqlggdKaKx0Gti9TYSsVQbYd2GmOQn0WV
v8RyVvu24Ud5tyfVdptHXRF78aAAuW7Ns5WLuJmkfhy2Rok4Hrb9qonr+r4Tu+F2UqxHK9eULRug
gSoX2YKh02YlHG52xldWS5BilGPhNeT8FEkq/oBIBvxLWki7VsQ6xg1lirdFn7/lOf4DxUjv0mDW
j1O9qOAhF8ae4OMH1zBuwm8cWOYRfCapLR4+stvqdIFs6qQil/nzKNYTSLysKPeDUDc+SRiquJFr
bDmyUWd7gtY4E0EUV3nVzonDcAnfku+pA33F+TJUDdNrxDEMbYEoh4M1pQvkm2w52eiQs46YmkVL
WwekSm3mciwvkh5cmrmUiFaTxU06xvNBHdMKd7Kf400LKrDoI2GIQpVKDlnz4cEn1g5sn68/M5Xu
GgXlDXVMawPTGIhXLuc7Nkz0jgJjgd62kgGfRQt6CCmBrD1UejA6iSFc5rii6Rq3+TaVpmANOCRb
ZeCbKW9B+DVYFJKRJN9ZfpWc5BJxmxSh98S/BSwLOroQ5VdTIBiPdTYKzzXpQiFjNV5yqON2ht5F
6ry2s/Skex+7qnrLcMRoY+OZSpOsm3RMz4LZjl5l+tmlDNvnSLbGldjl78ooV3SOqpGAqjFp2CdM
ok6UilTHL2ItlTM5mAtTtBz8+KNpG+OtImPnbKmd/lCPvvle1jNuNFEfIBmhDzqqsR6ty+bAukNW
s26rG3O+sIVRLYn5XtQaa1uC2yJNi/vgUQ5WXJLnFHL3xpBGrx5E10PbDttgrv0t6PysWA/U2I59
H5s4R7FGEU3er/V+IPWtMXU4SWW+lns9vFcmfx3ks7KPCb/2LGtQdwEB7CZFvlRdd30I+KIP0s08
QV60Ba0v7sqqf+2ToO64aXn9DYFP/SIPChXGblAJ84zk/KK1sItbGfyzPbCySUAiFOE3Kw+mdYcg
yo5aqn1mU7YPAmFjBCllEYVGUeK9Y8rUnZxej4ezaXWYTCQYJsB1UtyXeqJ2MU8SCsRVMupGvWQw
RusuVoF+ZdFjIGjKxWxrGGz9VL0wsSaYqOTqOSQT6Fz1AzwlcugR1WHd4aKDqchgmCVMsLdwGmRc
soYOxtFUQ1wqC79YkBP5Tlu8iWEdMJfrI4+slUj+Nqu6BAN3NR+CGmtZp4nkdIQR6ZsCaq1QtTY5
TYS90oNfi0ZRXYMjfynFubuTZEYs7DN53A2RXq96k7zOLMOmkPrDORv6JwyjOIREs95akxlqSwlE
82ZZGgBHJtG11fu+Yw2JdG0OangTNL2wlfuB6rw+5es6M7B1DSGqX8q3jZsZ2GJY1Jz5U3QfQw7d
JAZ2UBsvvbEFqx7cogEfX3pBjx9JkofxkGMbgQtZFsepl+aNlLT8MoY1OAN/qt+kIoEiacRx/tQm
U7+ZyJyBO9STO16PQNbaFLyoreR1epfM47WS4hseBX16seagdShOv1DCfreqakD4pQjhXoGffMnq
Kjl2ctx/jFGFBnJW4uJKUANr7ccwURtzBu43K9w+JRnMgajxATMX77m7rJnfEBJ2j6rQFjeZlIFV
ThVzBylldMJ5uQgj1/E1i4d5i7AGYoDIdgVinYTEMoYFHBD6trw91GkdSGHg0RpSNhJFbLhwfTRQ
bava/F5OTAX/GkY1zQCxrBSNvpFoHu4o9X2TWr+/ztsx3mlNOa6bMjGoMhLUUY+66JUD8bhdXjf3
fl76V+lQy9vJjCecQH17rkgbO9GdgxjO/41vGOsguSmwRGlVkNGYpuugkVIMn+nwgGGpPSZ11mtr
PSgotfnpElQ7JVF1YgsNCbse2trOtCB4F6OypdUgMu8nWXSkID/vB70lcI81FL9bgErTd0vW+0Nm
5oQ2ZHp97uKesODeNB3w8rFNKNl9Ccne1YrWB7Mz6o8wKy0KITzPS0Y9BjrfHwqnEWNFwMmvSUuU
xnVAQepAMHx4Iw1yvY0LP0G5kqU6rFurj7bEzYj3FRsz8rwIOSgq3nokh8pwGumsrdMIE1q9kJGl
YhRea6N/jyx8wX4kmztW/NNo6z2/GD4z2hIpU8N6ieJNM7EPqKuy8MDh16QEmPJtOUoCUNROfRMa
MKxmmCHSVtuuhzwor8iBsWOh7O6aLJfWWi/qt2Whyat2LLstXk2ZKOFs1ZhGyWVpZ+ldKy2GP72F
s68G9ZpF6Pg0duV8LH2pO0ZagC89iAC3lAPRPFUJkJgUmXGvkPV3IhW72vRtpbq5LoGkjXRlH2GL
uyPH56GfLWsnKAH1+MGYCDHyVSqsIVFuRMIm+yhl1zUzTtY1RaOdmkPUysZeAPucFuh3ZPm9BOx7
gdROuMkyt5g9mdFmNZq3KBh1AmT7FEPnKEurzFSLC092up+ruqWdUCeQIliBY+BSJmz9s+pNGADv
ISiIR5IQjSeiwwwwEr5EN973Ac/7I/7tPmEjVEm9eSv6RX1fBaLyKAwjs7yhxMO7xMb0rOcz6ici
8AJPHVt8xjzN3+RevWQmvNmSl9BIX+HiJ2P93PVpcOlxM34Mc5G8B1YZXkeRn6z0VkB50PgpAcZN
WNOkoobnSHM0bnUd0XBUhm+tju0xSWB/KD5m9SiySiJ7QsREyz2TVfSSGK95VyVRGW1iHf5EEvOI
KJNYXYqoaNhZqKwuRtVU1vE4Sw4AawmGGWHC17Jck9iXaUkES8GS97Lc/D/mzmRJbuTq0q/S1nuX
wTFj0ZsYM3KeSdYGliyyMMMxOOAAnv7/wJL9zQxWM029aOuSTCaphkAgAPfr955zvpqTey28PxvS
iJ5iZ9TuHlDJ/GrGRoCJo8DfiaUyknHfTPiUYWxVEaLyNNJz/9SqbAbeXIXfUtuzwh2xXawAbtoT
11Bb872nGNEyzGmcy9kpkaNnBd9d1+lEVuRIyRdFvPWHYZrT62os1OMgCovII2v+NiiPKMepmjv7
QBZw8MVODFNKSyr+k/IvfEH5G9CDdaI83vGwAvPzulwfIkBm02Vq8jx8ZQpCMFQ5ROyYgefxthtI
CBGLdldhM+Q4TsI3zUH+RDepNnoYoTrT61203xCOn4xs53FrNz5I73K+5+kokusoY6J8yFvMZTtj
zaN3sMHLVOSsh+qCyUb0IplmfrMdDcKFw95fSYshlNqi0jfTsCT31cJkgeBlbLJdzliSdSeC+ZIG
pHlvYOzdpMFARn4qo2+1pcM1b4CGp0iC9gs7b3rdBNK6sLI8ShhiZi4pkZYbzzur1+wbNjB4CBxg
thhLN+l1HslWbDs6zdtCU9/s2HnUl6pNgmkvgzp+8RlQDwcrXBYUT3YJtm9cJH70QPitfVgJgkwI
nPClhFtwO5mOf/CgWn/kn6nEGxz3DBcmAdIFEOwgeS4mN2YGGzI2AetQHbu4hGBVhm34YrLC1Meh
L4MvYDwJvJyEo/VRRnPU7TLKcowdWRq8RbmGm1M+UxESspmJEYV7oFF3W6ovbiGVrEN94dWYf1Av
I6M3nXqcKLapSVD9gnYUqVXvTIs2YtNkdrpSBMXtqLwUVSDbNeYSk5GWAJEyfJGtM3nHpYg8CWxl
aMS2GIoo/6N2hvSaV7kWl5YFheVIeTAsR/Ahyt7TsCDli/ldV16ZdCGzozUGc/TQxdZr2BfEIw2T
jfGixGRKansdhMT6WAyZt9Jier5x6wbhgEPdkuFHrYJX9KxAWsTEL7oPm8Ezh6ANKY5rUxGHEisd
UZVbZfDgAve6nQ2DEz/K+bXK0srRaeNKJ5CsrW/EMIVf0g6D6y4eQmdf++TaqGUiVCv171uS1C4B
W4g3O5UYXElg4IblZd6LrWl8kitwupE1VkxPHvS94wLUcTUiudGnZsBuFSq/rfZqmrurYUict4nF
+1aVzfhXRC+SdLBJqAs7dTVLXtq5TBKrijPn0NmmORa+HvR2TpccF0E4zAzZcjpVh8kdiSYVvahJ
XiVBoP9AFb22Yd8d+3E5BhwqIGOEOEEcd22v/nTsb4t07MeYyJugxbKOoZ7TT5Z0SDDzqDlGVU4k
c7mIiCnPkPtvQDBxImlTQkHwRxtYRFDqRN+peBHuXoYeMfIOXD8scJ6dsqFlRGkM9kQKikDXcmXN
CXhMnY44nxWPP/44YWt7O1pteWnK0hVHlhYgZ6EzgFWy0iXSm1brFlu5l4EAyKqS2dMHvY/z5hRp
irS2aTry3Hm+7Z8J9to6C8Dltpj/VZ78STZ3VW/HuFffZxMkD1yK2VpOIx/I6aDgZ0MvNoW/SHT/
XiFvSn/O72SZuTy1mTvdfnBx510pLg4zrKSbHkoEbOcXZ7Wh0U1L1ddXbf6SoDcJNx3pMTlPYFuN
1yYJ82PpTlYGdB1a+zEoW6LyhLuCi39/LWs/+OceURBats0k0w24HNrGZ73GpIF8lI8jMYbz3Oxa
pncwZaZ94kOXWorc++DhXHVO5x/nhHxlcisd6VhnP4tbR73JMuZq8ey+aTE1r3CmEHloP3r7/Rf7
x0+K1qgrkNs8COdavUSJHFhwRd8kYjo+R9Yl0CWz1dHonn581P+zIdT6Qf8divr/Bx2dAc9Pt3v3
pt/+x/daZ3pe8e7/638+wZz++tZ9+3m+9ONv+Xu+5Dj/8nic0LnR5mOEspof/+0Ht/5FlinDI9tC
jbf+Lv89XgotYvCxYoa4xf1VKce69e/xUuD+y6GFKdktCNDnwbH/EzXe+/GSz/HI9WhKYopnXViv
8P36KGDOLUVvyf0c9OZOqhDQQiBYSTdqqiL4a22bhIehX4tPlVmlvhZjJYNPP92w+7+f+Z+HTGez
ib8vAxY88zf0cS7txveXUfue7CNiG2gSZylHgmlyo5MKoyXecIaN/8iWVQaW0+L8PLS+PbGtUIzt
c5/N7wKGa3zncu8J5EmcwNm6aUIeO61DEtDmdvWbBG6d3H9wze9XVWQ+tusx88IpzHXj8z+bp+T5
EsnaV84+ZCiBGKQmjT0O9K0iNOMKFAkcySJOH3u48HvB5nIib4NSqSUEIhl9VNt53AYb4BvYjD+4
tPe73t+XxrUxhvQsOk/heuk/7XqDxa2TQjIvN7K6CmZUP9Gc5HvYa+Oh18sDY0QH/KINoElISfQQ
vPFSDm35wZW8n3r9+0LweJEgyEonvbMJXGHadgYi6+6ho6GRcjHnfJ87Ud57wPcOcbtSUeMFrixt
3I8mbu876//+bNpLbC6+BWrtbDXv4myRYRzw+/jOYm2mcaJKyQbgM8WIco1AEUQ2G9WSC/+f337f
49tKIoOY/54HPfZrLWgIIN3XCdGzlZgi0DChHdIIygOkgqbqTlaNvKQjeOnRDDOt32GqHoIijj4c
+73fX9fbgAIXJxIbjUsMsn/2mPpL2BFIa9l7G6Q3sG8ImN0ul06boHFSATnnulb5ZZfbnEcWfyrf
GrmQMuc3bfLBNvTLa84A1OWjeGcY6vE/zl5z43KYjgsSxmCuz7Qxxh7lkxvFN8lQUFkZv4y/ZAzo
CTJsytuMs80Lzu32efSsQ+kDvdvYxBp+6dxJXE9I1iDv0F5rFx1/sCD9+tz+WBclKRmrrt49WxZp
8XpJZhFGLOZ0ACNDSOu29ScAFV1yY5dxeesOKCgpE5KL//ThcdgPHMo0y3Z9V/pnj61qF6ShbZ8d
4OUSEm83iI4RsMAtNaKxvmRVb3+SQ7n8VUTpdDGpML2a3Ck7FGGgP4j+PPPT8exwBaFDIYTOX/Lv
swoF3WJuTYDXDi1nPRIW28nnVVUsa9caZvBjXcGJvrRZoaGiMFI7RVSZpDVlEy1KTfDfA0NvJ7ti
DCjHT8QK7lSdEMyEFphwzEUNpEk51iyvaX4TWgYGD2lYX8PJJI2rJDWvmCeGHh/c4V/eCDdw2WN4
O6VklQzOFqUc3q6XyYLJpgcXcRzMcCFrspZNarLd2IL9cApnxiZi539ODNSI4CaC64OreF9rrreW
itxjPsSRnafnx6vy0xLNkpxkPlq1g+0307JBFkn7k5BCeRPp4KVeRxi//9r/8GOyuXISQofg+tQb
ZwuBM3RTI2dgwRMhRl8sR6kDLTT32bbKOty1GcNr1BnTdbsomJuNZ13O3kI+o62Dh1pV32j6l6/j
wjQP8UT+2ii6vTTjr1I5MwFMq7668GDFwhjwKuXC+qTl6jsi+PP33+PM+73eOb4HJxqqKhaSXya5
jnDcOSwAluvetRguu5be+6juaKEn7ZWSo3cRRzRJM5E0SFyTeddXKngyffMwu8huo5TJL6MC/9Fl
29t7GXEebeGEd3HhkHrFCvrBfmCvd/Z/F/o/rtinxCLA3bJ9n3Po2XZMVoUApmgORKVmfzl2CQxa
meHOm8v5Ye0bX9i8MEQN2tVjIMyfUa2ia2JWQbfSQcr2iH8JqY0JD1Whr+9smLs7LRzYGqAJ508g
fHHzLfV0l0/6JUhEgS4nvhFOnhOrGbDFWmIcbye5FB/UQL8+xOtrRCZ/yD5r84O8/2K2prmT10Ss
x4M1X/eFGOj/j+qOSg5bhuPmHzzDv34eqcnUcRxRHR9pz9n+4Q0I7PIYjglCmvqzo8U3io6s37Wd
+Wolmf7PDoTrD0cx+nfsEm5efr/3369rxooj8GAOWe+5pI56xXexTMGV5zF+C03rfbDgnqldfnwg
WhKP6BkrRPR1fiQMirwOEyuZD02n0Gw7QWIhcKmeaKC1iNhHMgdT9p12EOPeNQEsNBTWxPNHypL3
A0rZZ0e7NDD05H+wL50fFLgVTOp8ySGdUo4X6/2t4IweiT4DSBjhGjjGgGZfk5gY1qj0h9tJw/Cr
fF9+15rjs2PXHzVy/unjIXRSyfH28+6fLV6qrVwo5oqgCauYXizRyD+wMh2FW4V6r3s4gZPQ38Le
w0OJx+CDL38WhfT378LTwD1YBYJUL++/fRjqGsM5rbleUbMQaxp5z4AJ220JmY5UpqV/hkQQ3Osk
OGVp5J46KxjvnNkLi20eOiVzpmY1mOSE/2ZDnbz8fk385e6QQ+IzBEGrR6HLH+8vD2pwZugxOgef
UuCic3P7TiWK7qfdtp+N5/wZmgqRMW/VoS576+n3n/7jNX+3viEN5F/sqatO8Jdg86xv1eJE4IPy
rLPFo1CDejGWE5nbvOet2sHWJSYqmfxG7/uiR36TMf27kBLzIqyBXv/HpT8XFESccdjpkGKen2oT
hFgWWEKXdQI9z2bUKO5iS9GFp0v3hX7r9SDqf3c+/o+5/f/wIyAw8in4UfjxMKxNmJ929AqX0BQ5
0j0USU/wYB6N8i8Ne/E4V35wREdc/RlEtbzQYc7/p4TdfFBSrJ2E9/uMx3elN2BHAfnp3ID3VzCl
xrfT0fcPmjEY8029LOBCUP7UJxRNQGqVlVenORtAtRf8JdepGJW5d7Qc4QEhL1kf3rj6MJril4KL
66IBiX9w1WCF54EImT/bWtpDcIgZuWYk8LdITKIAGiNhnuOS7vEIqgm0QL7Uu1r5lUPLve+xSWXa
PzFPGol6HO1wvoikIlcaJjunBweXT7BrlhQwOmRzQGrZsMTHHqU3bpxUTOaj+/u+jcYqgC2Nzgsn
WdKFLFyS7+9vp6pSNpL4nqHo85jhbjgj+shbWg7pmDI9iusEJ17qrFHeMRYsUCuYcLeoGLwCTK2e
9dFkSX8na/7ObYMQBm7uPINa+f0b+eujiBAd+CIaZIYXtJbeX2igfL3OoIODoPmzK8oZlO5gfWrt
Erl/NpcANSWckkYdZ2wCh99/+C+bNAUOBZpvSeTPnK3Xi/vpPXA70muLLAsOkXEEgdzJeO+nEQHu
ksODBab4gw7yj/Lp/fJjczhZc5g8RqtRcHZYo8HQ+zJ1AvwCNToV4UwYKL1lJ3LXuo4d4ap97Hrm
gj0VLlQSWftiKtTJLlmIAqGrW7UExc5L0v7Kqdbo2xl7xx7j0kogWMLPadC4GzP31Fdzpre/v1s/
BKxnV89WDw4ChTcb//nGCjI+F9aQoXrjCb91uih6lrXTX6lEJq/VxJm3ZCCNui6b9TWTWCJKk1nv
kLcxAGZMPR5av0jqD2pWuT7L7y/LYcvnj3VsgGZ4/ZV/+hU7WiaqWRxih7sEayc5vz2TddQiL5kP
j/jT5KY4mcxqTtm66LHUvho6/1ovTnCpEXeOGyFEgmdmyDuUenYSH0wlZnNl2ggDjdNlo3fd2Cb9
v7lw4vtYaDEZc/FnF86TYNf+KOaDDCeGmW1UmXpfDGC3awDaX2rdYluKZVnTPnQGaJq5lOaPoSde
eN2qnQEzMOaTbdYjsYGmkAQXQzwpam1rrbh7OXgPpOgJ66ML/3X1XgXE/oo+XWu/4Gz/wM4WpLOU
pKy0FiHFiSP1m1eEjF6c5KGWk0awGIo/3K4XD4md9s+hKvOtsab6Nte82B88l/9wOevRlNmM4zoO
t/L9A6CdkVMHNf/BD8x8SBAIbBh0ZZfK9/qbuPcbUonT4JIUgOhSCU0CsFyqG/7LKbDn5APt8q8F
mOew4vorIoQ7RGjU+6uZS4UQtp+ocDJ1LJ2Y2Y8FKvlRuGm8tiHsKycpugOTNOs68bsBIvQEq8Tt
x/0yzDCO8m65V65TbqN+LD8o2/9hBVr98ZKb5bHL/Wj+//yy2HWdBJ3VLocOxLJ7o2hfbyIft8O9
mLqUIbjDdPuTmIU+ejYw8kMoZmf6I4sSCqCyqoQ6pFOg5A39M3rJMX4Jsj1hrM+MFZe0ulxsQqJ3
CEU1cykvTtWhXDLKzIxTy0e3+h9+eAYLazVJc4QF4OxWh40pIF6MEt9fhAwltckRSvwQ+HsiCHXz
+uXGsakjzJg8C+7JPfY6/8KJYtCj2PA+WB/tXzddNjILw47FKJevc/Yc+vx66cDJ4JD61XJCA1gT
p8WvsZOeRbiQduRez06/rSMY6PE0wwyweus+rCZ4mfh0LxATtIz0WCs4mSSRu1d43UG4dB5x9tnK
eiqdQTwH3gjqtErzP1qb+PAk118zNeVfyirwXz94t5xfFleOsEwa2bd4veT5caLLi1kUgEEOpDXI
u1QWzo3fAUeB+FW8jQET4KRoiee3spnBRhx9zxLzlR+iAdcwp4/aKj4KdvyHbYieGBp0Vri1M3be
o8jVoO2CecshoVF03fl9Qwq+0ORnA8KxRzkf/bIcPkfsSresC/NuoojbiE76+4Wvcgftwf2gill/
2fdbEJcU+nQeLVwL/EDv3/mxd9rJkkF8ULPnf5rJXEd35qkbavpxnwolXtw+qC5+/9v8w/NGy5dn
jbkYkwNKivefCoIENH3I2SFtE5SvWbZ6JsnxzvtqOsq0qq6wSqnPWZfnV01v+X+RMv6WehhVNn7N
eLpAxHsjyohsdnzPV57d+7cCxeumWCQj9DqK+qOqRrkXuShPC5JKVMF2/sxGc43GsQs+uIvyR9Pg
5/vo8rOuL3JAM8PhhHL+jUp8FmyJ1r4H2hdtnWnB64EDNHjOI3teHe+oukFC0HrYsQg3xc4Z7Og0
Vbp3MAhx5NyUhW6XzVI5pnmtIX0lO7vOiXCd+tGyb2fLIeXfskYkcJMsobozjiAwYu7IOstRrpG7
6j97RTpDapCAr8K6eFWTpTbJAJW9bby63olW6gZ0SUn1njstoQQxrwlaJurjgdrNJVlxkHAa5jQw
JNOn7vSHBzmMxM0ik3Q1i7i8dPo+MftRjdDM/AocaOijBsSpPokIG6unKAh8tyxPsWuZ28AuBZQ/
z4kfuHWZs83zrvhOnIOToxCbYIbgSU7GK3hBTXxhjz1CzcrWfc8XFENBbIUsHmjkdH8hXzTRZubL
7SozL+WO8YABoCfLBTZJ396CYsnJZGp65eBQFv20HUyUAQ4IvBbrwQRMVSlnFldDrNvPcew2/had
HpLGRRjEYSq2SKMYUIfd5ijjIo4a/tBd9F47nvpyQS3qhDk0szgJ3L01ds5d1M+CBGXFjI1AxTL1
d2kSQsxI28qKj4juG3l0ir585OaxHHYoyReMX5AueBsLgCLKD75VbV2ho/39K3bmy2Ocso5LLRtP
JSNUHBlnbcOm9bs6ZUnfVzKTl7lV1AcRdLwvss1unKUq4YNPZQPIsZguXeUUJ86P8vTBVayHoHev
BUvK2mxbB98cm0m1eVfhWm634NIC6DDnjT6VRZxc1rln7cswu00GU5+cxH8KezzPI2vzVTV1HnCm
CAVPjsQ70bNPHyjrv//+ss5PT3xtrooaJyR+WuIOen9VTcvq3y4JeqC5Mt/LYgIWOgTd/Tgk5Wcv
KdXh95/3S+3CCsdJjQ3WRh/Cp6636adCvykwSvjdCIw+mqLrHB7pZWel5Rd00CA6vZZ3g0ya22Wo
khNm6QwPSjquxyyJ5tsvpMfYIk+XV3/uqkfQrfmTVzW92TaBf2NVA2sErJtgE6HrBcDUS+ujp8k9
C2PleaIwlHjvqJrZKtgz33+FyJ28BidnvG/ksPh75QZdeGrL1gcOhDcYEdacppcx9qn+aJXO8tTy
/BG2O2AXOhhPmhv8ML05FmZa1A45MFANv8zUl6zPCRWSQXXSaQ3VQta99ZYUBXX3WGfk3LRhV6td
ZjX6tavdKxEjEDvGgfHSy7bvO9RUhUqnh5SwLLyw9uCrzQLx5nPqL4aFT2PfP9K8QzSYIMNFAW4S
3e9VPsUlBK5RLackLIlFimLMC9u8Cr3L9Xwd7WzcOt4eY74aT8UyVl+bJs+aQ17axbKPOUl8DYa2
Li8AczrFzo86CsfS7TB4+Zlc3Mt8iW2ksWE3Xy8FrTE4F/xeNO26bywQpX6mCdN9TbsakBngLiCY
bH2yugR4B5poGhnr7cLK8W7L0AEnQ4gKogwcvebNtebKJp0pzyuWNB9S/OCvAyaULnVyYiyGRQqC
MpqAEo1Nj4MlAi7Y2BY5LNx/DyB2mYXmQjZZWV8GZeTON3lXEUxUmwUMvGViUCss7bPVLOu9th9j
FVEQzbi1ig1oEPdPFqDw3sPp32x1nlU7Z6oFIbycIYCeVM4FfbH2yXU0IUWkJnGWcHIPYBDopv7O
iKqZto5XkBAwRJYLJrKwCDjKRHTf50mQI89VhbVnK0JcHNf98lyD7iAFrfTwXSlNsI8oxvFmqo3u
iCLhOyrj1wQxTjl8sxiSZrePB+Fj+RRWbR/4s1G08VIaw+ThuEv5hB2OuFAvDtLLKUzGYyC7pH7K
hI0Cc5nKvn3Gtj709/AP6vHYumxMCN5T8a3IObueEo89c0/MueuDaQG3IxKUXiRI1bXYqsruyOYR
upxw07p0yXSWdVeqwfy5L2eiVTnPFykCCdVHWJsyPzLtPSJyLHJONtcvUU53CcQ2N2EXxAUGDc/K
h2PFQR/jaueG+tjkOZkc41hI/mRRACmq6UfHh1xkYX5QS1M+1myzJB7XxEt4CMDr+15qMlXycCDv
3ZrwjCGx5tG1zRCQEoVzLN/Hy5Q91ril3E0+hPF0bffO0jyJpfENGTS9ZU5ZFzhyYy9mFsep9pBQ
u+EQMB6biiq/XuYg1qBSQ+TSaKSn8rjYRZkepT8SfUpDv/peeHBvNpaxCNCpmtFnmMJf316gho4m
clXEGuKStZKUCTqd7l6ETTFsDQ3Z5Y5Hr8F8ZFyyQty07A4Jhj6sNCGcVtnLsLmowE+xqHNq4ZBn
oj+M7fb+tpLAFVPsgdf8kD1z9mKYTkMhVvp6mEVP2BBkcM+CMpLFoeWUINReRzGGKehzuTpUyiLE
OJskQwARWrJv3jTSK6qNm1DKHqTbxctuATBVbOfENS7S9h6mZWmXEsmpO0dPVQ+chuzl2XvCx2++
ed2gWN7UWEGQdPAVHmxTVinIZZcpm6D72G/abum+uDYW/m2DWrrdj30ja6IHSwVTIE4QO2u4GuZk
2fkw7I3pstcCt+t3g6zt1S26usU+52lk2x6ygKu2rKvVDGdCb5/MdU3JPBAEtHVR+qPxD6r8a6ws
o7FXqf7VZ9zbHRFvYOEoJrHA9UuECw5VBVW6l2UC5DXlidHbAcm1fghSvugBsQsV40T+db/Pg2m6
aqOi/DOXoSB2LlJejtTBW9wHi9y1S+PGVHylu0jDtK3r/ZvUzdM/RFWg4rGHjHViVZaTXdTITu9b
WGwXXZ8E8DHLgVedTraJdsmosQJ6ZagfrHbQL0vfAZPux0LnMOnzHjIR/QLMoE7v/sXd9eqrigOW
ve8pkl7F7EL1Q4u2XBsCgb47TtfTbl7GsNw7gdbgAsVSUgQjuvYfEy8SUKI8z9jHaeLVP05UxOM+
L6fkZegaAFkhUzvn5CfxdBJ5Xg6nYmjVU08fgDQ6X1fzDYEx/cBD6fnFoRTSEKUULVWxawNNkRZa
wKiIfGefweitQROOKTgJekhkcFVdOKU7x1PerihEm1xkGiACCVJDaO3cOuQBTvuEhJvOrupLQXW6
9aKq496TU6mPs405Y+M3lv1MlnWfPWFnYCsfShMBKU+HRV/U1KZUbHp4bqKyuWL8nDzMBe/ofvZz
eV/A2fs86kBNx8KyCNufcX09BU4PmKuvbGe508VifKw3gU1WXe+yxKYo4cWW7zLlzPMyE+x00aXU
fhhRkUS1FsqMHI/cZeoHlWGPzuxP6TCsbr4lyrBANRNuZuWV+tGMQbxsseaYcIMKr+xY9CfILHJy
mvCB2cGkCFtoou9pHnJfQrulRWmHVtNvBA7UDI+z5J/iadWcptGbrpZxNMMuXFcvAt4SdkFNRWCj
a+yIGTRVRvMtGuh9zwZJ3a4w7Zwc8gJXxkHzfzkX5eiOEbDPHLKbXbdqX5u0fJ0bnI1Xhr73fOrC
oJzhZVUGPi2l6WWmS2qdsHRr7xT7C+oPMZTdltwcl2A9buttgbgw3AaVY1P8UGJdzQFOWerAYEh3
S4ltERuzL6+ULxZGnwnZUNdNEzKbXcpuODRZONMgm2gwX+KbYiOsmYRQFWQ0vJx+8R+RHWlygb3S
ip6rMjXWbcXYLL0aksH/inYNcAiGOiIc8WGA75zapKvwsLT6LdVukW68weHTOOUvXwKBG3Q/jlE3
bkO19EReL6bXW8eBbbMZp3Z+zGd/0XtsANO3YQqst0CWDwlvC9fVDlAsWF1oMA3kTRx9wjqGjaUs
5yGeF3vYrl1uJH1MoOSNyC0v2/hJIW7sWtAvDyJMEnxGBAK4GLFFHiZXCdKxwzLYVe04Q7Gbw/BS
B4MQFzlZcofGklXyktF93dDfLIYL4/ZpctMnNZIDm65WtZWNwhCWa1QtJ3oy00mpxNaPZFw2YhMs
rfs9wGclD9R8wnpYRBeoLe+7Hx8qJ9UP2A/0vB+LnieVkoLqqF5SyuG+j3NQ0vWSqG3aasx8S+Pq
HTLVqt5NKGHHi9oiaPDAquH3+64cidcKoiizt8FIS+4iNnOYAFV03Ie2dQzMRVOIC+2Zdtgi2a/B
a0JPhOHXuM0u9prQPWFDkglX0ZFQF4VaXAxduOg3Gp/WjcLyKTYkVlgl7p6lV/dJ5Q/x0cI/w1hT
OoW16T1Z4YBrsppjdSqiQ6bEtBzDMtM0IHqYtse4cf0KU7Xv5ye+IJEgasjtEwK0eLlpzWzSOzcc
vQ5ZnxTWsZht+RdNJ8dcTsTDia1rNWI/lm5l7wM9MaCs+qh+dTNLE4pBoEzFO5o5b8DFA/xcAg3B
Tk/lAstNzFSWioTM9sLti45YlVYGasfLrogJw8NVJcPWmUk03KR+Wr4lsgpeyiiszc72Bx9XuUtk
DBEPPWs6c7Q+wU0yBV+K3E3C+6ap8+7QxAXrUNjk6XiRtYOffCaXfo0qMHV6p4fKbq9YwenDBKk9
3ZqwiopLx7gN6jZGhMs2mFqTH4olkd4mSpbBXOcuL+q1s9DmuDONm4F1rpKMBHEmDfdp21JhpA3O
VGxOnWKunYWpuU6jwU2v2gzzHXJo9E1H1Q8+BUafiV2r8JnsMsepHnnkUbRkSGLRXLklpCOApa46
SDWXV9LmoLkbvdmHqRw05tqWMYcI9mApb5KVt0H3xQnfNPkC3j6eLfUtj8tEUTRWzSmuZZvsypwW
+oVlFd5j67S2ukhdBGN7DiyxhKCYVjXZbRbxqbhznGTrasOVTDjnQS9W+fLVygrBOSRLk0v0pvh/
pibnFoqWLdtUQ0j2AQqnFjhrLQC6MALeGzln1Ds6ab8n7mpOn0phnNtc+M5FbC/VV4e4HX8/GTyf
h1irnLxOUbXfp4767aQyki6PXlqT2je104hRkbTBZi9EnFRYGkc4uzUpPeoQYnLauH3bQyws4l48
kvG6DJfFsupivcrtnte3gaCcysNrlZukeWVe2T5JnugM4nCTExWVTwZUeBVO1rZMOIptrDDLoSfC
G/e2ee/oo1ZThtUmRRlopEz+MkWHfbcd2gITleM4l7oMKn9vkaabXYo8MubQBoQi7twQBYjPymXv
yoCj1TXv83CfmDoMD7qy6jeZ9wVhERlxVlesvfrBcJTw9zqvvG9tbaRY+ZqO9YQppbrKdFJf0Oeu
MeW1UjGAdCwMgt6CoXei8t5UZTcdEpWb8DnSaP124dIwr+gtjgp7Ovq9+suf5r7e972Mu2MmGtDm
RK0sz2NCls2JiVJ8XYHS9Le5jc1tlyKD7Q9StpxnuyQrQ8jiQzASA7sE+SFLeB52cVinb0PQtCtO
t+ui3YSRFrmozZeugjBFZhLa7rdsENnr4FajzwS5mZ7o26WPXausP3kqClIaqJDqDRk4zXKilNfp
bdLg0tp1Hp5LaL89nMmgdDazL1Y/5pyCS3cD008PBG8GxOHZuAK3SZVWauvJVtpHLA8DGVIUcMF1
utR2eB3ULZej5n6MtuR/0DPocP7XW982+LuwkAb9HeDmCACRJlOCymMGJj/RtnskWneYdsu4hKwT
WRuDH496O67uqYKK69oNxXCd4hK9iKjj7BuHXJ2B6rmKsnthsLvtMF2O08aGYvnYWhkNA8dN+vmo
2FqCF6Y8dbePUCNizEhIyNs7ydQ6pO7NQIDzoXHQK8ZAznljoi8OOtB9jJycTYCiBRyoXXh00G1B
TmkbE23xkpLjAsm2TIgkrasAWOjcYYptVeJuu7m3gCuRF68u3bTLgl2HgoTliUHeBVbVJaQtTBfI
Ka3Rve0VYR/bHLI9muvcWczB7aMUV19qvRkdhILE40BdojyyDHkzqnS3NB2y67UthVfSZHImdMUu
/ceI9Il9KX2DWqWxWfW9oOn1FVm/o8LY1sVMpJbEVTs3leYqDvyl27sKhPV/MXceO5ojaZZ9l9mz
htpIoLsWJH/tOsJVbIiQNGppVE/fh1lAT7lHIRy5m0UBWZkZ+SvSaHa/e8/dy6rYZF9slK4g/DIC
LOZf9PQAv1/a8TzMPRVmBdozDWnZ0uanZsn94uI0vo5O7lcKxTmN43sQO5q3j2mRPXWToO0ki+Px
i1wRGPYtE/8lUowC2ltZ+0X92W+VRj1vIfwUM0smENsxYPOY9KbXzq94WrHJYttQMfSlR15RLJ8k
xQhlqxFxdedp7JhPXVbF5kksdkFAb6l4prSAFtvjvG5rpla0dcX2gwMzNGXldButt9efZs6yy26Y
2PrsRqNptjrk3JgCOBTxV8LcrIO0+lKDalY47yPq0bNPPGRc98js2VRHLitdEV9BNrtoTmrpt3zL
4pvUKjcO3TjOgOq0zUyIcSbxQWvtanwvDVT5sNCXdbyPmziVu8qp5uqYFalzEHltZacVPC2HxH4o
zpld5UZgMDgBNrAa80s6+XBC53rueQ4CTEhCX3K1ho0h/XCqUA8i5eF/iVJhd8+rK1O4ChYfOZj7
lrWhdhoOrwpnLW1QmOR4NjmzGm4GteJ6x1gzRJNZa+n1LEYS+DxjvfYkIFT2t1Wh50/gJrOv1pjT
uW22mUyOZuZ6Y1gI3W1PY5/SHSv7Sb4wmyLFaUGbCNhYLJ9XENsMFjh1z2dOOooJXq3iXTXXlhWh
VMkz1AG4XSlRa4Oi5hY6mQArQi+FntHas67xJROdaK70suPgHrdjY58dHhyvAxNTKgXlZH/zUfyS
XZnBC7m2Yb/iw2sAwoaSFCzy8ZqvqHXIk/PF92d7vW9I46u9qMiphD2K/MtUiqy7cGFCkTY0dxSv
Vt+VL8YimUhW3KP2baplqxPGw6Kmk5HU9TXon9J76gYzw+nhyu5cVHljsCtsgSP5Y48W6Lp0CPIL
IPEc+rEh+zL3dfFzFC6AV7AJ2S8O9nV1aJp8jW+ceWEGW9WT9W0EytvhazcoTPb5zwa8NdODKdvx
ftJE0msMMEijdDu2uwPSEUlu4cXs2uZi0q+NVfeWiB+FjbglNOse9qmAqzAl/k/McMqE8Fxm+hEw
GcPBcRTFnWwcYMwzinHByXBSbHhX5XN+qsZLV64mepeQkgfa4seQD4ylnQKNTwSppc7h/MT0QYmA
0TcI+iIV5U+cNuvJK5TxDXEQH0sRe2TQ9NWINA5cS5DVffWyrHlucmxa0vhulY35msF0kZGLobGJ
ZtVD61BxOdCFQ1iEhqVM6+lm1ns7jRq3/4XWPYl730rnbu94k9Y9WDyd3F2HP6Tad6sASm5M8VYK
2DOIP+tqNYF/ucqbQ1/zSnltVdPcRcSvEy3SUo44YFbt6bQRryX91sTjd+Owsn2bOa1/6hcEjbM3
0JB9bmSrXw9WnX6arIYTWe8tlCZZNdDkAeDeoTM7j8ar1GOLuTiFhnjYQGGP7CTnGMmxRt4ljShp
r4Dv0QXoGOIa0E7anplPu/1eWno13TR+J7obXSwOPUNqGTnTgE4fvkKvAK2zeFN3qCVW8aLRtS+l
awOJznAYHNgiVvRe501zjTl18U8xvlR6nYVGFN4fswJ+clF0Lbf+MNqbaCG8EHVvdQ4tfmtxq1c5
MZxhrRfJn5oX9xkRsyl3rVWXaC1p2bZHPnEGYhgLY7+LCVqN57bQHO1TFtN7fR5MQ6XHtMhd/ySy
EYpUAlAKDSLtPe0qBcOb751pmpYgZkVbKSZnj2o1zshWm6hqy1aiVOZBW2oTbI7ml4V527RSP7Gx
HJBTV7O7ndg2GcepNAUOdsNnE+6jffZf2h7rzM1UWFNxnkGDvNh5Jr5hBzZlSFWj1A9u0RqfY6tL
7mnVc8ijd3rPmaHLs+VCynOoDn1iOZBeeKgHrd7g3log/+qhUVZquXLY7j2vusuzaUqszIx6p6bo
hf5aPiHLmp1HNsLZq7+23rOo5s0jHyNBRSUnwgXJsl92Odvhb3Veym96rZIv8Zj1y9EDXYgJxy3T
H2h86mRPyqCbV48JU9d+u+aB9DP1ibxQAvjBLt00nPhl0Hyl6WGeSEpgL3Gi96HdOt3JzAzx3Ob6
+iNPYQue+sYBlZYA36d1T8rGPSQpEnlkjIM1H9s8n8Sl9jf5E2V4ktfGbI71TvKpPIrFO/0nKqsd
v4g2q90vDG+X+Irjo02LYGYoiqiqvPIeGkxJFic9MY8/XXPxx8hME9+KjMnGuZpxJVp3a8umJMzB
UY8Ru7nepnpdFNd9PjIAZD6cf619id/IWWQFgdkWQI4mINBytTor2LIhB74MXqY1Ys74JkAWNpyN
T0Ihi5e+Cyp+nOJGCneq9ytD6S/jTLTijqhQKkNNjLm4sJdUkcszZ9dRgqHtW4S2yQmsNo7doyPH
8kdj9g5lbjZMpx9LPSgcPlO5ZMHaJTD+8UtxsF+qEh4WOkDuX0uUq3tQf27DkAzDR+gzB3m22zZd
6GQgVXec2WtFPKJ4IkxIbfa3kguWngRDNTvdyoqjD+XfPKdqYL5vpYlpoe3aiibZDPDXr9mBTxpO
+DObPZQZd71kJOzlGiKQ2zFupW46pjXTsmjC9/6D43S2RAt0LqAZCweqRgOKQlm8tuifKogb6c1K
yi/jJvabY5rawr2qOuobGaKi2AOjyGtKBopcMyMJ2v4BTD437IYBbsNUNp63q4fMhK6XxsBklZwb
KIVdziUce1apAAvyBQRGPE7EYrFLi51ettZZKxNwOKnuVlrAgt1FzpJZQIRKHeOpjm1SRBl4eJ63
BFqzl4mqCZMjZ2LFjwzg6lvsIoMTSNUN+UWNDQiNEkM3PSZD7t+SG3PjYE1cE9DIkHRqx98AD0Js
+LtHlskP5DrbxxxazfPUsnAFTbnm4E20OaYwESouDCNr0AnoYel4SCRD5wAxwDppxQRWheQoLSyq
t5KbdCi7bD8u/TAd+Ja2DozYqCAxeoTtuME85DlQUk1/isd5hAIIeNMKYfljdJlUqvD+2ovrRoiH
9HUYI574qGYQrKLV7RDnRmNuodU7acpRoyvre+KORrm3tHUUX2fD7T+3LH0vnZErOFNL3cJ4Sgfr
GkZS3YPCmdenRbYexaRg+nJmCqMFKbyzdG1nNUL2J081soyGBozM0UnX+js6A98VDMftdhryDTRp
pg0g/bLwDr1kNBfqRVf4hwEjM+epOk0EfL54fupLUX+PezDoG60SgLQVi/g4YTDuwopTHuRcT3RZ
ZE2efRnbZmUUqyGYAU2j4CNoRC/dA3e7si/sVgna9aPj/uQo1M7h4C21w4mjmLwzCSw8JHGdMXAT
I0UObGUSvDCzoehj7nHYoouaxm3RcMmH2DdZKFMX8lyHytxd65i3N8ackUi2qM2yl0UMPW7mX7kv
S2Ok7q8ucnmCgiivdJGOknIBv/s55zbo6XEstOLMzq1AtyCPv89ZidW+KqWXHcsRAQdpjTlqJNdp
qm6l0DEq1XxO9wB8zbX3HrDMA0OEtLtifohQWC2x+StLchj4gShm51PRWXG6j12gMBxjS2iCKVSp
IdAsBOyw05ZYj1wOrVaQLh5KjOEWFmcqsAW7Vs184+XsxOd+bvRk17eu/iWlPNbBTz7N40fetc04
89bSQmwZ5jgcBdyO4CPeGiGSXOfMZih/B6G3PvSIKtEwOuqsa+lIgLBOfiQ67MHdaoh+j/Jh7Ofa
5bitVjBdrhcHclrNs1pX95hTxxJW4yAfG+5ZNvBJ8mrohbOz+9ovgxJy3+OfnSjvHec8bKD08MYd
08KT4r5zcRTlUrgj45J9Tf4zKExw3FIIn7nOCMC2L5iiVKCrap/p3QceEvHekEkYd7NaAglnPMxf
v3ttplQrhRP1uh8ds79VDh61eLANM6gKXy+orqhbwGUZ4+/s0FMMEUed6y4ufRaTZe1JN8BwSM3S
7Y9dU+kOVncPbZ9T9lZzTncByw6b7PTCgy6576lL+JwJc1pvjDQDLsd+dcrZxDc4mGcjVjEDDbek
BJBKA6RQGEvdXo7xVgbB9IcJC1MaZ9fFc9ncJMUin1NaLghpt2t6mrURf/jSDtNjSjqbort1+GHh
ZwpRdKtnXLDqjklHt9O9bE7wtYwO5pN+EC4tVYscGk5pfNX8SG56zxZlbb/KLHa9iDaEYgqIMWRf
13mFqh6w2daqF1RnouG9TYVWKJ06/1HSFHWfUFml36kxxvfC/DYb6TLqAL4bNr4rVui4/uLMHpHj
vp60L1hXsJfribQVWrYNkFHnxkbRtqjVgEjdtq8ZxSneR5b79/cLBWgOTCRQP7AIPPyvb+8XBsh6
BwuyPjS1ak9svRtuDdt54CaJdysji2u6VsZjtyBfBVO1PbEnYSVHxgEfBi5+s6Ntl6AL+mSjVWwZ
y7fvxUZ4ZhQgyJoW2rBnvfeCnGzUyeRS2FkD7Tc0QI3fOj9/Hd02/UknFdUsyXrt2oLZd2mPt1PK
9/fnm/I3X/B2ZzhUH1jEnf7Kqr99WxL9xkTHnPc4YpobHqz6ky+z4WBDivkEM7s/tFyZAWpHR9G9
iq0nx53i0MJBHIJTgrxrTqX1gXfvvTOYN8Vtyne0kbx1OCdv39RgNq3SIQbstaJJzp1fq+3U0mYn
yQJNW1gqTw72n48iEdsq8GZ5hQZBogSrHNFcqvDe+RZdMbCJs5ms9Q0Ke9r17IJzu7vB2I+3hfA1
4zxO8rRrFem5tcdn/jPVbeFV6zFxhb7vNMO/c3K9361dzr7tzz/Vf3p3sEY2zB8pf/39BWTgzM4Z
yRp7VvvbCc4wMO+8bK9pMFPjB6783yKf7DxBdbkEzOA/A1J4582WTLylpRIeINpgf1N9a1OAWyyQ
9kc9/WEu7BvbFFxeajfLdQU8O/KKRjAqj9fd3/3YAoYS2VMsnLqAmfHuWsiGZrJ1Oe9BnA8POTIC
0lfq+6BD1+zHn1/r90cUTSFMOnU8oySh3z8mEEoVVg+57i3RIBIIvKqgiC0GlEBXPRbBXL4oD/VB
sTH54LV/M4YSF/C3bxyXJhgB8W596GcvZgTGNa8gsT1MJdMIzxxLK/D6ot8ZjoBa+udPa5rvr3eC
/cjrJvkvIhj6+9us4RClwcSOd6QF8dF40JYki5Je7war5HxhpWo8qcTVR5yIeUu9cWXUB8Q05AaO
Z/qp8mx2R9NaGeqbruWAH4HZIpbmbEq4XhhIWDt60UQEJpiDZ2oPHT1/69hCdFhrhjx//kDG+++Q
9d5gQAIKEAM6F807c+2Qz1xFrURMwHf9jbPXSj8xEcrPPIqqS5s4NIR7LZbPcmFNK4WssK/5KCvd
ltZlK+AEygKo3UOKpdtMs77MIsmu/vwu/9Ob3DZBhCf5H8bzdxc0ZvWyZOZ+UHUtjP1S0H/3qNea
SEN9mI3+TBJPDV8/eNF3RQR0xxIXdRghumwgWVnFuzu6XjKt7N0hOWAQEu3mszHq27hu81+lpTXL
zsJ7jmMmw4RzryDXPfnKS72zQoZJbpcR3/8hV4mjf0k8xalmdvB03KNyyBsaxew1THzIh5cc64fx
WmtVMX9uZdoWu5bNyLxrmr7Td46Hkhw5k86mql9AzlzDV24ACFeFN1FbAWvpZtXjZAyVH1PIJOYp
KQ5xPmlmwh+DVvik0mRejn1vF+ujMHDZBlNLsWdAIZdjHP3crw62RnIo2qZQL74B036oY86qiSHg
hSVoHzyyqmHRduCwyi9mmRgH3XBj9wzKH7MjWZiYFjAq0hLyzACE2GFZ/S1O2c5hSslT48DcoZSk
4xblovonqt8pSxvjx57Z6IF2RnbWzlLW32dLH6s9Vo/Ow/7ZtJ/9DuJs2Laa+tXUpQia1Z+K79wV
nKtL31LlC2K42QKYTI3Py5xmcchCb3XPQECTU8ImtTzZyhkfrLpxWXLjuIaqL+L5h8U1w8VL04wT
WrlSnz2r8qfTxIzGihgG9i/bzegHLUY+GTrZZNDyZUuvCFyvsH4ZhQmnsE6H5WeFWe2TVeSd+JHn
Hq5fTbaUlmwg7TwjQDslCfUlRobUy8VytSD75FDZJxrohEeEb4eroWjxucRqb4uS/r2ym1FvkNjZ
K+KwUFpoeqkOpIoqUZp6rLqlWYRUucUywTdOTMDLkoPLsWANdUNVr96M2haIcjRRDdwm/sKtv9bb
A0lSBkm7l7OjE9lwjgnEdPOJjCLBTpOig7NtdNC8R231dtin6CvC+8gcVaqs8Y4FUJkycqTX/5yz
kelOacCiDFpC81qAzwh1F3/QQAEKu0y5nxPgRoHGKaM+cvoT1UXSa3aZQNS1Z5RMPINeKuQc1JZM
vw1ZlTUkOidQW4aRlhTedkaNRjyuFH0y6ORnkBX1k1A/lorm1t5M7swUjzGnZ6fII82asn6nlc7S
hJbbl590HKVOYFRzevHG3Mal3brOzzUzkVMJAHhNONXxcktrAKO0GmOmd4sSid8gWbW7uRbdV85Y
rr+d/6nNy8r+m52vsMR5QLCLEwR7Q5qmZhC6Ng0ijOHkCFlmpPXSrEoeDJOMTSrgOis9uwYViruK
0l7tqJXVZ9/NKHxjWvuD0X17cnMvZfhm5rm9byywFKfK4heEE1FgbSOO4DURPbMrHe92vXgB8xjr
KjUdn634WOG3HJy+wRBBDJFtBRH2MyV68gnRS3XXydDMD7pRCNCBZWNc4ZzTumgZRFtdIQ+B5ROr
EPHDZK7Sv2RUCDoRBgIuUq9bzdfK0NEt+pScVoBswddd4Q4jumMklIN2PKDnnZvPMyMCgGAdk8U4
v6OsUy7HZUZAwC+UmQNeGs6TJCWwgweFEw98G86a4ufwE1Yhyiqg/FIzeFU16UJ5hSVSC71Pq+4x
R7cvNlKECOrVcSjCm10a+bykvqxbSDnQzTK1IpEzog/aOZ+eJ4au9dnzRrDsOK5fSlWvVbgsWrVG
VZMltHRlXvGCcqBTTlKvFCKuSN9lSA4lA53jyx13BQevqTFBeBhV+lrk5AqOftmmr2TFSCrEfjK1
B7NYm6et9ziDjSVmVj5mNhVXRcG1zX/ee4RnmibI7nH2DN6fNBRu2rnYrRgs9ms2l+1OlHlLkIlS
h3hfySxdMbWZ2XI/2CWlYRSY2ndVkyAkV7asH/rYdcyo06ttCr9iSQ03xRyQOeyPFJXUtL83OTuS
3ViuojkZ9rC+TK7sXxyr50pNgSa5z5T85kz1cYZkEUIp4S9zoKwISC9j0npploRKLAuYfozgFBqz
T48nf6MORSPwPUrdab+7EjQ+A9+trhlvsrif8pnlp5JD/KUsmYiGChIMy4/n4ycbJgcr/5KtjysA
pTKY7c78BDSmykJ3JHR9Asi02YZ9YiHh6nR1NEtmNYgEpkaTh25rVSBNXRQXFP35KZuZSbGOz7N8
cOiB+9FNq3Ff6HUrj24F6JAFS1OUis2x4TwbqNdN4FEh3Z2JuWvE19yExxEzjGcjrwhDj9im6BgA
yBLpC4I61apz89w10hyjzqsw/7JMMdOzQb+BUaBTa71rKz3Zaz7+kHBd9TQ9LgMAzAC/rKHvtcYq
2XajtVJ+MJKmmqzZc/cbDNrdZ7VBlZTszfonwaIe2wF9KAYWQybPmBroQ8D5JXYkRc5LR8ydEJsi
gEMd27wphXX73WPUpSOsmZSX0eTmiOPoWrH9uek9a8bWqkbjbjZXz32MXS69kIglDzWIOSgIFI60
gXAYc0dZFicPZkZmgqDtSBEBu4eehZxETODjHeIbGRCYRLOh2gumKzd+j80i4qtVX6wl1+KCOmtt
FPuUVYI/Mxk+qDGqenedmIng6bNJX0fmt3TZjKlWpBdZ2sajMS1+eUIcJWaDKDp8z7HDVFjc21i/
9/TS3gkFPyXC8iE7nDZGVgVG0z4PEKHtnazwDO0NITHVLx68IWyE+Wak90tGFEWSPOSsyt+x2GYp
X6IFBH6iA+UbLskqpSBiVk9C6vF3Ssv9+Rjzk+5kXjZfc7bA675Ny/qnSDy8VB13Zhk2CTYXnOF1
qaKWCGfF4pRzyp9g8OvM1Hl2YXd3qN4dyc+pYJra+SI822XmZqzjdNS0DvrJwOae3T7cpBuzgIry
CBU1ZkKmza3YDzSzfRryjGpk185YxwrX6vnzul88inWZeh4//no1bl0te5gr1akwhQ3rH0rmoRuq
BPNg7bhUTIDsC3UPX/k+Xm2iaXPqkajyZhOHqZYNlEc7zbCs92SmGthufWcX0ZjOdhl1ebkwzYSk
TukevLofc5e0XkChhmnTnpCLjuu8RzpddYGFbvC4Dvyk+WSUmUkHBP6yx7FZipUdo2OHpbmdfSX3
WRomS8PQscyGWdvZiAIVDUbt3O65UriDEquYLyWd5OMVonn7FY4QBm9j1kfnVmN0R81Puhg3K74l
lp7VaOaoqoxUXlFjorrALdb4izMmzs+W5cQJRmoZalqOR/OOzBEyOhnTIXcvWmVVc5Q1LaUuHtW3
IspLFusr8AMNBR3MmJodz4PU3pmTYcc33PSrhz1pnHf+wKJ1rTHpvJ63Vgg4sanjfrLrRCNXIWEm
nr2KHyna9DKG9RSl0WOr49/ZUzvkXLFLXpfIz3Ubt0NWey9aMkudxYlBc1DB3/COkqImgpZLumps
N2Cu7BYNE2UVCERx/0bGnCMiwzRWL5xpkV9prnGpmfYsuPY7dtV0+rBBj3sVyVoRryZhb0SZyQx5
hy2t0aJxLtgoJjqZgJeGQb2zL8a6NXhsaZoV9aY9XEPu1cpziVTzddWVicCl2vR77PJbh4QY1HBV
G7gRL21pFe4tZBl3/NU78TjuctzS46nKiIloWWo7B3ZUPas+PqJZBQsT9nLH1sZ/NaRdHWeZ6pRA
lZZNlKSHLXKX9tJD6B3NSt8JlMlyl2kaISLbyYbkKqU2KHso3ElSmczqNZ4mr0jkZ0HmbUudNVay
S/NML2/Tlan9ddnObrHHhJ9ML8aYNGuNjuvJCqsphBVRyHg8MCqpk4cCCjEu7Ha0DIW07vbL3nXp
qsXINVPOMSlpkG7D8Waw62/xAuCX1qY7MJgdR/Yiq+8JJ+IWFmDFptCamBBcJRNK0LMt7foejxmR
4lUygGV7SY+7vlBm2X9whnfey1zuhrxmPWGCSqIdMMDb43GimWmtY5SkQlonCFaTY7vUfW9eO3my
iqvGZX90WRlO5jfIJbFxgBWTiVPHkA/qlcBuF/g8iq0I5o4/XhHNxG1H2qkzLmNj4DFY6CRim9X1
aHxa3js3OAGLde9aXk81n4nWFdSJ1OXR7KlD8lOiBoG79mwPmtlMu+sSO7445zYi2DkzcpM27BUn
SNRPGBGC1Z4g+aVYSEwMcRYFlkxK+c3kNNE3SEycvQvQ0+U1WTM9u627CufR3C/rpRlT371wGdnW
jTkQuUmdTHevEnSIIrT58dZ9rSkmuARH3UfWS9wtPCSc6Y69vpxDfDZk+DuQTYc/awe/ccdctFia
5n0H+Byzm/cS3FIMFcaYWaeXDbclNDy/SQMMOgBREl2webZaKDU0eOreCKJDWhrRtb9O9HGqiguV
LhPplFbvxg904t+uFbpz6X9w/Q1a6Lgbx/3fs80AiXQw4TS3rcUgo2FIGhBKOVJOsjGVPgCnvBel
UQRNNHK2ZQbKIHXBb1+sYd+jQ/1e4EdhL8aDm5wpY9Gffd/orzxXja8Ou4YP1M/fsvTbq/KNw49y
GV9xIHn7qglZLeoKJexxLX9CNU/PtKkNoYl3MY30DNd7knneJTOgLRT4gB9gDZQffM2bbPbvuvjW
KuD8lVuHaWtSoPX2PXj0yjRMiO2DZMNcnx0XytdFn9Q4hRDx2vXSghKqHmRrdz9KP9FvYWwM/f7P
V+Ff4t2bd2FuuBqy7MzlkLP0d98EoI6qNgx8w8sEBpdBzth907tmomDNaafxAReDKcIO3cfZMlPD
L5MjQ7ovgPcM10NGSdk1HVWmdpdXft3/moamIBSauiK58Bz0LbKGORTm0R8ggozNWuziuKHsJtEl
9hRbujwZtG5Ru7zFJRFqg1Hol3X28FfOraynPXWXbnzMgBuVj9jx7fplq04yb7xMYcSn3lYlRyZS
DSAEF1zRsRBqoruHlke1VzXFtkSKSaAFs2ZX+kSA1KmfmcMuxk4ps/xBlFAfaGHDTUYtlWF8RgE1
OJdB0SgueTnHzt8WKhFdMG4ZnnAtH27M25+9SqgLM5G3Dngz6xuwJ18aIqtTgElCj5p0/ghH/f4y
g5XDMApyjgeiBsbcu/GLz01cTMuiaOLJx6feStOQTXn2MMlB7RmJxSr0q+kFspK6Rnr4iJTwn16e
hQScHo8g5PB3H1d5LmOMjtGXnk749VStAXXpbbt73HqvnrjLk1/FUGMVrNP+SrO0X3++wN+//jYW
ZJ0lvsAXwRBgU+v/DdSARk/rKvHAA8t+7QVkFlnNORqf8PsNO7g17W716nGzn5Ii4Zj/YRfz+ym5
MJgrA5BxLNg4jrDe3WE6HtpF5BPJMrDO0YwxZh/XHr3BrUk7Iz6QK6eo57OqyzqoOfbdQpN3Dnmz
jc7Vkoa13tTHP38pxm+3PbMnZl4e5EuaZHiSvftahrWpEg0O3d7vPThPE0kz7TxUmUH9G3VlJoHX
kWQkNso2TCx/rXZKsGW/6RByWRIrWKFPMw0V3QlX26IfMO8YbWCPqHE/yFb3Tx6x+eS4xCiZu6nS
2ldBzQNmz3l2Xqhr8qgIW0T7rPVdkZ3nDANwASi33SelvsZHyokKPVCtCQl2Niu8GXAyMLyU8cKh
JUGP3hVp3GAbVPkoLsQ1aMdDlnPs+8nK5mZf2NBlP3mDm7QnzkODztyklvaeoPtEbbmWeVc5/EN6
alkSn8127Qp8vu3csQVRcfXaGIJ6jGWwFRIMAI9uX2foeoFPFA7tZkQTDY1hcLBcGOaQ3S2coMSZ
czkzZsDTa7ajjLhTt67ZUTFYVW33YGdY9UkxGONycgEBuU/0CmdfEi2z8E5hz3AfE34omuRq62uv
Oaq59DO64E5KeG04YOky21crEw0M0j22XGnW67ovcJelN9PQTSg3/ep9tkd7ccK8SdaHnoW0Cmsg
Im6UsWmV+zLWkHuFQ8kUQoPyyRBnxBTwMjB/YjTnjzfOmPl1BKaBfQh8yG7Hr7DGERnDJd/3jqe+
NkVi09MBcuU8GzTSR0pm/Z5WuswNOV7wEaSSLgamCV4nM3lqrfy4NLRdD1Y+vR0zEDfnWi+5zKnh
pBpNJE09fYd3inmf2q8VNjO01QE0D7MnzbpKOtq14RH1Gq+VuMUB+6q33DV5r9MCqIn+Ba2AExrO
F4xwfW7K+Tbp/dZ9MFRdnPEyGRjHPbeQxHZSdcDzVBv72MgTeai02XAuJAH50CmQuPQGoEH8QtQd
Brqfe3YHkgEaVdkZ8U9bDuShimXCLzZBbTxTGyz686J1OJk0t5qeyrxXImBEoasPNi3vJ1wADjmQ
OVv5zVaeYr0b30M8b3SZrgl0LeB4yex392tHywuL+3qquND+5uh0ez1WzQ3qxe9hiHf7E05JSo0m
r2eVmvUJfvF3OD7YTjGcfJNON33785r029yU1wOV7fmQabAKMFl7u1ILzW8KIDGk4YRDbkZ0861M
/H1HDvI1KyHLALUai4vyxzrw08k2gsE35wPjbe/VdJOvudArlBuXyr5VgJiFHZ15YRVPaRz5GOVC
ng71Vd6M1ZUkFk3eNLWf//wZ3k+6t4/AJzBNj5mg4envVlWEg1iqHOpeMoN9IWxg7AW5qIh+Z4YB
iQkQTUefvlKkEg5/fmnzvRMGCwzFDLQeMWz3YbG9G4DWtcIWqWJ3X6UkbnAv5gBy+6kiQRbrjvJv
EAPMT6nbm+u+d6mAPmpTtr7MQ+uoyByAgIc8QQE79Wg/5PQsZR4RP0g2QN9av7uFG39JMDgMnzCz
kr4m3OPLveconMxJa2jXTSp8oDnIomPw58/225XPbIpvFpsGCxCVX++eoFo1xklVjw3Z5CWLXGTI
XwklvpFhEDPFhq5l0Z9f0NqOOP++K966XzaEPRY0jgfsH95eiwmkQeBDSXuYFp1hTJxQNuOpEkYd
uUseA3Y3pReBSlYezKRzzSBjF21FxH8stdOHNF9Cu9ZJl8Dm8Bk3ul35VPWFPTDyT0kMIBOQQhaS
3lVCzwvAilLNj4nZpskJ7w4zpLSWYYFYox/J8pVIKXY2nHJME98bRIvdtJ3IWXv7p78++d8qIrtt
flafhu7nz+H6a/Nfb6rF/vn2//5/0jS27Wn/7z//61/M8d+axh7z7mta/XxTNLb9iX8Vjdn6P7bf
WuenZqsIgJxlZ/rZD//9f0zzH8a2O2IlgpFsA+z736Ixx/wH/wRHCy5u/iHW0f8tGrMpGuNSZY3a
DlY0K/h/p2js7U0tNiwXx2Lfp+qOJZ+b++11WErsWabqJqa6pn/GkGyf4aR/1KryH18FOxIfEbAc
U823ryLSxivThjmMBi5ZI3yTD8cZpskHK/zb1XH7MNvdK7ytuAyOvffuwwwOvbaWK0eWw1oFhGDq
MC4T7YjonZ7hmvePGlyoS50b2YeGvG2J+H839L9emzUERQMLi06M7O1HLLHcFTq1plGdkEf7RqbS
W3mgUBlK5TuhnXU3IGLPB+a+xYzLwU+eBqMzXiuzbOOImhZSekCMijlMNMHAtux0oILYAGi3+GC1
+/3XwM3JSZwX4czy22oHVmFkTKmPkSGt4aEnac7Axyau9T/UnUlz3EqWpf9L75GGyTEsqhdARCA4
U5ypDUyiJMyAA3CMv74+6FV3iaRaNHWuKi0t7VnmywcFBvfr957znQ/qie3k9fqWCI5FnEt44i6X
efM4GI170+Ss8w5wiWKiY5mzuDJV1U4XHnCtDrzYAJ/zKfXJCHH+9kd6Ah0i+S7bv1FnbUv+L8ey
gXg3o2Uf2bm95uxof7pnFnGWh18+9Ot/fsyvCXnvnrrHuIpoh+38yYfsv7lKay0Mr3B67wgQ6xGA
emjfhSUfMAk8/flK2z/p1c3cdnwHe4pJYWa+07iJxZcV24ixA3I144xzYly8IxJ6b561s7IQKH//
fMV3rwlLFe+ytXXO0B+/zfbIhgFDjZMj/FlsZgPO1jZyGu2DbsW7l+TnVZCYU9fQEvwJPP/lOQm0
FARjcBVLl/FNDqXlULqZviN212Knah8sGBTXf/5lH13zzYsJLNFe7JVrml6LRbSCwmUU7YusHOdR
eQXavcR1T//2mixJ/FZEkbh9qZ9ev4+Y2IhEz+ERmJ4WnxJoq64Na51PC60h0xplT6E2wt4Uf/AR
vn9vYNc7gCSJ24On+XZNTOpJIwoB8z+zrvJmxN39hVmVE7D8ukMwYt35gLr97pNgBeRfhkVuJYXq
W1BvA+SoL1shdiQyyCvDl63cEfuRIzrwcu3kz3d1AzO//jBoPNHc5UKkwaGGFm9PLbCq6H60xcgk
PYYEhHgwr09lrqn1MVcdFLmEHwk/GXduHZmqxLlrwggq0Q06/lEYXWt8mcuZyEYMf8XYnYJg8xJm
3u6iHSDwtm4IAVbS35sl0A+6CQQXGJ2InX09bpw/ljVKJYI6Z+s4DODCGcGiM0JAMWRdWAEMlVdd
Tw7JGUFBRn06rallPXoEFrVQo8qwX60TJFG+sbcgzrFvoR43j3nqz+qrnbVzyXx5mZrziaRn58ix
zwfO6sTai9FVk75DniKfGoQf4sSB9IjGRXBKDQTjhhojNlEXYaI3wtgtIzEfwdj5Y5QRpAzPvGIm
SeS1HIqLXPeBUEKUS8wo0UR+TR4AIr3VNb3xmnSW1DrgoZJPQA007ZCT+CsPVPa2d267jH6CstuU
TAZKgitPtw3r6CR6/wAd13Mp9RPAXYFbI+l4YXW0Z3svzYRBTBjHfcutlZNZTERvrq59r/QZzL5s
FuikJg0jmDB4Qs297nlMeNehVg/LXNVJ5JeFaQTQHqBhJCaSkLOVc+3RnJm87O3CRSq64vb75EvU
8RFxdv7n2HPVIBGXjK1DJ3zqXAhp5ewZtxPbhfHJbvHMMygAlRkBbELCHGjY2pO95hdqgpfgryZI
+HHUzqd0xo2iaajb7twGgge6oAT6HtsEqONGKQfzmAHILUDW4hTXptHXUEVaBDUhhh3+Ou6Ysu8G
TvrzfovresxzjaZLjDLtrO957mSprJrsz2PMi3eESzQ4QnI4TsySx/bBiztTR5WlMj+ckV0Ul4Lp
8XJg9BLDUWYDDHys6ACMlXRuO4YRcxCjGWjOWNcpNirp03+ou96sQqerxZcOp1VDcjxHsoBxpvSe
WqXs7zGu+CWsIDJsEvayykKTTCNyF/K5fcAPq92ZJoKng2UxJ4ffs6lcaAQbDLySnAkaE78p3zrC
2g/efIQ1TgPKILD6OH4AJNiC/XNwKNJcn7HvrVA52l0WJyQarGJKw3lU8lM9GCgzwJ3FLVhsF20e
qqTBilz4lY9NWXf8QwoN/VNCsBGMC9SvX60EDdxlljcbsst0FjecvYJ8mnzAlBGsa+pO4TTFxjdf
G6CUgVdaZl4vUDoh11EvojJXPQTCxmbU24wBUUl0SwNI2sqAvjE6XI5Zavj2oQc6JA8L7kQ/5LC3
DleSwoomWApSa68vfDd3lYYA84ZNMM8OjKzTIWR/ay+X2MdVhxmxeh5AKT1pY5tfEfgo7GjIZlRu
HMCKjNiqciIr1tdM7960LP2UT1d/VhPYpn0nNfO27pPV/1yYkL4O5LoKLQ3xKnb+Z/xyVXptMf8D
fDga9co/p9KLHjyXjEWbYhOxK+AN+tQ9Gmi9+mvLHbr+DMP4cDtaiUhP9KYzsRgNinEW8Q4Fm/KB
nBwzOSEyb9Ou1XTnziVTgOLQmUtvXrdJ5vY3k9uYdhsygMAyVK0ETgYCOm/3LS8KY77T2iyvj3yb
dbkHpmZ737GFZ/GBOT1YBXOIEScMizZjQ56mVQvxULrjdYOY+JxWrV0eZqdWM4Mj0L4rIpjPmccA
JlwMB1uiLvriEyZxQhKMWBY3FNH6Q7raCmu+J1EWujhSdzrd1FPPMfTnpjLm785QLj9qqgArEl2b
XsnZy+Q1ZNr2a67V8rNorOmTWUgf1ziilHt9UOJB7xROLZdEOEQDrItI6V3vJi997Zv0m/WpnxDK
7haOiPleIpB0T5E1txGCqnbcuToFZNDpAlFxYiV4Ixe4uEdLlvJSQ6i9q9GJrqEH73g8wMxp5h0M
WAgSkgk+t3A2UQJLL5bntEq6O7dIWLFGyL1Ez82rvWcGNjloX0X1MOkTyyoEKLKYFCSAfuc1AvCJ
KMfh++QjDQ5Nv9MekrYwr/Fna1aA77tMdn1nmdg6c1EfTEI41SmqxPHoEUqfgBBs+Npj5ZVHd5kM
90RbVfs8FR6mB1qkwxPTO1yBlY3oZyfzZb4cbLl+ohEP4H1I0TQFiXBSDasdLIQ9BHQ0XwaknSZE
1d58p4ELTwXYQAbuqc9JFGSU2e9KYZdTOII20KNSH6yECXvufbKMsu3uJl1BxTEwBHzZHu0LQjaL
AktNkNvg4YPoMxyyt6KFBMGLyWXKHaJVsKNqrC0F47lPrnXsSi4dlyV9WgS/f+chgK/37MI6Tb65
a7F5Fx2qtwQT+/WqrW23U71avOMIIlQPYt9u2cFdSTNJrZn2taNJiM5Xa3xjN6ZT6uyLxao/K9ON
/UuY6gWiLps95E5fRlsLKqi2F/U0GAYyMw/YiZ5b8dFFZvodvg7xSDUd6SS0aiFfnC254FAMueZj
PE7cHzgXO20XA7mDoObUNk/U6sa9wEMQR3MJrIPNd7nCLSnmqHV9Wnk+uV0iaGiBPprI1fpDHfti
3Am8+EXgFTVAulxRMgf5aoj0YIhJVsBmpzgHpdhk13OHXBjbSWN86RN8zwESEJ3RaVEAADZXzftS
MtB5anTlmUExNaYMY3u27tfJIL888w38cSvqsy8abKByh54Bke7MJGiB4DijBnW6fv4MwClODgSM
dzdJ7q7pjrOLHEKv8Jspqiev10MpmfzCWTUJO6CxjgKyNxX5qV7cnjq9VS37ztjAsDYlz9eMRfHG
Y3MGN2HHRC2M3gRRpKuLtKfzOysSDFePZdMAbIesw2O0c+jtVVcno6bcKhy8wn4uvRFVYwEeZw56
TPHDvieFkSAAfIps4HIgDcUtzP44F6q7QwGU6zDxygEJFQ2Deednq9Qvp6StwfvIgqdaKJXegJZm
Ogb1XW7zqW5BJQfYdm91dGgPIK3HrzlqckpWnOXoYZwchbijfEHAWeZowHnT1YfFXQ0jZVVXJJe5
hR7gqBA6gnnBPWYxipTGSQYGixpSFijk0rien8vUhoaeVhXkwglr3U0M/U+dMv4V7ECMVB8kbeA1
8GYbCJFmptZVK0GQRvrkJM7RtVDY7a18c+tkRp89TgBPvnTmlHt79HKeu7PHzP0RV7l0gt6K0zQc
WaZ/jKL2bwlM9E/1SaJ/nnvZPWDhKh6UmViS1QQ7CUSCyoiU3wMybXwXWFfSOI5EZbN0D1NbD+zx
7iC/zk3a3NYwM+77TiJWGzspj26j+NGdRDQXFsKDSe4C+sl3i+17u7WyUXrNhVN/qmcII2FrYe5H
Hma0j8A2JFiFWa9PG81ZCWwYDMQ/xHO4D1pKuz+AMuJ1YMWwhew3V6ZkeNJRmwraG3pIQxx2ht3R
meJLYzC0c8G3DwH0MPfMrDggYYY3rAs4HQIlKgMxN1gZGS3h6HIUDlCCpzHMIB16vycwPJwy9ETv
ZqCqvcV6bRcRVOn6QqCqfuqo8PK9BZgL/3jvU9CZGXlrobW204kLLv8xXmLkElVTVZc8ztYED+sp
EZqQKD85ql9AkdUdeX9jWd0q0jFuTXOp79mBKuCsk4q/I9RsVZBkywD/fsZq13pFp/GuLd6lFysy
NBAdJQ/+2uImSNoSNAYl9vwyplV9aVvzdubgwY4ByvstswPJDwVwMouBWjH1WLXIPDmRXga4GEAD
PGDpaBbxxu5sPmr4aDC1oM1OqI5zbv4IGupE5ISthTEF66eVFbLjlRib/AAFNb5d7IFNBKBAQkKy
bbbgIQf5w+C/ZvQN4u4rItlxDJzU6q6mPOZIMLt+hTawXycQsspHXWoCEnEb0kmCclg1Z5/NvdWR
3KH0LMxmZ3pOEiHXwK9bccHU24KX2U/NLQoSjcUZtiLnDMbhXdDGsL9PAeeRbzSzFN2PMEK/en4t
52MJxfuqHgkFOWOJrJ77xaqaCBSmdwtgzfECbW6Gz6pzBH+ZTBaC4llUO7tp4gePF6E4sc2mevT1
cbICFecGJ4BBuOe0FWhFdp7K7g2+HXw8mWU3AVMNH2QdYmJ7067oxNZJvJlBDFxcUoDZ9o+qH+sm
GIwuOVWph7QfxGijwpr/TPZWL+E4IOFhQSVcPoYB5TMAg88xrvZxNRocYpDWQUAUUjW7LTF+DkY3
q8inmO2SY5A7V3q4ujq4UlgS8Ph7b94m7sJNI1BTY4ww1LDuDLthdRbwx58pXGxzZ4hcXjUxlvCg
G5ViPOSCighMSoEzyGc62xXQXJCiE6L7TwO82IoJyTA9j5Zf3+EQAFfH5lVfDhhH2kv6goCLKSYo
PjppVpRU8BcIveGMilAn6dHnKZieM32hpv2cmUhm+WU+OI60UgP0vZzpeCgGr7ozEmnf6YMOI95T
nnWbFknhBUY+coZqPapGjue97wSgQ7MvKXYRNA1+uX6poB/yz6881vRB8KoHWexjXB4AxvxwZpHe
cPIa0kPM2O1zK7LxO9EaRGkhY2Vv6spOA9LYg7Gh/2iLGONrkRZMkAlCcnJ9aa7qxcJ71I5QrnCQ
DYCOY06tAGRAmleH7Zd+x5U14m7K0zLCLNUQzVFT1YI4hk1acsAoNiZ9/j0j+WaD21ADB5VhrtCG
E7twQrenuA9MRvLnpB03T8NQMljvdVcLK5I4uFmeY34xjUo7H7tZPY+JngFG7lhP8F7l6qZVzMoA
DegpsBjTyPVdIUTJjVywcB0cJeOv1AcD6R2uvnCY1Rz+HHmTgLjWOz6IAEGkd+m6hXuriVq7H9yy
/RLH5crWDiPojqgUjjN53EBd0LrYuWWyztTWr2BpXlQgJazIH3HU0JYuaFssnEq+mb2dPhG6LiHq
mBkNfVQh6pgUwMEBWKED3w5QAFaRb67qhFMq9SVMs4LfUVB2RHJS1V3Bg66ICRHiiIPHbk9H22fC
rqtEnW308F2KDvOMqQSKa3NBx3RkSV1BxiJ30sLElNbN5BSoqEGAj3aw1KK9gUGFMLu0LQzPrahy
KukVAtvOHWxyiZY2oQLF2tt9QkmD65pT29JQqbMQ7zXsLTKotFEk0YBl68rWNPPZV8qcQlNqVI8s
zE7CPHKgvyRpopwP1dJopHqQzbIbYGMSaQSGnCZCB0gRs0WceV9qBl3mblirRQ9mHJePUGcIKyAJ
ADLmZOipEUyWyK/mwRMtiVIGUr3WV4Dp26ryT8jR9J1dh2Z+2EF4GR+UC3Q0sNVofBkoUDWOQctK
+AdOo+aUiCcD4IOfNX1gjlqBOGTTgmjZAn8USbaSZyQ+dfwdm73KYzzxNEFdYgQN58U6EZ3Ln6G2
tPQLfCwuU8Pw8c+63m+0Y9fMG6LVd3ix7HHgCtMivc33lzriaMUrtxbAX01uXYdF7cCRsL/IdJJY
TiYsLuhDGOSSkIUF3g+UTBct7Nt2IoYwU42/txNCzXf4RpNdwuMD3G235Ew5Pe/KXoceI59A5Btg
8mqSU6Gcz8oLZtT4ToiMApq1C70zgtrrOOjBcc+waMWmtzOrab7nC17FgaRb+QkNvsiPHWcoRvZV
TDhVJ6Q+hR1z+u+4iC2U4OOysFSo9cVWjjg1DQdvT0us4JOAdPvY5Wb3kjBgJr3CTkG96vMkvtM+
LqlH7CTrdrRiYMq5kzl8m9wZeBGVevvs145x5SlJpAxIM++ebatxA7vgPY3GcWw+MeTQ3Quvs+U9
lvVYBb3e+telWxdPNDZigIAa4sF93/Z4CfqNVRq07rbxa7MHyshqjU4LBHhxcg84XrysKLWgLKXM
MYmxzhAJzYTTITrQE3kYvcT+auV6fEuuVJeGlYtc4WL1YEweEOIun11rgWJloGKk19CN1nQsuqLM
rlF1DXIHVAsjmOX2rklsQosZ2dloYWqyZC12a1znDLj4fq/N1eSLGKCa/ajBbI/M1S3KiBlrSRbi
IULZggN/rO61Im/ul5ZhTpCtar5j3m6ncOxdygYlOIUeRxdfJB+REOj55lyeQzRlOben0WdVGBkx
0PiTQMQc0ZqUQLQ/zwcb5hLbdipx5GgkJ3HYz2DFOLTOA3tI1jFQRkwmXhmbILP4COF0ZKIZw1k6
3qNe+egB8dOzpw9NMnLhJl8o4nu0ActKmPGRGBV8A51Ik0dfo7sDdbcxSU5KG3puPUjVbwwbOmNX
shoQzdBJrBU1YajPGZZyKsw+B5JjzAbJZY25FpDpy3V88qraSQ4Y3moKcJ3eU5BUyKmI160xoom4
lY84jRvAKrpxm9eeivfOkE48TPpXOBb79p4Vc7w0R1cAVeWkiViCBfqHVfbFVxOfMoUAuvKEwG/O
PXsbBPATgVDo6wYkZ9jupmy4EC14dmKhkHTt8RDSO9EaQaqwYmqJwVC34/hE0AOm3VU1GgEaS0HC
7qJZyZNl1e21X2qA+ugJxMRe1KguUmPOr/2ZmD36drV5TKxi9A+2MVaXWrFUPaE7RgyPy469ezef
wBJ1vdV6IdQzjp+6Kk3v0Dhxn5JgYWyWW3dYPNh7bnye6oTthCLB9nGaV7J5iumztsiezfSH7iMC
OuCngQ07k8RxZzN05aHlQvscK4G0cOUmNAdJ7y/Zu1OJFNlq/Pqays97mXyLTO8UtO+j7oDQ2snR
KO6zsSEKhOgfBkb9PFZuCNjbvR/nomXXZ32YD6VlFC9Mm+kikQeZaBAhS7GeN0UhUMMKs/5cL4tF
jZTpVvt1lDYyINViOg1YKf3kuhmFXp7AHJq+W2JQ34yWZCDAjWk3kHvBWCbotYkcgSYtjStk5GNB
0sDUgybAOz/v2taHOGfStrjoWCc01sVhObr2YKlz1Ir9ow7bbwptypUTCwG8YvHo7BcgAFgg2zam
cas5Xv2Y61hTd7G+eFe5I8XNQqvnRacXRkMJneDXtG84KkEszLwIrbuix2G48gdItgYwKri+y5kN
wwpEb5lHptqlPIUT5GEXHVoM9VJSpSp6t999f9VYnwatOtcgKcShGmCPozQ08q/oGkhd77Ompr2P
aVgFDXZdJH9+ViAKzC2W2YUScQxJC8QgxMENzFXnYVM/NpbjnmpQO7/lAi0f6yjDA1ZNEET7CmKA
cQCtJ+qwpmfeUvLGRna20EAziS5ys2ccobwsHNlAPUHN4isGx6au8NEvn2fMDpz1LJx5AaUoDmHa
+H0bIRfVwRPqS3eXYtL7btYrCVK57Ikebi2kWjqhDfAZsg0p2BaacWOlBCIEsb322OWXdKTnkfBa
4K6Ps3E/Ms9cgoWTdn7CmE1cTZYae86qFvnUyURrce90Hi0Ci56Nuad2kPjtTPZN/ijplIRg0/y7
qaqSOASJugXXUDM6Z9LpMrEbfDIVTlTviUvcEfq1sb3blFhsuLtWSYOebIn1nYFSFU/MhqQ4n+ZS
MTPCKK5d4U0z0z0ikxhOfLHwRZddY+L/wnbP+KzTYi8iOtyCHgt4geWpxgq+l0BkAYkBbmCY5TVd
HsU5TY1zINh0C5XJ9nhR0BjVdiTbZuuucsb6GQOUpoXSL0gJiDltfqIe0Zo95SbVl4tQ8R41sdhM
4iLeTtSOm2FDK+CY9+sKqnhC6zXtvQrpUUjgCXafJZZ0QMjbq9KDuRoEFgyehDudI5+PMdc5wIK2
DwUqmob6KKzrdWDqMdHzCvl/+T98HxpdpIhuYQ7adO5JDP+xPiHbzbkwmsw0AfGDsAt0uRBtUZmj
VUY1M5BuN/rxeDYU0hlAm5naFc0TCKwZOMAk7HQrbkIf0el3e+2qfpcxE9yscxysD33aO14IR6jD
At7kOZCBrlvu+G4rbY+vnE15WFkV0Lrp8VVWWval3ljN15FpwBrONG3ITcshTgdw2QqGviulUGiU
uQP7vQcBgFWaodTBj6W2sMYt8Y0oY7+L/DYttlU8byxQ2xZHV53j7ZFqeHYPnJNp44wYj7RTymAX
AfaY6emdTkdbvWQ65RgEhSXl/a5iT6PBw1WLq0ZCI4ko9unSN7Q9qzPchIw/cS15QCvMsrEDuXAs
O0AB4cNspf3InomxxZIt+22dOXp/YJxf5kerKYcrwxHDcGkYyLhvcA/DrmpYt5wgSdzxCU0AbeSV
OdjA2bj0DNBwOQyuXckubR8yhg7efm0G60C5Pxuho5cbZ7nW1A2ypexz32QZfdmSfm0A5nRiNc+o
VgeSoW4r5fsXaF6W5MJObCm3cjbVDgA9UyTgRu0QRtbW8HHxzHF2t8Q6FLuZIxwJW7lPJGTFvfMD
A7zQfLTSClUpvv3qWXPdXt81g6kxRV9H57mT41AyOsjI6hrNhsYE5GYIvVy5fPZHTYeR2dOMkIWe
//CXpniaM4R1IFrK4cUXg+y+cYpBjXVIdXB8zw2rVdUGE37ztQ0bBbBzXyIY7h/XkuSynVPOhgx9
IqaWU5pjzbDvsIjRFHHrkpBGH0lB4M6SFcIqGScGyOe98UdbEf5I4dzRebWIhInvmEWkijPV1H2Z
bJf1Q4PekwQmzD47mlIGMwFnTZILWj8GmF6iKjgmGuQuWsl+5u31DvXSHryJfVuTsETLa9WGk9l3
AbOQ61c+rCnYiR2CuKY/85j4W3t/NdosJDeGJM0lMyyUy6nHZ5+3egEuwIOqT9Pekelp0zGM3CmK
oJTmLSSYXafxNx2KEiDOiZyEf+1R7FW4dnuSdGiNQek50pcZ2yQ0E0qsL74PE/9BJrDWTxonlRCX
OdRzo1rXlBzfYw8jbJtDP9Bdvo2tTw2PH49ETMt1XCtaYV1fQ3eQ7gA4IrUcthVRN9p6MGC9pCEt
DWc6naaBtKexKvwDpi5yzmViKxCphcOhYVZpv2lY/aYxGRKuwwn/UTNQhh665dYKmiLcuAXJbABr
utmWaeglp9wuWL6QQxQnGiCq9MxrpgWBBJb+TbFNEV04xZwJNWsZQzya0g5JYBQn5M4pd6+pdqDB
WMN5BAhNs5FOrm4CRO4NtRASSCc/rMDy9mei7rzpTBPgFsPJV+RiwvrO/VODKffFuijgOLlbkuje
Au8IHahwfkSEOywHux0Sk/WROBbOkTn996EzswgZIpFo9Kqb9V4SUp8fU0ChhBoYrd/Rdea9nE/a
onReGrfxX4xWTXD3EC1ASR5drXEuODsA0lGIF1rgCrqL5Y0mP5D1Yi7lD/K1u6jATFxBBWcGcDLS
MIVsMzMU2CtC2a5oMeFqoo+CQ9bQ6NcR007bvn5YOL42dMnXnvQrLcn0TxgvCnGCWFvZEbu57hyy
Dv3AfjY8uv5qEIx27QwvwrmRWJTyK/0tPbIYKaZXc5fZ/j613VY+mWyK9bWl+a0WAv8naYvWBV1A
K3Paf4RhfyVOvsheuoYUGvVaifxT/fvSsHMRHKD+9/80CbNAF/b/VjCHw1fAZN/Riqjl5Nt//K/t
7/5Hvay5NiJlDGYImDE9bibv/yNf1jz7X74wNokXlkV6awY6urrpVIq02fqX6ULjw0Rr8t+7W0h8
T1Y9/5Ph/wtdJpJmKhLd4bDx/y9fFkwCHRuhJ/Qu3+QybzWKDQ3/oldqjHqCBfC/GckuS81198vN
+FDl+c9VSBnC2Y4Y0vDEG4ej1BpXTg7iMo3ZF/ympghNnFW7DNjwB3K91+q595fibv8qW81zf0KO
WZFoZ/svQhk+JVVsh0lX6B8IEjeR438LSn9eCcPgZhXVXVR11psrMQ0sbWi+Q9RwniVWXGjn1Tj1
LZFZqYxGSOdR1VNu+JbRPxP0aPEG/d837Dc39bW89L+u75rbXaVLhHXx9S81OHxwaJ6GyEFlSrSQ
zzA5tpq/f3TC5q0FL8iPRYT/+iq9TImZKtohMjDBnpEvnJ0mlakFHTnhH8A3f/eDaFzxHjJgZiV+
I3I3gAtrK0fziDOyF7lwvfcx4VV/pcr9edscx+JldHCWUhi+eRdrC3iZR1xuZOqxf4Xhw701faf+
+9/i4AagBrOwsCOvfH3bBhdiFIU7kcGeQrfYzLQ1UJx8cJXX0s1/fouLsliwPuiCD/n1VRqFQLyZ
TBUlZt2dtJTzgWx17wQpkXuabNLBwSUgq8pozfz1y+dg0HccVjXbdN7a8/VccytVKxUNw0JYZGPL
PZby5a8/ZhioJksn3nsIws6bN8JdQee1lSkj4hRRtMytdm5AUA8N3KB/pbrdbqXLUuvYGP3Rwepv
/UToNRa9lzPjCNIKT1dzcE+qxukuoQnVH2hu3y9Rro8wCQ2zh7qfl/31U1P1SDIrdg5ecZ3MKVzm
YaOZ+UGDkvXXj+n1pTZx8y/icE5dC5Ktkkup3jo2NsrIOak++kHvP9zXV3mzEqHmHKTstCaq2K4C
1CjGBTj84vjnV+63t82gQONJ0aZ/CznNCAWrIBDwW9ZkOYqUrCCfWKwdyJjsg0Xvtz/ovy/1diUa
Y/BnfcIPwgHtnbiJWCMnM7//W7/n7aboDFYrYfsD6c4rmh4xptR00oxd39Ne+/OlXmvY/3m5Matg
RzD4XN+hVxGbI1rQvSbKe9FFiarEkfNgdci86oXVsPzgSf329uGLYV3YDBfCev3WpYm25spzm4gG
unbQEE0QweAWf/2Q8AnRlcKBJYAHOG8W8nbU3BpEXR0VqXoY5rHYS9+eDn++c+9eOssA5wd42vF4
bdmqX/+ULXWEeaXODB7TT+gYKdD5VAG9kh3nuj9f691t+3ktHzU+zkbd/gnz/+VjZbeKGyrFMpKj
M3+JkxhhjC+y5oPL/GRYvypcuI6JhhwuLtRn/y3QhXY4xCxiUiPdK9JLUGHZOfS8iba9qM7Xrt7a
Iul8AYizPW/RiF8VYFIehwEtJeJM4od6K10v3AGNIgjW/IwdoL+lZS8/AM+8e2u3Pyc3nY0Gw947
GjpTlowJQlZGpCP7nzuO25cG2LxIw+QKAmb86/oDO6Dje7xKeK1QCL8pdWwzIwUwccvIhLGw6KTc
lTpquL9+yGxlrs6VbP61nQZ+XZFJNY2R0iLqKOKyO7iEJRNDNQ4f3Lqf29WbZ7xtmTreDuDhFDCv
L0P4mqWjQS2inscEDgAf6w4REKMdYi4lYWAof0I5dfBp12pmBJP6UQvg5o6VHFQpCKhbXAfm+bS0
7jmkMMQt8GEBg1Rjv+4xjDWHSTaAJvR5lJ/+9haZP/3Zhk2nevP8vP6zm9ayovNElVWUQFKrQTVH
4ki8D77sd7UTs16LAxbiJJzxnMxeX0VLfH3w2qGIYqa/z4vMydSbCBlfRic768auI0lp+Y5MUt3+
+ef9rI1ePxuujI2TLx0jEx6f11cmEafWPEflEclY4ISZT1q3Yl3El0Z20EQmOB4jNghr/rTketHs
8Oe0RSh7OGDn0vP57BCJIVafvfYzqUGo7gvR4/n/YJ14//lxtqC+w+sPJh2P3us/5iAqY5qTrIhW
kl92U5l/Js3XIl+5WsJlpSX059vyu+dBTMpmmAM77drb6vjL6lf6SeN3+ppD246xJ9RC7ZmGxUXo
qCyOnELanwf0sJFcnPr+z5d+v/Ca24tAKfYTN+W/3a/MLl962MjRHDsw4FOFAgIKcvTnq/z8tN88
d44drksl6wJueJstQJiVM2XYn6I2J909KHUays5YzTd9P9unbtYRVrMY6T2p5XGIGcY+AfoS27sR
mf4J3CD/b7dpiw9gO9MJ+FI0Ad7sbVmzGmjMnCzqMTTw8jPg62ghffBcf3NzsXzQv6NXwXb9Eyrx
y3Pt1gX0dSmyaEi1ec9YSO5xD+f/5lXePEIji5cBZWoGDsCFUsh+Duy80D5YM3736fLlYvvFs+qz
gL9ZmmK0R96w2Gm0jNWVV+vo07KkYwCRirYEbtIOfSjbxXYCqTnZXdno4A+Z8YNhyB39BNAdQiwv
981vJh/VDzkzCP3rDYbFxbPpK7lbGJtnvv6OFOE1RhJ7aZQP04JtxFuv7dLK939+mbcf+vZddgyP
V5nZJUf2N1eBXQnaAFVkRBTHdCr8FmmJP6R7KveP2BLb6eHtpcCNbF5+f1sc3lwqncreLDyVYjCY
fsy5SwvVpvus3HspiSfxzK9//mlvMkColukO0FLB2U1ABBriNysROs1x7eY6jWhUF1E1QNpDTJio
XcsR/soAvh9pnaPOZnhVwSqS+iBBn1/zKMXjn/8o7+8yXw4fjqk7FuAO780ubpiNvvhMnKgIy/XO
8XJjl3qQhOncVh8sBu9X+9eXenOGa1ZLpYgs08ikrD6g3y2OwhiWaM785BzCov1vXm/bDn5ZFgy7
H/WWfGJ8hXVxwNJmfcuKYgYz7iBvBXv4waf7rlvHIgRe06QRKwR3880CkVPrKNTcaWSBcyaBUsc0
nLm0qkO04ES5EfQRTq6sdzFunOcSXdOPPz/L371W3GIblyVFJsCxt++xVWgtEw78tK3Zfurg8T+4
NJRJno0taPpENaPnKCMGJcWpn7TxfvBSvwhgLv75D/K7lwr4jIXhfutPOW/K3BQkvp+UXRrNuEeC
js8uHEYQvFCb9A/Wot9eClICnxSNUhpurx9yPEMbS4CKRl0ninBdMoyRy+KByJcfme1/9/6CwrQp
rfheaCC+vpQiJNtDlAt7SU/TUyslDa7CY8x0H43skpb5B+/T+22NliuHKBicLE3sCK+vh8+ZeUpm
JVGBfOus7kbjB4O6+oOu1Pu1j6tQM9BlJjMFyM7rq0A5lqpv9QQoUTw+yhKK+pAgQjHJ9cVtgfFC
dvlHLd/f/jTeUIoDYTGFeLMUoIXTKTUxCJcgBf6Ts/PqkRvH/vYXegUoUOm2gtTBbnc7zXhuBEfl
nPXp/w/75nWphBJ6F9jFYIw1ixR5eHjOL3yiwT2+RBqgvtvbcCMdAlOhIjlI0Y1s9vW8/BUBsOCZ
pkzB8YLGcf6SLun8MyQsPGDRGTzpY20/tLMdnUUB2wl6WnEcgOg/2wZGSEidL4ednyMDwOU1w88h
rUPqlSoVlbnLpY7qhQCCdLdPMbL8kJLBfS2iReEGxVDdTVLjI4Lcku83G/XvMtGMs5rP2HsG+IdD
xobMCe9p7+7b+hQI8PJUxz1N1lsvf1SuaqMSK3XoN5Vr/FbVYgBWhFjc3uTlY+dq8mh7Ia/Ay5fr
5nKceTTm1uoi4Mzshx+QJ9xz1jTVo4uU0mPVW+X97DbRPX4qChJ/VfWy0EfcyxRXmq+vFy+iBzqy
BzzHyF5WCSl7AdCPDT0eUufybzE2AtJq0Z+6KINQ1HcOJWAErLolSZ5grBbAqNzy39v7YGPFKTkg
vkBhBLT8+uE82ISsSjiKl6t2+qI4qnl23LTZ2fwb0YoGnlQnInTg9rY61/LYRWjRKV64dF/xbQH+
HOW0sSWjUHU/3Z7S1mAcL4vIKK9AKYX091VrxJWxpEOneFOS9h5PUvtMPmE+m1kBss7K0o+3x9ta
QroeQiN1QiTHWF21kZugOZb1TA5ZytOopbAFYjvdca3bHIXOqYkskoMcyGoJ+2IkceobxaMfD+HE
SsgFg2mvXLMRgAUKUfQe+A+d/FWVgCZHtDQ1owwNmg7h7ORnjAw4+2rYHvuyHh/phcc7U5M/fXUa
LwZdnQOsL5u+g83mJd0i3iOi0D3W3ez6Q1uKH8hjBncttig+uuy29+ZPZ3J3kmmbDlX2dbcvLRTq
OcBPPRfPSl+VUO4FSWD/9igbaQGbEZkTZskXXOutximeGGYzuZ4GY/Y4weA4mqWrA+nSkuPtoTZ2
CfcYFVybR7eM7Zd7fwgaDVR643pRNDhfnBHR5gbK/E5KJRv16y9GWokSI8U2nobrlg6ymGqDQKnr
WY0xQawvI/C+AWA7pP7Un4Y2FtjEYCBo4VgDqg6jg59wiLQnFBJS37YQX5m5c59b4EPAQha7AYBF
IDy2w1Lh9m06pxkU1o5y0Mo27jXeIuioYY/mvr7kVouj8qjBOzl2PTOFLw8lvA38RTMa/KKcvM/z
u0Tpoxluvjp/jLNFDNikRvFPFHfSj3pqBs+IQiFd0mkqHJqMTw60X5QGGgJj2IfPt7/kxqaRqbOs
RlHup5dx+SXr1O0tResdDzEw7YyvCT45IxYlNuzcnetwZ6h121Ed3dBqYPp4ThtPH7gm2ntdn8b3
9bQEO99gb6jVUZ+HMQgg1jpelDrt5yJt1Dub3sm7OurH/2VW3K9o6IFXQF/ocgHBeYdYuKiO16tN
058MeJP9Eatq9yNYM+t8+2ttnDuHpJUvRXgmr1ptLZRGzGGaG8frpKWKAo7u7OLzujOl7VFssnB5
Z6PWfjklZAzg0zXsCSr3PeTRFiEEkKI7MWQrL2Ey/3+Y1dZLHXNRp6x2sLSr66/oQNH2DhTxTqvU
P1hbaN+NwMSDHng02Gkr7wFMt+nbI7MU6KbbReBE9lJe8n9lyyMwN9izLdu/yREANGFIBPNo7kx1
c0GRGZRmFKDwzdWCLotES8O78+CqooTspqAsizy8+x82B7mBa1FVpv6+2vTOnMxwZAvHo0j+J5ow
HNSKethpgWyeLB7asgPCQ02sbu6eIg7vTbY7Rs7iCYXm7CtKXqaPucVeyW1vqNV8AMA7TWhxiOu0
yx/BFGNbL0YoJ1OVn24v3dZQ4BTk5cnTibN1uQ10lG8k6MfxBjUspVdV+zDNRXxyJbDy9lBbe4Hu
BHkAyAieaasFbGm6UdvkCJeqapHBlc2ZrEPfOcIbCZZDD8aG52HQr7JWUSko2i4thoTPNA7mQz3H
8UMGWu0OpTuc5yFmPA5FVP1ze2qbg5LhA2tCxBGgzuUqDr2GYm1q2V4yjKiD0AE7u4EYH1GdWj5Q
Nu5oNRjxTqiXf+kqq0M62Qa1Z/KgY9zLQavGtQdnZtdXSYpY9ThK0quCXVHW2+/tyMjeHjFc2uOk
clT3DcuS3/eviDHAHKrUjrPcYbaCKwwUcrMc67d/P+rgyGiCHgRcsD7LwoC4og6MoqFIcB5D1TkV
vClOWoUdXpN29Zfa7fcu6K3aAf0aKs/I0FOBWe9NXLwqeIZ8QBKGBFKNorcveogflAdVxfnWZ8RI
URnFc9hWlofuMR210dLEY5GG+r1C3rKzDBvnEjCZalI0pk/vrAOnofZinvFsgaQSxKd8BuCsqojl
C9f9X74rriSCCp5huFS8Lr+rAKTZQJ+GRJE28cswYlEpwsHZSWk3Tj91O3Jz2h0aKbQ8Qn/tHksp
R7UlAHmwVWDyQxo4xT1o8dsHcXMU8Gs8FxkHcOjlKGG/tEmQMEplS49Gu/++4ITpv30QS7UETxq6
+nS8LgdJ7UGtslzD3q5NlrMxQ/lqTPFmqJX8GDrAMZAo8g29WjAHkHicZaPtGW7THF0dK4vRifqd
z7K1z0CjoMwqbKQw1xrihqYA649a22sxw7oblVB7CJQofzFcjGVvL9vWULwBpRIl3TuO+OWyLWGR
GeMc2V6D3Aqq4VZ8VniF4G6pip0vtDWUo1KfoD2EjLOzugTSSBvsZQptD8QCEnZZl99h75BDwx13
kzl5Q67CMG0ksjm6nuBs1oViDd43/reMpTXmfZwquCKXypki9b+2AjNCCe0vBUZaR4whiRmt/t/Y
1T/evrI8ZQw2igA/uUYuSb37NKUXSPTqC680Hap6qSjODZKROx9RpqZXsyU7pnRBiEYf9vIjmpPT
Ya82wwOrdOUxLBEYqEI9OiL+ob03sRaCJF3UZzDpw4sDcf1/uIO4X02XHiHXw2tm/VcUCd0uhbGg
WV4GH+ZgI4R0RJNoDzpw3VpBu5RitbwIbHSU9FWCXipuMcdIUnoIhInDWMSwC1u6Ab8UrdYfzQUX
kQrL1XODe8uXfhQDTpd9+4wDCT7Pt7/tVUTjpxA0gcqAXqJ5J//8rxkvtaZP6dRbXocD5qOwYswt
BvWf24PoVweG6hqcNuqUPN+5bVafdawmxRjAtXtoTaGfstQQWLBIgp8Ny66fPKfQ5l+IVZJN1aqi
TVQTxuhpdhckZWwjQmFsFLEG736ELOcPHY5x/mC2xZ9ytFM8VCabW7UJquFR7bMaHZRZS4dPaDKp
X+yWtt150BCowGNeG4qDAkplJ8zJYPn3thVSDpoKLOsIW9dcp7nh7I6VUw+Dbzt1+b7ltQCZ0onR
2RkXOIQDaQV2xMrv28u6XtXXUSkSueBPANqtHeorM0xzXYMMYTV1e05SxPusblAPaHy259tDyTtn
NUGiEJcRVf3Xa+Nym8C4CEyHuw4sSO56g9Cj52URyG+FGHVFFcpraSic7+inpTu0hfXSUhUlZ7JJ
QQm33Iryz//aoG6kRNDJlwF8gJj/UJf9taiSf4hN6F2K9ioire30/fZs1wv7OiaVZ1JEOfBaJD+y
56JBIgrDxqzRTwvSAdJCGlqqPc07GYXc+X8vLBU4odqAGgmuBHhjFQpMJJJDo7BqP+Aa9TKNqfWl
yvkH8Sj9X9yd5VwHWDkepXy2KpJvBgX9y+WElT3nw9DX/lQYLZ7sOhq1YQLbtY/TCVtRFLBooVv3
E/f2Iy32SOxMeB1wXn8AD0GdaENIWFc4azfJnADCuj93rZ3Cp0eQIFenPN4JbNf7htuDxoRD9iE7
2Kssyuk1Xho6pBbXiUMMlgp9+DlZg6QclEV872i9ccrBkfpv3ToMS91dsqG4ttcsGxGgW23RkvHT
IfsvQ0fy2FT150Wz9zhKG+tIuQjCFSUyqmPrD2lUzqjU2lz6Eyn1fV4j4jeHynz35ukgHwWcVXbD
ebqsEt4FjVqrQtfHp9aDxbkRKPfk3sVJLRS0CW6PdT0jaGUYXDAfaBSg2y635qKljRvMSeFHSt4e
hN1qB4ox2en2KNcHDswe8va8OMgvrvg0aoneEkWE3K/DPsHGpxNHmmv+KDTshJWgefN2ZzjZzeJT
sefX2x3Lrgp+cFz4Sjm4R0BDIYK30x4UeGNSPFwxDMB9TRL01p9JS5Mlj8zS7630HytfjGOSiru2
y5PDqOAmfnsJNz4UH1loAusLmQGv0l9IhbZJZlb6zaQuL0ZXzt7oqm+F1coHFi7ZQJtM6TDryF/x
V+AXATxardZKH3EA8Q7hkglrALXe+T7XoZ5RqAioGheMSQy+HCWbi7nJUC/zk0UNPBhQlOm1QfhT
buxZ5m4tG01GAGi8hDBAWE0oUc06TRW19IcKKwwV/B99+n7x3v5x2N0AWHQexNY6FVEoZGM4kkHT
GEckfqulg3Cg7DXetjacw5OO7ixgTEBKl8vmTiVRoHILH1to599objG/nF1kbl2UWhqc7nYSrK21
e+WlcWtQn19jUbNewxVdXwofOVPXc5CLOuYRmsJvXjs2AtgO9jRlxNc09q8tN/XVqBdjVvgl2KIz
9krg9q3S3hllY8vREIIwAXaAy9hdbTlDYF+pxUbpR+OQI1pT5OeFZQNw2rk7Q121AjhEPBxtyi6g
H6kmrGIqIt1xriTcElRou4ODKCtSNf/Qq/3RRNmfPBseo774VM7uY4Vl8ttXk6sDxC6DS0Lm5R4Z
myAbKS6Uvttjypxog7TTK/amuLWaVMJgI/M4Nrl1L0fRCYttgCSmjzACgOCOAJu02QvqvXth7zp1
ovhvSnYpCT5eu6uR0De1FMgQpQ8MHWHGukepsDV6P8ja5MlYQv2Ixkd5B+wz/Fhnot25ijeOAJkF
Q4OcppSmrcIHlF7kOvu49GH6z8dG0U2PZmi3s2M2DjYdCK5gsLho2a/vKxKNXDUHWEoR2uXPyaIA
8o4XIcXJUiNHNk8ddka8TtQcWpKwiCzJaeQZdfkBUy0vlIE4jF3nXD/yPuT1F5bifaMlqP8tsIUP
AAzqPYuqzaOBjyw5N9uGx9Nqe5pT2BZKEBHCpoXmVB8rX0K0oB+cRhc/p1Ig7dZHxnMXF82DTqb4
tQfls5PybMzdBCXHdUCySP9Rfo2/Ak4s8lHrVTf3tc5VHpIpyd4LlZp3a3bwRxN9eA8i4K0YA2IC
GD15O2BkS/hexQQI710zVmRADcixuxl9+YOthN3bt6tJji/JSRwV7qPV1IjWDpYKua/Wc/iyRFV3
UqgsnG/HGHnPXD6fsNihkSr3qvyOq+eTtOfsi2zMfaSA4w8lOhsf4KsWyEljNB5UcC6TGrn5EnmN
0+2RN+KOybNNQq+lqeUaK9rlvZ4YTZ37eaXXOJxF4pAac+ktujruvNleW91Xs+ThxOmHb0IydLmW
/FvAQ2iwI6th/dSq4p2pdO/xATklWfOsd8OdNeYuGYVzX8/1CS/mc22Ed01V/nN7zhshiLI0OTOF
SAqC6/K3XtRh0XFpwaJuiIA5iphotS1v3znQjXnty5cU8OdVnDWQEqOUsWR+LTR8wVPEtUILlaDb
c9kIdCwmLw6JcaYAvlpTFVV/rUUNyBdIrh2KIlPuFTBnUYBstO0gMHp7uI2lkyw6dirZBUnMKkM3
gknru8pO/bip1FNWF803MYzL0+1RNuKJfEHBWuHGRX5P/oq/4kluh2OMMl/qm246/RdNenvGx6U5
oKjiPmT1gJHQEOIjenvU16tntT9lgo6cL2IIZIWrMIb0fFJEkDZ88KglFjp9iqEudJ07O7M6P0kw
yAnyWX9ZtFzDY3Oh36w0mYfQGI1a08kQslnw4AhqeycFuWq8Eeu4ymj4yme37HNcLsisZNzYEckV
GmHDIVEC+5BGBTqawn3niOQpCGL0XNXwgx3l75JifMprLAsSc/p1e4k2Pj+AD4qEZJdkzWvAVdIU
YjBryGmK1WkPPU7CHg7qw0403BwF1C19PfYAd+nlbKkzTj1CyIkv6rEFDm01D2hA/rw9lY3AB5tR
fmqg0FIp5nKQtsicSswWmnZA7U5TFC1Ht4Ug1bv9zkjyb1ptK/o5bGRalByeNeLamMDeYn2d+NaE
FnUYE99aO+Trkfkv/yz40e6kIleFebYLXCn8KkkH+Id1+6EtxjQbYihveDmGD6YxoYaOoWT8aexC
06/cKTspEzK4bea4hwmR4kccgpLjYsX5zs7d+pRI5kgysSkbWvLP/zrJMlOaNFwTfE0dGlTbcuWo
gKzcwetvfUvK8vhY0vNwAepcjuLYUZhFpZpAuy1Dr8+HGoPqCvSeKNSd0HQ9odfqLWUD97X+uAqA
6hwJtEzz3IeApaCsNf1oR6He7+zNdbeMlEalfwODGBwvtJvVhIo6MNy+iHIf5U1rPqLjHNcvgkRu
PkMyC9pjMeIudk6jyQkP41C19YH7VP8g4fQAZINx+UHtNxuOLbBxnYIQ3bBTJKbmRW3TdiJ4lNUP
s7TDX2kEnxigP2rGj4vV9lh7k6taKIEl2q+pM2IkKZvpHnU/9OJVvfmQJmODpbdmtMKjo1Hk/mjP
C64GcTaUdwoR8KvaYSLgt+bcHBnYPc2BZvwnTS095AiM/FxZtfo9DsbstzILdT7Z6NMaR6dx1R9R
rczauct6rO4Vc6nPelXm6KCnNtBNXYR4oBS4ou4EnI0kmvXm3UUokDjcdZV1VtGj7nRkH9OkWhAA
d61vNdKzWMApzUuVR9p7LRcO93ejP9iFGpw0PFT8nY9+FSbkb6BoCG6PTHr9gOD9melzYnLlWEvo
TfqwHKYKWdNOIJl6e6itTSw3Ft0sBtTXkgf9mPYqJhtQ7msLod4Z5Woe4G9/6WEaSWqJ8JRkgOnG
5al0K8Ms0HfL/CgNjDszR+w4g1e3c/a35kIyCadWyjHRob8cReBT4NrLCIOrKj+rA2SKIMiVndT1
OsCgGvPXIKupRPocR+nMIGjX0eNMHLxLYrTvaJzvMZw2h+IVSbuI0u4V+RATxb60myHzh1BFU9qq
Ay8ArXrop7nbmdX1xcSsgOq8FnTpUKyiDEY6KIhbGR+oqYoH7M3RzItKvC2yvqmiQ1bg4Xh7410n
dozInU41R76n1uljEjSx2ySMaNat8d6m5H8059E+NQ5SiFKZxRsS4+2FKgal+CpJT2Bd1mldmiYU
Ml3cIawhHh+GEkM3G3YGl/C8163Z2IywS9jwPOZoD6+pNM40DktRuKk/x/n4Hl1S63tao0a5s4xb
wyBSBIGLcWCMrS4hu80BB2KZgxmYPj7pbdl+64ow37mFNj4WJ4osgscFvMk1FolXBfk/PBI/KbPw
GFW1dl/HqjYd4VRr78chtk5DYzs7eL3NUU0uc15MoPrXuT+UyN6a6zn1Me6YvVogsKx1U/JkBanq
laFIvlqLa+7E3s0FxX8G5QsUjuAXXgYRy4LWTVUq9aWU8l0sHUxqO36rOhm3ukYPioopmBAu9VUU
YSmFhhJ36o9LHb6bKsSJcTEYyp2IKI/tZb55OYyc7F8519xFlphQ3vPNzknuLfJcG83R/CeiMqg5
Y5HhZ4kLy2HOI+fB6AKxszs3vqDBTYpIDokfgB9Z7Phr/LZAjTiqg8RfCtE9DSh8HSdMV7DE7NHr
bkVzr6By/fV2ZNl4ItFCpHBKOQgpMRL6y1Hjdsabq64RsjCHuD5z0eCiWTU2T+HW+DM6TvNzaFT7
kbRqwHInme4i7EN8C4rjezVPg50dtRHG6QCCjLHwa5OIkcufkxM79UmpEh9e+4jYa5Kdi1lTcQI0
op1zurF5DZtnErAmSg1k2auhnGDGOI5HGVlFh5tEnZ6LpN/LkbYmZMvilCAh5SEj//yvrypitcHh
gq8apBF07mWpPPz9nPeGOe61ATcnJLu15L88XtZPM7tUA602GSqq3f9CBO4f1DjaY3tt7VJQEbCJ
uQMBaq0+UD9FMF4cPfENJ4jBjGMjXxVz+E5I35MotKx78J57L7OtmVEiJuOiBk8bepWsJEFe9i7L
hrIAMu2ao48fp6Gsv9w+Cxv3Or1ALtnXCqm7fnShaxYIHUtO3zbj8UMahs1zkQSIm/SFizVEYJg7
EWdrWi40VlppkKaBEl7ujQTF725Ajd1PtNLxTUW0njKre7KEW1k6L0mUzVg6oLjr6kOmqPkg0iHB
QnkYH/AIne7HXIvfGRgfPYchfG0SGewYui7+3rb4yWAiu5TH24u7cQ5YWgTWkMeiDLJWWcPNE6jz
EhJnnEV8dRV8CmoV1YomGPa4FBvLymEz6dYwacynV0euH/txcvI59otSRbo6FuzO1i1Otye0NQrZ
GJ0zA8K746zuvkQfAXDPKUoxivZfjUvI2aiRKbg9yNaqgfOQnCQuBmqVqx2C9GKY4sjsTykuG5T1
hmOhWdhx6Ua3M5/Nocj3LFtC8K/INPkyolZfYcWmRcq3OpyCUzzqz4qCV8D/MCe2PUOgUkel5XJO
3H7VMNuo0pS2FR7LGVsPY4qxRQ7eTAohc4C381p6oxl+JcYikFtBVUFHAEfU1P8a8Kuovjvn2xPa
SBxQnqLcatN0l9jVywkljTnkOng/nyYgmhFQJ4LYs6vUas980+k8zpY9HwPQL6hzZzA8eIwr5g6B
6Cp48fah8iHbOpIQu36bSvxoF7acLxQ0yw+xNLXE6SY4kCnapzwvgreW6eV4IO1laVUSsFYh2e20
Br2rIvEH2849Vx37g4NW+87+vzpkJJAkJYiqSvQ4pdPLpRUWkro8uGNfc8eftdIPJ1Vrgp3E65Xe
d5H5yVGkiIKUugN6tMq8aAZQQo7r2FeoJWBnHrcAQhS07rKoNT46sZs+WVhFnnTRKL6doOqOE5qe
v7d1NAbDtsXtzdWG3lvasMVgAslXnIGm8wSS0MtMRTk1cWQeoxpR/6Nt1POzMsfWTiJ3dXzlHFxZ
hiGLQ/14tVI5spKNjl0dLgBdi3NyXQiyZMfK4sNEQrsTLHS5JJdLBk+ZA0U/3KZjvKa0iFikCXh3
ZFl0HYGHcMaGFGNqd3pQqZ0ED60tEbdZM8ErwAD7V7PM4RPOvSjj23jLHZxAcx5gbBe/IstQ/HLW
pxxDXbN8Hxf28BSlIjz3fRC/L5fRBtLaFyja65iUGIu477rEwYJDbe7yURj3daB8B1K9R6a/3ntM
EV0HuJTwrojyl3sv1tRCAxaBklOZmU9z2iYHXFvinXP0SjlarySi2ABBbNgYECYvh7ESI8SfpI/8
QI9dfB90T630j1HdgXp3v7a9/ijs4BkZvuwgcuHxKr53RTYcgqLBom5+norhczDQ2RjVUT00Y+PV
+DocZrR6SmPaKX1cr4msSEliCgkmqMPVSYH67WIdCoVVFMM8HIpS4K4BzULZ2V/X0Yxx5AMA9AjU
znXKgteBXaBe4Hh5sBifYvw+f5SU/XMa9Vn+caGKuzPg1sQkp4POJlAw/nv5FdLWnpqeq8ELcBm5
dxPeXQaGrW9N+ADNSaiDJNbJ1vFqS5lYfQzw2+HDVM14L/ouPkmZvf9lLgBFSNBlNWBNCLeMsluq
nLkk3Ry9D9Uai8s8jXeeT9cBhyQLMLF8NpJxr1mJkaOXQzpCC+nqqj5ZdXQYnPJ3ATplZzobe0Fm
c6DzUDijXLk6IJ0RdmXUOrgahuH8ONYZT3DD5u0xmOOXerb2zv32eNw1EnwI/Ht1s8XC7PKaLMvL
ofb8N/aobFo5ClAdqpvnsdTMnci9sfUkCw80Kvc2BPTVmVrSotMQ9bI8R+/0xyAykzM1o8m7naRs
fi5SIUCiMNfQDb/c4DD3XbTL5KwMoEMRgJS71sBW1ZytPTb91gJyFxE4JcwNrNLlUMbsoDtoLPBb
qP4+LEttfBgm+h3LO7NJqp1teL16UjsQDSA66wTRNSyrw9KwNILY8Bp9tg5R0/ChRsXYSfGuV0+2
4WipUgzlsnu9Dv96xZeJuUwMo3tO7f5YrFQ7Yrfkeg18k5063tZ8pPAa2TGPQiDyl4vX1fgrW6Ou
e42rZKDkzf6Uh1nw5kDEfEC+0pPmM3G9XY4y48CGJxB+PPOMEU+c9toXvH/6z2/dc2CAaMkBWaMY
Cgn0chQc0DDbCkZcf2a0DxGiib2kMtVPrW4GO0NtLBt3p2TYgj/QtDWxdxEoIZfOpJN31/ftIMzH
Prf3VAA3B+HjgPDXyAnWe22qA8wBgVV4VlbMVPtt5yEelb0u03VJTmYd7GhSDwmrWFdVsWJH4DXP
NW9xiuZzE3VgUgj2XfSiCBL7Zy0Y2/aQqhW2w3ZQVOqhglgd3pdLu6AytaD5eV4sc9gLjNfTJwt6
xQaC5pTkg8vPqYZ5N8YQKzwRWunvDMQl/X+13ukUX0cPyuYqlWzJfaXtvyqKuDlumZlZqCwy/TXH
wamvDbN3Q1RXRzPPmp2TvTkcXE460whbwfpZTSrRobnkoepxYJb7ohK6F1sIM4UDrneTmu+Jsl4t
oiTgkACQ23B/Ata/HG8IMIcXhTA9MVjuATx/cVYX8WZ4E6OAEeVW5mkG1XAVRfBER32ud0yvneNf
YujsY9POAu2A7qeimPnO23NrThQpeApYhiy7rAL+hBtvWzeq6U2VwJM2Dqpz6BrZTqS/+lJyz3FH
8sqm2XAFoK+hKcaVIoTnRlbo43aaH8SwjPdthX16JaI9Dc4r5flX1q1D9AKFIhUlVjsx7mnb9Iil
ekkd0EmslqELMA9ps+a41AI4gBBVhZ11pCPu3i4ZpmB1E45fceIwkxO6c2V1NAZd749ONHbaOSs1
xeDiqHFA68cORHY2VvNek0uG7ov3BK0DHi4A2WGD0Jxfbeg+IZNKMFT1mjCb/ikAXZznQrFORgWP
DdEk590EbGDnCX0ds15HRWKYCohkkq4ulH7Cek56w3qjNTX/pe6snF2UPh6dzBnuohrviENqlePJ
DCtM8yQDz6MQWD7hXh78GAyrv7t99WxsSQob4NFgTUsl59UxCxF5GEQCS98tIvE0IyF0ULO5fes1
yqxRC0XhhLqq9Ei5PMyUyzq8ZTqkMToxvxMjXowaxvFvP15ALLgPNCnDTRV3NYqhxyh/pMKbceA4
mgPy171gh91esa19g4QCIEWN/BCh5MtR9EJNbWN0DA9XhzI4Yh87nTQXltShsXBW50kk7qnovbn1
K0vfsMtgxNhwpNbs8im1Zy0zyN8UGokHwAiwdTu32VnCjck5Oj1sIjzRkMB7ObmxEL1a96ruCSnr
7WqMc0ZpTTsFI/c5RryKeQCZ0H29vaYyzK7OItIH7BBQSWTUa9U/a8ZWUQ9nEgZtCg/9PGWfk3Gy
z1o1O5S0gv5cOgHWec785/bA8mNdDyybJVA/pCTn5XxrzUa0nNhDVty3527I+6cUYfr7ube0nZN2
XT2jAIQwgHzBEHOQrrgcK236uOqxXfSKWIVk3URVdkR+rWXWU6Wk+Cur5s9IJOYJuLZzpkndny3M
RMVRLGV3Rk+ueQC7sZySuWq8mZD7kIURni92h8yvQsPM7cv4seaAHKJZz499rFXtTlF6I17QcwWg
S8ygeb+mm7koc6l8Gs1zzca6U6YUl0h6JjtnbHMU5EN0RpAkktVStblQKaB0mqdYzYemDeznLki0
nU0n/5LVt+d2lJGfEbgGVnd/2VLLnNRe82J8LU9mPPxwK+n0Gg33c8sz/fZO25wS6aBNQ5BCwBoU
XsTYOwdtpXkdBigHtTPs+3TBmOr2KK/2cOtJUV3nMiYMUspfTarAE6jJpkr11MIszCPM6OYbhmJU
BCmEOD+UNI++lpGexMfJQMONUuI0tl42UKM8hEmvQol0tPZPbUw4fTbIff427Hb5PgbNkB4mJ8Uw
GypEEx/xyjWzYwPEOvYR8ePeykS/VAhtu9Z3M69c9ySMGT0z/gfSbWlo2J1WRmBgO5+I4r98DJxf
Lk293xrP38+DcMYvU6fEAsSOIb5h2ZBO+AN35j8ibKEOQH/ptIMKWw9gq+6AXstEqE7HHInbj046
qM4RKxM6I/A6y09ZPKbfwqaeMNEWuT4cB7VcmqNWOVMhyTJZd+CHz+b5/zmlbUdOW2iYs2J/fLBC
8MEHtXSKHzuf5mq7QWGnUIoYFjwzOsOXx9/CYWVw9Gz2ZipN3PJdj65i6bRUTsw9ttf1ZpNphqQi
C/r2Vzdhz/Nr1JJq9uJyaI5hL9wP0Rhlv946I4DA3BZU0Mgc4Ilfzsh1smoByaV6vDPts45T6mFS
4gqrq2lPj+qa28GzmMIvHASpm4yRyOVYqtk3abvUixfxsquPPGKXe2oQBYlEnmO2OzXJoKB7GCX9
KetD6ys2KtUPvRzzxz4ugv44ZyMlX5EW5c83r4KUq6KbhGgTR2914qaprpISEhbg01o/utA7T3RD
tYNe1XvdhOvbisRDWpoAGOLbrrW/iOah25jR4mFQP57R/RWeojojAMhhb8GvEwGGktUIrmWJrl7l
9L3aKZ1TmjMiogGPaK0OqhdtETMAWREqz8iQYSgUzgaKXLeX83rrUmZBAw9iOwoaoM8uP7TZmVkU
iIljgkHvQ1oGf1xzVPfSnFfeymWcZBi660g1wzOBO305TLUUXTNpbusF5Zi6d7XbkYnnQlvSsxHM
03/CrAFDq2VolAerc62vOKcnKuswWkCJ6zYITlE5ZdppMPNEPyDhq4hD3Bl1fNC0UYvOk1uZ+plM
ZhLnyJzqz5OLIftxDOIpAXCNwsQdJogU4OrcnWovzFqY9SaKyuciC2bjbhmjKj1OLbXjA1cY2i64
H2ALHwdU8Z6qPMfSZV4yOznmph7+W88DrtmVM0TOyS0q5x2YulDcWWENNNZuSvdQpaP+We37OjwM
Y66QUgVJOJwHq8nTcxDm8YsFJDqnfRQ63fFVov4U9GqIpbc+OcYBEZXmd9VoQXYytNmqDmmg5//W
VpN9hneQvQxOaP2qg175BMJOTVFvq7RPdq1p//RG70AuqwojP+JIVhcHvMlNC5CzPr4XmaaDfjYn
90PRN2VwcFM7MY/zXNoTNvd1hiqzrSzluxzJI3rESwkxZ4jxBKeD6PC4rCvHjZ94S+Yq2mn28Ild
q2sHBPzVL/XgZPExrYwhRb9jyfPDgr97cIgNNEP8GtPvHDqaHiQnepvaRzE2sXEeM72t7vKo6b8a
ZmR8p7HboTQiEexxYw1PlqJE2cEJOTRfgrhqH+No0ZdzLdwxkgy30vA7JlscHTW1Tokz5c5BmKH4
g8u3ZaLkY87g5EQUGtidzdqHYSTCHtJ4VL9iKiMaj6QqdM/slOYlK5WhxBxAwwdKW/SOGo8Vud3B
nhPlrq3ppmL63WEAboXL/C1t05pFcxSOadQrM7ZgVcvbcnArjnAc0xrLSly+j5gBl5Rnw+XHENZz
xHPcIe0cl7R9R41nMbyqHYzPw+BmPamkGnUc9XB0j5Y+6RY+YX30pzBK8U43x/iZ7idCFErmxM8Z
CfVHJ6wzMls82YdTVzv0HdREq342y4gNU29n+GH3Sov3NxFuRBm9N4aHMkrNHynABtpzlC+ZT+4u
4hwm4fynalLzkz4Olo0yvK7RR+useTyNNm+VI56v1E1x8ImITKXTL3cghdr8GHSh+jxYCjR7C9DB
Uc8jSi7TGAXTIXecCfBOEld/9NIM/kOtqP5WODAkDy0Pu5eWmr1x1F1ew3AStOZ9a32wh/BdHVfB
57GqlT+8+dr0WA94zR8RjrV/j3AfviVJr2t+42Zi9vTByPPHzBJddxjjpPkJwcosMNqLnMjT+yiN
D40zJE8FIOHkaIvZ+V7V9fA7pkj0wuoEMB7YOtNRRbv1d+lGvX2EJK8UhxH3z+9o5/ef53lUK79E
8Jl/a7tDdzJyzSiPPUrUwWGp0uQzFdA4O6q06LRDgTDAj9alXHOe8dk0T/0csC/SzAz+5f8WA03r
R+uQhmMSHWOz/j/qziw5biTN81dJy+dBNvZlrKseAEQEgztFUhL1AqMoCqs7HHDsN5ij1DnqYvML
VVaVqOzJnHwZmzbrsjaZUowgFvfP/yuV7hVSlzj3jODdYKyk3nlVHcaOpYfbxlEEjNEMGvAw6uIU
Pl9G3AMtg0LFDorai2i2s+6YEac+7XmRohs/d0NazpYVet+12j6PtW/Di5aE9wUx6N78wEi39TG3
cK6YAy3nImz99Z0jKjOZKwdj8Wyu7nm3RRYPrVWE87m2Z4Uzl1PckBAMm4uYX3Cm7C7wNR3zfnmX
+cMi01o2HoUwk+neZ0Um7vyi0z63sLXoIvMH68yDt7htIx/zUgDXw5hI9E630y5dCUY0SDR8Y3m5
EeL60Lm2te39QHnduaQur0t0ORETvOpoi5JyqovLU/0Mz4YLzLNvlQim/bYMrTxMY6UkeJwM5Vmt
+gnlSymQrS6t/thAROikgBg9hFnuss4qSR690LN3GY49lvLG7qxrE6GWn8yiGq+sTpNJJihuPFDF
yeIpaQQsz+l0zgeKUorZOnj+xFLZYXZ56OuqeSlsY84PXklF/X6YKlkeGsK3OM8xnzuH0psjZm1V
sCJVeak+8QELyGvBUIJ9NrLuafCoIdV7g/2/Z/6SiG+NtU7Ik7c/bIK+00M/ToF5RkGtXcQed7Hm
xpTYhJZILF7sjFnYxtgzh48iLE2iFioTf48M3O0jFdu0tG1isO9Cu26OzohmIS7nrl1ixyFBYFcF
eanPMtZgM7XzMTBIhGuD+5wEcz+OrK6/6nnpgvMgUIZJxrnbNLFdyea1KceeoDFSjp4g7fuLlvzZ
DLmY1YPEqoDzxLqp9TaLNmOizkYKlu4+85Y4qCqs35XhSm4zmdrHZsm8uOVUcxi7wEy2fLjEOaVv
p9nwzP3GBFfFNoVleu8pNXEJSKygtyw/dWzCa4+3brnkVYxgLX/SniHGxOsnNPywatW5OXrqSwtK
yEHUG70qrlyTuZrp11BpU0lm32xdOyvOld+W6boGxuUoiCcFF/KKJ8cd/Ktt7ebywErpLKkybLax
wqq4UJMr/GToO6s+Zl213HpjpZ9EmzVt4rRBubKYejV+r9lSWbohNanjdp69KeWFaaJdLqbheYNB
ORCJvYbnc1HWZ13P3pFWAaPpc+3V/rYr6zm3joU0ik+BObkqdQrPrtLByqlPW4R1GJay3etSYR9z
nbqzErkqccm1rDhPlq1uk3IzcpXYZO1dbw2O2c/uuoARj/XgP6jec16LyMek6+tmNnfNEJJpL/ll
x7iy2KVjM+xZHobW1zd133evQ8dOdyAMEdGZo7OVQyrLrn7N5zFkWzKBlmVmrh8sZxGv02bZDAVd
v7oP9WTML0P/pWj2ViW2LxRJh09Ls0nmOAWAvWQDAhMbJUQYG1Pgdyn3zYPBpdjyrhvD4WUYm+lD
SyZ3E3fYjt+XSzB94VTCUKd8S83xamuGOpeUw+b+NJXcFeNqFIepKYiwjGjvmmJMCVhKem8Y54QQ
j6VItmXDJmRG5fTQ93bwQYXe8LEOSz1eE1EgXzAv134SaivoY5EZ/XWw6PKrN0j7o+24ihOhm2Vf
WdjYm7XtAh/RAivymJ8j342utB5rUwT3U7eaaHmEQaI84oWmSxeWOSPlbWyiI8OTv+zq1lqO/sbj
hBD49PTUOB1ISykwvYb5ENzR/lU38VKoAgMoIV93Zts4eTobg3xSWe291lgKGZ2rKXo0PLtwSCHw
xKvOIuNG9qu8qmZr2ZWTVa87afXiVL5Qjs9CtN3L2g24ykSWqe1hxlTHI1EuxX07R4zqQV5bAYWL
eB3jKSMQkd+hXvE0y7Z+5ILV0/lEssv7ojXKBk9Ga6jrrestI51MMNY0YL1XMdAbG1JVl15wUJYF
9EouRO6lTT7YJccTLaobc/bX9lGXLBqJ7h13S+vFRK3JSjDcEYTeq0RGwTrEgkf1Wva9ebc2hk8z
hjmzvDF6yTVWgLkitgo6XuNwrKI1riOCC2N4RC8/syNq6airW/oyhpNW464ewvw9hbfRlxaaDOFf
sBRbPCDfu687nxafwTeNT4IGlY0BuinezTa7aFyWIGpL72ZbbBcIfeKlzds2NjJuJ6+jzOW5N1hL
Qc/F5FwLAn7tg/bH8usyyJHztF1naVQtIsCltpxOHJVjDQktF2pMejJBjfOZ/qySUImweKiCZnJZ
/1ZjeU8D8TqdReE2rDvB2Y86R9Pv4NTpSGWbiWzDA4T1R7X3s62UZx2WhEu7H4Y1rZ0KxHtronqf
lXarCcJzvK+nlmhm0VmG3rEd2+ULWtFAnQvXyftYG0EGxGTnIqlxSnx0nJY3qR4CNpK2Hxd9Y9M5
LM7yfmyipJ+9sk6tZVveS2cYnzNUlHlSj1OhE3se1HMZlX2eILIMXmS1Uds6Srn5cdhw/5KSGm4v
do2h/zCY8HuovUT43LQjcYHYYcHNhPDyS2LjO2NnDr5V7RytCorp2JmdeEHZnqeNX5l5amz5xOXZ
ylO+YF5v4jDZAtOFHUxVSa8KUSQHP2iI05j9EeA4r1pnvib3Qs63kw78RyMg+iaxV7H1qXJn+xnR
zOw8BIoze+4RrJWQJkrFEq76qIgBJHM3MUunuQ+NmZ0XSMyHAMpCsDqSconnwxCzIpAF/Uu8fOrM
s043jv3UUI0yXhtaqzAhlEleFWvetceoXotrwVThx2MtXRlzVh2eCBkabnuLwvV42VqvSiKD0TVh
HcCft3n2mCXSH4hyaWyY8zjs1oohv2rqe/KlGiceJxlRAapHPcc+sdIS0iXS82Hg4QgPZUSvRxLm
xVRc2NKJ1gvmKHojAmWFx6ZTJvI7SYJs0lRBf99Y9fhV1qyf6Vyv3bsZSuxOjDVHhCrnDHlRZbph
pcFGQSGZaofi0lBGv8Th2quJNkxRkwFeLryfSzG3fUzWkPuM910Xae176nZZaFQ5MxgaDnUNZbpr
JzP7tNbcl7RnEKyTcOjMOzV2jJjObLbVbhonoz9dmmC8A3Vvo3Sox0HH4RZ1TlxJhws3OHaumD7N
dmTiWXjswIHg/VH7edZFXbJMnRdTP7TMK7n6EBjmUB5rnEpPoUmsQrpteb+lIpLUjzfzSqoj89Zw
GEYwX2KSM6pEhzVYXgXhDOd68jjhThsNYTFmOKKGTNWJjMUtFFOMlz+/0phUb8NC+Xe2EbLAW10u
zN0adpkdTz6zNuBxVQeAKWUR8VljrZKoCCMV29tsvoRTT5icrZbhS1dBtJ1hicv27bJFWepLLV9G
7fRm+j+cYmoVZWnzvj6dmtvaZtTsjMX8sxUZiAlPMBD4oomyEWXFWzzIKqe1dVa57PvJvSIt02f3
1eDCfxrdCgIUc6QZ+9jugQ3ffky1jsakLHPem5hGkfjibZLm+kdB+r9lNqgjpjYRkxyEKI/M209h
jdVFTtQ7fU9jdSWqQtz2ImrOrcxz9l0bOn+QwvBfsNonST+K11NCAhFqP6CFW9k5m+fl83526fHz
eBNFP7GbOct7g4STOJSdm3TENMfexrAuqrvKZ2ru/2zHoYc7yDkZ9JwTR4WG7+0v3g8TO3huD8QL
VfPZrGhlkkQZ/OmbyKeQiYMYmd/Y+jE9obZxzuTOPOxxYmKc7gPNOEA/zO8Dob8Be8nDhJpCbG+e
ZAo/qlOBv5qyzSeSxLN5uqoaSmLAXL3T+Nwkv/9Rv8Fc6a1GMgoDdArfBMt+e9mGZVD5NjVi3w2B
TvpClrd6Kec/oAtOQPhbyBXLDGoocu7AXUlBePspfHlXaO4LN6eBvZkY7fzqZckmYDXjCUsZAu4/
Uo3/5iKS3GWGJzsctiBg0h/et2akzXEwPW6VrOrEEpWRBgjeElL4/7T3DjMBzwWjB68AA8wPF9He
tLdl3rDuXbpo4pKjyWEjgPsPnorf3Kpvn4KXAwcGjPWPDUxNJeQ8uh24vDK2HfPyFm9W+6dTu06f
wv9O1enwSD8KlXIRzIE1yBV6YfFjD9RqXw40OG7a+DXZ+T9elv+Zv7a3/3gA9F//kz+/tGrt6d4d
fvjjX2+m134Y+9efrp6V/mk/yi/PQ9nK/zz9kH/9o7c/4q9X5QsdfO3X4cf/6s0/4pN+/Sbp8/D8
5g87WniH9W587dd3r9h+hm8fwHc+/Zf/t3/50+u3n/Kwqte//PyCwXE4/bScL//zr391/PKXn2EY
vnshTz//17+8fhb8u7//r+F5+OnL60/N809JOfz9bz99GX96zyV4ef7tj3l91sNffrbsXzA+s8YR
PYAU2j5tJPPrP/+G8ySr8SnWFA/Czz/JlrPtX352rV9OgRnEVaB2QyNzEufqdvzXX6HWPaUxs/mh
h//5n1fjzR389x39SY7iti3loPnBp0f93286ygCkIzYSU1zSSKtQu7190wdAhxztlBVTLBf3413p
3mXDc5Z1cTCkWp6t5iFY7k0/rqKzm71Q76LyxnbyXVbYqefUsSHU3gEuoIs3DvsH2b131HtvfSzm
R3O7LrrbcehSbJowCdVy8LNkDe/89iUMrvPlMsjeedb9t/vxpx7Sh1bwfz8+bW+e0P9OzyQ7yu89
k2et/DL2z/r7x/jbP/nH82eEzi+orCIOn+wdiFlOjrN/PIBGGP3CHowTDKUXLlpqm//1CFrBLyiz
GH8QQUKWsuH86xHkiUZwT1AGtBzgH0/Qn3kEf1OC6MG085jzFvD9fL7O20eQmp2xKWrf3y/rvNIO
w0kePcQFMrQ7xwBvaIA+xsw3Yw+lluw+ZHPnn2+5sI/TYvScfvN0k8LZ4/999911/PVt+f7t+K0l
jPQCl3GTFxeBNBEGb79aGegZGdyUH7bZyp6aDOwpMUR9Sl93yNxQM5qMXeBpcQzazWwu1RLJOva9
sjiambHeb+WqSC4c9YNRTNqDe9Ru6hpWS7vKvBF0OFiXwFNFeVu126Bi3WfulJCNZX8uOWUOJOdn
2etJEtjvqqKHDsN3b12iGO3/QIn6W2UoQyjtyxG+FCQvKOjf/qq66B1RYJHdF6bhPyxyHOZ9dkKw
MoiiM78cy/vSMrYjQYLGoTfG8kmwr02xXotwRPIRlFfGYFc3ZeZZYOJR+AUfj5WMudr9/k35Vnvz
7yUL49Rp2yYzlqfm9P9+9GIUYWdPAGrFoZq35bYSgQAjinZ9wWPBoD3fTP0aPi7F0u/pd3BvtkiF
x2oL2rRuh3xMstFejkOG/srf1nn/B9/u7YLKtzuJlFFCmwGuS6S9P1xHv12I2Vgqb6+UHu7boVtS
GiHDZLYacSbKenrPIeLGbToMhQQcX3p6tv7Ab0FwDzfrzSWiCgGzP2PvafoA5317M6WmhcXvc2cf
aN9oruSCMeI8F6HaVW79Ma+AelenWRPdVH1aeNqFAG1rcLhHVCJlWveSg2q32Ts8j+alQbcijqsZ
5e8GbZRP7btZSwWyTjq/3zb13peefevASBwWEi5Bmj6tureSniC293C8kHVK1u81I0cCvwKNYbvk
/c4PhV+oq24Wdeyu9jbFPj7Uh8KZCTj1c5seqqkNnisvt4q0qe1mn5ERDBk5kYfqZ2PxKMyuOZBG
cVna9YYtc3I31LGuxXF9zadj20e1AR86mEmlvfAD5kuq6KtscPgaHnm4zaSifUSGa2RVD0FQg7Ea
TPhxbbgvsy+aT6FVd5D/WRlra0At4iMIivttCXiXu2aGgPZ0iw5tFq+G0VgJgL2XlEgk03nA1Buo
yijjKerK9ybOtTjLffp8F9F9ivzevTZEs17kKlwPKM2ynSIT6YgAgew0t9PPWaiTSpTyMuSUuEc1
IM4BP9q4crBttl7TH4VurxdZixQVj3cp4YgO5Hz77yyPsjA1URu2Uld4KFZLXuLVKl6joal3Nr0u
R8tQ96jKGmpHpo/SdnoiyLP5YI7r9hHFjtrB0kc3DaFdeOYnrOybjqJPw5w9heF8u9E41yXT6DkP
AOR5Qi3hQzkvqkmLcI0QhBrh17yh3/RiMSL/2nGAdGlttuLAlvluMjYBrlVz7Vf6Xa+pQ9INKjVb
3PurookXT9fB61siApbhfhWq3dcEsMeWzrvY810UYfSUPxRFFaV5Y60ohsJpiZtTYEFUchMXuy32
+M2s44lUfbX06iWRKZtdO4dP69YiGm/np6aIjFejIGNbLLq49Zz2E9yrTPyWi7zV5oyk088OULkv
xjrsumyJjksz9zfZOny2OnR6C8IRmBjHSNqJrOyTRsOj3GVHRmi3A7fSacmDJPRiX0ybcVd01R3p
nfq21mHq9v54bEDUE97GbO+O2fAFfvfWs7LtMHdgc9AWxOqV4auxBS/o5UrAvVyixsYDUZUCZDMq
uWN22Sd2S8o/1A9ciq3ti2XKiq9Ov+pr1hozIr60sJ/mjXItKFR/b2UtyUZbQ9Q2iPkpDTBfj7hs
vZ2hole2ah1rLx8Snsn5Rq31tq+rcnhYmz6K87ZzbzvH28l1owS4aqYUmgeov7RW59LrenBwD9Xs
jl1j+UT2TfTZEZ17rKbC/2gQbvEJbYkbr5FbXmZCI2IcG/IT4zKPijNPb+9aO9quFysUh4Zgh5uw
ky+rWj/kWq8x6513iTATkD3wTjRa677vnU3fF0V2vmXNdt4Kkd3VS7BdDmJ2EjjiM2ubMFZmq9/E
vWVXZ3VUwdd4FR54ilOK8WvNO/oJyRjMUAasedPkS34W4QzZNwPYsrNWZB7OFCrmW3UYwHWzE6Cu
Poyyco6VmHndGvd8bNbxq+lt83XrIkbwANE3dDvNWpHcVle3kdY45X37Y6XWyz6bg2OhWcZCh1Gb
HozuvPDFtBO1U1+s2qivCRbxP5TYiaCm50VetFno7kO3fNJRldS9UbwzKGi6dvO8oSG8QWIkZnlu
BZ2bBuEcPcxy82rWXeudphw7NW2t975fMEKZSxZFMcSBwrpQ3uTFiEA+KOG+fKtMLWPSlBFN43ZX
uZo45HwybNIdrJ5Cic4n4WLoz01Hl6lZhjLhmRAc0e32VNzWcEwYmruu1CLtAlEchdVVH+fKKh/N
WppfgS7mq8gWn+stKi8I8FTEZhreAynhDaWVkX205upr5Hf3QP2E4kTjx+3bRFXkSu4LIbqrnDqV
Yy0RmLT4x6+6wBrRZ0/ZTeWLO7EN7yukJTGnnXu2qeLccRZrN8MiHJso2pt2q879fr6s4BuD1UNA
tDrXqCGs2EDmlNRl3x8DJcZ0cTvrDKg2uHDz7TybzDs5IrApw1nFeBmHJe77wbibPEQWtb9mCXEf
iGcIRdhnuD/kmgVpoUkTosamOUORkyfjpD70Xd4+W1hHHkubGKiSpGaYw6lPa9wPhzKwp3hr3OpC
EtuFGrZwznyoJV5QwOklmoqjW3TBnTuERVpsXbMXmPZim6bwuAl792YUVdegZOD5ZucD2qZj9aJl
4ntcI3kPthh8WWzjqh/Kx7Eivc1as9tumtSur5vq6+qK8Uq6vriqMtAdhDcyCYZsRoS2lN6rRJ7y
NcjH+bqbuhyAfKhiKbDbop4wb4ljVnpXG2CIqd2Z+UYCu6oCfIvZUqNPIIgnIRHNhjHLlym8nPJ2
7PfGKHV40VMebewkojTkZtNqurs6mwzYZ6QWJrSaXhrnfi2Dvsjh1RpJR3rXFfCSpbShrAbUKQhG
ouYwKke8SDan5qqbqjm48IWD0NMK5aa/CCeoVIpYxjQTkweoPZOR6t0DRPdQ3ysZiEsEcyPrE6I8
gHFvGK6HwGn9s7wDS4kFQvEcIetCy509O/18N0rSjmKjXPjdVKCdC7QuxIO6c/517NeIMpSimO/R
LWn3msd85ADTq4NeCuLOI71cB2LhetjryhVax8yZGcCq6RJviS3SzV71B9dqrEd0u/XBnabmWhE3
ZKEIAhkrRfRs1oNz1getQ8hXGOi4mDYd8MJCWO2kN6IloaMYzU/tl4kzFu5u3NYGzF/nqyLOI1gO
mSUWRTLrtDhpb7dbu6P4BE4OfoPeR0ib6jGo3ca4Fe7oxpAM+e0INb+f1lnsWGXMiw0d+hVWGOsS
sVj2FJQ9R5XBDmiRnIKpXXdFUbI2EfWor/KTly7OBpWdG8LMzuGfOzP1XS2PSvrzvTO53bk9jr0X
2+YUxEVp2We9O66fuQLMaaPMTu6zyn/Xdm12jryY2WwTsEs2Lodsk9NnpaF6ySSx+qQnCPsWfZrz
oVWm84lZ29nxn2yfDSfYdhmxyxEDbBu8OnIogBlL7d4HYr7vs0hz7pLvRQfonUXlh5LrlmThEvt2
dV0b3ge9FWGyuQ4D6zQVienZy86u9bupm5zLVq7DJQkfG6YOYgoGTEiITPxOvstYZauzihoBxSHW
auWZIuUigY9p0spokH9LL0ObNEC8nYsCH8XODcZJXAKOD7GXZcVwBidmGVdFNmj7rtyiAnFK2ddf
5sg9kYHIOvvc6C5MtCupRB1x7JXdfCwimSCxMCCuCBkoPV89GK2PWqfJu3M1RazvmN9vDJjLI3Nr
kFSrmre42lb4JKtf6ONzOs+MKyyJQ7xtq3Rj25bP8zzrz/B760cUe/7RDTp9qet+/dJU1dNST/q8
RQnZkSSqUIrovvjkly0H4K2v89TcBvu5IvjwuNpdfgXZap+V2fSYd7336Oh+2wPdX2m5qI/WxHAg
F6aF1Fdj+2yQa5hxjm7MRxmyrCUoLWc0ZT0Meiz9AlegYzfVF6HErUng3jXvr7hSi11VycjXRz4B
rpEalnBO4h6P2cYPv4oaPbiYh3N8dgdR1+a5uZhFtYv6xbmqGZERB3fDTYeKfceV8JqTa0LlpJY0
1HosOlRfSmppCaZw01YjRhYOvZhxHcr5E85OM8XvfOdkOf9E1iGxP5XMPtQudsHEkOFw8FxeGiyu
4mZt1RkSQMYR4uaRx0FUt1WTxeGEcD4vI3EZdj3TZ4jAg6iVxMJYT9uy8dpMI+IOXR3Zd1nlMjl8
LRdroSEumMLobETjSMKqMfgiWeTQnqHJyKsdpbmRlQRr3R1ya9j0UblKX3HNv0oTpQRCee/MwYND
Uo2x6w23jUPRJLMmvtDwouEuMsXdPJRNWtfhh7zrtsTVHcOk0z8T30R6fsX75U0oMrOluaur2rpC
lSAfQ3vrMLx69foxL3kr4yZyIWm6SGCUbpbPrCjbYdJ1OqKejDkv8nn0CSaVmmnI9Dmj6jEsjjkL
MLon5q/UyUOAI3J8ePgdj8HLYH+NKLJomHaSEofWeyxy6BU7Rk6G7+mybUVxxkhXX7g9+uluWOYH
kjtQjg2XvdU19yue9thuyLzOlM9hrupb+ai2dkkLBEIkcBXa8zG4GM79sNTlh5kaDVplXFPAE/d2
f1G4K4t8x2oerZZ3vVSunWBjdXYaHPWJHadApTHZhx6Gdd+Wk5m6rR88m2P/XjV+cO2TtPhZ1EJf
iDmadygDCkZWfcyb6t6F0H3KiqnzDmZT5ceod6oXMrP0B+LAZ1zfM8ITBHgXbTRal4oin2cKn/sb
ZGc6NZ2SDZdvVhdHNZSOu9PSYXzYWvvFnHPkcNZKrbjofVKnTTaDo9sE1uUpkywNIqu9KCu7ev0G
n/w/Q2/fYLyH1/aE2usfgeD/H2mHU9rUf/wTyP8N7XDVSrgG+fe/5X37PcxLPhZ//EYz2CZQLkGy
gLmU3FP1BVb5K80Q/gIc5JOBRysIcQAnqvWfPIPzC94RUCKAqlNg04n8+DfPQH0PxCzdSRbcqRn9
GZCX//4NJAXRQEQLRcR4OOhCxu70AyRleEA3o9PUSeNMJnBK25sDMzErUFwUOHPIpVV4OSCC7N04
rTbHpmpi9VtkM+RnOA8qf6fWRe8mYuypMstD/1LrQW+7qiQYis7q1Xxw7a22YuH3wZfaYT5JyJyI
mkvPHhChN57gWGI3XYJJoH8N3MVeDq4RBXuIRy8F/+g7AvMLGM8un6cbtFoVNqmVVpjYtar1sVnY
A7Oy206LVLcVh3AkCb5l6mLFm5XzKISBu0eWqLoTc9uIIVlxjvPW+1dInRBUtzrQj47bMRu6XAEO
hJmbUQqpWqNKGsJ5OApa0NOGhR6V0ijDPKscw7lrCYV89TssBonl9u252xlI0Y2iLRkUwzJ8ghdu
5UmEiA8/q1DUpnI2SEubPU9dAhJSAmUqNZK6PtjhIehaFj00YEscIeoxz0Df8odmc/Jz4gG2JdZN
g/rllNB/jU7UJ5WLy/1kNFj8tHZw+a/j2l4E2zKhhhvbFsFeROTuTkUtMi9brUnHCDEkyhR+y7Wx
p1szVB2IodtNj53hM4YW+cpGnHvZEsRRhrQyJnyEX0K5a/21Hj33avGW+iafXOezJzGmHIRACxiH
5Kb6aYuStr9ac2Gd2+WEaHWmUe8sEhaS8DBa7lp3CkfCIRZxtBEOk+Q0F6eJx+j1rWyXfReNnPq6
vKgvQyJIPnSWit77NgT0bsxM5zwY2SzjpkT/lHQNkvpYeNG7gDLt9zzgDYKsyc+WHWj41OyMTEYo
5DNPoQfqEbJe14vsb7eh3y7oKwyXNMLdN6YuD194NJA7vRc2aOE4eVaOaXv28x2SL/LmcmReKsmN
/NkE4KxSA3T40fWN6bmE19kA+oa52jdkWWJLnFAQJ6uXA0aqlfjRuFBB/2SaHCHjbRiXq7w2dJHk
0um3uG7r4V2dD9nVXK0mnwECIxMZFmIGPiqbo5A+KRDkkpHhUTAlidgICVMlZTRQgFyLROVkgrgk
4VYEVTzYPWfUOW/RQxUG41rsGSwlxHj6/nUojaDaWZ073LjVBCynlplTbreY5Wthb0V73Ew1XUWG
ppOEFegssIlFxmM5SJG29dqL89Z1yGVvA9HtPWFVTCGSWuHEMqfK4yTiXK3ZbKZ51C13wRzCrURz
Z/Bg0kDm0aSozTtRmiYnC8dYLpnz5lO0nOmViY0Vx30YBDgGcGQw+f+g/f/UFvZ/ZBff7E836lXe
D/3r6wCZ/t9gk2IJ/71N6rodp9eGpo5Pf/9b8yy/sPX/g3I/8erf/u2vhKQV+L8Qt0cFNssWhLgH
ffHrVuV7v5ARxXNClIxHCAXsya9blWFHv9iQjsGJNiJ5wDvxiL/uVYiNf/ExtpKT5CEhgXzx/8xm
9aNGingi18Eq5vCz2B3tHzMwbHNp10lWw1MTLEh5yGj7MMPSx0oqSmv8wf7o60FaKVPqdEXhUvAO
023xPA8nhpJE2/Hpu+v4X/CQJ87oOzqH7+OTvU8iAYRrgIn3BzlOuYHsAmS7T5aYwou5LLvzzRnw
SNVYg37/o07xHm8+itwP5Cp09BB/wOf9kLJQEjqJnnypPuG4wECxiTAmjASZMzJP4j97lJ9/qGn6
Lz+TPs2ID4ZldW2+03dJZINHrMoCZ/YJ3DluD2WyJayE6R/FFP3YhUTzCL/bd5/D0/z953iM6xwp
1+rTsF9Suc/P8113fDZjI1XJ71/FHznt33zUSRv03a8ELIkatuSjghg3R+wnQZLFZlomL116NsdO
7O/+6M59i7v7/tYhFIFFR7SIvu80BP5wGRuCrqhWrOzPY1+ZUEcytI951cNF+dK3/UNg9ipPAzF5
u8xShkpo2EaONFmc/RM796Cb/MXIN7htdte4t6XKkonsiALHD8gaDI5ZO0luzwIbn54ZpDjYQSrg
f6hvnEBmAEdzG34Ogc2pRlHLyUK00oaZ0j1lwJspz3/KxOSfbdhNZDzAn9Bsg87goMttggrgBeri
JoPMOxgrOaG7ZgmsF0U+EfIRRw9fdFv6LsenjdP4ElZZHcs5qx7UYpLvMs4NcKRmfXlYOLZhxZnl
6p7ZelXvS9MA1+gd4KWdbRbyax72oxkLlSngScU0kYBI1lEMnMGJ839zdl67jSvZGn6hQ4BkMd4q
ObdDux10Q8jdu5mLqRif/nz0HmAsyceCDzCYi5mGSySrVq3wBxBVSXMlyArUAqZect34tBmXSrNa
b9UxdhyWkwwZgeYOeF6GY6PJverz2HCG8+IKdpXZLEGX1tkqbFX+MOIQ8k3bS6zXkAecpTfI+l2g
h3PY+LDJfHSEocjW01tkgA+uDTlddwD4z77ey4fBh74Ls3YwlAxnTIvx9v4q6FKqtNQD/a2kM77s
IpL32E2LpV9XpyC3Ryf0fa1ZrB6ROMb8Yo4UH54od6OkjpvMeNN74iCLlaJddHODGR6ynmVr5VT5
T4gj8aOj/OAfRoy1iU+bl25bNzCs9bcfHVdcUJ2zeDgXzMHPaeo6JCyPPLoMHdTUNCARhirP69Gd
TqjQ7sdADiuBncoZ1KVBiQSrfv/JIw+Gt9nK/JUImW3SmGFRi7cQ5OoYzlEQQDx1BmsR6oV/3QR6
/us7TzovPy9MuUdxBiPyEEU4jXXLeDYXr+HMeex9b3ZY7No1TNjoBEJiHxb5vpTDDB3vH/Ab6BUc
PKnXj16UUCW+VnEr7vp0YqzVVe2JCLyPgPh3lXnLcoV5QIsONScbhCBHV5XOa1HR74ldp74xA7TO
IKyMV35pac9fv0DPo4r+cHOyIt8NvU5SRnBROmoe+19QlV6Wd4Utdl2cpG+5MXnhmWZHdCRjVXfy
2uq4OReB5rQeLIc2TNeTl0h6QV4MK1ZOkajw+6oQty4MN683Xe8Wb2alaXCiPJVgzmUbUXrRmgo0
wJAE8m2gC5Ou+jJBCD5PRvEHTACCoQqJxfCGwVp00TcWF3hoEDXPyKWSP1MI7Z+Jc1jFF9KlQwc4
wDbG9dgptQ1ihJvPPZvbYQ00TBsWk+iHJ8xpkgruRuTC6ai14EftFAFWQFWUepvJcjP/Me9coPhY
RIMaT8MGtAD9/AQVGqH15dqi+fQnEZMsSSnAf1xI0VGnjsWgbvsiQTuhgdZTnkEYhpXpt6MBDYEU
7WmwSu9XEYX846Q14T6muR52y9Aps/MO9ies/EwYA6oJIeXwCOrIuimCZvAZJ4eoQkV4uk83rRdM
ybmQZHp3UQmXk25CrjsQlOzulq3YZcvAMTIIklYdXQ4Q1xFw6CdYIXEjcpsz0GRUQPC99KUo9TpY
DTodyLMyhPm28CEu8cnMTBp3PqV/B0msCuoztyn7Yakxf1TwTi1AEjnfZVzlVt+H68j1wr+NW8DC
c8GNNkurMuq1H+mhz0F3DK5WPa9AJrSe3i9MDaQYoyv4UYuwJwKkgRU+IQrgPaRpnqO0Ik3c/2yg
7rRNOOuPEwh/RPv0MVtKt7bvGa7WdK0LP88gitrZsFCBaz3TuijslWCkvMIKGlKbnrUJfLrBMMIV
rmZmjLq/mUVXRomACNSfwG0uwE0k3WpyMwkBSPh5e8bsNXqib1s915BXfqejD9wIl7/qqh+sFHPC
rCk8uDO99qcbhpQpn0AieK3Hhf9rqs3o7wDxIVkHleA1+UPDYCXXSijqUyKip1JFlrGwhzZ0F25u
pneaa6l2OfVOvzH6mmEOgxbnLBTN9ESDG16NoTB/hLc+TAD1AEhsWtwLgZ4CWvcZf3mlvxtz033q
g8a8HKDWdczvih6lJCBd5bIZe+OulHo9rYVNDtQ4tWNtBPzE5DGLUHzbkkl5MYaJWur9QMo0ug1b
qf2ym4ZpdAfmor+WJsOGa50xH1IUdt/DSmrgSS3kyNAs1DBLXLj0n9JN7rt9t55UUCZL2ST9YwiT
iqGDGqybvNe9X/RG/NdSS3L4OIaTvgBqYoOmaO4XEHQC7aFKvIK8RenZbTwaRrNUUnr3idHb/yA9
5f8ViTKemzxIUEa2oVxc1Gh0+LxQCIfnYe9l0KE0P3lAGcQGIwEm9N7gT+bLIpTDuqVbAvIrqxpy
rRH9E5DsLuaLfm+Vt3ZYNzc4TMmUF1i1JIdZVv1x87i314lnZ4+a3kK/Ek3nrAlk3b2o2+C18gJw
/XlQm/e2N8ZPXZW3j+MkIPxVbtg9aI2XbCPV2zxKhPHEwnWK6GfHx4oYWdGEAK0WOCvbTg2o4K3b
3XhagRCFpjESXoxdyqtqZVejh9BZze+uH4ocynYHillPbfethDPOGL8aNYvdMEE7HxHO+eu6Xb+q
VDoGq3wCNVc5mvoZW50VLcts7O8CQ9KsJFxMwxKBCHkHdRakUJqg/r+QmdHci2KMIuwQ0hg0kp1V
SMdpXfhntDPoNIOQrr9EqoS8OUTygl4j0euOuVrYrXpH019CHWIwXNLBOgNk6rTUdzpKGFk05OMP
N6yM9txIXAMgVO4DAsmD0Dy3YSaO17D1G7JT00h6hjCu318SrUyxksyv6zX8o2wAx5mU5brLMNRd
yKFwnp3BVvaiDwPttuL+j9e5yFumwWk2lQhhyOw1TU3rF2BMDHEb7I3TTQXaalpVsfRfVRDD8Yd4
RReoSXwagUlmQZtH7A4LFGvQJqJiiG8HjVKtXTbNEPbLENsjiK1VqOAZZ9hvrTotUSjTwsskwOVN
IxfuVLrG0oJXG0EIjfR+ZU5Gf5kwa5PrvjSTX2PC311L4Wp/MgPzU35cn6ul02LOzjivZ2gJc2pS
9NsUg2COLJ2uroCGucTYGaySjs+3veycthVryO06tkGqeh2kNo0I+Iz5BQrpiG4Hoq7NTRa54EdF
geHQc+cnDED1wWBTSzoAitatGyESi2otVPXQy2lYt7WPFoDm+AFIxdF5AI4R/gYJRcUTlJG6MpMy
fpDpED+mts5YKoyD+pqeBlgybAfm9GvK63CTkBWhx1o3FYjgKG1CroEkuKdn2NyKNCtgF8Ma/0uv
YgKUbAXu1qTdV6w7uo67LrQUA1TgGT+BT3a/vKEroS9rNUMy3N1xh44t548kg2ggKQPMWGH8btyn
UeP8bqZg+puLcNx4WkAMzBwAKytAJ06OjoOikAsjb3jUc8QDzlpEaYgrjd/RAMWctlmbZp31F2EF
NnQyO2+LnTClmKWn/WOGIYmOVElg60uiCEUqdeB41wMf/R0CT8Zqj2Eq0EA0Xd+SFm1TJSF6QtiP
swid+i54G5BU4ZWh0qQvoZd2KwkIg9FvU4d/NDdTf1TOvwVIaqR/SV6BV2aJtVbFvbQgqC6LKvDk
pqH6eG56reZqnZAwAkAAhWs5dRrTg4Tp242dx1G0tqGqVozBRXHdeh4CLNrUhsxclTfXmdicPnh5
4f/uUU76GXute542DnAuwLeA1STSEdvUkvGvHnhousrRMXhoHN2q4LjruD1wX0ZbFcn0NUHfhF2Z
OvmOXCn5nXemS/Aq2gF3EHifdzaUXYDk2L9DrJwkNQ8cWv/ZACJ+B7YSDjh3IuqT8SCGC5qfPfTT
+Mm3q+K2kGH81EhsixZYTEz1xi24MkERAsWrMon7EpgkP8LBrW8fRomB8mog6QwW+aD172hDokHI
WWEcaAyDv4Ekr9RSJEl8YyKHly+Q4gINUg1pFRLYCFWxEQcwrg2R/XBQy6guraYyZ650ONBsGcpE
rdm5g8J2TzfPcSdrl+zG4GaCpgCAMSnVT7OSZJH2YBMJYwu9wyBC5QVc67ajkc5FDXBlFnrqhmCh
IAg8W5zVdClMgCGcT6KwmYzJtch8/Wc6KcNbhU7Sm8vSBvW4QGtwBHgyKOAPCZrCm6BuJsC7KsuD
W7NI812pFxAOODXCW0R+5plo3gA4XkR9UDGYTmVI6wHS+jBPXVCta4HSCPB7ZusmgqxBK7kButZ/
jmRV3MEOUjepEYOptLyuyRbAkjtzG4bgQAtcGJ1rCNguSEi9Aj82mH3/mNYTMixawWBoYXh1dqtZ
5BgLGhAgSIgtGRkx+NqFrYpengUwsB8T4Cf8i1TVxVlrQq7c6P3kNMsMgGa/DCIYBxtdG13QaWN2
p1oRE6a43i80pE6IJrqh3zvT0AyXet15vwIYcuHFWOXAAdtJxtYVqCdM79dhmZTIcJVuWzX3Spcp
3rQlUnMbDeq2gxt2Qawy+jL4jQi/Fi+py8VtPlkpiNIaHZNzU7nNbVanJhNlVKrcRWjpdE5kBfSK
+RZI8PWo1dGMcXPQgDTV2NzRner0jRvo6VXdjMZLXuT+b8YRM34mBCW2roWRIo6hk4fgX4Qv1bLP
cmFsXEuiDdEAvL9BgZWrIWhiyR91pvi28l0YTACH+s0gq4REva7LEbw+1fACUKt2q5Q+zcMi7KK4
Tbzuj5cgzkgSQP1Fw0hp7bmjkn4R+JlDXVM2abVAVZbvUOI4vjXqNtoFoV5e2JRwzgbkXILoVsug
L51iQqaifJkheIDXoTWLGCjl6ALTDqwS012ZPFP4BRAa6hQJObOsz61EWiuzrUOGU0QtYnEo9De/
CMdzpGbTh4qjtrYH+EFMazzngU3hvTmpez3F0UqXD9bALlskOA7/ooiFAhAgGNBfcSG3O1Oabbaw
x6C79WqtaReoKGjxKiuzgqFXMwY3owrSmNllp+UWeGP8FlamrsKnsDHi+ror8zhci25+MFgQTXSZ
t61566HFUFxFGo1ypp6D+6LRbfMXAQWyzmuwo8tQc9hkBKDiT1uDaVyUJTg9wn4fA66nE9/RVgvB
3daR3T1HtDHezGRgvOlSwjL5CcLxMmqq5skpAJyQGwNmOOvMQj5Kg+bRCqQ4APQoQVBlEaZNcJ/7
VfHolBXiOTMJ76rxQwwJAlXn91OsZz8pSvOtbvW6uwicTHuWuuQcqjCtn6jNoycN0bitXVntW69n
/VMHo6BelBTHQLXSsrhj9tiFvEpHqysarGZ7KwxnegTEl7+NHJx+QWJgv+IZ16qNH0RId8UdbOFF
4Plh8xYO0OqBkPrBpQDBpl/pmin6pXIsCy0GP0lf+BH1M9Nm5ydI5OHBDkcCEbLD3XUqNJgciOYg
PUc7vPqBI4+3c4OxuM8bgWTzgNdrvTJrI3YuIhcaTV7gw9c4Cm67V/SCmbA1jb+LLn7TgUaFqyAT
yVVLy5kcAQDiqk2IKAvM4ShqRjUrwow4LP6qy3ZW1CpCf6MM3QVnzF3i4xFnunKFel/JXi1GHYAW
qkOU+ZFoXpgljzT7mSJaN04cOWA+UzNS15YXuuUapBDNr37wh+fEFa32y2y8XN6MvMFs1YxTk1/h
3Fk6a/CmtrtGd6t7wPOIyXmbO31z0eWiM5/DCUmlhYDt6ixARkuESFLZ/Y1lJ6xNohcy3kSai8HZ
GDV4n5UoUPcXNnN52m70Vxc004tflsdA6C7kpZ3boSzrixDbiPa84MpIr9A8aI01Pi0IshQlY2hd
wopYcPF26QZWEgoX4IWCkmQJA94lFTN3n4BebSNMntiohUzWoC7DQUy48VRIYpDVDLq8DBEqTLeT
JkF7Jbk12ivNCeGIxB7OARfMvvPqysfOM/1J+0FaT6jk0hfnXbjTOZ/E7TcZInb1KpjUfL0lZnSn
lEgboGOVZiyxgugeS9MQL5RIA/oY9pQ9RSipk+fpPNgmQBrxzk/IfZZdTn9wBVrNuskG3Qr4mw3a
Jm40IKzpA3CekASpgU5ALih+4tyWPHfsKPB2jpswAEFwipNQohl1js8apXZQ9+RWRgVD+oyrcfwl
bYP2O0jjDsUB10M0CWmfZwOp4nAZZOyHK5jgc4kp0ty+MrOgFIsmlfaLZ9WyR6HFLh7h0zDAp5sP
nOJ/6LibNmBu8do6TvFP6ccQkWIkVP583fo7amgie41MtOPgtYd/rJgbgx+a1kGeFkk1Od5rnMfG
dZEMxrMgG/pu23ReBS8KOqP63CqeG54fVpmmoRrVNPqvceb062zE8rHIjBOPctQ1fV+EXrAn8BBG
zGN/kTRzaALRtX0dWpQSOsgJ54WNooprFiTGbTKcaLDv6wy890xpZvEZENgwTV7g/nqDGyvlYen4
OvnNBDikLxf4seg3tFnlJujMJ/gKMNvR0Pp3SM94/XPe8/GDmjj60tYnZeZdHjoD1L2yYkelcuu7
Sp7FY1BfaSQySO5MwcpG0uX+6z2yP0ThQblQcWRBZYLxHIzvg+Zwk4jKRfYq2WZ+CfdOTUC4CaOr
0nNOzR6/Xgo82P47dQu7H0Mh6KDkWnFlFtysDkaKS2wCyhPavEc7n1k924TER4dh7B3ufDhJpPcA
qbeq6HzS4ay6HYHqPH733SHFDj4Nl19WMQ6ZqXSbVDBMmdzqGlEhoiSlGI3eWvq9J4YGnz3Px5UO
zhgotFksQsqthh7ahaCPuRJ++ffrxznaejPAYSZOwxCdlTwOvk/V654ed73cZn2YbmrUy2/D0Kxe
gWSKH703aRdfr/duSfXfufC891zGwu9Ef4jCcIn2NwSA7KxWU9Vsx77QXkOtRPsMjUL7Z16D2VVO
Ath4CB+DTA13OoTmjVaLik5lUTv3k4Meog3j+mWwlH5i5nW8Uzl+xgxWxKMX1NQB1sAYw7qDF9ps
bQL0WWMw32obW7uYyvb31+/gkw87s2BR9Cfx5T/zL/kQPGumI9zMQwWBsYauhDTaiunBKdPVz54H
kS2OOZYmdL7nX/FhlUwZZdlbudommW/Sasr/TJmWL5FqlSfC1wFC5f2bMtyZbxwUdGYx8/2lBopD
tw+bZptpXbDO28I8p4kvkUqbjHOtCvrzClD6DUSy7imr4fg5qi9vJqMx/7G7MDwRB95ldA62GA2E
GX3AFIzwdgA9gNcxtZ4c+22EeIuxDNyO8ghygnOWkYeAn6bQMteBWbmQaRl3rBzkyPxNwjm767vC
enECBVGnsILEh8XrD+3ap7kAgdb3xwtpJla9TAF8O7SG2vC8rER+o7ky/JOhan7r2X05rSYhs1+a
kNC//JrGLI6Kk3XfcQfcapDmpxOx4ujq4rKHM8Jxoi42ScP3v0Dpq9aHxcfUrIxi1JZJsFoyx40i
F4AFa0cvJAFqx6xs2ny9mT/ZZp7L+BtnIkM/tqdwi8qznchot4LmwpbstrrpHCPfWJXdrL69lD/P
aplHg706kk9yhZF76RSoLdhZsdB0smSA+89JVcsTD3U0PQVgMG8eQ9A2Az18sKFLzQ4RqJDTloHO
etIcb03yi2al0f/jJLBmEGU7cYaOXiN6iAaSOWQ7oMnIAvY/4JAlGrHX4NlcHfFJOzN+klvrEGgL
7/ybr5GlOB3e/HQgKdyDQNd5pibBbHZbr6WrFCC7umlHy1h6phuc+GLHkYG15jTRJU0ktB66vrgj
DUMUHdutFUTTraaK4M5o7AF0sTlB9+2iNdqGc8WhXgdq2xcto47B1sOGzzmccnA+8IIgTvFr3FkT
gfoWVadDUacxy0sdn4lum1BZQoR3nfOh87sNU1NGxdB8H4JkDFADrp0HtyvBdWOB+lTnCMRXvn+W
mI3++v1vMWNlZkA818+h/byGpAfjAtFt21ZHRztP9XXUIg5NZ/vUDnuPAXthEety/FostjSgRGzE
9reYdMq+68122GquM8uZVrQEARH66ObA1Btv8e6h7PJac3jy/JaGgchs/6y2C0AAGQTmH5pbDxi/
mCMTBRc0PKL1biP/WtDC6WLSSLikoUd1W/Oi3hw6JU9Gr2lPWRLpj1+/tvnuOnoUPCLJJwWAisMt
bEIphzAuhm0/SXk2As1f1V4gT1wkxieHcsb96ECaqLOPwkBW0AMYczlupRHVa61ynR9TiV1SJcr8
IRIOzjG5ghmYV8YPN4nBWGOYclaPg1qPjRduXJW3V4DdrHMqv+HEMT7K3Pic6PRRLZjMc8zDo2WY
NYZTUzJuBwMyJ8lLvo6q8LUKOGNRhw/49185WmgYHlvQNsCX7O8en5nGDCUYtwwuGHwGAya6UChP
BN5PHgqIDF0uLjM8og4Dby1UoMeA1Leao89917jBuTxG2leftBuzMf4fT0XiAlXFIvJygcy/50OS
ZLYaIBO/GLe9o2uXmomirYGA+Prb7w7qivC4l+HcCnFwO6OdEOdaWI/bapz4OFmnveVFYZ74QsZc
tu2fCgfODZhVMBms5R3cWoNt9l7lJ8YWzgWOX5U9PHrwtejrWsyTclp3Z6puc+h4gOrR/gm2Ba3T
hdOI7Dq2ZUW7i5RhpFt2I7xYLDUvJg/3jasW+QkoHIk8sYWPjzH5KXR8chaUnUAN7r99B80eGWiG
sS3TMN6gFIrvRGtFJ47x8SlmFeId0hi0GFGY2l+lRpKqdYLA2CbSD86STs9XYx1UK1/14sQDHW9f
gHNEWWu+ZjiS80/5sJ0SXcA8MUt769m0+UdUTpadWzs3vlUNlwzmxYn79ShPYc+ylO5wYAgFh/6/
o4FZR1/q/pbnNs7c1O5m0XrHCVGFqQw68/F4VtKbevl6P39ykbocGJ4S5U5i0CEy0rQz+tlIDmyB
ZJnnRAWl/SgRjw6uCnb3D61Lw5sCSZX23gMuC1XDjuwXXF8qpLwdzd82FmPxpYFj9nQijzreUvMv
mxspNoUcCP39LxD1jl+g7RVsFciVnxxtZHnc+JRO6ifvHaVQ+gxYsdKRf097PnznwCzNQFOJtk17
I13ruCusnBCLHwahdfUjduL4TPQyPHHAP1mVrcWX5PoGqniIfUWWPwhlxQyH4kK7CFGj+idNE/M1
yVR0ZrTSXqd+lp6Qbzre0gAjMVTRKSt8nvbghTYjnhmZP+W7muz3AgXvmY8FV6xpCjSv9LF9+npv
ffIBfR0fScyfAf3zIfc/YGXC/0+qQe7YY6SI3Gs3MbC+EzHheBXszcC2sklwVXQOW4vMHCuzVk65
c+zpj4+0yEpv0A78+lEOAw+lt0P9yeGkgYl66UFOz+jKLAFU2bsycG8ITM6VG01iEdmFffb1SoeP
IwyYKxQQJPUk2b6Y//8P+1EK2rwleeoOofjqygbXu0Rk65SnufnZMuw+Kj3CHB3Eg/DmGhrotJa9
gM54Xq7bGlu/H5M/wVzUjEHcjk6Y3DCcQLzUxD3nh6bX4wUWE1l35dudXS80ZgGg8pW5maBEawvK
HImQORg+7IbxnTtDq6dR+HYAo19phdHd+5PnP9W6hpYQHGaIen6ty1NNysM9Pr8+ihR2BG0f+KAH
/dC8S4uWApvX1xtrrc+K9Zj31aWarFtACuE3Q9TBau8imB8+FtBMP5A+q7UKfqBQsD0LN0hPBIuj
zff+TO/xYpb7PCwoyTeUkVtuvquSVFtmmUBqzq/qTdZ3/3y9+Y5XIvucceIz34ne+UF2EzVtiIpB
Fe3CjG/Xaw5FHVavywnSwerbS812gWLWG2a4cXjf5bICGZsN8U7qqFghm8Usq1L2JRH+P8S5/7Mn
f1S6kgzCZYDFwm1O+DsMEX2SzZJIVrqTCt5+XVoKmqfvATJWpb5Cr02j/PHwhrdGGfzTCTmsRC36
62iMCoj4zJVOJBfHp2//Bx0cci1snLRx9XRXMNC7gJmrnYeZSXr39Tv+bBlrjlf0hOECH0lhI3bV
1aVIdzgX6CsElfQ7T/TF29erHOaqvF2EC+ZLek4gqH/3IxZyaiDWelXs9A4vTjvT22taI8MV0Hj/
WeWCOlP40XoaSwC1QZScmIAcXqXz8h6NAIIlsu3QJvaXd602j0AJFjumcO51AuFrQVhpz4Q9xivI
r9E2xQP9+292b9GDMBOYUQUO0Ct2Km3zMyfsq7MWEY0T2+QoOePZaHtCQOS5iGmzwu/Hy8B2BhD2
QVHuorSMXgqQDgDlMMywR6NdlxmYrMiwmO6zT9szRCmcZeLYfrEAVzItJ2I/rTUULL/+3sch1kEn
n1vqX7akfRAkkgbkV2sG9c4CAH6daa795IEPBMmYGTctxignwt8n6yF1R1dSnzNUwz+4e9OsRd2G
8nFHT226HWAL3FUVNvahJ/Wb0or9zdfPZ87dk4/FF2+dUQoDIW5H0AfuwYKirApXgEvdBW5tIImH
dQe2140CG6U6L/qtpb335E+69kelQwcyYarOo6bBv0zrg/xHPbBbVxV354VNmuwsUMvw9VUFZ0tf
tEWKvyJUJHdTl7MsvTV47l9HgQ458do+OfzMZ2gMEgFgXR528q3BRtNENc0OA7/ZCtFrrgoDg4Wv
X9bxKtSoIO5MMhZGu/ZBJ6qNe6YQ0aSw+22GdajFOtiFSn77WVgF7XYU4wWNIu/guMVZ7ygLYN/O
mRB0NLw0XQF6Ft891DCGTZiwHsM4C3bEwXdvCPlxLNJpl1PybfR4CtYgaOMTx+coXApOMnceQXOu
9maO8sczPbM6arzU2h0TFq1BxsqCzyKyxMCAU9U3iRj0C/B6/SwqSde4cf3sRMZ8dKD4BcBBYUrN
ORIbfP8X5JjaJZrQOxwENetq7PoRPHQH4iofgHfMUPev98h+hObeZYSDAhs65DTE5/7W/nqGbNsm
daqJOWH5DOKzwPR4FoNIEGI8t22wKVE8FqeIWgfCIP8uS8ygHQu78LirBjBGtaVtTFs1iuIhdwsl
ILl0wHRTBwrkcnLd+NJ10cLA9Cjq9AsHUjZZHE5x35usvP8UG1sKyNqovxr+e8T5kCeaMSgzadEL
U5OXA96W0xIrzgaJOL/91uzzfSmelXJ+VtFmsnFwIBWo3UzWDlQSyDRnBaQXcEFRcA7W9FSBfhAo
39eiSmA3U1Vi1GsfpDEiQGe2HjJ965dxiBLTNKZ3RRIAqyU17+I13kv1Y5cAeluR7/k2mOMuFMsx
zaprXUwBclZA3c6BEkJgEWGpiysswapbafuBdof1VXgJikl71Azm8kgfmd6jh4Dtr6+35/6B/Pcp
iCuzbcMsdPPei/vwccbYqQfGJ2xPx2iQDPGUcWsZjVpWQz8+TANCxZBoqrdcyO5mTFx5+/X6+0n3
f9YXgGIwdaQ21w++WIwqZ+aIadp2htOgEwzOLSZhggpSFyei9adLcbkZNDD5bIf5fYc2F57Olb61
YtjbrYfsth+g9+ujvbz6+qnmQ/3fS/Tfp3o/7+BvZmLZQcgWmTkKqbvGNgdjuoIlXeLnlprLBmc+
ieFoeq0qzb+MEEL7VpvjPyvDKZ6VVAmw7xrWH75ngTpkV8Aw2Q5ZVf/GZMZa86+tuRsaXUxZg23e
14/62VuluzFrD82N7qMRBjaSdoY04FaHa7mCs+RdNj0ezJFt1CdO937onp9tpvByqXtINzD+Odwr
nWFxsCqxtXJC6jK14mQj/Kp6MR3+h0Ucyej564c7oE7/uyRKGjRYyPJdBBf3ozd8UxV08aRvvaTu
3E3nWejxQL6KHnoMuLbI6AGxxtwzvUdQp7wm5qIJbYfJsuIvnnjTx5sKuVzEHDAGJyHmwO7/FkCd
Hfne3P8FZREDckpIzKYRoqVJ/wJCZpI9xvUAwlOW5u+vX8R+pvP+Hua2GXfnrJpxhEmatALhXCXE
NvTC7jJDFXilYwl3YvMe7yXLBImHcjs2SpgnHPTMEOOYIliO/tbUKm+pD765iupuF44qPbGVjlcC
G8OeJXqTzjNN3H+X5tD0iliX7Jj2GisjsfKNXWvtytNidaqOOX53pLw6uvpgOayZYbu/VsR4vmp9
le7K0Jev6cBoDeCmucaevF/WSLbeGJDg1tB5rSetdyzCPtLq6GMBMYXjsnSRzURiqTqVCX3yDixA
U7O/EpMjBoT7v2vSqtLTsKPe9V6SrPwmbpcFOqVnZsx09Lvbh9PDEpxfcInEm/2lQDgPkW2H+U42
Q36mT7JYF5FlXHy9ynGqZYPJ8n0se+gdgkraX0UFDUIHsil3HdK21zV9Hua7eg85x0aUexrcV/AO
6kSo/+Tr4gUA6pr708LS4iC/mx19I3eaF+1tsXQHkVxgcGadWOWTb0VOPssZcP7574NHcyNdGwZc
AakBsgD38gpggaaZG4mM4YkE+X3gun952VTbOhg6nSSZ2Lf/Gh2wVm09tXSudTeEceUr57cXatGV
CNLhlp1eMXRHyBcOl2EjppAByYmxB8SOZNl7kXNOGeyksD4ytL9p0+HdmpUTBFSyX6g60s2MRS+m
5tEcojrFCM4xLu1YF8nS0fq4hGeM6u+iHfAdJh8d9L8StoW3GIbM/jXQcigXFbEH2thcDy2UK+Bz
AEN+KYK8fc1Lm98ILAI3TsP1H4HCdn/aNqVfK9JElivfZPxwAX5Te5v0vLQQKymtja7jA7+kndBB
WvYqzNoLnceMAQPlCxDn/bSIamVeNS7cdaYHQfLH7SoTdo4Uw13fS/pnRVCjX4npLBxNrKMmuRiS
2tauFBQlfZkXqR7BGtLDYJVAbtaWZqrM3/h8Zw8qjIa/hQ3LmhkMgviLAYvLnT15CBnUSvfepGhx
lAf6Xtw40hsQ41NpTm/cVdg4dvg6+ks5iVn+f5hsZ2nCk4CEBzoEE2xvVvuAAeg9dUOdn+pkfpIG
s+ldAhsDW/p6hwlcNpgd20LWOwf6XYQEbBtepWL8J87D8q70Z5ZzrA3nsdGCyTBRy61g4TzWlt1u
0MOIVpWh0s3Y2sWFRfy/mJrIQzGTnkOoq+GSAhC2ZpmZF6gwWCcugU+OLi1l3XwXMHLJDPc3egQN
cTDjsd7Jvi4pyGrA2U5hrL+OSp8cXZ97E+wF7VeUXg5ywS6rcMcdmmxXtfBeR7/3V+PUwRMIR/v/
sRQ3qHBR5qD97x5U16ElegjrgojuT+557oTOysgUTsVF8R/Xsv+zrfxJrEXKy2M6zCB6jn/77y4Q
cAc7O8t3WmRCdmW8we0R1vIKG4oKzysV+A+qHMaH77/M92oLvAwdkcNoi2YG8kRuIHetXZsrgast
c45ALKfYi04kI8fZJk1d0k22BxNp0Bz7T2gImfiD48tdIUQGfxq/gyiK0vPearWF6OvkRHnyScnu
6IjE6N7s3khT9yDuamWb9bi100pm0reuKjriadLHGFTjJBnrbvCsZWm0rkkKLi0csdcW0+gTF/VR
OUi7wIRuQkubHg2zy/2HFu04BPSx+KwJ9CXFVOsGP5PgR64Z8S0+Z8Emnw3lIX2k62rEXv3rz3u0
qyjbeQOUZ2xghtLzWfpQvVhYt6Ilkht0043mhU38DzZaxQZWT3JRAus69/umOPGdjx+Zuw5tL8aO
5Nd08/bXlJP0E+5BE1XlqbisYBlXCxQ2UZiSBaYi2BjSsWzzG7eqm7U3Nd+joJBa88zkDrOxEGgX
UFr76/dOFoH4F+bOCmq1Gm1ruE4m+1QW+g7G/nirk+MCF2SwxWYG8n94cnqa5ADEcntHJ7YxFqGM
uZ3hyvpXRRliwuA1o4b2NlC5F6uB7YZWSIikik55XiwjZC5/RBpqpcrXUDMo8hreUi7G4n/ZO5Pk
yLEsy27FJeYwQd8MMgcAtKUqe9JITiA0Nuj7j3ZHtY7aWB2Ym3vQ1D2NGVk5SZEchXtEkKBCAXz8
9+47B3923Bs4cYdBvgZAYp91pdYd+yIIVoJxEPzRGbOoJR3TZa4oeAeIXb4ExUz12sQdjhkjzjWv
rack8oH2KFvmsyvTJdTH2Eqo9fOjpA5qxLD5os8b62h+0WDXkJvNAF17JmCwOztomGMIVAeN+RjZ
O2XqW3mjmD1Ym4IFOXTl1pl6UO6lYrgGw1A1uSHG0FdCj4yDFof94JKWrC4AV6u62xSFfC51Bn/9
mIw4ngw9fwFDrUMj48L18iJi5BWhWA1A3lb7p5ZptI1joZzZBGMuTZ89GpZnzc9fHvM8PGZVkqcs
td8hdR/uizFk1rgeR/15boJgAm7Uo/VOUYvwIqaYO95ECDEqQxlfBm3q9DtmSJk5rSVe8jzRRHns
T6EaX2mSZN1XKjVYdxgt/Xoa4v5c4Zx0+yJzpE9urJPOI8FmNsyM56iEDilI8Lr985VdpcwZFaEo
Xm3JcLvwHdLsGnrHbN8WJaSzglZ4sSuTb2l8rTBx/OtHycmAxl+PfrK6K0UF9tJCtQnW/DhBG3kp
b/SjeDCvjMCrFC/uNpXli82vD3v6NDn9zCerRqHZVagj4CBDT0xiNl6gGuwlaK5jAyfFWJmT7nVt
v/v1Uf9yfZyc6eWv+nB9pCgUjEAMfFbmci2L83vPgFLGaRfQPQL9k1XidGn8+UP+ZRgKNIYspwEf
0hxVP8tyb5LfJStlhD765I2GuPrppa8zpkTx2MC7JtOvO/ka4VAoQ1oxR60xpM/8eJf0j02RIk2y
Ujvxk4ISGyPVCy9D1RBrwZpW5NtoTspnPRkz+qE9FEPftMJA32Siag+Q3MW3LEqkG6eTjGY/Firg
EUXrMGTEaAnOhDQKvMmlHFubvush42SBnbyAFzBnGNVM/bhFZTvfejGo38yM+Wy3geASuHNgofrD
ZpUSphp6QAIAksD7lWrB4J8D2MpYzxCskbZkbfUCJUpCUlNK+a059OO0IU+vI9ZxAnPyEL0Y0Jvl
IHVuoL5hpEkzG6AbuorsBlYdMOy4GcoLtu3hMWGioMPkVc6PTjBOZ6odYyuPqjY8dqkAf+NMEnNA
cpPOV1bcpZIfppW07QbEeivIPskxlHGq+5FjFEin4C8jZko758EsOyAcokVwhkvW/paF5XzMGXFV
1+DXpNbt6dM8F40uX4yGmB6pccOr6GWDVTOdeutNTzuGHFnEgyuUanZPjrBMnTORleETOge2TZg7
AErBdWGflkYD1BytSVxTF821UeaV48ltgweJUXrjJR1mjGVFVRpI2HDxwryK4+S2zupSPsrN6Fj+
3A1BuSexE2TrtmjDtyzIB+l+gvnc+pGshIhT8RFMx6yeYSdgd++fx6qspnPHSKXkCupBkDyZVWBI
BBHrDtw55A2pvdbkILNhZCRhmWy7uR/7CK03AqzjEMmEawj5SuYWVQsvTmUTlncJ852tW6VSqvtJ
mMot4QsKW26ZZ92G3Af8FraUAWyryazeLFOIrzYqQGBIRjQNCyKsvQ00E8FUlTbaeg6C9pBLUiQz
652o7C7pw++pBygIqcIugJo59byk5rXqJOdTMGKFga6iDJtSpDUAtC7ptoPWAhAf0qbqV4FkI/mQ
O2lKz3Jbzt6oVJmHSU8MmNeBagBNGhTzSCG2edG1Vq89ekrmGbS+hIHSMeARPlYwbABNQWwj5BSP
wKLkPOR1QR+VXTX1Go1xeg/zjpZvIe87PZmkFTU+9WAh7NH9XKpBAeuwzpFUKW19jcVIKnaFyKv0
0JsRWtxm0BCmN1TDdkrXlnuGoIsa9Zg0Zy8IyqxzO7BRq1XagJjPUbWwcZUqt458Qm1eS1PBYhf0
Zn0OflV670RFsH/CiwH3a8wDCB5ZArxbB2qzH0slDHHfIOVVIl6wPa72rEXSoJWqn2pDp67HYYyL
c70ys9hrlaDN10rZw9eghQ2vIint3NrVEe6vLdlGmHaBHDLDPQ/cPIyJtMA7Sv5wt7TH6sWCBULA
VaVtvFb5ih8cptOFZ4dZDz9QjcPrXhZ57dZU1x/JJATGSpHGdFqlURDsBJgaywVQlL30Ss2MhxpF
s+znU8PzakjVYqU6/B1+5YTxmRHz94HNU9J4EZ9EL5jGDG2zFB/wyOSVeRWmgPH2YFbLMzpRECjI
xDFtBuqF5VPKpAmCrD5byxNSze6sgIINOjujuZ1DrX+vu7QRLm8DIQl+CEsOILwpfgpaG1Qew+gO
2P1oHmPY/kr4dZwbMilqb7cmDyahqJ6Gk8X0cBLox04Gg+o2zRzrfk2dq1oAc5FBNUcz5bUJIZ+L
D6Ju7MJOY+sZwHQLqXKo8y0JMYdRhqAW95NeVu825o0nHuIQ0Eot1L+myVR/q2rBuz3OkYQzq1lR
uZmaynrmy50rrxLWyBtTGaW3UhUruc/LaacSORcgBXN9iY9HfEr2gEJRVlrcANbV42isXCOKrcil
zJT1LosKyreiHyjQKxA7vDnJSnklGBSdXKtzMii7OfkEfx5sbVOG7Oi9upGDOxWdEGK6UUqg+SvG
3WSKuqTC1cbqSkDAeqRmG9q+OjrpxTDmnAnDqZVDo0niAAJQvUmKwoRKEfNTsGq6g20WIvSUUoq/
8czQUfo4ICtcTaP+tLGCeZFlDsA0gmmCHcY+hNKcsCvgmHxU4PsxkCrKYiiWtiaSq8nXAzlhtdNk
XKIFQkbsoF2sr9OsosZTlDxf3anK5Uc9zpx7AgV5xBBf3Rm8vifWVmgRroe0UtT3KGnNzGvkNH4p
Mc3k4CqS7EwX2dyB3cJwiti6HFQfHtr42LR9hMywLetkjQgqhdiagjODldKBiivSWLtiYwCfrnLM
8MGcJmnYwf/vCk8v61B1p8YB3l/BwMiX8f6KnfwQcme1xQzgTtai7qkupPyljqU53EKakzfJFAMH
BXww7bU+j02gibChXDXPxL2hh+KpAoRz6QxKVG87vdNDPyEidqsXdnVNuK66LHKUXsAfKvYTGUWb
dRGopeyCiEgvTFt6MWtNFPSwch6mwyh16HOyuOfbTkZbWY2KIwFwKxVn3NHHmCGDgG4+451Epvga
9/Er3MccoBtF93ATdGqRQMisdO2OB7eeAIObVaAmNKEoXQituLToeGiAK6ZZ37RTSrsMtQOo/9yM
tbciFZmKoVELjrGQB9pKPL87t2Uy8Y4HOgvM2CY6dEqRKteTnTsxCdjEuKNuJltnsW0X6UYBgZO5
dKkD+6bgWTt4UG6G6RFpqdm52jhZ3aZrwU6taQW0SP8iOsqbcdZZ7IcJYMsABFVseNXgbiqB40x7
J5nl4Emnfjnv0kipym+FbAJ0lOd67tYdZrvnxpaSyTXHObrW9FoFhDW0RrbtqB98pW8PvnpkTkLa
mwBr76PMsajVOpbjytHUm75uj+WTEyvoNnvod8MKTorKHFZp8xMR22iPbmOSX43KFA3nWdBUxjvf
Xyc/pgEZOGCtsSzva54z4Uo4jZodIp4aIMAFEDNEZ0O+lZDGNnsNU1K4HqpUmPcVBOADKHzzNlZ0
JJFER5R34CJT45t5KFJfcCm2fj4wpbZuMXSk/piVekULsquxV8Vad+ZkbSOtsJ1BMIH1KhaoT9X5
MgXN2GcSFDWl2pU6NVlHqh97dGEjgVmEdEdVyWbrctL7dNyUs9qMvoV+Edcsd7Ds0+wcsTz1KvZX
TaTDW5dMluQRPyyfciWQqt2Uoyik3NbJF6GsiMNgLSKoQs/zF02YaK20qU7TtT5laXiA7hIfk4KC
uK8EFAMAQUD3Wls9pXmE0SUjaNTD5Usy3wMv6tj27nsRDfWOnTBoKD52/lpVsnXOq4QkrSUADBM2
b2ENXl8oseoZPI0uDQOo6QY0Ym+t2lCYGhLcpn2j2CLfQoISzzynpXJdyszmOPqQh8TTTHWXKpI+
eX3Wa1+lQJpbzjt7iXXDRzsk1Dt4bExRGvh232AB5De2V6Oc1Gw58lqqNoCTmnOzqeVxPSps+n0t
xy3ojkEqB2dVqlSHnIiP5eF8wqybD7OqrpQky49ZzjCHK9em+m2Matbw3gJ45QV9razCVmIgooT6
vsaQKeuu6Pq4eOQNLFnZY1t6TCTCsK6QgoBpiW2WLCesWdnQHbLyJs0cem2foxaIMOf5YZ2XDWEb
R0MrDKmPXYWZhqkbTfkcg/tkf75hVnJoNnKryhsrgx11wJoz+jg7FfmQzop6mTtdbXh4vBKkkUuT
nM0OMnM/a7vkaTTk8UFWprQAETwSAy+bFrlx2UrWCOhPYqtt9MsksEpH6dCZ/ItbxjQlubP04SVt
Vf3dsWfnejIGJdllkglwUYpw/KhaHjzIdTdf5AkqGXcQsvHcAzrVQQdLdrnmmTuS601yRZxXTWA0
52o1zi9GUJfNvpkG0PFBvwC/4S9T0mHVeR+0xuxX/eRUsifyhRKp2pN+kxVjovGpmAZYDe00Qc83
ptnET8YqdrAhts1+39UDtqNhyM+zjklrSAcDq59Cgm304iIp461pFdGDxAv7NysIZ+GBjpXhFABK
49bXJPrMiZpHb8CWc+1WjHSgGFlrhyPh66nfBg6NsQ3V9PG9hh3I62kxGt+g6zmVjwMZJUVlhg5U
/YXZhmqZxPRtBlQv8sqK/iaPLrQZnFs2nHzYuHkuk9SO2K6ocUEHKx1fHYD28OASvBCrTur0C/aL
FvrfnvIWi49u3cI5wMfYqmoIrooCu/DoXYOSKhnZgcAsBck5lFlL2gG1yCF5AjxV9o2ST6GPf4qe
jSZF3V08LBxQ3cwtRtqDNF9rCbGFpa1Ho45RUkb4QgO9sqFDYNpKSl9oK3Wg288UPH5GF0JjfNlW
zXIOGkO5H8eY9hurYvc8RsN0TgRhuIiTfAp2OvSJmreuSjoHbhNOnq6V/SNDZD39unEsj3I65eD8
iPWTbRo17aWP4jbYO/NMeHeyWnNb51b9NgfwelcqE8CS2816lPvOkJe34DwxzWnUNtHTQp1zszpr
buA/dwxXCzFRDZccud1mRtIaFyBdLPixQ4lqirBTvu3VkddfAgH6GTOMsHUDDXuDlzcTZFC9k5Mj
tmf9eWwsi0GTVGH9BHQW6Z4asYt0rdFoB7cze/E4zyW0idKykCAmUWyfjaBhgjNV0yl7dLxWye4Y
me3tYh+5mwH+HxytGqJVW2Kq8I3Esi6CSDfPk7iaX/NWErrH76rfoyw1X4eal2fX4Xw9gcZsYSrH
lvrMRHKqcsgI7WNQZtoDleDwJu1hiLE5j9Xe7Xn9b0EZOtVlDa2YwcBS4uFSMdhg8eiBEL8Ssj7K
t7TIJx1MNlRT6hldwHOkYlXmpaAtDrjJqZzkWCbajWY24qEZk/j9/6c8Rof65/LYIFETUNHbv45S
f0EHgXqV5pl2z1spgC2xVp3bXx/wtLN4WiA7aaNUBQz4FpnNa5XSAqcmV8SXvz7CaVfx9AgnXQuj
QGMG+rR4pSTiLmNs0sswfnKMv5TelqoiYRySsuRWCAeenLa4MujxKcVrsWs3CLA30u5fk238KNJ+
OMTJiRrn1hD2qBavxMhXTf6KKf6TWuXJGMFfD3FyppgkVCAd8SnYuPCERG7cutl97Teree9chZez
F/1XasAfPtRydXyoxhoMzbbg/ovXyO42erypO+pFG70sNlm4LaSvDG598iH/9nr7cMSTvpnaTG1j
pRzRZJIoaNZh+1m/929Lvh+OcFLLp+zHs5yq06ssyWtd0ncmVOgA23D7SfzkL23Q71f2hyOdFHwD
hn9jq5uKV4YpdgRCvclqWI0yv2uOALw9WWnXSfHWKJ8inf62ik5AC/bMEiA2Tq53aqxzRS+4eLVu
yHHs8/t4XyJ4cPFE37CjTv3kCAb/ZjpM7mcWpb9tG3w49Ml9QE9mMmPVLl5757kb73h/D4fGt7VX
OTyXsmija0//hefHhwOe3BXkmgttaqziNeeOc8Q9s/0e1OhPrsu//zI/HObkVsB3B9kTwBiPEGV9
fXkJhtsHOvTJYf728v9wlJPLnxGNSOuodbzmFjIJ3kbieP3r0/XZpXFy+auTLpGg53RV8HPFip29
smAqvBG51mfjVX/72P3waU5uAElPsSwpHKu0PWttPFlP4JPzT06Z8pejoA2lF8x1rji4xsyTbwYf
bYjXc1ReVXMcLsl8Aa3tYczP2J79KVqitbUIj/QiNYxLRebxTpV+SzAF+N2oE1lPWkSXuWPqflNK
vYcZWCcYWtmf/KHqciX+1Pt0wEEZ+hJIoDvONPXPT1NN7So5bevgG4FRQg9sC0YkmriuIo+CZBz7
otbQTC/bPayZCeQLRhBQpvRaa10po6MBtDXm4syZgvlbymAAsYpBG4RL10xUe0IeFqYW26Hw2UkR
Zb4lgeD2+MQZAdYgBAcqU26/vpz+flFagiULbGyZ0Pj5Q1k1zex8Wb7tZAvd3Shd87l9DO+cKyp7
u6g8R0zz2Ur4l2/8pEmo/nzMPMlFrGi8BeV2wivm0xxcTJy4ijZ7+Jk27dPu68nzhRg6zKScFmH+
HJ/H+/TK3pmXRPcsdsQHPGghBO23/JO149cvRZAyfv6EgdK3BgkR3vOmm9n5WlUeyLNff3N/+6D+
0NM+uRqnsk1yWoCstATrMMpeSVyHkrhMm/5Rp9RbdM9O9PL9mP/rvvwHqLUPp/8vguabZ6ZnJfe5
ERHyy7d8+ui+/P6zP9yXpvoFEbMMwoJJPJKICzLmd/elxP9ENlchg6CS0yVZxTf2Q36pWF+YAlF0
lnomC373YrZlJyLEmhY/xSARPwrrxrFl419RX36PUv/zGWbQtyXXtABZ+ZXMhZxmfAIRNqOdUs5W
EQN7fTIJxMxAwPvkTquLjRyqm1pAKE+CWzNGJsSdihO+YUvVCZpLKvyag93YDnU154G2guWDu9oV
U7LwY8W9kFm9IcQfncxwLSmlIiEk5Bx90PnJPFvUNqR+Q2uDxnUyNqvCKB8nGb055du92Ru5969f
sL/UsBIzfKGlCh06Ev9+0b81JIrffsPX2v625pnwLOKy+J+gbmXx5Er7hWH8+eX//p9XZsDffnvt
fjsvm9ePVzDJr+XHf5jGtS9stGQQB2AIl7AMT57fL2Ec5PqS2gInQgCIaDs/8+MK1tUvTJ1z2ZPD
XJKsCzDjxxWsy1/shZrAjNqPy/4PD/rl71dme/LvvxVdfrmMq7f/9g/r+5zxP69glijugiWTZzGJ
jOrqdAhVnsya9gn4Jckqe3srT5FySCb1La7OUU4/JCE944Rdx2zYT0pbPUSRtDPNwXyeJWnaFFHz
Svy/ckG4X2JPYgq4NY1yq+WWOxkN5m/nUQvJs+epsrED5UqZWl8z6kvqjQ+VUcGvGET0DtsppTVY
0w0A7W4wpjq252X2roFXz6usDVYZyfAbIazyYo72crqj1ZHDzTbSCpebgXQkx/4QwmKf0uuyblZR
S2fXzjelmVyEo/AdZRSuMpYEdZkPO0ZT7BzjvGD4We9RHcvomkVxl5XNfZ3PR5GmR2WIws2MIC4u
pHViFl4eU1RjZENbUV+idl+W5oVhROqR+tQGr8Mud3ovF8Gua7I7EWrOpgWvFMc6BXROYNA0pPPy
MLmg3fXmOJRbckzofdCg5xCMGNHWY5zzNYqV19qWtrg3ZjeR869WL9MGjZVbJOraeoGiu0Oh32gK
KYmOyCqVe2mdjcPXpmYKMaRdmlZvWiT1BykrbtPSeqRwtDfyMaRgp2KxoSenaHhLJumqiCEiFeBQ
xmaZCKiyhPmUzDkPUQLQNCiSdVfF/lC9BY3st9V7KTfrmL7lW67QVaiDiLRcWx9nfljJ8uiWuW3T
1fRWXlkdZUNBC9JYqgAY+lLXHBLrOlKz26i5hn6eukEW0BeL6xFHpW15mdPe8lb6LNjNZ3qyHkuJ
1nvDn0opeF47SZx7aMVojtoTS3TcnLeUMi8sfdb9fhL9Js575o0V3EJtFS5p+XAbNZm5ipJ0pZXC
8uyamEZlYS9FW6BsxoG+7ajoqgt7rV6pEJNdqeD9jPI01JcheppirmhNglpVDdalIYWrMeztM8mW
7JWoqb/ygVeKOquUtWXBXUAdL6eqS+02/xYj7h6Uud2mmCiC2D63pvmC8USdKmK/mWqArcQ7tkMS
xnS6LC+J0Y80OSK3DsuqrJbfSqugoCh6Kr9zsVDlm4CP1Qfmo2q3j1YkoTWynHCpqocNUpXxKiqt
q6Rtvw6gXl1UIq7WdmdToG24zP1GhhpLLfOW6fqJ+yOrqUPTArXK2QQqIemPUoS4wSr1FVKbGyXR
euGSCx2h2qSi9yuVb0CS8kujvMii4JEQBW36as/wcTJ/7SgrOmiAnACCW9KpDH1a0Tk2rKs206dt
YCvBRYKSQ+Zecuj8keBYyXj23CYv36SGhCpslmlltZUH0OspZMsnc+cqBgi4OH6kesBDCicCKQ+j
8Uw51VeOofk0dND/6eNEnX6qmLyGpKDlhrUpmeHz87bONlqv0Aswme9byqkR/GZTXsmN9a7P2tFR
y/A8TeZncEjWeVQZSBjKcztFGZLDzfJQCPj6EK7HxNkH/SEOVW0rJ3KxgqCgXHdzLTEOIlUAoPX0
0KYD2g2DW8wZHT8NtV2p92jThu6lpgrcIbda45fZmBg1vIJXGEJDis0/VS+Typil3bXCzeS3von3
XRRdRvwZ23QiVamOzw72oxVvETiFe/kCwJ6vK9IZqXFPxBjbnM41yoZbJixwWUjKRnLGJ6VWSAux
HySyZottXcHZAC3fMRWhpfhFhq92Mh+SoaZ2O8vMmczWfgzqB22MGOeiSAPA8bpPJ77WVNqa4Ipd
/tuYhrW6sdlgQhhuDS9LpYNNN6w16sGXHGt+klNpz776acrzs5EG3TlBn2RlGfRiicw8KrHlG2I8
hOACyIGML05IfoBEeOgorq3PRymiVm9k+B+a0tiGor2Mu2FxePGgr7r+Vg56d6iRL5tPYUWlI6pq
42hhbZ6lB2Aamhcx9V/j5Izk9tmmpSvq/nak4Y2L6ivinX6FlPhx6vpjEtc+aRY6LCTIkK85x9Aa
uvNML+At2gIZczK62MgK9qNDvMJkV2D7UCQ3GPqQ23V4jucw8myHBF7bTr6l9CvO+rvSa+IsqIul
1q6+tOOIxTq8HxBqHzU5HZ/img6KmZhfCwpW6GODS7O/heur73F31i7Bx3gfVKblzlktLu0hutHz
yATg4IQ+s5TFbnQsvsUIBzjD1StAQAAIzPpCp51Rjt8yQ/COGOaPDNrU7M4ei6LqKVp25tqeSXDL
PRbr1vKhFGOgqi4VqT2LS/M9rOrJk81eYT5M3xN+oiNSO7GfJj29hap/qdBmuDFAZ48d0l1oCWVT
m+bL1Ipm7dAPuJHlsb4KdVbUDjjpMvZlh7tU1LqvBZV0l4m4RZOoSKuyqgw/Max41SxXmqNH1T1I
JXFkpLq7NGSpd+c4r8/NIG2uR3Kd51AmjF1JBvwqZCDtPVBFdlia05d1FhQR0pyw3TiOsB4iZYwA
R9LyOShtO69zoEdfK9Wwdk5dzV49z9o3YpsBoJe44ZUCAlU7jVytGnHrZiBbYRXdVxpS5XNTS/q+
1pxgVStmt2+jUV6NRppe21hZmSVgmsmTiyzftioTX+Cf1QtbkuJ91tv0BYuJDlxjbJlPrNZOjAnT
1aKypTdaEoDsEpIsdpA+m0Ra/VptjT0NdzxueaOezdr0LDmBeE0dQkrE4etbp2s7nwcFj92x2Sfm
hIGxSIYrGWvLaiDg+NKNQwCaiGnfHQIMy0+Yi0d1qrbFUR6i6kyj3818SS1fyHOGSoi7mud604hL
HG71UW7NkbhWtja6Z8PGghiSMnOLXGSruowucjXqLkZUlemqqc069o2maa6G0ZH2xA/p5XWqsVHm
aIAvZerDOYFCvERpAK0Bp/leCvXQgTzloEtOgrEk82CUqy6LzQeyXuNFlNbPwnF6P5vE8G0wVMnl
3bHcCCaqcBoV2pD4GXb2ayD88x4adH0dw3JfiyE1HtNaxVXIU5HZQeI+mzAqY3h2MvGz8jyw0rPA
btcagWHWMKd97pVR3nQifyEK5EmT6Q8pue6pIb6uZgQVe3FHQukck6Vv2MNTkmdnEsYp18TWpzZD
ctF1ueFbItR5JSMKXNEz48QKF2XjJmA2wheNfMjNzmFiXoNcytvC0KQHu018mC/llVWW3VmVzSuq
C9edhiOOlszKbrluM1aJOeqGDdGpV3MkR8fQZHaHaeq+DchRaalGbnaO8hWUKFS9RbguS+Y9QqVY
15VaXkhOeSxze0vs+I7URufwblXfjMOwSnvzyonOBpWbEBtq4VGhIy7FWITeRiZlv2qd2zi2kATK
zVEpU95DhwCHJTdyLOEUXkZI7gzoImSYPF2ddl0MpFm21lVWxZtAiq8B7SPPMzEjhIO8z+Pgfp6p
e1sVFYFkMvO9BZjC7bvSuRrDLl+ZarAhgbeCwXlPo7A+WAPPyipSsgQv6fTApuKBRfosMavRx3m/
Ve33GiDUhaWm4W4sWy59/r/PUmGjkyxYJWISwc04+Y0pXvCAzvvOuR2JrZSDtM7p46/ghwxbIcnE
uA141qPMVAxqvhkfcNp+HZlg8JYpmqx1fPZ1lypmXF9mS5OX9UVgD3uLpIpr1EH8htcVN5eTHGux
LC7intyYdNDs9FiQzVzRn2QAMTwa7Z3Wovt04v4oi5Qw7rzXGMX15gVerWbpjWNIkeeIPQ1tsoQl
nUXF2eMPZX2UxaT0b6S6mAShl5s2dbzR5flMoanN2xipUJvLiIJCQWkhStdpToJ5NIq93vPuzdol
hczdcBOvmMwhbUc2iFfODcZqtKJAVTzChedtxuH1+aKF5eJiijzKjlgTIIi/puQsDs2ED/X3CvC/
VP76ZTVh+U1/lhPY1v74zUs56ad/WRWCl4ar7q2Zrt/aLhN/7ICX/+d/9n/87e37b7mdqrd/+8dL
2RVi+W1M3hYft/bLrMt/XBbYdM+vb1nZVW+nP/NHPUv5sjgIKAIwgvh9CPGPYgAxkS/M66N2oAgJ
KoFQwZ/VAMX8Qg0M1gAT/XANqGj9WQ1QjC880uCtkjSUmQ0FQvDHh/9PlAOW6vQ/iwGGQVN1gdPC
nqdPZgAV/7nOalZs4Set7/wxV74GDemBUhfs/0bCAxFP4w/n5sfRPxYfvv+608MZCqgGIAqUOr7X
mj/0Uxu9CMocr6HfBGwbKQTagqyGMzyF+dTt56EFWBvbiYIxNbSi17LDabutGk3ZyeksZNdUYgyY
NBXVRzJ6zIgBa77uyxp4fKJM+pVadIvVVzOy1Ev4yBtjQuFuhWjTs4BwBGnKeD9PYbEndaPeRgY1
c2+kMBc7vUolL5d3hIZgDZkM4bDwGla9Ds1p6SXA/XPwIPfp1RBFNqgrp/8MAfids3l6epZ+qaLa
C2HqlMoNF4/u9rycHiern4omr+4ovLBIYD/WPLW20TKbI3MX7lRIT/wTUklVzwJSg4XAVJvCtQed
nyxiYxLozNWYTJU7bRneJVVuew5yQpzRWYy8dy5mxTWNGiFjnPTU8XtGmVcK6ZjXtu8T6gCdY+6H
Opl2WZ1gGxQFbgJZsD22zMQ+k+O22g6TJh3KPu/WszXzm6wB0ZpLqzC8IpicPsCgYpSGlyD/1xfS
CVj8+3VLtcyC/6VCoVBOzUozSIIK8CyQ3BE1ZN+TdkZGK1DhhrbduzD/q4NRt9JGGUxXKJ3hYqZd
iSiXPTVW1LMCVeuNGGT8qRMXT9/iLpVT+V5K83ADAi77pNlwgp/5/gczNQjvG5AP0OJToCt+NjKj
aiYw1wWJyx8dbPvReYibAHuYbjAOxdQFORo5ImEyi3XOOMsmoxdx/PWZ45lyesNDoaaQqPEfMrf9
zze8yIw5To2QXY4Q2sqQmLguwEV99v0sv+bkSub3M7HocA8TLTtpwCdJXdtZmgh2xGgbWoMViHii
4meh3nqt0Jj/hT684rzZrjaHS/ogIQRa0rZUqBF9dvb/+pjTECnBu9FpPVKbPflzjDwoGOEpW5+6
RH1Qy6zahYyCkGw2SIQtbJYrWQsgubBmVs/MMe0nxVChzDcFLx2CeoI9U/Lgt0fodwrGTLoG7fSv
v5qfu3rLJaLRP1RBkDIYaiB7+fmrGUVtqU0gtwwTmAzjOTE+omIvTN6pOvtCzEL9/bT89y3HH1fj
/8HFfcdRIBFRhf+P1/Gzsi378qc1/I8f+lHUV76w5jrko7lrIBoti/WfRX2ZiuHy2KYdjfyD7+2P
or72ZbnTNJk2FnFa6H1/LuM6iz+MGw2gBDxBYlnKv7KMU703frrj6JaB0Ga2UgZMAZ2Ctfznq4fZ
pySfzbTwVLlm3m7ZL0ldG+7qJglwyVK/LjOfCCsy4qmU1z27pnvLqF4ZjHrCrLtXO/FMkctZ4Xef
V9VUCV5KezwXhkm9a7YYzOipK3Tfd2tq+xzGI2YGAj2lMk3c3MyYSPVwESYUbrUiuB+sHqc0i1DR
5leSosXbyJ4kb6AgOYFP8uRQ+X/MnUeS5EiWpk+EFnCyNQBGnYa7B9tAgiU4UQAKtu+T9cX6Q2RJ
Tbi5jZtkzWYWlVIpFRVqAFSfPvKTe11OD6U6p8y36nHtYN26bao/teOxdrUjmivxsVWSlyntf+F6
TWGJkehdhSUq990AJUuicwdHHo/ilB6InYAs8MZ9AkUMxO3N5OSfcVQiKS7jU2wKI8D85AClLA4H
L7+BXiF9aTcfdFUvd1VWyMCRU7Efl+KOFrd+iJTi5Dj1jTtTVjLvuU1T61HS76gAmW6Yo4A+9Op6
K/LsPlPmIhwMGYUtUgOlYihHk2patvM+GxRrZyJCsfOyMnTzbufUjsZt3g2bJqbrrNsf+07dLK3n
tzRvN5nTkLzQaQPl+hTH051oBjL1+oPqzaGQDRZhEw2U9pACQa0a4+Cq8c2gGqGbypuRynQSLkVp
F/sABXx2wnORR/xJ4bx4XVn5aWR8nB2v9unoY86AqaxXti/6pG9piCr7ftHxkDXNIsxUJVQ6lEMj
gx8zxj/yFpdgZ9k1a6MhrxL9kIiGpke3HKokekJKgM6BtWzMfMGHNMmDqjPoUZptmAEhdQAF+7Ms
gsLNDwqter0Se2HZtyBRtmme7SpHgJYyc/SOAaM1Ij5hko3pRwbKTqFNTo+m/qxptAhzBABhSgi4
ZPaWptav1I061GWicBlyumH4n20knN8okz8Gk/nW2lDRuplqT3f8pgQHJqDZ1lqxU2GEoQmS7DMx
QEihBQO6/qs3xrvZFR16NtXNUpQflS5/oLa/pyUU5N3wHK0Gz2YRIJjDOIBOiI7kT5dpu7TJFjIq
KtfRdL+LotwxLza3dqUrvqpVFTSPNGXWWx9HR91HWv9hGvQDqnw3Rj0dbER5YZHSbMylSk1sGtmW
/fOR++uO/g2NS2l/0Fw4QvlY3yipiMOqFft8MhqchCuotHnsp7+bUPQhyt6inauXYWPGTzgJbuOm
Dp05+jTO0FzJw7+LdN40S/LD1CHWVpU4wq4LUKf7sTjOt7brT7Ge/HDUDmTEZD3rLRxFaadPDPoO
k6PdGNZ8Y0CazmexhzHo+LgYBKOV7lCCum+rBt7t9OgpNEmQEb6pi+klEdljjAV3WhtPqC49Npry
gT6PH9Mi0sWc+55dPeuZASUs17ZuMe+QtMx8s/A+GbUIZGLQt4i+YddIp9oQj61bB03U3/ZNs4cp
DjM683y6FXstG4CIetY+auqfTl8cMvenXlAXq139NGr0r+B3bOjmQJBs5bB1K4IExqa+1dv9vhhb
mMyl+cN12uGA/2a5baaPhhqforgOurKky9eyp/RKf+Zfcj+XDg5L0ocd8oUtGtEh1+9KxyxDUiFr
oxFwhKIcaShuI0Mv7kWmVQe7tbbwsp/F0r3oY3k/aHHjt1O3y8HpwzroywAKvLUbPdo/S5O8uMpI
Oyv1Re59okgPXL2+HQDNQW1J9+VpzAPP/uhVL4n7QlNnweKv3jZaMgc4ej0OsL838UKhTyu9nPSP
edvuei8K4Hb+qGmE9WbcQeMU5jbFLHHf9RNEl8L2+xhfhCm9U0EcsOkr+lEp7GHbuS0ZnYHxt3yD
o7vJxiWgsnmxHFhqFodNLhmnRG/wZo96WBidcbCk/JI61gezgJevl3u4oA+6KT9JmGSg6pnzRDGK
AGVLWCvNu2RGTAzJsZ9dbTQ7A77FxqizRzkNX7HltndjR3O8bd2XdqwevWZsWam2KN/Kb2OCS5NZ
to+1UEmnGdjoFiHXmYdPo+TfOhOLNZyoU/pCHr1HShWJQsioVg+EArDzyvjJzrXlaZiSj51ZfUeE
6carxI/Z1B/isvhMOD+Qrx2KwVs2hYTQocmPaiv3uuxQ/ZPtga4OpznldTNg3xYNzB7uDhpJdqVu
IGLUvjpPR9qq3xVbSbjAaMIvzhg0RX876+6PAqXTgFESs5jW+FjBw4C0WvRhlDX302hyMxWQgmLv
rxGl5O2sl5IoD91vqvCZzxx7uIE0+RXl188oSh4Xs9yhcu9tuNzyTew5P5ZpONHbuE9pRFAQKpC4
Bjh7HpFhg23tp0rLxNaO04fUmD+WqvJr0BImg2N/MGftQw/QddPaDoQX53F08luz7h9K5M6Y2H7A
79HZUIrdYVvr90Yqg76bTi5mxhs3d/b1uIq607YLy8nb9w4jW7nS2RlMbDJD/+lk+gOf84XA1d7k
ebPHtj1hdO7C7G3kB4qplcWCV4+aETJmG4aknH5NsfbUR1nt98pw6r3mjqsjR7IOes8cqWGbQero
oSoLvd6myvxYtEx6xs4VW7POH1DMPJaN+5iibc7WRW3cGxjhLSYk9XSMv3fIKmPRp9wbZv6j091j
4iHsNFcL7I8GukTlYQnCXPnTaFoZPPKu3IhxRh6xTTcYe39Im/KzBhSTy73Yw2GAxu3lTbjYbehq
w125pl29vKGvASyh+0vxjD1Yesi8lfFXibqD0rondNuXQ9mUnK1R3ZnmMARGrK0cYandps0XW4n5
6TQzbRHM+XDoLfUu771d0o+rvdRCsakthIduO5bzFt6M4ydef7AwDfe1fPma2u73WSuhC8XShSSm
3s9OtvOa5Usd8Z1sLeOvrieG41hO4sgA6ws1wXk6ARlJfN0bPhh4pUF9LXdGQ78lmzu2c2XcpB0q
d6bSGBtPIjs01eWwqwTOoB5CRoaxYLSbjrcFakLhALdskxvdrnQZj5vDGEOcz14st4SiUv0QAw3M
lupIxJPma+XYo6yX7m2jGrdajxRBZsH5TtUbPJeyHYFMhtFgopA0pSKM6xrKsNoyAomLbNua4EHc
oiPYWuaNKOH7zCgWmpl2nIcW3Y0o/jROgvbGLAysGHqdmQ2crbJX4y1qucTFGJJtDX4Y63eD53b9
jukD1eY3raFbg7hSs+3m/o44dxqMATYPyIlIT+GKVd+cgs+VKqa6GV34bSmSCng4BRJlwY2CxDEg
GihfeTZZoeiKe3s2zLCw3Jdenz/YMv0yLvMtGkA3XYf8qXT6TetAdqytfEBDAICN1XcGo8OUmbZo
SAWigklf5WShFju/IOPaIXExDbJ8vh+5cU2BHIYpbkUTIQkwjPeKbmTBKIzHfiIwa8wMRszOe5M5
pzv1TigV5akcpx32gqdSR12phpIeSeNngy/2yZnGJ1DEL53phlie/TUupufbE1zcotkiArVNkMMI
Fqust7glcLQUJyxKrnDDrQ1/rAC/DbVTBJ2KNpU3j19mGPDSdKJN4o03qCOsMi1E/L4ZgtSGQ5YV
0YcRFV2S5IyWf5t9yyd5gxoF03HNHQOI1He2w4/ossz0jWQdE8bVPldN7m8hH9l9tNEj/Sdc/Zco
qg7ZzES1NEIEKJC7nJdn13UjRrDiGTkS1Hln44T35GfFcSl+EKXcMIN4xlLiBhbicxnZ95jDfugq
eWIPl3zW8Rl1QbALmvW984bbXs1GP1amo5EVe2iTJzMxDjHSjJuhz8i4HCucEToIzFo+DAWiBG2p
/NJrcVtCSScfKObNkHn3sUXfCwjNaazq3NcXNuTcoeorFytQmAqjLxXtLYWpRuMd+i7+K4Imv4Na
FxbcKpnCMD1CwOYoyvFT7sYZ3Jbyq1Ty0Gq9gwIP/kZ1+3KHUKVEs8O+M72sCHl7G2LRNs6zWybx
ACS80FjNPZyJqKM28qAWZb8HMz1s6V5KgAgw+mFrW4fEIlx7dSr3swSi0xBWj3PSI6sQFePRaKvj
Yk0vkUDTH60SdGG8b4Mkce0KJJBmen7Ygx1BeJfoFnTKNpVKQZqizsiBgSPqPbYqJhfHiaH7Fp3r
NFDH+XNXNDqlsfWQmHIj5y4DiaJThTL9MfqSllD60RXVKY1cI4yg7TI5yb8ZDafRrB3Q+ysepPXG
Fb9CGjhYKCdULQbNQI8U6LSzaIuHYaG7miaIbWijSB/bJPuu6clyMqV1LGH3+6iforJmKDCIYpi6
mYz8CKZ46MTqnZGUD0lifeut1qDDnd31CrIvAu10heZrva44Wo8OwE88MO5MsthN1vOXmGwLRYSq
W3/WNZReItQ6Qb4z2MosryJ7nr/ag+GXZfrCcf1B3/kewBn1RYu3oTu3PxG9b3xlSZ7s6sdsFJ9s
oy23rYFfMrk1FSxM9XnKYdQrRbnNIRJ/TbS68t2kSUJb0+kkozLhY61X3EA8+6YlDTmcxv8LrQWV
vkvyhGFVQoxOMNqCc2DnhRrYs0IB4TFhzxBhM9HARq/GVT5nyWNJIoh6xcmqNAtmdPW8oClBGcIk
tnWQ13cAU8GNToefbh0uM/i1gRTEOERm/9AMObEZBEIEiiYZ8g+2ce9VmfAF/ZuN7rSoqnSHppmP
yEkcbZWJtOJa2zTqloBp6MlTQdPgY/q5ihO6Jjo4DVPaM/13PeVGNx979fM0iuigozSLTqu/lMYB
xbh+Y7ri0zRYqR+J5SO2rGQx821E9I7guSKP1G4jx4D8Yfm15+y8qmSOOSKkFFm+3mNZVtentEP5
yDJue1KwxK5eurp9RgT3yctrbGu1fZdAqbW0Dgqaid/G/EwbAS0Mr3tw0CogM6GfSU+zCAv9S1T3
2kZ2S0uxKz9n2R2wqJe2tNQgTrp8r9vzz3YB5dBRmppkYNG4lvFMovNGyo1qJZiULzYd2QZn5HZM
KYyr4+ChjLN0Hig4zvHGiNJjr48bJfph6J9GAuKwiMd0mJPdEBefT6Xt3YKKux0G7ahiJw0rKbpH
Bbw4WG50xE2DeDYbPl7dvzpH3DSqC8ar3CkrrkC1mArLEuwacEc7/YzDmwAh0nwzPYeBTY42mjJs
+4acBGgWOmwpF6kWHcoeiKB0NlZUf5ikXDZVWgIrmpKn2XCUkzrKPuitOd+KYSDXd9S72TGf69xl
WsvktOQPoDHSavt8WVPKsDDqn9aiQ+Gtlrs2dfxFZ0ov22av2tpd03lIqgx7u+2ewf6122r+ZmXW
N0c4ziGf/sqK6ZDRSSgr9V40crmzQHDLWvmp8Ys+mUijqKr7uYLBs5d9/rOOeAp3mIe7eUZPyDSB
/tnJGDjCckFNZnpYeIy/GpTjt05eBjEgLcosIIyQU/wRVaSdRp/PYCTu1zUHxatS/a8WhZR1xrVK
evTRTjfr7HaA0H+0Oic72egqoFFCG2DUsaMx0U/wO2k9/W6m/qNO822K1HJX/9Wfw8Ffd5mbX9VT
3/761YMhP/+T/x+Oh/H2REQfqDedX3x9DIyC3+sz/89/F9+qn3/2mS/+Bf/uOaMV6WrwpYiciKn+
G0iuef/F0EvlirJ15sSgz//dc7bV/7IsFHXR1l1tcYzVpqb7mwpheVAhdMavnspwBWnY/4fRMZLi
aIub6/rrIA5vtrPRsdnmQkO+hpK/Rue6l3KkY2AfRdYONAnsafvHe7owO349wvl7OfrbvOF1roSJ
w+v+dm+L1bstWVDn0bDzq7lJETki5QUEReMNZdL311v75f9ngvX3evixM4ais4/M6tl6eYfQq8AF
jkDDP8ZR62+tuZAPagHOZMYmC7RtPfcHLyli7NoXbf/++q8HdX+v76H5Yzr8AgfLgdfPm5cy1VwE
mAI7aeyDUIXiV5lV7N5f5WxqsH5EHQsl4AeOyqj/zSotWEodVZlAb8YK9FqHGge27H6ppnP4/lIX
Xij5FeQdm9SSDXo2eWybDnHeZl6C3ASXivrsEpYW+mLuXBd7LeXGsRgmoq2lLOAGx/rKk/7+YGcf
VAeTrevMR7CKcM/Ga5kHwKpsVTYQUoShnZQtemZ9HHqZqzxMeAf7NE+3TdN6ASJvYAmHDH14ZKP3
Xa0U9+y9FCAS7WvG9FcJy5deDrLBFsK+eLZRBbz+2qZbL5Ww6J8JFJEG7O8KDcybayDfJYkEOLSW
7U60EuC3KprstjQTtBbYgBIikCKSp8keEcrPczN/WcY6yfx4GEh9qRYLBHEVkd5baZ/9UBtIDVdO
ynrQz1+sgdvz6jRgq7jxvf7tU+r2VRNFS4AlagdG10FSB1Qz3RpM5TpyLpE6UdAKfbqi+n4hJOir
A7CFGQUzvnMrhdoE/jE7xhJEjSO3Tj8vBzGMM6pH00916P6+w7h94l/1hQD05qjwbCrje9ArGHdT
zb9+zMhc8rktJrTseJQt+VX6SIlXbhoBhuT9o/Lm7K9LYc9iWRbGPzze66XwPrZdAZ4lyNzhI8pP
9Q0j82v0/HW/v/psLIIRIRND1L7XMPd6kSUC+9MmmFdNfR+BmOhFmJmUA1abAvtt0TpcnGucyzdf
bF3TZHhKJFAdLLFfr6mg+5gNbWYFQx2ND2NViNvBjJLAy9s4cAEiPL//Is9gF0TRdUGL+Ab8Sl8t
vl4vWOYwnIXNgmmZz3QCqxwAd4yIlelCN57zL90QTydpi/6pJCLsSyZWoWJV15xSL/8QNo8Dy8vG
IWv95H8gnyh5y3mCCRJYi7Ls6U+I27igBB+LKN2UDCWZ1irg77qi3lD+ikObj4j7oA135V75fRzf
fHfyA6ystXVafBYH7cpgzMIwOdAVph25i7AaEm10wvXZtwuk8ozRrHYOgs8bJCmjExBkSCr5rO+G
UagBUPs7Q4j2RDlvBEC4+ivf7O2+ZFoPj5Mg6IIVOzdqspumSUSZo5IkgKDaqRrtwKSFronwH3jq
ZpP3erx7f59cWBNkjo0kN0Ru9802kcKsbAW+XCBl8cG2i+URBb3yQ9HYX+o+pX8rCje58pxvQj48
QJMLeCX7rZLuZzvCtNM4clX0p+pciNPQqbj3WnYa1ATTZzWZfqC0boSeK6JtbNb/Inb+X6PZSk88
O/4svwYY3rRhG+eQGFuvk7nqXD6o2jn7YXTFC2g4EwycaQYd5szbtFC0MHVzL0DvsAz6zERhUwVm
RrVhhdbU6XDFSjtAu7jY53UjQ9tjcEDbvgze/zwXX5UDxZKQaPOJzuLhjFIorR00URkNMBsalZaC
mV6sNgwNqsvpAS1Nv+yKX6SI+RUm+sX35K3GEQSS1SXj9cF1UlQFx47P1PedvMujFuuXaW6PDYIm
m1iLGapy/z1PVmNceeq3Fw5f6I+Vzy6cjnGR3gvU8yQw8tA1SMtkNWShQpX5z98vdxuwEZN0kxzk
9TN6o+31lSPVIHWNcqeZjbOvouoHsnUPNq1cJjZ0IeHBOaclaa5c4peO3p9rn71fUVslzSLWBpPd
h6JttCCZHDeMNS3ZWboOJ0ZfzCsX7Nt7iFvcgFCLW6GFNfH66v+IxlI6XZZHnPcamZhAEM5uLBUJ
+7wyh22lptaVTXTpU2IDYoLVtFj4PPozBLELoTtqYJaV4zt5lO+i3P6OrMc1/aALFw2PtlaFmqrq
1A9n31JRTBTGuPWDqiz7IM1xRKywXaJkYfznzZAJhF07gBKGKpgUKwkzj9F1pSb6lQ97Jhyx3r38
EgjQGK7wih317O61TJXxcKKj7Od27cYYmECgBwT3rcqL0Kkb916RQ+MDyjHDpaKbz+gZdMrcJfdG
DkSJdsV0rKmQD+/v9jM3g79/mG1rKxV6NXRVzyJvMkv8BgFmBYPFwDsBxtK6zSOwIn3TRgvojblE
uUNPYXtYUeTPLfRiryUEVpoxhu//mEvb38YLzEDugI3hnIW2Npax2WiDhkqQ1W3jqjFphTbpXgLQ
ApFvfK1TVb68v+al3W87Fpg4cKhkJGdHzijatgR2wJo6FmTSydJttMRo71uwP7XGzq6sdyl8E/oR
SKGdZbwppW05JOjirTYjmU3RZcI6t8v5Vumx+LbUIkXFAAKWbKUCj67Pr9ztFxIeFAOZYKMY8bsA
PTsRboqjUeFy+OK6sg86ReiNhuzl1hwhPigRcoEWg3a/Wqut2BlbaIzRdMcfQ1Gu9BhfGk2zHZrC
Ptid2TBhR7j2n38QwMzoAhAdiEvrJvkjHKGjZXdFbnBmtdz6NXiF6hdOgXMrsLjt3Lr2lU339k4D
02aBhqWtQCW8whL/XG+klTXn2MUFcGNBqjCugftTTYcIYi4oHO0WEI5f4Lby8f3nXA/W69STddfs
wAL4uOafr9c1Ix375DrSAgtR9A+xp9b+gMPrlQ/+druxCkhN1BghV7DBX6+io+lqIbGuBZLY/+DC
qPQ9Q+Z+Upj9Icoh+MNsK6E5RT/dyXWvhPq3h2tdnTSf5M6w9d+efH98Szlk6EZirhp4SgITzLFw
vmSq9lKA1ENLMbvGqbj0LQ3Anx6FFa92bT/++S2LHiJ1XiJ+4DF05ypLPEQyKybsxWrJY0K7Rpse
1NOI9MA//5q0HtdcfUV6nxvUGpHellnCympljrcx6VvQ4XJ/ZRXrwp5BIIaikQPCfzkLkJK5GarM
kuejLAk1qwZnJWbJsNdd/nHCRXzgWnD5D4nBeUZugMyLgGXywZpsDrQS+uy0qH0g63/ezeSGpk0L
EQD8Cy2ps6fCp1gmZgElf1CXZTsW+fdkiFA7s3s6YDM04/c/1cWX6JHl0yVBtcY72ySLHS39YMFM
FlmXYdFECYq1RIxxIf94f6kLCYiOCymG5ewKrv9zM1JdaYRX9vgsdKMqg8FtXD/m8twq/QgPN59A
GDsZPFW4QJ+UEbpOU05gUdvWuvJLLsUB2zIJ+qt7Ml2/1ydDXwRmG9agB1Ml8y1eIkNIKB8DTW2/
zWM5BQtyLA+zJcZtnyiomL7/ItYwcx7scKimA0+XhS7VWbCrFdsY6DpowYhZyr5erSUQjCgy9TYr
cdgpoe1cCeuXwitzAgznSORBNhuvH3gRnjNQPGpB17b93jEG9BSkuOZydum5GI3DzLDoj78x7nPn
nHFRxCpyTtODoU5RyLNIH4mwR/ScBxL5NLnyLi8FOfJmm66YSg593hBLbQ20cWSuF8cch0qtNEdd
T/CFN8z2kUHEsGEooO7s1V30/a94KZzjh7neJir15+9c8o9wLpAjNK0m04OsAS5QA+gOy9WaSSZ1
Eg5xde34XDqpK8dAg1OAKJ16fjX3U2aOCm/XiMAoGKVkOm1VyVZzOFHvP9pvktTZDiWekgEAXqcJ
cb5fjEjVgT2mnNROmW6bXgDcwI3DaFOgwyJpEUVrwIhVB6/QPDBuqocVr/uiuo2y7SwotNQ17qMd
j+Ym4crbJJqtIBvUbI1lyvZQwaKdWtR2gG/sixrFqGgwV37RwRqc0gavUKuP9U2luuMuQkFl0xUe
c4GOXhScrPGAa4NzKPWlPVmjC5TVAcUXG5rcvv8WLrxw5Abx44UOhTaut/7vf3xgcHh6vkxsLUhA
eWA3OuLwnV4jCRkvV87n78zjzQv/Y62ziJSnJfJeiU7hAan6pvTQ5l9A3dGctMVhAl0beEvXbxsM
srYRYNjt0MXFNsty0MudwKVXGHKH81XrD+1QncScSH7nYF95JRf2PK/EpvfGS6FBdPZKolWqp2mo
j0b26RGq8XObt/nHnkFZmLgLprjvf4KL6+EXxjxxNZhz1tP/xydwnBjU+5qweXKIHpnB9/vfBlut
LI2tKcb8yndYf/+bzwC/kmkLiQs90NfrKXHl4oSsrHFSw3FrLsC/0D8OBxQhrpwxd42552uR1/+2
OdB0hq+v1+q6qOWFYc8hy7kc/GQxlA+TBR7Mr/Mkfcgnx3nwevXDmE9DgMhEujcixbtLC9F8buDB
JkL/lclOu8USC52DssNVEDuwomSH9ElnHJsGuXUlqhMaYU2PaAtkS2Xy+tEfHZw8IGNOzGKiqBkt
f7KjAY0mBadMX4jG+YiUhc6lnETWMcLAyYESUrpwGZZufJhwhT96RVUujMIM+SQcmiMbGqTOXUz6
veJfiuQeHm2hbopYt79ZhYHC+ExLYoADUBdih/RpZW0TB10m1Go0EKXWHJfgEp28x96syNFMqSUT
CAQVdsJMvU+mTjctcCp7/lzqJQh+Ale7bSxZ676r9Pqnkrqm2GJl1EpCZNMZ8Paz/usIyv5JnS1t
OwLQHDadVph3TeU0X7w5BaosSeQ24xKFdH2AmEL/xOCitw2kPEoQMT9jS6bFxu5HoJYQW2dIrkPd
fXIdhVTaxbXm5f0tf+ESpfYm+HpUxIxDz7bFQsbgSNHRVWTmss8r+7MoJJKoUoDlh8W1GRhAXzlm
l7Y9aQGnDF1FiOdn0cfKKgWZENZUK6oCo/VAU3XJHPb0269s+4tLGTQYgFNya1tnj2dheevqQ09/
TRJBsNTudlDP6s+I9WtXgtWF8h5cG6EKCh1jpTeTFR0pNxDFA2plXu4EhtdbJ7VM9D0ksxtsESTa
KpCeQBeJrTfHWtgas+cDC7SOAM4qP06LMRQFzmbjYvUIeUhv98+/tUXavQIJ1g7EWa6/uN2kg/NX
gygua1DZbeHT6Lb9uu/bTRbl482QOVdy3zOt3bXHpfMySJlgkfN+zptv+Fz1otEiNchxeFmtRABN
bUBke6Quo6Z9zqmITeywDHAFyEJkdw3b4+MkKhHWPeCpChjfX/AUyps4tSFwIPGh3i0TGm6643Rf
EtPyHiEOpc0mIgH4LpTOeZma1PwpEaO2rzzNmcjuv54GrCYFO8kRhe7rKDpKU5+codOg9ueMwCdZ
yW2br2pUZZHZNZ5xWQ5APIbFbSJ79zJk7vRRDG3yqTeERpen6rKTo1hNcWWjX7i60G7w2HYWZZWh
ruf8j6sLIFvTVeVEawtb3K2Tzl+7RmLn7qo41HSW/s+3ko7BsW6aDDOZaJ7dXFw8WgQ9k/fQqUDB
nUkA1Fdj344S+yHPHZRFKk70+/v3wmEmOURylQ21lvtn13O7YANXofrEQC6N6crW2KDB+z70YMWv
LHWhNUu1xPcF60TSTXB//T6Bt9agaHlAAC/4Ns+ACiOXG8MZwTMaih4FTo04pDculG8l7hnQdbYK
lsNfna6ermy7CwXk79KN6m3Vdj53Tci60cONBne3pPIE4QWKzlAmy7FJ8fDM1BGLdBdsKRA98KtW
1l9Z/i1ihTNsIhrCmwDm8OZljBhz6X1C3xSzG+dnqcn0aTEX69RFYw5n0zIecQSlgZ1D33TdXD41
S8Ngqm94VYk9bpq+QkgjtalbOvWak/Glne9SbfKhVqzC+VZcJq+AaUN3SymFtmuwQDHbaafjRHks
Ypy83t+Dl7oK4N1Q+GWwAUbmHG0GQxXn+pmGydRFTcBUTAequohdqpadj9MKX4Am0cbpsZOmzwEN
ygTMqMdXzvt6wM7SOWoyJJJ0WhzUC2cHULdgD0ME0DG45oSnOHuiPTTo+/ef9sLGM6hJuNBwCwOx
d3YKbKcYtK5AZNgqbO2xnrHra2LIY8XQT1sQXVWQq0N7qMw0PkgxXgtql5ZfRd49shD4eucjT+ZB
STHAgwmWgZZbtExLUKk1LZuoxA9sKKygVmWMrCHqdJiQdVfe8aV9b/D0dG6QiV/Fm18HAaxsHDWV
9OFSMMirU499kqjXBbOrldt+cOf92o2n2Ti5oVtMaJc5WYFbMNVkNtroreO9EyD09MFtxubKj7uQ
uFE16C6YT5W0/tx8HZ2YBfC+oQezA+0kWXTtoSU1OaBTyI40ICDMC9Zd7++HS4uudRHAIw+Y3nlj
EpE1gE52wq6bQ9m2+Z0hq2WbOpDqC7k4p7m/NrszLuxzME6OsZZkJFdnnyAzvQQmICt6owGfFgz9
VgctTy8Lua7ESbC5ZIK00WEt7BYkq1YiyvSce+23YgWJc9Nek3y5EG8YHa1NRUg2IFfOTl5RVras
RaMDb07bJ8Wx5U4ZmhfcpeydXhbtlYBz4dKjAva47yiFSZnPkrY8psdlFJURpJoFh7fB/02T5JG2
J93/4Ova4D9UoLQOs8D1W/yRQzRZbxW9QJ4ASiemKPMyblrZ4lJSK/e5WjSATxAAeH9Hndl5/M6o
UKpFCYUjzhVzrsRkcciL2CuMgMl0f0KBmVFM0mf+OGkZBHC4GjX+i37WKvS/y6U/NFAStu//iEvb
msvDJZrj6WCtSOU/HzyrRDdmkt+wNKPY9ou1IEOVOxsVu9YuWTWkF+/Lf7Ak0KIV8gLVxTl715mW
1tNk4nVuLUl/V2ljQe7UAlqJ4ZGDl5mTTT9CMXp/1YsRjQ+L+/l6d1nnMLS6NdM21yI2b25EB1FA
+4SaZp9ENC87V8DeyIfaDfliBS4VsAi3C9C8TdxXWEnOiHKomWmHo+EIWGF8oPd/3qWjtcI+VmCC
ipLJehb+2IA4tVIWQhkKYPUCNPGQtnQadIlQWLZCdCq9a9FlPavntygwOARVELzlJl03xh8LGpbT
gabUf38F96Dl9CDsTMu3kVs3O6zVfqV2Ph1ztLPvm7zuDlFJEGoGt7pF1wM4K7RbUtLx8P5ruHTk
OX+rP5YDov08z7UabGYpws1gAQaJqme1A403B71jVFde+KWNT1IJbNWhU09K8/r5Y69L0xT0XyCU
2LlxTDzZh3hxdr2J+6SAs3uKjfQanOjSooCETD4ysC8ytteLZgCL09jszQBK3xjOE1rnfZtvPXre
IDTqZ9BPz//8hQKpQxuFRiIb6+wzT9pQZFWbgWiInQLlF1ODqCMQnujS5Uq4vgBnAwrM9I6zRcHL
CX/9dKmRxJbWjgY9NNX4asfoIVAUn2QWS9/DTMYf8boNEwrDHSIWuj/Ro76pqlnd4vHVn7DBgXTE
5PjQkE2HaKMVwIhpgc91ciX0Xsqu+OQA0D0QMlznr39pFndxnoPnDVxldja6iL9VUmuPSdtiyz7k
+VFay7DR6gRlc5221/vfZH0P50eP4RAGhkR/7vezXYBmdSVjDINIYOdhW/Q1wItOHSBLdc1uBarc
qiVy4e40/wenyyN3YQsyWn0zx01GOmxWVLBwgqBdq7oxBGHkLKhW+v9kKQRvGT4aquX87sn+EV5M
LMITrMOBMUZViznqgMBqos+hK1DEfP91/i5z3rzP1deIweoKJTq7UBLcdjV9oodZG1l3p8GeA+7e
LaGnaN8TtxK3U+JlRzGJH8ztdLImC+WQxZt2xYIbeSdDtVbUndd1MHcrA+Q/cVcrWqQO6SEAPSrG
U8x1sYvtUoVnjs29ogjzylNcCg2YQqxFLkGJw/p6S86tUixxNpjrJH/aJkjthEZliqNwROvL+H+p
O5PkypGsO29FpjnK0DcDafBakkEyekZGTGDMSgbg6ByNA3BgR1qHNqbPSZb+4AsWn2WNJLOyimT3
4PDm+m3OPWeYcAvg9nl76l5zQcC/xuQWyEh6WN6XT/WsZSybYWbqulG8K7FcmzoFiqIjKXa9sped
V/l3Yx1mRylV9W6SENCeGYNJRJ4sH9YJCGAM/hc/6GT5Ah+ENXQo/o5uDzQmnMzbRqmEUTCYaWca
kvVD6EN1vjqB2kHaOl80dZJCcZt5Z3yhVy6fFwMxV+YvezanvJeWEXu2RfcaGFTdvm/j6LvQtPef
eWfjuv72zkGCSabyZ1775aMG30t0kbr+zskmAMYKAEIb6J9lM8eHsJTqCA3WuLXrhcRDaFlbnSTu
mRP6Wp6HbB7bjWI1QCTTv/br68p6QVO8JEbP5Qz7v4poFUHcniZEFewaXIBNME0QieGs7WfSu5eV
59HLCkPbduFaPTMlrzhAL0ZzYhQHxFWzumE0oT85hzLJ/MtyTZoPwOFplG5o9H57CV5bbCy/qXbR
aGCfOr6d0DBQWNjCinIHZP1WeVnkCVdk752r1r/iaj22AZqCnuvTgPByopu5WigOsa8KmUBxSRv0
3h3gAvkPXshg9Z+fcjqBGRJhs4tALaQMmKkgx7gHU7tBVOLs1jFH8nT78qTH1kf27ymILEK2eIBG
BpqqZlH3IZmnLbChEpLJxL4cphIL6cCtZGcwrsVQk9D9RDJYjIA4B4UAYzxC1PD267+WnTLJGpro
uNhiLtaXs5zrfui0udxCylOAsEAI5l5LisLtuwMCwv0/RbqgAQ7p6s0sW3mZ90N+LOZ/UTr+W1j/
q8sNUJ1KCFh36AhfDqTwIAuyJE1KwpuqQ1rSo59UZzXhXjsvVCiIFIBFUOM5sdzBAvCnl+b0Fi0d
4XVX3HhjG25zHAguqTI4FzCY/fPbmpOM4DI3KcfTCnHrBWnQ6RXraH/wPTragkb/yKw5OI70P1NJ
qVe4EoIy3ous6G7mPk8OQg/lXd7P+fu3F/vVlyf3DiCNpf7txofJB50eOXCi1hH6mjRcj0PVdbtu
iOQhyKOxOrO7Hs3B6dtzMQNVN0l/sEwvFxW5m2y2nB74INnfvU0r0bZd4FJEOPzj1GTDLpSkphFs
SXYQsLjbaqyh+B5F/W5t8uYmUG17CbdbfR37tAvGcKAeIKe3dtTcYV3x3eZizoMFRZkZHge/kscu
QIy80V58yK2oe1/ReHjIReMCRYnOJdRes4UkVEOynCEm6tRxt5ZJtnBzejvby7KrumrmHX23/TYS
3TmP4xXfl+jW9GqbwivV15fzuPrw5o0owCDYUwsE3BBscfM8PMKm1hvOLdLXZb5c9uOqztjH1/YM
VoEGVlO8orzx8sn0VyVx78NNNMbRcITMZPiQhZahbSpSAhDb/g/2qJ+AJveoOnrhaeUCzv9IuH7H
AR2iBcZjDfmaRIkhAB2G7okXXrx9Jl6b2V+fd2L/vdZegxx0NM1LIwRBU+/B+JNfA+tRl4M/l7dj
j84GTKH97dsPfiWYAvUKhgM4P3mE00g6R669gZjM2YEsLn/GQRNfwZiD078ukIchdnFTs3G3oouy
w1xANvz2418rPgMaAgUHigramdNUdeEU7Kilc8kZuMVFiCSnpzsijSgYjp1Bi7dRDMHwAhEnBGXu
IVZUDGh4tq8HN+w3M+xaN3PXerd2hkrBhKP6+cwIX/NwgTUB9cZ+Ulc7uZqcweoc6A9NScSipU+v
lb+XtfuXQG3kQBG4vIiGtfxZZWV48Cxyt2EUVu/tNO/PBBmvLRU9mLAcRzZO3+nVFJTKUdowaPkO
cS9UYuW2tkr/Ml7T7Cocw/A4Tv73Vdn2QSzkAc8s1Wt25tfHn8xDnQf9kiWA3bQe/K8pYT5NJ2QB
YW6xv56Z89eOO/XCR/AUGfTTEN/qe+StCRl3azEmGzuV4ntK/HUlq0Rf5k08o3qbrx8M08Fx9pV7
0dGhc5+i0rIZ6iQ72ME0Gk2LaDvPfXU7ibI5c2Bfw/6ZFABOCy0gvKKZrl/iDTEV6AHkEoxXmbm7
2V2QFplt2rT9QF6ONL98ymJ3uIbMrcGfKZZjZjf5ZRuv5VY3afCJOOGv2i0+J4SMV8A+gx3YvvGP
ygFyQ1kJIZsqBGhfhCn0Pt6wcedSXefj6nyHQTferfYED540ohpBKY86mQAAuVlznVJxPUCvEB/Q
r/CuA8rbV8Hodoexcsc9TTTz9u3Fco1tOr1dY5LQ8GmwKcHOvpwJpsFvnBHEJXfi+DHP6Q6m5S8C
vpylW/gMvOupHaMrdL27m2Ja2wPMR/O7Vahwi2be+l5GxbSnYiU3XhdFuxGel7sOBu/32dg2Rw8G
fgc+2OVhRaV4H0zRuVrNaxub1hEjdA50nZLxy/GTapodt4YDVKUMfanz/ggiujxSRenPXCuv5AnI
EWBs4XEwiPyTR6ENMsXjRGFuqcvyQNFEbKxirG/btpAbRF6a3UJT8RnG+lffD/sFzz8v+Ft5RNtx
TRsDhZ8gqsaDNwX13TxH9w7IszNh4GtPAsph1hSmfsLxlzPp1BHRi8WT+h6KS3CDVymyEB/KyPtP
/AHjyFJdpewTn5Yh6OPo6PDl2pgVVPSF4XcjYN+MtLMfqyI4l29+9cUoGz6SS9AWeOKvrx0ZOXB5
rJsvQfOFXXWIBlwgkcfdGVf9lS2CM0fpFvuH1Pdp3axeAhKZKZWOfsjUJaKY2TFwZL8F7Eq3eEmd
drHOVtBeeb8ASg8SORgAcOInQW7iDxnSGIm7C+c42beZXwHwCvQG1uBz2dvXzAVRj0uvOHc+MdaJ
KzdATZKkC8WSKemb4xKC0RRgUvZ2boc3lvD6vaab/GBZPRpSedNtFjCEWENJdjfJwETC3LHDmwgO
CAnG18AO4489CGmg1Z58aF2VvVvRNjtSEMqOQBF/vG3uXsMgA46ArYMiGEQsp7Gbg6TjE26DLiV5
IeiK2LTWkF33FWzrU9riEyNStokG6DG7coF/WdvlNVw/kDvPtMnZc4E+ST17Nx7tYvsojvt9VsFM
/fY4X1lSg1EkvgyoUca++fkv9xN8xsVsS7bsKHPrKs+hD/NJx1yUObx/bz/K3PwnF8CLR51cACQA
HdMMDAweLdW9HxmhtdxOzxiX19KdZL7B49FETvBxmnarZqTsFCkxYBSQe2VROcHGO35wayc80tKN
plaf29f4s8WnpPHaS+C99ZnD+dqkkt+lOkIFgPTbiQ9kjwsF7wXaBt33gpkVBaTA6p/W3A/Ht+f0
1SfhlsM0RWIXGsCXy+coD2yKQQflMpOf4VOcj/2Ykxv3oJJ/fNTf4hb7/05Uiqvl34tRsO4PzSlP
mNFxftaUcpx/GMCVi5g5DdZGLuhfWhRWhHy6wUkZiiy8XegS/i8xWOz9w5x3kr54e9wwNj/6L2Iw
YMEOhXgaCAGa/C2J9Jd+PoAdQ29CWt/Yf5p1kpPLxoE/fE7k0B/KdIynj+WsiyhFsFR7x2DVyr1b
l3DV76d2FfLnPPUS8sQyDh5+mbEPT8f3V6mpkwzz4zC4gwzBFRcsjXYnw6DQaVvdmnXkgeAQ0KXn
fBxnLuRtkU1dhsBsBj4elWknaK8rqJGyd+gUZHRg6FTrY91Zqf+zgtBulmcs2wkY4HFkgB4oTIEF
pvBxWoLLE38sEAxrD7mLnw+RBO7MNkNkaeReyNt6B1/+4h2rDsj0tkzzsYOyMAB6WRV+FX3xfZlq
tB2ypf1cyaoM3uMiBeV7epjq4YzBeBzLf9nGx7HieJFlZWNEmOOTc0y7ExzRKh4P7RDVXxUkw/ke
0vGpp9lnaMur2nGgbWdfwToOGS9E8OHioOzQAmT/Fi0eFAR16tVbqCVnWpmHID9EszPqfZY6sDv6
HRkqo6Y7XKp0je5pzhX6StN5+WmO7A5+UEG6dpMFU3glEDz35WZqtVWg4RtlQ7/pddZ9jkh6Qg7a
+jwhaiR/hY7xqu7f3lAvHZvHmcBwE0U/Bvq/Ab+ybrH6NqZHXzvrIj7a4POKTaX6LvjgsXjdpVgD
cR3ZVv31P3gwqT/aVUwfo7EDv96EKpYZjRDwsaimLkmOBUN3DCDfyQ923XTjlQ9DToVyoaPUGXf/
lZMMRIatClbBlGmMkf/lDo4a+CJdWNMQU4WS6DOy69G3RPf1w1ojN/Y9WiJCR9hK6XGscTrp0Up7
kHd/+/UTkJC8/KPszum1KT0ko6x4VodK2OhxdKN2xq0VOLC8t4GTzR/hFY53cJFnfw9197jiCRgB
cumUkZn7k9vS6XQ7x3GrDlQjENHtprROfw6caVjNULtEyDx2BrmnKNWfic5P6glPj6beyaSbSjkP
fznzEgXPRkN1fIiCEQpAckP6Bk4MBCL7doTGw7YKkguwCqGf7ERpdRwmi5Z92D/T4Z20bSbn769C
BKekgWWSaztdhWKAyLXJ5wE7IJvguoyT9qGK6+S6cy2rfZh6HV6tseaGf/u5LxOLZiJI0wJ4h3UN
fwUT9HIi1rax2z6ohkPgV1DULrqJv/T06H2ZW5TdtyW5s2rbZy5hTTaGVrF/+/EnHCZPz4fZ03uE
/MLvacb3yxEAiS4QRWyHQ7moKhlR2u6m/QTQPtr5BbkQCk82zKqF21LX7+LAei8pO7yTs1qhssYO
vZ8gqSUDWHb9sHGW4Wyz3u92yUwP/QA+uEjTFvByhGMfj62V5oxQkDbblWUYL3+s2rEuE3hihz+s
ufTEDiWGc4DM1+YGPKYDaNFgmaB5eflkxKmjEUIZ2rO8ufsyZgqdkYLDlG5Dpw7Bz/iN/lYmMNdt
wOeC4YVV4jp0MvejXYfI8cE5R6XwOqAR7t6l8y8+c3mdeNyPi0dga0ZmkI7oYr0cYJtP6+rPKdBC
sZb/nLy86GlAa+CyRioDmWARuMV3wfn/5CEYeFkRRE5bz6nXc8HM74YUQ0JfjBPiq2HCTwaCwtAE
q1ndH7IkzC32ch2LflNJ17psXOmQtZkDw0VNd/7cXmVuCiuPTwHz05ndbK6Kl7c52EPKwWSBzW45
NSsJtAYwblok00K5gjQrR2/dFxNA/s2c1MhXR0M6/Sm7GeVbC7bm702JH3RYqqq5oVNxLY7s+ebr
XDvReM7kmTk4GVtk+j5o8SEz5Z6OLZf12KEdRbkUzgn6TKe4urZsCgadbVR35qD+Oqqi+WrJeGl3
gaV6d5ORKjk6cq4feoF6+hmbd4IpY/8AkyVdTYaUbBCO84nx0TalKbR0u0M8Dx7Jegi5v6bJgOoT
iUQ4NVYd+8exCsWf8VzpG8DqNXDS0IaEvKklSDN03Jm+CePcbaWORL3xm4KGuxJNEKjDaxuRTTdJ
z437ZcrfjJvIK3pcaeC1ZGNe7nuIjGBZtGiT9OeQzqhdVBN7fh3BL+d0FAxL9Elp3eq/lJc15T3S
1nH+gYhT99+D0kGz2a3B5jyHaf+2Mn1yBsg4GFNuwgtAx6RpTgYlQ7WA3yvmm06PHXQeY6xLKKkV
Ml3tzh0yj2TIUgtI7/Bl5ji9nBFu7u7SeKrbM0WjU8vFWCI6KwA20mUP8vi0d4XkSzGYjOMNKefQ
LWD5tnN1hYrIbH1VddSG5rIdyKbOqqCee8wWtMG+oQ4eI/wQC+DCqi7lpRUn1nJMJuHFHwcL2c7L
t8/rb1MGBQmsSSRBYAIwpM4v13HSdpTqwKtuLNeu0C9LRtr00ar25m/A+MSyqx3K3ce5dyFvmpww
7+nkB8r57e8PA54gVs42oeXpynlLJ6GurKqbOkOO5M/em6b84Hp1gQguPFLRYZyVDvtd32Rt8q6w
p0pdZUrL+M+3x3Fqz02qNKSAygbHmDOWk/lIC1VwC87JVQ1rZe5chVKVahOqsU7sd63IVveLEuUM
QSHOOswCTV6SXHUpQei0sZe/l9AxPKZkbilkGSQKHuKpVddJkKVz4UVXbe1Gzccx8/IFoYY6B0QO
JfbQ+IdspbxiECi0AOtdMPnWALSzRGHooxxQCDhjRM0E/GJDDaUTqwQuw8hKYuRPbuTKW8SsUy+6
HOGTkstOZl2fHQuVBTX0ChnCgnpjV9UyuNtkDOriZ6B6C2v19jqd9J6CPiFmgOeORAAlRyRmT466
8qy1p5cQ5qElyZv0R4SsoTAMe0MSdGjqWKJFOc3uUPq7jcYCRqht7idt7kP1H7WQ0Zbj3BU/bV8H
9rZZZFEs29myJNAGlM1zmmBcDUXEu0xFVnifax0P+54UABiGSUVdeV8XHlWKbZJYsrwH3cf/q7HN
VHzGOz3dkXRug0kBLwesx1zwp29qBQWNaWJOD5T3HAgaoprGKXnpBUPJKOvBaaxqSxJiMj+rpspr
NmOnuio60BCQNNbW7XvDvvv2ApxsA8+kpSMIPUjDY+J+Q3q3gScWGuanQ60KaDYsWCTbK8tZs2qr
8iy81Tmnd+NnuRUfkUFssnMnwwSGv+xDBmDUzmHeBdQB3cUpHCqY0xnpM/QQHIrP6kbHK1XvGlGD
v3x3tqsb1EkG9QGpT76NQqC6y7OyRXKoofZxqWh0nK8z6hPtkZaZail2FSrP39ehQtHu7ZkyN/iv
A4WhyNRAcZ9RBebIGAv8i3sfIf1EO+kC725rhfGB+MnNgWTnw3CDEnD1GQKBSZ85pL9tGgBTWA7j
mZKSCWHif/lQBU2CFc2E1aNc7fgWBigRfk0Laqjv/XyYESVyRpl9ptTmdxdR36TVTdcH/rBRbk2a
+sxmOZXSNvk6QOi4OHRXBSgZngwndYu5nD1CrBXK4PexHJEBHx2BuB3UEQhkZjqfPobt2sOOnHcO
HVDF+LEu+gG8Vxyt36FNScOHxCrCG3ewK2tPnp7avhuWHrwwc+sh40S9o9l6mVDWmbvp90iZmifJ
TkNjzYTCK/9yMn1EtiwvrMUBlSiJWIgeqpEDZbldLN67aRWHV+M4WBY5g4Vs010l12j6tM5jGgYo
ksq1UAft+438/PbOeqQkerG1SKgSv9Msig9Jcf/EFjdhvk50RqT7wGp6ZM88lg4Xx8tAKJYbutkD
/0K6S0631xQBd7hvYOPBTECQEQ4Q6wZ8q7BbTFdR2nT8ZZMOLlpHBeq6FfPsXy0+Cctgk1oQx1z4
yVDYf9G7DZZk0w2xtuozofBvcSYFcowJYTgZfVp3TiZ6WcFODJmd7OEziPUB+SZbvrNUk/b7Mp57
gfBXCm/idoxW2Zzh1AOR8PKgUmuGkw1DgqIFDu1v0C2o5rRHiFIcl7bTaF7pcliZrGS2NP/AoZFJ
gMpWQoXqB9BHP5ouS4JMRCmXtWjehxTk1ff58XIovIHLJfenmX3ijLm5DanCSR1vLVtndnFhtyrT
4xEmB3QiL9ySiPBON1oWP72otaovmS3X4HvREeWnG9yh8DNakrD1MwC7W+KtU5PgRQ53ndJUbaH8
adY7b+EJtJiVlc/SDGuRpMm+LmRvEzKUio9FQa4vLLUVoCf4lbmWdtce7GrsquRoj0XJny9LT8s3
yMPSPDpFy52v6DJIh3hXR6hjoF5EtnZM9iKpzNbJ64aLqM1jc/lBLYVCG7Qp2TCIY1ZYkPxscNWb
UH+qpyic9a6lF2T5MdZI1n1zZLYgQO6H3CKEhlPD13tth13qHdPJsgq9zejwqmnRrRofAZoc6sVq
W3cNNCY7KNXQdN8EZcrM7cYpMT9ry3AIb/tA5OZ7JI2d4CKu6wQB4dJXKyCtiMnW1XurDkMkS9FA
zFz7WHQKDujLNvTTtEAGGkauwKyPIF/8brZcTtgH25nIyd0+jxbwIL7/YV11xGVb6DEI0GYkm48K
74qC7XqXLtjUCKBY7ljBpmiCgdOZgmrlldlG1Szf2XrAmQjo+UWcLw1cEt6HbCycbLxy5Oix8XLc
H6Zee4XNnNuWXzCxuavXkTpCj2LWY1MleJA1GzjhZdgWP5OsKFin9vnsyzln0cuhhgVvlzZgh9F8
ePpKLuvEBMEqUfP2odsl8s6Fs5XG5sGr1rupbXp1m4Rp9jMkBhi+Qok4t/diamx9DXlQPVobEtQj
LCCdsxrhMzEnOWs5lpZ5KK0pBL80QDbRvd8FnfXRWYRxVYCwmdXq6c8oAVo0dvA1dPGwDq1Ypnk3
wjEx3oVuVTDk6mmsuY+jdh/JtEH3tS9KEhkfW3e2yuSoLNsZkM0bV9lCqwi5M6dC0ULOFvZVxg2x
ieOsC2+TZBWJd+nOi3GNypk26+TK9ptEVTeuTFJvk4qgH5ZNXVeVpOvZCaXYTGk0D+Aniils9kLY
CqWvjDZtfd1NlkKvjyt+7YpdlwTWdMz6wMMq5PQ9J8EWyYEo+DIvdY/EVu+g+iqUxAKhO6ZKjVim
u0rvxyotM+SCs0QqTctwLddt0U5zPUJDJ3nHQ9QJydECLRxMn+jZzbDxTdCV610LOzhzjap4sd6B
2ja/5ndsHuo/YK2c9kPsiJUtWIHa4ZsOhdPW28MEWYbWbYVOt/i0tqm5QkRDr91FkWaKzRYFNM+I
Y5BO5p9y0g3TOaAoWvx8OmUeMEz+yCclz7l116SY4I/wkD5ONngVbXk/Qt/JOINcLJwVTIxZdOHT
D4tZkz17tegLr/jDsVI0ppPV96cfE6bP6yFLA8t2UfhapJ+ayTXKCSU33ozEAvwtD7ZGPIV9lGXm
XOigxXZmRAxw0IhShZO7bevJ3HZzFlvxdixwFj4mSAeJu9Yd7fLodHiH8QZxHQfdBt+TS/EZCzgl
n5zFW/lJVHorTDA5STR5nXZkVrvt8zrBQEfcteG3bUx7rScu/KcXFjnCBxOUGM6c3IyL6gj0K78d
/xkpnY3fEHQWELcG3kwGgNbPRtubuJNA4PbO3I7t3s/YQ3/J3umsG6fvm7I5kB+I+49qSMAmhK0O
c3uTWyNUJMO4Wu9KNWZTvourwqsvpoz4+LbHvyJoTdNSFfu+sqwZEdFWpNkdUrcuA06LGo/s+Uh4
acBCPQcvzB8q4huncTP9VayRRH1kBW4jy5279OYczWpcl3dd0im+SGVmgrsxi8xVGU+xs7xTEY3I
93RSmm0IL2YXXKK1HtAKiKhNnXxSnT/wp8RYmjU1UCS2xDynyKFt6kABfd+mDb7hiGFZVYjPCGPL
tTdOQlyzYRt0K+gUczaOU1EPGtgmcXwV0YHBgfbngvQOTQLC2Lh2UC7XnMddZFm7BgxPRW326WLD
uQj0dMxbbwDdjiKik3+oaLCY/1zXwdzXz76S76TGXD/f5WVVpKStGms25yhfFo/P5+ybUPD5+i0M
HIGRPF1pLkAMjmbv+MZdenK8UP8299WESgZ/FqnQGPF6lOZM2Ktj7uKiE+ZSbebB3J8NqDuWq0J3
2EyVH5mj/3zrgV8RMGOSyEmF+6+gHKVnYzejED1JxO3om4m2NrOONm/wFA2CgX/8ZIV4JN3OUpv9
kAWLiTCbGNIqa1tUNk6MqueMj0K6mnXa9mHBkUVOLx+yT4udrlX/tbDSzgq3s13K7oBuY9linf1h
5lR2sZVhbf0nv5REGLSHlFLmpFl2A2cw9q6KlK/lO6W6HgOhLV/yBxGxAXeIrQKi262dDsancJ6u
vjKqzb7BrzFHTzR+aOn9BKreWKCnJ0QliFGY1RdKGfa+FpW5QANY4UraID3dZuSbQzA/CkciCDv1
tXR7q63uevAjTEOSCssufuRuama9W6Mec7kddZXKmuw+sO/euR1rN+6xjZMy29yTjrmWhwblxvYg
vabmV5apdFh0u0zMW+BRV0xky5b2L1p78lbng9tVNRKy6DJ5vfM+a4KSqZBiCoCbb6bZ4tObDXBl
fD+B9uD0OFNNHpnn5yC40h/CCoeuunt2CxxRCvVnOyzx+HWxPI/DiPSNMuXvikT31q+VMcMij4QZ
dOsbn9AzqVAFxZDvkSyBEpNrX4z0u/QXyG+XLMez7yHcHpWqLbQ35iXrPMEj/jz3XTh96mPkMTzU
G+smpXGmMh8IdGvkdYJxlBwi0oaWxrXa0IfqonW5wWBI36clhFZBFjKwG5OlEJ1nhvb8EVGNsysv
+1ZJhhZ4g+I3l3yoOSIoUkk+xpECjLNpje366QbFDrOfm0GapYP925yi58xvm9chw/JqDz/AE9Pj
40h78pElSUFAGEEnm+InbVM9sEk8fPrlzQ4xr1lUvULAEy6J0n1XVdkgaNy2RWnXe8uzouwWvx99
12iy+uaPJE/j7iFKeN52RNLYV8ckGtrmD7+tbBJ4XQFbtxFmrPt2unA0Kru7oK4C1Lx7H89zVwAg
Kb+BEOtoiaU9cyWZnXcUT+VGDEMyfpDlui7fukZ6NWRrfb4iiNf0pYsbNnWsjHeTK/pMhk2ZBFKU
m1VCoIJItZjjvPqqs8Xln3rt6y7corxajRrgZKqjZNONU633nQa6kmwWMsPIcpQVG+oDnxtQEMkB
+jd/CZVPCqL93F3TbsPclJFzDW+OLNpPMdl3GwJFu5oC9d5P4NAZjy1yTA7GTmTBR8ehDKYuymQw
z6ctIdbFvrOk+cqvnNa/gEK9rK197bpj/b4dJmHHF7qDiWq9iqNFNR6JtzVHVnId+lKk285HQt05
kARIF+7IppDFhR6kzdjyriEFKTaJXh0wJbWXN1YP1WVjNsrM9jYWD5j49Cl98pqfTXYr3IT8N76N
VWGJw9DYeEAiiYNObVwsxf0wtEGOoGcK4YCzV4RD9eeihsM2xzjTEYeiGg2D3wq3jFnZGVbLUG3G
ZHUQJlBONYebwIqQMIYRsw1aextHYlbxt3h12DehSPvBJYPmiODGDUbjrtayN2Gb93TJFZp7ptq6
xbLwCt7TrzR25sc0KtarpaodORcTlBGADJiMp9g06BvzWZA0kt7sm4DTW9CHteoPaar94cCmTbjS
2Sg4k+tjeFIkxeO9UPE378bWM3e9t5AW8ZCgNZGu62fm9qZRchqBti9uKvWBcnJaiNtnc0G2teFG
GNvWWH0cv7R39FaCjcr76wFyeSU+ESemk7MJSx9Oh23pCBOv9NFkTPsyWMbHLOLaXMCoYXNSsVcR
lp2+fzdVP6AvgmeGRrXy0SdNAdN3m+fEqB1Kwixo3o3Bi+cx4s4YJps3hLhhYk7dpjVZ4aK22mY6
lKNf9OVFCCvhEh8Tykd6D81k0330lNe5rPXItGE12DWBnZYu96rTatNu8nSNN2GhsZFLED7Oy1MY
Yw1D5nRgo8OhAbscT/kW3InCstlrwi7brnmy8leepFpzQQutsaICv5UA6clxVllCyqa3PJN5b+B+
4BfqJ5Oncho/gHs+Xa5pawkWpIwtqxKbJqvJqGxkGq/s4fbJ8xEqNTbPW2zjKrhxZoyqenLXs7Q2
4aAEA2ICigX2RxJznkk1OFqbmy4excgFEQ+OcbTsDg5lua+EleTv5nZJF/fHYiV6Xo8BE6znHTsk
Tj7bfqdktmugrcgeaPpX6edkWrryYhW5la7bqbAmD6Jt9k/tb/y885dtRorC6ZFFjMv4gTSB/aWT
aad/5DMkWnqXZyzj0a8n0V66U5Yud21a1jP0gau3HrNWeesX1mTtrOMgk0CLq4V0dkf3fynXEjbK
wrK/u2ntNHt3oifFomSdzNmA7tI49BAjzeUoP4m6W8NiIypPxBdU0y3BRbYuS7lXdMLeO2ml3Uur
UV3xZ6EgXy5QyImOjaeTrrmC/GYKL1c1WdPnGpxP+n7KhDmXQ5MVTDqMmITX6ToVWbILh7hBI5fc
dEjMAi1DcLFILJbaDXVrQxbFNemn4saEZnBfO1o1DTkyZg7nET7i4eCBYnKq6yDvhvXP54jr2cvG
DTBez1OS4ClesZBYZjP5Y05UmSUtDnxEy5aF+rEcqZRBBNxEbMrhKVDPeF+5e9r/+smHor/cnCq9
rKQbZ7JHbA9BlbW8fwq5y3Q1ruazn/t8JGjdNm51Z9fGC7c81dnfSRu0f3bTIiJwG75Z98Pqwa8G
m0U01q1Lg086TxhtN2aH7XI1PbsjxrUWRWesxVCufXGtSJEV76Ub5yNC5ZYt66toWsMy3C2ZNiaD
nK6JgywCBB6f+K3m8JeyhhxlQy6DULLtSqfDBR2dpKQKmrLCEm60FtXQXSlGJ/uJXaowXWu7OMm+
7LTQYktUNldfOFJhbiRAlt6eN0MA/hTpcBR/blnAdr7NShnDOidsb0WRDdlZ6IIps+rhARXgcXjA
lxgLqD1oirpDRchmGw79ooo/VWFBJ7VREUn8kvsi7P1xO662iafEMpsCB+3fzfIDfTST/tKNbMOH
AmCqKI7pUE/8nr/YZrnsTBv7LWG1ddjlj8mjCISg7KmRUMosNqXVmuloOm1jSHs8BnyjTgR8MQ1x
H96iYWNuAu246NUcnm0YJy4mPZEPE/LwtnA6p4SPNkiTYuMEkIDUHzoATixY+HQPjbZXM5zqyZ3v
bc9EG0huGvOVOCu+aGC5HAoIfobaR4fz+ZI2SSemXcJgRlrTCUiDhLM7hv1xCWxqlCRN49a9bgJp
Np/obMl6Q3U/sdDu4JmERhe20DLsUvBCdE5oxAzGYhcGOmVj6ucqIUngKiHnUSNms5NQ9iTJBvre
kh6G5SkHUNsNGRMUkQmi4bfm/KTQPMThNnEU2r2xmib729oKMu5UVNvwNhKty7TBKpjNXzLfGacv
z3eq3bSPydOZiu6yT6O0Xf5M/axzxr1H1cZMGhSNzPUM2oLXxuU205Tm2sIyWzanHEq3bBnaLVeg
uTV7x10Ut6bnkwzeRpZbMxm26J1BbeA2rMZmrxPYwFFfbOH7m989pwGAeBlPgwREiXHon3N55GHx
HJSKjBF5DhazKR0IKeoxrFfAqhB8aJQwu0mzgdW0hMsx6rwpxk1eFgibt/0QzCY7lA1kxC6E286s
C1j+MFAbUqMxBIslDEr808DURbuXozu659hDec3S9cBCeYXMCo2DX4uGdRfSM19YeRMQAohITLXq
tstTRk2UU+RdM++yva0U+b6HVVSZje/l6PXWz915KrZeEs/afaob/a2mgS+y5n+nGuMAWv5JHpKw
MVf/8/ggb+/rh+HNX/q3wub/D8qV0wj8Sx1rd6/u/9tDo4RazGv+j//+4b6V4/0gHqxb6nwPVfVg
HUfR/O//9fCrZPnjhzz1IlDm/4dPfctB6Ai+JbgZ/9WKQPffPyD/gleHumrAf/ATSr4q/z+cnVlv
3EiWtv/L3BPgvgDfzAVzk2QlJW/yckPYZZt7cF9//ffQDcwomUQSqkYDharqdmQET0ScOOdd/vu/
JP4NGBs0glGO4f81Uwr/l4sgwW4wYSsDukIiRUYIWPmv//l/FzCjevH3r3kAl40jNLbo0YN0g4YC
exCa5KIN12uDjBq+Yz3WtmrFbqM10h+OgLcptv4dBljKjCiC2kMbVb1sQ2Y+tce0LuxHqSnSzxrJ
K4+TJveqQogvgaToX/IGKRTAhfKXMjTNDajj9SwdmBagwykwzxoR2uXwUu6wdYURnIU8NSclsbN9
NvQfXoXC8396l7eXEjXMGQunQhVBN2jRLA9laOS5EoRnmB8+7dSyQoGi2vJCu8QOzCuJ8jNSFzhx
QFJDHmgxlWkMfDT7w7M89ANavgKetg1YUbIBQr99QjPmEHcGmYamvIiNBI4CdaI2xAIibv9xclsC
Ul9pW/odax/HQXbChGyNNdhS37MJbWN0WmY0cPYdsBnBLwE2/Bbo4hL193fhwBXw/Wciz0zRvVy4
qKtzSenk8Bw4eXGuNSDRucZTP/fV3309pLxqTCQm29Y+9mNIiXOY8kOVmVvqjivTxXoItT/Ue+mi
LLVaOpq7vsQL9Yz2RPsQ2pmxR6M2/X77210iN/4zWyAbTJSTBHjcArXgjCLzB00Nz2Ui/+rhbLgw
at4bhR25ozqYb48UCyIiR8lMtwJcc7m2LWuOKY4ZnqNWb08tD2ucOIbydHtOK6HP40oGbEros5MX
LXa/ijqTVgpiOtPgw4mHVFlm429o+Vuk96tvhNwVOqQm4G1HB/6xOC+ypFJSepHZuRGJ37kMXN+B
bFU2Toyrj6QTCEh82bBt2WX64lT0GxuknlVwYkywjU2KvL9MclDXbDP7PdCL7q2fifGAPs0fSCH2
luONCuVSKoQRUNwoQZwIapmkkd7c/kzXi4eHIayy2R+HdZzvrtegIYw6+tKO9ew8qIZyP4E12+VF
om2MskC2EOFgP0HQgbdgS1M+XMRcjquGXll+dqbtLWA64VYbq+XwKxK5cwyxTnqiPfxes8v6TwGL
7slXO7HLKSYe3zpd+KrsZtqPcLoBSl1ONzLSMVdCEZ7RrxkPYSv9AsC35ZNzvaZMcEZFzSoGTHgR
KSmOS20ZscEcv6EUKqCnjpa5hcPfGmUxFSC9Ps7WY3hu1MTZhao+uEFvbxEjrrYxV8q8ucg7wK3Q
Qb9cMGcGy8pKnp0zCZG9wOzH77zs2wP2IPbz7W+zPtRfHXI0FJHTuxxKzu3ezi05O4+wiD9qGiaC
wNf65gV3T1N3bw82Hz//h2iaA5JbjBMQEA7K2JDhLgebqjoYc6vIz1mVPg/Yit6XA3A0vxmhwXS7
tJQn1xZ9d3d72OuPxrAG6zgjCvnvDEx6hdHTknHowOPkZ1sJJBDHEW3uMdmimV2vJKPgogmcjAOR
cL8cxQ5FXEi4S55LnCGLXYeORfaunGo/2I0NhfENaPfKWjrA7cCkgghApm2xlhYExbqbkuJs1Yg2
HPxySl/S0Gz9I/5LtkfL1v6FUIJ5HigW1hsf8vpYJhkh55Y1A3wO1/TlXIPKQiJ1sEo6Mg1Wdjw1
KeqkKPV+g2evfQ9TOd4S2rxaXjIfmGMcZyhrMOxieWeLNQrxWX0OBqN2U+DszwASUO7zFWODtXgV
Lww1+y7C+NFwOlrmQZIcxZZZ5M0ZqVP1j95HilfItbKl+bcyI/IbjixUy0iJ7cUt0I/tOCki7c5T
q3Tv9CzJeGfXwX0g+f7X2zvg6nuRefA6IaWbVZwgx1x+r9xJ6DwZVXuu7Kzep3ykhx5lxd1kS82d
DuBr4zWxMjXL5tU2qwPh67qUjAryht6JU7fwDphQXTjNXlSi38EZsTY299U+mKcGGwlCBqKFPF8u
p0boVchLtO2ZbEj5ATY43klBlz0OhtV7grp15OZOZ4LUDIwNXZmVOGEtOVVQuFYM0rrLoaeJtnRT
K+25T4R8LIEHfxdaOG1wTS5hkxya8wRfjbL4dmYZlUHrqO1Zy+RvLYy4g4rP2V0m5f6nOE6phftx
/9Y88u+Y5NnQzA0K7YsLSKOOOakYWZ17G0csPZK+ljFyXpI/Bhu5wWqkwMiABWiA0DQWT0JTnZCQ
hRV+dops2lHq0dzayLRdYipbacjqUJzPgJDhN5jy4nOJPh+60Tbb89R3+b0CyfUraj3TQ1TrYuOb
LbQD/n40LmNU0zCbAqf9F4366sqhB45BX6R2Z1sq/cgtTDv2JslMHrAVCM4yQm7ibigsI3KTyPF1
twgy9bdVVuKprBLlfRUaKIzfPgNWohXJAJ5TjsWpw7VxGa2FPJR4iHXdeexR04Fqrz/oXeRvXEtr
o0BRnCmdkPCuvifOS1JDL4RDDVKgK0G2PiakoYfbc1k5z3jXUyShvMNFtCQTA/5s2lE1+rPac9XS
JtROchWXIEvS8mtb1/GbzzMM4NG+QLiKahLvkcu1A04Y1lIjI70aI8Ed86F2FrJ4eG+qW2qW11Ob
sd5kEQriQDJ/uRxqrBEgQGEPj18Ufk0YILWquAW8nHAvlT06GGAms2QjNq4PUcCKEH/Yhmj8GksW
SmBlfqkqgXPW28EZz7FiUEAHmp1W9/Ro/IJuaiO659SB1XbGyhUvk9sf9PqQ45U382x1chqu3nlV
Xu0X5OJk6uCRdDbtyn7orUJ5GjOpPkGAQXs9BlyCWmrtR/rGuNfhCtGEJywiBZzjVwriRmj4XM25
fwaGZh9EUtXgFv1w4466HmW+Haho4H5GjW15GsiqP9JNs/0zkL3pOOpqeACis1WMolzIKl3k1+gF
Gio2w/OmgFK0uCqMQtJTPrT6BG510N8PyOPrB6SODft94IhqOM7FUhVw7qRMj4FTqfpDVok8l924
cIbsGJeAKneZktX9YfInGUCDWqV2Lu8yv2hjr241CiOa3svSPRB/9GSNCkAcqItgiPcGDOwXRARQ
8mtHTU/vksKfpdA6KedDKkElXL8synrfDpEy7HW5t1G/dfLY+F7FUzbuCj+bvqRCjZLnpI3YY2pU
1OY74ddRnLrBkBT5RyWiPePKRYe3bdUBk/9BCwBtB60Dj/Actk3oPCWxUf8xwER0LprYqIiK3C70
e1U4bfO+TYOi3E/gxVCNKc1UvtOaTE7o6bb1VzrpCPBliP0Fj7bt0xsaBmiKrllrYQZU1LS7x0hJ
i0dZHtIXWiXIlMZUqqJP5mhE3ClkzD8GoIKqFyZ1ET2FUI7GQyQm+3tNeemLpFLIOk0o7YbH2uwR
6AKv6Ldf0qREJB4eRmzdD7YfSPmBhoqvvI97BRhsniFt8DTpndQfZY6qH5o+KkAjMmEn9zl4qHLv
D6093ZVW0U/Y/UT04aO4Uy23A27Q3Hd6DHdYzEzdo69Kw0epg5mzL8AAfq2aDHtG7Hyy/IDgqGnv
tFbTs30AUu5HEcpt5pYyDtK7horuvdQESbxX6lqu3WLIpNiFvVP/9HvV/ND0AwVC0skuepSRWgkP
RaE7v7sGWDk4+bSLdlHDi+Hkh5gQ7idTKvSzJJDKPyYTqi78ipo88RBSsLCe4BCbzQ5EcWv95D7U
Y1dKrBZkFWDF0j4U1qRFu1xy8p8m+IefZpUX9Hwb4E5H8IlB8j4BATwkboi0yPeBslz4e7KcXr2T
IsPOT6kvp/Vh6MIC3+nAhE2FiXNiIJgBNPLeR2fYOdZA9pSdjS0o4H+KdsnEGzwshwfVUGvzPmk0
Q9JcI4Vo5QLyb3r696WGJ2siS+m+nvpy3NUJHNN3Jjjsxu1SQIjfR3CYtAv7XsMALsEs+wAvqegf
8Acs69odNWMQ72yjB5xbSgbhHndw2d5VsNuSs2FKjfKr9+tJFOBl4rA4g100+l0O5CTgvih99b6B
7AR6MQYo8sPssly4heWk3T5X5Tw9dXXkNNg+puZ7ugmhHe5A1SoYRvhlYNybTqjCokiLvDpNrd8U
9xGY59RFJjtKD1MFIHlXNH0oP3BT6ube7NAZckdeTf6hb+Xi2QwE4Cerp8nxNPvIJ27TFar9FY23
JOtc2g+VeAGtZfq/JqURwdcRa4y+coc0GAp84vBebe8LxC41qvf2oNU/irQ0mg8Ju318lApeOSdg
otS/6RXOML84HHzcwiawwr+gLjR6tAPyJXNmHWUhajN8AHE+3mlJ/yfwpZ9DSL0tUdIGI+O2eKiE
qvwOFeNbU1lPAXjxvVkYH0dEp1wJeO+urgwZrHyd/anbQaCho0LNoB7vik7zMilQRhfNvvYEetFD
UOWLqHVCKQqiHabvT00k6Rao0iT+PJKiIBrl5PDJilNmhvXB8ak2y+2UQe4KCg8Uen+cUfJuDDDy
GOcQLlQFK2FlCMv3sY+TVjFNtptG5VNU6M2u7S3pzm5z4c0wj6M0Gn+GoEISNTLPcYVxTesb0ocM
KOZ9qjpPGq3/Q9cPwd2kaD/HECZGYkmPmtHUB1uIAvFxVT81wB8ADtF6GrVBuKnkd19Nrbmz7Bjp
0ibSPgH8fHS6eDoMY+kjWxQDx1NRvhCK+jzpYbxvG6GcAMi+kw3fmv+xALQ5VScb7PUTbJCYjDgI
D7opirOuZN+1zFB2eD6+Ly28SKVuFkmK/PIdRY7gKxTpZI+YzdcanxQXNg+C8TzMH8wwFaeqjI+T
nf02deOY9r5/pzcm4oqYPdGsh9SbYYx5p0C1MUA3g3qKXBp4ff4RglYp7du4afPnPoud6a5JEz19
r5uVgRs2hlrSA+ek0z6Y6WwFVAWZZuzMKrTzp3z0e/HPABZjeB4rYRl7WaK3PexiORL977Ea8+5P
Eo1q98FJ8qDxYgBDVOGpkminAllr9Xem4o7RcI8Z0/RpFJPfYR4kBXX3UCqyXf0D1UuunkG2iGgv
s6PjA66wKbz1sUUGG0O29INUa5F1SntUmE8KGqrZnRIrPNk6SkbGsanTIP+TlZnfKnCj0VyE3zVS
JWtB0Q/aox9Y+j/KZEXOD59DOjiYtVy2B1PEQeLmwlbQpgJ72Wh38NPNcZ+wowzEqENDBQzkWx16
4PZgfu1SCa4tt5flu2AKw2QvqUHi5fXgVAeKVLaOJEjnvGRhZnPhSnX+y3EEaB+7kabhHYJjQGUg
xGQ9jPfeNtC+lDL9LlQ6R3YbYyqcnRNm2NI2qhzyWgJu+weeSjW5fWaUituSkaaHPo2j71zpaGw4
jlFi1iy1IYZI+LW4CZhjtNpHO82OOF3Kz0PbYAZml63OTNtc0j/pTRj+U2Y9pBy541Z5LBVHcA3a
XNR7lKNa2WvALIMtFJGoAUzMydtoD6hzW3VQ/Gr6GvVf9EcmDCvAcNgg3UPdfBYDINw7cKaRIqD2
lUlz9NPQGU+VPznhYzWEch+4sEG04TFuLBAdYW5l5j5TK9R37IHK706uNK3eic7EOHmC+N3obpai
DbCn+KWgDNCWMReYmRnG+7Ia4mAHsk18KBxKPtzMcjI+hRlpGxY5Rq1/aIUdVM9VmcaclxEIx32s
9WPkcqzXueegw8NpXfUOj36jNMs7eC6Kf4KL3asPVhV20vsMmQ9c5Eu5+E5WYD6DJx8DV6h97bgx
pMcIRTxd+U6WL2cPJVuSB72qxc2vFrzzoz4EnVW6UZiq04nLwoh3DQri0KZAe7agyicfQRZ0bdFG
zrvQ1+ElkYLuui7Hr5ULGG8EbmZRuBo2ruGdZMdVeITF3pv71OpStODqsjHld7TI+hHZBFokx4qT
68/YqXF0z/88+hjodfNSV8UArBpOLLlEWKFBtrOLRPJ3+pDj7pdEBlEDPzaTPsDkQBLOGkfuhTLw
u9R2awXs746rpajfDSItfhlzonnfdcISbhyFMQ2XISgMoJFs0/5U5oo2nhXYofkRNhDYRZ8ubnvC
oT5mW4i4yXZZTAlwX/Vmkdw7jRS+RFZW6a4GK/mjmOTIBnIGqh5wpu/8iiJFjcGNqT0fr8Fo0q2K
KfhB2aQUdyM5vUDsL1FrVwsaRItuv9au3jMU3GhsIzFI7VKb1R4vXmuj2sfAdeXQizJL8SylSSxi
bSj+3B7m6lE4D0PHiLNbpYN1JZQbDhHMti70RGgGXozrCUeYIp64L/1DpsLodHUUGTcmd1Um+juq
Q4UIxR5qGIuuGW+HpMrHNvQsbsv7yhDRIY4Ga1/m0tY6Xr3156FsWPxUthE8XpZkqNErStFMoYck
n+5WkpycR4RsIzfDPHBXqXm0QYNe+3DUZtCrUU3KGEsXSStQKPnlaugNmWZ9DWxD+ZY4er5RnVkd
hcYwKsEaNoH2/F1fPeZl9HmKQbNCT5nUsr7DytX0n9D5ksPj7QBZG2iuMiNUwnOT7svlQB1mS1VS
NKDQoWTeqymuadoYV6fbo1wHBPo5PKZxW3LmYFxUZFJsbAfZ6axzi+vCzgdPsOOOKF3KI+qbV+5y
qMUDHknIzsaYxTpbfYu2kCzsJ2r3YiPCV5aNkxl8zFxpoqqlXS6bHRQZAtMQGItYsu7LtgugxTpv
89CjBDq3nWkPIX8IrAhJl8tROieFjI8ktFd0YQ9eL1N5EemlNODH7MQvt7/RypSQwaBZQ+se1Ney
fmR1lpog4hN4Eui/6gnOYZ2d6X7pGxE3/+iLCguTej3OYlLAzjMnlLLQa9QOjzchHZT6twSW2rXg
0h9rWPJvjj5GpMdmc2Mxv6V2EtomdjTnJ56NsU67U5M+e0BkSY3uerxm/7m9jNehPouYUO8nLmbx
lUU1vmgwzR3zOvJAgwV3DgAf1xxicbZSc6vkuHb2cfJhLjMDPOjqXYZHWo08f/se3pdcfUAZkYtX
JFBb9PYbwImv/2JeLJ/59xqho3E5WJxDqrONMfJEnepPctCX/0z1UEHqVLdaXyuRONdRaaCgD0B5
el7iV4efSEWaa01KuR+FN9LWCgTti+RYYffp9pxWB6KdQT+dqKD5dTlQqiNnq/HW9XxfNDzeMbR+
0eTe2TKoXBtnRuGwiWnQ2DP88/WEUvIsXUhx7GV50n6xRnNogEoX6ZahyPU4ABCpj7J/+Qvgzstx
JmgS6tQSEFZotHh8KupxtOzw41tXDdwCOopImyDsTBnkcpQaiUny0zLx7GoYHtOykx8zM0k3oHTX
+4hyMdAyDV0ZFLWW0tEUP2UH4nvi1UEaf5uQRDgabc5bP5WmLSPurbHmovCrgIvtFAI8ggKYvKjT
e7CleCjVcn+g2hJsnEUrn4hYM1hA5Lnh0SyGaqn2+cEwRF6Taf4LhQHlSH/VemuzBXmjuUtHm4rr
9qoZkZmFpldRFntdEtXWAcMWp/1QgWrrdk4y2dpbO1bzcHwqIL4GuJTl2SD7SmAZrcaZ1/dUBIah
3jWo9W7cufPJeXlxAPjiQGAfzcgveXFxqHO932g5FvwuGngMAiEpZzGK7g4j2/yxtfv4MUZTw0Oc
e5glojN0J26H/kqg2CwqkFg03Ln7F1/PqNGbwWkq9qyakjlPtsmfKS1x/kUJkF3c3x5t/tOuJow4
1dz14DqRF6mMHugFuiRV7OmtVh95BdHkNIsGxe4kfjBjHJMDUat3lUPH9/bIK1GKrP3c0iH1nP9z
uSEilATgaoaxFyM7ihWcEh3aXh03onRtFBTywLSBZTKv8DcG4pNyVjaxF4F9/GLKCOXs+YfRlob0
9T05K+Sitj9jfLiVF7PxKXX4xsA6Slo/fTQbvfgYW/gKmT7PoYL6r7O7vXxrYcJxz95DlvDaeiqz
xn52C4y8ogZ4O9oSJs+ogjw0lrNlLTb/9mWMAIEkFyVNxFRvkW4IMcVlDN3NS4K6RUTLDsCQnotO
lV/y2OpQKeq2Gn6rs5s/2KylO6NKL4OjpxoPjzGKPRhq+hE+u3iALSrBJ8JW7/ZCru0AupkywuOc
upa52AFV1IDbGDjH2gghODMs03eouWYPfSPgcStGbLgVbikPkKu7w+2hV2dpMTATpRyydDgdKIvr
huPH3qCY9XfNQfbyXqunpqC54Ddb3fHVEMVWUzYIT4MT7nJNwzCDkMcYnt3ays4vtGIfTklyEJ0i
3pnypH+7PbvVsHk13iJssqKisEXdy8v6Uacbn/4OWgm60BDHDzSuskclSbMNRMfaikJQBkWIacbs
QXc5R02kYe9Ic2XT9+GAxSGmfF3Yim9+qMnqxtm5EPib304I9b8abRE6lJ3obsVq7ClVXegQ/crW
pfnnP8dtPJxELEJ6ihSCR6S6LLe2NPEF+shWZvHXUG+5P2knU+FRZvTksgDj+OHk9JHFTdzj9bMX
qSV+lcksgt1YGhVbDIa6dCdMmoa0sPL+fQVV+7lFnPMOJlp8P1TydAhNYRQbR/xaBKgaWQgQpdlc
YpHF2Xbdm34sx96I/Bo0wRhdeaEkFIjBMbTJqRfWTy77YqN8shoEWJIAaqMahXftZRAATfD9tqUR
3hr0enKhvUyxLx/K1JQ2zo6124WCA1nWDLMHYXk5EsoqlW9D1/a0geZQ5wuoi2MnH29vpLUTiqoT
bdu/qckSL9DkNTRj/G+9HOCMJ4dm/TENu/pR1fvsw2Q1zjs0B5s7pfSDDYjl6kqi0823Q3IeHtfl
/PQqkYtaKLGXOIlxQL2tPARqpz2AOSk3YmX+o5ZBDKBEhWM4U4+WYGousDYiDU+8aah+Zw6h2tTl
9LsuNfUbRbnxFIb2+C238+w3Pc96AyO4uofQ0YXATuEApO4cyq/S81QOSv6Nn3gVb4KTJGUNlBbE
+8KdOhTVx6SImi9WhiGwW/bKryEzvo2i04+F3WofKxk1LnQm+unb2z88bBRMPtCUJ/edw+/Vj8KU
q6J0TIqEQRZVzUpRpqNf4Hii9mNHDS0V3+kq1B8kLHc3FmQt5qD0yNy9JmiVZXbWa0nn5DJwOJTe
cK0JYyumBRLTJ9tXmdyLvaQZNH6xRbCQhstgTG9srbWzA2U2FSSXBmh0mXTAiA95DNSxp06J8lQC
rfgMzyg+K4MU7Gs5NE5O2GnjRla1dkeC5YfDQsFj3tOXK44y2UCtoIg9hA7RLjZyPZ+bV6H01FHC
vteEIm1s7rUthusJlwmrTfaxuJWDMRzQCZ1ir9KUMtghNZc7+3SQDN+1ojTdynbWlhXzCB5tMwCe
zONygt3ky5mdOlxZYWUzTl/+RMIY3I4TRuGx73vnT8hL6+V2IK8uK6xJCjsU7M2/GqqvAhnWDFKM
kCW9thvopyJQjLAYRsXNaSZKYvbYKvXn20OurSsvU8xEeBQh3b1Y16GJkZKDCeq1gyaerDAYxn1R
IdIGFF1P3v+LwXCFB7cNT4hn2+WqRoE9NaNoeNwbVfpitKADj/kQpT8rK6GBfnuwa9QqaQeDySb1
Wgc83qL1gTB8XWIZBtAr5x0jxUlPL74PDnRkpx08+l2X6sr7SEbgxIrVcD9OSCPFAbblrjSgmHT7
56wd3IDyuCFATVFsWETUXIdtcTxI6L22yTc/axoP2wOq7+Q7tqclQ/nUtigHuxp910fDpmS58Quu
GVTzgnBWQcjlpuIMv1z+EhpRaeDE6yF7oUP5r5HFnDoDl5Iymp7w7ZEiZF3650Zp9EcpshRXDhFz
2Rl9v/UOXDs3QUjToIEFQSdi3gmvIr0L4rDUgirxYj1EZ3p2gNhh616i2GOPuECEzj/6kKXnIs/N
rbiYv/vyCp3ZwWAlVA2Q9iIu6qodg1RKUk9koFNdTi39KyJJ7VepMeJqZ+K2e9K6NrRd1EObYpei
KmEA/oVRvXGorZ0yvKaoYsAEIVAXMRH3WZokU5t4SjsC74tmLc6dHuG76E4j9cljkwT+H2Rx5Gkj
91sb2aJzpvLM4URdlkEb5iUkzrMZ46NYboCvUHhopUb/kLZAE9wK9NGuxXdtqye0dt7ALJ57kcbs
frG4q/XByUe9l7g5jDx9RC+hx5pUlB86FQuh2ztubY5wOQkxEjOmql7GmGROYQSUg+Io4Pajj/jM
jqKWeQ/uV3pXZ+FLLDp5Y13Xp/d/Yy4y3dqwgQUWIvFkKmPv+jH4AJZAvPOxi7q/Pbu1u4KqJc1k
PBfA5M+/5NUOyoH4lTJoA8/PS2tAZyYZpxOOza2zs1QRtGh4IR32L8aElAjvHdLblea1j/qGYoxF
4vUo0yeI1U4o6rLDYU4lmnPIO2vr2l87J0go5+QKgx5jWaMdpKgtE01NvCECt+ZnBWg4Vfjlnaom
SB1bUYg2CLfkXnKqrVbBavyQUVFWmbNtbf73r1Y47EBvdSrxIwXVA/JsHjpZkDrM9r0U+TWez1t1
jtWHMroR/zvi4oAWjpUqyMslnlDBz+qkXvu6KP0DgPLqwaqbbj9Z4lumDs5JbbrpFIWtunEkrT3V
MM2mYQG1AsDjYn9SswUMWxBWaiaMU+TIhWsjdLZRblz9rGjsk+b8h0l7ubQpcnhTmdWJFworORrU
9lF4wbYOgdbwEfG98Ng1o1240gj29nYMr+7QV0MvvqoZogYGvolmBr0syXXMNPyMNj5YK9maQcS3
R1tdzll9YN40dPYXXzSI6q5CyTX1RmnyLURn8YoBzNcPW9WNtWkBlJuR8sAHsKe5XFEV/WhDieaH
mV0ouRubxtAA/lUyCgqVDCb+9rxWhyMbn8l+JsXpxelTqLiVxoFNpJp0HFBiTssvgGDrP5Lpt+m/
iEnednMjbe7UaIu0MR3iUBKTxFHXpsW+Bq+PtPEQbsTk6pRsTjeinvbJkiwPM6DOAydKvYaehrzT
Q7CxJ02Ezce+tuz6X7ygSAVhxMNhQuBjkYRINT09p61Sr8215GOjN+O3SnPCr8iz6PaupoTwL6pM
PNj+dsT/vlUXyQZCTwKFiyn1DEuyyPGz4tQ56B+7KdD0XR6O+jO6+VsWPCur6sBx5TFDAd7m4riM
y8bAckITJFv6hFO4i0NOSvMQfJprS7W68b5Yy3AhuP59jCOrDbX2cjRObB/ld6o/VSrgbXRm/RDp
aXpfjgLjbvSkjw3yeY8xyLPCNSq53Et6bX1NlVpsRNPK9ezQtiGS8BBReYdc/hKz9pEPE0bqxZ0+
FPdt5YMo9DMZrGgVTdqnRlT199t7cuW+QndoLs/D6iKsFnuyEhAWuqknp6PO+hO3AjgrVYSmsNxp
T1C+/CMAeKvbOAlWTjjKljNflb2JN+diyeuwcPJ2kPnAYhqlfRVaDRhJZO+Sw+3prdWeOOHgMlPk
meV2FrkVJERLykWVeUM16slBqRwacKaap5+nJue5DKQ/vou7chcjfn8gbcjQoUUcMUV95eyndXmH
lLX0fPtXrX3nuWtmsIvJMc3FuTtVjo90Xpx5IP7QVS27KHUlJS9PEGnke8ioxbfbA64lCVhIzcU/
nYf0FRlT9fumy9AF88iA8JHGeXY3YZ4A00HuZ1aFvEtoALdQYEDFyqzYJ1lKxMa012KNo3K2+/p7
CSzuNfpLgBkw7/Aoq06fonL6YaM8eyfpnfWxAK9/JNy29BbmSFq82xDPmrv1s3Weqi+WGuVfXerp
Ont2po0f2kA2p3cF5ftq51BT2CNU9CWhJTUCZWuD0UXlSptebi/+2tcmHaSUDa+Qpv7iDC16iCXG
wK4elLEy3aKfpbsNnoe/EajsmnfO1Bpvs5r92z3hS1P7gkXJs32pZVVVWojIrJl6tZR2n9V4ku4z
OdbP1tgV+yaVpbsQOuDx9kTXvi/1IHh+FFAQ31m8nYbBGLWqCTLPUrv8AIFLOiFUCM8YnfU7iAuY
xyRSsxFUC1eb/0wVnBbFTMohUEaXySei8WkjGZmnoYz/hWJvBGDc6l+qKe9PshaUOztCIDA3JjxP
/GBvouy0o6VT3CtTEx7sKtdPWFTGG0nc6slj4CZHxABGQ7Dh8jD3cynizJYzT9hQCHDRcPaAiPpo
Z4MJ2EmIQJ99DZZQF43BXldrmqBidGGA+ru8HCvKv2F8d/sDrUUizxJe0qQQCNIsftIYj0WvhmXm
0Wa2enfooKKyOu1MQoxkpK+rbhTKxkKs7cC57TC/pvnrsl6hNHno4+aaedJYKEejKtV7B8jMPRT+
8jgYYAYcG3V9RLn9wIW7N24FyFpY4j9LpJAMIr2zOALSqA+FoOvsmTpiE/u+pU/ndpoGjQA8+3Ry
xtA4E1y7EoYnWjYUvk3Ily6HSrWrpKR8iBEn/RNia4TOPNaQv/wmKCAtqX366/YHmmP18rRi180v
nLnbqNJwvIwZBIIqPfYBtLWF3Lc72BLKZy2t9Gljp14nWDB9534mJyNFzmUHIokH9FTm3lpTUrUb
+VuDS7Bo8wcsJ6ArvnlWMAVBwc5hx2CLsCsnZHZFYQI9THUz2CNrX04nBP/LLXvUleUD0Qu0h1OA
5FGf4//V41srRIalJ11xOwGcrKGxvEdcYUuK7vodym2igOqha0hScVUiUrWa2VJeoAGeR8C/7MLe
AyOJWldEWviSSSKDQVcDVnFL2Um6H7eX83pDMT5GbfPThvR4id/AyM0AGhYlHkgr69mBuTQdhNrJ
wddCqgpqkVCP/6klK+JqaZq6PvRSPr6ZrY6CCjXIGUCtzIDF+Ue+WuoypCMRYYuN2OuYHtLEbNAB
BuGVsGOUEcRTabNZylT9dnvy10cYFxrggxnyyR5Zpk4WutI5qQrPumpQEXwtwik4DLWdjSdjlmTe
h51evB3yzKBAuXXeXHz2JfJBIAtZqANfvNLT6RflwGlndUZ30lOtfORhHn0tnc7Z+MwrMwWqS4OO
RssshrVIGyQpMIu2pehp6j1+OxHpO5ogqYB2qQ1OBBUqle3d7dVdORfmfJRMUeFKRZPk8qvijBFm
yUSJZZKhY+9bDM2Su7TUStylMqn9dHu0tRnS1JjRlBx4uiZfjlZSDUCxPeNxiU0ZVGEMadzJHqTP
dt30HtV2bJRvj7gyPzqQaB3qBscr4K7LEXOgFGbh+KmnqI08K5bLJV4HtF+KF/QeqjdftxYPKsgQ
CHVQbl12+Cc9bo1R1YSHz1i+l9FY8Lqsgp5GKeuk06X4fHt2K+tJUV7mPQFUjvr04qJDMi3B2SaF
CRub6d3UaJqbOer4W5h1PewauKxbR+H11Yo21CwGMqO7VPLry/WU0lCJ8e4QHjBwVdoXg//kI9zh
ZuaY3hld67xzUoSjN6J05ZinPMABTIEXnNCyFwN6PwQ8OwmPA0j9jKy+/7Msw/H+9mqujoIMFkKg
UEWuVJWUKtDxJJCFhx58fgi1utvZUr+VJq58M9YOogHrN8PxFhGJeqso9XLIgWbwHsbRFryR20dG
rB4n1N3VY62Oypa58PWg4F9hBKKrxMME5PzlZ0M4u4ra2hFe2ETGByuc9I8aogO/p9A3PqZ5axr7
t64lfArKfoBEZx7HklQRi1mPVtZyrzVN6dAW0MP9rpE2+ihr03JIoODjISPPY+ByWiLQ9Tg0bUbB
xnFXqyks8Cz3Yd9WlIonVTv+i1nNMA4gIHPCsfh28ehbjY1KgGdK/exHAxkTj7WNa+B6i/Hnz9a6
Ku8qoOeLQ7KRJLpsVVJ6fSriB4Eh1cEPuo57NlOB29bR8NUPbF9580k5D0vpBMVnqF/LXmvhg9Uc
NKfwEFDpnowgVh5ojSMIYJpOIr09PIAZoROFQTsNouVgUfv/OTuvHbmNrmtfEQHmcEp2mBlp2AqW
bemEsBWYc+bVf0/NC/y/mmw00YYPbECwqqtYYe+1116LHE4No9pvzOF7X+X9eQ4f17lBSZKdJ04a
PtKb3VHTGj47w9j4SY+5pgv0Xf89tyB/x/u74sYuJLQWFq/wTrdqbHNQ6GEGoOWrKs0vQ2WFL4qt
/lKzqvAnCWn3R4fjBgbDV6HZQiZbXyBzqSO6gQeLjyvb16m2LWTy24+mMdhel817LUvb2Pftvn+L
wcCF13pvyM7jv1OMk6+UkglfLZArL5AxyMaNtXDeFwPWTCh51Xl9HAtn3CvDbw8DlyX9gdT2eFhB
dK5PuF1A7S/SeuaEIwBd2M1fnbL8GcKn8mpjvBSVXO+c8c3X5FGD6ih4LgAMJGbXI/aGRrtF7Uiv
UWPR9j7pR0lF1iIqbN63RXk0YngbzeLYwXJgfVc3mCK3NFlWivQaY2T5RILW0WMZd8sTD75ZuQH3
w86Im4gIwJmA7y0RxBt4jcTGEw7EWU3GiZTbYuLLKUmdGwaq9aORo8nYORubN5XReLdF0sTkiKWv
V5MirAaLQnTP4PDu6lMvfdT7eY9weGtOQisf8XMOhL6mrExjg+mpacX+OC3Ie9izcrBzW3qRMG94
NEhgQqItjPMuhPHXT04WGUmBVnLi1+VUvcDkyY6zMqo7JXSxra9gAUZBaFPkcwQ+m4Y6bvtgMNBi
8nvglT9KCKNouMYJYGKXh0Hx71jg05Zh4hEq4bseA+kSa89GdfaU7W4tLHEsxS6WD5k+cTv8lvRF
khyE6QSnHsgxKI+9WpftAZkHY3hNHLP/D5sFeibxLPcosKL4Nb+N5rSD0eOiQzZfQLRWZbmMD12J
O9DO63NrVrwIgkBHJEZJ4nqcscEZGJ4NhJrMSlDf7WP7R2yri6dgk6j/p8HgjgDAkdqt+dNBFyh0
dDAYJNAB1MBJwiNt/M2nBUOqPY3a7XHjEnEwTyfEQ7lvw7jEAiePQgD3Ya70Y4yYB44Gi/No1ept
7Xi6oQOKN2EVoYzo+XTmKFEDzTFNxVC76WIkKLTkO420+MebefLwqeNr8dxRJwMBUdaBV14hmQI+
lvtUK0Qf0GgV0qnLSzTAHnxcmRqFVjTeCRporxcL/NsWHJIiEJaAOaXBbqjRqlFyrGMHE8sYa6ji
0K1rgXPcH3TzyDEoZ4zvRaLKNFenzFzIUuM6D/2w1CU/liX5JKGxhfJLkz8tVftVbSNtJ8rcPnME
K0hMcI2BVG/KZAklkiSG+evryRQfu6bSv5ZOPX7i5UgOUoDy484kt4eOHSk8RSi4woBeWw9UdulM
00iBIp3APg5OabXfJTmc/2ikGXWY+yu6nR21ECowNtQ96O/WKmyoS1mPTHhzfj5JUumpaiNXB1zc
JEyK8PpBksrI6z0Pju1npNkaRoygeZNnrZUtEkfPTDPvMt9ZjOAF7WYkwrJZ7z6phI9uh7khYmh9
rOy8FdszjxuoxXmn0EeEtCY/oWLWIzFG2cEZFzipTgI9c7Kah8MiujPpICPXEpXVtTquWUDHWywq
mKm1/Oy0KP6VFUX/p60XNWRUSuif73/B1XahRkxKh6qjYAEjqbA+8QtsyFZSy+mVOzXwFFG/s1FW
wiLN2lPZXi2gGIodqVK+gvZq0WFzfeZlyFNyZZvza4E6++cmLk0Q1SXeibtujUIhBi8dfjFw2+qQ
dws6UUU3T68yPpVuzvtzTHQt29n4urh7f4scxGTEgQYlhptCM+jqDTWCcWrKyJhfRT9P6mlKgrlj
4TRIOcY1Z+XgDK01eVZtzb/CTq1KF6qL+T4kOdT8EV3Gr1iHWZ9KuavxkyxyTUXpLQuQhIqxmj4w
B/zdQhhhA46c0GGfRxmJsRe9TKTutR04IV455nV2ovqsj2d11sroJGdBbl6kSZvNg7PI1XOoR1CO
6mAk9cMYzwrD94lptdFrWtltcXRwmhqxSWxkVkoneXuSod3Mz4VT51/SNLIWjLUqbXpsj7+tHVR+
on4QLo7U6hMtqlIh0mTLr3VftM9BVjlHJc/QWnOSGlW1Wn2sIUiMB2gOvYeSDLn+GpVR8lTSpXxU
XrWx1j1Fq4yjIDe6/aIle/tiuy1sRSXc4dWmSLwOeahMDOYcLMqrnHY4toawHpY23Hs9xQKtNp8N
aZxqI1sQcdnVAuoW6nRpM2mvWJhIKCw2U3AarVY5hkoqeerc/+oSxSxP80AL3f374sbxYiFFgGVB
XtqU/TVpHPJ4yqbX2ijyQyEV4UdZzaydHbK64vliwJpwrgDuKIYARV5fFRwE2ZyQaXhFaesPM0ZE
a7Jlty6inyEiGO4c7GU222npKiePEqEgUFDCvR5QKvoRV0FJeU2QDXxqk+LLrFd7LXE3B3lTrAEk
EWHd9SBO2fZdYtbqa4ibnNeHSnTivlgO97/Q9kYHG1dBcEGYHCppq6ixy6pOk6idv0KCCMrTUC2t
4UKuBh9HjXa3m/DGpwJEoyke9WGIuetJWVZXB3Mw6K9T5Chfe5QLnzXa4l9gLISvNa35pymdk523
+MYc4cMyLK0rkKzWOlqSobQzQn36K0mx9EO3m+DLMsY0eOGfUj8WhbMXIXVz2nTh2kOlalUuMsZZ
iZvE1l9R70LbXDLwWK0iusuQADwEFOV2TtgqpvrfeKIAJ7QUwEXELvotNE5zcwwDAJnXJEjHwxQY
uWdNLRqS5dC7SEtOH+/vl+0HFBHxm98HpUcKj9fjxWVM4yBaGa/EwtbgBbNWdc+WZBfNs+K0Vv2u
pU8Hsn6Wp8ZOrLq9xwyN4ho9DdhhCGDmeuhOJsQbF8V4jZEk9YJJDv6FCA1ZCp7UeWrC+ZNON6M3
KcOeuteNRRasUqi5IAB0iWrXIydUtMPZRgyLeup4wFK6Q1ByDlCTRQqvKCbz4Y8KasJNbVCIEK/D
ahPRkF1XNMKCdllh4dJCnp5TnIs9Lc7SwcW5dvh1/6tu7xrGQ/OcRBgCLanA9QRnPM71LO6kV1Zf
dzusfr3JrvfKD2uKJ5uVYWihEhOj7rER4poWPbVSU3o1JMMv9HQ5tEP1z2jIv4xOC1077j7Hkd0e
LHm+jFhB28k07WyiFYbzv59A6wqHlNly713PFN44hE8iG7/XzT46mFNgjp/TkmQA6UjH7tCDRVcg
P6PtHQU/e0VBNdKSEVPcuXe354jsjkIMORdpLVX069+x6GodpXEa+k4dOO7c9JVCnb6t/jErGnCr
hM5FPcKJfmfY7fSF4yHJF0glSdFaXn+wnIlCaR77pTmbTzQHtPNRrzB8dttINWfULWXzH02dDcOt
Fq37Uii1/vPRvUYpA2BVE4UoHuvVMbasRsZ/HnpahIraa5sqydEo6nFnR2+PLFiSgP6xWWLDrTlW
yWQFaQZf2C8kVXbHZHyhdmS7ziC9wCPYwwq254fRwMegQ2CgQ9R4/TW5rHDkDrvcx0qn+JpqhX60
nWR8ur9yb9nIdSQnhmHxkPRCxm6Nu0doieuLKpV+nODrrLo1q5e6TQMweu57Jf5ZFrq8HJxirJAf
lRBFH19CFDHGg10gI2lW8mB5Zo5j0mdEqZwfIVUSxVUc6Mde0sp1eZgVJ9SeuXGsZKd349YSgTbz
+lI2EKWD6yXKk94qi97J/UTp8SwOMsmzShR+7y/R9qmH4CScFGk4gm+8ASsnHGpmJyh8C78yfD1t
8zAGmelV0KBP94faTAhQD/YWNF5CTlK7VXzWB4uJY3lQ+p3ixN44RJJnIxS7U0zd3BOMwllhT5ED
Uf9b3VdlkPSFko0VBzaPT3WjEUo0sym5QYDZjgsZfjj1phrtbLUbkxN6FsRLtGszzdWG1rQxM1Ey
qf3O7BavlXq6bnVlOj68hORX5MP444JariHLLJ/idMYEwR8DZfC6thN+7FV8uD/KZk+gwihuWSqB
vKf4plzvPNTdjbiOR+aCBPDTMpvJa0ZocwD52Ss6bodCIOkt1qRPl7a31bJNC1Ywg7NU/jK25rnt
deswhCZti1L08ANCAETrCe0ZoHeCAXc9K5CYVEPdt/Z7BUdpvk2KCgrWg8eknqfYrcc+QPZmUR+N
b8Ww+Hfh5/jGJFzNUO6SQo2qpvYTVaOhrpsTZNyD5WuAbfbJyTPpwW4lujoZENICoTS51gY8j7ta
IBFF7ct2Vj3ZsLTPUZp2xz61Hiz7vQ3FYgruJxVjUMPrJZ0MpdezRmGoWKme5ARhwTbW+2MKNvQu
QXjy4/2NuT1kaKoQDIHckeFh/3I9nm5ViSMFWu1DTzaPZW4Up1yRHiSZ/m9WIIQcASj/QCjXoxh1
r8fZ4NQ+gonyIbSV3M1GczkZ6lztxK03JwQMSZkMG1ua2a6HspTUHLvFrv3FUIJ/YFqNH9puXnbu
+O2VyLL9NsrqM1HywjsB6SWfNhHDi02rmzwtURt8MeC1/pCM8XtvDsmX//CxUKUXdxWfbJ3Y1VZh
KDR2N/4S2uHLKBTXNQwtHl9BtjskFvJINBbWNs6G3gVS1JiN3yNEylFOsFOJ4vnhG5GIRFCbhfQY
bYertzhAjL9ubDZ6GySppyN26dt1OL1Y2BN8uL9sN25EnMQpoIm+Y56I1R6HuBjSuLbUfjg44ees
WeTnWYnehXM87DxZN0cCU4AOK7i3ayg3BrYzis6qkaeV+4Pd2rGrRIntzTH1hfuTurHPhScW9y5s
GUHfvt7nhDGdNuRJ43dTKHl5pRYnNdQ+/YdBQCIFmkD1dR3B5rLZm21UNL4iMvsuX0a3m5W9w7SJ
k992AqGv6BYBhFzd582Azn7VD2w4TupzXaHzX89YmBCs1c9hXuy5T9/6SqogyogoFp9ccbh/wyus
GFTL6WdmFQdTQhw499KpkOLu0g9G2e/siVsfCuYgbDQhIgJgdz2aRqtpkM9LQ/u3Vp3jUMZ82MD7
5/6Xuj2n/zfKmhsWOLSmobHa+G0cNwdg/sKrE7xpyij8eX+kW/OhgkAQQ2CmwQG4ng89iN0CMNn4
jRQPz8m46F7YTsHxP4xChshHYvttKM+hWpQIETqNXyFtd2iU+buS4yrxHwYRYjlUQ4jY15F63NSj
FI5p6wdqhLPw2I3naDYeD9IJnnn5+DgwBDfcX5QHbae3y9aHMGF/U7TBcJ51jDrV83+YDQ2woseN
t3yd1GJF1ZlLkLcoxTbL4jrpJJtuUxT1nnTqzR0Arfatp4xiiNiLv52fzjE6Grpili2f5wOpgeVi
UPZwPsudLSgLkOwRx+LNux4l640pHnSk5fC60o5B1WIeZUHFeHjRyNGEqA5SVPQxqKtRBrjRRmMi
YJcNipcksXTQqv7xG45gBD6JcNcT/16NEg6JiYWoQdcAVhQf1DiWv9MJp30Mly59nriE/rk/KxFP
XSXpwErMhzofcBeo+upxtYuhtCYbMvZiVXL/VEZdLX0eo7lfXoNxLuvXYgoC8xRbuHU/UYjuwodD
dJBDkGC0zUhBoE5fL+uYs+STPlR+2rRAtFEYKj+rDFdJj+4w6W8Ehvq9G3D7ipD1MKIQMGbPrAMK
3Unwypp1jhkRTO8VhaTnJ3gMy1kzMENxLTXP9+Dg7ZhC90qQtkFuiJRWJ0HuaRRNoMn54SyP0cGR
s9r8K1u0Ifwi6Y2k/VOlSbgDYoi/8/rbXo8pftNvpy9sx2EC8+38rpfV9yng2MGM8u7vOSUGvb+N
tgddXCdc9VTchTXz6iva9tLqEhqPPh1b0mFqYFFndVjtPJC3FpGtilkBWBmYz2pC8aB0g9zWvT9r
6Z+53vYuFlrv+0V97pNyL7i9tXrC7ZYaN+3HyHler15ZKksKpNv7GM21LwiK/QuzeT7bC8bk9xdv
M5K4vdjR9CBQ1uKJuR5J0kD+qm7qfLuspEOCWigNSVrrxsvc7Ay1+U7cW7zIsKV1wplN70U+12Vs
4vPsBwWqX2ni9Iekq/YO2I0JEQVCAIdmJdjTqwu5radBiTE2Q/kkrlU37OIfUxrkGJ4b2I8/vHig
4yaEBc4yhc7VntBxzK5HWx0gIZklXeoVvapYIDlK5dU4V+5NbXNfvjHqYceRjYj7Y7UriJuMps31
0VftkWegh2pYeGj7m80TbmQGZeO5xUeLUt3wZ03K1+8EItulJRAVapy8Q4BdG+7ojNcAn1j2zSyL
jwNQi9cqQX8eF2NPb2GTuYIQszFp1ONsU3ddBduQm5aoHnMNli8mo3jRlWQndnLCmln31ayx/s20
IH60+knBjLuZN0lIP5M6X58FO5xqKrmN5fc2vRFnKkChcUaTXcHGd5DmPeWl7XkAdUV+mb1DtYwa
6PVw09gPadiVNs3Ng+x1kWK6srp7O24/mrBooAhPjxxnb522SBr6Zo6WLH4W0Vp+aOyO3Wl1rV3g
/Ihw2M4hF8fr6t5HGJa6FcU4WgpEs+71pColEdZSs+ZjRa4fohLKkznbzUk1JhlX6Vr12j6mngwI
/NTW6t5bsNk3iA6+6WdTDOSWWcvbmBEcjry3Fh+RtyY82WPDEK3Wdtk7ylyNgbEojpTYTuKOcbp/
GWxOJ0NDGoGbAvZMGqVdz1xXIvw1g1JBpdyuqlMyaJFycqooUo+c1GE68OwatmdEU7YcK6nVHxTb
EYwpmHSsPrxrYX20ShhrkyiqVAbdTxbc54zUsT8oEbFUNLbKZ7xY94osm08N7QxODrkC/1AJXd20
XZ878bKYBj1SUvOkSkFqPhulkVGm5I08pkWMcd9YW1Aj9E7F+UwnU9aO91d9c4jEjxCm4qJbyyI0
vl51CZZEPmepAcCA8A5XUvayFIa6U1vYHCJaAJCPJl8BY1WhZV6PkrfVYg824mhjpJQv42ylhwrc
/9Abuzb0N4cS5Vao81yyzuoAUSkhaVHswDecTp9PHSZJuRdiPbh4eo8erPvo+gnTICjDvGJvfejX
M7O02sqnobP8yalC1wyRWq7juNpJ+jbBkxC3I9mDWQqKspHGrlSHYlNqW/4ATnex7Eb9bkFkea5G
vMmdvJC/3Z/VdhHZFGTL8C5ZSD7c9ayyQdKWrrcdP5rtlDYU5BA8CrrZRxPZtUdvPF4nQHdRrRe9
/GsvkkY1Mmw+28Cnl75AZV2am4NUNdVRbnUDu1AsfqFKSnauHhUpMjPE7/VlZ31vzJfiExVPIfsu
ijfX800qw6aewqYp0Xx/KpW+P8R5aR8Hq593oPi33vGrG14j+gWz5nWm7Awn+nosU8tEt8WYXppA
qTs3wv+4Oid8eO2SynXfHM2YC/eAnSKeKQ2RQneSm6bRz9Uwz9ITN2JGLmCELZ0Yo/AHTbQomb+g
8VI0JymJx8BVi85M3zWL1gzwNh3jV9PWRumWxqDMGMlm+TC4Zl0hQh2ljtb/2cyxzigIojeHpM/6
7jBnSYlA08xp0t00bGirpMurCP5IdT0Yn+S0tEO34UKR3FEx2/MMQB14yArp2jnVu+mi5J05fgwc
Mwiekx663HtllOrmVQnrpjm0ToWexlTEuvZcqEaZ4DKqdzkEukzP/6K/bV5Ojd4Ekzcny5T/0Vs0
556bUA7DY6J27XKQDfIi187M6R/0XYrEkzUOxDHOcwQCq4TG3aOdh5Ptjvai1R/TVh2weW5MQ3pC
VTgYPM7ZGJ5YV1k/LilyPR/7gtJd6yrzPDonObba5q+oT5HtdjOyMQ0Jkbru9EsjjfXXnu81fEmG
xs6/TWrf5x+kuAEHDqswDf6YavycMJUPpih4sbW46D8EkyrPnxytbGc4KbESPi9jo1RuhTxVdYbg
ZBD/EnmaHyHO2uXT/fO8veUBcIAlSPCEs8qaNZCTtxamGScXZ9T1i7ZEpmdJobUzyvaWAkEGMYQd
TvmTiOl6Z8NwbXFPy9MLQa32bazr5c9Iw8pBq+z8JMlVsRNvipNyfZLIkSmjYblIBQil0evxiklZ
kHsaqks5ZsY7hbhgOASIqP8FxB29MFP5FYLX8LOdlGknPd/GSZS4SPwwKedNpHnjeuhA09t5kMQr
Y2bqAT+l8o9GRgL4WPQS5j56WzgGyHYy/P3ohwSgZ7roerFBtXX3HkIUcYPbUnKR6mTEfHkedTey
a7PYSVW2n5LyBpqx6ORTLqTOfD2/ukx1uefpvIxpx0kfSjX7ldGV/CdHEDJTkylGdbw/te0dzJDM
iOmBn0KRvx5Si1R8EmstvUjpUqonFVP37FjQlzy8R5xisXc2640jwb4hwhWdbUIX53q4uAQpsmUU
GnI0tI/ZMCunIH+08Z6YErIBVB0R1/IfzupIFNMYLrRcBn6q6d25gqD5qeyX4UlGeO+YQsToH45H
GJAPJmRLRDliFcSqeqInWNMEPr176tlJMNHAkmrPt+7WyROwPVMTPO816pFmYY6RsF5fCjpYh6eq
yBChRcRjweRn1qzyPCP00b2MCs1n54Xq0g5zfvvxbCqjPNgkmlRb1sLUgxUTMJVadYkwuTi2mPi5
lRq2OztyOwrKIXQfg22yS0g1r7dIbrR5lfXZeAFY7D9WuT4ck0jdq5rfGEVMAhwEuh+UK/HnvyF9
WaguoAbmeNHVYn5B6zpwc4CZh7c7xsUiXyaxeeN1XY8SpID4ppFNlzd6Z51L8c+pqpY9fZDtIQZz
4BQTMrL7kCu/HqaAMkZH0DBdkqZ4FwWS5aVdmGCdQ1PN/evizd70+vYX1G4yclIX2MFrNGeJ9Vpr
tGS+4Dm5FDDxw+hTbc4YalvZohaHQR0X+0PVho18JP4w6g9TanaKO9KqMv4T5hL4WT0uRegmRi/Z
RyOwxvfGGErGDyfCDGZnM91YGdFjRMxH2zC/d3XfSFYWKkQ984UASCCRmfw0KV1/sS2imftLs728
0f8jvuRgcEIpRFx/hFCTh36hre5CRDs0bkvf8FMRjcOPkvLrH5I5Nu3p/oi3JkfEQ3qHhBDX9wpu
0oK0GVMjWS5D2g8vtCvm3gy+eLAXS9lZxxvHxSGLFL35yOzAoLmeXNCkUqh3aX6RZ1l56sIl8mh4
TXeWcPu+87YTLaF8DxJK6nU9ihXL2iLRTHvp66F/UhO9+pOOSeMogQu6DmqWh6zv551yyq2pQcEW
kunIFW1SV6EIH05Ox6AVjfhVXOSeCka6d3BufCyYGCBaCKfwzK5jiLAZ+kRKiuISV8AJDoWMM1yk
whtlLf2gz0v1rUcIIHdpGhvPQTO+TLI+ftOTMHvJ8Gl8R/W8OYYlNDdTz/fULTZrAFgpxJUFZ4Rm
vDeRxd9uQ6SVZ3W2euUy5AUggWG3rixZ6vP9/bodRUDoUENh94BZrk8IVTkazEKcpqMZzu4Sp8rR
hne/s1XXSpUcPe5cAkTRjySYqKtdlJDzlqna9X6m5rPpOjox408kHvr2fbgYtfxa9KS0T5SkZ1ry
FsuuzplkL/ZLHRah6gV9knRHLNKXyZ3McQA+WeZ8T9htsx2EqhIRMbsc0BH25/VWNxWKhH3T9L4q
qbWbxBo8O0R9XElN1Z2tt1120WYAxAb3H6x4jaXCIiABo4/bp5LSeIMVlWctSZ3Dox9XHFlGEIMI
MZvrCWWIDeOyXA/+pLdwTBw1OoOe5o8GWqLDWPByYBoDF67dt2U9bRW49LK/SKbyUg5pfpD7WdrZ
Qpur/G0UukHACXGnXHOZa3ra4Mk3jEJ64faJ8W+vLU9ljfGMGYR7hq3brQCIxUagPiGKdGuYzhgT
ks9MU8C6nSB2tZR2EKOtQ5DuTPvr/le6OZaolQtfKmxNVmejDFpaOJG79KUiQV28iXSvlHg3HBPA
9/5Q223HtISlDqpl0FjXoT5+eVmPCIPij11oeoocBod4qfeqxJsng08F95cGYhRIuMRXr+6SZmOn
LiwennLlYeyLGXymlz53Gq07jVZWJ8WM95rAbk4N5FYWOdo2D51MO2qBDhV/mef2pBVgglHa70F0
N0chpKCHBH4z7/z1iVL6LmyjUlf8SDNzr2+L+p3Wh3vGFrdHgUKDOLlo2ljh4WY3zVMNnxNfq87w
giSpnyWp3euwujkKfd7cQjRQbNiVqREh0Tnb7LvGQr8/4V6uO2mPCnJzM9C/JVpfSGbXZMR8Tgtz
IHHycZFaPDWPL6Yc/IFL+h9JWb0ORfCYVScvDZvv/4+3hvEjOTHwx+ELJVX3rQixOumdsDoYRb/H
Bt9ULcRIJF7UvMF4NtY8LfLJvT5Liq+NmHEOqv0Uh8WTFSEEotXLl3opvwV98BG/hwcVJN7myGrS
CUuVlKqm+LK/hQZt1hhdErM/EEIIzmo/zHCMneIpA/15NJ5lkoJeBbmG9AIA/HqotGNbLAubJOod
1cMo23ZLRwONHLu9PObWfuTChQjOM0JEsroHZQDnlnKtiq2ngyuhk0svJl3U5/tX4K3b1gQkEzQ4
gLk1NSme9N6Ym1r1m8Cyj9jw/AygRxzsMN0rsq8N1fhMMIIAtqnrQimhaHG9djRztFXQl4tfaGmE
fukE92iuVC8rreI8Ymdx6Zdoeu0HZThVShecwDurp6ILR2BQa09Jabu8kMSJI5HjIBqjSev61+SF
Nhv6oi/+ZISzV2QOYttLoT0c2JCIwsESnB3qt2vFaWo/TYjMqOoXLOsh7IZvxlTvyRNsp8K1yH5E
dIcCwkYFk5JvCr6qzX4oVdJJCQd80OxO39kpm4gD6RK4GJS7RcM5j/P1ggVB1CuRE1l+XJvvZ9t4
HWjldCPkuyg/722WzZQMqi3IUtMhCScISsb1YM6EnOiQtIaPpJZ+GHMd25tc25PcvDUKbZWCYkh1
h290PQrE3yFxpsHwjcaoXVMdnJOe9nv90TdHAS+lbxU6AgyP61Fsu4GMQ5+AT5t7TNOwpOFwHwaf
7x/kG6MIbQrxSCILQMHsepQK2oW+0CTqh1q5HDCCV45DJ02H+6NsrgtKcvTCINMr+NqbEHqana6d
pMRGIavtPtcZVaNYS7vv6KL0O0fn1lBoO9GgyecRFM3rCdkxgs4NP8TP+6Fwy0UdzpZOkTF2kubR
KjSzgtAkHFCJich+r4eiApKhJJVTaZTS6ID/KtojMvrkbb7s0cJufCYMj0RXKPV1tt1qqLgsu1xq
KWqGMoavfaD0r4rdzY+++mJCdA8BX5PoUKm9nlATgffFWsyEHP1rjC30s9Y7yA7Y06PooRBugJmE
hRyxJgIH1wMVHToucZiHFw21oaNdqd9LROl2Mioa8fhrriA9MgEwcnI38LxtB5ZcEEupZm/7Y9PM
5aFS7fBDjU/d5PXUynRozmppXXhM6+wQzekY/hnP5WR/tPCIVF9CQP7xryyW0+I4FzXiaibhY+VR
ZFT9qkmH4C9lHKvFjbSOAmipSIPhqslgas+VIdmNi1EArSpuZ7YThsloDhdnjE/T9pA785y5pS2H
0kHFI2fyUpOI+BR0WWu6ipqM+rGUp1E75c7Y1SdHacf8HOKOOL30g23WZ8cK8lOMnJg1u1Q2JvXT
nJfL+DdkNwqsZj3ZL2Ea6fUTIqxO9Dw6afkr4wz+JIDVlNMyJnb43ikiPT4Jgfm+cyd9kePDWMFn
+TRNxO0fg1SPovM8Kg0YjRTPzXt1tA3sDkBlsYlVimxytTZwvpV5z4YnQHVkWv5xgHDjssg/mxEE
UG+qdDV1S8SCi/c85VNzqvVk+SRnrfU1Vcas5NdmVXSYFkn/ZuuAB0d7Lhb1szloRvcUY4irerR+
SaqLOkSNuLEVVKZ6NGEwVD/avE8/whRRFGRACL1ORWdglZs3OGhdEgWds5e5qcbxPLXYLZ3ShLbw
p4DsEAEIhNGGj2OsDF8lUF64MryFRuY5kRToP4EfQ9kzlymbf2HUZqleghVJ5xVTXrVeZiaB9Wkh
xHJO9aBXg1fkwzKcDaUwkqfOtCba8fNyHqVXnkT6GfVGDz+ULFH8r2ONQXqUQc2iU22n2t+RUeia
R3NfVh2dMc2tj3I6Z3R7D0H0KRwlJ/Mqs60kZJfkuj4MVjLKbIx+UA/jFEV4idK7rb9L0yFVXvIx
mGMSxdlJPnR0Kc9PelOki8vHkCjDt1ZtezkN/rNHsT+Jfi1z2NmeEzb59yBsi09miOuYaxBrtV4V
jsmnftYm+Y9s6bXXWZ4ynI/ZaYqDHpkpJ95cGFJ5wE61XJ67Ts47bAsASD4ai54lhy7Spfii6JmU
nBNyy/AMS8SMjotU2upxjroeVob4DH/VldKqJwAC1fDkJBmr01QmlXyGI9KrnpJaUe1S8HamM/Wh
ZHajOFu+IeJnDsLyg/Pk6nWgZ4cYnZlvg4Jb0aGFE1G5NO1P6sHWasU4VFjCG8ema2Xzp6LUuexF
WqOm8DMc9UOtybH5QZHLtkxdOrLav1POreKZRhqqsMcypTuVrS5/v/8ybsMjqKNELEQtxEcbxy5i
iboeTcnxmz5IPjqplZwUvZL+6iLKT/T6Ll/uj7d9SLjOYKZRZKZbb4OH9nUYA+Yq1NTH4hPustEX
CaXPTw8OQtQAaK8AaFmUudYUHCrNfTykS3EZZIrKTYuyu6VKo3d/lM1Lb4JgCRV+WqPhpq4BEmWU
xzGTyuYSApmdOqeKn4xYUv9sOiSE7w+1WTURHGGZAWmKsJx89fq9wunEiNS2bS5G1ZlP0TDmnjYo
2uH+KJu9IEYRNTX6ynmx1pW7oqPxDMPt5lKTd73AoG/ocCSrgup+Qmj9x/3RtnOCJAVmysoR/xNh
Xs+plpxAzsakvzjlOKN/ZpauHMr18f4oW8xaoEloetLdKAQm1ixImtasPuRTXWYpL0ZXkQpMiuoq
pJk3SBS1d1Nbs6Njm+Z9/kNxZqGVmUoBtKV0LNv3RZaW0ymrac59Ta3M6F1cs4O9Ssl2K/EjgSq5
fQTRZN0Hp1T8xVHgjBd2nMzL0CSHhHDDjfppz5vzxlAE0SD4RFis/bq0FYZ1Z0aT3F9yYx4OaH+l
X1Am1N5VpdTv1H9uDgWKBzOMqgzt1NdfWIrq2Rkjvb80cThZHo3cpM1GGPa8x3JTm6edTy2itqtw
i0RVFECEGQcB3kaLp8o6WZ2t8dLxFfML7XESFkRLZqC6Z2Of5bU9/9tzYTSW6pbaINdfbB1fVBhk
VWIhsazE4ROu06DSoxLFe/nuJhrk50GMRXWAbSgsPa+Xwx6lroP7PFwsSYk9bUyIDShVvI9VB1jf
qGmBm6Q9FPfGKQP0odOCtl7AC1X8qN9ApkhDSWGmuHWhPNdHLq4ixoeANdlZ++2nFmeZHSVaxbZZ
z5yhbZjmy3RRe8puniaVywWrSyc+9POi73m6byYFiwH+F83eYFqCXH49KfRQAuqkQ3dJncE2Dvk4
yu+MyZnaHexg88WE9AXlO14TmGDUkq7HUVttmisaYFHPpce7SqMhd2FuJ18osOrHCZriKTT7Ijzc
38gbNgqiwHTeaPCohcfZug0ti6Mp6EYgi9oagmfL+jdRRqwVwxZlgLSARBR1pqs2vfRw8yLEaTQq
4Nug4I5I2Wq+oYyW3FKZpl9UynTWhZckgmyfH50d6SqI3Rt2YUCfvl7URlu0XEgZ+podSCdT0rV3
CSSFg1HZ+ilL1XdZjKKV047aw0kfiTKYGXK8ZE4kgNcD/x9zZ7Ict5Jk7Vdpqz1uYx5+66oFkAOT
U6Yoiho2MEqiMCMABOan/z/w3qpSJtnM5qatzWpxVUkyEoEY3I8fP8foakJuo/VuB45AP4KKeiVx
inxvUs75/dz14ix04xdw4VQkswZ2Nu9pkJwukqSDxBomyTW9QN/fnsgXqxOyFxI3UHzJlhGlOplI
T2BsW0zhuOcmVT6g1RhZOzBzfVUWrlFskIOppyDPhiYO3j0wxXZQZK7VZz3b44nMnQjKCUzVPfBD
tQJSV/xYU4ZVp3pir9V1fjEs8fzbg74MTiCAEQQBli+L1DkJF5wZUW7RR9O+zCfvLunn6KpULA+5
vqS/lkWGovzbA75ypAFOkqBzfeHzeqqeqpmdJDMsGZDJv4mcFE0TNME/hWGbnDlnXpxnyJsTFQOr
gIYilHHyJu0y1IzZKaa9VN34Sk8zVAiL5JxTwmszyMKnXxg105dQmzCNSCM7m/ZmGE8PjpXIVaRZ
+Vbt0nDVoZB9htT2ygRiH4mGmM5OYKWe7Ld2tiUyEqW613LPxpO16ogiMbNLm/Gccc4rE8hQyNws
euoE/cvnv91yWPH0IpG1ujeiIVwjaW5emEb6bkQUIIfdBlRJzZB7/OSBjCLP4xLB6701tOYuG7zp
BiznnM7DK8+Cxh94K0ECzKDT6u5QSkl5utH20oEtkeXtSGfpWKzeXt3PTmjHwRJPALqLACxBCcXD
4ykbnCRSXCdU9z01Q2MVVgbkOQHwgoigGNXvyuhCaW/hA3+Ymrj2NlD/ZRSBGlWKdzE1qp4FeuiN
D5MzTvOjPpS5sy5Vp7MC7EEHd9/opZoHqg3F8DILm+aHEyZ2eynqpHc/kRtWKtpiCZVKw4rjdDPF
vfJOe3jSJaoXi00zbDqm85Q50aLOlvdlre3NInFuyTXQ9c+qZGElatrntyf0ld21HPtsYfI0UL2T
xTE2BYdIqmr7XKj0bWsWfFWf3jrjAFDcyHWTp7p95q55uVSI1ygsg4YtHnSnVVK3Rb5sHEt8Y5RM
3+puAo9pNuWZpbJ88+OVAppNGzXTuLTr6idPlulaX2aINOw9W/Tfc0v2GxaucVfO4FrT2NifTXy9
d9qkmmdY6S9PEAIwiKQkvuhQcI4cr9EuNKAMxaxRRDSq67yZtIcug3s/TICYb7++V6aSoagDgxnQ
/nRKZ+TCaRUpGCo08uHGYKlcJnrn7N4e5eWVTUQAUkBHKQcIOmDHD+S0aFZjA2/sAX6bVWkN1qYY
S/dm1JvoY5bY+U8P7/jN24O+fDQUuVFVg8NK5yfU3+NBUVrOG1Hqxp4qjBfYTZY8uF5svTvZW5hQ
vCUk4SmjnzqkTVVqTgLrqD2mjsk1zrxsdXewb+zaOcf9fbksgEEgnXJIkvDx38cPVIyOVykUQfee
Gn9vZq/dqV01bYZYnqvnvXJKokYHYZr6FHKFHJjHQ8U2ALNZG9aeRpRMwdOYBr90naUIP+00E7/H
VWIOFd1HmCppl3Y8z3JV27XYq17tNms9Gavpc5KMHkqlvblUuEZTTS8ip08O9ZRF02pqlPonns9R
8sGBJxJd6EhsFGu7VJOYFiUXw2etKxLPh7NSh7Q/5XI6F+osE3a8w9ng9OGhEccaAPw5fkr02ctw
cIWxb2TyS7S1EThmt6tCGoD0RD5OfbybsgZPM+X7u5fm0l8D+EhIshDCjge2czkPoN763vCEfT2b
ivKYW412ZgM88/BOno9KO5cAmiyMcwqf9SiyNLPbWHtaotwA/N+6zV27W0Vp237QHCn3Kiq+28nq
RDBOQ3XAdiBZCbs95xP3cuUutsXc6QSVlCO15Xz4LU4BYOgSZAjcvYPthA96qATNWAvQ+zlbv3dq
l86/ZTNyAS5qW8dDtbaIipBa2t5U3GRtYG5BVYTSyNujvPJAUIrBM8iQMew45d5Oc1ZViptbhERg
4IWVRNten3HEjlk7bw/18hpylio+geuS+L+oRyPulnldJa29FjnKaoq69pOtZX0QNS6onObGdASO
2pSuRiOvznRmvTxCGRvQmoOb1QpMejyZQ65Wiaozdpok3mrGQYJkR0/O3EGvTiZ+BjTeAlGjVX08
itPnONbI3tonc9VtI0x7r2MSsQ1m9OdygZc7ngdyFiL4YtUAc+x4qLpRRixVVWs/QclEO5Q74s5L
Cvk5ZtmuMsMofuZN2n0JSeUjP4ps75yC6WsPuxj0smooA7y4L8zEjHvWjrWv6HT4OCpxf4PWYvTZ
LqxzKfkr+58rF7E+FihM7BdeJaIxkaoIdXuPoE/vXIRzrzh+Vtse3ZFOmjqB8OLhQcikKQhex7zf
qp5M6hu70XCcqiFklWcyvtfmn4CZW4wMnjj1ZEGZ2eSgANrYezOSE7h3XlB2ne4rWa9NYVu+DLXv
0os2msjfLfQLV56ORmgjGhApzPzjVz9jeTIsDjV7Qmc36BM1hJEeNdukabszT/naO150V7hDmX66
AI6HkhQyKCvFzr4vR92H04RpSmujUZKF5t3bp8NLmhaPhXANC4oIBCTyZKx2wJO9jgaH9dT2yoqm
tOEpzWtUGgulmD8Mmpwm35m7fD8NWTKu6LINs00r2u5OpoU9bo1Mj88hJcugxxfPktITeIEiAAme
8qj6MmplLWJ3P6iNeSv6or8ZYZPdv/3sr4xCjoOAI3qoi0XUyRu1k6iih6Tz9s7QjXBOSim+9ZY9
nTmAX3mbSx8DjVBk2bysE9qRLWKnm5XC5UYpMmhH03Q3WNqw0WLbPPNES8BxMm8cg8uUESMjpHxy
TzqpOTtdr7r73G37T70Vh1fQ6yjfOrnqq2bYPbx7BhGygQ5M+wjVR/Pk5C0VUetgWu7edsLcr9qc
nlu3PWeI/toEPhfXFplN7uWTCex6aUSem3n7rCi7deh2XaAJp0CQVz1nb/XKknjuWIMUtEiLnWqu
WlbkRE6de3s51tNqaKsqQPHunMzAa6Msbgvw+Jg1tLCO93fcNOPYgf7srRbvkxZxvVUKzHPx7pdD
hRq564UjS43s5KwctbikkphFB25Fa1uKofNVIzzX3PLKs0CmYhWw3jg/TkMzGz1hZDaQhKoGIw+6
xMl2GSfkOUzsRRTDPn0W+aWMS3B2apDqpoPmFFjqHszC7ebVxKE1f9IyWYKLtaPi7jru2nKVotmk
B7XUVdpq7RZmdz66pvyAirk+3mGaCfkCYKDJA4Jz3LcXmQkl9S2Oua+JiuiKX+Nh662we/L476wr
lYs8BKy6cd1BQOhQnZKaX2JZxacGIZNDy9mSYLhrt6rvdQMyXKgrTPl3gWNncyMcJBV8LYryu7LL
uul+KNHIz3zdTk0z4BEMeVU1IZwgI1ISFBbw8/T8TLfSH0OGv+hdklqtuGh0oVtrE2Wj4WpE08rx
VQ2k+OvQqMmMZpU22VeKmWjOPvFyUe8SjBRC2lAGlKVKffKoDcxynnzcMPrKV5AozZpVBF/Q/K61
ePE8vb3wXrwrlxOIfHmRZV46EE9OhXAw2lI20tt7ERSigWDFp2vsmz0Wpl8q9bYs9Q+Ry+S/PeyL
lUhERp8jpR+KIzRgnGRjvdFAACct3Ot60W5aSY9HEUHWfucoDrzp5+oBJ/pL8bCe+AYplMndd0Q3
K9soolVboJH/9igvDvJlFLqWaP9boq/TOFMqiqbT7+XuXdGlBxsvJr/oI/MqN8ZxHQ65/PL2eC/m
bjEUsKhfgRoxiad3lGfWnuBTbZ92idjUOnq8cWNa736qpZmSCBpQBdzePjn3LDpSVFQ19H0TOc1K
OGm1od1OubKqUdlZen2upfrlLJIgL63bUL81Ioplof6eNqaq0tmNNPaYS5kHzP282I8hoj9EoaFE
vtrhVv32PC5PcHQBg/XByF7UEhaW8SnyNkmvrTKjJz5tisJZWU5VP5nDFFdbu+Ru2daWMlobHCVG
+wyO9KxleDI0PUfQdSFtL3WDk10HVXIx3PO8fSHHbrqtRi//kTll9qVxhizaOJnefcNLiRJ6no3R
iHylh3RM54XdU9UWUtl5Ob5YvmHnirdiTbqQIg1oH59i25X6lmy4mVdJYjp0iNZjW301nCJCJa9L
JyuosqZL1gIoq1l1iSXaj15o279CvXc+0zlr9H4yIb/oq9AsH3sJZ2Lz9sQ/BwEnjw9DinIezSiL
tsnJ2tIUbepsFAL2KI9Ufk0xcZ96g2X66eRZ341+eijdfjVhGvCjEb38ajZ2de6SOn35CzpJwAqY
BYudsPV4uTUxbDUEHby9kmbJdmgbrYGwoUdZMLVZdgbjfbFjXeAQuDngoST39ovBGqdQrSxJD0Mi
ui+DInIfNWP94e1pfRF6LaPQM4FWzKIzfArvWvWMrVdWpgfZK9nWKTT1uhznbAPEdS6/erFZSdwZ
CKgAyAA47XSzeoMskFkDeMk93CTs8euYRU4Q0pLfdn18ZqO+fDC6XBdwi6NcR3ThZLQoLkcRVVV0
aIa+CkAQqDTnlXGrFd27LQmBP+BnA5DzUKBK+vGyKMYRlTw8LA7pKCjy1E2x6XP0Wt5+Uy/XA0+B
iCLgBGgkWePxKApgndDLmsuiCfOAuCPeiTTytm+P8sq0LRkTpzh1bODqE+Cxjh3hZEOcMW2ZEa0q
4VXf3Jl2Xj+VZayu3h7txWlK0YTLiCdy0AimonH8TFaYDHYxcAGqVjT7VoGymlcrP5qqv1LSXmxh
lJ7TXXzlAbksYJ1DElguqZMhOzatPWdtdoDmXu1Cq6X0NbVKzu5qw/7r28/3yjtDjQNkCMV4+D/P
PPjf7qfYGSNTjSpEo4SMbjzEqe9TsxDr949C8VXnIlwEmU5nsdcnIKncLQ5IxSKtJVtv3XvTuXf1
2rMs5Vd0K9lWYNLH7yqOUq1EuKA46J0bbuhPsR+j2Eq/vfdZkHkyofAtQuRAwSej2BJTDGMIi4Md
jhmGInioZS0ClW+PsuyVo7tkEZOyeCk0iyFnebpjZ0eddSHL8iByY94WdHWtvSmbN2g9tTtT0Ue/
Rj/8qq0L+xxF6+WSNxY9Ag4kMpKloeN4GsNBq+BPx8VBaE4/3OlNYae39Mbo46EhlSzvJ73qvttV
aKXvFnp/dmQwUFGhagjCdXKDyiqXWjpIcchje3ADUXkY0WGy+/4tRvWcohDRA28QlaLjR8yTKXRm
NxKHsEevhW6BIrAKxM+83HbefSgukgvcX9xc6LaehmNGWggY6K04lNXcbUBH7INIW3Em9HqJky7K
DrRIIXXDBQ/P5viJEpkanaLk4tCn2XBhZ2a2iR0l3JKLJWt9qOxVUUB8Ax93gxHjqXXvDuZtyZl3
5nh+eYfStc9Wp669VDBOVw97OwendMShwmpnO9Sl7RdDXK4NpQlXWkYd7e2N8nLTMx49+8CGQO8v
WOminqzaitLqEIokpVWrnvAULs/Fdq89FUktF/YiCfKiEFvqucnx1VUHunuiYDa8NCi9kJ5SPazW
xazKi7ef6pU9SJsgzEUieQi4p2kD0f3cTI1THdgqRsD1ZKwTytsbL4eB685ACzDhose3B31lKokP
Fsxz6XsCxTteQ5zbISqLizpRqHtBiBqmFehk0u6ZV/bKZAJtAWHTxYVF0ynfQoOYOFqTWh9EW6q/
ErsUd0Vmlw8Sh7+1XiXv5k3TKka7FncpjCY0607iEldvBk5stzrAHzcuF03tjT6adpAa5pe3Z/BF
bYCROFfAIzm+iFhPEqCmqSElRzwZMIyxllFe9wEJAZ1WtZ4hZJLkhfrJnujc9vq43TVpJc58g1cW
DmgyDWtw0ThBT3E92el1P8+pPHDGCWPNed3oa0MbuuLSE1pV79A2UO5KoVriTGb93L98fGXBnaFC
yuWxhICnEupxnKSQgjrrkNcYaThcUFaFiirqB1V0iQBoney8CmbUdYzCefOrcsbZ2apDkcqPpTPT
Qudnwp7tX5otRX2FRbs3bdtRr+XSn6SWu7df1ekihHzMUuAdLQSLBSo6XuzdQC9AP2v5oXdKuern
7DJSwkNpRp8pHr8XsVkGg4EDnLKgUi+EVnVNdJozp+UhFlLD8jXvMWFV35u+MArazRxSC5eJXOnk
kWRe6W1Rts0B+0I7sCzF27LUPlleJQKoEu2ZO+d0sS/DQdkj1SWzoEi3zPBvoWNlQt103Ukekkpx
tq3JHZN7vbamO6wPBnfMt3Ia3HXT2FGgT3V85hQ5Pa0Ynt48giTCI+7xU9WbvK1kS+DVHgwF8xkj
16KNYtNm9/YyeTkK+/hZ6oFTkSP55OywJfq/xhx1B2Rq3JuaxrfiYizq4VyE/FwX+X336PS6a4AG
iCIAmNuncYItc6X0um44gKBgo6Mb6ehupTerlwjOzuUmd+f0q2kptfYhblCcmFf0E6EfCzWgRSzJ
VTtZk+Tr9PjmVZTcp72hzlt69NIxcPsBjZmpR26GdlEvTf0us915G4WF/T1z1OI+CcFI/aKJU6yW
3cj7MiEGS9+NqnwybGmn7wyKeFhgA/JeGFuL8eBJOcXIaFsc63I8CE/5pvdmvI1Fap/Z4S/6h5ZR
XE5BNAQYim1+vECNOtLdIqkmwMte09bNaLWmX8N6m1azUiL75I0jwJEyth5yvdEYlYfcYPdvUyty
5Qaj6xRFlga8zR8Rt1FWVJqM4Z2p0WK+wEpm21LZBUU5yfaq2h3Axebq0HsuwXahObdK0VG5f17H
//lj/H/RkyALoBOklP/4L/79Q1QTbTlxe/LPf+yrp/Jj2zw9tTeP1X8tv/qvHz3+xX/cJCBQUvxq
T3/q6Jf4+3+Nv3psH4/+sS7bpJ0+dE/NdPcku7x9HoBvuvzk//TD/3h6/iv3U/X097/9EB1HF38t
ogP4b399tPv5979hD/Dbll7+/l8f3j4W/N7Hx6RslUPy1DRPyhNu3kndPeWv/ImnR9n+/W+KZf9B
fQcFG+iZi4PEwosZnv75EdrgiyLVQshbdmgp6Aj8+99M5w/U65ZmONo+iHqXOpcU3fNH9h+cT8Sm
SwcgMqU0vPxzKo5e2r9f4n+USDQLvrRcnu340CWuRnkLcJdBKJUvHerHa9pUOiNOyp4NQ+HmwhmS
z4y5qWVx7eAa6pvGrPopu35N02kcOPFdm41Xcxm6G7dPtzHLaN0BzFxYaRHDcTW+WUNi+x3Ne2bp
dnDGiiuzmC9DElpVqB87kX8bmvyXWZnBZDlX+ANcRmOJtipdY34ypj+7VKdH3HxwYwF1Nhzbtd6J
L2jcP3ha5dESPT+kkZWtZEr/uzlG3wtMCi8SZ+4DYNTR7w3n+6zJpyLzlHVoK+O67l1lnUGsWJHu
fOCBbw2z/AaJ50JYmbpKQ3h1Ego8zfNNEJvSC/JyFitYzfPNPM3zRZpnN81oxr5nDHyDJP3ljj2e
BVlj+JFVf8mr4psninWphZdth0POkIaXU+9QDmf4os2+q1bjbeFgReseSOHPr5VIPfeb2trCS64C
gK1PnrKHEHpAnScjnRLfhsm+jaMRW3E6LuPQvY9MvsmsjmJVUhn0k1Z9KKDOHGg4dn3FVPJgHGiZ
1h00kpz0ZzhGaSCy700RFUFRmwOFq+7WFNpnsPEVoNe33p4eJBiln2T2SDd1/H2Ynd3sphXhOjr1
U55UgQztWzkXCMQ27boo84PizZ/ngXlC3rz3CZR9q+s+dG11QOVdotzM82Te7HFpW8ZWn00ncLXr
ZoRIm2MlWQ/1pnDcL62pBiLv+k3eY8WsJ50fKrMajOZXR8XtaqCnScux4DZE8j2U43TlKrSlR52u
AF2Y2WWMb7MPEBX582R+sFXk4u2+CxJNMS4bOea7JIzbO7zX2k05GnoAoDRe5uF008pMrNBAN1dZ
bI/raS4aH/dBX1eK3p9mqQdZ6dGV7nXt2uIevA9x0vExqIC63TZpwGam4qDS7l6a4WXaqKofjeZ2
DGXqo8iwVfLe8O2ivZ2ctvWtmKWZD1QM45nFbi99o5W2HgwNw1Vvh07yytTKb3PVD9CA7U1ca5ea
md3laXNwVN4+2f6h0G65eTd6nZ1Bn47DVvY/4TLwk46E4581rOP9D7dUmFHnRFs3r2rfERb6xjbN
y5nBgsrPAPwnFY2/RoOFQDWBUV8oxfadpilKHEZbxxUtlhLetnG6rSLKL3q6nsPsdrCGoKWDgwV5
rh54Amn8NTiHKhQkekJ53uNHLQvNEAIO21Zk2XfqhWJlKxOR5MgBN3DWPL+IQmKnmV+7ZXGtzOeM
FI+TqT+/wRJhYqW9aCqdkvTR2DOL2tKibdb3N6ZeXEexvatrFGXNfA0H6cx0P2Mj/44Bn8cjeue+
oLxL97u+BKO/RdSlocqmD3m5IQpCftvYAd0+TbZvK7Z8MyAM4Unv3sxqL4it4SE17Zu2+q7XzUVu
Rcgbj74bJhurLa9I7h88oayK7qpO+wdXuJsOuQID2/HCq7fzT6XNMezM25UzVWtt5jwqO+NDObmu
Pw/OrhLJI0DcTonkVVjHa06jNQ1OT4s8yIr7/tuIOqhfGdo1VmBNwBdH/L1vMe/VVqGLJGQcD4+1
4d0XEadmRnfild7MStAP5k+nbr6kmBb5JlfYtuoIaE1T+rnXJNs8qlJfTPODXnN8uvpDNrn38aw+
THXCImvcW7Qip0C48WWZdBuMzi4qVGL+DPrfFSzdi4L/ncY/RzHTfxslHf3U9kkskYg8/VP/B0Op
RbXnP/8ZnryIpAIhia3ukh/ASn9GZkv4tfzOX6GTq/9BFZBjCRSRQh2Svv8KnVznD0SgqbmTlgKd
/zt00rQ/+IVn4h9NKggHscv/Cp2sPxDKRHuYnkGIPaDt74mcTkiGFB7AsgmzAbiQQyF+W/b6b3sL
ImGn0n6YbQaBOAT5EqsVOk1zqbTFKAKvQOWnjnNk6QCQ1opix6tc0B5pFKn4njWy+vrb3P0V2v0e
yp0ebygu0vUGQkOsqZOpnJqazhHmelnvOutpdLX7WLrGDltQbxVr1XAouz7Z9nbiXUO7yYN6UsPP
JUjGh5IS+P3b34R6Lc/+27lD4x19ElTUFtyGKT+lgtuiRqm2bvU1TquYIbqF4ltjL3blFGlXlPp/
xk0+BiOcsShw7UnbjqOQV27cO+uuD9Xr2So1iPcY1k2zYXzRQ8Xa1s1YbOZE86euzDdd3LZIrBSF
d9M60biR9qT6+GLf1Vb7I9SxPRB5312bWerehE0R32JOol6iM9oGEkYzmodN0hxkB3aFVG95qxeO
dQWnvPVpL5qwRQF8/2UA6m0LGB5XuZWVNyRb0IO7/EoMrdwO6iyChNRqOxjmj6KlQtmL7BtfxLhQ
rHj62bdzGYxSmYNKIqoDC+/OpM949CLzIW/tepMYxfiYaWa8GePbHHpjUKvGD0fJvtqpip1U9Wno
W2dTU88O9DK5yUScfyE0a0jItfhDFLax74xMsCc167pRI8NXtXpaDxCVbhCBnVeUlcZNFlvyUzmU
WYCipNwR+8ApzjVj502ILyOfOBl+qVeZr2UGJirC/AHRMllb1WgjIpb+KGp3rPzJVWiI6pQB+izs
SDQTwnj20cF5KmdaAYdCjekZ7NFVbhNLdmQKdmM+5kOd5Jcs3WsFFYXwovG0IBvma9sWF5Tf1UDp
HypL/WI7vL4qqj2/iJGdUuziO15Jl4aMf4Etf0MUeGl/RJTTS1v1IsIQyO8r0VylqrQvps4tV6Od
//DcMF0BpRIVimFXTePku73V3gAOtNvOSiq/n0yYcdZwpaZe/ElP3CzA0gdzy5mbC/QuwJXue+qF
G+R21F2sY5yYtDifw5LO7x2PzCaL6+s4j6sLpZp+pkVkr6uhJ58flGaLrowaNHb8pKXVBQ0WXzI5
a8hwhe1FVWWDL7O0vQgz62M0is438/rCUVTLRxy7IEB0MK/Bi8RXXLfeqa2qrrOxukO/Wh984MDA
EI16qPJpGjeUI71NRL33EIXRdDHNnfeJkIdXWivu9VypCmwDGSaXdLlre2Fn4yGBwFYE7uRUV1oj
7UOZl/112Q7NspIbRL4qJ7OsoNMrhYYGhYJxQN99fCU4TVYJrpKrsqzo2NW76TFR1eyDUttbxVrW
4JyZinMjI2EQ1TqZHV7ZXl/Fe9HbAxWUwgZG82VV6rMfIgaF4De8AtePq3rUPkBQHOeLRiCKtnGs
ka9DE1UOoORi0BJukLbMvpCN7cgv79WkslZtH0FORIcVcCoP/YxEJJitWeVH4+rSwA3hDmOlFl80
gaF8TUzvY85Eqij0xxz66iMHHrV+K0buKywcddeTbS9C+5P1rTBD5UmF2/zBczv1Xumj8sYIi5bM
JHTqn4oI50DoWb1RSN4Rdp56v1Gr+KbVhgYgaNRJoGW4TjFf2YVhEq+cvMW9d8iLLrDGOLlwvXT+
PBVsrGFU5acpsb2t6/UXOqpqF/qQOL+ylutjpWqD/CrKvv4YlyR/QdMX9tXQVEnqz5U23HopGXtP
KTLzU7PqV4mFkg2hfLkda6MPrImF1lCmUH3XHrO7khXGmcZyPRSAVg+obSq5P/dk/pvOUtIdoGiY
PczeYLv3qaEV7nbUEH2cfVppmuppdusx9Msp1cLbxDRT2F5yYug2tddAcvT26mVl3VSl6gUFiLH9
4AhVuw+d8lqfQnOfJWF5cC34XH4TpS6Zs6l9mfR5ndTCHIKmbLofQ651AXoKxi41ymE1pIiCmxjr
binaVgY3Vjqs0tEa1mkntcBVE3NnVE6yzcouLVjtIxw/L0SULjTmEieMTrvPQ1GEft3LSfqKE1l0
V8BSPkRW9M0YMZwPmsmdOSfK8LpG0OeT6/ZhAt+3042gFGn6Y3Ksj0mDJgAxrDseUIsZDyyZ8eCg
63RdiiqGllXS47yWstLuqaBo95hljQePPqjdgLdcUMPJvVbpLvPNKOs+xm4zXFiqV3yMpiL/qNvK
gf0+7GLm/6YzO7qy5lBtbiLLidaJVDTyXdSqhjTP0Z/rCl5iGT1aoku2Y9OzwPu5uLPtvl8ZNaiG
j0uve+2lyP4NiIghc95X981cG1/xrDC6oBg9rf2Y4JQatNoUbSJBedfvEMHIOPrcRvWNxqxunNi0
P1ecQ6NvdyK9wVWhCJQox+6kdCx5Xy+s41XdJeHCP6636EoUQVJm3vUgquyDAYDmO3REdoE3NPaH
0o61zs9bpdF8UFp3HdXVvC9pByXGJ1/WbMXIEVky8juljNa6W2WfLFHQAGlNgmOgH9v7YnKuR7M3
NixCdYfhq2Dr9wUeD2BEK7UfRI+MXNfdT02aHaK0mT/gIW743myo28LO5+tCq5QHWRV5oOjqFmG9
lh0cWpfaMA/riCToaz7X7moKhfFVb8UQIIbgXYhQqTkc4vJeNmn9NQJLv4kLtTpMbt7fpkrjbezI
7LYcyx5zyr6LXNfeoM/HGUzlBuq2yXf3J2QyUdA1OLWS9Etje9ldFxMTCnVYOrWb8Apb5/YjoFOe
BnanqnR85oqxi0VnTOsu7QagL0fWvuaa1VdPju51ONT3aplWj4nZsQ5HB5p12bmP2aRz1SmpiA94
lqj5KjRlvRnVJL+Yhjj6ZGtlP/Ojuv2BIlq3uOZNxWfM6LQ4QEbUurRiRVn1dFwHc+8I7n67dZuV
DQYUcqHGzaUlgRtXhjTkz3aMohUt4evaabKNqaThoZlNdzNUlsSIzig/4Cle3VA103/iyKeoq+c9
qM85iyUu7cyXplXCR4rB2biurlL6vBFvnlS6X+s8gH84rhAEyC/HxKu+Ph8QEVIq16nnhV/nfHBX
eeuFtxUiegYRnMpOC+Gc7ybsJ8yAlSXWISgKbK4eYtLlPCCDdKOKXL9v2oLcs0/0+7yTZpL4zOzo
rbzUNdqPIbnsz6TvOQpse+CYcdvxMI+dTD7F1WRLIpHYMS96ZZHYNKIiXhVYV3bB2IbjVhYhUZ1d
6uPh+VqudUlXVy9r71cZR961J1z5s5Sqh2enEZnafZaqzK2GYHaPN0mjiRV9gX0INawNy2CWeTpu
iiiaDo2kel652vDFI3EN1D4KD3FhF57fLcG9ZSwkVjHLm9DT+jYwa3M8PP+fRBosyNRCwBd7hcow
2C1D9TX2LIwURWe5SaCkFg8A4ZXzzauJFuKxsn/EVpH9so3M3I15ya+ZdmHuFv9BKAOjNh5Uxa6+
utlUfZGDwvr0nHTWVlpr85HdV1+nuVcPPZH/thprBk9ytw7arsbXSqbcQx+Lvhiu4K/Ocm2qHEzR
hADJR9fsogM6ufLP6Y+83tubVv1nqvK/lpj/H8y5lyrtf59zf3zM+8efovk9415+458Zt/MHFXcE
WuAcG9QYFnfUv4oVnvoHQtbkdDTgIA6A9sm/yhWa+cdS4MD+2+YTl8TvXzm3ZvyxrHAadRE5o2zm
vSfn/pPc9HtiCW5I/A5MDxkcrejTLkLcUcfJwFcYEczwvqMx+GM2KuJRb2xkcqwszDcq/MZ151Vs
J9ks523fL9izVjSHNqLbxU4QcfWBnlmKiEHSO1Ka1vRV0BN4ZdvgYkDr0biP4K7EgSotufv/1J1Z
b9vKloV/ERuch1cOkizZiuc4fiGciWRxJotkkb++P6UbjcQ5OEa/NNAvB7jITSRxqNq191rfMgKp
4qYwGkrsqnhNXau5H9HTkIiZt8adQ3QnbHujBJtX5wcvy5arwjEVMiXFhMIb+jZGsuV9HWQgYtMp
tokw9tkVSTpUQzIVcHgjNB7W57zQLI/TSbm+NGLs1kt3Wr/J03Gz4n6rtTsxrPKuNmrnOwFKvR0H
W252IXPaVN9NQwFbrZxNclcne8wETbiqPVgVZ5go5Xd4ceUU8BcEL60M+9p0u9BQbGlD623XyjTK
HTxi+7WQdFEi5KHlElW2TX4plXHwuVsy+60EFHhM0ZzEld8sr5wF0iDsRvJD+9qOBTJKtJh+911r
0GwBmFtRt5ad7VQxN6BOAInKT5VJlmk6KOvGUHoukqYs9SPchH2zyCMlhBtvrv9Tzxz5mJkA00M5
BhZnM2ZQ7HGmIA6VavbGAOQKm6y+tc1KfG/hGApoQq5Ajx+0rHxePTL0cLRKfyLV0U1jr5vaNzKe
dCuGkp4fZKO6F32VL6rsO6roiyuqhtKKP+7ymcsQp8L8UtsSTbDMHI21UzunjjbMcN/m7GeKbWdf
avQKemE8lcZwHjm03Qzkg8ZyCOzXechfy3zZIkkoqkexTOvT0/qcyMlqiLx+MeOpp4C1iu7IsaHZ
LVTON9QNN6s7nbOx2pAq1siKal+NXBSvPABW1LDWa9V6l14KkbLBvJz5xfgIMqr85sisCJ11qYu9
08lN8gD5/udtgw4KjJ7aq1sft7zNdublACsxVG1h3fhGE1pm1zJlGlWSDdChQ5E7zm6oxANxhOVe
+U6U1ZfTty+rpLaan+4y5cy5zTnJ8PX8cIxRB4k8vQ0NWgB9ki+Lud4RCQJBt8SA0Rj0YnKOihgr
RWjm08U4RfYyvzpuDOtr7+K2tnOXUY4ZaDtvpA+E1doLU8fXGL9N61VmlVlo5N24a4JxiJfUOzBm
vxvTkv8/Ot1Hmtg/6INwxm1NfJTtcNs5soxbCgOQzzynmqFlWzJ47Xa/yYlQsFrz7DnUIS8knW2o
A5aS4rXFpf0y2EQhZuayULyhYNuXLqYvuzLvWtKBo84XbexLAx2kAiYqbRpTVe0+MzmqItkq6yvd
eIzbszFaL5wRHR6gFC8JPZSyi/pGBDpnKZejkmncDpPD2wTkl2cV9tLq4D+nBcA516KhbvRk7aIv
mKPN18CAD+BJMUxjEOwmO7IaM7j36BCEXt+iR1jtgI7UAF8EK/muJbk1i5bS1dKQU2TwbEJ0utb8
bmUB0rc5UWnlW7FV9emjTTaHE2994WdnnRHizl6ha2tWYWGnWb17u9ua2O+8VN5yzO6PQd+Pn9fM
Sh8U5icb2QXdz96wCzzzxdfSZuK16Gt5DJZF3VaVcB9afpOIrYV6pCxyV8AbW43DNo7tQ0a8xKOc
ve1gl5Lz8CDHuLS98ujrHS5SVo0dprUiqle6dbTESqDIqt524J7QU6ybAfJ6bYL9DBvr00xRct2q
qluZRlCS88fN3lkU1vrOdeB7Oio90khVt6sAh8Oa0c4/nOnyhmHHZvbPvBAdR5P+nALOIbdp5vef
h1p1vMFu5z40vTca15Un/Y8IVe/0bg6G00sylU7akYm+BMXVnx1ls2mK1SlmZzfnwbnLOgvHyJTo
sjzWhXl0EaFStJcHj5uUFJ45hh1ezl05PDZt/7ls+iJGgzPe/lYe/ENb+deM6M8t1yLODPkmLNWL
Hvjdt7KI79bztXB2MCatSGnpZ6danrd2cUOogtbVbGyPBkZMfWq+WTyMyPRaaHK59gjE6Ez/nnq8
FdSVzRx2OPJi26nrUJf+o1XVC7Xt9LNu2y0cR3G8PDz//vV/qbbef/0L9uui1UTn8F7f4A7e2GWg
K3YTZ+t90OfHZR1vsqV9+zXDr3DgY/9HYjgqclaLvah0m2YTOHnVJ5Nb7rM5rQ8Y4T/AiLwbBf66
2Yg6UZpdxhh/6cBsjR66RLW+86pOQqZvnqucxEHpcFLOPNoqcj78uhT/Z7Xu/9chFMT0356Zv6ZQ
t2/NW/3HBOrXX/jvgthDiQMyBxLzBdiLd+e3EZT1H3DkmP1wlziNocf8n4I4+A8XeCMvRkBQHyLW
i4P8v4dQ/HsMoAgsxy2Atge83/+mIv7Fgfn98aZax7x0+Q+PNkJdfurvU6iGJ2u0A2UnvczzHZws
48H01uWwbW4fm74yEX9h8Ji3lYNsetkvAqCuN45eiWtL08vY5Ogb0VSfE9qgzl7KjJz4WtETD6ZC
37s5/w6aBT/yPPWRZPZXXtK7b4+rBhIrjRDn8v3//PbUcFDK0sBKKs31b+s8LU5BUJsCkzPJAbJx
vrSCymJdBdW6Vzb5kdZuH1qd4ThhaxfOXvh5s5v1YsfaD4bXRs1Oc6o8jk2H2sWdXgl3u0fu3r94
gItCWTTBa1p5emwIi4aiqUQQ9YSz7Xsrn095oK9xuklJLMZITkaTt2d9rotD22rjTnjavCsn39zh
shcn3LAfZZFcxJ9/Xg+OSjBG0RkGUHffXw9n0GvmS6WV+Ow4j1VXjEzP4OSf0oAR+EpOzUuPj0eF
0zB/tFDyIL/7bPxLyMmYbMJS5rj2571gHlBnPq3VZFr4z0Z75QnnxRq3PvTrrkt3lTdUsTehlcnn
+VlTZXlcje7bb+/eP2w375fFi9MKHg2uLugLtCTf7TZt3slyVj6j1NkyQm0A5KQv1U/N85/RS2xX
XIePYFIXQeSfF/0SL4P5j3WY0f572gOTinSSvScTf9HdCOPeS90P9+gJPvqgv+8uHwTABPkLc2v4
eO+ucMc4wdlcmdiiInOFoUW7T1sHdVJv2rGif8aR1TePxEY5H9Ah3wtvOLSjOGExgAjD7/xrIgtg
ZMQaip6pTGW7r7u+S3yXFFp/zLwEYvdj16RpqKoxHo3tmUblR+nZ//TjL+N4C+gaotT3V3nUMrdM
ZwRkrZO+6Gn7pnr3RVgM8vpFRos0dk3jfjCI/nsMfaF9smZfehmoYN490gUdLh1Iq2RENzpXRZHR
TCr97unfH9m/n58LtO7SNsEjQT1z+fPfhACTssex8VD8ehS28RrQhV9XOYZNSTn87x/1D7eRz7r4
XMAnMFj/9ee/fZbnLkvZj85wOQScOD0+kSXyQ8sbxmy63gGHHZJeX6sDPoTYlOPnDz7+77cTXwNt
HrZDLM1kx//5U0d7Y+Bv8fHSMr8PZXutq+HV0+WrlU0HA+RHS63FSNmNaY4+6FrwugiEdM5Gm6JQ
zPAzyngme0VUeh/IH/7hLvzx1d69XBIR45xmfDWgykezCW4DW37l1hw+uAR/L5NcAuiuFG4sTxf5
7R932wV6pEA+Domw1YOHDgBW4nNlMdmC4ZOMmtjlen7jXwIkTZiOzPlQQP37d/j7seYrXPppF8sT
hNLLV/ztISiEpGU0KR4Cv28Tz+6CGHdQ/8EvfScMZMW4fAplBbpgGoLvxe56KyjP9ZlPEd5TtnqP
spLPDbvtoMbk33/QPz1WvEDYiy4q6L8OPgJ3vN4705BYWzcctsx7AU+IjHXK7T3zeycsfPMjgtU/
/Tws+SwOMJwvrp0/L2IwYABRYhwSu5ses4BBqpsPX6XtHefc+v7vv++fXlsTBZNnYGe/gIHf2RN6
xukEhQxDUq2iimutV/hn2ppWd6uivBPLvpPFHC7Sf2kzBk99Z35wN/9SB11uJ+AVfi0Wd/0v7uW0
pJrey35IBte+gUtgnIp+FjtaQLFapx9osa1rwxBFrIp2T90KVn34iC36j1+CRjHrP/5KNqF3u3sZ
ZMC18mZIHNW+QJS/Xw3zZjXkY2d0z5R2NPPcLeydnzaxOZZq3z64D5f16c+tnqQ3OO6oktyL/PLd
fZhrUU/ZmA3JPM5rImbtOij1dl+mIk+k0+xGe0zmsih3bh9oIXn1KTh7mNSxhuZYSgvWz4qAxfZE
mPYaR3FwmDFA3Y+M538/nHTycAVQkfAloTn8+XDqfuPlG6pONi77qSC67SgCH80sWYXwCv934UW8
c6i1kNFxjLgkw5KU9OenjYvpTlJURhI44/y9LIsHx2qtn7P2UXn7yxj55/W/8MURhLk4UR3DfFfv
C5EapSptPTF68wox98vGXIngrvFWZdSVmIYqwhjWZtfXzVFlZhATe70cmNnGE5kiDJ9pNYscRUpT
eq/S9eeDXGh7d01t0v+nmDDy/G4gloxuHSIv2vADtqY1nhn6RQzuv2Wy+cC19v5eEVnKGZ7fwqvN
U/V+NSYMO3e7vN+SiQNU4ji1f6cyJFb+ZpPFvTQfrcvvV///+jw0X5w8OUi+T2bKaylmvRvoZFKd
n1qhO3djln5Enn+/JF8+xQY8Cu6Kp5Ca9c9norILoy70ekvMdKvircu/bqp4xZNHvoKeBBKu67+/
m+9fTT4QsyHOa4oaIKTe5Qv9tqmpbskx3JZrYiKUe+n60kzyqWeyY3wzqnIAFcWAVrR288Hn/tUg
unwwNbF1KRIhD7/PdnCEL4UkVjKpesylHbsQpqzHVHp0GZfROppzlwhHPPnbT6hBD7CYP7l+c51S
AZG58YJDU4TMEz4if72vZ/haF8AsnWJMzUBu323y6oKLbHgXkqAf/Rgnhw2EOcN90q3d1b9f+r/k
mnwWtvBfByB6pkAa/rz25apNstIKxRqYVdGwNVmUWR3AJBRbGaeEZENSG7ub8eYgyVqR00Sc/DQk
VfaOx8MPq+Wjvt0/PA5Id5FjsV1QZ733q0+9nfNZpUrE6MrdSC2CEmDsEscjX8BaX8SECiwrqo8i
1P/aqkGhsklyEmSQCUznPTWMng3ruRJLso7lzwoZHHwWZitgjFVDw98X2/XSTO3JrSwaD6Ic8CXX
vfygYnD/fsspFJByXGJOWDDf35KpQsaF8mdO7Gqxvjtd+qWcC9Ch5rRPPfmjXCb3kcGmk4WjEWT3
GL/XQ1VtcU2G5x2Bn1flRQg0zWV7UIOXhTZzyQZSHZpJJAEDQo2tvfO0If/UbZpzRcfeuAqg+JP1
WTVfHFwKhxbr16vsNnOf2m2wn/Jpou/Q9IwJMUlADA7rtavjapzrc7s0+74nexpfbh25S2NeKVt8
ZTzlHYE6WFjljAursOVLTgwuhdnuGtN87hdL3a8Vgi1/KZHBueQl962DjWauWqhfqOfyoPYSPDEi
phit0jhjpHBTlb19lj6OpNDVB/+kFrLLgEQIZ9950voo8v7vNZ6NkWAMwoJYooL3iKCthzBQVsOc
LPXkfPeZmDyZRtocADU8O8OHPOR/eAi58VRrHLHoMP61JmkrajdnCpAlNdajk9lP3MOvrde9TiPD
j2LJOFKNh96zElBzH3RgLrbDP4okGmGglnTIlxfsB4v/n6sBoUWNn7vVjCI0S58nozNDIjOI1vL0
9Fsxm24RVyg5IrPS1L27pOTSapZ4zKvBO2Ve6/6cBWbiWpDsAoOta0KNFKcpYg5eIAC9rGalvqp7
EjTNKGBqEUmPf0h3Rn3fWa1xtkfEbf++wv29mmAsd0yI75eGAMDwP38SCMU1GJaFt2kA7+Z1Q3E7
BAUkwk7x7Lh5euXP6Fmk6aEN+PePphC4HD1/r3q4oDQ92L34BqTtvH+XcyOVGWpQmaRE4BSX4Fe0
1o5fX5mtz0y06xDQtPid3HDOlHeFytOpsY9pxNY5dfNd+UXxOWuYoyyqKK6a0UGIlDrAabeSrFWQ
D+uL7+bWldnNP6tJGWeR++PJLI3q7C8GJ6c+bYDGzblPRNJUq3lHgm57q3rnS2MYZ92rjINptvap
80Hd5Uv9tAX1G5j4jPdOtlfWOJqfYbN5rytsrKhr2+oGQ526qtLBO3SO2d/KyvQiKpbgHoV1d15s
c/SjtJ8Y+ne1bV0RHDsccl+YjySitG08a1aysd8eGmdChETa5F6k0KArNXmh1XQ9cD22mZe8bpcn
+jZBAoDGRDewtkXU9QJfY9DSX0g6S+dC1PXQXhdjNX5S2sr/Ttu5PaVi2bARjvP2ppWT9kadbTyO
i+W8EWA/9dj7SnZtsl5xNhLO8kVV6DO2flF3pZiqnW+lGzJsQmOr1F/vUGO10dwxS9VGEzqBFMKI
c4JS3nJzMpZQs3CwZiGhxE7SNbK14rFv+jNWeyl3Zd+kWK+EunE6MmqdXM/6nejyijB1TTPd/ZpK
roW7jI+1xGEYLpnefdnmqtuNfd2CW7WIZTUKo7vBsoDoeSiaV9/q8xN5OXJXtZkXB5mLCwUBazi7
nhTJgMtNoCFs6i/UMo4Z0jldwtwjFBhxBvk8fjYlq9X2x7UU4mAWffldz+bpdl19Fyw3XK3NWDAm
1EocV5vRmCeKhRnCJiJfZ0g66pgSyQsSSd4ZyFQAU8JhJX1czqTDhNboa0ejyp0fSq7dSCGhZ2jF
OfFmiS9pc+0LZ/VR6JlDv5dzyihxHTgU71r3IrozsUBSu1sXzSkqhv6gBypIRJlrUSbwsiAzt5Ch
9cXe9ovprK9uccxF5h+qYSTSWTPzISrmYEals1TrcSP58M5zKVo2pwuuS7I86HEXD4Yojesershe
doP+PARWcyrczknaZcUFMOhGTSxwMx3VUPYx8KHgGeTYvFOD770Wk9sftsZWfWRvZR6pEh1lMTUb
22uz3qTarCKTgGo/1OvAPC44WqJi8xJj9SfGza7GS2YU98JU3dFuveB5necgQZOq7geN+iLcWr+/
GdYq3bUzoN559bgi0jjLJuujjX7YTequierH5diWGP3bdoDGlPlG7AYkk40ohmU4dK3vYuR2tKNc
l/7suGJ44DX5MnmDxci4q2KNM8VeDqZ3FcgyOJLaoh02Rxbx5mjeY1FKL1FZGrwoQ6h7lZvbt67i
Zs7Z4u86Fs37kv7yzaR3MiYk1T8jbXZvPC+db4Zp876a7ALfgoaECwAR4qVzSCj6dU+XsXSTSo32
OS1gF4Yc1dqT0QW5OniM+eOxHjj6rcUsb1J7YVpVWIglSXqgaGh8eQAXjuKh0PuT32XrJ61ED2yN
6naqISMjxChOqRLtbqaxvzOBESWaiRW8WgI3IvDAP/Wcho9lLd4WVwVTKFOhRbomrUPlOnduPbIZ
dUNAdIsrbguOqLdNVqZjSK8Rnaa5adsn2W7WzSI9kSFyaSkWRekE5IgbZVHjirZu3MKZSWuvlicw
wYnbbttDsQjj7AmeXz5ioG+KCM0VeBrjYRhQWP7aBaVsGHfN2KEu0TFmu2AaX9IvFVqXc4PG6os5
DeI0Wrn7fVFNE0kQIifL64p97S8BNm0CRvA3YnuPiFUpXlodXjGCr7k5ox4/DJD/jn01XnW5n30C
FTHsUPD3R8hj3bkoK/9OE81FqDb195Pvb68beTCf3dVe75ogf2iWVvvhbh4pjW3hRPTQjLO16thY
xNxgAN+mWy8dcwO/pzGtGAMwLhDYcdEgIVgGzC/EgPpjbvx7mindcatLc+cSiMruzHDsafZmVSRK
DxBJNVM2q0PTDNldUdmK9DEZTDFXeHE4IhqNEdOlFYpgbYgjS7+6834iOnyXg4RlGsh4l0x7IEZX
3WZ0u7RrmruudOc+8nu3jQYxPFXIeCII5u6ndknbH8LQ1OcqDzQ+epyX3Wyo9LOl2eR+51qb75Zx
bl8E3XEvctH/tkkOfWo3BkOZh0sug5P09O/b1F7MbECbSweazNz3WI1S52YUSnwO9KbaF6mHfKUC
44HarlhuaY7Pr16plW+lXhePbaeyXd1YDkYctZgSxJQ5Fqzi2vZFs4kyi1HL+Bjtna0+wJJkvdEr
yAlWdcd8tP25kZuOU91rjJDrtTy5hOvcdtpMVyQjCRvVY1vjTeqsI8l8PU6AZjrNLjOZsttvtbck
OEDstyUw5XnGOE/WYdBtO4Wq+pySH/hD14uvnTd7nzLpDN+1DlhQOFWz86QwkXRMZ5ERd4aiqik7
33vaNpPpYevoZ/R15VUgJpPGo1SPnIM83EFldWJLrb5MGx6SGe1cCHC7ZjGro6HNHvRyPnHeGSNL
aQbOpOwEAPLOdeYmDOY+uCbDxDjPqCivfqX+JC4ogXYPCZwxd7dQgzqquV/1ytxjrZFxzgTyVYmt
Lp69cfuykkCi79ikm4wjzqW4sGdu0NjyduZ5cFwV2ivq8EOthp4jB2ee/bABplq0Jg09B6dfmJs9
uxyaeJZg2xrY2r2GOQLXBOfIsqRYRX5VQcGUYd3JO+cKZG+5haqo+4OhiiOB8OqGcmW8ZSGtQk96
z7VzqWOGKjiRbF1dSMO477ICwvQkTkpuJ326sLpdvM2Catqp9XHvTZTUEAgMZETVYVpkzQKqtSHH
vDGcTO9zk9bJkjObmjTPYEM2f6Y8UwfHabaw02snQeeV1FCmd11eI4pPG//ip3txxYREclR85aXj
A50yf+YKlV/rPm9QJunervS97NwHPdW1H1yVzqwSvzZHJHK+ezVdmkZDn6vPrlsXx7HKWIGGdH3W
9UqeWo9XpQUUuoCcQAmPO38aSbDAKudFnvLLK92y9v0kAKCN0JK69lB0ao3tTDzyMldRmW3nsmv8
KNC7MhlX61a62PFKVGl3fmog7HcUtiy1YvOWRd58KhdIPoByxno3DF1+XpHfnxwGhneDyNv9Bm/o
vK3iE3vbhDZIr6lgcY3vazDwyUJgDCIst44CFro7R03MUvFOXAtg6vcL4Q7XvlF/SxG+n6qKBlbs
Tq5/rS5/oA9SZJGNHyNEoWckuYY5Py9GPxlVORw4A0GImHt1zBfl0A/Lpif+ndPM23WcmbZduvaG
fMvqt9VDl4VAbIlbntrjVK5UZBgz971d2dTJqbg2J5ASy9hxD7O0B/pXn5XTGGfN5tnEaRVqk9kc
0hGjaD7CFIHUZ/PXl2+WqzUJYr/1nOOoih2KwSsdQu6Tlrb9ddVk6/1cGMWVJUv9NpvSfj+bOoec
dio1Nzb0hZxKBqaK5dNYr73NrLHw2uuTu2CyFUErIHO4yDpQDo+RN5O5EeJfc26srIE9kROhiJ9U
46knWpAyPvD6EzOSYgiDdUUmjdyZl2faDLFGRqOXuyAHqJyRS1lGSxA4pE9Y2w8Xzd4S17ht+Hey
dKZOx+t0u6a5xaPjD+2r8KrsARB0dyUFLuRdli5+FtOymO+gh1LZCX1bztgwljMwYgVHXsMqm60p
y1Q7bPXjVAntuoLExHa/wU4VLTpTLvZLh74mnuwNnSsU22u9ttX92AnnTc31T030jr2jkwXVT+lD
bBa6hyXPX7oRVcraVfsFKt41rSiQIZsldgbE6vuiwjlo9EbwBc9H87meNRkyEy72xOsFCeEYlC9V
wUXdhpWFV3qtH88mlaDNLniloYT7pLuNpMTeisMIW5lOrtMlsBf6s6qDqJkdxKNSx/Y1Ov4en28R
zcyCVrmtSb323c4IND+NAKWlyVJY3mFG0p24a9V9W3m8Yj3zHEDamreDICKZ7ctVoAhMV+3WqbNx
zxmhu/4lppH2YCTlVmOhNNJWR5ndurE7+MYxFbJjMpb7UUefG/CD9Hfj1qDRLlAq9ZUXj4tDUWep
PNZFuhCEnQ27yuTmIEo89sF6ZrRnPG+d9t1rRPY8L1bxdZa6vtumrP42aTXyDoS8ZURY5f1STdlx
dNr8etVm1nYbPS4OHyt07AU98tIExkNgZ4WKug3mGfi2EIsynZcZSgho5Q6d+9BEUzCn0aDN/fXs
m1jCqemkhCbRd2Wf4LSfjjrd671ygvRobFa1zzTZxUaT6nHmA0OizgRAkzXLaWKxQqo9cH4hNf2G
Bv1mRjmZx7uGpuvBkYGaLwErHvOQNiW+uuwz+Wium5uHbmssS1jWeZ+US7UfaInc4L/yw8HC6OYu
cg83kfI2syauotXaV4tCPpxZqxu2hTV/ts0S53Sn9SamgYrntxmchA5bc9LqgP1uMOM5f9wcOz9q
cOFRfecUjAiJGd907Kfh7A9Ud43FQUA8ZkuRXqWGnsUNLQk6EOtDNhYubKRsiAs/yNZLD3m6Si1j
3jVWjcZXa9BY6SxJpH7UY6jrWxdx0do9nQGoCtTuiRBLmeJs9dIOUS+BiIC6De96KOV5gngUsu1E
c2DN3zIm9REV9JfAHNV5rVyaUQj2bjMbUxWdETts3cqN5jS9DjwEZ64cl92WigC4bHsFApwt29Ze
1CCuRlzdjYF3cLEvh7ilNWMpNjdRJBuHVAvBfpDdlT0hi1/SfnucG/6ylQvU/xcneYZYXOgMrzir
RONcYrlasp42yLrxxgYi6YDr7lodUXOHzyFnVBHmouj2vSqXa5JiIB7akNbTi8MdhBEuR6uJda8s
E/xX3o1hlU6Ewf3aasoiQXiL+yI31sRfdUYnhbppsB+wAlb3KUa20CkwjCmAfO2i9pB6nrgJbzIT
z1yo59UpD4s9EOeK5Zg4iZueHdlOyJvo+rhI/TFFMWcFlCgbMQTh5K1N5NuaurUqMR4NdMkWwFAk
6djhw952gAUQkrfe+tug7uyiBybQzY12bztlTzSNMM8+J/ofBWTaSDeazzgdjDa0y3GJxozmSTAC
0VptmUVpkU57oQL7G+9TEJInXe5WHpaTCwpHhh3NIqyaJmEsgUS3596mlduHgzFbn2fDevQ3046W
uu7ODqK+EJXX56Imuc8DhI3ey9hOzdBXScfdPBStaQD/tTiZBfNIJWThhjEyzvOFFbya4/ZUjRlH
SU7t7KKYHoBGfKc5UUZ9UDyZijCIwMnnCAP49ykVO1Y7HjmbwzXtTfPWMWczKTAC3GAi9O8sf/LP
RY7tz+gmcUAbV58zzbi6+DfOl653HjYEQbM/VMUzsd0t23fpnGUuzRvgjNVZ7wf0kj2MtcV68TMj
wxtA7ZCiN79xFXT+xlrcg+sI+8UzlDoY0xjNDMrPM6UB6j6pvgaL1t23Al/p5HJ0STdjO9LjZn7g
WnTLHOV1O3fqxwNY0vqs9SK9kXkVfPXawcBQVWCcAI6g0U2rEBQMUdY3GjtFrrvFk6TJ49LGgQP8
zdk8NqjKAOJ6OSBb51kH1zhn2Eg7fcrfPHoiJ+KqxJ3HPThlS9+cGt1a/djfvPFH4K45H5cLxhKr
lIdGrNknz+uWs8Oe/F0JoT1A2Cx/pl29Xiv4P1/G2irvpdRnI/R0Olpez8B+XRxjL1NvYuA/mnFJ
syaxspyHp82c2Bp6n1fRHF4yc1wfDSgpexWU89O42e0dd1fqeBiL/JCmFD6Z0MW1N2RVwqi+O2Ed
T6uE844KKX3cU0qiK+dzaUeToxbgRjnQapOPvsGDVDBBG6Yr0auKvqNAujXiniUOUCALnOU5KF0g
c/Oa306pVj/UwzwchsKhqvFLmAVJLwjjKEPOR+oej5pKccEbNNoxJDlv2VbQqEBRCR6/VtymiZJB
nEzJ8mL6XvU1GNinNm/B8qQIIXrs3dyJeqvuoq2q7WfwxtlnjdLGa9cg8cu+NUOac1rs9/3FF6zY
JupNC6JOetZzMVq00QgAeGCNv6ejF+k2R2JG/pQmRBovIYWas+vdfq+sQSA49q+ygg3M93GwGLmO
X5jHZAqqV7CzbFBEkDOE0H5i/SGYMO/ocCOR37bJTmhrHwhuoI9TNE2s+ZAp0Djugr6UzwX8DF7d
6RuBg2M4VMsYt7k7RQDb7jvw5WGWajQG8sI5lvz00Fsd8CmG1u5zL2iTTcECqeZSXuV0sWOHTfaH
nrJFS6c2d/bmOD9WZQQRphGLrJnsxZ0xGoslmE8FSIDriwD0in69hmPedOJhm9sxtOcaP23QVIC2
JnW0eiQWXDo6fbRgx4cJQmNI+2q+6TIWClNPjcdymoJEnyw3wULU5FS5GQej0Qd64Y66FiJadXmY
lH/X09a6/nXgXvNmeSIIxLi2LBz69ogbWl/b/OCLymHbXfxTMbpHyO8VXD1zt/qSnlWPtn1PHtf0
YNhGvZ/tdd7RrK60EAG02FtEiRxs8gQT08JejGPGe2tEUb4Mhhyf6ath4l7IwhGxMPP2VM9q/J4y
JTg1TLmulHZh11HxXPeb290GWSn2uIHxz/8ne2eyG0eybdlfuai5E943gxo8D48INmITIimRnDhI
ifS+7+0j6lfeR9wfq2WUlCKDSvEKhQfUBe4ggcykqIjwcDc7ds7ea5f4gcol/vT7gcszRO31uEVK
yPgIhLsw298XGU0Mo7JY1Zs19iBzhSWZ/U7zrsuMnnRen5cAfi4t3tU1M5dHtieKFr1QQWoT9mbd
P5u9p8i1t07DUT9X82ttSqvjrhJ4GZMypr9mee+8519M4C3WeYQkBg5aBr97wiiTDhMRYxnqzSo1
wYJgXIpnI+YQUGe4MBFqdXLFgYT5NTZ4kDqGBidp0ZmntVtiatIRfVIcte8oA97OzSwHJbYGNIvj
IFF4r+dmhlo2kXCiZq3T8u5QmjCP2sEFYDtqYjMwwwy8BiiRd2Suz66Fva8QgQseCTmFBJAq39cL
MYhjCe7oPmnWotJyOONhA4MA5GZAgOhVnRr3yNOvSQ4dV26bjhwRKNQtBgZ+37gwd0Wdo1q07mk9
ZKcMIt2zKTGrI6fBYCekXb0gCwP5rCqHVK3GMAFPbMCw4wnWh+nT0Xao1GqWATXSv4RtcxbCWPU1
qI1lPHnbQiDbsxjPf/BEWXxRFlwDTp7h0fKKjH1BVBy7bfuKdkx8pI5ivG0zTQRtCCxKSTs8d56W
U80Uty7WA/ygqWZ/ETw7Po9edWKKaHn8/UPxRnlH+AY6L+aPaBvIDttX7npLhWJ0Qi5Kch0hkO2y
JSvLO6MTnxHpYNMNamwnvhpcJWG5yb4mmg1xKLWm95jib4QNCCt03QNRbDPCAaf8+qsd+UmdDGq1
7hfD3tnY65hVGNPF8+f9I6/T/xtN75Xb6dfsvv8Pzf/M6v/e+/9f0I+j4V5Ci/379mH4inzyJ3eP
X/3uebK1A2RYRCIxqpaeCB2FwHcIAD8i5JMZNjldaEjhGv/ledKcA+lrAm7CjMCWXda/PE+afSAl
hlj3+buQFEMV+AEFvPj22H8jS/8ds3hvnu7CPUZNi2oXhQ6guT2BwqDT5avTdmGTLpzLZB46Blvu
Uq2w9qoPRu3pA2fALNxMqoSugJ9b/H5aGrIox9g50mevoWHXhlBkhPkZijYkWzrR/TNQVzwQwZFv
Q6EMJXS10j17ccm/f5qXmL5nD8/LtQ0TmYakRyr3yPJBZPH6ASABMWRHtqYgHqzlntmMfpnZpFf4
sycqP/a89pM2UuJWeZhkIHn1wKZjuagTOjPUkOYRHDzCxBTH1SpOFBrV2aDQloti+insY2eO5i4X
Q29MN0arLRa5cYZywThFbBz4VWvbydvBTzlo3wjO5ep5lJd029WSIbedpvGHUC/pzy+ygz3Rs0r8
fskaZonq+J42Yl9pIi8F6wgOMK6HTLR5fSm0gaoot6s5gPcQUkPGjj/MqoLGDSPO7y/7vp5RvhTO
BAexEdMg+I+vXyqpClPDF0bWs7Mgwy5r9bhTQkQsHgMRpwudbTSUu/+pReh8fCRRu338Bxz17h+b
ofx6z4Gp/DcgfEoT8+9WnGhI8vzVOiN/48dCox9AqeFcQaSqxQYlHZQ/FhrjAOURCkCMx4ggMUb/
XGjcA+TbrDCu9G3JCu/nQuNCG/E8Ngyd9UauT3+y0LzZNCGZsKDhxUO6gxh2/1EVxcgAELpTUIE4
CywVGQ7jtfVSV18qr39wE3c3NLjYYz2rj7txiDDec7Z9ccV+sWC8EYNhF+MqGCZpTybF2L55wGSm
5riTawYDCV8ngzseuyV42DS9mpXuJEkV2i90scn6rj6AaJre0U49O7NeLVi8vsNVlpIwfNT7RhBW
glrrEGQGhUl1EHD8Z0QNLuu8Lqx49kNV9IVvKJpgtbIdtaax1wC7Fl02bciTVfy+mBLLj5hv1hxa
0ziwmwGQIMw/1IB1XQX/eez2MwqkHvbvHzu5u99/fXy5u8tf+P7UWd6BzK+QDiaePrYJHq0fgQQY
l7HJ6URsWyTFWSbL6PdIAkA+YH/IfMRDiI2FP/LzqTMOsE0y0eNRNixXZv79yfYut++X9xtvik0d
sRzLNXJ6b+/QAR6jA0dqKqvU0j7Q/Y76IKX/vhaZFQ5rSmyzXSuhrggmQYlIVh2HIQVuv9X2fkGj
6Tjul+7JEuOgr6CpTY+jAo5CtHDO17HlNMzDyS/6qoVw69uutq8rq0xPWxBxxrdH53+gCv333QDk
LfL3d+I//0/+2P1jdf/P/y7uy+7lDSl/74fH3qNylFwnPI3UK+zPf92QribvVWjGPyvHv25IfsuS
+a1UgfjUnsvA7x57zWPzYK30NNyItvR4/dENuX9kwayKH0HK4+W74Pz0unYo53GCfRozUGemtaXf
Vp3r8NNnoZHw0KHS4H5Kbk3V/OoyMZLM/gV1QBeojQb7NxtDtHmVd6gibpLultQAnOHqdOREeNGZ
DCu0MT0a7PE2B5bzxYsX7ciezeKdfeQNKkB+DFdnx9Qw3CMultXYi0N13ORZ0hotUzCDGJcou3aw
Evh6M9Gjs+d4OFuWZRs3RP6s9LguMdrUs7GqQEQexggOzytm5dtcm+0PDVlax6oa9aBwaDOT0jAO
ly1wm4+zqD+DFnineHtTM7MWgC4g1odWBEa2fSOvjmO0oSVjbDrCW2IaO+2V20XzbWU2JN3i5VNX
9lyDd1rM8mPdTNdxk6inJdqjswQlFNA6g7zfUS3qT2kD7dDXOy8kf8AeSG7wiukxBgl1VMb9LWHP
xhEs4/FeMVpGGe5Cx6N3h2qlqPiUgllFoOtVSFa8OEZpWvUhswrqyc0SJ59VOydLhINLOPrKYkkT
G3ivh//sb/v7m6zP/35V2baP5d7+Jn/hR1WpHRj0FVzclniyvsWW/agqtQMWC8ooaJPYp2gw/9zf
YM1TbZKGQ50DWE4akH4sJxx6ZVovERkmc3xqoT9ZTuRj9np7Q6vj2bxFuiAwGvcew4X1rKydht4n
LKxVZzb2WtHG7tCae+dbJURr4m9OynycN6/F2wUqxKAX+fXea2kA6TQ8/WnQWJ5yStSKAsjYtAPo
vXd6Fndyf4yRr9EInqKaiD8jDxB2UKYtzJhNYjAJgQDvOoj4RCdja20XotsskQL0vKg2xVilATHp
aAZQRQSlm9GKFKa5os864aet0QN6lTgt8974drb624/2i0+GKYqxHvsGDqF9R4ZTRmg64ArRz9Ny
FmCP4cHcVWvdahuKUeYb+eDZwDMKa/PiVvtFPb6/G3hsLTZOkOdCB1eI/PmLZdSexQhvlN61RkN+
bY1FGQjVfM+evBffxpmIzgtGJKotJtLUZNzfL1+mmpjiDJ6XBJOVjm3QWmq9zvDgBKpXOiHJagai
kdSFOq9pUfgF6Wp0u9TiczOli7PS0OBcOoo4dhbmoXVR9K1vwWN7iic32dFpoNmhmVM7BERsR4ww
Bykoc7X0Lm1nJ2CEUTE3rmzjxGCicjRM1vz5P6vY/iqGk/HFvfWGPHRIWdQnL4ui51/4URXRhZON
UsYCMIQkbfP7IuZA26QggUfEfIMVS3blvxfpukrWGL162V5lu6S78nMRcw8o+IEf4CljiWEt+5NF
TNbgLxcx+J+kjFKd00mWnte9hUW4raFMrnQRjCOCk6TCNJ5kaP4qpJShj3O3OnXGUXmcu6w/ZwLN
cOjFpfrFYyhf4e07oDEENECycliuXz4fetpkFVpMB4tUlW3aRpJpmXut9Sw8//0r7T/w8rNSmdIK
YLmWrsDXr2Q1rRIW6mSvC01D4YQKKIjL/D3/69sryusQTMQZC4s+B6zXrxK7ucoAzjTXypip5221
qN2qqaqo81OwkkjFirw/xGKnnNnzYH0e50pP3lnZ5CV7fUlpzrIDErkC3IIckddvwXNg26Wpbq6X
tunWNTGNpzmAz4AdpNjOtlUSyxMqh7+/us8Hx72XZUxHd46TKPXdm4RZTy9gLatSZlTWSNSrOInV
I7KnjH4l+abe2pu1NjpCagVLMwZMDBZStZbE9+qsQn2smNe1UKfFH7Pc+lDWdm75iD+a+yzpceRg
joGKmbaecUI9Dj0ImVK2UL2XuuV7hpgx1MUh+abLUrISyjFYv4WzaF6puFFmXCoz1V6L+cX8mhLa
iG68VsppE2pTeM0wDph3taQfHSSAD0zIM0anBF/1h0WqmeBmG8/+GC1eciec2bJ3PbkDxbWZzTlo
cmtp0kN3UOxb2PSheWbkXjxcZ+aSb+GuinHjlpmmrzSbXCNf7YvxszOB7F9rs+khuhpy/TKySZtd
LYmTXgtbDNrWQ/lp+vYUexSnrWkLxGfhcG8DKf1iRGjbVLuYjJNqTGZ6N7NnczQ2VQKEG/QRpCRo
o3PqDqJbsNpy2X0njUPTH9Ieq2nq0q9ZFdwUxqZMFTo3dZ0pyJj6eSjgzfR6zaYxkczac8A4Klvh
YnkgJzxdEbpabBLXabXAHBYx+Xk4WGdunMxXUR1Nnq8VQqBJyoX7wQFg2q6Yy7lfinxG/266FnxQ
PdHMQHhaulWTLCQHxhbLvCL3paMayetHWGLapcj0FAcUBl7S6bqieEKOY8boNWca2VzO8aIEnVWl
ydKA0kf25LeuBZKV5MDmS9iHxUoonXbYKhNZNCDik13eO/EHr7O9mzYa48epTZClIe30kF66wrjJ
0fZv6y7vt46puCdFtjjjSap45m1DlMaF3hgoJZJON4/LwXNgutLxP51nskqolTRvh+beQR0MNAcz
GsyDTZRVSRFwxOjWYb809moqVVOsRteczkC0o8UxixnXg0cIALhXXYk/cciMd3We5co6AQczHEah
KyPq0Fiv3RRgzacCRlqGmjohn+MYlRpVUi0aE8qCmYYCDMacFkGtF97HBPb3AMbTK8gORKC+7WZk
jRh7XasJhrCkRBQDCbkBZDVSXMwpjx7McWFuWnp5yoEyrPGP9WNPNCoq3y+1U2WYt3uh4gW0xr5a
6SSCGOepMfVkeJSkdBJ00lVnIHjJSU6KUHxchqW6dXuhw2vAX0JogBLulip1z2NoNDbuyTq6bgaH
ezydyHpE51peeAmEt1VEubtbEq2P1imGCKmsJRB641qK9clU1OKu1efyySOhAEV0k493nXDDBy1S
kfrGnhZrvjWRTOB3JsOUw5raLDyH18t8BiRPYgAfjoZhlebVrPms5eQZqupM1DR2O54TzUm9C3u0
4j7Qx1L7HJL5iAsDCwv3YIHjYgU5Xz9Dw20AnIEhOwTZsPT8e6OoM37CQZavNOf0TaJWtRnoE4eW
1Zh44haKjILnKu/LeyuqkMbrcV+hEiqG2WYhU3QDlxh1OA+ri0wzcY04DoDDLoj8wb8qPir/PDo3
sOFgo0BrwuTVradiO4xGDXMWVlazYsSXq1tRzwQB9zw7guCCJkbiqJUxy4CaIJq0R3e+RzaqOEGG
KVldq5y9C2y8BCf71A1RhCqpNaaAxokaH5vMsaxVPSE2D6bMLe/dyCwuBHdvjB041g3faCtxbi9K
qa1yHIxfyGFKzQ2P23CbR4p6RTsZ43dFEcCUzHJIWWxVnWiZLq21KODog+VCR6uECbJtM2hIXWld
FVXaO4dlZaQtSG93rI6noefORGJvXw9krqLZY+gFHNvuMu2dXU22hF5upQy1NF1ONWQoPcAdeXx5
cUhwK1YgYqqstdIM1i7vdpVG0gQpQzV+J67V7/fQX70aMSvkoMEhtagKX78aLFZR2V1qrZO8Ui4m
OHnBNCnuZjRy8zRO+8ffv9wbhQ2zX481V4pVoFSAqHn9em1bIlmLWzShBFnvYhdVjB9bgzOv1NYT
DF/R/7arKUaou05RR5TXeu8qIcZQbnwywZouDxrThnDeN0hYIMd24BwjgzRpBcPEdGrQMLODJlc6
BMILGrHHkp3Peacj9mayQt3BHAkdAkdIhsn7ZyyUJ8DhlMhd58Ok4Mjo4FE8mPHYsREJSOQn1Eqz
ftSkCDkCZLwdDEahK0jYWK2HbwXtf5rFLzQGSKpf3GpvDkTHgFj/+d/EKb86E8nf+XEmsg8wnSFK
YNjwLDLgRz9ORe6BbPVg8QeLw6DqxalIc2ntwFGgQUi72HqeJf5o7RAjyIrE+QrSEoY9mIx/MLqA
0bD33NMUUGkSGw6HLKq8/YmhToA82QNauhGaiofdnvTk3k1MyreJdYLasyrRTXdUKh8rTc0wc3So
PAORKeOC1mxpiOxQR9quRdHVs68qmgnsMxYhPZTY+dCjzShgk4K5X88GgXGDnSsAoXO0CtMwLtel
54nQD+uG2ceCzvwzwsyoXNMaPo7DuAC1kRogyHvHXkhfdenUTlY+m35B1yZf5eFM/pAOlD5aCwd9
vZ9ElvGpaD28qaVhGh/yUK9umrz2cOyFZOJy5AzPXdKxR3CHI/xYxR68dNtYnXbRTbieD2OjmD/Z
JPdWbK898NYmw7S2IvGeLEQ8/g59JsU9wwfFcH7Utfkx0jwk4klTzNcaSVqHs5ZBf1GFlh3xn8Ww
YanXPkdZoz84nMhR96lOcj/odovcHOaehjTL0pN1P0B3JQVhUD8tg2J+zrBDJ4cTD/aDkzTNiTlN
loOHq1TqFYY75CHhMMcTKgk7fFB6ckw419rZDcdwczpCZ6xRsQ3I8lad4eJidoj285eYk7bU33U6
VtMwXPDtSew6YwvlzptTNMeo1rH6RGJ01zRtnPsKbVsJxD/pb8g3iL/Ijhx5enYdnutThWs3XHSM
2bHw+juNcy2KVxRd3Dv0osSHccrSG8WFHt+xD5P8pUErILupt2Z6OUpy15rSoKQUFlzfhDPn49gM
c7LSDWKjffxTSAkJu74Z9VBmLkWKvlJMpFg+2uyp3Jh9VuhUCt4U4ouI23gTDqO5sztjLrYQ/Kdj
czEnvATkX871O/vYmzO9nLbzDz0F+qyAwl7vK2nV2Sp/L4mzQOLWCV8i5a2pb0iRfG+k8Pa4rUI3
wd6NVoB1Y/9QnyNbiFqqtQ2m5wvFEbgqnElZcdBQ1l3syZ0pGT/U/OuFlqrTN/j3H6315/Vjedm3
j489oo99pccr9dm/73BQk/ikv+/jn963AJeT/QVf/tKPXr56QFeARhMkbVSLjAj/WvCRotEeo/6A
PUUvSpdjuR+zavOApRysnaFKoJjBLvFjvTcPWO75EU012saohP9kvX8WK74s8+TMEk0E4wJaUEhR
ZGH2oszLO4SMxGyVNISamXgMkAeH6VLOg28vi7gqEIYfGUPmbOYJC2UcDdNnG33/YwFy5r5WnMMB
qXUZ6HUKbcOc9eYzoI8t1qGK5K5ZuTT7jjhHehdXSWpQnBMDtx30iZYMTte7ZujUq2pKhseutnZR
5DSkIRjqGMwEB56kox6fd4UVQtW3CPaqWsfw9QXWArZHTMuFRw94xlP91QZqdMND0l4so0GtTxAC
mQxEVvlzj8TDF4nRXyIzgTtt1fkTMA+PZRxsI2DO0lQ/aZxxv4q0YCmfeFJ3CNRg2Bt1j8hjJkEG
UpBhjH4F8oYQuBHvnjF27lFeYVAKjUjc2DbUEpVt5LSiC3EXFgTDwethsqiSebYhgCJa/KxHTFt5
mf41r8Zo22TeJh3UizqctGu77OqvRiL6T3mO+g5fiRbDyZq7Y4FYWealOqVsCjRHdmsbeKu9pbgh
ySzPV8tMAFocZ8mXF3fyxbeb4KXOj3vs1QkArSOlCHctUEDAilLa9PLWKDOhmfSTysCyyeBNmCod
qYviBs+v8p+FBPXbqyLQYq/4zUJSlX332Lb3/Ztf+rGQ6AeaieDSMQ2LVQGm1s+FRD9AaiKFq6hb
TJlt9XMhsQ9ceqE82RqNSaY+PxcSG40spzz5PxnSACn4k4XkrcbKk8pEuM6GC/WTdIDXd8voTh0n
DSqgwTa663SsxS34iu1g5io5NeakHU/KZOwKiBWPM+SYi0QR83HJCPGY7tlwa2N7OwFcOpzouRkh
bNXzj7ZGP+bbkemP7rd/TVf977tpoTf53b12UbV9JVPLq5f32vMv/bjXLHYm2cjnIIAg6tWm5Rzw
NSOAhujHprYna+SPWiZNDCj0lHwvbjbngC0GiZUU4kFvt/9MYCWXnpe7Fk0CKdE2aBiAJeOo8vpm
K5MR73LaFesqtIk+EsMUmF3hyLjKPPHhmXI6R3l9vOjOpasOl8QOlOvaSONjCIOY/Ew74cxBowpn
tot5gchhO48fkE4Mx3HcUJmWzYk2ZIRLK6T2RazIoGaWfv3isv9ihd0fV2BoQNQrdaDsvZqx32OZ
yGxKQi3Bb1iF7UohNTAowgSfOZMTpcHgOaTa9E7LYL9CpTSlZtAIdKcFZ7JgvL50xIApPVlD0Tqs
oREZXv6kO+WdpxbTt4X9b+fb+9/R/gvtjbcGbxYJw91ozbnsrk2hoLiFd/X7C/ir1+DT0MGRdxer
z+sP0w8GjRssA2ulphnaTpAHlL6t3/mans+8L283PgrHDPSBTHnoZVt7HwUZgFqJulCC1h28ICIC
vSq8zyHhHd7Q3oztcN0SOOFkRACkQtvBV7/4/eeUX8qbN4B6gzJfY2y6T322q1Hz6jQh0QRifV5N
2ano9QYzQK8FTC+9d04xb9pKzx+YdZzNAVwkZqHX1zWxGNcI4hRQ+DfLCsPhQ1xExKtFLvzD3Dkv
4Sz7rWXurCF9YlB1+fuPC0v77QdGBC2HiYZkOO4HTWD9VUzow8maxNRjDjhnuSL0tWmnT9FQix12
g12SQewsxtpgspU/mEb6ZCT5h1rvoa0VpG5lS+L5+NHjjREL82Iw3bMmsXaFU3xwFftMpNmTSilZ
kqAeVAvDrGVSZr8amhS/JzUn+SnxRaZBR2BK/XWELrtqiVxcMTraAX0mcV6Amdaauyy0rzrX3FWt
tXvO+4JUes1sgNGZlT44nLIxMLSI6Xg1BgalL9+G6+G6j0rnaqqI+K1nbUda6ENIn88nAfbWXVLP
H+WP8DdZl2o4w6jQc9x8sdse2t0MTyHlQ+akxNBf1LOAJqXYmS24DOyRBGuNxYck1XcpKSDfPpme
mqfL2CwnZiPXvETJ1qUyzceq02SnsBtvMsbQBtOyGbmLKGBuEUyrVL0OVNs+a4yJwZJl3ypOV37u
OVwHJEQAENG4ckoRMx/LRmy+tOm3OqoW7HXFg507Z9TnZ1baV4cZ/kOop4O3WSz3ypa9F9ZwcQo6
ApN5HNcrywAMVCblGLDznGlWKat9gC6z4sxYfI1dnRUP2WJ8giamB57T3YRFTJofg0tfS8rlWn6v
MrGbtjlE3zmPzwcvXOepo62G2u1WTC/UYESYuzbj1vDNTnirWV7k58s44zVlQEiActxHy7UTGfpa
rbgI+Fs9yBXksy0xzBQ3cc48fONbq0VuCK3L9es4eTAhhDGU6OsNUFQXUd6kE6YQC9A1hiB+x9pV
MNlOiKimEytm62TiMsTIkTZtxiulwoN/FYWz3yhGFkAWgF9R8J8hPtx10+RPkFVudNw/z+89j5xy
q5bOUVkgDa5mcT+N+hPMqKtmHuoNHEFiZwQfcmziJ3uJxCaLyAKMusVbcSAcHweQdEzWluYwG/Nd
YSN/cKsZS7/B+84Ym2y8sLsREAoCK7Xh1tHT8nPpRNbIOUM7mEQbIy2XLQcX7pqyvxEWN4BiJU9K
ZJbbamlv+tnJ1jMpLf6kMHblwAbAt8UZ2nlJjbBK23mwWYEc8s7AyfDbYflBPjQqPXQ0W/whGoGG
Lx/3AQWnL093/qiYuJHjkL968Fz8RdmTNfKQ5aJ4SFr7LJ60Uz2czvEEXxWogojaw0TZGNzw4K6B
NoaoIofJ3IlwJDqpg8VOZX1Wltq0LnNyLvvSO9MWY0foHxEOdvRgeFyYhYBVZr7tjaVXH+hQ3SgK
Vwp+0WfaaIiaJr4wAktrDDkkx6WJvUBGiBcwECSyW6N8RB3xhUwgBjiue6UKkQVhoVxR6gNL4f8Y
UfXUd/lDGfHIOqZzBX1OWcvFtwd/GTRde5MW+q4FGnUMXoQFSN74aigRoG24Zh4446+drKCpFPIw
TZYM4bTzcZ308/Fc1C4UIYVWXKT2TPnM+MzA5xmuCFoEdSHBSVbHm1QVJT1VGfX7E9gvf6zzB6tn
EmuRTkJPU0QbpWG62o5V8aUQMdxlCDtezRPfpe1N68QPozHctEV7k1fy2puVvnJsgKCxw31C1pXh
V278lCeN2Dw/p0rtXBW5KrYM/TC2L4MHLq2tDmsXwEQaWVy3kZvEHZWrecm4uRTvGBhSvXEroBcj
SUSfRsCI2UoN02Wbe1jd6ZCSi2UoayhzylWo6rs8w3bPlhneM2SiCSDLvtCTS2ND2KLhVJheiIbV
tpC58ApbznSu9XyXTIfmC8K0eSfwmddIMIwjeSj2p5ZbO2x6Qhn5UpTDKGmJ8W6Ve9yw8YUBM2yV
sn4fDjoLfmZVN7bMZSR+1NY+mCHECi0S+kdNJDiRYai0J6OzsNIamVKAhlBUsuFjQsUzDWJZYfKW
NXtYthGJlGvyOFnpC2PXxvQzCPQeV30GD5A2bdp9bvM4Ps+Ir11b4BM8Un3xphVdMHmQAPTYUG9o
aFgn3QwKKWzU+lZT3HnrluFyquSMzAASxQ+AQbKPiarca002JKskld9fqpIAHgLbXuuQZ9bj1Jhf
UU9AMdOMEXgZD8uY06UoIzAS86J3AQITd+M0o3pD2+dhntme5eJUV9zBBhu2C5eGnaq9ed4WqVt3
C3iedclUFDar3BezsD0pZLGBZf2M2ORkVTo8BjULhkE7OtALqz3BF6fgoZjOmc0Tf1qygj+vETK9
UQXceamU6UNETiInTabjvdQdscTLPSW/yseKEbztRMgU3atZMHZAvfA01PpFbQynkAK+mHF+WzrZ
CZR5WkmCKqGbEUZXZUEDZ1T1VZvwwOkscZshoc8DgNwGUJMlPjPq5WRu1OzDMjscVEJC6MEHhz4P
3ZGejZcp6HGybNUh6GegyPrEHtJNHQfjmmWdivLGLeXHpDvPi/I8gg0Xd0PiXS0EGiQR1w9h+1NN
b56kVfnQygLjuVwotfZmsbOHJuVqErBrrC1GyO9UirKf/bowReVJf5IZJKdCAjheF4pGwVGvnEW8
zl3WKttRriZeiUUzfZqSVl+JxKFxrxrvxUg9hwe8emGZMGcigFZdjLqoAV+/MFOejqS3SAkcZzyP
Eyfo+/jYMMddCDber7WSGI4yUX2VxDfqkVO7Vz5pTnOTQmohho/phcl+LkyDki0jkLlt1uUA0bgV
lxHzCSKJdW0Vd91R2KtfLBc/shEqn+nRXlo1AHrNrTfNbNGYjK6xln1N9fxQI/bBl3XomIdPdZv2
K+CDhJ42lGn5OJ9ZisxBXXiWy5CFm0nf0SRr94kBji/vOdg2Z0bJqpMai7IuclZIMGXni4sgDFoc
+ybqbqrGnAiqZOrEakLb7xd1Nq+UWhjrgXzd3xfibw6otpS10bfmjI1TZZ/7XdUOGrrEVQJbpwgZ
c6gq9AyOACo8pRgnCEzOnt55xTd3FC/paACSaEBwSxl7Rw99MMq+CXPIpfJK8eWYRxhixc6IvWjd
QbocXId5NrtKkZvbMXTPZDmpCxb0whv1VQ/X2tcEe66smdSJEkh+yy3FwGJkD3PMVlqwhgBupck0
Bl3qtEeVnj81dXtj1FQ6g+Bckxq72WWd9zoCj5Okpgpi29fjJF+PvbnTTUpHWW4qgsqhoAjvVJ7O
hAzyNZKlhYBBlTjhhkPLc003trUH7tjF9MEjorA/ZVmrHGoT3zZSj7MauOiag9TNnGrdVeXpBtnu
U1riu2FPFoSNH3/bGTlzRRMbw7Soynqe4yXjLbYoxaaahbVgL5YYOd/zFkUWdmQC86EHe8oCWW4Z
SXOT2aJfUzyHx1Fqibvnr++Pumu/Rg28mgf9aw247WN1do8PdH+0JN8N/p6lTaK4x3f//d3JYfyr
/6DkSfplNzy2y8fHbsj7H4Nx+Sf/1R9+n/2znj7+7//1pULLJf+2tzppWlB/393dDgsZrS+7bZrK
L3zvtln2genizWX2jyTldbcNJwhWD8QAWCCIlHzR2UUSIO33qAHoSnjoOFgCf8yISHxFjUrPl4mT
xR9y/6S1Sy/l9SoPJpSkODAqtkvyKwaSvXYb2TOunZVjDNFlLDQfMpFTrrqsMutVO9sEk5dRKu5G
5gXX5OxouV+6XkrJKJpYIv/78XJCqwkBRcsM4kzd5ELVW8BGUFeVqyUTxtdJwDwIuqg8bgAVQTSM
UlAoygw3syJr7AQecInRiUSRj1VoQupXSpHthqG3Pmhm6DRkm7TWpxl7WIgqsKwmOGP1ZK0cZr05
myYihVVH5XsJlt6TCr80uunUoQdZliSA7idwpGBIIz6RE3IWpicR0lME6Ec1iGPqvuV4vmvqcITV
MhjZY9TFIkYyF5HUMSHIGigQmSYpbdfdt2o8M5Zpi2j0mZ245lYpS+ek0UNy1CkWezhhpK3DNTd5
MUBQlcSdg8W97btoOB37KM9gQXkLiQdRsexi4F0mObZTd1yoLmeNAgbWeSsSM990gPKJnG889AuZ
M2jCLwbPGtE65FD2+V4KC2q0qh9G6GyJNYhik0QcUGi3mtWHKIacqFaCsMu8+EiZSmIbBofwTq79
BEk4Aldqrbqm7eItI2zvsLYB8R8Zk3WZVWP4UcHWinS1MwbOwHmvfaQTENF7RXlxavL+KKp6xxrI
4nHEddSGDtI7NXaPVLsglyx1Gpe6UgEHB6UwJjSXawjgMC8U78FuoQetCDzvHzRKo55aSqvJV1EL
6xKuO+JpFBnj1cR2D3/T7JZNHQ0NAaBxipRusI4TBljrCXwjBRmKltOxmCwryPuJ+5iOgvbkKgbF
driAyPCHhlMtVzsPAZFNnpL6ItfNZtWnrQ0ZZ0RfuKoWRT1PmXd+NbqqehyFrT7N8DrO7XYRzZZo
Ylh7vRqOBVLBXPIrs5wzs24qPV9Zs9BEs6d+8ltdLMLP3W68G+ewvnPKKo5Wy2BFDeFspgDdbhcm
4arTqVBnaDZqV7YKmz05TyDb2/YunTiwIs3B/VTpY7KBG9STn4xE6Njq+9wLnCVEpyuAwZnroina
0rf1qm4fFiXMz0Lh5cOaAIXuiHKVprnLxo5kHnmRtXX0MRe+ag86gLfOOiFkuAjXUV3XV6ZaGO6q
TNBQ+KluNyXksrFUV0uUFWJbgTHatUwl0yPqNiIz7TI3NPZI4T7UpeDU25qJpsO61ir7bFZ0sniS
VHDO0hoUMGo05F97ze3ak9ZDrkzJY8y+qc6zugW0tyCGIcwHyKjgu6APUNVPalHGj5mehzdgrknI
qPjqV7pi27dlPqh8d6pZ3+YxrWGUeemocERn0wRBbRUpHTkvKejlxfOVq4+IM6ZMH8/GOo45gwpt
uLNmIE0TSnYliFMUiH4xldl5Sfl/7wy4yFHTud5Xh5OSQ8hB2F0lonD6I4PlDz9a1zeXdMC0HfcY
JZut17W1En2VpeuwSyW5ffEQ7cyGnXxy/y97Z7IcN5Kt6Vdp61X3AmmYh0UvOoCI4BCURImkhg2M
mjDPM17o9n2OerH+nEqmIsBQxFX2qu9NK7MqK6NIBxzux4+f8w8+9gxuSw2NEnYlq8Gmsyi3rvNC
LbtrDMsc5aqTy2F81evRSHlisDjm/bHv2iuzcJgOvUL10eX6GoZuxz0kQz17rs27ogoTCiZtWdGv
8XT8PlrAMJmQK9GV7nqQ5SJ5ZZRNZK3rsJEjYPCJNd3EQxjor5UskD9LMV0gSr6hb29pnZgio5cx
MjLMdhxfV1hAxheVRidhVwjXKW8yS+NNl0pTe1vMjTyDSMwj3/MBV1tvdZTX1as6nAr5SgKA6F/V
kNtMMEmRqXTqSqc6SVXQyvJIonuuRM26mTr53poHs/ameZIkRN8tJLFDZn2m563l3SvVDqb6ARus
Nv2WpIkAMdCaGja0XmDWUs6zp21C1ZgoMaX6ezvM7DcNaxFEsMrve9moKp8Do5A+Z+x7gLk+32qV
oFGGxbadtXcDczN7qV7lXPeqxho3kh6Zo9dMYYgOZzJg1e3PH6I48zvXnJ34Buico2x9u++hIE82
hIthKEqQ4MH8xWiS+nVRJfGnshqt6zA0wVizob8o+MeR0qONS0XbnEDUD8lsfbWGobvXgEsDHI76
rEUW06eugiZsKOC/AKW9ukHSFK9W3X6v9aODsxfA5sZFrLwd11VbN2vVroRGXEXI6YY51Fa+WRBt
6EoB6sDroFCQm5XHmfPSjHfc2bp3qpnr0wXamsZDMQzp4MZjN92rZcrag6YSYNtVBXq/0oYB7GyE
na66STC7mLng2kxgVc9BdaVEAewUc/aTcKP0ANkpa4zW4CK23T3IcMQ1VwIU5qN91mGwAHeCens3
aPF9ZA1om01A+SvUDhxqVjEWFTA4HD/Z4e7D+xCPYZ5iHMAyQ+30E+SjMloVBJSe4z9J+01M7eCT
GRjZdyuA8ehSgS3rjdRp8ce8KMYHQ8WkalX6svkZI4L2TgNvwwmqj1Q6UhjWAlzRNl8oDzmXcCab
r3Y0JW9gFxQEDL1Xc1iNjQMrIDTS24kCcDFuOW2dXL7OsxLrqdinf4IGbIULeis535Mim773cuB8
V/RSJjpl+quIukaxypK6eW3kUnZRYhF002Bg/yG3qzT0NKUt7qLGqJIVYu5ytep0RcULWimtC1vq
NcPNqSvsYKjCEsJWR2vXlpyrnUc1skXe09I6MIQA9dzQBqFOeUmTv5rDiDP6WIZ6cYFzql9D5g3S
S3ns8ZHVYlW9s7VOv0MINHA26hRT3xuQqpZRhCzJucbYvmsbStMozCZcsawSYzaXHoH8Qc7N/oMj
5y0C02ZNESRvNG4zdJtnavoOfIGm65rLyIxsXUjUxa86PUj7V1lGiY1acxbcc6LIQCWdRHmwrEod
XG1sfMTdTQHokeRW96bQVoO1ZnWThqtEDmsEdw3zvtVy/AOopOuiEpmOnqaFyd0cy+WbGJHxwO1l
iUoKrhrpjqAePraO3n/NuiT4SjY7fU67uPhkz8lMFGrFpwORA10gQtw9d9nzVo2EXtmwzU2/fRNZ
fnjfjCly4kFHOrYarEmW8UNKkrsh7vzEo/xmfpy6GF3eIDKqjaEh7H5VArA06Vb6rXLZROhMciYF
ykMFGflNgM5ddlGg2/6VtlPYeIjQldeK3w2hV+u50rt10FHxDf3KumzxEkBJVokBVyBYnHpaE5tX
mB9ms9tFArHUhI0VuKxhOjuT2svaqgtKf2trPbFR2O+sZ9kwgk1QCvEwOBnKB3IEpCE6NGRHRFKd
5n3YmrBnGlCUyaoM6gSvi9bJRoQBIim+oEtAzUrSfdXyoEs52NrM6D8DEhju9LgK3xcILZeulOV+
TclMDd/n0jR8s604RbsrIXXCdganOKpuUnSd6FmIIhEcNUyPBgrDZYySMmd88IoCKyJfioxMsevk
46jiyjby23YZOq9mS4m0dcw2y7VO+qBh26ddCP18xS26Ib+SMB0P3d6YMAqsTB18SlwSYGngzKC6
GggymsozDLnv1Kt+UgIVLU3kLF2nw+nqHwjKiwsxHbpTF+J3jxH9CBxpogYiXfhNKPq9iv717/2/
/k+zf01++jPPoBT0DbjxAlSEyIo4iuj2P6siqH8g2ocSG1gmC6STKFQ9IymtP3Shr4J+AAwJTbbp
rT9fk4HOI4xlI/2DjqNQ/Puda/KT9e9hSdKkcyZTi4XdZEEsOSxJxmU0QfgLZHwb2vjGLPTkrZZr
CGtmVqC+icckxTKqCK+MIlKIXQbmKci++91T3MjB10vtyH1kUL4UXRhtZFDjDxGUzmJlF8b0Sm0V
8vhBnStqfkYmXadj+ckO+vEz93cT7YIQfx40YOpvKNT8Se34JZhDKCodFnrBPZAUUmzQqUao1gI2
gh0aSEDODC8wzOjRMVTl+6iY0o6TAlKAI2kKjesctySED985ID0UwUyNPsxVf4lKt9H+KDz/VqHp
P1ZF+v8YxiVkK39dVLrjLI/af/272Dt3xefH4BDOJX75eefIf2D9CRqdsgVAvwM4F8og4puCI0e6
90lv7q+dQ+2JT47SB/sKdLDgozzvHFj6uEjoMhvKFDpXvwVCXqJ4HJYTsmr8Ifa2EIA83Djgo4Ox
CgwEg8l1t31Pq2IYx9bbm5wjYCtb9CL29qcpgyUBUy2rBr7somh2OEw9RIpkjgkMLT/27yINIsQa
GySjxrOkDj8moS5JqymSKtOT0Y5W1jNqSfhxi5vOZOTRhLGCQUvBLOW+WZuCsLbBiidGhtpsI6ET
r467UtO71xkXGeTTsWT+rGd+C/KR5vM2GLP2Aew0eGC6t1zI+gqbFLdJlebjTFfhTT1BPLxuyJbh
hxuiAR11oHy6tKtbF0T4hAKGIqHC3ciUbi/9FFWfS4oo/ZtYa5DWr/uSOyJntonlcuJI29Gcqtqt
fD3fZfi+VfgN5OjWFbMfwrfUeT2XYsf8fbCGCnsGMAN0DsPogSuezlW6MbuHCjTmwNUd+fiVsATc
dfi34XPIDepSjZP5aqJ9Ma/MTO1ngHhGNeBKgPT4yo5k23AxU0QdykiQNYICyh2vB1N8l832LHkF
EMJXoSYUzqvBgP2rc0qvkhmvQJw7qwBut+7jRNWmoI7wdsx6V5cS9RXyAurnJLA5nTNztL+eXiaL
xSjaShQ6aEDAb1FlQxP4uT1AfELerSKwKdFfbJwLvKIoWWhhtzk9iiIOg4PFKIYBIUlXBfk6irWH
w0yk7HiaNRIcp3y4TCLrbdMrqle0enNtQ3B1I3T5qb4Uncu2jXejH58TSxAhe/kIQj+PExCJcf77
8BGCuIQ8n+EnaRlhc5OOuKpETaTSLgnLdReZ6pkNKGZuOR5BhhdnKxJUFuO1ujYmuow/YZnBu0GF
Ho16ElOX2qiyPT29gmC3HIsqE+OoBssMD8XDd6vK0MeNKoad3VJM2FZq1HyQpt5UoTtJLcVELTdm
0E1YgK1Mo3lTBLL8bSiyKNngAaLtIE/i3jPmRf+66nlu1HSd1qG712P2S6G3dYH9V5FXsn24pZqx
vR6hsF7DOUhuw9yxbmLoCj+Ed/858/7ssVx+/V//nSxt71O/4Ff+yBsfovzLN/JHDj7E+aQfYlpR
/u0wdRR/6fkAVP4A/m7QEXnqoSAi8zN1RJ+PM0G1wMGTHT4puD6njghGonLM0flDjZVF9nz+kYqC
PBb8HB2xSVDQv5U5LlYrSkko89H0pH1LVmsse56+I9XUSZvEU/ocFMWQ5Wb05NpSuKXTVOATmkRF
ckPTHmIAceFKpTbypm/T5l5uKwrWasaNq1D9DRKSVQwAz4jBCsE1555U7EhMW8wXJDW4s83M9FDP
6N5NWNVN6w62/EXcqLu9j/Lmx6bep46oi/Am3oith4gPF3pqXcsjPXIky9JxifaAAzReMNnZG70c
qIbFFPWNiVq73zQgnBzu8mhJpzda3ei3nV0mWyBU9arR2t6lF/om5vi5QuYCF6RQuU+o5eDr0kwX
bV43F6cfWoTcvfgknhlgu8JCsNCvIUE4jBl2rciGNOHZOmlZtmmHeVwHQ/YwzHmPpkNVYK6Koc/p
MZfnwNOgorGHM4GuiUTrcFA+kqMVthp7Th+r90k8PZT4Ha4oh4KttPTXKnSfTUwW5gIOjjZllzvX
Zx5hcQ48PQIEMJUM0HySsT58BKsqBzisPEKZI0ZkalTAJ13JscrF8zw1QutGbqgyhqM5bxUpltbJ
pI6uM7UAPrCyuQ7B/6y0MvlSZgNNHYRFzkySKk6GxZcxkUxEtxIpcz7P4rCcIbhmXW4xSdpD1N90
wFhqUDh9q6zQN6bUWODa+hqkgkvD5ApxDtzsvsJBWMVSJixLvUndSkG2Tfm/c2d7tC89zfk40X2C
VVtSU6fisImcd3Wn/7jr//LidGRyKTQjV6UKvb4XSOoKv/Q8Aw7jNVKBisVYo4uSW6HrJCjIIOta
Xp75mi9jiQllgysV+QWZ+RIYYxu97nRIzKByLE2bwU6v5amMt0U/QDPIEv8GhMXnro2tlQyQHEcc
3P3gjQLfA2q2shvT3GKsm555rJfTwFOhQi2SDUXnfw/XGDjNGpATT+XUo5DrCVW3KFucIm2z8CYJ
4sPTNPxzVO4flaepqT+Eax+ib3WAgO3nOmof8yem6uEpuU9V1f9gjXKgcRBqyGTvi5nDRxXWCMAK
lB9q5j8LLPYfFl/UFsQvIaYhNCiej0kUDWRuljDTLFmco791TC7XEKQEEy0SWlWC/ErN5nANTXQ+
yxEVI6/Ra/LHYWzcvDFXPcjRdPp+ehstclX4Hli24GdDQRrWEi9xOJbcpHPaNzGCHzkNgjkI4rUJ
WHLthM3D6ZHUF5UVMRQXAfh7Ojp5Qjp4/8KBipfj+BGvNQ+hm2sOJsEPeTYOnjLpySar0fsa+/7S
xN/L84GA068GECS/AYBdfMq070Ai0FiI14YEuJ1md+NPiLZqiYo9mpatw3OydctjUkwNxQSh4EMR
7oUwDA2nzBgGxfGovWPT2VS4rNDdIojMAnjnT56E2uX69CzpL2YJJhorDH4hDDITWsjhLKVpZKTd
lDleiW01Xb3iNqj676nqpLdo891gTiwECYbiJoyAQY+astYn07np9WKF9hSY6DL2ItTuQ+QBXNay
q2GBjaL7Tdk/jBI675Gi0LM2TAwyZ3ri2ATRpA2cT5OBw3VSFu+G2rwd+2Zctzoo6glOiduZdrg2
LNx3DBmhogxgp0L3xq1rByZXUK4bCvnvG3GZHPvoTI51pCRH2ggYhyUquOPL1AF2MeaUSet4od2N
Xm1lhqtNyVeE/bBNp+DpdU3wIWsRRlMafyf7zlVa07ovy8Dcnv46T+ZO+we0bfIo7BPukTwSV+fD
rzMViaVDxXE82YmQaBjAG09YGwONRp1oruiep6nsrCNc6kIFjammbd1JR2DHqN4PvVmfSWleRIrD
x1n6DTg6zuVJXzgePXacbrUq8HoNkJzWPdTDfE6IYXniipcXvFcyR4BYFBAOXz7C4Jt7oWN7FbjF
lTO0PXgJsz+zA44gXjEYgZCNrY1QaFkq4WZ6OaVK1DuelPoxVPD2kwai2qVXe5NJaN0CwfKm0dau
cHpEJFfBLA15bI/ajBUaF42Z0jYvrGZrjtnbUqOfFac9nvTWV5rgQF+cmy5V/Jt5kANX0roNcJYe
i+poi38oxodTQ0u+B4Id9W4VOve1obymcqNfA9SoPO4uJUaYdKQhduDQNMRo22UtLArPRgT2sgqy
DOerovYyydrm9ODX+tjUeEv6j5KM7WQ+fAwCudrZNF4lJ5g9G0vhleEQUpLovo8K+jwmuvdmAeyV
ccJ1kkPocfq8ODPPR9cyFzEY7wpyVEz34ecEulUNJsgd/LDSaY0+Hy1QRMFyo7hoDekOj+biWpFD
c0PuK63AjZP/jV5q2G7Pr51JH5eZr1hbBDxKJmS/dJ8XZ57llCh++b7tWeg5rrRmMFeZDBRA/uIM
qxKkONSj9ly+fXRQAIlokkI0R23ocAbkecgIEgyaB1wyW2cTmH270uvqZo5qa4UBBuII8cczMeRI
hMcghMNF1tHEAG58OGo+oBTbVzHHu9FdNmC+sX6l8ALWYFX0GDRKTfcJeyQJWpz1aZKT6DrrjQvw
tOGZ64by4vBn0mlTkAmBt4Rwv4hmfmvMRdkFMD3rQXenTO5dXwZHEyLr6MoVTLUZBKRbBWN95dfx
CDWntdeqJb0qyUqubJPCUlesRtgNZ66oT0zTZaBlXQoRXC5CSOQeTlKC5gvKQMQaJ/uoWVX6Op1e
TQkCQoO5QfJMYfPI5bbQtUvUZGcTUofegWbvjQiAYkbFTfhQwrjs6QbX9GNLR3iLGm7ahBmw87eR
WjfA3mMHr9CZv4azrmvR5cfedeX38U1lD/YaJuzHMZq8wKkxl00eTbl3EItndcDwSAZ6woPvIzAZ
4CldgOpopapcDWb4SNlVXoXztGkKZd5ZwevKysGuZ+j15EFzLclV5w0ZmuIpEx3gfexRwLY8SEco
EFYplE/9jDLusZPCogQqoippniOWwl611wirMu98y/aG2Ok9WsduYLdrtY3uoRjWP0LLb11K/ito
5nDV3dv7L2p4dPkfo/rbQZtX/MZzrQ4HJK4T6ASgPQi6WeQ9z21eW3hpiJYt1SUqNfsKaeof/Eva
r5ArsVukJfXzFqKiG02HSzC4acvyy79TrBMmcAfFCMqEmlBvo8LFeQ9f63DJFJMay9SzFK/MWuV9
aCILNracZitUbsgtkhHFWAzP8XRIqwdaX/K7GoATQA/TvjYcdgJshg/+oMOhqxIbT1eysy9FIyuA
LkJC73pIlWw1GFq4aXppoG0yg9bM5fYLzuboPgLgSKGfjc7HJM3tG5IP85sUBTH2sRW2sQAjYmJP
Yps3w2Sa+KOiyzZ1GfgrdOmq1VAM/kerUeZ3e9/wSMnv2LRwRqETo9CK57J3OC11CmrS8FXFa/rK
R5NMK7w078u10WiVNyJxfdlAY1hnkpH9yD5/a1v9p28FC2bVr1vBblc//uvfHg8bwOJXfu4pJHyE
yBO4Gw42kaA/7ynnD1Q+uD1oKlSqH9f35/o3e0osUMfiZ8I1htPm+Wb/ZCiBvya4TepM/Ivf2VM6
T7bYU4LsgwQNOQcNuKWW2YTuLUxpOk6wgqSvYAbCV0kNFvy6L2sZHotqegUy0Zuy1E03n+WPMyXT
ay5jFkn9XPlA2s3Km+xC4ZLR9NptRKfXnZWyHlY6Wqqhq5dN/S5Q+nqjg/GBcxkX1oUSOk16gWYr
t2jUhS+p9PrGurDxYYS6tcbU1DGxCAeWBNsTXnY0f7R1sLYkpkNjgcuePcsOtQu9ULh8UalGmGno
O5TVYzCpoTvhOL8ZW787Q8tanloiBHHVYjKEfD1zdrjXZq56PnrDcOBT4zKctWtqIbQHUC91suzv
nFr/+bcXS/vX2+vd4+fHw+OKf/68tbD54zKtgqJw/mwF/bW1+JEolj0LvwlExvPWsoRNmai2YeVI
3V/UM563Fj/C8lIWOTCljt+Uynnqqh5mjOSK7CzaMRT5OVIP14oSQ9mYfVv15hZEwJRYFxpA5pXd
Dd/VeYZkdmeWQUPuN3xpAuUSzw6k6+cSImJme8UMrjTv1RtqM5tU0vQbo/2R9/9W9P6vkRTx9U8t
MQGIW3dN+/glXORG/OLzYsNuUgchQ/5PK4EmFafwcxzHwg5UC8R90tmn6u3+YhPcDa4FTwuLpGp/
saHlxFqjVUDOxQ3hd+L4MQicAHPRyQSjx9IWcX4vnc4i+mdxrpAbVb4FeBt1gfExGIP2InegqTcG
RbirSauj92T4REwsXlQ4UapO6TKOx8xFU/UDpPF4488WlG16NnXavFEGedV2heTZVvEO1U95q8XD
LZrR8HPiyX2a938W5EKQjnqVUHs8tyR/KFz+t/+xqR9puv/P/TD451/YW5toE5EYo5n5YyntrU2Q
g+LIor9Od0E0+J4DIdk+kE5KZ2gNsxIPrVAJj7ARUUr+0+rqmcD5Zz56ynOZNX6QYggPUpqc+GlB
pKQPtSgvJGPStCM7CB6Jol4UVaa7IYyitZZH42pvmo6kwi+632Is1ItAlSJrC3N6EXNBujsg5B3N
i5t5uMAFIatp7mNXpbsavuvBYE2rvMeaqjaRVyxbymtjurGheK8oSOnb9nskB8ZFm8yOZ+u0g+Uo
9PQ631mJfNYMapl78bAgkFARx1fPUsknDvcsLvUWGZMGCbKwHoIED1Qke9KdbYc3BUWmsezlVVXa
95iSwLavLmRc5LbxiG5F1tgIVUqIP5Rdoqwqzf6My92dVUeWW4L+zaxKqN13mqfaceXFYL4SJIY2
8FjarZapsOyjN2mXZWsMC2wvfqW20DRz6uaBXcOZQTwA2ZECfpsaX9lyfF3TRwV1/jXzS1xWnEHQ
e/wrwy+M9T8x4Chtmczx1wHgf3Ma1Y9p9G1/04vr+I8dT+PhDwHuIHv5S5T8x2GEcwC2yGJf/0Rq
/7nfJX4HwyehZcatgXr2nkudpGu0Ein/IeeG8DiU59/iLR/eSCndyshaAxhAJ1cHrLOslQVZYbVO
OKg79MpQJYGkNLrDhwKkdPJjufyyyS/utj9zrJcjLbbQHPgk30j87BIbdrS8DpB9SFcz4liv6upa
Ql577zMcCTCH+f/L8RaxbFRgMmPaou5a6/Wqsi/71PPHP4Uyf/lSxwahDk75E3I5CccCDlPqemxI
aOTuAIN6cfpJzb7UONeEyLKcfhsxO8vZ41ggQyFicgYs3gYxhmic+kDd5UjqVmg+EXrcpPR+exRL
o31MSs1/KC4dhrm0p9hbZIW+C/D0uGsnHwEqGd2QJG20i9NDcRlYvhBDUQjRONBYyouhLOq+eZDW
+q4aVNu1rHT2RvSqfihw/873QfiSrE3RwFc9Xc73c60ediiYN03f5QNARK037rpgCNdzaZfovDXn
gCzisvLirQzRFaHnSMNriVjt7UCqBFpuZ+oyIjkSQnr3BWrvMbzEMUB3gvZtuoqMuodRPPTyVZIE
9WNXZ2PC0eI0Bmgqwx9A3Mx16vbo4j128VAGG4joQlcHr427YmxnN9Lk+HtYgdf2cJrpP+L4o3Zv
+mlwLuIySQy8dvjhmUW40Hh82lNCDVe04QViYamL2TWDrAdzp++0SA7XrVK90pMo8ELJ1i+Qw3JH
X3qd6d2n0m/nq7SRAC3Xtnaup3uIm3t6Cgc0GE9Ci09odB6uUhT0K7PFJ2mnYkeOhpW80p32Jrah
uzdTvKFCvjbIF3JHvgypNv6NSeCyyBZBV0JY94lAt5e/64Ul+/CsjZ1Ox9vVgnK6zZW3Td3Max1i
OYqCwPVsGbkFM75MpFp7bVijeaa6ceRTUIgij+Qk4FqtL8G7LbWdrI06Y4eaSvXB7HL/grrVx76P
kwvK8sN6wmb4Bg+ubitVbblW/EgBqZ1Kl7+5jyk+c4SJHiAAbepch7NRak6jDXYhXZvJZG4nxxrf
Qcr3zwSmBQSQb84wBs0tLBExyeQmfTgMHf5Ga9ROuq4Dz/Lnq9EqvzqJMCKi+UKrk96JAlKtqqOb
4N3vv6GhyByShBGKeIvvPRZKMtTBLF3bylWNbsdg/tCD+Y8HKfFuPwfQF4fINAe1nKiDdK2qt9l0
1ddu51zKxplQKALqwQkCTF/jbmHQFxAAzkW+XaSW0jmN41y3yOu5SmS806V6g/5UzK3STy6wCQnX
p2fuxem4GHKxNgBE1lmTWM619TqtPirqvZ3cN9r96UFehNzFIIuVga11AIXcdK4D+dOAZ5ZyOaS3
p4c48h4kb3DWAFQxeUuoBLWpJoHOHu4kaXbjwHYdtXPH4LbX+s3pkV6cilQl9kdafKShoTCgzmG4
6xR/g5L+tov+dGT95Wo7sg5EJkrNjLwPxt8ik6hQDByzKg53Q9mF236uLu0kaNY47V4nfjndNCH0
nd9/Kw57ek6i8gI37nDz9unUtVXZMmRQowU6fKxN683/2xCLpUYNeaqKiiFqasrIhmFpWBrnUsoX
KSxfB01JeIv018i/F4MgmNXVpd+FOzaqH/RXNrVCjvOWZQDi2K7etbZ2JvAdW3qWAcgOGhkw8yVo
qMMrCFsFhgzUGzlQxaqThtuo+ZNu+8tVcWzh7Y2zXOJK6cRWbwzhzkzqLUL0KPhM0JdPf6QXlw0x
f+SVjsKdx5bNxcEtIwwaGT2DKK/NfF1gNDelr3sEKXGMkDDmOT3a0a+1N9pioWdJYs1RMYW7jAqZ
2mVXSi1/zRAbLSg6+LGyqhuU2gbrTNB7OnkXgfbgLReZrTKZvZT4jFuHb+Wq3TZO56HyUKLio6of
YL2BLzDAF9SrCIvBLLkO029BeJE1vhtJn4b6Jou+DD3aNkF7EwyYbRRrtGU3mZNsG83YjkWLBXew
UtDTrKe/Een2v5D4gnu5TYvOsY3OKNIyA71Qcgqm0BuB8hnZ4+mvcywM7Y+0OFUH9FI7Y2IthN1t
LZevqjn8GtTvgyiEs9417unRFgDSp/wBhBAyiJTWaEgv0fG900mDNWvhDpTHarYvmuK703xS5hq5
iO6j1tt32MdejdUHKfYyAzGX2xiRpbCeKO8DEsyvEO4xKaNqwBdtaxMY50BMR46xgwdczLwfw6Gv
bYfIX6TORibBfNWNMj25eTp3LB/b62CDKWVz9eJOudgYkTyaSol1CiLpGGd2MAxXna5nl6en/Fjk
2h9lsQ3gkYWAhEa2QfTYdKBPpU/tpF9lanZmnx99Hbp8MFJglUM3OlyzcdoYCZfjcJfIdyFmtT3q
JKdf5di3sf8agZrJ4QiRHM9D3fMqUK1WCeIHdn37d/IYi29Bp4sGNK2oxVfpihbwdjSHO1+5DSbt
opArMIblmWv30VcxRKrOpVhwfA9fpYjKXCtbnxDM0pf6h3L+NJRn7iZHx6CVTk1EuC4u8UKqWchm
FJvhLs5v/Flzk2YbYyp7+pu8vABxmFAm/2uUxXxp2swbVmG0G1VU77JWRxrPDMLL2ac2iqr7jamV
H8poQFnG+Gg0bbYOtHo88xTHotj+QywW+WgEGkp7vCpmStKqSnUHeGmkraIJVyNbCoQ2+rkizdEx
oQoAcaPUgJDD4Sf0o0lGcJhPeJlNPUA/BECBWevq6+nt6Sk+uoP3BlIPBzIwv6x7S4SkvltJ2qNB
XYhDap7OuWCcG2iRwsfi1tKPdrgrnHctAtojiB9Du7LLcyYVR1cm4ozwLURr0Fysfs42RxsopOxy
6T6IEfSa7iV0vf7GtIEMpV0DR855MgHaO0Nho2tDLcURsg8oKs2rJH7l2KmnQy88PZByNPLRQuRm
TBWAWvLhBxo7FFzqJop2vWauqqn17GxbDTf55wRJyTy/wKgVjT4A5/kGMfmVdGbxH5lNmuZ0buho
6fRyFsMnQxpH1ihe1EFU6D7k/nUulBy79x+MsVgaai23+WgwhqlLW7Jg68pE5q7ctFN6MVXNVkq/
wqQ48wWPzCukFmKxQomFqsMitMD3HEhUg2hn+8NtXBke2iHh6vTHOzp5otenIgoN2XuxFH2ra6Um
z6IdBun0bu7xM1jXfnVmiRx9k71RFrGiM6W4Hene7UJQ952FmhlVutMvcmwIqlCgUmFmsg7Fz/eW
ewEOacQlPdrN9k2X15ugN8+McCQ8cFGluk4TDkyhuVgDDgZuQZs30a6WHyL1ZhiLt6FAW6RnCovH
PgmhQQUEBtWUHXz4JpHmN2FaGaxn85uevZWG+xbBiNOzdeRSQrPl5xiLPVM0dD+g60Y7PZy7qyDB
7q9DInZLSf8qK633MVrKt7Jd3Q4xxkqnxz73fot5xJq9knD5jHbwop3+ITY+ts7300MsiAFPefbB
+y1Ww2xHygj/LNpJ141ibo0LHGjnfuUH8Ur7lk3VChkDHSs+rl5Wdm5yjy2U/ckVE7C3FFtVG7pw
0KJdgoDHlK8r432UySsn+XL6LY+OI9C30JF5ZWuRq+tlZydyaJBEfTBHPEXWenUny2//xiCCS4Vr
tckwi5ksRlQGdXEoataFnmwjV7FQMzqzJI6+yd4gixkzc9QmtdniQJycARhq9NasVehxuK240ajb
f2Mngwsmd+HsBYi8GM5KdCmrVAIrunMYJZWe2V6lVe7hY3fmxY4kSXQIHA1qwlPRaRFesW+outri
3KiBDJNRq/HgmlHn6WON+O8ZKtWxg/hgtEXkUCYfqcaY0ebas95nUr2q01tkhmkwhc11Fwvzovuh
IPxa6yAJVhNKL6dXy9G4QhdNBoUKBWZZmspHXCAUixgJ361YC/qZ200DWqlyr3u14virtELGsp6S
YVv4ZXNmsR4NLXvDL0KLU6lKi80u296ZVh32ML50f7YM+5TPLCor1MEEv50ICoRr8VHnLLQluatF
gG5XkoTqCBr/402cfYgEqax+b90rxSVZEXqlyZlLjdjTL8ZG4xvDbwArL8nZMtrTfdhFu4epaFYh
DL4UjeQiubZGbaNZf+OehhLbz+HExt0LZUWMF1xaM5w8pivDuk3rb3P8cHrNHPto+2MsLi+BLo2W
OjJG2V8VxWPU3U7GmVk7tg33h1hESlvCKLDqxRBQ7W9ydV1JF/b0rVHOLP+jeaIuyA5UeMBj64v5
8n2l1+yJ9d+EnUtKjJrx2wBDgriTvnZhuZNzXHzy/rJNkh+CM7+snB4fWmVdqqCzyYAWQyNjrSmF
ONKzMtAuzRlmqTNANkV71N5acgrr0K/qLfU9THTqZtiaWRacmeej5y73GjqBIMFUQFyH6yWW8AqS
FZn3V28Lcyo2SQfjsNe+ZlF9o/EBNGm+FGVDdIjXqbTth8sol8+0mI4uqL2HWFRi5Laug0gfo12l
3Dgwp+Tm9myz7Og+hOCOOrq4+SwL1TbSwH3aFiRQtYIsku+Yl4YZ5OsunZGtLNGmQK/yWjZK/cvp
3XJ0KUN2B8dMC80QOP/9HWkOelb0KQO3ZSpfKb2+jRVldm2UXD0rMLCUq8bp8vSYxz+r8AuVoRfA
M1QPB+3KqY/TriKsG9JNV90niLtr66JtNwo+h9QjO/vBT/R1pKRrqkrr/uPpBxAv9SLqoThnP0nP
AdQ7HH+AV9mZvbilxP6NhQ4N7akzW/footkbYrFobEzAzHrgiiIXD3NZoU5yo5nVmXTg6Kr5Ociy
7FWH6M5ZIYNIWYnL1C5O3o1WBzgvuu2jL2l6Zq2ILf9i2hDvgqhpaAAHlweV7+v15JS8U3Y1I9yf
pldUm8PszKl7dEkiwYCyDfgienqHX6dXZqB9JktytKcVMC5Eyj6lRu4p0fl9d/SVgD6awDZF3XCx
EpU0rqd0ZKx4tN0owkOm+F6qE6jEc6Hs6IIQ+mcqH4yQvthoDnYvbdkQyosUFWL/azht1G5jG9eI
3rmXjl26NNsilHihuUCuXpl5vxmmr6cX/rmHED/fO3/z1uIwUdh4cfyIQKvbRldz9Pn0GEcXJVUi
UQQAgPdEsd0bI0OUVwbCEe3QtlgZ9gVSTm5YvQnCjYXt2HxmtONv9HO0xWIJ/AThwZp7OlbvVQ3J
vFHgRd+efqWj8WLvlZYpRa6n0G/5dq1auab/KSj/1k7eG2ERkSwNeFPRMGl557bm2wDjhRD/SLyj
XOcBOfUz0WnBc/5xoaW49ddHWoSnbrTievQRpugRylPH14lQiGxeF9GlaAV10VU5FsnKkN/imLA1
tM4LMWoIWJHJOcjPmbldBpXEVIY4ynjzMMUExLr1seE4/fWOLhF0R4DZALCiLnW46LFtcEIrnYiS
Ufe96az5cjaND/moFWdypqPBZG+gxe6qhsoYU5NJHZNHJUvcFGXfMEPXF7Xf0690bqTFqlf8Wgcj
x0j5bFxUanFF6waYg5cXj6cHOvp19l5psfJtRENLrR0IGHMwrP4vaWe2GzeydOsnIsB5uGVNUqlk
W7altn1DyG6J8zzz6c9H7bPbVSn+RbQ30BdGC6hgZkZmRkasWCs0X5DZWfP9tfURfH/U0x7xbWxM
1mMaaGgA/lTidHd9IGtGBIcHI2xpgYyb2SxK7L2COFgN4pZXZaa90+mvoBnm0tHkCCFyfcDRUiU5
9NmEOO7rKA+nJlxxtOXB/DYkLL/mZ4GjwwBzskrzLtVe7NHewSO44mSL97BN7A10FvLttyju7CAv
mt6i45nge/ANCxSXZqEaASV7pBi7KgmVO9tX1ghVlkf226awV3MIODqU/0KKM8+yMu7wuALG0Ou+
sHhDzRrToJ4IMcQDoZD9gJf9xKsif42R4zO7Gz186WR6MvZDJt9et7Y0JJgk3qDvkCmLXpE1URs5
g0OuP8jkQ5lL+rZA9eOAiNYa1dpbEUaM0Cggzi2EVF0B6F96YN2iRqWDiQSSNN3UcELYXFpxsquD
/JAXB6fZz4/IPq53cYe20fRgWO2XptWPtdxsYklGZqIZD9fHv7QrDNT8AJpBCwko+vKbVLubnBwh
3FMYDltCOSV7pR3OHdrddTtLR5UBxpv+G2fGMwqboo/GohnsJDol/ufRf6UIdv33l7zm/PeFozAK
PDJPUhqd8gxkj+lqCozF/l/FSDc/FySEl9ftLb7AwXYDz4SVg0qBYDCIDb2cmnlATl/uYQzQ91Ns
am400L/sF2rs1onjb0ozdhBnGNJvowNG9/pHLDnvjG8DGkba0RQpBTVkSHPDZNCK/6T68oZSmGQ+
XbextHBw3NBQDeUDx8z897NzJs6mtpnUPDpBX/VY89p3gYcVf3CYcSTTgDa3tYMtvjRShuU45mMW
nco6g71LDrqNDBoISfDiV110XNYObePXB7bkMZRkTZvQg24YseBGXrga5XyMTqN879ePnZGgdPFd
8dJNmt6PTr4yxPkKEze/NSO36eiioUvs2ghRHBvIE0UnO7KeCpRY2++RejNkN8gtfVKKT7w/V7xj
0aKpw/MPhzTR1ew9ZyuXa3KYSIkZnSBFJ+bJ7Yx3y9hsct0nZWrBsTZ8Qyhqf31ahb7mOXiFnofO
BzoOqGVS1Lo0WxtFWgRoLZ+UX9ZeR3MuvVOSTfvTeyFDMygbZziV4wHucjoRuvg4mfDaAG/xV9Px
7z2XD+FNBx0PGCyw1Jcf0gMmTAq/DE4O5OhIRmUrDrSQGsYA7TFQoCLnCMT50gCa86VGBwQgoJ4n
RxNupxup8j5BjQOS+rEfXkbkR3sa5jTJ+zC25opHvXdgzFOZnPmg6OAUWxLKwoLoaqqDE3eN68cV
wiiQLirVpoEJ7zt1xRV77yMOWsCIIzi/5/5JQxhugpRQlcFXcirRsAq7H3UxbLr+V2LugzRauZaW
bM3dypBd0rsP1uByapMCvUKELShEwVSipl+mr+iKAYVGAupf5w9RIVFAhgJLAwAlQqCQkbGCOCcA
kPTXGPJVJzkq8Zoq8vutqAM/nUk0kOydz+rL4aToYKNCRyqoCSmPpI/lgFTO82g+S9mL+pfTr7yI
FzwDc7Crz1jrua58aa5K1cGoUWk95T3kM5K01by/dG+vxrd27hBQ/b2y5VV+7/Jsm4f3297897OT
RgKREmY1z3zFTPaFh2ZZYdwmgXWwle5JAzfsD69T80O6TcLGXctoLOQrL60Lk1sF9oDeMmkTKZBu
LMR+kVHYe1ZxrMNjBK+u0xq7urBvvL7Zq3K+LTpjwxtgZXcsBAR8xlwgoldJ1lnly0mgQQc1mDmz
YjrDrdqoG13+MUZPYxIe6qTeaBp6U76LXuWK4fdBAJvSgT+G/PQcVwp2vVRWfCdPOOZMxB2czqWE
Q517zYUXkhLA6AE7zg0J5BdFHyZdGxpjAtp9Gv+WD4G8LYJxE+toz+qKi9z1o3FrHiaYC1F1rFeK
nQvHAccsyXcoFqnEiQoF8wFRjn5I1sr6pcDolERfq+rFiT5F0a8VX55PFsGXL0zNW/nMl22r1W2p
x1TZP0fjS258CNPcNf3P1nTQzaNn7/P8rxWbC/vn3KaYZdERySooprBfY9TkP8AKGeZ3kXcYfjbV
58DQXf7THTJohxXDS4OlhETWhaQnj2zhivS9iuke2DpBctK7F7l8jl9qOFj9uN3YzVfd9veptPbY
f//kAJ1I6y9LSYfkzFB0McNerlTtOPA+HqrdnNhFUJeG3GmjZivH4EKJ/NKSELvacT2p/pxHS6d2
QxejVP+VVeqOJ5fm0DO7ySV0BOW7oAg+qWp6CJzP3jj8a4AP3zDjlOhEYZ++HRtn/oQ+Hip382g7
SVJgR+8L17MAiJhalG9WlnPpKOBNQgQGvAKPEmZ29OopSJUxpJU23+hac5MUH/2UUu5Nqesx0m9P
CjrKieVtYYXdzVVCNYlPQTTtKtV7vP4xC1ce4/79LcLcm2oXaW1OXS4jZVhAbOM5z7FVuQgOuVOb
ulEAKfzaXbA2AfPfzybboS1rfs5zBivxo1PAHphZe7t/+YOhQQpNXxYwOl4tl1bqwjRoInHYrpNy
U9kHrXW2sPnCCFG9RPYWVftN1Mo3140uRLM8jSjv0PlFqClWfPOsa1FoVsi9JLRJdGjybFJNa1cu
k6W9eW5FuEzUXPLtEn6HE2K1hyZQb9ryQUP8ZxUHsGhI4eCe2cuhaJr/frZS6WB0rddKuAeJtB1w
PsgxDetVZwPuldq3V6K8xdkjWIaknB4g8j2X5prJsPsy1+miQlewnh7GfE2IbXFAc7Mj4bFBx4fg
enFbg6SUOMPTEuoz416R853kH1ezi0txhjpXw/5rSJi5FqXQCfFpgq3AOFlpsCvh7I+G7pYqwVap
O9MNp2EvO9Ev0g7frzvh2iAF9xiQu62a+R42p5to2pfJpwL9UcUfV9xwcbl4V5GSog4M3dblctkF
vYIeRIsn4qkNzTpaOu2uj2QhRKZ7g07E+fFk8qi5tKAlVZ/QKkLnA1qxFEk9ImVT+ZY0SHlQbraG
lat2Xn4xrKBbBD4xMPSYE9xDS8qY/03nQNTsRjS+JkhkViZtzYTgGCN8LxFtnOFpbD5HHTLIfuIi
ELtiZdEFzgYiLI1mZLIq5XQC9K85Q7CsB9o5puL5+vLMv3JtuoTApCDYhXGAsQxq5cZJuSuHu3j4
METtpohWXGFtRIIrpKgjWpSaOVmL+t6OxmMevAzlX2pUfb4+qEVD8KiQZQUzJIvQ+TaWOqWR2T0l
2pN6+aSM2n0tw8FZrQQCi55wZki4oIBxVYY/PzdrpSA2V+YXIHrLXlYaK7fS4jrRnwoMClLqd9W7
Ki0UJ4tZJ3gBNqN2jKkSfm0iymp6Hrxen77FLXtmS9hCCsDRYYrAhVh6PX1EEVY+pKP9sbGUl6qG
6z9Lx5+mPOUrO3dx1WC9gUOVgJWWg8uTQqnVVA+gSz5ZcpPvLJ9ekTzzvmS6Qet/EA0r+2vx6Jtl
NGAYnDE/wijrSR71EiXSU2KRazXQ6dt39Biu+PySh5C5hq8eHgCVf1wOakJL3SqK5D9QP/Zwoz2s
n+JrRoSNFcZ22tkzyiZWjg1qjrmD+OoaP8jSfM2NE2T6SOEQGF2OxCtKsPkOuY7a0sovSocquSFF
+coDdKF2owPq/W1GWJbIb/VmzAZuXcfJb7Ko1MDaJT+SKkr3SeJAiN3Aqe9XUAIPTmvuPDWWt50n
BdsMitddN8VQByemBrVp6BD8Tv4R6pjV1pU5jhHPzfPPFJx18FXzPyCgCh0fswc10OwGH6IKDUZ2
/dh6d5oTb3jtNas5ruXVBrSFkKBNi5gwQwoaC46DTuEJCc4Mivh99nh9/y+dNWTq/jEgjE0zILIJ
J7JMBDx3QAztHeqXO8voUtI7wUd9Cld2/mKo9aauo3Boz5neS9/qR0p2/kg0bBSFsytaKUeiTc5d
KevjXaxWUM+2cKlnNo+6Ajnl75WRr2WZF6eVk4CIT387FS6/IYl6sw08ldtJ+UHvpBNVbhD/vD6z
Sycr2XraMwEZW7Yh7CEUSNVe9WKKgNZWVo+lVm8lXv7ZDxALfr1SHn/LPr7z0TNrwqwqTm7KmcbZ
E6ryHiZKeRyJlMcHikC7rin2UoV6zkhQ1u5stb69PtTF4wKxZI1sLNwGUI5fvDtgUS2CDNHUU9Yd
KoQk/+T4Zq3++X1hcF43sjckfn/wUkiTc3cK14Lj+dh8N39nJoR9IA2TNFo9N4Re9vtYDfeqcleP
7U0kf821JwOqwrXgdXHnnVmc/372WGuMflZsZ1CR/isZJNt1gngL49O2HoOXSNlfX6JFjz+zJtxN
qSypdj/hjRHg5amsPs6XRutXf5CY4U6HchuCS16F4kopdidHb90L8XMZ/Yyi4590hHBrkBQ2Uc6A
NE9k2eFiiNtq5Miagi0luK+QKZb112GNdWJxS/FSAhA+p4EJHC4XqAVGkQQyia4kau+aPN9E6dfJ
BLDboJFk6a6t9dApBKQowvYwpvZacnhpyUjkUb2F6Jb6n7BkilnqYd7zmjfU1wSkE0WUFtPX/WLh
lOLXWSqiFupq4mmsaWkoZzlGqo6SmobCSntAEnZL0mKbB7nbZytnxcJGm3l7Ub5GIE0n93I5q8BG
IMpVqEoDgdtEXvRRl7lRVWgER+fJMMJjKx8ba61sO29fYXuDdKUrf2ZFhapOOKEqyazK1iyjU+WQ
uzNN6WsdxvdIdXjbTLaSf/9U4LAC0g4gFN4SkRE11+Mh0Yf4DZeRUKIslPveXsnDLhwfFzZUYR5R
WrR9L4pODQXKUfeOMTSrwXDfo/oU2ts/8JK5TgFbGsUQsUrp9cRwmt9FJ316q+OnjVsaerBXPTnZ
53L/LJU+NPKD+XLd7sIWAE/7266wbI1uJ5MtFdFJaja6fy/bz/UaociSCYY1iyeTuHj3Esl5Y8lO
0kcnp0dewmvuyJh3wwoUev5O0f0gCKXhgKIKHXPCOGqza2XHx4ilgtJ5yZHEvD5RS/5NcwENr86M
HxfP3UGpDRokreg0R4lQNIR7EwRm5n2+bmbJ6c7NCLdkrWUeDzfQD2ECfU2yV+1b9SZE5VOPvl23
tHQunVsSbkfSbqVWjQzIGvdSV2VuIsvfBgOd9E5xM3uXaP++pVGHve33FAoHU4YeewFLfXTSnGfD
ujdRRCgDl0ab/21g8/l4du071tjURIvRCfp5vYc5SUKymGRP/BSXlYsa8Mp5u+jfv4cllkqiTjMa
y0NT3Zmo0lpevalnjsc2fb0+rqXrkvmjkEjjEuk4EYg3xYYTZ5IHMiYDoWWl3yHpv5X76kOUN7/K
bt/JL9WLEZASnHJ5jdhl0V1ANsyK19RHRI2Iyusqr9YkkGo2IL+6yLamktGGj05MYdGsNsHh9Ov6
gNdMCvkgiLY89Gsw2SvKx6QlFskgZ4xg8qjrWz0pdoGf/8GZP+M3/jtK4RiBrzMrOjWOT7EZbYrA
9PdVquVu3iuSWwXJTdp38YrJRfchmpsf6nDZiHXFYoIwtppBxGqyaymzR6Qna3OlkLBohB7suTkK
YjmRG22Q6oJGFcowevsMZjNoH1fLlourxbNz7n+CMMkUdndSBAgAyrz4wl7dxCPNZfJPr+DVCaxR
vVG9lfN4eTec2RO2eSzlQZaV2CvC6MEve3cqjvZ0r4T7Tq13sqe6qXYbJ9+Ltff14lz+Niy21TlS
KUPkoJGwVm4znR5F095R/P903fmXrQAtnK9M9pswnXaTenU4mGBvyIdb+bFKKqinDteNLN2aUDXK
c6cSV6fYOA99nxU2KUYiQznFVXLX6d7zdRNL45gBdSRboT2BQfvyNDbVoCfrgokYjPyYPevOI6x8
f2ADAiV6Cvjid8XqDFL31ghDIt7mKNHpl46VG5F9v25lKQIAb/yPFeVyJLbfwVVj+pzz1UOmTbuh
gVkuPRqSsXKhCPrkb1jEGdn8jyUh8jSHxINtvOGiDPzqVkqM1B0Akt00bTDsqrCotr7WWA+yBKNi
qafmp0hNHuq+/271VuBK/jQccsUP3UK3820whqUrT+3kDoEMrXJl/2WbPm32OZ31teY7t2UU0t8X
JsHBGpr21ADdh7qTh1Dn12ssK4vuQHw7w+Sp94uYEa/QoKIh/3yaogi5zmZH5B5aa5fVG3pIDAd5
1Dm8X2fJKZHoTPMm3mM+MGcj2QN3PjrauLH1dO4DMXcorj2qyRdVn1HPoLyqh8CMnpSo3HTmJy37
2UYB4skIjPUf4EVO7QdA9XtZffQldWNkuyb5IMFz5uLU++setpSu1eYgFpJiSuXEFJculkazhERA
NG4Wd1GfPoQd6N4pvzVQXZbH6TRGwX2TghHP0Ex1uwAa5bw9lHXt5la4VS3tOIbqzivHNQnPxWU7
+zBhF8eaGRW1AWTbbFFDjgo3PNa6d3N9+GtG5r+fB26zxEWigdmuk3AjPZXDS2avZE8WDzw6k0Fr
z3RFYsNkWY4l/lIRGw6fIyfayPLKcbd4SJwZEMYQ1GU9SiEG+mQL9SnupapfYv/p+kwtvRLUMyvz
V5zNVB51eVZHPLYH+zbrjoiEwumQfIiaFYdcutPP7QhvhEqxHZyJg0g1PljSdgB9DSFoJTnUDf7G
A6+PailxDR4YYgBgR2wAcXXayUb2oMTLCIU0ddr0Fv2zqPjk0ue63kaVcscjv5PWHgxzpPDusDgz
K6xZ7klKPvUkTKpgZ0NjqRPQusU0bJTAcmvN2ZiD4rZKuYatX1zFM7vCKoZ9aCfoyHDMex9lkE8M
TKEhznB2FRH19bldtEWH9dzEM9M/CpfXWNNpMhqsZGcdkyb23FihKx/F5toLSfiu0f/OU/ZuSs/M
CTdYZBlhp1c4qOM/U1eCaOAxT1du/cUIkEYIqA3BdqL1IESATpXqRj7Qm6B6A6LkRXCc7I0yPXt0
XKewuPjNAWnZJ0hzsyp6/JP5/Me2eI9lU5l2Q4/tPvnkjfVNo9cbkEBuYb844Z9ku84GqgqLF3RS
lRcWPR8SryCeJUl+aIHNPmTxlP4BLheNDriU5o4nKq3CFaQrqGrnPYmou8IoN2oB47A8rNRSFp3x
zIZwm0wt7IJpr3DQy63bNDaayM9mFW0R6nIp911fqUVXPDM2//3srGQ7jDlE2tEptYq/FCnceYb1
t+yY2+tmlg8vup/hVIFlQLaF3Wy2pd8EFS1phVa5o5F8LDzjrkiPXZ7fSvH0ociOhbNJf66Yndf+
3U5DBguJNCJG4AyXwxtaObPSCbOlV2/zyNqkxSMcW033dUDXVetyV6MEeJjKNczd4lVKlYAEM+9K
2skuDSPeZ0YTKhuoKqQWsvHDcNt7cn24Pr41K8LwPIU+50qdrcBXu5EsFOi9mOPrupVFHwEJMtOk
ol0gVhJBfbbJUHHxIA/vtDtnJpueVmrx8/q/W6gzG4If6iXdDenAI0WLAnXOzRubKZG55MZgM9CT
9D8OSXDHhjybadYMSfOOdv+sbON4reV1eUQQaaHxQXbXnLf52c6K28EItBETMnIm2qsBUVnzNcr+
vx7v/8katOQCcyIePB2chpYtONqIZGzY99wlSTMBVbgdA33375f/3ILgZKofabGq1rwWrF95DeLB
+1iWq9HN8jhmdbRZhZPT9XK6pHCQEqnnuq/qI53Ig7+1o3hLaXer8xobN0Nyr6Q3klztM/9zmn3I
vGrFJ5bOXVrcKA5BQwpRzvyFZws2xlOHygsLpuPgMNjDP9bqu9Y0tllobicjfvyDeT2zJ7p84jRO
k2JPSu1betc3WlvcS/m48m5YaqWhdU/T6VKGc4ia1+W4Sj8Jk3Tg4dB2xbay7p1+dIvySFINJsAO
IsXAdlPeb1q2lQboyb8iIXd9pOLaYpZkK2EI9yZYXZEtV8l0a+bNSU918TSAZc2NNZikGIqLFoRd
IBWGM1iBnp68qXzNrDh2+/42pyxr6d+G+B5iwjWLa2MSdkWVdhP0rvOYktiVk8ekXUlKvgvg/jOm
mXhw5huCrvRy3do0Ukqtt9JT5ycd1HvBC2+z7RTXmquZm7h3NRkZv8n4lsvjLY1K++uLJm6H/5if
e3PeAFLicyMbi2mEuDE9TUnRu14QHMtOP1rZ09Trh0oe1jAxyxP6256wHfypeGsmZrjGY1S8dN3D
9fGI57E4HmE60fyZclPS0tNefdW/fV/59fnrzu+vt19nwslPzIJ6unDaG22ja7XGbA3S3rBDlw6U
BDqX60NYXJK57Rdqd9nAMS49QvOn0MwtPzulY/SzTCaUHYadWd8kqr61/r5u613L79uIDBTMaUZF
gEzUhVJiBM6aMMmI4bvg4Okjpa8RjoPJHruNYkhgfGLD/GI3QCYD8hL7qC4fiij63tlUS6sCKvHO
9/2t4kTOTew1ib0pizDcOO2wJnazOPlQuOkz7b0CyvJyXlKzqNqyibOT0Rlu/RIRN0/+Stpx2Yah
AKnSwA6IGechyXWrSrOMtnyPZxTdTdga1pgUF50Uptb/WhFuQadpUerUsVL426Y/hPqHqXq0f11f
2mtDgS9aZIxGZ10ZEyVH4LQ5Ns4+7L80ax1318YxmxDOY9mM+hiwckZeezcUx0y/L4pNlz3/bwMR
9wMc0pJPneNUtj/H4rGrPrRr3XRrcyU8+AwwUlbfzwMhXTW5jnKc1roWFk3AtUhdHvQJz8pL79Wz
PI/sAL1Zz/Y+aCOyIpYkB24Ene316VpcFFAv4KIoJFviq9z3tHKSspYdrVd7ZQhR6VTAoni7fK0/
bnZT8TTUZ0VRXgwQQInyj3LUgKloODusJtuAOrT7re39LY2/eMPeBOkzEJyVsS3dHucW5wDhLHhL
7LGfijrNTrYs8Up58lbzUWtjEram3RV9Rd9kdpL64abqPpUFMtnmEZVGWI5PerOLo+/X12vpuH87
bcg2INEgviASP5Kz2GGfDjJ9Qe6YbxJ7m/3Qva/X7Sz5BXxDIMZN0orvHFDrUaYpShwQOZsi+pjc
tdM+jleMLC0QXC4qnA2z0KB4nYwEumk76Zxs1osG3rVb6/hY2kaoKIKvIpOP9JngAXWrmJFVcDkO
QZZ+t5Ky2ph0Up2ijuLO9Ql7l82Y70YkbxArlGl6pff/0tssrfEaaeJUQHs6cPOHOpP3fhTuZPVU
yMrDlDRuZbz8e0jebJfBzUz/MwuHqHtVRrlV1EHPvgJWW0TBxglfoulfpoQwMrdAgvyj+GnT5ioM
Loj6QQ2G+GQZifmlouFsrw3acCyabk1VdSnIIMAFkETjDOXJt7fL2bYtQljIfHuMT3no7dFg+agF
AxXqZjuVh8E6euh3g2jqUUZ7VMliWk73AJbJze5tB3KOWEld1QlRp/baj9eXeGFPXHzY7M5nH2b2
XSPHThefSKx+D2jAD2EDQYzmJrJWii7v3mdv8302B7Njn5miA8EKjLYFVdGCr0f+OziG02NrO66m
fVS0G684UfPcAggiG871E27/ZKjOLIg5y5CKXAO50aGn1rHe8VyD9l9pcuCFdqsm367bWdigTOlv
O8IGjdFnc2rTiE9pP3ofmz5Nb41w/Fp3WbOyPxct0QIPX+qsSy0iV21jkoy+mOITtG1bw/gRBPSp
DOb++njeRGqFW47u099mhFOgK00vKVQ1pnESOS8n3KSm7E6Zt5+U7meM8FpllLu4qe47X/+Afs/e
cpqDrg6Fm8rTzvbbjdxbt9c/anHobF2OcYcrQxe+qTLNqbR6NhSq7656O1M7Rj+um1i4ljjyAEXM
aVXqgUJINCXkKGg/Ys/KdnhTZdU2MYZHAK4Pqdw+DfYgrzjookESjwRHCLaC97jcIIPXlwEvt/jk
S38FubEFvZV/b+N+Gw+v14c2u+C7FT2zJGxFzSA2NkssjeNXVfkqRTHqeJFr2idK5Hup/3rd3Dsu
g7etTxX+TUwOAjVhZFHsREEZSfGpj8h1yhT3EByGIivRZH/TAHRwhzJutkrgDS5SFB3lTL+80YtM
QcE5BkDUDNugKuw/2T+IvdChQtqIXt3LCbd7degMmc+qsyM6nG45VVBbfbk++EVPPTMizvXYtgFC
mBhxiQZ1YGyb6wYWjnA6fNj+M2YYvXPhHsvspCsixYpP0Vg5W318aP2WEmLxEMjyuLtua54RwXGw
RXJt5qYiwBZeoJmH+aHgbDMy7UdVNTdBW69Ant7BH3AWbMxke0RRXJrCOyHKu062IF44NUitZihd
eh2PbtqOa+jLVaAQ5VMeP00Qm5Rm8l3to40/QP/nIDSs5JtsPJhSs/ZNC4t48U3CC6xUjVzqbDs+
ObH2bQqnmwS2dh2emlJz++FLSuk0U7pt13yoKjiYS/k5UvMfOmdlrIcrCbOFY+LiW4RzqfEidZR9
Pzn5QaLfml1iuXI8FkerLSh3TlK6H9KpP/zBwkN0SzaGAxcKncutkoVB0Tc9i1IaUU3xEfG2WJGn
f3+qo+T324owzbI/FHbrO4RkwcGJPpr1beY9XR/IUkx7YUOYvj6sncQumL60fwyJqVRiL7l6tf1X
T7Y31Qijm6Xd0LHwJ9sUdCdKGFQGocO4nMG4VSEg60O4amQEDY5B99w8ymso+6WTltH9tiKsU5EH
5TTpUwIjsYEuqDo0uyQJ45uqaJRkG8KAfofYcfVX1EfVbdEO0geyW/FOorFgo4Aq3thR3bp55Hkr
4d/iyXH2YcLSJjVAzT6PEjosu0/Syn22uD3PflxYU7OtR49DMDnJcubW4PLH4SW0Hq57zuI5e2ZE
uC16PdbqCjjZqfX9ne9biPG+1oHhOnawci+tWRKuDDmDmj6TaHSFC8NX76ebbrqptH///LnwlPkj
zsPxOga44OOPQ3ssZ2Uh7xYgyorTL55VPOBArOvUVEWSTzQ1QArLzFkDGbjR7jkuo/onHVb/mk76
7db4bUmkqFRT1LrkjLtcsfrj1H5GJeFPDqczC8LWMn3y9qPK4UQr0wel+5Sbj9cdbI5Z312uZwaE
LeKnXRQ1EZOl9Aan6zGlLyK1PtEaOQcmvg6gYO0Fsbw+BpABpGCRRRRMmrniRcFY42ldWh+m2vMf
6tQ7+PDrpxxWRPHtGmZmca8avIIpgaClK8JYco5BHILXRKl/j5272ozoeV+rcb4F5+/m8syKMLDJ
tMchHUxukj446cMmB1eSJe6gy26hDpk76bUrTfWXlgC0t1FAh7nYjVGFcjvyuE5a7wAIuL3hb3Q0
ULU82zbUR1uPXEv7xVKyNRTYQkROqQOWBm2mcYQ26HI3dkNXqbXE99Li65r1uO2DX5p2TORvzb0J
qvO6py2uASRbYEvJRdD6dWktbCKG0s7xuF3dy1xLh6ZVN6XeOytwhzVD89/PDpnOGuQmzYmbvDHc
oMpk0dawztWweLecDUc4ygKaKLvEZDixfBNvzHYl9lmqUKJWNAc+UKUqGLocBbKTNq3rjKLMjkqZ
bZTsNp7VFFJKMF/nornf7L5Y2dp7cHlYdODS246IlkjKmCcpaNucYQEh1S3/3uqclUt50etIsv3X
gpCqSCxr6PWOO6CFMnjQLFcN5R+hfycVZeKipDfoa4H07Mfv9uWZReHdPmZeWIwKZ1wC32VhBqnb
dTurhYdA9d06cG7M/jZS5O0UJH/V5VoG+PqMgoK8XMhIVxM5thhvZWbQXKY3eblyqy5e3f+MD2zx
pYUqqgn9BsZX9prbTv4nO9Q/NgiG6zT7Xt/Ea4MRjrg2aAcnnqcypF5zv/ZsXft1IaRqpUaekoGp
Ko/D4eb6ly9vKBgMaGyheEKN5HKWulDKaZLn0/MSivOoO3S5SYsCgluT8i3MtX5DIfVL5bRfgmoW
vDdWUjuLg4M5kpwq/Sg0i1zat3vJkhTE3E/1iGSO2hXJ56yshp/Xh/lWaBKdXUF5j6IyZN00l1+a
cdQg1ZIoS05kPjcofbpDqgCw4dXow3BS3MW528BxpR/1/mvYTDDny3svCWDX0tzY8vejUt5WUBTM
JJd9YD5f/7ylSTj/OuHULJosjcKBr5PrxPVr2y3ip+sWlgIa4jJ5ZuikWVEs7GitpcVFWfDUSm79
qt5FYbnvQOXIN0QHvOfhW9Wj7XWbSxHNuU3hSItNmzZ7a55z/znq9Dc20LT46jGdcf163daiH9PU
DN/DrCH3Lq3f6VDoWArhk6U9pVU60+fd5hDXxbD0Tpl5r3c7pfJ3Q2D8CGNkblbML8/vb/PzCp/d
rnYeBantjwlE0y68NvGB0r2bj+WhK+X7pvnsw+AzmPSMVHclFaKsDzoXtVJ5Sxdl0Fb7KYn3DrHX
5E0bPZNWLpelux/VcKJ+m3IOdaTLr1OCpg9Sg8lRxn0efki/xmvMuotveWhYVdrWZhJsMeiP0Syo
cofXbl4mm8QLNl39WTHyTerLn2sbxlLP29n1xpO6tamfj793W/vMsnCCKUntqZ2KonLYT25YQwnQ
f8ial6F4oWFF0yYX/US3Ke8kwkrF03f12uHyf4xdh2TcggeQWvfl9Mqqb+edVXF3y0gDlw9Q5Luq
JG+6cdpMarhtnPToN3dV2K2c3os7jAwQlM0aODcxL96kRt91fs+ke+opNbKDXmtoMleuZdfIMjsr
G3rRjc7MCU4OgCOpwmAgYvA/x315kIIHJ1rjAFkbk+CrU1iZSq63pE20ygX1eV8p6CwdU6e4XRcM
WjRGE+7MqquhzChcrXbel15n4ztq5WzCflcZEM/JPwoSeauksmu2hNnLu9LOqjkfFGa7qOY9V/8c
JVpIa9fUV5UwloIfALr/DEyYxSIeuFNmY0Ha7SXriNDfHi5B1KpWK9Pz/nq3/85MCZeXFnayD9cO
iQXzZ1rld7F65xnSzoeXeLR+ErrSu9Da5alAqvX6qbvojzDVkNAwZtIpwfIExYnpZBy6ih1smv61
CstNv8aFtniy8zpTKUtDvyNiIu3EyZWmZSaVwD7Y/rGO0m3ccZh7ezD9pBLdRlnr7ltcvTObsyud
3SYW6DIz7rHpVLep+gNlOjfR0oNtWJ+vz+CiIaYOTIFFLfztZDszFOmjnXVNyRWdDOMhH7uOMKiY
trXsO27T5itvjsUFo1N7LvdTfraF7RY0flU2PfdQAiWNoj52IUTOa8nBdwzzxBxoMcwqcJCDz1nC
y9kzZbrxGqRtT72TbBu7bm89i3KsUSibtLXp5U8eqwj6telXVCeHAjhFp6A9Ed9M/jYf7bXS1uIc
O1xQKp3+zLGwmFUjJ23r4KVV+6Gs08m189bV9WlH38HaZbg0wYjrkM+hAYDnsbAjfMPLW0/ViYJA
nGKq6x671R0/H1Tihj83IgwI8pqGTngjQesKdHd2TMF0XXfLpaPy3IIQOSIW2KtNYLKCebJR27+V
7mAGmttQ51XlccXY0vrQU4n2EUmwGUp76S6jw0vbJ3wDfJJvyiw6Fmjh1sEHrWU3XB/X4vLQGjez
98IsoaqXpgogJAQBdvLGZlGp26wGXbXGZLlmRNhkqdWMaWAyeYbzmEGJE4a7JF2TqVgzIlxmuqf0
VqhZyay/bUNIb2b369p0i452Nl3CymSQVnhFxXTJ/ca+KdOV1Zi96J0fA3RHrg01ZkdsMppQvTec
SUpOnVl+Jb26qab4kQaM46DKhzovfvmrHbWLjg1WG+pekE4g7C4doFM7KdZ4iyKTVp4ME2iNdhsW
VA5BOpPkvO5ti9NH5+5Mqgstl9i8Xmi6V9ZNnJ4UGGcRKLD6gx1pa01Hi55ggpSY21hp4xZ8uku1
LJCGND0FsZNtIrXUN7rZKtzHfXa4PqDFnUp/KQccirOs3OXsDVLkGJWcpRBX6ftCf6oCfz+0kEdH
K/2Qy2P6x5BYx29ArFpeXqSnonX+H2nftSS5zTT7RIygN7ega8Me37Ozc8NYS0/Qu6f/k6M4UjeG
pxG7n6QLRazURQCFQtlM0gyTa43nDFOz/9Ny2BHgumsRM2FuFVNOIRkL83tjPsRAySj0yL0taUsT
VvAFeErrKOmn4GwGHbGqR0UQdQs6rnS1z35gMoGncFvaDQ7AlUMGqRbA6F6fTz4omGPS8fqM83Cc
BTyxVVT9invpSW1QGS/C59vL2tIHWGyQVoH/A13GjKUzxyKKapEWATiBgZ76C6gbJBJar+ThmWzW
ci8lMeauMDCGMIptEaQmNW15jtExbbXaY6uauheJZmZXc9Pt1SgbMIdh/er1MLJ7RRTsMbKCVKh1
uy2U6C/uw+VXMdZESNJkmCbch0p5NcyfkvgN5Tzgndq3t3nrNgDVD2kDQN/Ap2IWL49lEaM5EXYk
q1y9O6yvyQisldtStqwxyJ/Qp4s+r7WH+1p59Bw4W5O8FIFMwfRk9k7U03ejqw+tLLhpj5x0InGu
xZb+4E5gWkADETlctGuRADfvStQRi4D2i0Li4UEGxJrU5yJ4K3lmkieLMZNoKOtMbR0XQ7fNW5m4
fZ46ERICYbg4tzdy6xYizYf5TzTsgPScWRU8JyoKs1YEijx94AiFqeBKbefnoFir8ozTA7MVH4G0
yUTv7gqTwnrbqtSoVdGhCXouLOBM9vpdO72ByuQYa0cFLUArCIo16RwL/Yk0b3XygSaDKXwkKOVP
kbsa5/okxCn6oWNkleLuMUza+xJJgsJUfPBLePNS2gVNT2I9HvUlJMnY/oX5AeeIAbhGjAABgvBa
fcCJkMyykZQgBqwPY218KVLFrrJhZ9S86tCm9qx8eSuRrYWWr2tR0MmMShqmG8plDiZrvDPQHDjM
2snk+t4bolZMChVoJhJ4SUXmkS27EqOyMxrNzfLVbBa76SenBv1NrZxv6+mmIESCcIR0dYWKvF6T
LFVaWRs4QfA5Arf6oSx+l/NB0I0/Dzo1EZMGGMcHQD2S/9dytNbMkBbDFIUqiPsIbY0FhuK52MYb
RvJKCnPranWKWxMoMB9oA2A4T7SIpPQvXNYrKYwVUZYOJFPrFMAwCPcDejJ14VkWurVAWII4MjQ6
ju3fumeQCGAoA1w0eAOYU6rmcdSSap3gMfSe5HpuW9mjrr3O4F8SKxfYFIRGA6nFL9EIuBQAIN7W
kq19hXIgpY+8Ne47o/nUKoVhpCLuuTqRqviNQEOlf55H0i5lMOFmq6MyIgO3ISjUCixXj4oJqrTi
218sBDV+QG6Cuhlv6bUaJnmOWmQll0Eq/zZKpCKaxxR8pbeFbN0pGbiuMMjA7cEw1LWQfqnFoaY5
DZZEBSbJrIMlDNThlVjfAyKj4bw0m9IkTK9j/hF5Fnb+pU/VCQiYJmZDomXfyB2oYOvnXgFXQckD
t9h41DQgrcPUojsGE6LM7olaPomJGtEgts5NSJZin+pHY9wpKWcHt/QNUEcoFKInZuV8vd7BWpSr
Sg+FMtBr6pZhd0B++JQNytPtg+KJYczFlOrg+VQyGrQLIiXfKIg1cuZJ1pvJhLcYo/5vJcyWyWY7
lRrY4YJxyIk0/O5BafE3izDgrqFTBhHgqh8X2cO+jUVq9FiEDhKa4bduncXh920RG97FOgv+rwhG
oYF/Zy4JJmEDCQPIJJmHhlgdqLdiN0umozGpjlBXR0Bavt6Wu+XxI+eLGSEJpZUV6OJ6bVUJ57Az
tDKgtFF8C2TEfpWAJy0JuxIviAnTC0fLnyZZex0VAyPIlWFnZaq4IGZW9yh9AswMtOE8N3nrzmEU
e8WLWHGW2L6JqhmB34isbSCD/VizDAQjiwcCILrw8mJb3d+agqhKW906PNGrDl8c7yQNLQICXAUp
1fazWYOYfK/UpmuMFlgdbRGl1DGxdsCbsKMHq9NAljo6M00eRnOy5eZZV3nNUlsqDWACgOpg+cik
MremmQfYgITSAAxENTEbNQJraDhw3rytu3kphbk4zTjKdFCgc2DabmA/G82WYwukqOFceRw1W3+L
vaR4XzFEqIDrFZma6z1WKJUTaSkpkkG/jVqyR7SZVclapBxFkirHStpN8nEu0ehtGXu9nv7ChKM3
z0TGHPwFSBZdy6+iItWLsqEoXR5m+VCAjbkinDu8tZ+I6wyEIit1HpvnmMeyLrq+xqm1ggMYbbAG
OYBtv72TPCHMoWlTAegIAwuhaG+D/wUmXyJrfyMEyQY8RUA3QTL/ercsEYjLuTFBSPyInIBdN6dy
GP/iSNAPgyZQVJuwX4zlscZioXB5Kgzkt5QY+aka0l+yholEIM7e3rQtY4IOKZC7I7gGHcL65xc3
vAUdkd51dRWkTeunpfB9ln9IRXLE5b0taOP5xgsBViU4JpgDZzGV51RMhDbraGCpXUisSvCELjqY
BkKLdHS04sttcRvKcCVutSMX6zK6sEAerKWB2c8kpN8ksJrr9E+hU+HLYSL3o9C0kmOz7bPhVNRi
HIrQa/QEl13rR7tEyziv+Naspg44MdDcAh0TE5PrWi/WEooxNHqqqqAVTH+01Ic4Old9ArR2TP21
lUPpN7TS2mXakDYsfDSP2FnecRR/w/CinGbBcUWKBsgwjFeEQYoyT/q2Ckxa7WnTHMqI44NvaAgG
/JATR2vnao2Yq4WqRZ/3aV4BjEkjdXgXq34UlUQpYhJOvKdtYzlIVsOtQJ0MEGPsAIihR6Vp5HMV
hKmkLACybOt3LY4Rst3Ww61Foaqu4ewg5FNP96j24bLMMuyF1eVeUcvlXgeupTeU4LoOK8z5mUus
cp6vjcXBF0eFCasDMDyLe1eg7gdQdLMC1G7lZkBQt9tU/ovRd2wdyqzqOh4JgMJrrexAcydYk1Vh
AsMy/a4SskMSW8JBpVPLuQEbm7ieEqCJEWMYmspcgBJY7Ejqol6S4D/wJm1QDmrdJ0RfdMUrS9Cg
GbRTOEmDrU2EQGTRwBYO/mHGMk6d1QsFiA6DPGy+CfHaom6F/m3t2LBSaLrHwDsydZh8ZJECk1AT
mylW6yAGXySgNxqrAnJF5fy5FOTIwOaG9gX0ZzFXN9PCtKRG2gQK0FSN5YyScCO4/5sM5vKm0SS3
Spo1QU4V268x/ydlHPuwdSDoHEBUC2/J0tkMWDfMcmuOSYNXMd2ZS/OrSP9miBvQU5gJWxnF15aS
a6VWOklrgPjfYJJZ9yPg60p15PY9D1b586uLRawQ77g8K+gbo1slbdrFUhDLLnoUNOq7LjWkAb/M
kOi72+fCk8Te0rTK8brHFKMXz0b6tQgxY6ffZ8LX22I+nw0WBDuAo0Gw9uls2tTQuxnIloH1XZpJ
xwvJeT/P+qjAdYp6eESBkBmOZjhlxsMK5UlgXC611pMo7rGA0W3tfn97dz5fc4Qqog42B1RPVtad
a61Cw8LcVTo+vwl9wyqBr/pqxhwbuSkDuVpkDRQoFtvFLdYlEsORgRNoHs3ktbf2gEe/vYytPYIN
+VcEczk0uWmjetKhteZMyuEVAHS3BXxWVqBQweCu1wIPJnst1FKM51yVaJC1E8gJdbEPGqlCVb6q
UnsSxoXzTn64FNex17VA5nZU04ixJEDRgAjMNme/qpz2PNRuE3nCISlP0sBRBN4CGT2OylKdRNQr
A52GCtDv63A/FcLXUkRjqtIUDcdirkr7eXlAgcAMN2ge5PVALxzHAqShZa8sWJ6gjE7ZYdRKhR8g
jY0rDz9rpXMmiQoknEeO1fn8YK/7igYXkIFBY9iGmiFcEkMJESWhbaeowP8YOXlyCtvYTrLH2zqz
tca1frBy1WGAymS2FKNjaV/KcLAsowkKoN+BmCNUU88sQNSVEmoaROc5dZ8vAqYLASmEVwKPts5y
dNCMKnByxDZQlF+dempjzqDWxvZd/f561y/OrZRTY8wU/P44JUg83IUkje5pQjIen9qGPuKhw7bB
A0GvGAsFgZQEqluL3MKp/znmd9AFUPKRgptI2lzQKgYEE/BzVMYAFkWrGcsUtkGsa7vKAC7KCyig
7KUeDrnGqQt+NoQ4HGTXkScGquunNnQ6I3qWxaTD25oQClgbNUY08fW21m0KMQxQPwFADVgvjEvV
UGGJTBVCIuwXTV+H3svb19syNjQbnFL/yWBcKkECplQf5R0AZUTbzNNDjebWqSucORHduPqljBmZ
OjnhRCybym2CkEiHr4WbxShfA74ZfZ6LDugjT2X5CJhfjoBNpUM0CxpcVCmAW3mt3blJMUxH2y4Q
64d8CpGjmRxYpEnmAexvrAT1YbAuAgQWOdxPKylrUZnHqQ8SQDi4ylgP+7ZLLN4jsiovY2XRV4OY
FZVvdECxr1YndHFo9WofzIDTza38lcbmaZAkb8w6ohfj09wXT+pSHrTE17ODZL7qw/ufqgrartDe
s+LdIu5jDT3eR1Q2dWUAdkpYujE6C7xUkJEVlseQNHKWg5cLpfk8lvbaNBf729I/HyikI3EIiikJ
uST2dncV3MKuNocAA3f2YC2grfPxvJNK54Rkn83ItSDmPZMGswyj0BiCLN2VuTdW3ojRnugk6Lwz
Xe/v9Zmi0o6HC9VGUOvASb/W0TYJG7PVhzHoxrTOiIymrIOogIKvBHCuDe5oy7OsIrTRfd6Qaook
TxBbHl/8ZyODj1hJoFRs7Fo3vP6IRCr0tIMGBwCTd0DITQRwxAsNj/N14/iQl0VlFxcFRUM2AT2F
YTlrI+AYzdFNH9poHZUM4qrkXPvP5myN3YEyasIPhllZP+PiUWtRO8mNrAGqoFaLx0rpl1MsYNZJ
GfJvnaFMRJ/Fdqfm8zMa0RWOQ/KRibs+UMC0YjpnRSxHeMIuslqGxZyoIYGA2wRzKMnD5aXKT/nP
MXWyo7U8gYGIiIMd9p6WHbon/JA/hy/D71J9zsK9qCc2D4Pt876b6xgzUBaBq4fM/7phFxtSyKWG
iWIAzydTW7lzIzbGo1WmoKTVYo1iMK9CRce9fVU3BpUArgcgn3VgAkfNloeHXs6HLl/EQDUGomD0
rLB6jDeaZKU6UWvLobnhzkvqNvqfm2MUbSVkmcFGB5+DBUiLpDSnbS5JgVIIFjEzXQvapKtfbq9w
Y1fRDIROLoQPwDZlc0V13gzof4+wq2Ui7cVBbwQwMZkZ6RUE2iOgCDhG6fMtxRv24XKsxMwGmwer
02UywYEgB5iulAHZpwNL63veaE1xApdVYnI0eSNmQfXL+sALQ4X/U/mPNqhrpLSVAlF3itpWDacF
2a7i9LIX7ivrrsAYzvTHFv5aJuOKiGmoNaNJpQ8wjGp86B0KJhJgkN8+uw0TAZRYaCV68YBSYsrX
NyKrEVQg0ycFRqEOjb1onVTYOW1KxC15VlMb/bpzQcxqZR2IF4ygFQKgG29/xOdHBr73P8MjwID4
hOtcW5EpTMKAjxAk2UeOyXQmYJ55UtoYe21JvLFXE8613JK5+uAAZUP+BNW464UrlrhMgNeTgmk2
g1mPTzMqgIQqVmNPVAwiK+Uscmun0a2Bgp+B9jlA3F0LzAWlVTuADAZlOf6IYwwrAm1SLtBiCdjJ
XZlmtkBbUmcNR3s3LgteAVx/vK5og2H7daUmlptkgs1Dl6DgmtPYfaNyYdld2g4z5xHfsAQA8MAj
jvkf9Miy6OhWUcDRnBYZGE/RUzdgjD2r3V4HFhF8k9s689nTxKuG+inSLpgj+ASam41C1QwAhAMT
gBp/q/Vm8GShETmbty0FiWI0deLes315kZbQRYIFCtBXnZBirvpdVo28TvGtI0L0jh+CWqAwuG7r
xbM0jh0dcyNVAjMvlkBU+t9qHHV2jU5KjlXZlrSOCqP1FqWR9VZcSKpw07I0y5UgzLXv06g9gw3r
ThjCX7cPZ1MMXn04H3DRgZl2LQblaJRP80JBo40MAJ8psvw1W7KranHhJOFM/BTjZWAtOp5XuOF4
2NdQ4WJFSyxqQhvpMjDh8wMao2yl/lI3ol0MD4og+Pjnj5eGihysBvivDQMc2NfyasOQ4x6N+EE/
fS0XEM5huE3mwcZ8VjtUoaFx6MBE7hI0zddCRDVPNACE6wBRVjGiXs1fU33KOAZpUwg6rlBoWakM
TMYgUfBpz/CjIURte9Gpa4qy32hWJo/QcVMQwMFxyTVUk9iRGKvPKlpqtb6Ca4JMqyzg90RL2f38
05PB8aNeCmJmmHXM/TGbtjRqmuSzHphtW4hua4H0ZDfMcIFIX9ZS+vTn4qB3ImpxqIwgsL4W13dh
A0y32Ahyo+nJYAzPamzu9D+H6kDfzT/OxzotqjBiwBI2AoQ6MYJYqEFbNzwDhO2P0zcWej2RWQPh
M5oSWHgfKy90mguREQxdckbQEqLKZ/ysc5M3iff5eVgFAbX2I0kJo329ZWqK8m8IdkMUFd/bTHih
5XtbqF4i8RIEW4I01LPxMqimZrIkQ83YiyGYmA0kfS07Avt5E2GsXQSyM+94bktC2fl6SSNaNMVe
xPEANsuVu3fFrJyxBxqmyXtbPzsscFT+XRPYgq8lxV1tISCFJCU8SbS5AxZTJbR3UlQjSOVkQ7dX
BaMgf8B1s7H4WOMaLzX2T06T2C4jOfaaKnmgBS2PpdlyLu6GfUBzGfos0GWKNh92ZT2A2/tCHOE1
xKjME0GKXg10Ov+4fV83payVMvSOwANjp66TTNbCUq5lIBOlVU1KRW58Cc7fr9tiFCaPYVow2kD7
wwsByFwMZTEPUl4nBZ26cDlr90tPVgCOw0JJ/oyJx93yJtR++2rudUc6Fqatn9pTqqKf0TE0Eka+
2R4AEGZW7mvsFRpJH3uOP8O8lv98HCYGkUNFjR251GsliugkGjmwA84hPCZ7HOrKplKGYKaKBSLD
6SboXRAJSLp4vNEsBPyHaBkpSANz70C/Y+2ltdRZOUqjeI5TIj8u5tPUyuTb/N04NJlvSV6i2tPv
yR8rWwGuwF3yEid/Zuf++QJMTKLpD9ULjOpcL16V6ybLEkM851o+OkD8m4lcS4ZdhUPM8bPYTtYP
WYi3UW5eu84/IcyJWg2W6paKZ4eS95q8v/Xue/tWkUPF8UdYmuxPkhhfoe3hiytiIZ4BJeYAN5FQ
sv5b705OtNN9i6i2aNdEcbxkIIeSPGg++jj6l9n5fVvzN0/4cs3M/ia5Ueqdhi95w3gCPuIkkb3/
QBa7dYJDapc2x0p9TDld+H6fls56s11Ud6Xyj8DOMYiD2XGnttf1DW5k2/bojJywg8U5+CSTuUFp
G8kKhuTE8/Hkff9u3fmHyLFF8rzjLW61E7cWt8aTF45tMhp9P9WroMFzlmPlqXu7cIaT88g5NsYw
fqxoTUWi9xGtNxoLx6KlRWUOKq4FJVFiv8eN23xZnoDNpYfEBrBP7/xMOUZyywzpqM/DDKwzLiyy
X56GgMFsJ/HsaYItPQmLfXiUeRgpPCHMSYHOErcQEwznfG+RKUAyfrABj8vD52E7tj/273IxzEHl
htBOsgSbWqse/ZJ/RR/6a2o9xvc1qQ03P1L0k4JxPnU70wWVsvo3igLKUwMDagD4AKH3taKM1GqU
Yh6ls1MQ9HlmKqlVMuee+XZ3tjOFY9m2tAWDh4BRWHPKaJG8lqbXQLQdwRJ2Fqi0p+1RKkTvtkJ+
+Jus5l+KYBZUG3oBZgdlPi/PoDV4zb69exLx9s1xIMtTRxBznVRwg5A7d7d7FCPykyN/dalvyWfs
GM0EuMpAaTmbZ61xC+K8vyQu9U0n8bPxoEMyjMtOgG0JXe0nb+iGt8GMURMldEjkpjafq3y6M3W6
6wXg091e4rqCWytkrkZb4VqOjTGf5ciL284Vxb1Z1V4b/mFq+ONugKkHeWGkvcBmx9wNrYk1dVHS
5SzF51TBFMlvuniqytHJjyCIXc9aBUPHIkrQiGivlTLJwY9OMSlwflUI3gHpbbbfmjfn7V4iLxg9
tKWIPI1fE9t1K2KDYen4fG4fbJ7JXvXy1lcwJ1dnRpE2qTCfDXAPaCiRHYHN/+cHd7lQ5uByFKjq
osTBqZjzz9AMrwBOsOmDRVY4kjbUELl8YEvAiYEDwc4PKI1iDvXQLuc5BZ445hwjF8jxX28vZ8tN
WvMb6ITAlBnanJn1KF1vpmIsL+dcyElRNKSv7iSwN2idi4TPi7a06NwCwrgOGPeosWurcahpOrrF
a9hkSV5WTQUvDt5A2DQL4/BMIIeqZJRlkrmcizv9NaptyesPRnOkXrrsQxLfpUQYbStATzsIEm/v
wketmFEcBKpoVUMUjuzFR0hx8dQbOYbE07oXz0P0bZKfaf4l6VRcFqIu34qk85fxIW6zQ5ypz10y
7FMh9AFrRow3BJpt0dmgZ6lDp+i+1TF1tOi3tgB/j1Pv/vDP2Y8E3gj8ZuQp0XrIXOVl0QFarU7L
WT2d3iR4tUcY5+nH5CFoyOEw0MYp7yJbJvZz5Dy+3t4itoj2cTwX0tnobY6Q+WvLeTlPoA1+Gg0A
g38RBW9SHpPWwRUQOGfCjuB+CFy7B1GPWEM5dsyupOYwDJK+nDG7PBvohYssN0xCd87uwDw3qPEJ
Vb+D+FLIrqzwJo63vExUYzAbBLcMkCsspFSqi0kfg3rs3B9a923yAJHl54Jrp9hdZxgJdW/v7+bp
XgpkbNeCRorJ1CLxPNUaSlsR6UYwX1LUDJ3pe58BPyu3mzIl1fAjitC1dydI94Li6AgydH8lik3A
F07UCemWmGOJVtGs4ikrUxl6XUH+ySYjdFoKnVB0+DSJvJs50b+1GQeqc1PERxYUYfGaS75+Pxpw
ilgoYq4xFOqky846T6+8TsutQA04Hmuq9R8hzCOV5XHf6Zh4PmukcYB/ayeHwqe2r9uOt3hVUO61
wBt1O5IdKFTnwwTUz/FBPJanxOMlArb1e511QgkVryY71adI1SBHRiWeI0P9kfaJK7f7ZgQTRv4b
xIP6iG6WX33iGdJISs25rW3seM3H5YK9Qy+SjKQPpoKu99ug5ZQqSy2ex0kA7MdbQpBEs0WdZPmh
nxaC+JzEpeTReCFC9ZqnnALyls+O2UrAtemSjiqFwah7ny+FWSKPfw7T515/q6pH3e9fTUw2xp76
oj4rmH5RW9GeW7+NwfXldP29grT17X1YTSar2WhFV1BHgFnFROL1NuBJqvQk18WzrBNFfKhfwV+U
AAXNURunmTmdqRveCXqUkfRBL+Ca5WWeWsNsF3XMI+ksoTKf4B4pKul5iLQbjuWVEOaRmOtantIB
QqzWn/RXjEdJeNeHt9v7tvkaXKyFfTCzoW5lVRCgP7MBssCv3fBapMc4fjS1Uz65aFsn0v62zM3t
Q5cDer3hx2LY//qs6GRIQr7E0lmRXetu4NEOfzRJfNKF/36fXVKX1cPUi1Q+K1Gkz6QV1eQRiCGV
DKQjPS9JgooJWsDTcvmGZuLiWUBRVCXREJW1kyJem4hqDXiZMKqbWN44V7mbauEE0CALQbBb9pkV
TApt8YKlUjuQsOsRViwSHGoiYhBGIVXYLbFbjEL2cyry/j3G5OpIJoBlaQR5nQVFG7T2yTbYUdXO
KaM5w2x4O0qlL2nD2NkVXH3gOwoIR+2yKrR7cYBz4gICXH2lUmmqzoyBhpYUWoIZ7mpeYrBaLVpO
Qq0W3pqxmXh9Bdt6crGpTM68HSjgcUA/dna6FkkAY1f4BXJDiz3HhIeTthW2ItX3r4awlRpxRHVL
GFLp3ASS46Etz8n3i5fszF+ebHf3y5NMurs5MD3RiY/9S0pyzrwgi7f+YVYvv2BNKV34kb2ozrpW
rzoqPpiCK4hkaO81Jahzt1oeIhEUzTsTzRV544n1m6pbzqCXjho+zrGXdYNbmg8Wt8NktSu3FHsN
NC4+CkR+ck11mIS8dWF5wH+Xh1/ANbe7fT+3nvDLtTNPytx2SzVXEBPNGOEGgZY7WL6CfE/RcizB
pruOQqYK3wzVXrSAXq/IWvShzCUctEa0wU6QWz0mr8O+9wtY1JTUAVq9djGRd/khfRy/V3Zer3lf
bipy1d7PO/vfdzA7m1VxScWwkM7F4HQPXeVMRxNjscS1zebL7d3ddEjXXn9oOHx/tHZcr1mM86mf
aSmdQamHMa18Jw2oHDjWY/R2CH+099ViF8+cI930US6FMmcaAqZvnsHRc473cMtaUurrFjcgynDM
e0zUVV6eubcXuvmAYYwT/YpolIYDfr1OOYpDzewqCbkn+QDWm751ZR691eaNuJDBOB9RVLVFJUGG
oNjio166YnmmiGvJPHP82s1HCx35eK4QsKG0dr0anBkaHtEbdDZzP8y/a/pR5MH4rO/eJyVEJw7w
YT4iaGbDOrqMyoR48UypC9IUFHfSKKh0Ij5o0z7ROHePJ43ZujmO+lyhkIaxrgl0Lfdg/FNJ1tnP
POi4TXtysa71EC/Mlrh0WSQPkGQCzhg+cPxQp+4wfE95vflb2qDDAYc/jKlXkSWJkJs5Qm23ls/J
7ywint4lREq/UnEiEpfJdqM2CXf3P1nMoijyU2PZN/J5uRfhTVgJiq0/lNGwLWrT++ZQJZzYbUsB
LwWu53mxi3qfaMZsQWCmDiQtd4r2lv+6fWO3VOJCBDtqa4KElyohRPS2WrhL8D4cgaEmOTEnAbJp
jS4FMc5ENU7AfosgSKuXvRCZdry8hvJImm8LzqyO7ib1uX+u455MXO61TU/mUjgTKqCROhpyWsrn
2DqgNR2H15ZQEFI+lnbCQ1/nLpV54UJrattBxlLbxss7m4K+pHoQ2kMVJPRpESc777yk36GH+vZZ
bj4zqGWsEIpIwWGe6Fpf1FatCzlv5XMBwpg1veOYhhOpoG+8n15yTyv3Uxe56LHIkYj3Fh4KyGY+
EpPI6B5ChwAae5gLIrdUCHFHkYnr7KZ7Lit7diZbcxV6kFJf1INW3QP+yHqwEk4ZZyuHDXSE/0Qz
V0WQgWXaIWI9az+8bKd5yx7XswkEsji55wl2WNq1nVV2uDce1R2NSX6Qj7JIZPyNPjdfDRa7j5E3
uH0kWw/if5+FKYLrE0m1thgBVCSekb0nEtEeDU4yYOv+oh8DzaJoAFmL89cCIkBJgfm5kc4jUqt+
FTtjRabYjl6QdeU4yJt5B/SGYToTaRgMeTDHO1OtyyN1gi/qSN9D566zD6jjPIY2j+x0a1F4PFAj
Ay6vDuzk60VNc5Nn0ShJZ/R/jACnDC3qYFzfBUaE0zQ1SbqHvNI4xnZTewHjgXbVFfgC0xfXUqvQ
EIe5MhF97woQR99Zs9s+aK/gMnxws+cjWCI4CQy2M/4j4kB9wEBKGFCumAi9ljgoyrDMmSWdM3Js
gtPog8Oj9uzIUZ9uq+GmZUBREMOFCGbRJc5YhnpqsjiuQ+mczO+j8Esw9mP0cyXIdSu/STGy6WDg
DIjEydd0PNY8bPzN87yQzqxTUNvZCukqXT/21Fe/1dGXzNw30b2GtDCvt3krwsAQIvJC6ApG+ldl
Lt2UtPijOZHPs58ttjxXtgVy7jeldKWwJ22GRJELFKRsV/xoa/dZzV2KjBmtdtpeEjC39LuM0G6x
fL19ButNZFw9NM6gnQ5GylAwQnN92O2CiSlqSvPZQhS/1Iln5bzi59YNvZLBvHP9XAy6XEKG0Kre
CC5nVVADvT2P/W5qTml0mgQwoZt2RUeP1vcSWi9vL5L7BczVLZtZ7pcM1Wc6o+I1+M2CSL1V3Qne
mSQcuzA6DrVCaNiRdpw81Sr2dcvpVNrcacCGYGwIw2hISV/vNKg82qmfxPkMgIf3KTRsIU05h8ky
hK5XF0MX/8lgXGnToJVRL9jp2Z/9NIj38b513++R5SGR35HpCdmlvXqvk6+H557wUsBbBQeIB74M
Wgg+7vX1EtNek6Z8Qpn77fT+PSLUFuzC70Bf6aO8fsa7S0bS7mL/0eRYyXXvPmnxf4LZQt/coVsC
I5XzuV/8Vr8z+m9j+ZbrnMiLJ4W5KyZd6Dg00KKuSArbqvuHtjB3S4qcm9gL3m2d/f9sJmDLgLeL
bmE29VTF/28zQcrpnE73pdf6ibuQJ4Ld/GqSfl97z48/eUXTLTVF4IfeIEzjot1/tZoX3n06ido8
aCjKSfohi55knTfA+GHo2MO6kMA695IypQ2yWqjKknG2zZPuD2iou3+BcuYkfbVO1mmyO/KjsCfo
bUJKR3anfWy/oK7y6wsRDp2v2SDKIIotgKmel8D/yPre+j7mmIW806Iywfeh5Q35RWT9ci/1qE9P
4UO4L2zfvTunbuY1fuHlLvK39kgEr7ThdNxWga2XGNHjv2fBwugU5giK1nRZzuj6U20lIe+lQ0/L
3cybY9pUtktJjIHUjUZq0Yu8nsmalMGmY8nmPnYGgtaYrxGKlM/wEsdj6eecu/vhDN7ab8ZZzGBN
Ckv/kP3+AuI5UqPPMN4XBG4HwaFP5OFH71UuGJV2v4IvFWnIM1K9dn6KnPbI7dXZfCxQwcE8KSr3
mBljvkcFxrUSxsuMvWheaLajj6YzNneq8lxIkpN4JaZDstk29pzT3gjkzUu5jDdU6lpvYqYUDTw+
OJ3e2l+hRezC2zn/oxzmIRqSURmjDHIy0nniwdEWYp9H8pMjZstagsUPCGofLJIsbMAQKolc66MI
MdqP+/uX2t9HREyd5ZWWeAd24R0n2tq8LpcSmYUtEQo90giJdfVQah1a5oACinTiXnOGID5Z2l3I
693ZiuGBD4ckNaqeIMBhMz0CxmeBWI6GxNPgIPUHSkw/2ls66TPb5AXSWwpyKYuJdBLkhU05mxG2
9eT0NpoOtY3l5LjawJH0MVbDXknM2aGkuE5Vw1u5fgTMeA6tepTQ6Syadu/XRmDhFoK9fe+Tp4gs
xGs9+3d5MiOS+49H5eVVvXvF0HMLU8g71fW6ff4W5CGBwAfodPZtT9tlKSUVqz6lb9GjYUsHu/Mx
1ER+4/JzlPYD/OyWMMb2j0YejlGzHudx8b6/e++9D66fgwfVfXqy7IHkx4eXX+4X91ttf2n86Zzb
u9y1nOiZH29utUIDggUelYXoD6g8jEEYJzPLLQG1gG5Qy+OcFU5j5SbOfNHdFv3tB03G5Lm1TPRe
FCI8VuFsHLNSp6+JXop7DaU5PxUX426gSY7/rRp9ZVGN+xZ/kQR4gxwLtvmKoDMQPR0AEVrnOK/V
RliSuFqEcM0rOIDoEok62qHopDsHb6O1f6TffwvO7qjte2LavHaXjeSuCcZawDSt/u+nlue6rMwY
YK/SuV3cRfquSC+z4MWk0v5waOfDyb4UtCrshYdkpoUSh0j2nwfj/K6C3+T/OLuy3sZxZvuLBGij
lldq8Z7YSZyk8yIknY4Wat+lX3+PMrgzNiNY+Br9MpgALpEsksWqU+eE7SnHhEIV7/YROhvOX1ri
5jPSlAxDQhpFT6n9ukM80qD265S/AoMSBzkVgt6Ao7ED26FAP9fPt83PpR4MCAXgbT51/v5YzqRs
TT9OYD4vfSvWD0T5o0ZgAAhDSxW+PKG0IMujtgUqjrTKt5LvMHV8uv0Rsz6F/AB4OFG2BoSVO9Tr
NPdig9XSOfVXbAdV8PeXyl3VPj2uHMf/dbfdnvRfOHWkfOnROHOBoSPL/GbkQ/KFj4SNRFD0sQR6
sNkyekDapXPA6MSOJRJMJ+XY0IVwb265QX8DMgl0OoIJgedc6JkRq+E03zslALcTfSm/UnRa5PSO
ohSSWqZd7FJL2Tyv17cneYrpuVMP/bbTQ2NitUBry7VHFz3OH6WUxXPauWb6Vvi/624P8Z4GKHcl
slt5qT4yOe4tg9wWIuDsMHok2s7Rbyk76FJpa8YS2m/mPMBDG1xZYOyEqg2fXEpkUQBTMWwk7WFo
nRF0M4C8LnQqz4GOrqxw7qlqWZUHIayMleVv78MTW4MjiUq/ZRNEILa2xp24TrpnKHwsuMvc9pwy
CUjRgdIVLYncXRVqgRqaLU5bIw2pbzyChiBLnIQ5QJYUfWOXQkH7P7pGB8GKq3P2cdtpZoaOwwH9
5lOXCaJlXvUvzFUpacdaBnhUPum/JygGc1aSfie+eiFdA4VQOZ4zHm+bnQFEXJvlDkUwAwipkcFs
Wp60wbflFKi6g+ka3bpsqRHGNNdd08YnJME7eRCR5yC2um+fTWYX5UJ08vOMwMdMokUY/7f08fXO
gWR0xfCWlRH+bUIa7BbwXTNvkevf5zYKUuhKFzcjBgttGk3fqGjdRGrRIuMuLR9VTbDE6mBGdjFs
svFQt0s+9nOjXtvnJhtJiL5NpvHJA81e+mNFnjxme8kD897Hd6bd652lf2Z0oACw3l7omdD62ja3
tXJ9aJWCYOxxbKFm1VY5FbJj/1JU6xJAaUetlkoJUwB9fSzBItr/EUegzRN8Cter2cj1wEiBXLvC
6hhwTbFNdKo3MdoY9U6bGIxk8bGpwtYu2nEkVpcGRKFxyTQNpD8isIVtQqAn1RdGuBsTlud0CLr+
g43d8J6JyfiZ6X6ROLcn6udBd/3V3LNgHMIYPL9ACJWg6BMrba0AuM2CHekrKzLiBWszHgHOowm4
O4E9wQ90PUeSVOdGhpalc0he1GJjRE9J494e0M/rCEz6xjexCbiDkbe7NtHERge9s3bCwCSAM8bW
UFQbIWC2nj8rsd3FiZVlSymQ6Ue5tYcOATAViO/A1sFXCXWzMaFYqgIkwspoFSTxe98GwkJEJ82c
FxBZQ01FRkOxAU7s66GlnZr4XhjIZ60Cvj/eViUN1UMTyEDJem7bFhGtytE2GjdMXst41SSnJC0o
iX4vYatmii/I74HYBfILyEijH+T6U/wKOpysTeSzd8ifCquwibMJt/mush2Djk6qUuXp9rrOlKBh
coJ8o3cIlwafEhACY2hEglLdcMpohdxwYqm2dNdbd8wmfxG/IQuNtmhUIMEng4W9HiAeTboedjFA
BDFuIsAY80/xXbYSK7QMkMYHtHnV8D8fupdotTDQOQ/Gow0oYAncUj+Es8NBEzwBwcc5yCjqWAMN
196m3ul3NZK3u9rZ/ik2wN2f8XTc3DY9c4ThAPvX8g+NtgKakr6cK2epBflQvhI7mnSAbjpjbHvB
wlkw80JF1fXCGheCgBuxywQB4xS/cru4U+yNv00s9GR696WjoknLQwKxXjFQhy7V02a30qVtmVte
Y1QTj8F2fuxr2qxS298p6HyDnI5jCR1tdphfK3n5i5TP9aC5aLlGBN8wHYb13GbvqhXfk35PLPEJ
AUa8xNowdwsirwSdXqQGoUOpc9s0rSGeYpg9ECr9rm/BC0k/feLmpg1wdBe8j9USJGbugL8wyHOy
yqNkjkHb4toFgn+gPbAIiGPB5E7Jttu/ey/bGG+Qpdf7klXOk5Do7uuih9U+2YupVTWrRvurkYG8
QRNxwRPkkq49RujkpmaRAryN/FwL6kaRRruWIkrkc6FQQ9hAjepNSr8qz41lV47WgrfuqoUrYOZo
ABvGBDXFLQo+VW4944BluRimyrmz+k380Wx8F/O5FDtNzs/dZpdW+EXMsz6GEiGsqIeEqm+93ayk
t+I126CMv5TAn3m3ToxdaB9Gszl4Wfgn+lDjmom17yHZyRo4cjm1+gfj6Xf32/h9lqkJia+dfBjv
0XYbuEpO1Yd06bU3c+5dfQN3sfbVSFhG8A0M/TemFYZHZetltPsIsoUFnHl3XQ+Xc6MwFiO9mYZ7
P1Ltc+Wv6AtVtl+ZY66ht3v7OJ/ZFmghAWhqmtopHcu5bDl4UT/ZOhDnc9FL5n8dbzhQPAKo+A1Z
uMhkNbLmZ6aSKefSTZ9ky03WD+GqskXXyX7BTezbY5l7zGAw/5mbPufCXAl+TABxpzWipVt9dSsA
q3EdivfN/rFZt0tqB3PhBg7NCc8N/Ay0Y7gbAmywRc7A3H72koh221ZxZOMQfYQnEKlQ9diWD+II
qt9saZyzvmgiW42DBtAKnjGviZBM61gnn+1XeTviqRJZdwHtz90jEkenJbzODMhsylHhFgD9Mmgf
1SmyvZjW2mDNENQ5gCWJk4s2M8G+GtqxGKOJkTl+bNipF2MO9nke0i7PaKCcJB0BWNA57XCW4l0w
buNMtqpsXQMEku+ZbOvBYydZamlpb5ChLAZbbD9j1FHipVBpbrIkVBnAoYgkBjRDrr8+yIGa7kgj
n5/tUabtesOsdi3icMQLr0D76YO8sysd+WLQ2tz2x5nmPUzchWluI0ddQVji484ZTvIJxT67tr1T
a5uUhFR5EUvH+YXcm6WG9Nev1V17WKeL7eWzPoqHwCSDhsY5PA2uhw/2JwP5FVzvCo2QxcksT6K1
hYbQ06L0+txuvzTFzbTmhcAJjzD1bNuv6rbwKROodBARoK3X6gLa5bvLm7+BwA8ATj1IG+I9xVlD
9k33S4arlbxW7+Kzvuvt9km5Y86Tbq32EohcAhqcyvPjo3I+l5Q6L+l6T5HPfTz57sKOnHl1TToK
/34Lt9A6iJBTRTAAx0anKYiRXKJiudWljMWcK0NaF5zAwM5NOiXXa9mSQmeDMSrnmjxEJk3Sle/0
CA1TJ2Tn2747F3lDRP4/W9zFMAi97A2ZiKPbRnOM+aha40d4FpzB3afvBt1u17n1ZS1Yncu9XVnl
TtQW1Y4q6mTlPJUABirtva22bZ+oZh+d/b6ksvs+jlawJtYSn9ic834rJyOVi6ifD2gmsdCxYRpe
GobVtj7tHqPu1+05nfMS5bt3VQb0hXw/mC/O0XIMpVCuMLgYjIYMhORKs4+S7ZIqxUxP2fRsAaUF
8tJTlonzRrn2DT0RMJQO7WTDs/+C3uFj5aZ2u6Y02f+Gg+JJ/LulfwTnQ6loMKykz4Whzk3n5Tdw
UWhFQEYqhYZyzkgmoK2JVTFZpcpovphFUJxrlg1PvkT0P5pnaqApbjy0i6tCoB96f0QvoFm0deLU
3ZBK6BApBoUShhCDajkTP+REBTAna1FUokUhVMRSfCHAdo+8FI23ILBGnson6e9YU5PY1bxEd0qh
+RjRcnI3BE3e0q4cm1/A4zebUeqbAvTaAjnrcqU9ZXkaH+WsBL93Uct5YaUDGJUsJdUU36mAaPLx
3wHINTO9RK5UyvO1oCYIzGrdBOA8iCBCTJR4ncf6uA5yzf8Eh1znW41KMiuGaLsETeS23hqpLGzi
PNVDGku53lq5HDcp+uVjsXPSEn2YFFwCgE6nQfkuxl0pUq3rGs9Cpy77AKGyXlHkJcQlvsXZG+O/
pYPQ3/Up04UtOjshWXeOngoDIGfyaA4gPcuosAl2nmP6rh+4t91lNuS9tMmfNoZWDSlKrudgr1nB
431k+ydpJYEYInbiFVnYiDM1P+wQVJDRQY3d/qNjwOji1IxSD97pBHu7dQ8Hti4ATMroK7kHD9l7
lltqYUNCHfzKK3vhtpgfrYbcJmoqE38HtzmIGnqD1ifqWW3tVjiN2Yk9q2gUKqm4gU/pCmiDqkPT
3w1L2Ljpl/lLU/nPMn+D+CBxzkcSqmfzVc4tBjGj1aR52K6q9ni6vaazJwBiC+iHTCT2PMQDPaFJ
6fepigf3qzkcmhaggYXqxfxJd2GDi0yTfJBDIsJG6R52YBcBc09gP/zxXH/fWtTZrh+/1vrm2Vh8
/84ODpBJyABPcofa9PeLo1xQRmGQ/FE970KYuT1xU+DyY40ufpuL2BqkjnVl+u3h7GzPAQCAt39/
foNfGOAiJ51MmuaQajsb0dpbBQAWvmYtSnoqynl6TkfllDUaNaGxVi8Ebd/R5q2xcVdToSdwwAKm
M+dweLt3gdaiEK4ZJ86//b7Y3N1tZWpDAY/69kIlbTYan2Cu/79m3K7r/SiP/EBUp7aDw/D1hvcI
VR00CG0e4t0q/3r5lTzdbc9AkJzWyCH81ab/zzyPShWkXFS6CENvX6X9/fQA8OwH3RruH2ugH1fR
ghfNHjJ4sCHux/MUIHtuqvsR2gNSiCOVAe14GKyE2LUzPG1BtPPpLbEqzkWml8a4uTX7LvLHgSCN
oDpsq1vxw1r6teC20x3A+w7WDicKOJ+Q2+f2Rdoyv/aaWEWqws13omutT5/rZunNpsxZAcDnH+57
CIte7+wW+wL82jghw9LyvtwPkL56uBc+zN395lfrBA9Gad9ZCqPn9szsx9tjnIsQAfSbGLRMYqLi
e2081ptEKVpZPUfaRzG8D9lTIrwPSwIfM4BYxPUXZrgxCoqSxlql4PR6nU7NwGqPERBTBf14grAA
9oNK6V44GbTbW7WlMVBIhu5ABdu0Tw1tUHG4PexZ7wE2BOhUCYgK/j7MA7kQ5UFXz+KbcB93K63Z
ZLKNDgptobY/b0iD/BLkXKZI/Hp+dbmQzMwIyLm2Dc1VPkRvnaZOy9a5+XV7SMqsH6HuRTQT5CYm
jyoUfF/IkwSmMqdydCo8ju6oWPHm7eCGNH9E0+4ff0pOQYD1FH85KWVPILRMjuhKDm0Q7J1vf89c
NQP1ZhAhgUl7wlpN33txY3nQcpH8AK5lHzrrUO4zirK+Vb7Eu2RPtoFmNdbSjv0WBuB37KVN7no2
iBcIdQybCDSQ/QD/1kRr2z+6cDO6+k33Tl1YznoiQj3ZzwsDnlsANB0BvgK0E+Cz3HFR1erEdIDz
VnjMY9NV4lcjeFDAE9SnDojPoj63jGKF8EuAdy8l4Wfv2Evr3B2rhu2YqcYwDf1gl0fzRRfR+kuN
yPpqqLleGOsUkv+YaKQDJ5ww8uN8hm40vF4SQk09J2iHqTfFCrR3aaDbLGrRFw5hlMiug9+3jc7e
5QhF/jXKxUBNOKRVjvAWMfvzq3cAlIse7iu6+dMdj8eXbL9XrDtrvbael46LmQAJrHvAByB+B9Ga
xu1iVkRepFUJOctfICnpkOa1QVbT/4+iDajgYNdemOF2TKb6Mav7HIcFGfPVGBmYUyGMrMFDBeL2
XM5lWwDtRiQLHkFQ3PJPdl9jORnbgpyRi6QTb+nD6riyoK1KH4FnXdga07a78hZcbrCGfSFO+Kpv
mPvFUcBGsehi4nfn1Ih9O2gwsKYLGmdhTD8O28mMDokOnDtT+p/bgB0y8aT0jfbc37M7yVbWyQFp
8T/g61qFFjm81I5qV7bZnhaGZ/7YDZxhbu+RkERQjgi6s6/deeVOeKw3SrIJAxeo1rZ+1+XPZLAC
S9uj6SZzWeB+mO+x6iR4npu/5ArskXbyUNjhoTgPzYaFL+CniGUr3ger0qNVi+6Myq4QNjv+U3af
xVa7N89S9GIkFnS6fFrG932+gvBSFYIPbJ0/asWxlGpaokFNoJDEey/AgVKZri/jnQuBE7T5bkOA
QKN9ItmdbCcWQ42SpkD4EcPpFMBR5JqyO+jCStqhIAlFYxCK7bXwAjYT5AVUJzioH1G12No+baUf
rnKxhtMaX7iK6YUoRht6eyZo6H+uCkupQUq8l8Dmh4/RT0RwqsAxHm67zrznoCYloRAOfk/+3mDB
0OrTAkpucK8jVwU17CUuuyUb3OnVZijulzls7NQVut/ynby0p+fd8L9RcP7f9/lgFD62GSjj7fS+
BlThmcFFaLHz3m9P2E+szbfL/2eLc/luKFLSSpMtimZBkq2V2CEnCNLmVLIKt9tJ1qOZLLQrzk4h
IDB4AyN4g1LctXMkg1ZUtchgtK4at/HimA4S652s25QJEEd93T+ngbjEWPUTFzoNFsUM9DrjGPuh
fASBo0RPWyxdFL2JI/rVZHTD3EFGbsITVyJVQDnZr7TPUN7nf8T70rBB7k/V5nh70n/kUrjP4OYc
uMkhFdOom6r9qSugDF5iyJ4Top5T3Ce64t62910t/bEZL8bNbcaIZKPa15hvtXDrgBITvP1htClV
u/6dEaqPoPHPwPlmaUcjdJIN09fZb+lP29kBntiO+CkBRZi93P6qxdXgnn5VEDaZHsaT62XxmjUP
RLKCDz9/Mq0ko+qmee3CPcOUpLTSbCbswmHhuPj5ssdKQFVpCvUgn4Hi6rUjpnJSNUlOunOl7UIN
OeJjejQVq85w5P6CgAft1ySl8aYgUDhAy0hEzQcpfOkVdzBwsjs9ml8IcrkdVaKV0h00dUMWcTZz
R+l0D04MlgjC+ez/gOqYKqcaPrKk2jbqsYDaKVU3Wr3y+1Ucbhl5q8wjUR4XFmjuugcFwsSUoehQ
I+MWCGqeTSVodQ8Njb0UPlRjb409SKCL8Bgpb70mgtJnW8qu5EWOEOLjzLeyWUC+8k8BNDlCJQBy
UTLEiEQ8bznfZYKnV6RBk9WrunqFhxgRNX7hYbnKVskqbCwg1YY1c9EGcvAegKyytUMKKAn5/nd7
QqZz92Ib/fgUbj4EQMqA5h/FswhYu8I6ysQ7gLm9ZGHM/BuANyRx56MCCoaWCTBUguEwlD5772gU
OQW3nUNK4taJleyUpgZZztvQpAunBXc6/TDOpRL8cGzVrBLFc509Ze9e8jiK27Bdh5It1a4mLCTX
uKvgh7XJ+S/iBEkUjFoYsLwMxRztKew6iNc0dlLeJ2ypt2NxXrnt7sWm2GcEbZjpRnT8yi3EddpY
PQh3IqvG6b8mTr9Ir/G9WrzbAG8BYgUJyl1QLOSGGJaDPspYTZRDW2MFkRQ3Ap82NBuAvpQ+lhhu
Zkc5URrhqID8DWCe1/aaSAQrKqD450h1SGyReh1tTGVdDEcEkUH8VZmrEjeu5P2+vT14RZbvtcT1
Cjk6SKJBUpkb6MgKPfIGtJ8pTeA9a83QrXoZFbUMkk5USYLhbQjb5FkwlGgDJd9hnQgD2vDi7Fcy
ll9MSrpVpavZKQYW7n7MZOCWRPKeD1G2vv2lcxsZhXB0Miky5Oh4rHOfiEEWe/jQsHIb3IaBtMps
xUit22b4dNn3hEyRBhAk2oSV4sLRtvWqDuUMEIKWNupEVnQES+cxOWlO9Nmt6g1oKBzi7HU33JBV
Zycb0S1QKgO56YnZ5gbSAYjXQ1dYCjC5hOiP7+I9JJNkT1HwXbr8R0videvWVej0SOv4/pve4Rmj
pBZZsDr96MU2AIsO5JhAB4y75Lt1lztXwkjM23TIor2RPjc4xUaoghrREqcXd2f9sMKdJxkLWa/X
sKIRNwQ4R1woRCyNgvNxJR8R+6f4/aa8GwzH1OxOWKq1zY8B3mmi10CG31xv4FZuBcLqHDPlKR+B
r4H7LQcg9LZzzg/kPyOcD0RKIKbekEb7qN6Ghbw1yO/aSxc22pKRaSNenO6MVKnSQdptb4b52vMN
O+8l0JI8/8VQJqUviHJCGZGXdYByRJQZ4hDtM61IqNcgPKvauAc5MBh9bpuaQvMfTgzpD3Bo68iz
82CPXMrywY9gKpA0R38VBogSZGsCjVb1r+YOqABsmYk/jK+mx6CyFWIyYoFCEaJ4b5KIhPBSqMGd
hP9slwsj3KZU1Brxn9hhgWTEv9LYocGkG3RXUZN0DRKKyPmL+cOdBJYpWSE/aMGhzFsSkG7BtTVB
olFcQ+qgQ4JFkBgQdaaa2lrYJQvnMH8x/TPKC6tc4KYGqF2DiCfaj1W5lavRgpD8apBSW8pSZ2zN
DRq6bPldbU23D81PSVXudOLvteg4smiroKABuvogWdJdmN0dED3ERY0AF53M17ujgbqRPJoGkjfx
1mT6qlR9y2grenvKl6xwgydxVQ2kMCOoJK/yRF6H5lkb1NVtI7N+BPE50L5O2jv8U6HzU/SQjQHb
ZzLIHxA2ioU1moM1tgux8fxo/t8QyLuu58zLoC87CEK0Z2lFWatuRb2mUIr8m9Px3/H86GAV4kaE
YDXGk5u9LfvmWlPRQpEsKSNx0e8/jnlhhrut1CoSxDTDaApPdiHMe2zZ1oxCq6kPGUM+t2r/4vpS
ITMCil5EPgZfzEFbSiQKDPs9EO/6BynBmP7C3S4tcJdX3nVBMYo4toLuMRj/DO2hCZe01uacQDUB
6IdgCYC5Brdx5Cxnhs+wn0karYNMXZvdKSLBgg/MLQ4Bzw6cDcq7aI27djVB0Cu/gX71PqwAKOx7
h6G5U0q2koAMbjHSKFpYnLnLhaBnGg1oCH8J32WvSL6pjF7N9lIATcG0GbxPfwx1VJtaUNCZoe7I
nvQ3JzL0Q0GFA9AbIH9cQAPOftNou4TtVfU1T11cpivhGTmNsFzSjpydzwtLnGeQLi37FMjbvdd2
rlE/qYHnlkb7Du2bioLUxV+Li9I28zYnxjAAKJBq5DylLTo5U8aO7RsQ/lADAmervFbAlG+ylgas
Fx30kgIEGy0xsvGvvu+tTb65yv6xzB27Q+b1Oeiw2X4oIe6BEiotGoCZGokCvY5mT0AbTXTCRx8A
Wi/cd3PbA8GJDqmRSeiWfwCmsex7ckbYHofWS58Ow0Yd2Cta//yFw3h2kHjaTmyqGoTQeMG1oQiM
LA4RqSpd7mQeQm5AAljmko9K0XZt/px0pl0Zn7cvm7l9cmGVcHeADFVntH4jdM2kQ1Dv0hy95sNj
729RwF6Yyrl77dIUFx+BjLY3hggBbNLFtAoN9OkfKiRKK+V8e0x8mf3bXy4tcVeBgDGJIHGN9sj5
pGHsFGFqOH3yR4VYAtqFFL11mRhTdWho4nWvTbKK+m3WvY9Ze9ctbdVpK/Jhrga9XpRRUMhEve/6
6Gt0P9GDrMErqszt0Vj3Se7eHu+cj15a4CY2rFQQ1QSwYKCkjqZFdFQcFh8G8/6J9g1QFCHW/NGv
LXo6YsqwRwwdkFXcg9pHXKUJYk7Ps7uxpZmCJsK6aXZCvNSMNeukF6anCbh4+hilFGbeiJdCGbsS
zm+/pyYU5zyptjrNWJjNxYFydxVg2wShPOLqwDwTElqaH+JNj+5WJFVXlbrq+t6CONN9HS21t826
iox801QWRimHO2GR+9Vln+AuNv13w/vy/YWNMbsDL36fO0fzMBV0VqpYQvkrL8t7PV2RIHPEulwI
XOYNTfRM0E9WECJdL1gEYuE+HiTEyUg89fHoSqm0GlGfycKF8tesayACA+AClXvQwFxbImqEyNIg
0b5ORKuK0fRtBCB/NZxCIXbJPv5ip11Y4xwxUCrmFQMmUDAPHnTiE+HcaQsNrLNzh9AFmIBJw50P
/0fZTKu21zF30WMt2oryFoXbaMETppX+cSj9awQYhOtpQ95RC3IBzyV4mlAelAlbjkxa/wfly7Wg
oNTeL3bqz3o3kN5g/EG7HtoKrm1ObQFlp3hI9/RPHTkKSmmbZUlR2nYVMPWixb6nQannDskU3Qpq
C5wITm6kIK9H68DthZydZJTUp9I2aG14jgJPiCRWV/iWEKpC9RgeILCAk6y2mLFESzw77AtT06dc
HF750DUMEk7YdGKwqsSSAhG6uj2a2U2AV6+IWEeCMhx33w0mSuhajxeWUh3kACKbeF4XGuR6Qmhf
as9/YcwEYaCI9LuKmOh6PKbRtEKdw1hZBc+9tq3V0hX8ZiUwKNE2S91W04764agob4MqBLlwiF1f
W0Otsa2ZCWtCcvJ0hs6MbQwI3+0hzS4RarpozTMwLJO7QMsurxjgpmyf1MIbifThKOpJsEAiNedy
iEzAoKTLkOHkoXBBEKIRUckBKkGzaJQckKaqaeuDOyJtFkzNTRo4KcAvNlXmkWG7nrTKHL08ivA6
ULeSZ6VvS+XmOX+7/H3unupIkgvoq2R7XbLFUVmlcWAb8bDNkVbr4iXOlvnRIINraMBQ4z13PRqI
oLUEbKzRvhc1mmQj6sPgaEyXHtuz9z4qGf/a4VwtFQdfYBIO9zjeswwdWWJt6dVL4UPWxUtcyQCy
IP9TsaWDcdYxJnqtiXBngqlej6+N4ySvA5xFabutwEQQFC9B8hmPkf2/ezmA2/9v53v8FwdR2QoZ
OI9xEKXJfRneAzJ0+/dn1wlte+hNRmsk+Y7KL37fYL7uVSHe+IV0yFnpmPE2MJfqLbOud2GEc+02
QFVCLrBVWWp77DMw40eJaRVthG1XiwtvMr615fshMUmz//+QOEf3khTNXsN01g1uitpEQJAo8y3p
V16ttEzeD6NxH4uPWjxafncKatWqqmKTm84YyHbovyXlKWk2uoEONQQnD1B+bqYcG5RaH27P/dx9
riMTRQw0FoGLhpuWMJU8rQJt4z6NLVN4kzUUw+pPAWq7grDBA8tnp9sGZxf7wiA3M0ZXqaHWMJxm
pWfXEHWOakbTJeXL2dW+sMJtDT0w9D4UYaVu/qR+6gjg3TOfSGTH+RLKbu4OAE4c7xoIOUNYlQtZ
lWAIhX7A8dzq3m+Trduq//03U/afBe7ijAAPro0CWQx05zt5mUS24uVWVJNwYSPOHihAT0z8U8gR
8YyyQVIZYSUj92VGbx4yoKzbdl5jRQu7gwcd/bM7LuxM33Gx4cUs7Hwi4JpBzr1vwT/U7vpwZ3TF
Ki9bZ4hRjv4IQMyEhsqh35ldftAj/1Tn1RrdnKj1VAsTPOstF9/DbYKyILJUa5jgHsQG0boj+mMm
VGhObVY+VNDpXywnoLVI9xHooPNBF2tLTxPaDFvOBBlhsS1bdFEt6TlN24gPf1DyRr0XSOupwHg9
xamSm93Yj2xP9O61CNSTgjI7KqZaZiML50Z6WC/EQjzk4XtVDRF0YfgnQtqd29kjA2ep1sKkbyhW
J6zbZOsVr4LeWKTYaVlmq2pjGZD0ayxN/3V7Tuc8F2GYgSIdMgw/3j5ZZw6JEKewLRyFsd2YWY3n
Y2OlYrOAlblt6ccDSFOFSihFrJ40FtsgFVyjPHUmOeLlsuAnS5a48AUprxq4Blgy43qnmMN97NcH
IWksEeX1hcWbO5X/mz+0XFy7i8lYEgZCjDT7CAph4a00jn36/hdr9J0ABpBuIrHlbEjIZiUJdlnd
rVQ12PnVgWWFFY/VQrzCw9X+8cQLS8q1JVIKgi/KLfbzYICfo0drsO6Yni2UiS1V2qffDdAMLldm
khyHCJxvenrS4+wYRKMjjeK6eq+a+Iz2C9f3JZQd9BXrfgXduB7EyoT6IOQmhHqkkGPCE1BcCuvm
NxLYKKZGMjT78K1yXQpa5SbE56fdeI6IAkrlVTn8lozAMkCdILBdQ9Q7khi7wK+pKCkL5/Os46HX
CKhMBGSoPV9PX5M1eSerOjYTSlUrdKBoG6jqKs/KKBV3pZAvwUVmnW8i5carEGoO5vT3i+sA3Q59
JBMVzocyqa2KjebWaVLjUCzk9W0fnI3VgTia4McaXm28ZkarDainC7CVeccWBHijbkAHMc4fkcjf
isZwNvzS0bzWVZLqeNv2XKBwaZrzyjpAO8pQSGwfo43N0kmrW2A0W8oaz04myLZQCsAbG5Kj15Mp
j0GEWA91B5IX005GFXO5ojPnIcgYAEmE/DSwqdPfL1Zs9ETEI5mH8DatN6OebgJWAjzcVBRw84VE
3dy0AeQhgRFTBDPmN77rwlbGlKrQUwEPeZk96kgfy1m1xAU1N2mXNjgPlGsh1YJuGo9fWWF/qCH/
vhiTzk7aFFoZ4EYFnQ9nxIDMYUJiE6dS3bux/5ajZAL4tRtFSzfH7JRdWOKWZzCxFMQzYEn5MtKU
iu3XbVeena8LA5yT5YXqscDHfIXiCuk4yoCOWQxhluaLiyeaAEBG8HfivhAOCmQ6jBJE3a4sLmFt
ZwcD+AfYJCCPBRzOtTOTLqtrMcdgzPKUAV1QDufFIsjsilzY4MIxoK7YEAdw4lQ4t1Vo4TD4i2gB
nVroetOgqoK35/Uo2qqOSyNh8b5gmVNW9apWTgWrHV9beiXw7SrT9Yq3DprxkQVFZYp/r4M50C9S
s8ERU4UdlQMEdALwDLZEWhNdHLLPdq3voWMyLgVIjdevyuAdmjgqd6RloZ2JQuLoBCqqhqD97455
9WmcY+pC30dDhVe+2JZW12/rWKOdsfCEnZ+AiRtsyvqJOP+u51rw26TpGyBGRMm3fUAfIv/cCbRQ
IGrmPaPUrPVbQW+p6kP9QUN+YRd1Ig3kv4BgoOSLZwQiDUlDqHD9HaEutaKeIcugl4JbC47JZEvJ
zv/zXr8ywoVtQ+ob37WS/YDUVqhAIQ+S7rUuLtzMM7sd/aBo5VHAAAzwMrdycdCjWU0DBEKIdLsB
AWTQ2wJcWUmWZm3OEjqeUCiBdg3eYdzqeQmpSk2AJXyHUwgBeihzV9J3BIoZt6du+mbuEQZgM0g8
oaaK7nj+ZPHRSFILNd7TyIiHtlyrW3Q+oZtAqH4hc5RZbZj7zm2TM4fZlUnuGDBzLamJhGwEQL40
94aHWEWXYiTZt83MzqEGQjoQ2yvgqeacgpWSn0JIEKvVyR2YjoJmXbTroLknJFb/97fJ1B2EgwYv
ZiQlpm+5CAC8oUMjXoTzGQJ+9TomT0s1rZnDeaIuQKs/VC7wTuMMSGkbN6T2430cQM4uJTKxerNc
eh/PrMyVFc7BxTgvRAmgAsRMLpQeKagnrbrPFp6ns1YmukAZbwfIhHBjIUVZSNIYxXtPQlpxfEBF
36iL/+PsunYkN5LgFxVAb15p2nFc99jdF2LNLL03xaqvv+Dc4dRdTTSxkgRBgKROlsvKyoyMWIlk
5xtR2Ndg6vzHiDAUtBMkhRUVuGsqE6onNHuWaKt7cdpb4CuvcrS2DpaX8nTlBbk8OOS60TUAUQVN
iKDTeBgAFEWWXZKnxJOazq96Sj1zrd9pYXdjfP/YETxETuwoMUZMYlmnO7t8iwHHt6vJNccVp7fg
IGAIAEq4PsCERA0Z2jYaT9o2vzNUeRcWPZyE9qDkym4ksuywLN7fPraLEwgZV+hZK8iUiFAh1R7a
2ARHGYreygYPY48Mf7rcXNkeS/k9XYIrR3oCqD38w+WJzeuYQ9Ebw6JTBCcO2FWf576ZSfexnDls
CB+o9ZOm5gcoYdyeg78CuJo0B4mGLfukq1+tcm3ki0t69kmCX9TtWA+RP8nvptYf8STKyt18j43D
v8AVnI9dxEXJ1WgxNnb53Ri+TqG2kzuKdFflltOmGNZ6aJZSBTPiXptZI+Z4XDjusdL1mNo6v6sY
6d+GIk/3DZWB/wIizSVFUR6t2hpOpRpB4ibNUg89fj80qqXHZiztj3+xu0BPZmgzKxs+6XLZjULO
q5Rjdym68kIkiBXUpuSVWbRy+SzBtPAYNCXgZnQNd4KwmBZXem4TzHHIoYGMZNgAx6OXraPVx1YJ
N4ANb0Nt2I6aCoGxrZb9KVAEzp6z/DjFK5t96UidfYuI0lL5mOWTgo2VdnjVAZYQT5VfFSsh55Kj
OLciRHpzy0XFSqyzlL0T9OVqzqhtVR3KVreXUOSdmmP786kVSZGrqYiRm29QyHSG1u3b7WfduQyd
Y+gOfwa92BB6f9b635fO5vngBLeuqV3RqRbchVSrfoEqQJF2blO8osC5Nrw5LhFvLsAdZlAA3C70
Oi63aA/qtIhIWK2xOZqggXBnh8T1g5zulc6LyTMx/Ux20/F5ZV6lFcNCwFSrFPcp5CbusinckPFA
B5+DBHPaoIF4LggC1eWMTb5yUhY359lwhZmthzaPYmuAe0gNhwDhG4bZ+nto0YoOXi1k6tBH8SUX
eRagRV3BupFjz+S88qLOcmz6Stb4iRdPAArdMz8/np0iMf7YtaQ1wEN6N8jfYxAfZnjpzGzUxJny
NTjdF4eKuE1mBq8vDBoaRoXVAmq/IBBVLO4sbfB7Rd4DJbOL+KY3nm1pH9LRjxpfb76na1QyS1MJ
ACrecgqaN4HCuNyfCeL3yEy64i6sH2iE0htFi/uakaWpnC2gaqnPgBLBiN7KhdGZIJRoTeP3QKWX
rh43U6G81MBvTclaSHoVLcJRf/F0Ah8jqSDTuhwTm5BpJmk0BSb6YBOfSOAFQfzbyUGkatuom1Y2
/ZI9DA2XDNo9kWoTriGr6PN0ohMNlMGufoGhtXXh8kCVg9reZiz1HyhfWbsKyqHuyiGfvcfFtsFI
Tcj2SNDDQ95cTItKjRFOrURp0A9oWyr0ODtNmfGeaNzelVn2KKnN76GXlDtwXEByFnoe6AkulRUn
d7W8+Ar4NjCkzsflCkNJy44NPYmnoBggWyF/L0vdye1ma4N2D4X+22O+8t14PwP4BK0KUNKh8CZM
djvqWR1lJhZ3elBH6F5r+j0AMbukNFZeNte3Pi4nGVgFwNTw6LzK0+VlFGfMhKke9OT0nrimm7xG
r9m99pQ+kEMLCbvu5xo7xcL4YBQZW+RYkCG+ut4Jn4rWtKaAAe/HaOXaVuYrBKyM8RpCZckUNg16
alB6x/KJ54R31lAVPQsmtEXYzSEHS0gt35fZ2+0lm5dE2KXopkGnAPjtkMP6ImA6c9dmURkySwcW
KOl71Hyka9iLa++JhQJuESkP5FRB0St4TxultULNLBZULfqmzbdUhixlnblpVd5ZeenFYIUmtely
5QMo7O3fjw6g3jkARYYHj/pLb6NKA8+rxJ4CPPYVt48KwEHzZlo5YwtrZQD+iQoZtBUVsJJeWukn
OWmzHuCETtJ9o5eObSLdV12bOu3fapdgJiUD7BsqDrMNGQCxBUpReMmbLsJ0GvXo9aMBRdWaolMT
dMA/EzOR7iosxw5BlOTfnsur22i2jMf2F3wOAH7hHRdzM2GsgLJQnaNRBxxY2I6NsVJtXDRiooqE
Fgfc7mLiT1JJJedKzAIpAz1Xo7swoig/bo9kcb1sQKNxJSCAEF+kTO4lNQPnXTDkn1nWOzIeJzZd
1eBecL1IiqHqBsJCOEMxk1QpkdYOjcSC3Phlko2OqlieHzQb6PJxDUYyb2ThGONozc8szTQAI5nn
9ewY6yrpw6RPeIDCwraoo5eRFwem/gHzhKsorty+DsZ0vD2NS2sFDspZawYaRdAUubQ50ZI0+BS4
YCN1Qu0ICjoPuZKVw7U0i3C3aO+eGwshDnFpxQbmKK4SkwU1ADIZ8etO/cxZ/TDUZgDub//2mBbc
4VxWlNCXZs2Ed3PkfjaPlaS1bdZyKGYmQ/tpFfkwOsDlrbGiLe1AsE1DUw/eHasmvDy6KTeqVNNZ
kMSd5tWGDZ8B9o7HMYO3r+ReWekGWIiCUM5CayYyZXBRIhmt2mvUDk2VB3JZ7KQamsHkFyjKWzPb
dA3fdOhPuT2PC/sRscCclZNmnhVpnoCzeezSwTYzLZYCrvd+LEMiEM2zjfpmdNsCJE2ah+rUismF
OYVJwJygMmcA4SuY7Ie0I0UKk3ETb3q78MnklM2n2qzM5cKGNGW8blDskREIiHzhjJtIYhmDFISd
XDshS7XvVWXGm9qIrS3JtfxR4mGzcpEtLOBcBgFsWVNBQiHuS2boSVeaCg+S6WiBoS3Mg0zWoeKu
49kYQz5kd3v9libz3J6wQWu8wTUoZPEA8jaFz0O/3672KS1N5LkNITJgLLfasNJ4MOp7Mz/Snvq2
sjXy+7pfUw5acFVAQcz1HSCzwfIuuKoSUkJlxQoWAEe1JR1QxcXotzRcaRdemDU8oeANZ9gbrAmz
1k9NXzKtZgGbIBWXhO0R7azpMAZ9vVbbXDIFTRBwZwOni4BbcPhFlrVJWZS4w8D932ev0K2QHL1T
PAs0Cbf3wtLknZsSDlZlMkUdZJjK9ZOczZIXh5CfbttY2AvA66EMp2OVZpqVS38BGhFJ6tOJBQZ4
/2TtUfs1jMBDmE69li9c8PBw7SgYwFGAS1gTdl2BEcR6Btcb1qpDgDBV+OftsVzDivBkRHCGbv4v
JjvxsJI+VuRJkzGYqD5WyVMY7dBcXUMQgib+2MROYh4y6eW21aVVQlMUfB/2HRyucE9iT3JwVCu4
UnQCfu+E78AnBJWoaPj7ax/txShTYL0s+eospWqqRtTE6LAdorDx0hYveXutCX55EkFt/vV4hR3h
yFoGbaGMinWqq9Rj5A9EpOkmeSzdYT+SB7aGkllwsCi5IL7FzphvZcFcHyEhZ5KcB0A4eJEEsGrh
EDCApMqhZewQq8S/vV4LB3gmfEDYBM1XGTigyx0fShWP867mgTbpAONW1WsSAzARAmOxqbny67Y1
UU9vDmXQ2wg8LLhAsDHFplBbiWJzgPJh0DQaPagmBU0OqoaumVG6q9Ey5aAhsXGSNraCLJnUnQrh
yUfDzA2oDjO7D7KCr7FxLRxFlN4RBAH2DIIKsStLkaG8ofQ9gq0hlhCjgu1qbOq1LtKFgwEr2EGg
p5gLx0JIh/RxGUXNwAN6kI7sd7gSny5EOqATQBIS4DcgucQkXS9ZkSZVFKFVCL6YEH1FJyv/lZvZ
nobg84XQQbZXp2rltC/4S2gnIAIBSSbeZWLtjgxwJYbJMHXG5IQd9KDYqShxFXTcG/jPlc0z31vC
6+LcmljGou2ggH1oxF49mB/N2wQqjI3lsQ9rcKu9smZtcUaR08FfcDLwpMLJmBrs4Q4z2pp9UCvS
Dh2EuyY0XtjwK4eAbviKrqZ7tfNM7jV10Ei+gib9pkDQF0Ea4wQuOWmXQNbh9iwsHVikLqF+jYcW
0lzzbj4LaWNucHTUYh+p6klT7lOaOhp/SIu14V9PNnhF0XCB+wnKEaoobBBZoEVSdHgi8Itq9rOJ
mn2T31ftH13u31LIy1v2Y2gcCIiUbw/wet5hGOU6DeMDLaI077mzAUYFRNNMvcEqdz8be3QihLfW
6Br6Z/s91p24W+uVWzKIop2OWxL8U1cdJkwypjxrWgSZUvkAH4kC7IAVrO8GBe0WdJ/WMvVyna08
FK4dArAjM1QNm8tAc6PgEKjNaWn2cIVG/k7UbW8/82TF3V7fJjM8Bb4WpDFzlUKYynbI0V8WwwTY
rBhLPEYhImq/2YwDflltwr/G+ZqwN7N94NGK3iMx8BzMvCO6Bncg5YqyqzRUfvGCib/LdbKSoLku
53+ZAnkLksmQLL16ZjEQF+Mq4UH9q2zKbUEGb9C6u7afnL6JPTriSRmVaLCKg6l7oH1zLDhoT3K3
GqIR5X7qarm8sqJLGwkb1sJ5AQgPf1zu3AzJJHlmFAvk4ht6Thy2GVATVSCxe9cj0fjX8TDetTii
QKHPsBcxZcqjxjJSQ+JBWD1Q8gcNisMaqPD6Zrw0IQwI5Zc2zDQZk0zfR/5T/fv3EJqB0JWD2ic6
/a74+frCMMpmfisDgb4B4xKOXjy8ETNZUS5aOgeARsJpImWJFnnlcmH6AS3ZWZTgTQ50s7EdgDPZ
1+3DtI2M423ndX0hYkRnltRLS9wy4UsbWFLAVp7Kw8a2ob1iqQGLYi+0Vzbc2riEu0BD9lBmI6yl
5PCp9G6kujrz67+UrUDQhkEhWwPCSVBQoQR4OaiW6YXeW/M2KFMvzGuvRvlvYuHKaK6BI192kF4z
cOnOBdVLOxDGaBHDILtA4DIMCP+qEAaKoVg3xY1H49+l3T7LU/1Is2irErDu2CtXz0J4Oo/0ny8Q
NjzObhkinMFV0KcbEnd3s9e0I/vAsg1eMbnUv4HVaJOEnpL7We9O0hrkdOlW0FV5llwB9Ar0sJdz
EA6dRscecyDVDxawBpV+R/q/7aif51kD0HPO1eKOnf3Y2Q2rkzGv+xEZD4P+KPkJPU+rCfQlz4F1
BJoB+wVVF+EcUKnse9wTiFIgEdq+3j5k1yEQvv/sx4VtX2hKF3ELP96TQ1ad6vieG+jX9G9bWTzK
gKTNvIXIsInlFAX6n1OdhIht211YuToJaOWks7DJ5rahpWsD71es+dyvC0ju5XJIzAT3Tw1DqOvc
k5g/5mH2id7+N1XZheH4As5M0zGrlfzh0kZDmgPHGv5qrhddWk1JPmZUyqSgzjo3be+J8lgCH/8v
hnZmRFgp8A4BR6OnUjCN9lsdDX41jRtQE7i1pbhWpvitaW6KKtveNrvkF/GOA3wRQSS4HQR/n7AO
yXrawN+3L4b5ZDSDo2qPmNkUykWsfb9tbWkm0baF8gpKeyg7C05DyWuGzQprdj99dCQKyNTdFSTd
3zaztOvPzQiDKu24b5q4loKk9PXRLdIgLZHPfrttZWkzAijw1UWBu1L0wZGdgZNUbaUg2uXyg9I4
BtuMfkg8KEPHK+52ceLm5yoqo8C9izVZ1mgGaPhwfekKcsdx5EPxxsb1cntEi/MGQkjI+80cQSKy
xB7KpkNrhBRYyY6hS2tUH01U2sZsJeu6NBrQ1YCEB+kiaJQJt1cbqlHadiOCGTgJKIU5EEeDVNbP
vx/NuRVhs7WlWjRDTKWAHofuU56ZhrdQ8vkXRuZnL7KH4OIVXV8C+OaYV5IUMOXA2LaX3HCApMLK
hC05WGww1GXQs4ci6DyhZ9cQwerXjKkSOkcfSoxBGzp3ilx7ZP56ZXLhQgLjDuBF+LuMAs3sMs6M
lZOCBNdExoCDgzTopyx1UtBOPt+euGuODdRkFPQ74drATgCZ8aUZfLvUpiwcg6YIGvODlpuwAg/h
naV8I/Jb23hhemCf2hPolIsySED1kbM76zkhh3hXoTEpc6DG/FMdvC5fuWUWMpmXnyZMt8S6zp7Q
RRpUP8Z97p34lm2+SXf6t9tTsBRDXUzBfB7PZjrN7DK0YtjpwVTA72mUOmrlmbZfqvsYfJ7faHbU
1F38uupPvgKXywTR5RCFmzTD0qt0hOm22ifSXg23EGmJIkeRD3q3K9J3LXHlD+hcOyzchIWbvFTk
qd6AqqYlORRcuIFsa3SX7bjmK/Znr2xb467l9xH+5wpK8fFreqojp+ybXUcOpYXmbe6E5YrD+qK0
uDUMYa9aJh1bdbTHAMJLFEIq6asVyo5CX3sZUmeotJimkyLfNMQbTt2YfVb3XVFtInJK0m0GBHla
7a3pQ6/jvRbo0YfcPJWlp2ul09caOuK8nGeuPjil9ZqSPx2NnASsEmuael8VyFvDmK+as41gxJNp
N1NEA618QnFwAmGkCimdaDeTz3BndKvX+FfhtHsz9Dj85QDFykcomhtYhSbIgZGJd4n5QNwsemeW
BzbufowhQPhWSW5jBP1jcpz20UHxNTC82YOPSXOwLO1BLp6rTfVEJldhj9rRso9F+pqRhwk81w59
nt4a2Umyx/HBgLwRRKXQ9gewa/hoFx7Ybux4JQhawB5hWwLZBH0DBckekYYeol2km5ByCMCYBcgf
KzrfaBu+L5oKvN5TqQRpBbrlSDUec1bQF2gPgb9tYmuN5l+0L5crosh4fyIHDZlyJE6E8yHnYzOM
NKEBx3YBBtOV9fFlnEU7B8XlbR9Yn42pOS2AFFUj+7lt+Kq0t9n3DFoYKVX9SXcYciy9Q0BOmNPM
B8fYbk725nHmNBKYbInbbwej3VlzZh99slYR9J2xk9aIBVfHIhwSZaiUprZj4BrJgUHh/EPfERyL
6lENosyfIgsYXH+aduDSTQpQbcXIFqM0We0z+TF9VE1HI7vET8Ztlbmh4o3V72oTH5BgNGexagfX
haP/dQSH6Qf6DMEOii24jC4PRFxXI1WNggbftf2T+vTXfvfy14UJSdQYj8ocvx72HGvRbgpl21vA
rVfuXM0g8oM9cr9nxbdBvevqCI+meC13KwqbIFUwfwQAU+guxFYT7z8rbVOpGFIKRAl7JBJ5Ah+Y
U9H4qcr0Qwm+71ppAV6GG6tQMGCKJzVuGObbSrFPg8Wf45H9Qv7uPm4hhJOP3f3YhDtUbU5hVGBR
3URWvQi9i2RjQzCi5NTv1Y1qBeZwoiXg0KbhRmTl/F4HkBgTkGDoYVQwNhFEApHtscitkgZtWgAD
mXpVMaLY4Yeoedxew6+HydUBPTMl7JC6lbWmjVqK2ME4tVGJpl1gVirjCFaQV1VPvLwkwH2bnqSy
+5HmH2NWe+Wpjz/zrnfANrMbLckZ1B+0PaiF5ir6tFWK3cpXXsdSmJAZYYAgB4VRXQhywmi0qi7m
NIjyxNwwMm7KUu6gU2kYXkl60C+T8AGYcfj8TPMHojder42pRzpmO01eyi7viIaDNwybBoCSjQYa
irs4KkE+MUE9OWksB14SCjchN/Bk7I1Np2j96fYwrsUf5r2KWNpAQKggzhXuJzQ+gJHD7mhQgfTR
VED6OIAnlFT6XuPjttP3lrWd2A+NuHZ8D52EjWU7pQyGcpnta0QyNPuhNGvqK7NRYQcAXTMzLKOS
ZwBvdukjgN+T56mlAbXCU2lv++ooR9pm6IodYKnNGMS8X4kMF5YTJtEHOpcmZ/2NS5NTg35jO5Ng
Mmtdnh5AH7kS0SwOSp09AwBtSD6plxbq3qRQbQb6vUQAEMfbXnkwldztxm2OmvNwqNgKLlsw+KUK
h/ZE1D1MyORggS8N9r0SqRaN+LEb+i2VU1euf2nlSy7tk9pRrF/qWrJIzF3+1yKQHFg05HCQUrm0
yFPVKoohZAg1DvKgegg5QwONYGPvgFbMjbTfbNA2jEePppTuUQteOZTCIv7XPhIe+BPILLR3X9qn
qdyoVdvyo2mCv69Vo3pLFHWNFVGZH7Fn2/PLDJIDAPHP8i9gWrk0w9qYFA1gkDN96U6uUe/12sRR
ei/EHZs+q+YWSgIbXmxrYm/rofFUrgQJ4jLUQZPsOzV2aQF2sX5VknDxw76EH4DS1K+o7Qul69tS
x4dN5NGoT8h3uTHxleYRomNI2Orfaf1+238I7/2vqZh9B07kDD39mqqz8FbRunzINJUfQRznk1Dd
mFO6L3O2cnaE2+e/ZoC4QzIYmRdb1H5QlBLs0xLnx2kacyfWUtlRrQaainHtx0iK3x7UHCQI6wuI
E7jKFICfkOkXTmof1yC77iPpKFe9tK2S7NXKie5KkdrfFWVabItWNv1RA2v4bcMLJxaGUThEKWZm
4xVejV84H9bFMPwMqMsL3SrU5eWh/yMP325bWli3C0uChy2kQpXrFEO0i3Lf6MYGmi6bmK01HC8N
aAbWIPCfm95Fh6AVObd7oP2O1n3u4ow0b6dKd9UYTPMrUcPSmp1bEvw3K6G5F1aw1GYb2/hUGOJ5
6ZgVtSNZL924clssjQtIGWx61ONQRJgd0dm2j5CBpKndsqMpoX06hjQsgRI30qpW4UjSqawHh4Yv
t5dsaYQzzERBThdt4iIWQWl5RO1CwQgjXNZHRvZW5+vlHPuNa6qqa7aEE5BHlgU5SJkdJVd6qJzx
pwVBjmCt/2zJkSrQTjXALoa0P+QKL6dR6yuzsBqNHZlt+uYA0W+KJ/qUbiBEvwdjTkr8FiEGfdIT
ui15/0YMVw5/28aDpLtAX7RHZv0e+K/bE73gbC6+SjiFE5EpIYkOLxpBxsYa90pKPWpUbpbq/2LX
nk+AcAxDC4dQGlR2jBQNCholnlxK9FueWQ2wc1OKJV6DYM0/KTo3dKSDYgAYhTnjfDnnYI1BQz9P
4LHRHBNCcDyU8Nrfj/lP3fBvT+SSkwGiDBGmipvhClMWyhyUmmrFj31VDjsKev0N0Rpzn6q82d82
9XXnisNCtz0MoaIH9yns2IoZ8Ju85scsf26VtyL7zM1f/aOVegl/6Nu3nLyXddAXXm/7eC6n29v2
l4aKwAMJdiQU0Bwh5L0lJDdonDPMqjZlyGp2v6yERz7vsrVO6SXX8xU/4opAL8tXM96Z61Fis7GZ
jBuXTm5xUp8rhsc+VxKvbzYRXu7/YlxztPo/a8IGbSdeR6Qy+FFvIHw5mlsOCexmiFaKsV9IFXH5
AC+DUg6Yf1Cumkd9NqqeATMYaYQftdEruCshRVofbftb2dZO0SVoJ/ZTHeQb4I5Kf7edF7LBy55C
1UmzQ9PtGwWZ7Lsor12FP+jTS1JbTkbNe2MtLbnkGCH5ogApCpTkVX0jnBptsvSQH2OOK0xt1ach
RQl8BO8OHkjJ6HWF1LqV1a9BpRcMqzM0FeCsuWgtQn0a1tWdWSbS0fzIQKeAnngr8vicPpu84v2v
Fx1RlobWBsQ/WAvBAWZkiECdjOAgRnrDB5pHduq+SnxAqerdbVNfLejCwqOZBuKneKOYAMDM4z5b
+DS1KZ7yVD5aZvRi5FLhQRemgBqNjGQcayV/LtR7U0vSDUdm2uc6lzdDKxW7CI7s1CZTeZcZkNfm
g5EFFqLfjTlCQUtNQA/cIiN6nyrQTbRyub2rs8ryy3aoc4cbofyhAkLoJ5ht38qH4ilnUnyaYiTN
pHysvHyI/pLrZA5jkSqAJAGeRsg+ikjReugB9BnKObcGYYL2vmBPFmoc+J9W4uUld3huSfRHSPRV
DR9z9ViYG95CkLviiIRaH+KsOzl5MAGqSEfwSEN+WIs26XcWBkPJHHMi324v8BwJCeuLDwGuCSB/
ZI5EpOaAtq3WtvEhoFjyOu2oGWt4O7H9+H+z+o8JIYroScEnu8zUY6aDzfjBhEQUQSxBB2VrTncA
voHrBEw3IYpMvcFcpXXy1FfBZZ2e/s1Y8RxCSINLTyyvyVmXdb3RqEddIncqGQHoTp5vmxDT6P8b
7D82BEeZtoMk932tHplbql5ubAuQpLpAOx/Azw+xqPzjtsHl9fu/PXEjKaOVpHmBMSUj6KJnaRV5
f9uCWJPDkNCYBngJ8mg6iInEU6FObc2tkmjHbtpPxp9Oe0cZlH0O4ab41Sg+WYndr69qmAP90azb
Aa8jZjI74IraWC/1I3bmBrj6CV14yMDcHtT1tIGHEc0LaKBBBhhwqku3BsmGzshsph5pbPQOK/t2
w2sarxzzebEvD5cKxAA6jvACn0H7QixHusKMKmLoR0jPN5Ae4XfEJcmx1T9e5XQNc70wbwCzzhhd
9EkAgyGEAnk2Rl2WRPoRMsJ3DfXRZl+qawKmYuF03gwIAiB+O2vBIyEpBFLtBL1d1ewwpLBuN53c
tyc97aNdK4HTrpzixDc0bm2ajMo7WpuFmw9m/AA6v2rbKFEFivhsTa1kHpg4y2A3QEIJlz6uROGK
anlagjyq1o+dbwFqgAKP9ovqO30NYThfq5d2gLuexTwA/AbsQExBgjrJUCOzk4889sBk5VS/jGmj
szXRkOt1BBwNT+WZgxg4ZbG7Jgb9mMQKQ8YLssm3hpSjqNuqKPnJZrtyuy888GZb87kGawLOt7Ca
Nq5QSe90+Sjz96Sz39Up9RU5yDLJo50/mtByNSHLguZ5C+Uask0MZZdpToXKNfkdGy+t5mWx14y/
b59OMeuNXYbkGJK9XzONMFqIcBqjk6sEMO4jVTegOnO6gT7VzQf6b3+Ovew2yFnmI9/xSHLV9DGt
Eq8dHtvmvZLoSwO5GKNUfqvcWnl4Xh9nDS04mCh4QwCCRachj5S2s4bYUSYHkEE4lEFJqHOtNt5U
/G0iTs1WvPtCnDCbhLV5083ByaWfmiBNLKf4N8fixMbC6XCDoAybOpGUuaRH3CClljM+NLZjZOpj
TH1JT91wNPdRO6y4zIWrDZ2FKAmCoGJu7RD3v9VU2UgZFBFoG9q+YmbFpgnlaTeypjtWWi05NWoq
3qRpqDxZlbEjGgREmELXSJQX8tj4kpl2GhB2gHDFx2TWdoURkUQ7mjIKoLFvkm+9OTidlTpy5vf5
Q+/OCKdNvSZidr0DLg3P18pZNCz1mal2GqYgs2uXe6wiTl/gJesW9oFkT92agtXiSJHGwmkABAkH
QoidQovIJmGtcYzvqvhlYNSryJYcU6QgCQXGo3SAC+hsdSOt6WAs+AbUzuDugHyDNCJoXy/HmqlF
CL7ewTiqZuIkherY2ncatk4D5yDFiZuAPUrZtLWvdk70C26iav0639lhvWPafZLuoyj3bWtagclf
e/v5s+DsIemF0pcI+1KspC9TjRpHois7tdvXEYQ5uAxSD30TrqmPL1x3MxIBczAnLYDME87fGMsa
VXVmHofcCZu7Fv34czYxZSAff2YABD629L7S9nHKAlNeCyavbxz0deH0I6GI9b9Kzw4U9IO1PZrH
XvVpGTtG+DxC1W54zsffeXMy3ya/d8op3XJk4ep3DZChaaWBY748Ly+9y08QAiUprox2Sqh5NGpX
Jhsle2uwB2gIctQgnca/TmdcWhP2HMr1vCSEm0c8fw2X1qDENWsGtjKrWnuwLy4tCkSIAxFlInEr
BGe07HncF5oJZsPaZfVbjNKbEcjA/ARa1e+RnUhJ5JheHt5nw9PtC25xYc9sC7OK2nzaS71qHm1z
m9RPVXgCiS5dSdp8nVBh7UyAyXBMoLkIFXjBeYxNpZddrqYnjUjYIU0eaujzMMPRBglClzaeDYIh
jlYkFZTbSZ9l1X3TydM7yJUhgZDOPCm7SeqSH02RFO/Etut0jyJLiUa+aZAPY8UgYmnjP468UspD
NMYkcRnueqi0Q/GbgwrEGTIrjr0RTdCfAyhDaxcNNBUwbRNYViydFh9azMiPis/ZAJwCjiZitcDt
rlNuGodsiMiw0bQaaUI5QQeIS0pt/tGe5C7N+vxHzzvGQaIOkcJJDXnl5K0uo+yUTe9UGkLqlYkx
vlBUUwq3TFUodFc9RBHczCiqj9ScwMqY68DXFaBjVpwOBVLdZUnIoOLSInb/lLsK3OQmnZDBCFnO
frYF7dDrUYR6+cDh694HKJ5wR+t0MBTKed64dRsWHihLaObpg5VPDm16csclNQKDIDJsnWdgbjKP
6pz+NAy0CrpdMaL4MihKZW8J17XoR2HX8DjSoFfNJqm0ERRaRTWqr6zT8jsWxmgpv70jr282GzE0
cD86rhk0ds///uxmU/VSVjM9L0+a5RUSd1C4U3SfZwfQPFr5i3K6bW4hsLmw93X7nNlDgw5PsgT2
iOxa/Q90TusDYAMol9SAMbpjCI7vfd9UrtpqbnzsE/Q6+re/YeGGQzcDeoZAFwfJD4DiL8dcdLk0
ZmZYnubHmQ7FuYeR/Aije3l4KapgqH919U+7cKw/k4wUOVJTFTTlktxRobmVVdhrUXHgrbQSZ81W
hVNrIcY04fOB/EDO7fKrEAt0sVKkyUmOjKcU6dwo+0HMaSXEniMVwQrqOfh9gKEwetH7FXrR2Bmk
CU9E199J2D9YaJJe8eYLXg5lRTBwYYKBKxRzoqEqj5E2EWQBIfU6xkFBD5Y9ee34cnshF+3A0oxl
hqiACF0katiXdZZnpz5FKjKKN1YSaGGzN5OVQ7I4aWeGhEMyTYjGofOZnaT+Z1i+8vb19kBWfl/s
awCrvWFwVmUnEAL9tCXi2Maw0lEj8tTiaaVjkv4/WWJ9qdZZBTm+IjvhXN+3IA7Bn3IQbwzqSkjv
OLrbaLs19oKFHNKlVeHCCxs9J+Ary07G92nDPsMnbZ/dDXfhO/92ewoXTs/F8ITTE0EgzoCPBH+k
1W2kHM/WHkoxkw2l49uGrh3mPCJoZuBthqyDJYQPeCRqfTi22SnNXbQJQU0ZuhyFo92VW0gr37a1
4C0vjQnTNyIfBlJ4GKutx+IHfUBg0jVebnuI/w/o8Lsvt8zxhpX0wPJc/jNEcS4TDY830mSnQash
vNns6gK9NtkQ7m8PbyHGRJ0Mb41ZChZxrpC5ChvQQdWhaR0RQzxxBe0FtQ58oHFg/bEvviW4gm4b
XDpngFfMb3nceWDevXSxSZqUIcoH9lGlz7J1YLT5NwYwEDgkqHKh3frSgCKNHbReRvvY2Xea9cjR
XnB7BEtTBo4yZIfgXAElEjwRVBemvDXD8Fj1ihvKj4QzB+y3m0FNnOlVa9Z0WcVW9i+3gbLpzJmH
lyhSEpcjkuuSq0oTk/khVECnJde8IXn7D2nXsdzIrmS/qCLKmy3K0ooiKdPaVKiNyntfXz+n9GZe
kyCHiBt31Qt1MAtAZiKR5px6eC37aZV1IFi1uu5kFI4+vfIoZ8gZ8Q1HqUC3+Q95VfApSHEuRTac
HzIj377mInQoih7sd+XIPYMaAOHBaGdTRIyYMfhz532Ad9+CA4M8A1o66LRiylVa5edxcNwAGzV+
V9T17CqjjdTXL9k3mxIW9/hMbz0KJnK+65bAQkKOidJKTZ5yOVTS6Ki2SKvBl1Szmx/SrzASnCB3
IlZLzh2nDDQJ1P3175ymRMcAGsejkzVBpFFIYMcLM1c23oxfCrKbgtkJ6XrWMLTKxohelP869EDD
I/AHJDxKRHQ/Ltf5xfnFmlQUatdHxwYNVZaqz5mT4ZFr+1I9HNF5l680YxjxsBjCVRJVwouR5Po/
DrKWb0B9Aa2I4IelQSC4PkP6tZmjYxmB6VDiNJhPW3CrUgFK0+NjvU1YgOdoCbMworYQi1K+QOun
oRf4OD9qp6AhzriOjw3jkX6rOdciqLtIAmdZmveLCIHonN12BBl6TM48z3O6SYGoJQn240Xdk3j5
XFj808UZ9gF4TCIe4XsNFLWAzGg6lraBYRWd2QNjX2VBTt3xP0usjvcJjB9lWroVCXjsSQSvhFg9
szD9pOrb7Ifwif5JjfA/gxPwVmpX2Q2rxhG3MwvW/M5qIRyXPTC/US6iU/JxmwrodY+Lo9AZIK60
OrgcdyxxUYF6O92xiPtu49llyhokYegjQPsq3ZWXd12s1hKXH0O0AydHUcflm70EJWsC+e6makAn
kTF2unRzL/fkxSk2Td2CxTMtjkP7KctoavI3g4XTzOwfX5VtfEX+LkV3nrLVooK08aZixNPf2J1X
rkCE+SkAU0bBD+UkOpk3dUDOUhtePlZ2uS326Up+Vp/FNXKHa301Pxsf4XE4K67vyFZtGitWA9Rt
SpuSv0RAFxug6ONYodQiH3O1IX1ziiqgwPVWKWj456BFIlHjJwPgDmrvMyzotqWGkk25wboM8hF+
Qz6KZr4qnWSdue0m91ovdsbN6EVusALdsBc8KSvxWTokTuGInuimLmv2+PYeWL4ESMkYtkKqCIn1
613ADPoccgF2QRV2cvkpi2uE6gRDVSihScWxVRzkPxiX3W1mG0LRUohC2gLTjI7Ja6GVWpZjFVXK
USHiV4lCipXtgm22DQ4+KZ5YIC63J43rDdELrtWlhQll32tx/KSrTSdy6vE9fQo+ZEDjxUR9Knd4
IMyxxTOChxufvyDZI2eL8h0gsFBgvpaWAJ00CdLEOIqG3WGQldtUsgmkQYnV/3VrwoskEBBjjmAJ
GmgLavqqqbsiNY6912/6t/xU7cQfvjNsdS95it3GDrf5H5mVF7+7vguplN2AkhEdxehAPU7hl//M
DV9jUJPW1cKacU/fvnyo9VFWknUgFh0b7GRZW37xFnC24lUq6Y41vx1l05hexRCIWzLU1esycIMJ
DEW9ibTxwAO6BgJOhNnIElHG4Zd8rE3S6B87hUSetEnMIHD36svj+3TZsCtHSEkRrxVGSP0yG+bB
P2bEeTMf//atfVM/TgWWAMfneH7Cj3f7CaODT+fh4HcEMyY4Moao5adu1qHBlWOEHSVlmqq6SmNx
5AbJP/LPPMb5fhlOfvJ/YMpZIXFk+m/GYT4wRN7clhh2AwQAGAYwjoT0MbU6f+IDuVOE4MR5wQYd
fuC9N+xxnTmnzuN/AhFuX7wpFmta6N6mog0AuTMR/A0YCqBOTBkqZQ7lMDxlsoMYuUHjI/oNzUYi
6PNxGsZNeUcLgTe0QCeiFIWSFGVwVa0b1ZBH4Snfdq6WAXWINE8+mtkZ6aHbzfxOh+K1I2A6Eh76
Wg9Bmo75Ry5JEKpiNPZ30Z9Aj0UmECowTu1GUWTEUhCBXhJc+3DM14LqwleroAnTU5AS3VX/1KD5
fAvfONwG28gJ/yi/R1Y5hFZNSiJ1YKPoBxhdCdKT8CsvSf82T2azzcFkNjDWduMcKUGUQsrDWAV8
gKWhpoHy9BGlUVHyHu/fjb+gZFCR2yT2Wirgijn1B8NGIPr412/fvtTPU+o2trJeAbo2PYXnYg/k
HUvbJ6rXvVuZpaDkjTI7i+TxNi9JiaQcfe9LftDMEDnYP4eXVDRVS3m29Xbtm7+ffYnhqG4iekra
coYXgZ/B97OG+bP0VEH9UNo9xJ2DaG/eGQdZcx7v5j1ZGFhEnIt69dJEdy1LAJtOJTQizqogRUA4
POx/TZ2pe6jgaznj6G5SW/BGiAWWyjga+tHSeS0sHKVkHoJkOOlcGD9hyLmxxAoNlo+XdKvicA1I
6C8N/ajF024+5FuuGsJcPiWZ1Su2gkrJpi0Os/z8WM6tmkMOnnu4TRC1AYLvejWyMqVpzHXySUu2
QosSGWdG+o/HMm5DQ4DhXAqhzifLZhkImqN8ek8+oQ7RMXTSt/xV/dV/Jm+PZd0+eL5lgZkBLeo4
IdqP52g+BtnGLJ9aZ0w+5I+8J6g2GdKvzD8kyUopR5ImmyEzVWRahWdMm5D6talXhkJUNLhswQb5
+IvuniSK6f/3QZTZoQgpxFMqyKfqNZvsokSfvrwdUtHhpdVjSfTcODDLsc/gBkMz5JLoohNqUjl3
DZ8o8mkzmO8GCbwP2Z5JYYZWZI7mj+b8+fk1kRNgsBg2cXN5UoIXA70w9qBS86QNJfmkvyQqAb/q
Z7AKGQ759j1zJeQGOpmX81nTZhFCduWpXP30V4mLpqCV4cZ2xPAot1ExJYy6PZF3RlIQUe+prz0e
1dIn7YgytUvadbRVSXAAaohvcax9vG8p/z3BG7NPi9mYgZYGs3+VzqIpm5EtPGs7boc0HkMvF727
CiSpFVKXqFFWqRDDK5ys6nnVv3KMjNltUzr1+5Rn0YQRXQQ+9B6tdZUZi1Z4mDI0Epmo9tsNrDKz
pLX6a55smfn0XU6HWhsuAzRUI/WKPiae0sdS4kDvmofKqd5yRNv429YGrouL19pmch8b3b0ju5T1
HcZe6H5sFFmlKr584t1xG1vk10Exa7vYjqww/I6RXQmiVLIJo1nmIg2u+lSfHakl7Yb/IR/yTWN1
lk4ks34JbQPQBYeGBehxJ1xZGuD/u6HftnmxyL4apUnODPlUh3aw8Q8HMrvch+LOX5IJACemQNZa
KeWsQiMApwQ2VSGzw9u9Z7g1SRh37J2I6HpVlIpmJVg4qpGTT4OJme1DtQsq4ls1NlQy+5dw3b01
DCd25zK42kfqJkTzf537FRRTdwuyHW2GTS8ffKX3aLLCkxCcgTKyI2hvvvbDctKOaDCW1VOoJUQo
39DzxND2Jbq5kbBgKS73zHLDXkuIjDRbXojaqXznvzT06MGYuQYYxylCcTuxAAD0WOKNJigYD0XP
OV5lAE4GEvi1wDoqMHMhCcG5QQfvuQbVLKlh3GYeaoDiqFFfB3u1fOyNkOWMbxzkIhmxHhhakCjG
JMO15FCKgn7OxuCsAUcLL90KoevQ/X68vNtX7rcUpIaBwYlnLh1O+j5GqeMY61NAFCRhxEzHhAla
nmNXbuaVqiVW6gptwPBa93YVmK9AFgGDIGgfqGOU0M7RYp4oOKNNxZzVHWo1JmB9SRG6QvxLQr/V
42Xe6D1KtMjvLPnP70FYyp5bSQpraRLD87Tm7WAdrATMoD4WcW8nIQBg6oC9MDBLR/nHjBsjI+rl
8Ay8szXGnjbqqtnKTmxPHkPSHc24kkTtni9VE/iklPBcO5zHefFWX1e72kvM0vY94TlaCesYeG2M
PbwNgJZNvFggtYkJH0fdMEPssA4PkSeb+UF4/hHvq5XucIxYkrmblPbnYTdzmHsNz8n+jL46+TSb
2Mtd5f1TonBwMV4vi/KJlcgHfuJjWZynu5oTrP3fePCsBZv3wh1r9umuIl7s4XK0FxfZkOlSmOZY
VrR/Et7yTyDEMbRjiS2uPeSyHMwvwLLQ/UUP8uaSkSrAgA/PvDnY6jrwRk9y/SfkQRhaeMeGdVTK
0NSxvHxv9B1J/0JN1BrohfbsYFbUSi1l029UK1nNpmTCmK3IGUjnvTIEL7n16xWCsgVsj8DxQboW
hE/Xe9gVmJv1SzH+Vv/gqKCSkn5prrxhYQfeUcJrSdRpyWhiDdIeklqrXwFj0SntN8luNgXj3ryN
BADWermkRW0u1CIcCoBMLUuS8Gzaf/SHX6AUUXaTEx6DHyiMsa5R1hYuZ3shr5zimStbyJvgqUAX
a3dOZyGj+s9HC5eFATMDc1sq5sppnswozeQKo2bxGWlN9Jxawl5/EuyQVCf5+FgtaNBT2PG1KCro
LqJZS9HoEZ8ru96mTmWm1kfvZCQDwN6IUTUyHcQn/alaAUjG01bTcfz1u8qBdPrvvoOeKIgz3OoV
WCDhJtOVAMtot/oz6l+8Odm5E9iBG60Gp3tPVulrvDdcyWzNxNFWTKW6vSauNoQeTgz1SkeEiQ8p
rdZCi31jcsf27dcPMLHuajdyfNu343/IiPF9ChJGO5fe04VGmzKZJBOLXhmgWb2Dll9pG5rzZvZN
3eKfqm37uTbj53JXvQklwx3dOlYQpl3IpSwoS/MlmQW5wae8FjaigHoyz1CxW9d6LYOymrEMI3T3
fFsNB+jQn6rlnzKHdUUs7ot2b+D7WRg+0QqMaPbaNjkxaqemlWEyyraJD5Py259YzvsbV/2REOp6
LX2hrDuQXJ15V177Lr8evmvyjROhwaJzfbdxa09Yz7bmqk5hFc7gsdJFiwj6E1DXQc4PECUL0931
OkGjFUhR2qRnFXPvo9SThEWCeXtDLWjofyVQOpF2cVzFYp2ee6DRgiU103MTsM6gqJb6IwZWGSp4
O9QID4RuMsCQgIYKUFni9YpiUYu7RpGTcyM9j53ZcmjwsoPhyElbGcTOCloQ/IxfFZiLrxUnbiaS
y51VgBix3Kphgek657EvuqdKeEEA0ArfhWIdpUq1mHUwRRFb7JedhfzqbGVpmthAhfl8LOk2DYG1
owy+PMxAPAM7uV77MOsYCBzK7Nx9NXthk5nbYFX9El7incBKRNxTHPRcqgjmYfIY9L8WVSZxW7ZR
lZ0xgDKJ5lQE5R956CLO7EKu+KO1QDUCpX07b4Ew37xP4jipZhr4w04VWiDt6pwR46HTcOmvRlE7
FjvpbbLieyv+fh+1FRGGx8Cx1mbnpNiM+bQ1fI6Es7wK+AiEHb8L3AmgEyVTAFy6l3BEI8bw/Pg0
7u4QGDXQQYn2fIwTX++QwkfckM1pdi51ZW2M/YnDTCND2+/IADwbemwBwwVwdroDogTOYIA8cHbW
+RKtkrEIzPSiNxgafC8ywnQiANOXmXcFfBvXS8E0AMYo5iw/11ZvzZaAcFZfqZaMxmhjjYK3pzI6
O+4dH4oeMoiqUHQWMaZxLTEXMpkThTw/Y6AK+c/ANsyD/Vm6nnZgBZj39lBCnL5ktjCYQ+PUKhoY
/lq/QA+YeWDlV+/v3MWPU+sw/FHLp7rMzz6Gq58MrhbfMcteP3Nl15nhcrJE4HtVJ+KoldDJshGA
MYZ2TMkcVeQE3FbPBMBjgmYHHcih0YSMs72tlSh4kgsq0jVoE0VnOPWFLUhuglLX+jNfmjr6S8I6
Gsxqfq6CPyC+GdAOZRyHfhWL0QnYoIB1Dq2pOQddaE69G/gWaCgNCX0OGNsc3ccW9K2+17cTvg1Z
LFTL0YsIQNJrLeBnvkpVrh7OXOVVgeCU/s+Oh4uOj0E4mP7sTXljJ0pFgO8ScdHK79G3JZA8q4Dd
ambvo/GOoTC0rRSpoyp2mHlp+NWBTUh/0jvZxv/u6l0skwiTXwagYcLRVKeWFKXNIaPFo6hXvnOy
0yi7qmws3v+V84Ud7qM/We/WyU81fjcwF4wm7Mfrvr0ygaG1AAaAm2CBHqJ8K5xoG/eCAvRvdCOQ
XO1Vm+9S3pHj6KuRq9HuRf1333GJ/Vju921P7TeSoRLa3ZEOQl6PuquFyFeBh6ajGXB88xXgkPBO
EayK/DgVRz46ACk78l+N8TXiEC+HpDQEu3ySfqorkVtnW/4Ua1as62a8HyezDExFeAI2bjsDel7W
HUW1hN0UaZYwPmugprKjg2g4WtySsibjrlBdQPFU0ovxRzSsxwu7nUFDOIBOZNi4DkRWnSaGz5Vm
0PyaG858EmLqrSO1/GTIXqOamuyG866rgGYQWdqzYqqAyT+p2q6qR6LFrr7PQhImrF5XaXGZ9FZf
fhGl2mMNhLQp9IdzH4EexBkqJ6kOiWE2QWuWRuZO6nYKLFRFiq26UsPP/tUPSc0dFN7M2neut7TC
9HUPyribQnvWLDHb5TKuVUvANJ/vJWkFzTGndhNYbci6/Zc02tXXo6lbANUcAg2goWAK59owkyEp
x1kck7NCAEJmTyNervZpIsohZLxlFvfzSBKV0EtELZLLfEjOsc8pqxGQUmY9j7o1AMmBYXY3L4tl
UTI6F1HkWFi5l4vi4j1e+XqfVvOcnBNiaaC6MdEmU0+E9Ua+uW8WMQA4QM4XtSng9F2LafQuTtGB
DTEG+rgRIXWmqLesW+07Z0xvHFwHjgk8cwhCqABIMMQy08SmODf1yHl5IBeiWfKRn7hCpQJ+tJg0
TJCkrVy7c9p1tQme+EjHvO8EZLW+Av4M4eZIL80cJGmAWfKnMSZ+qA3o/SqjJnbjruuDfcRx4ULo
ALxIIkm+eKpKyYBqKpj6NDN1Am9F2c1TbvJhMsDLAtQCCakQdGOpwcW+0815KAHeles/oiKuOJOv
J43FbHx7DWPPJXSlIk+F/jUwx17vOS/X+ZAZQnoenXZV7SWrcUMnQoku3n/KHqaHO4Yu3QYwlETq
lNW+6+c+QNTfOuV2F0nrbDCjFRzc7LQmZ/lHZn/xcqDUgWORoGlFPh+gTnS3SDfVSSmhIQrvjH3r
DI2D7uIBqT+n6e02f5U3zW/gSQBugrXUxdhpwRigxYivjGvjBpZYKHV/EqIsOzc2qBTWu9BUV609
nRlOfLl8HomhdjTVgAPfdoinOzN7+XH6YjWU3SYaEWtcroO6/RqjDNOghADf1TYt2e4lOybmP29p
pMRQCQxe6+eybJZ12Bj/h5vRyT5EQ4b5+M67p4FXy6FuGCWa/QZcARk0cHSwJMcJiLzSSWBq65iw
xqpu357LsvDWQeEPfSeAPr82sb7m9TqSFnEWmBhW4p/GIv0rwKnffj9e2E10RAmibDkc53gayig7
v1dk3gQktjOHoWq3VZZFBh5tcNJIrEOrrxeDGAnFnamADOcJ27baJtvTMzMve89iL6VQcV6sVxUm
mSAFaQeBOIKHqUK0lry8lOYX4zF6b9PQGYQWUDx0MJZMKcMo6EkqREF+5kLyXoyAyosD4nmPT+bO
BYrsHkZcwPyLgRedWk9RG1IlSx1eUsT/kJ7yVU/41jUbBjbNXUO9lENdbYC44Dguh5z32SfGjgTn
NiXrk84aPr63aZdyKJUuUmmUjAhy/GfRbEz1CQUVm6FqN3EgNO1SBqXNchV2Xam2+XnjKwRgB7/H
nPGKumuZlyIov8Y1GlICXYPtSleiy5uczX1I5olVel12g/bPl2KW3bwIn/i5BSuJgJXEK3Xt1Ntl
NG6l1UdwTZ3CF1by9N5tcCmNUmhB6AUDNGb5GdMIn+BjNb8YB3Mn8Lw8GJpTOUWyUK1VvNzblWzF
a8av3/XOF99PTwOVQFhBYg0/r679kii2Sva16f2eTIlUb4/NkqUAdEpUq9Wgr8MqP08mAk6SrTmz
srKtgFkZZl7wXjBwuS7KNo2R7/uir5dzQSDgiDFJnMjhLIa2MUyTTtrEgzqCcA3KBvbhEyBG3doE
6A7rkFg6QBlnkY7TMCXYuOorBk/0H2OzAlKJYienyRM3Ip5Wr4+PirUsKsYZYk4JygkCrej4J9uu
PdaSGGZjUL6g8FPel3gIeJdNwZN/pSarosCSQLmBoay4buZhmPpuMztgduoIy/YZ9wx9mYVyAGQf
BYc/ABOicmt7jSc6YdyYd2OAv5qMCbprfzZ1KSdqTb9o8mT224pMvwdn7ekmt/r9+NQZzuAGJqYO
ZjmrJRiNFZqx8by1X3ieDER+a0KSm6wpF8b9eftSkJpA4LnFtTmWoqM3uPzMrHRdmqwtvBfgXG4h
5QwCMRD8oPx2BgrpLd0E/qulePVGxoCvaaYmYx+XsOz/v4IwxXN9ZEGjy0UtLeaTkA9pE1uqtX1J
nlhG9PjOxljvtZjWr+KhnbB/SBvKq2bFE4+xkMdeFDwX1xL4gR/FqIbu4aHanvRDuDFtU2eOe7PE
UN4gL5t24AA6cea/CGmc2TRDPAxYXvSxRwA58vVi+lwS8klFGDWYKHPqJjqAn0IzMmXSf4Lq0dG+
ui3n5jbrQXdf7tINiUwVhgCoTUyCegyQnYD3tmtr1xDANr8+Pqf7juivBGr/MhBy8HyR5mfhVBxB
d7iWUKhlkSqwlkFtn1ApQ80DeQBR9QdS8Y4nHR6vgiWACqV4dYyQNYGAbCYpyYn+K355LOH/8Tj/
3Si6HcPoMC4zTRCxG3RLNee9LeX22pxYPcrLXtw6gL9yFgdxEYP6YY+4Kk9y5Aj419jSn15Sm2Gb
jDNXqUcOdE2XqxZaNZgG4TDhNtrrcscQ8v+EbH8XQnnOuOyVqdZiuBgHvI3of+ZI4jZWvE89lnku
H/xozyinmQ51JmUtnobxdtPZiqNL4GP9Me9y02Nlxe47zr+rohynULX9ECsRqnrr94ioJ8ZSbruP
vh9Tf3+fsvjcaCKh7nA2QrPWiCCC4JYIe26P2g3JnJrYYM2yjsfkT2RqIxERXTEcwn1FB23EN5IP
OnkpjyAqPah2u6WYSERzXAlE89BsBMwqk3XXLRpwc2wXkii3gGlP8FAoqMmKf6rArJHSCYlhbcZd
aXqMYPte+nSZQfvvqigPoWV5mkU9VjVh7CUwh+2naafe+utVQpQiMnR/UYIHC6MhC5AbG5AOhrBw
FZ7Mynnsiu46u79LkSkPoVdG4cNB5OfXjzkkx+zX6fHv33UPSIUukAtL8p06lgpdwUCAQPhrjZaV
edMLiEIRWT0WsvzIzRZdCKHOoyyruhRGxDm6i4vUfcHMx7+TIFHBb81hBCkMEGKH74DdhGq1Lu8x
wsO7B/13Fd+kKBfOWiq7/416j+4zQ2PvnvLFT1NOWpwi9HE22CDxdXCVtUhkj3HOLAkSjuji48u2
NBIMt8KVobeutU/+8V8ugXLLPrrc0CMDAemhNwfLZj6h7/uqi02ivDFwuYAzrkFVAbRz/FmYh8Hi
t7XJWAdDV+lyV2rUwEOVIWV6fv9pfCLC/P2vjIF2uaHBtUInQkB4nr3E3RZO7T6WcPfautgoyqan
qc0KBSWkc7oKXngSMdPNd98tFwIoe9aLEiQEyztJdl9rS9qAZw4+I7JYRUHGQmjXqsnDHCcVzKLa
ByQ5A6CXPN6pO4eNdiMF8NJoegLxB6VSWeXjQdFKBcIWvMwLc3JIHrA06l5wdCVlWeal7WGk3ChB
qYaCk+T8FMgqWY0o1Uys8P6OjV/JWf5+IUcoqnwEfnSBvFm/WjZsYununQMB4zCaXNAfiCcK3UUP
ztA8RItdgZe4I4KPCQB/DEd+O8SKmZtLEdRmzVMJtBUOIvyPzh5en0qneSltcAG9msnvkDCs/c71
dyWN2jKjLIS5LdXi/O7vHL4yZSBo9Ih+6j+PFY0lhzLJWtSHNm0WOegxH4m0N/096+HFkkFZJe4Q
TlF77Nxkqq7/jEyjhd55QPOfH6/lzj14uWd0pjlptUFLFjnA7CVFz0wm3PEuIMLFAxiNoWin46m9
MtpBELgZexW9DnZD9FW0IhLiRbb530tkXYmitsznBuC3iRClYApWw6PFCU0Ab/cktCfCv7ESPndP
6O/Kvm+4CwMFkHiXxMvKFGI4nNmb+8T5Ylwv973NhRAqYhTlYOy6EUISEq82kz3vkSd5YcRCTClU
xDIpraGFPKRUtuzukk1lBi/C18v0xhDE2jIqbhnLOUGbxPeWdZ+Cp57s/OPrsT7fdlvpQFQD1y0G
NYGxDU6Ha79ZDMJQD5q8PJGB6r8vV9M62/vu2beiXbRDK8T2x/g6bQsLfRD2Y9nfv02FxleyqRso
QLsyP6qQnYVm+ru2Iqsp7d6qQzezA9nr6k1RYZK/Hta9hVbwZrR6yeTtyQRmyPijyBaskGiDMQ35
K1trdrWWHFAD6TXJdvpOXIOWJ/hTJaSOSfazlsDQReL3YZsHVuB7XZCZ0i7NDCJ4/Kevu1yKHK6e
mOH4ia7DqD63s9vndpyuWpX0AaMueufyBaoFmHEAqIo+TtqP9HkO2OlawOtXsMrNrJCXyLIeby9L
BGULPdhpMds2LDlx0XTU7eeJNXhxLyq9WgVlCBInqpPY8vm5qMl7ZYumFJBcwT4+s2Z773mrK1GU
LXStXOhqjdU0drwqU/MdaIg1aI/Mpe6irTLG3XjHz1+Jo8zCCEUgtWcQt+H/oBVK+PH4bO65kKvf
p1QfdLBpO6Nj9Dw/ocqvoaMrNHPivRaeeHws6k5gdCWJiikqdC5IgQBJkyuau8bVf3n/TgAVRsiJ
UseSOi9FJN78qR5qxgLueMGrBVBX4gjCiTwHLceSGl7Jdp2ST++LcdwsW1m+4eJyqoZIHLoEihxh
5s6ZOnuSPFa+6fFBoGvwWkad+LVaaJDRfe0KV7bKV5/Rif94pwAJfS0hkeZW93mchP8CBuzzYBCz
sEzGHctaBmXzfqX2gl5hGZseifoXJkULvpG6Ey5O+2YCJxWaUap4VFMKsotIbB0NG5Sf/0Zj8aK9
3idgt+fB2EzI+/AoSqZWZbFIAe+8Fa5WQZm3z+XqIKSL+4jW6BN2RFbbOcOBqHTVaUyiRvR9SOA2
/Hq3VE0ApTU6L4HFmn19bBsqT9k3jxz93Gg4kaoiOjEDdCJUHtO/3ylvXe0YZeVlAS6WpMWZvONt
JeKW18xqq72uGSHVY7+u0kAzGEErpFzGYs6rlrAeIYydokNcXPeyEaf4cb63nJlkf6JdWzGTyYyd
+taMC19VZJkM5m74w8GUnI9lrlIl0SFmPXcZzuS75H4hxpe1UPHBbo943XH4k/m7sBlO964E8OoA
7kMGMcDNW0fVgY/QSzASDd1UxUyUZzL8ZkRB93qrMZfxVwrl2ptcmqPAEGEonkasJvUqZB8ckIRZ
AMwuiI/idu/yaCouEFgke9X1Wozid29f9if/tGblUe96z79fQ6sIYvFI4nisOSHFR2X9QH81Y1fv
KuGFBOoSKMSiCCofEtqWGCZ32Aww18f+8653uxBBXQEYhixzMYeIVxybCimFz/DQrEVQ0V6M4hAn
t9DxtLaciOjbUCWlyVANhv59V1IuNDztwkocBghRwOdJQO5pGU8OxmKK8+PtYsmhLgO505uoarFd
k/lRz46BoQjTVl4eC2HtGBXm1aMeNeD4hDHVWwe9iVb9WjPSUyzdpS6CqB/GpBggQnty+k3ssTwb
S62WJV6cR6NqhQG2NWhuQUarBbjw6fEesQRQrsDIZ9S14f/P8+ldOXYOq6+a2qBvRgMAAgnA2QCS
KzCdrheQl3GuFMU4bIbRBusIGHBGxZ0Uu2c1u9K3//9Kwqt9YSqXtJuSj8GNQzryw0bQvLiIvZy0
O2Uf8PvmV/3ap74T/EPQ5xuJlFvxU93PQC47bKLYa8ziV/QSrPBOfnxAlBL/RwhobwzAWwI/mG5K
7gI50dVCGDZ66YNT5QODwE6UHaWwX3XZB0YAH4ujDPNGHOVlcjmbyyLEmtLVsONVU39qVhxybeuG
4ZMpxbsRRCnGJMpTlUwQ1McvIvIWavBb47ZpnjiPF0Q/yG8EUa6ma1I10/R52Ejvmdv98X8gyfEl
e5FOmI3dy4FfBOo3opY1X1hrKs4tILggKj7UB4knHCBRwPLn1OsgB0fk44WxNpByPfOsG6U2Qthk
Zkc5toangcn9spz2owVR7ieWxsnX6mXvnsJDD7S+n/1bZ4Vr3ulWwhIRPF7SfRu+UHbKGyWhUuNl
C3mtU0dO9ZK5kstvQ8KtFAxvsQC9qMCXPi464ZRXo1HI2jRslNbru30zQhdZFSUaz+FGCOUkor5r
jYiH/YISqcL8kgeG1ny25o2Yo+sBuIPhhnN1h8fMXm+HHwwru7tE6Bxm3DARItNIKoATy3POh/tt
p3ENnAyzGTFfnDJUkc5E/WeRF2IoXTTiLMMgHYw52MySVfxpC2sssCCnHxwDVLgTnkkxcuiVYHqP
VYa1QEpDNUzZx3ECyXJiA28uVFwdJFePZQh3TU1TdYCro8YF9Ldruy6BUhC3vThsPvKV7MZbaVOk
RDXjp7pdAHeLVWrzPeGeZVZ4cd8ggOoE7CM8CQSZ8ihtoMsJhiOhoqCz6cUZ6NqGUthavtETzMZh
AnIqf4BczBxkn3Go9GT996ECUQCka8DEkTFVer3qdG4bAAsouN6q8FlO3UZ909LelXPQlD4pUkG6
4GctEznOrVzcCVFkycGma9yhPk/Lxxk/eMNBzjpInh+fx70zR08pKLcAkIKRf8pL+FHRd0mSjpsS
zEzDFzd/TMPrYxF02fF78X9l3AD1Ai4gbGspHjfxVlE9HaMA6Sbcq2T0uJ30rJ7IsGKhjd9dFoY8
FWBhLGAV1I3Ic7kWlAKWNY2fjbgfkRDTGDt3L5hY2E3+T8TyCRcXlCb1YtUZEOG/yObs4TW0H9ch
KxS7F0NcSqGUVgnUKOfaZITLO2lGAnYcDjO6KDaobs2vmhY4WozSwTfxLH1RAStUgTKgPYn/1uWL
hYnlkOWziIWlW9Uu0LPWANRzX+2AXGLWXr8e19oh+jk7qhs8sSYG7nmHS9mUd0B3ma7Mcw6sRrcH
13cPTBEW8QfdwfYfdURhZMHkAyzkN2r2xfqyFIkiNKGMm9oSyAz0ksht0SyimaUrHzknc3RG3nRR
tpsNvRBIxYEZn8hjW0LggPI0C2fr7o5d/Dil6Y2UDcBNyLBj2eCobfUkjD9Drt/jBN3HdkzzJ91s
HKXxY+1P/thjHdzJqY4lSiXBZ0FmjPahWOJF68pK1uqqWo1u6onv8V774e+nTXNgKOhd2xYl3cD4
4kJiRX2GGPtyKyZYsSJup32KyXy0rbOuqXvRmgycGxVYOt/9K9fWratzU2IkC9QmTvTSnuS1bide
70Xbet+sut55vLU0qdB/tvZCHHX1SrEKeuO8HDfNV+MZpxaWJznA+t6U3nAY3sN9+nnKTixoyru6
cyGVcv5J/j+kfWlzpLjS9S8igkUI9BWozZSXavfY3f2FcG9iE4hNLL/+OXS8770uTBTRc+fLxIQn
KpGUSuVy8uSUJ5TNipkykFOirdsX1ee/nb2+XNwyKSX0oehKCjEKExjqZzU9TuRh3AI0LdnuP4hZ
eIfjhHFrllNCTHUUInAP8kQrb07EoffDuGueiTeBNPrJ3lW+dVF3xp274UBt7OfStxl5OSRuV2E/
6Rd9OMSx4WWgDsHkztvqsnoD4IjqYKcAjSObv+OdBYsnRLdl0w4h5lW6yo+0YNR3t0Ws2qx3IhYO
i3BGvYk0uPEDA5oYDGLYytsS/uzGB7P4TsRC58tEqnR0sQpxwTjY4qttenlxX6hP2d7+RXUPfDqY
AX9b6BKP8P+U5L9bt1B56nBq5C3WJQBf9qzv03l8c0GtB0awvXOvg37eoz/S4531FeGEJr1yI4jY
WDWYOK/PjrTdkDHwcIRifGw8eode4p9Eek2PZM7clvLWbT3ot7UFiPhriWNTKz2R2Gc72bnaIUl2
Tbvxws3a8PEooYoG6PYIfK5rEYJrlNQ2zJdr3tX0RfDn6olSwOrbjfNbdeJxi/8jaXF+elT1TdTg
imUv/V1xivfmSR6jo/Trw2a2Y3VVcL4cBzwwmHe1eGiiZgIKB3ifUJnBo6W8CcxwX/qH6ZVxj56d
u/4n7fzoRxkg0gW08bamrsaBINH4j/TFJecRpr1oDjQ1Fb5jBOVvhpTfif/KTM/Mffe5+tlgFvXp
ttTVQOW91MW9T2ppVopBWUgjg4nxs24FVnNKHwdL99289tzxUrATz19j+p2B7oVl+6g/Je2PjBev
vPgnHdRDi/L2uNWhNp/sBx17tx8LHavyXJZEzqdRvxJT86wcVEee+aNILjz3s38Xqb7fioWqlYmI
sslQULVoZ1WBgVe58k8qrPFcehnmJx7PUgTJZ7ZxBusm4r8rXeZSjIik0xRhpWl1yp9qdEZp9Sut
91x9ro2fVf5NGXC53EsLE3X7+Nd943eiF7ai01gSsxTHr1+ie3ppwETMwGLeY55EFQx3tWduWI7V
d+adQPPacrSgsEwitDiG3C2NoNIGx5ORZm1Y3dWH+Z2UhQeemEY+mmmPZaXH2vQMxBYsuyObke68
PTd0lC2ccXsss4x3s6lFzf9kqq9Cf+wM4qWRZ0nqgeuy1B6tUW0c26z6t8QuDBV8HqKPOZYHQqHM
Zw/R3j2Cu26LPGDtIQEIGtObMTseFdXFhRBRHaeAFQ1hOSY+HQ5KwmscP91WwVUhmGQIohWMiYek
a4UAd1RZpI2FyN28Y9Lwq/Zi2lvwhi0hCysXl5iaYUcmQlzrhXeup4OlqNhYyJpm2+8WsrBXqSSK
NyZkuNFzlH7Xki3+/zWD+F7A4jiAq6T6ZEAAyWCV/a7YaXJHq1MVI2HoZ83Gg7S6HuSuKNgowBi2
bKFNQUfZGSXEyZPmF7t/cervfnxxIENspxloeGFrj+JIv2hPt39+NQVlv/v9xWHM2chhqPD75r3w
LsPjEOTSqy7pm3EBY4z/G/+x3xC5tV/L40EHXd86BiLI5J+SGl5aRHetU/mdsAMX09v05pdpnIrx
GR1cjY9iW+DUHUhov258x4oXMw/FxakhyYdR2guHs444aVOH4ELliXB8ZVvyzXWT+C41x5zvSG5T
jGLvdTDgGrkunqNYkhqgVsMYTlntsKNCU3UeaKTSs31LhXtn28Vwbm3WcS/C3JCNqZFr34va3Jxk
h63R/2Qh3gU3burmWtvPat1Uwis6of0oqyo/mJzN1HN2HDqTpR1u79Kq0NnamJblGgDGL6yOOWAs
ts0QUal/zP6NNadKotWt+SnJ821JK6YHUz4p4h4TTTGYw3wtSRlOnPc5JGWDRQJw/tAjKLFLH4EB
29D6lUXNzFVg5MV+grp8sShuSQzyA3/ADHPWqyyo5HSWfRBp9yNogm8va+UJQk8BOkPn4dJgBV5o
+8hqEjUk0kOp9FdkXr2yYg9snDyrfNDTKSiH+HJb4sqbjs5KDLVDLyoeiiUzqjKRz8YgYT0sasb3
YspY4EZNcuomdmzAY76hIavi5o1EQhkzxJaxfVy4BdBKuh6ytPEtFEm0lhwy3f3FnXrreVo5OEC3
USUAUaEBLufFZiaucIakz42QlBjEntQAjU9+Zjd7SqbPdbtVclo7OwNsbYYDlcTLt3hyKxk7tHWJ
HuZ02ifjsW1qFiSptnO5c9c4xZeKGr/+/vAwXhIGCfSEGGu9UE3lcF2PhKuH2W9LWL9FW+1N/QfG
Uv7+F3JwZDbFBXAw+Pb6trVJjQnZfQf+85x62fg2hX1reE2z1Vq1cqthOhD5mugO0cHWdC3HMCsb
Ew+VEfIy/uIwucdcnkAD49nt5awV4NFJAUpSA+OXEZUujqpssoZySjFPQZPTxbZFGwhEYXtjMIad
y5QD/tW2+eWyVDunjeInZbtDcPsjVrQTVOYA1TkYM0Nhqa/X2pnZwBPUCkOXdbs2U/vclXuX8/uW
mbs4+3lb2lrEfyVucRkMEpfE1bBkJ9V9iaKkdKqADN9hQlmeHSgeIEq4PxR0HzNME70tfv71hWsN
6Wh4Z/AITQx8v17sMBpRVYAMPSyN0nMiPHlTdOiZ6xXtPWjWc538zDW5MQ5m5ULivcY4NbzXMAB/
tuT9E0ispsHuQ2uL+LOT+cVroayTpn8u7XxvUfnt9hrXDhQDQjAtF9MRbXt5/12jiCOmCjNsmQiK
tPB4JM9Jle1FAxLwwY42Evhry4PjqqMEi3dQXzZ7m9lkYlSRAGcWhpHoqIQOmMpQ3St+ibL6nALA
8i/WBy7KeaIaQflxoUHtOHa0RM05LCeQk1s7wc52nhyFDV5wM9lwk1feCVBC/kfYMtlNp35wK6cx
w07FfKeMKkwLBLUiSeKnVjU/bi9txcmkNsEYPMz0oSA5Wti3mOZm5pDKDAvpZHvENOWex+20cePX
paCXClqJR35pdfSsiTonq82w6dvhYCb0Ny0SsWXb1mwotG92I0BZiwFWi6uG9j204XQ4ptpV0qvb
dHoqQAH8hFRUs0PMhkyTsHdcogNLRk121sq899IhnXbxgEc55pV1J/WJenhaho1jXcMtzM3MoLIk
YFGGz3H9dW4yTDXwnGYYx5NXO0jCxeyQUXYCwhNDPEDZKNDY1YVNfdHdQ1E5Hp9eanFwEfOXzgYT
9tqNRXuX49pwJdmHSBzwkFSgIRVWiftd88YERgiVh2hE8jrbELV29pQR1wBwAZfWWaw75pPdlKZm
hI1md8cMuubn2SA3nP4/wxOXdhb1PFzQP/HlnwDuncnLi1oK1XGomMjNY4mxvsceFD5He8D2Jm6h
f5oQxgSly1/LCOdsx71+6K3uRKLsMyZddafO7Yc9CKONndFW1X4wJ1Ch9OjoI/hlL62jxmNFrQVu
i1nLYx+VQRMZ+Q5jUrSAWRM9gq4FPJVFZQRoXH9Bu4A4xcqIsK36l6YbyD7rRLy7fX/XTKFL4Xmh
7wHIzqUTWzllpvqJmGEVpfGxc/UoJFJmP0jcfO0F6mXUqN1gyGtrwzFaFYzqJoDrM5rUXtjEOGNW
2QK3Hk4aMHWRfCjiYi+b+tHRx6PFx7syN55vr3VNk+a5nQzE+w4y+Nb1DdKSrh5iklthDI/X48kd
emTirWu6koFDtylmWAK1Cud56fBVNpFoXLJgfovD2OyrQ/zSfGUThhUA+0+/b2ZF1tL0VwIXq2pb
HYwTEQQC4OdxsTO+Y5xR/kafQURqvfEnbgVd5G0NEloXC5cWVGbzQJklSIPIzDFq5ZhhHz2pOMgf
s3t6VmSvd2A5sg/spXuq241nYC07jA4WkAjAV8AcJ7ZYa1OQYdCJjUuKiSV8uk+ToOx3tv7qprsB
XeQlQ7j3kuqal6e/6dYzvmqCQSkOfwwIKlC4L4KGoYzgOvSRGWqaOx1ESurXKK8cDKJ0uTiJUvZ7
pdNph0IwcMpcq/YVd8q7khPM7mPVc6EZKNwYbbbrk6I+N/XwfFvD114wOFCYg4BhQy4yLtcanjBN
p6aWWiF40KdPpWi6nWm19qG0+i0wxtr9/a8o5EmuRWXjWDAr5xYwgjuagGadnJgZeV1enuAUnM1y
6+xnT2JpoN8LXDjCmAVAazPD2tDedjdW6n4U+r7XqgcEbfsUCQxphoaV7zU6+nFf+XXxdntzV1eM
cAOU/RgGxJazs1wDfFq2lVjIC7ml11bNF6nrgelM3yTN0Gw18UORbEJOV9y5OZ+BDmpATfQPhPZU
jwaNpwhUQdufDe4hsrlPRvOBTT/bV35B30VgDffckaHpuMGED6mc/jAqDv9l6whW1GseZjanqJBo
QQvA9ZlHnEVFPCEt4AixT2zMEdLCKqGYiZSrh7HTPVPqd7p85PRYi0+0iJ64+02P+MbTseJ8OCbF
bAycAeYELecxxQ5vcov0RhiVDzhpmJ9oN4J9W0NtkiVbi147ABNwUQxtn72dJdahGPqql9EcbSIW
sY1hL4rx4Mrstae2ZwI5GMkgafNdbnYIVULH4UEh+GWom6ekaHfaZrFlLSB1TGZizhmcYdda+qlq
pLEoNYSEtV69TOY/MYm8KBfPTImdPeYeemW4x/hwaq1Xs9hqlFjbfQu4D5hBwD+gCddK0GWUdgxV
klBpwKqNd0aT7Yo+9wDbNNin21duJfgFb8//l4XZh9eyrLqM3baGLHDojS9t4fXEY6/0TNu7ZCu/
tva4II0HzxrTmmcYwSKUSXH0bi4zMyQotRtq9JnJvfjnJa0/l5rwesrvaTtiik3s12pXRZeRbHGI
zHu3sHEOClzIrhhABhrLLA6jXZqRjuGCcbcN0GQb+czJ+f72ri5nPc4YFMc24fUBfzi7KQvbbZIh
0V2eIGhT0cHg30HZ89lCDYDWQCNb8V051KGKAtVmJ9AzexGy0t20l1L+jkfjwGCB8j7xE/6zLJQ/
TOJkyPigKv2UcrJx/T4a3dmJcuaeIwAm2TL9kRMJXo8M0Wxbdz2irl3F/0naXWOddDB4cOfX7a1Z
EQdfdB4rh9gG0NqFDlhAtxr1gCBLcjXXFlnl1eAIRqCeKNf227kWTntry2mc/Zbrc4c1BRwUyUik
JJHGu9Zzg8UFTJ1hhjlnu4J+F5H0BQuYnd533R11XtLpR179JHxngB/Ty9qtlNqKOzd/gY3QEtRf
wBwuXlcXCRit10YzRN439ZupPKUyOnd69Ht0vwvjd6ylz7y3T47W/IoSE+88JmcO6nB7+z/e9/kr
XAQkBNjfD1OPBkzC5qjKmCH9R9jOLia+OYp9l5p+x+xjlV0wXuq2xBVjei1yYWKKuuRCCQRAttZ1
QZJZ1d6ZJuuT2ab9zh0dEZCUFD8b0oG0M7dyvxXoNtI6qR9vf8ks6KMO/Hft8zv0LgAtU5cmMOpm
iFFE2n7I4+ppZFO+J0BPXW6LWjEAWDSAx/PELITVS7tKNaRmS0x9C+sYM9QJQccWSV5SFhTK9rXm
MWEX20K7/bCTUenTEiBXb3ppqU+jRzHs3eGHg0qh4adlh4DfK92t6W8rrvb1Fy52g/M4a+vWRIqu
jH6SOPF4u7eYQnbZi6LhTubPpkH2if4auSchznD/uPGQIM7qjC0Nma3hh4N5t1kLr2eqUZeb8Pew
c3znWY17Q/eRDe3VMa98IYM63QCLrADgsXiGKUaYaYZ2kSXAOJY5azE9zgx1q+m9vn+kvTf151q6
XmobJwzcq1J5NMrDYAMFhPYq4/OYVIc2duCW7kc0bmQYn7jxVX/YQpf7gM8Bb9echaHL4YyVKatS
kwifm07ln0Fr2ewKroZAH6f7OrK0x8lOE68FvdinVDUMBqzQd7w1LkbkgPKA0K9O1/YBi6gLOr44
DxLmqiPGSL7hfwoZwuYn1Cy/GK2ToU6dF5cyM8VD1+ZdMAAN4pNJjCfVNca/MDrMQuYHriSmBS0T
pvOTT5XS/qRAekyJsfXxUhqs9kHgrvlg5XmyGAcTU6kbzHNQz/j7Jw5+JdLpc2CLFOpCv4grWtOa
IJ8qElSotVnUc2XixYWngeO2ZmKLmXqljw08lygXAVoONwPneW1rqKM5URUXFkCoXecVSq+fB+WW
QZfk8Q+7cMazRdSYekmTFUe71DNfTtaZZ0Z9NPNkDOqas7detobPkyr/xcpCQyNaFZ81dOZv3L+P
/vfMyYmsDUa1Q3eW6FHUevK0MpQV6nw6VMQEf1vVmQFQrJhVB+jWX6cbLYwRnlH3qAugyrQwPMWg
jLRrFUF59Ys5jzzcmga88sbBYKAwjIYnDLleTr1QCa8Jz3sSRkXjpWUVVK7rWfRCk8jneXfMM695
vW3vZw1a3Fw0WKHJap62BLT2Yk2lKJUj25SEE4ZlHYWlp/d5B8IwK3YNX8dQ7J3sqNzfFrpSKgRk
1cWQJ7hSBnyahVQKI9ZijJ8d1lP5hXJyqqz4c5Sw49R1j5UKOR8OzZTckajdMFUrXhziVNTmESMi
4bFMEw2sYJWtXBKy2mSnlkzxLi3tYcfUQPdJpgFKrrTkV13wLXbWlUd8filsNNrNfHNL/zFyaOdG
iFjDXDFANAV09aUeN57vj1GChdDPYQAYzNlMc/77O0/BlQYSUahjhFmtpTs+Jo7HtGqLsWZtE2ci
UCCToDSAjFxLGYRWpulo26HeqrAnlu/Eb0N0inm8k2OEVO30vKEwHzM8c6e/jbwaYkuUOhfrUppB
u1a6djiAwe7TXGSB3dG9iXstKHmEX3/7LbZAZStXAx4Q6nJo47HmGON6lXgVmk6Wgs4gqULs9eyQ
TOowgjyvyIaNGsOaLKQuHSSQkEnAZNtrWeZQ8Q5FJBo6mPeeUG1noIWWARFvFcJj8ZeN7VzxW/74
d3SeXD0D1q/FdUZTASJiYHygdk+mO7vdFcmhLC3MdM4uqnPPjASizPzbYj+qDcjGsaNgbYALw/5E
2e+Us66A7LLRaB6KqN/xwlAAfCFeYLT29KEPqCVSn9VDsvFKfLwTEGtbuBVQHYBDF4Fbw+KpRLzq
hmadjXtpAGabpfx0e20rKL5rKYt3c9SAcSpJ4YZdFX+xeOZNRvIJlzCI3HJvNRHww9VT/2rxXc7i
EP0rnop/KsyWl1vjqD/qEr4ENh2eA8bDIid+fbiOVqWa3nE3lJW+E8k9Ut5y7DyTxShDbhzpbKiv
n49rWfOL9u5II9ZUiuKtCIs4fZow2U5G6A7LH2U+bRmdlUdjloX0KhwiG1m+xbryoSeVXdduaMxb
qqnkLcmawdczmQUdrwFFKGvzjgs6BLCzzj2tsv719imvqZIFNwzZLXRnAlB2vVxwwIyR6hs31GIF
ZG7b9sBOE3K4LWV1peC/xZBfqCsGay90qek5AZVd54Y8fR4k5n0L28utR1EVwGKKQxphoiR3gzT5
cVvw2mnCziKZhnwDGLtmzXp3mqajhk5y7HBZieoEtMBwsbl+78SDfm/RXt+4M2viCMZc4zUEtAsP
yrW4TGtYobLJ/fMiatpjX39LYgQvGCp/e11rx/Ze0MICsMEqR0w8cEMlpI+QGbyQ3v8mYXFidpKM
XS8gQSehyV7GeEMl1kwnykoE+Ue8RMA3XW/V0PU10TDyPBy0yYt+qkv3aE2HVu7trazaRx8Ug6Lg
5gK1CMcM7cbXkgqR2WLoNDdk5deo8OBJdzzIx51fDF5vb6Bt1g4GKj434GOaGEq+18ISt8am5dQN
RRa1PhCFtS8xSGjj+D96XoBaonjvGA6qu9RZ3FrV0m6o68YJC+2fctD90S39fNxYypaQxb7JjGFm
XdI6YWrG4BLXPWnc/89CloqMoaVuJDusJOe+KR8AgguSLQDHykrgaiEChLbNTNzz399ZAWYgdDfH
WA/HhB/7PAIvROZXpA5uX5kVlUYUBVODBO4f1otrMbXZ93aiCT2kYJRgvHyU/JyRoM7J60wiQJth
A7m2Ym4s+KyAmuNNnDO51wLHYhITLDZgwM6B2p8dv7Rqj21laNZ2D0NtyEymYZkfQptCBw33KCY9
hO+sjm6SBxkIH/bxsNVYsyYIsBdMCp+BxvD6r5fjcE3XWxP7l9rlt5pWfhGzJ1X3G5ZnVQxQm0C/
wPB+yLui4EnNMoIYC21lsXMfp8/dXxK4oeiAieDw7+d8FnRhad1imemSsEYPRdV6Y70vlNop+UsV
r27rbVWn50ds4bLAsAFRbM1pdcRC1/tWICgCCA5qwB/aCCSVZVBRimTdXbcRaq4YN4sQVAdns4N8
yqyP7+5RavJJT51WDzX6nUS/+/Kv0xHk6vcXr3VjmBmJe/z+ND645du/+334WQAMzG77Hy/l3fdb
g5HmtFJ62LlVA6OJTtKM1cfbVmBNvWa4qA7YBvIeS4+qskVcyxRI+az8lVuYkQD0hlFs+DWrR/5O
yMI2R7ahAc5jYiUq2bFIPUKPuR2/Wfq3st/KoK2ZmfcrWthos+E8Uy3A+EBUHizzrRgwWZRmgb3V
F7JmQGGibXg2gD7q7kK/rJGSVOHo5h4rkHk2L8P0iUAk3Yut3MWqKs9QdQuFNlu3Fu901HIErg2D
rW5QEQTrqrUFZljbNRvtGUCnIlL7gLsldm9MCPHRMSHEm9mST/oITvvUy/lW6/SqJFhovD0AJ8EG
XF/LWLMnJ0bhM6TWXhDPrhCOYpxFs+ERrp3ObJ1RjicUlE4LNXCBnYsFPJ/Q7pjXPbTGTkOO2FCO
r+sxitUbvvTaPUI1fO43QciHFNf1qmSSxaWFFELoRNpjiko1/p9dmX29fVtX2n//AHrx2sA1BL5g
VpR3NkGkgBHZTjJX+Kt7MEmHSWZjtEDh7lv7jrLOaxPuGXX3qS35edDzYJPMbW1fKdReh0FFNXzp
zEVotUpqIzPCESSvpHsp3SeWQdR4qGlQ5pfbC96StlCWiUoqo0wAYSpiryZy14AH0kNWzeX7SRt3
FcbubHira8YKKRkHDxT+BSjb9RbrRZbXRmvDTYkOBI2Zbq8OJvuV1rmv0Frw9+tzgEhEaXem2VpS
bOlVmikQT+phL3GMAws75GBcPgZp5QGD6dnJVtPC6vIYQxbUMJCFXUqkKbeMoYSimgAGmyLzVFF5
ljgi6wwncws1sXYt5hmHaNhD4h4FjevNdGk6oVTYgKsGFGL0zozu7XSjS3ylTAx34p2MxU0XU1Iy
O0OdaoDnD7wXrh/xW/czxtkEI8FMt+KIephKfrRbcyrX9nL2/eDP2ODzXr7QeFExUKyvjTmNN8VV
UPIfPdX8YTzA3dzf1pS1nWRo/AKeE5kB3P7rnTRiZXUjhyxaRbsos1+KSvptIza0f12MjeQgOiLA
groQgyfIHjM08yL8vFid10BB+nxrLuHaEwBlQKUSqGYkBOd9fWfFkIesNDiiRtjzyu+zA9dGr3af
pmEjJlx5NkFSBkwxwHlwbpfhbUFlo4FoVQ+HPMPMLJTrjmbZmLvbJ7OymtlMzMkiZIzQ+nS9mokY
41BiAljodmLYcYtg3NhkYG7LEHBXahsWceWAENsguUjh1c6tJNfSyr60rbiHL0XS59S5n5pPcjrc
XtC6CLBYQrNBYrd8oSMETF3U4YXOASfzdE7vi7FRflxtEbluCVqsZXCbTFZYbEjl7y4JZXwZ7Q0n
fVUEKjFz0pDAvV08mC1q3mYyr2WcMLF4vMP7BVrQjQ1b1TN03oFwDOWDDw2uQku0JAYvfmgZUXsv
RkZOqJq+3j6VVTWbW+sIxoUiE7vYrB79LXZmSCPMSd8GMrIzXyN2dGwntCInDNDa2/LW7OrsbYLm
GY2LH/sPpob1dtkVRqhPVXfqNW0KiF2lPlI9OnJFWrxzEmEfjKyCoqsUbRWGKQOl9VsIqLWVz/lm
zEqFi4rM77XKz7yutqOlcDnK1OPmfcOiF1UEVOs+bSz5Y11m7lwEDyjQk8CV2otMldnrdCzAngqy
jPo8NXetdYxz75B9hsvYbmjmbBYWcTDB04+3Y872waZfr2pA6UA5PWQB+eXZICoa4WBkmAQs5Z6Q
f26vbMWPmhEFQC9ipq2JAuy1MMn7cdAbnGUp0DgYai4gufTb1MnAtV46d8NGrUtDcQvW3QQ2cP77
O/tuoGRdxTWWVuMFFrsBFUmf/KzAqUi92+taUw08Uv+RtAiM2jaF8ReQpAxPc75L8a23e58WG2e1
ZkXeiVk6vXnP0PLcw2lq3FdFa1+P3wTb2LT5U5f68F7GwlXiQ99njZr1wXMPpTx0zu6hnfzuZ59v
rGZN8+Bygr0dTJ64VIvjmZhbqawc4EpY0gTfxFTsiJPUJ7ionV8IyR+nNt56JT8sDxhJeJvAzgJL
g3rgQt2bJNXRpOuy0Jwmz4z4qefqS9vtB8ZOCiRnyfSzz+KX2+rx4dyQZprNMnwMQOYA0r9WRL1O
iKqVqYWaKB+16pTq4hOzmy0P9IPZmMUACzsjR+aAcxky5FJojERamAtwQbHPYG2rvAp9Umi94/su
Ae1lsZFMXVkZngIUctGwhLaaZZ8s5uKgqYHo8TkDBCltDq2aQIq3oZJbQhaGd4TxV1VmxudEP8XJ
jmeB5X756xO6Wsdi66JImZawISLGlD2KLB1u8BbJ3YfneQ6U3+3VQvW0iiGowwzjM70r9vVfvxn4
dYBKcJuQcp679a51TCU5ft7BSfTFA3L6nv3KnK/5sOfDXVv+5mL0XfX3aj3n7QHERWsgSBLmc3tn
XytKZNmKKT6PPdDPrPbQ4esPfzlICoCkuToA+N0cvuHOLmxrz2OUgloan+Fj+5qeAfPReIa4G9Xv
2zrwwR5dC1qGUXrhUq0xrfis0gjB76tIzhEojAG01rcQXh81GpkgNBjOQGas6cOjC/qwkta2OCe4
NmDIbHPuJX/9WuCH3wtZHI9qCBIkE4RocXSnM0jQmr0Qf305IQX9/7Nb6yIYWGh1NNqpUikR58l9
I0PjF/ldEW+czEdUxbyUd0IWS2lVnCFdaImzwwGYEv1OCSeoZfZldNU96OgNr49qz+zILh6BQrRq
tBjK6gycoj/UEs1IW+mLtQMEBTPa/MAmAzD6QinjuC1BM5wkZxafpe2gTHWotlraN2SQxatBppGk
sREn54F9q3Xmz3e46rby1FtSFu89yWLwtNZYSU3/sRvpCeO5M7c4TbeELCx4XzSjTGYhjH9KdOkb
YxvYydZE0Y/MqYDHIiJFwAhgB1peFx5FYyZJWQtdnBuVe5kbH8cIc7CJB8CE22X3eid3ZVd6YAY4
G+VrQn9Zeb1XjQBeO/Oz/BeU56g35GQmEjy8fXDbvswW+MqzQu3ZQNkZX4j8OVglrs0l0+NeAsdV
niVpAB12tGzfGVT4SSsaTFvsksNteR/fm2t5i5N1MsmNzInLcwX4EZmaIOr+RwmLY80wP2pq+6w8
Dxn3Kf2VbMULH7216yUsnmWlR2Ns21gC6pmqmym/IEf7ZdBLXdIAadEdHTYe0q1dW9izJssQUsq8
PFulHRj2vXL0jV1buQxXejD//d2zyfqyLrsoLc+dcRgmhtG3d3aWbCAJV4U4CB8dJALAr7U4mtFO
Yp4PsjyPqKn4KNx+URI2JCq2Rpuv7df8/iNEx4VDVf16NVmil2hwrcqziCfws/EkIQ/oDtsCQ61c
HpSD4Nz8GWcAQddijAY4bg2tw2fMQooc3/3SN+i17DcydWtS4GSA5gDsRQB4L3ataXPWJfBqzpm2
E1K/VKX+mzQnYNa3wCgr24aTQdsceLBRw1g2yhY9GpEVLcozm4oyjGhs7lnSvNy2ACtKMJc7QcSE
CsI8QeN603R0iEgiSHlOdd6cBqPm3zE1K/VapO+2TPyHPM0MOJ5JE1CLQTUS4NxrYUD7Si3SJvMp
tX6NGGWoZZ9b8P0X4gjLmmuDR8RrW7zp9eXvFrmUu7hOo4wknO7RfOJx72O1odMfDdnub0v5UPJa
iplV592tBaWR1U/CMJ8AL0Q1JsLcG1Cd7ZpakhSshCLxWavQDJnWD1M2Jne60MR95mTJebTosPE1
s7D3Twk+Bv/MHAMzaxjcruuPIW3Bk6HnztP4h+fUFZNXGabHa8faOYPqdrcXvzTDEIdJBkA6YpoB
TnYpLgIVKs1Iaz+p9JulxwFaY30+XEzwDxat4xHehcjKboSWH4UiZAa0HBUbBOwfYIFT0iu3aDIM
8qiMo1Z403NuPfWjcc7STy69Y3RD3soJMxS2wcwB+jLE6sueKitKB0u6PXsyjW4HLme/SS5VdmK5
8Mux9ipVBnX3D9KivuNUHnAsG7v8wX1ByI6sHxgCgEpCo+eSKYllaeumZIwvonuz2aPjNpi2g+5b
ucsGv0Mj1PCkK2y5kQWauOiFP433Trs3BxMxhOF1VIRT/JOB2Pf28a/tzExXAkQ6XHzgfxa6X3Yy
nUxuRE+YAOG30UlvzhPK8nWgCuSgjFOOnqRCiS9ondgKmj+4/tgUnMZMtYvwDwq4MPxqsloTrDv8
0nfmi6xPQPwjXYMQ2DOye6dDywZgsDPA2mXToRT3dvJkaEeeNBtX7kP/6/wh+AgkZZFlwS1Y3Dl9
yGRMjYxfFDECy37Rp8GX9XP5w8RQkfu+83QwHalSBb386vAft49gXuX1hb8WvtgFWdhoOEoKfslQ
Y6/Q8RrFnc/INyoiXxaxb4Ar6LbE5dsxL3eG42L2BmJusiQBTUY9HoRt8YsT/WmjKivPYOCtHCq1
xay7ctMBXAPRmguUMxLfi5fDcsGM7owOv9B7G/DP5FQMDw5Gd+c025XVV83duGhb8ualvzPlJB3q
eCoYv8jugPg7Dqri3AUCJygDgGhu7+OfKuLV0SFCBGRXn0Eg6FxZMmW2hWlSEJ6lF+Cz+DEnp5Hf
k/S3wgFm6eeOPDoorkdyP1L+kP8fad+16zgObPtFApTDKynJWfaOHV6E3ru7lXPW19+lfYAzNi2Y
98zMANMYNOASyWJVscJagzf6VBo/Y7t0WoHKwsYSDg1An0B0TatSoBWQO0QSAjo7jXm4cPd37fZT
2S4szYp80Uy6+Kl4D3/gwM1L9ad6G51ul4KIpH3znVjlbM9ytg92h00gDmakjVoyxE/N8EMJMMv+
5/H233lKZklMRDero9HoPn5fBVzBYKKzTHGr6Fff/fi/y0HaHJMWOvwj8C9vdcrs6zaf5il+aodv
at14qLjGdqZPT1EwCPSxrMXSsHuGtySekMiLIfXKPCTzShtaIfGxJpBRbcSxSF8BARnThctz20xd
vwuCiBNl3Q0jAPsLaAcLktOSsEJH8e0CxQm5rErR5xM6wZ3BGTbQzp1Uk+iccRom764nJC0TxBZK
mRjmZMFbgHmYGVGPgQMFHLjjTvAiCsLELQ+25V4zbsUwTm2yjDCLUU08dfvRTrbAwpK3j8/pK413
e1CLCPRhiYCKXuKn2z2zIiMTBTUST+3OcmM7AHl8Y38GF7o3dtbx92Np6+v5X2FskSG0lCguwE97
SrahbVH5KO0eC7hXu5vVsAAQ6RIfTeLXuQxOSM2jbFscp/MFK/Bgx1j620q05mYYQgybvIACOUNb
Rkqi5/GI7fvmnyPqY2WDHV1CsPMNn9YTINN2KMa6xrHjXLI7j/ulhf9sJ5N6aLVArrIhFk+NY7mL
WGsf2TxS1/tHEyOFcX1DiunCbNH11h6cimiuaaufRAbTN28967fqn/UwTq8I/KzrY6xnosEhtgVq
PMlbweaJWbUTVzrPtqMKaaPmdY4TXNjEZzukFexE/qvf8NTxbkR9sUjXkhiLhCL1UGo9JPlP1rZz
lkssEURIb+XB8uSdQgHY/M0HSZPNm0Hj3QQmGgvKJowiGZJlGtLyoDgBfx95+sfYjhm10SobcV6g
S3ezcat8IPym+UElEkUijOqeBdRRanV2wF3fulpqFqoTgO5copZbw1XlsRppYbqoZef4+9SWd5Vt
gLc2srnHuHjguyt/JYtJUsiyPzW5mYin5RAnUNgZW9/Ot+FWcQo75YR+i5Y/EsaEAzlaIOYmxsJ2
z1ueh+QthLEYtZo0lRLgt3toYuRk0PvBHh2Kd7kdfXtsi9evmY7sHh5ky4uREWYpfSYIeSWeaghL
7cApD8mlPPmUx1nHlcSYKFXohTlUIGm5YA0BphI19vnep7xbxZXEmCgpBu5AtawJ9Z1dQ1DpPXW2
eqw3PIazVVt4tXmM6y99UU6DqVxs1GirdHGXxr7971vHWqi8mwpTw4J6UO2Mu9huifSXxo7//B+1
gTFI1thbUqxgQbVbkIoARtZLqETVLa+RlrdzjFXqUj3N/QQr6uAV0dYNwyDR9knkLGjV+P1zQCy9
lA9WCEW3sJ7RXpwvCNT2NeVZnhUrjjZJBOxI9SLnw0a0pdmjG8r6UuyQxhAyHbN/cU1vZDAHM8eq
FmBuZlFpQHnYpCWgjxZ2PK+7sl83YphjKa1Ei6SoXo6lIWDSgPMbtlxLsNx0xnheS2EBPQMxnaI5
asRTRUQ60PYoU8mOYasjOslEhLKZnCDsPumCVPzVGbE9oF1Sq6rcYWHKWX9a7Cp4fbZpSjpbtPd/
eXZhze8tw7V43SDngf47Zh/RNhnEQEJZ/N64K3+UhxG3yPgV2Sk3HrvP9i1L+0cWWw4crDgB5MqX
rMzrexo8D7BGDdIRBk2O8ot/lmjxG4STe/HgP3ON7ephXoln3G6WgUFDCb7EL2Y9tZvT/9zmyu1P
gBjCO49jpJZfvFMfdDOiMQn7i54h/P1V2kVGh28a9yY2NyIqwqbSUclIFVrTlPLekGtPr+W1aiHg
BdgKAH9vhaEjXcjaJpFOoFkdi3A7JvqThifY93nAMPu+yZ5kwe2V1yYx0TsgEEPQeetdeZDdfALj
oqWwipJIjyXcfQCS25aXf8glGX74W4mW1PSEo0+LD1HkyP0aZmD3+XrpjMOeR03IlQFyG0c4Wxap
7cg26XwcPPjVo/we0SzYDB2dbP/c/gJxts1rqL6DJ0NojklRlAWXPjREJ8w96iUZe48GVryttXMZ
2uFr9Bw9L1bWcNCDcpwKEgGl6Tn3wHZr8wzV6tW6Es+6D6FJkXBLcPjhUTu39qk+qvv2GG1dV/I2
Iw1/SVT6O0P18g1Hx9duFer7GMQDi5WCP2/VTtKGQhanBmf+1DnatjmF8Pn+djEjMgFUHfed8JWT
uzvtK4nMVot6PwVK1EqnAgjLsP8DNV6GzRLS5FuMazp4WCJhIxHlMO6GzfKQ9bcztXTif/qfbQpS
Mf776KtO+uCj2D7fGH3orTBjG6ytdjafahvbsZ9dmYICwU5Fkn80n5Pdb0qqkx4P+goPC85JrET6
0tVJaIx9G/wo7goVnwAeNTtEpFKc/Iu8m2m8zU+A2KfCKy+guK+TLGr/z1mwRgfPtUYXpg5q7wCu
I9kqXw/txp5sDagJL9aWs8blGfZomxkLY9SKNihmLZ1+ArEecfkIJSspUEF5glaeNjcLY0xKO0/g
PBCxMAXXqfAaKtAWtrtOyWCjm2fHWRfnFmnMQ6DuMsufl3UNzvKu9xFkZHvgyNLs4sNeBP/qEXqz
QOZFgHcWKLLi5eRwWZZn6HgEsehzvp1sNSS8KJqrKMzDwDJGXxV8KCeaDe3Ms9z/OT0QnxFhzxtz
+prGfKQmjFEaW2USOgMmAljvtN/FJrHc2QZ6MAkceedvfRgB4UlDiF1SA8oDoA/kurinuliiR5/B
WCozkAFsp+NUu337lRfy7YT258VYqbZwkmhzWeyAZQvcZJ6y3IQHstnQVQdqoZUtN9N88veVB1Po
AFvCC761tuSW2PUz0nwguza2FgVjcL9P3/XanmnrVD0x9p2deqkX0PJf5gCvdY+NcbNqAOVRD2Uo
nPfGaZDjvGy0J5Hw3OJqdKsBOUYCH/syIcYoeQlGhrhLBumkn+ZP48ti9Pve8Um85SZy14K9a1mM
htdCN+hN1C9BSG9LL6OLBq5dby/2P98Gl5YYm9Rb3CJ4ipFW5YW3i0rfn/c/S2VU3piLLooCiO/2
FmkoEsdwejFngIG7oYxGx7riRzlaeU4DReRO83P0tJjF8Wdw/lcvoasNZV0qbL005jNkoeqOvGr/
CvTtxXvi+DBb+u8ee8uYBMZ0oDCYgsQOX0XrwDFGgmmS/ue2xkfzNNvIrjo4vF2P+2C6PJzl1agN
IaOOVm8MfKFp6VZiNqC5Nx8E6RTvpr+jLb8r7e4Vgwyb6ogRa7RkbstT4YanAg9NYcPDIFo9TPhu
AOoaQAQw2A3uJt+ysjKUTxZuhgkNVWhAIzgbROmcCtdapgtw5f/IYja3AotO2uqYIZs2eLGfLDo+
tyTf/3+8g5Z7xl6Ea0nMO0iOsrFRY6zKOEtu86t/NbbAorPNY/u3/pV7lauiCODTiZPAWSklQ2+u
VsiEJrAzcdX1WGFt+0+F1yMm1Q6+Xf819gFV/oiYY/tX9s3CRNHSFbUQpTJZa9/3paTWOhl+DrB6
52IfODjFzTwSwNaQxzHKmoG5lsWcoAS2tqiaW2jLdimGRn+aXb/hBbFrHvNaCHN4IBNBBz+gbL/u
/GI6EdZvNAR4j9fCE8OclVY3gx+A2hj7liD33u8HWya+ozuPxazfsKvzYaLIeiplFKx7GYXd/tw8
KYfAKZCp6jfqN177K29JTATZggXNmNNhEYX4P6eNjf5HaDvvhLhrYnxqBB9nohwvw6cu8X7gLGZ5
pD6RTtU3zv6thfvX6sD41CQTqkIKsKjaHu3BixywaDvhFsHbf1QIxhIX+dyUxaLctR0fl5zUYvex
KJ4ZXHujXS+I8Z+Af2jAi4kFdfvFpyVb9dfkLY/UFnXyDs+mudhYv//bLrJDlErvS22D0fWvkquI
xExG5z0Aq6lPH0tai7sBwAssG7QSY+qV7fE1srkLUzDxoEw4eMkWzQxHxf5s0QUw2D988usNF82p
Xl4C++mJt7Ur9ulGNnOEABwA+ZE2y6fD9/IiO8lhJiBcpz2FYA3c6LGTuemGt7crYfaNVOZAW6PC
KOeIFc9HlH0TvDN8nGNzzC6jpyPIVF4fb/EdCQASTdcC2UxP05q9rKVYpkFOkh0cSve8uzil11ze
tr85e7piU25kMSY/nhcEjhiL6xwVmawIWdqYdFuNc/nW4qAbOYzVt8YxatUaa/pekfIHZt7QFjDv
dn8ihHs/fshuYcs5CsA+5bWqqfexgry016Nd3ADuBtvm2URJK1ugoD8BUMTLqvotAXkt58CWTWLi
EcgwgTuAWVjMDi7fcBVWRuj7kZSpWa78iEdgjNbJ8tB6S5We21yxvp5/ZDFOQGsSJZfKRRb9SsGG
xETnNiK7JfWEmqxtCdxH1krSdxkeWBqlAWWGsebb9XXRVHedVMunWMcgqekI4g8j+6uDHICzkWuC
llHiZeoOQNFflZOrjeyyDnhEsSqf1E2PlzyqmEiu7Z7RHevILnKNtggXzpG5ZlSuZTKL0xI1V2HR
5JN09p+y5+4934mOYr/2xKK1k7+nXvbaeoozbB8LXjvIa7nMQeIpUgh6AblRDv64xG20P48FrIWr
MCT/7CbjxsVJCgw1gQRBbmnfE9Ow/fIg+j3pCifvvabf1OVHlwu7UvtmVnZNUoPXf75mX66/gXHv
vt5LeYsJg5NI/X1y+EicwBFPi3/qSQUzOtgoY4DODN0mvJu/1ktzs37GXfRyh1H5XpFPFbJfidfv
lCOQDLye9CQl44Qbo7uKU1OYu1fO1vOUivEZqlTKGCJYPNXH6UOxI/L6vNlcUBgYNy8D4VWh1qoj
1yv9sr5X9yYroEhljl2eqL6Z7Y+KnH+m9m4kEZyjDs9cL+/pw0B+/9dN/vq0K9Fhqxi9NGGTNTKh
TgvCnN35dXNZsiC/CltD8vaJlzbg6BQ70KTWsjGifLqY268KtCvvOmTbeS8IadFN1qzD7qEfFdC6
CxHVrdkzaiGqilxb9CctSHzs3bN7jsifP7VTO7pEfgX0L0dvFjf4SCTjJpVWUuIowG6iVov2imJf
Ic3T7utnfVtSbkVr1QRdLZB5I42YWO3CCgsMQ2Sk3dNr8HU15O/ip7YX7NJ+vDqeuOXvr1RFVgWA
2kQQpwFudRY9tYg5ElZDp+sjY4yq1cdmUYAV9ksbVao6kVNQnNdyA9JtTf+CiJwjc/WqA90T5Hl4
BmIW9nZVAlIsVSvo8in/jjnuoLfLb2i7rUAPyptqXtX7K0mMPUu6YrCUCpIUiWQz1TXkPCL4xM/u
d8Rzxaue+EoWY8BEva5rOTfhnYCdd3weSuJzhjk5+8Y+WZommFU9wmrKjmLYZ0qI+tsEP3EMLARO
XMHZOHZkEEPZqWaExvKejTLSnGYgWE9ECei0BWTVYyVfS4MtOCy6ZQEFBpiVjJYraTo2hRYrpyz2
3T48YqLI6nPXnwvbwiBT5Jliaytl5nLkrj1TruUyqq83Q25lJuQ2Feri4HrJAlpFRHRN/IuU9Xn4
xlP9tZIPULQx0gYWp2XKizEgmgj8OikJldMwOdl2gKcBUSVtPsFaAuAlVEp/8ESuHiVYWL8GpzCy
xOhlE1e1CrZI5WRVtpkSUbVzjUS/p9f4bYx5R7kW1wOpD72iIH9FDpURVkSNmXZ5qZy6v8Fztu23
gqd443vymriqwRG2urD/lYUBj1szMvTdrA1Wjq3UiFQQ6VVXSPAKrknb/HisKatu7UoS49aEYAGn
GyDJNKnWu83n+LesCMjZH4tZDz+v5Mi3K0rUWpeTRY5AxFP0E88UHXc7Q208uUzb+q35MHYDUCbe
HsvlbSSjk00t+uasZMqpz2gc5U6l/MlQGDR3C09XfKiKb/9NHnPfQ+DJlX6KZWL6GHgdYuka6P+4
xM/1Xrj8N1HMFRcjK63GGPoovCTPCTLBIDEoXjE6VTj/TdDiHa48tS/0ohS0xdeazHfpG3qJoogI
T1JApf970hkPc/QqahomY/FQZxQ/HOYkRSe1dRpbk8aJSNK0dOTynEYVEarfUVDxFPPeUiJ3Baw/
IPAAH874Sn9erS4Bi6Ap9QXwUsOOCDXKoWBTzCWDDFNn57h3Rr5P6p4IQAWX6ksXCDYocCLOhV8O
6zbUu/0K5npglKoLijnzT4b8Z0o2RX6ujM3jY+SJYK6CIBtJL0ypf+pU2Y3TnTXsB5X3+FgVgnZT
4AcCKlBhWdYw5jyJstT7pyZoSF9e2urYWf/nLBUYQPGPtsxOAwuM0RFVmwQpnefQM5O99l06l4oj
xr8b65zmOmlqzqN1ubG3J3MrjTGQU1HPqG1LoRcogUW7DFzSAnCH6OPDWXmeLjPAKCchl4olsWk+
gFpmcWlEMZDo8l1WvEQqSVGWA6V0BYzi8j2rQbobJg7YPet5NygVKAqA5Zak57gvnVhHlXTiPa2W
i3279NtvYpZeyaXQJkMQe7Fq7av8RRmsXZA+ARWIo/0rTbBAjsWjFeChyPVgJuPWxKQdhsvUIYk9
M2rtyvhW5gUNEWQGKAehTyD05IiMfyyNY0JXWssWerxlykbDPDWYgG7lKuj1bcWiSz00xGwmmjkE
HTF27AYbsAzbgtPYpo0mIFJvMuSbQhJtdDexW/dN+m1ysO2+qACZ3b75FsYEzFbcxmbfow1DBmPW
ZUYDIZrXdKUneQfUxQ8pyWn+W9E2sQl0EKRrMCErpNumobLwHQ2nyc8os83uIAjOgDmr+Fuav2Sh
LcWYHjvXFYCuzxPYlX4q9S4BNar4zUpn3jku+3WzBlB34p2wEHmCSAM2gNlPSxkNWUkqrx3+ouvG
/wtAp7w6z8pgN7OrGe/F/C5VFsdB3V9RwGsj8NQA0CdLGFG9lRoDjUKuaj31qrT4bUoF4rHx5fH9
vLdrtyIYRQmBLKO2qYEOGRFeFqMOuj3VHGiWtVtwsw5GA1SjD/S0gRBxo312m7klYuyM+VY5zY6l
0a4lculMvFiTtzTGLyh9pE3yBKmaYCfioYkcWea87lZqiLBtIFoCIuUCws7qhTgEgeY3TeEJdeU2
xkWqX1TM3A9RQvLJTrWdFddkaJJN2HFE38e3t5KZg/OHsVPmoi28zHz5qRS1Y6K1ArdmkHm6v2jZ
je4rt5KY02tAo5qXIDf0ysQ1UKkxnQrksQIZzE17msgQciKX1ZWhix+FNzDTwILdan2pZCApaAus
TP0htDXpDQH68aPKLRLJvLhsxRWAVuofYYyBFkc1i6SsxOK6nsbxWel+GcWmHngIYiuPSOwielNA
JIGXJCATbldlxNVcJx3OKxwq2kg7PdzjrWAAoV+IT5L/MuqXOllogYueY4BX3uoQDfgNtLgiDQb8
mVvRgCnqpAIFaM+fd3Uo2Nkb+njrYtM2b4Z4qf3jGHP8z0pSEc9kUDVJYFBCDZXFmjcAyz2YoV56
0a/ZzS8fAh0uqkI0x4S7kQ9IRqdvhs0L6NeCjRuxi2pdxbxiE5ndFBulN3W/1D9ZjyFPP0VY4zTC
cS62+uD4n3K8Uc3TcJ4S66036Tj+MHpH1wOO7V4pId9uAbPr7Ri0aqkrpSdsRaq4sZu8ybtoMx4s
JwHRfIyU54xmg9CpSUwGMgUE8wSmU3xTG94Nvn8s3n4K88KfpzKYRPBgePFudisPCE9IraHJvKfi
d+tUHePt321OhYvp8DpH79NfkAzKToACIKTFMP3tgcRyBVSCPC+9oizopOFRPAU0Gd1YRk6qJIEy
cda6KhDcG8C+RpiOGctbgcPUBiEAiVBG1r4Dm56Kwyn2AzvWvaYYSCZyxK2YD7B644kFTAcAnbN1
gcqYBX/qwOOWTaGX+PlGAKRNgSd5Z/EC6RUzrAG9AWy2GppA7wYzZkXMMCcWVd7PZZIz2SAnRN6C
s8zpjFwLHa/lsAF7ADJQaY4hp3fT1/Z1RilbIvFZcCq7P6Db10EMeQox7e67I/01keAldMxt5uab
7iN4sXa1+zhCWQmC8D1gmwVGMWqzbOZZ1PMYxiurPLBM0aKI6cCjCV6TsIDhLijq4E23lr+/shpy
2cWjpuSV10TgiRkNE4zSRsdza18FG8aPAjYOQEyIFBb4asavWUXZS3XVVl65kykYU9xkKzqqA0Zk
cgQ24nZ20ueSvg2Y1n5LKS+luL7If6Qz/qewhKLM5Q7SzaZ2sryULnIYTRyrt5IOAwrW1SIZCwzE
wqzuaixS3uevwvcIc/0C+qHtDUZajxhCj0nxg/NsXl0ZuECW645roTDHVwO+Kl1GlrxkLu06O1jJ
yLnlKyNpWNWVCObotECrzDYZK8/ayvv4c6qI/0O3a6c5So5/0D8CO/t4rPWrHvRaJHNemMBRo6LB
qsKd9ql8x4a+x3b9kR+i3RQRaw8kNfTxYmDklSN4zc5oYPODAcWlQ9L79jZEQRw1oYX7r+UFURqK
HJVvi+3G2uTBScIrwYyrf2PbAEQHYhqAKgLmnd3fvAnNBFlvr8VMt+y4lxRF5D2PbGd9T8HYhcun
YLyQxaNOxw7ozdNQeRgg2GD23hUcREKhT5ujgm727qD8HkhI/sYCT4GWt8bd3f9H8leIdmVi6iyf
MmmGZO082jVK1tpzelDPM/1l2d3B4Jzhsl030m5eq0g73h6hVgL2rclhMiVDKmhthN1W16bUqfES
sx+ri3y3MkYW43BDX7LiPMDLOBtfs/j3n+ln2FMMqLSHCbjVpnpuUKEpn/zczlqitef4J/6cPupx
378Fu2Zy00DmqRNv/Uy8M9RdIFUmvklXvoNuXjJ2ofQihD+qOQToHUl2fbKJDRs88MK0mTF2J3F8
1rLBNwewZF20BfQcAKEIRZgDwDh/G/V613nmkDklxp+lvWzkNB0L0ga/H5/A3WKBfAhCVB00SABB
RBH/9rAjQ+kq8F/WXpWl38skcPMSw3pd9/5YzGJvmCUBLd4AaraGMhgy2Ldi8lEb0K0HMc2E3l/l
JdLKDQgrh4nHnra2nmtBjOFLGmxt1kHQoMmvcYFx28w6zWrB2baV9cBRLckxXVsAY5n3s6ECmi2r
I6yn9MoR/WXhm1G6hcUrMa+oAhQBDh/RJtLHrDmVIjWJ1WGqveldTdHrVV8q1eks9/HprGzajRTm
Fpb60JuFOteeAWzJJr5Ezoyc8WMZ98kO7YutFvTtwMJDNkq+VYE2Tkuw0MSNJ2FU8lT0lQJoT6lG
/+9U2kWs6TRp/ISWgL+hlhxUZGyExOnbhFcFXtvThZ0XMIfLf1hWLjEDSW6pKZUnGmhy0tSNGH2i
wY36RmSrFi+Je2/isG7Y7oXvxEQphQ3y4zwe5NQMgA5b/piDz6ICelZoKzIKbahBK0OxFcpLWoRv
Y+laP4c22LSZPUleKG41uaeoRehGR4qSpP3ZGg0ec/l91+nX9yFPqC/oB3eqnNRJn4sAyPO62tq2
eU71z1BJiaL8lPZxQ5PX0iChshXEfZpErqnsyvHUhMAE8p1JPdUWCdP3x6qi3hsLMJAjZ6mC0RLA
eoymdN2ctKNpINicqm+VheaeROVEfSsab8gquJN1+HLgBDA2Hjwa4ZgPVeuV0mzL0X4MdJC0cozE
iqJhCB7UgKBYQoshe3mjrjGqOWlar0j20vy3siw7jgHQFs4AkU05adIVi3QjjLnDaRFIeq7XrafV
JpW7c1h+gkI50n8+PpvlZxhD/sW9ufDNaRY81O0tRoVl7Ouw6Dy9/RDAAmuC/UMKQCCFZnfxTUMp
5rG8+3cPonLQgyOfB6YqGQpxK1AZghKg+kPnheZGaWPUH4LM1prvbSsTxfKaXQ6gOMOZPotXkAjv
ilerf7OSPTTV0w+Nun38Ofd6swDSIgKUAO0J0oFFda8isTRLJyFVI3RJ55dW/2Nmx9goOJZyTQby
fGiWFhcGUHaYPFSLVMiUvPPqGMWO4JwXSPj0/9cEMJawJB5wiCjTIYd5u5AyF/Um7srOm13g7cEU
B+gDw0Qh7916ry+3cpbFXm2YBN7MRm0hx5yQxhIdM97E2QZkQWbNudL3VmORhDuN9yPaUL4U6UpS
qAxqiWJR5wFBKKStNJ7lvOBZ85XlIKcsfUHj4nVjMX6/qYJgBhRA7+W2uwxVxETl5FsXfb69YCCK
upLAGj+9suJQgwS0uLgVBb/OznSfeInrLx5NVgxyuib8sAW8CtYARoZV1J0S916qZqfhVR8QSgOs
sq5oGL1l4ROo2b6LY7abGqDAzc7kn/xRdTG1Qzug3r2GpTMoEUlPRU6V6qWIiqM+p65VEIGHcbVy
rmDqBJjLF4cWSGpvNcjE8DZeCVXv+WYj7NoUFN59M/15fK/vmyLhb66lMAdb1jX4YsAy6WXABQ1o
rtI0hH9Wf4UXNRupdg4G8NRaxWUU8/fyrx668ewEcsqxLyuL1UTYFmMpeIPUk/mMvtD9EuDnkxfL
OrH6jvAa3r/CDebgIQE2FRGlqCIov93OHggxYpn1EzIDOSzo9+QZWMTv47G9NDTb6HZKgkt0MTFy
CIz7nUx+86YBV8ybJiJoBiEqwkAkRm4/QAiTIQHd0uQ1OWr3WUil4pA2rf34QO/doQrn/sVXDpUB
XOStFD0tsmIe/cmT8nGrxygeDAbN829giHws6L5qsIAMYS1LWwca/djBlqHNdbFt6tmb6AzwKOVQ
vizoCiPQTXJnOkwkuqAHOt7ML48Fr+3jtVzGsqJLuMtFoZq97/aF9wRe1IxVkuvfXnb3ypaqctzK
cY3ftoi6+egPAJ3G8NhT4vK6Tlei49vdY966U20I4DuApIl+ZJsYYC3mTt3l23nTfG/sX8122giu
7iE9TAaKkWKn4Ny4lQuBsNySEaODPh1FrsXkX611Nmcjr4De443TAJxNIyK+8C0WAVX1RxOdrKOo
IlLDH0j6XMjvdeMWdegm+XCOfMBGIFtY6vO2L47z5MgmJxS4dzfLEBPMAcoEeGayXVh1mKH5N5BU
bxbSmRazpNqzrIdbELz0oCPPdFfQRcCXx4q+eaxd65IRI2O0DXP5bA7CMAukSpFF9Gr0mAzovcjN
jIjjJtgVzffIlDgad2/30OCiLPSTCHjgjRirZBpiLMxxrHpRDSx4oXRbgTcZvBJJAjITKP5gHUeU
oCmMqkmTkaG4Z6leGzrlJfZRPt3NJsgusz+YXzqWniyQRCbDsc5sRXWBI0Wki7Qgn9Kem9K7t0+3
H8NoXexbeZb4pupNT2JFK/0gqRSzYkFEo3HXdFvTzarX+X1Ep1O7BUVMt3t8vvfZzAVAFH4AJEEG
mMzYvHdhVsMEvgPVq1QBDZ9UkZ6ig2/kb2UsE73bp+FJ7vaJuddACTub1EzdWPuIu+fh4/GX3JeM
vr4EDh78lcgbs+lbQauMSp9jzTM+zRRd30Rtn5PgLNDoogFkXHM6YZNVp+og78O96sVP+rnep8/z
H8l3ZCJ/k4wtWq+srWICxqbgkbHdx2NArtNMVKMtOGVMuNyah6Ru5KKM8XVT+9mVOWmtp0z5+1ft
7boS8Cz/9ng37osF2I1recxNEFQYIz2DvLHfGPvh6Fl7n7z98l5+cxyXsjjaWyMPSeAYxp6jBf+u
yyvIMCafJ4nmKWeAbYNzpL2MswueNifRXB2zIJsBA8vjM/r76oIEh+rdklz51P+Yfxr9SXBn1ZFb
dzaeNH2bC+DECGYHI+mbSOVRDN27utsvZUKGNqnb3tAzDd0qPdGrgczzXlMvnJ2/d3qQgiIQKgkw
E6A9uT1pOZTGwGgGzfMnmtSgM1XxiniOZI2MYU2ABqWqLbGSxOVFRPfdHcuZI/oEHRTIX1CpvJUM
RthiyoRe86LqUzsIQEGW7Lyx+4wo07aNzhOawjvxeY44S17d1yu5i1W+cn3a5Eud1rQaLN97Hb3m
OPHyX50dCLUwGQsmb5Dj3Mqo20GYkmLWvC5qvdlItr3ZbhRt5Lz+FuN9p8xXYpjAGVW7UMcAteZp
qbbRhlSnxlR+1kjKplafOVHa8dC1Vjzk4qiQM8fZyUhs3y5Myio/RbOO5qXlj6Q+RK3bJNpzDb8y
CBEoewTnsX6urRAgOeAU0JEPwbD2rbxCTwxlDnTNG8YczEvfNHnYxP5LXiRkrLN/4Y+Xhluk4BA8
a2y/URbVI0jPZc3DTJdOhNkynCLPeYPaK9EfmlqRdMRTGhYWL7DbNYWdoHU5qGE8PY0QYQxUS56z
9F3VMJOjOjoUBTQ/IhmdoXdyY0blJ8ndytq1HTUj11J+xOh6akWNdJnDTSisBgxfLFt4kC/TNMyO
a100d3Kiq14ep/u2MokPTFEB54sBjVCXiRHiYegLFPgzBZ1/pSDj6ppNJlFFeQ2sLQaGLZX4L1ZM
+u6YRrzU2H21HGYD5BsGqhAGfDjbElBPc6sAQkz1JLBUaQqVGzLUDYBcupL8AuROQDrtOboMgmlP
4lvDm+JaVcgr8cz2jCoSdlB3BKdjVpE2nAYniqvKbgIMkGE30aRgTQrnFqwFiug8N4Avii4W9EXf
aowI4NzBmOC0fLlpNkhwgeFyslKXc9eWb2fNCYb44ffxikRbPWNOjBL8ismgIFZ8RYTvALD22aLH
54C4Py3ifm4igmHtHf7X8ASbOs5x/835Q34df729dAc6kd8h2W9fnM3xx3b7tN1+f/379PJeEPtg
B973AzDUD0+83qW147j+ZMZJgsCsb5sJ2trOLR3jN2M6DAYwfaWzhL6Jx/uzGqVcC2M8lp8Fc2NO
quopaLEv6z06D2XjTc1d6UMAtJTqZG/K3jzG5cE3eYX4Na91LZvxWqjsKE2c42yU9IeK5OVQ2x0v
6pPXrPu1EMa6B75Ylu1oqN7he0FGF03wgL6e7YLIm3RnAGod0CrOSExgNl8CIrf75ojnsWFr3BH9
tQDUNMCst+DpiqD+udX4RO0UJU3gZ4LpZzFu+8VPB6Sdz1FzEDW3zjPO4a5dMdREMNQH679QV90K
rFqzEuoIPW8VODQ0jFCFnBrC19uCvV1I0sJ2SXhh4A1yKwGl/Rz9VKnuubudQHevM/kDUlfyaTgG
/ePbfy4RrWydODHaKV62xi79/p4RzM4//+YNwq3d8+svYWyYOY2qPPfLWrXD5PnKgBfYT3Qk2I/v
y9chPVox4+gaEIFN+f8j7cp2I8eR7RcJ0L68astN6d0u2y9C2WVrofad+vp75MFMZzI1SdTc7q4G
Gg1kiGREMBhx4oSBFec23ef266tlf9x+gK7fboLXD/9pZ7pfuRMBmmc5d5/ja2GHdmUjwQxmV/93
bHcO8e8PpdcfXnqHRzyzZlDg38PAJQssMEi0nh/HXMdmkVS9fjOEit3T/aBsy3zgaNXqTp8IYXZA
0LrGiuVWv5ngK0xAHSXT7hPbKH9zthofe7HTJ3KYC6I1kC3uOiymj6bC6Y0WjSI1oZz4aH3LjKUx
R1ug+4wPEhuzsOZh0m8UTcZDIRjoVlJ4SYI1HwQmSxEAaBAjohfv/FzGvByiuCj0G2oCu/iC5oDq
2ZjQKYrkRPlxfdtWj+dEFuPQZTHU1CbNwYyKucSfIsbQYbSj1PKC5jVnZi1YTKTbcHuzBL/S0I+N
Htf6TQVC9FTZta3o0Lh2p+kewdSEYqJlPVxf2cq9iHPC8xbXuIVxXIx2m1WRRlWmYGyORunBBDu7
1yXSZq70Y4sskVPPCUfiigMFkyT4LFURfVsA9p6fm0Uxni0S4FSURvolpcjwDO3T9UWtHNeZCCZL
YCSlXIgYynEjYcq5AnytirTJ7Of5X0+D1FB6QS1SxILwh0W3ZnMSdUSCoLr+A2QIqO1tOnF6CVeM
6UwGcx3MnWhERgMZHXnHWnpjK00cXPLqfiGZqYIdHofKwoAtnQ5ZR6HeU6YX9jDTJ2CeZlsFY7xN
0E9x/XTWVA5dV+j30jD2HU+HcwWQIwx7b+dRvxHkMvaGuMTM0tkkdtjG6GHKk3jTlzHHgH/GRjCO
D2liw8AAZvRK4rjOhfYVJoNKuYgl+rkNWjTDfkk3L2Bg95bJMGDbcG4j+8vwNg93d293pvtgU7+w
A/DTu85oy/b2e7R56f3VjTj5JmYjcgHoPnA9QHus7qlLJtMhZl9g7GbxS7WoPWgVb6zkmi6d7oJ8
vgtpg6kvaEvTb0w0ZjYPqbzLEk6FdlUE3AnGMMIucMbnIsZiynUBNfUbdb4do8cZ/UyjybHvNRcC
gNl/ZDBOy4paEOt0KvzkPH5OUvcplK13XUn1ZSsuFOZEBnMjd4rY9Mjko7dhT/cgoMab2umgO3hN
429iN68H0+n3r4rd+AiCn75KMNJBsQhUC10EpfPwtXuA+ex0dOYkjgoiJcMJY/Agq3bjkV36oiOG
+TU4rW+LNujy7v8X9dJBO4SkiAYwCmvVQ6vSiZYGDluLVF+OMn0T5eVrRfWd3Mv5rY7mJZezayub
hpypuaClUJ5VmU1DnI7pc0Zm3GjGM812eAGVaerIJfn7AAPt/pgoai59/QZbEAFlOR0bKTEQxqCX
QCwUjEQbUH0fW3O0/25JaLA+GxbPmMxoEnlQegyLT+ZnsW52mvY2gaRBLXhFnotWsn9Jwm0sYqL0
MsXv3HK6geKBM+hloBiCn4H12ZlJv0HtHRmTzB1EzNuuo9ss1ndtx0l1soEHK5rxRIMw5jHigzKg
kwTm8USU3UzK93Hpddmfpc3SELIAJH683l/24vmRC/qXBZoCtA0LX5IIyP5JU5ZBa0/m/YIXj7fG
wLlvWI/ECGEhEuByigdpqMsAOD7Q1z33aWzahTHwwLWsV/qRg9nzsonUy0IUeX5+6O1BBQejzYK0
i9W9UpaTS8G2wdFH9tL4kYKaBJ4kEAKU5rkU2WzANxhGVTBZJJiEHD01/Q0umc8kSpZgW/5Lf/4j
D22o0McFjsQCU5WyVwtUQMvATMrCI3QuPSFrTL8UY1437NoGooqEQATXEAblMJFhS3pNbxRSBVYd
blq57Uc71Hqz4+zgmj4s2EYT2UsV0G4mOpQQB+ALyipozTuq124cghgtHzgXyMpiTBEZbsTWeMtf
xFRdkoFDpu6qQBU3ADRBAq/tdcV4TAU2Y/yU5xWD8UyYnS1kcTPUAUmqO7PMDmU8f6ly/KUVyua6
E7zcsp8LxABWc6FBZf16n+WkkKwEeL70t1D+0tuNatz//0Qwh9/l/dgPZZoHnXCchsRu50epeL4u
49LNLaBME8PbwSliQQXObWeOk3BodMjIhnoX6oc6fq7Hoxk9KNlGJK3D62C8tNVzeYyt6mG4wHwg
z5r8aBkxS4rn0dyJPJ7BteNBpRp1e1y+6kWxRSb4yxAgp2otu4j0Q5Yc1ZCH5bmUgmK4hroHgJ0/
gs53z0zLSBcQ3gXTpHoTfRjUwh0rDlD38ogg5AdyAogX2iGYS7Cu4TxrXcuDsQakYzJsMHzY8/Cd
4AE8H9FY3ZbZXwYtImB+pyIZv91RuTP6QYVya4IjjS9GDXr8pbz71xoOOSh5oZKDEuoFVE8y5kSf
RBlyRmSAyxwIttDNKGcDL70CfCfAOuLC9o9/MXaE8Z2qQnQjD+QqAzBHCioV9YZKfOQe1aWHO5fE
+FE656g3aJBk9b+S6WiNf5tqBap56fUBcBson6XGdK5wsilIS09ZeKjzbUFanybN9rpDuNwsBJCo
XZlLugVEe4wLJUWsgAm5tA5Cj5hceIlQpKJSsS8wke66pAsIJRajg9/RQj0PyBJVZxZDZ6lqFKUO
D5P8p+hcS3wZSwn4AKCKKUqI8nYQ9vpoCyb9qMTKqboganZKl3ja9NfOHETWC28Assjgm2YhhlVq
9bMyzOFBpeYYVMaQefNoobnYEnPO/l7U7rFqPD50YAxVQ9bR4XR+hHEDOq6KdOjjVLpNZX51ceop
XbmdBHk/5dmdXoh2TcH6lH0k1fxcyikHyX3ptFBZXwqoqEWrSNYwLnhUyq6tQ004VMrgykqQRM9F
9Le1PqzShMVBkfD0QZKYOdsJaDBl7JQ4qNXQt/QJ1MAPEbV8Gr/3yu/rirSyICiqtKTqFjZtFjFg
ak2tVEOUBCSdPzLjvZDuSaG9XBdyadrYM0DBljAJGFSVMW0FOZopt0gUWFViuRnpJCfKEMRcl3J5
PQLPhBkA6DGBY0QL0LlyyFlfz9TUhcMgHEUzulFakEbdS/mwV+nHdVGL1zt9zeP8AR+BEgLehoow
i1OS85h2cSgkgWVisljc7up5EyqtL6kYdVB91zono3Z5SpC3UNLhlGBhbCG2jxEyz+j0DdSQbtV4
DrRKOFj93zZrAaMMB4ZCrA5sDNK3zDkl6jQbCemToEny4VC3Qu0qZl74YikgdjZI46TYjb80KTR4
iBZe3gCsQCSiqfNjy9MoU/EKTYO22AvS85ijLev7+nGx+gcRSB4tWWkAH5dWj3MRbZgYhUwSEsRG
H7nlFD1GWl7514Ww6rcIURboDRQdWGu2dJiMZmoR2pEgVIutCehzaMgeHcbPEq0e6chL7rMq8SMO
jxv4oaVzhb3NkkEpRK2RSWC0vzD/FNQ0bmK8XV/Sct6nav4jA0M2QRyLaVE4n/N9M3ozSRtrIgFo
QRwKPJ5Z/tanu5YU9tQ/5eD7aTjVyjWJKprZMbIA0Rpw+ecS5xyjlCqTZEHVSJ/ImM13aamOtyYc
u1u3TbqLQ51upnpsN6RuJc6typr1sl7cKhquFuAQLHa94lSITSOmWaBa42Cnnbmteu21M0e3H6eN
Mu+5Qc/aeoFEA1chrBtsE8yFNjWdCswbzQJzlkH0lsSKE46dr4q1YWcCSR0tU0ovB4WonadDy1HZ
iygCC8Y73Fpqw2CdlH7YwE4waUIv9OakZUUw9yaC1aRugPLI0AcZl5oLeF61Ebuq9gh4N7YSGn4m
O5pSa1dMYLSyC70AChvdMw9lF2aHJG/KhywXebi5FePFoA4DeHE4XFNheWkGsHZhZL2UBVNmEC8T
1OY904SGk5e4ID772QpU/nAKgFqBCelc89BGW5joRM+C8LmsvtNbUTqUG/0JkxDCI5GdCpDLL0Xg
BDQrPgN3FQwLtGQQrDI3vaWEpjxLOP5K+m6GL3AMCvv8MX2+bsYran0mhQlL1d4o8yYXs4AUh4US
k1S2ZDz1/b7WQFgsedelLRvFOI0zaYwJa0pnRFWqZEGXa+jLkJvIizqA+8NMQRNP2/HK/SuOEPMc
wJywNNYtTTbnBzdEhKDVWc4w7nhDB9z3+1zlXL9rxwT9QHVuIUbCr52L0DLSt7CgLABZQ+xoYmod
8SiK94WUGXelDA7DquFFmmuHhioqnCHCatS1GJnIICXoxoY+9uEd9SwbRFDzZ1x/p1/Xj2vFA6F+
hbwPXiwYVsmmGakZ16LR4BneDkLnqFGkPui63h6rsKg9OgrgxZPk+IaWwkcxif3mf5COErW+vJlR
WmCURSBSaGqlmAf1RPw4G6ld1W9GfZzjxhuE5nFu4/eCuNeFrmkogmvkH61lSg4bTY3qCBYGRUfm
ISQ2DSNAju/D5tHkGMKaYioLpxo2FyxyFzQMiQb4XAMxGQBLGQG9+7GKv68vZU0zgcFC1g7Nqwhv
mPtjVLR+pOIiA+iOLVg8JskxQGPIbdxZ88ILSSmCNWwdyK3OTSAZInXE4MYioNVdAurlIhKdRnDT
9l4RbbE4ZFHp530QKe9NCE7Q6ra03FCwvEaPgD0AtijEjIChQ1vYlNy246sUb8Mh3lcz72W8tuun
H7rs2MmV1lf4/CFti0CRMR5ORLZH8WeSc872UoXwmEH/GSY4IUgBdPdcitjXdKRkKgJ5eCYPCt7c
s5Rt0ybkXUuXy0FyHpAANGMrC5MYI6ir+9FKKrEIphwc7DI4oKWPuk9tcS6dQhocbWzsooufJfJo
igLe+cTWqhkYWM2PhT/XlW0lXFgK+ioYERW08l88FotRmw2qh3mQNH5feOFNZm26+U+S7xEg+HE3
bvNZJnamHMzpT6Ul97XSOFT/HhP/+pdc8CjAbM++hNmWWa8rQRbwJboBSKqH8V23vTf44EHbxXfm
HpN1HsrBJoPdZj4YI2di17wA/KLAxn4Dc61WSgtOkkhAitl9Hb3YIZ7dv4J/gBMjKJce+nytjI9M
mk4Q8s6Cj8TUIMkfgm6netKT5Zd73HV7cp/s5wPaBreGd4cOJjSF6NtmA9vaRLff2/xxIS00t8Om
RItk7ifATV4/jMubCt+H9w5sYXm/6YsKn1hcPTVprU5JEdSEND5RwBkrmAYATVnfb0QMnvDaWA+9
ouh4R7BihZC85EhkvBmANzmXrMxZqstpWgRkFuyu2tT9Miy97XbXF7gmRkeaFZg92cAbmTmAXEBY
IE51EYhahjlNPeiv1fLYZLGT8NIxa3sJkD4SMWgFwPhoJpgBc7luWiCECqamdyctstN+CJTwkIJ4
Vy/qN43wHMzy8efhGnIZC9098kwqeEAZibOZUXWmcRFk9U4T0VI0fhlYWPoeYpxrKKExKeu8Ngo0
aTty2kguWGoWCzqRzWZsCHpiOlWE7Gb+tOJNKyGBHb1ldeeGgNCU9/30WQ5+1HPK01y5jPcI5yol
aQm5aDfxjdFy8/aujHfS3oIelYoz94bdAQBs8EqSa94c8GKUJJdKHtLE5wqbyuVcDLSBqQhN6sSk
SFGIR85IaktejW1Nk1CeBcfqAowDrOFcVKzSESGDWgSJlnSeFcfCpge7rI3m2hncSSD3SHWjd6q5
qDnm8hMysip1IpqlpRzzes5A41sEka45ClGfLf29G32wj/mD2u2kTrd71ZvrTfdoUWAfvXHaJ/Kv
qcmOod6AU/wOifqtfKfXeGVeN+WLDPKicqffxhy9oSaKkXQGjt4Cz5fbStsoBjm5EtuyH9E7y5vw
ZsH1xeME/elQutwUoBR/2MZQ6jg/j1HvaqsusCn5AxIpu9sIwzle9GUWlC05yKwAdZx58oLheYuc
xiEuaF7QYpn4EdjeZYxvRzzl8WYNLkpw8VHIHSGbjiQcyMvPP6prOt0SMBIFL8NNn5ROSW/n3C+z
YhPbdQq89Mwj8Ly0AJAMLYew8IegEZJRy0meJxkoG6AaslmzjSY6hJYIYuW43l4/6UunfSoIKfvz
paWN0soq6cqgHsxDSIxfUYx9VU2nEb3rki5D40USAnC8YVDPZlPoYpiPyKIAqGH18QeyS70zZCC9
vy5kRXHPpTD60/Z6H3c6Wt9zw0IQ2Dly9WXVtYMXnUNBExxrjSf1h0QRPLVFf2mlqZzc3OrRIeuN
QBTFbrRInO+opo6zMC07aljPSNQ20lGUn6+v8tJpYZEqkBTgxkNWhL1pk9psi1Acy2C8N7p97VSa
DR7A8JXEHD9w+W46F7Sc6UnMYsp1kRoUgjqQLvSuUG0G3deeRN5MjVU5oHtbanVglmMLVpQoap32
Ivas02BNACg/Wm3vJM3e5A4rXdX4E1nL+Z2sKQ7RNVdFkNWVyzwSKsVOVHvcZMilz8DWnYhZPuNE
TNo3ghqaE8BdhgMir2nwgX+KMNAu6ryJN7OJt3/Ma86MzCbPqQTCm+TbBEeMGj9kyP8JOuKS66rH
WxZzNVMMei2qTAasqy83vVEcU2NqbFmebFnZisu8NCrdUiXiwLF5C2T8YTtmBcDYWGAzq8csVLdG
OrjauEWOArxlnGL++hrhdEFujxw722jaouda6RMNwqbvMPmjyaD5zG0oo5QDTno3STy04/rq/hHI
HF8xA19Ca2yqBDaD0G5N8OnvQvVWf7h+eOveEXDzf6+MOT19QGgVTwqulSToXzTBfKKdN6bvtBnA
Grq1ELdbpN/hnT7UxOcIX70AToQzZ6hnVoaZsnEViPFY2EnVElvQCDL5DWCXdqTTV0OiKFYAg2l4
KcE85EGpk1+hrqcu2AeKvdkJmDcrxDwoysoTFbaqWwBuAJyG+J6x1TyyBiEcgbbLb5JD7QiGLTyT
u/5Rzu2ZF1QvF+p5LAFZyM8DoYbAUv/pYjzxC5qSt1ZCcT2AOy5RXxUQnYWToz+2o9OJb7KJGKfi
2Oz6+nDqYAEDiRveTOe+yMpwi7QafFHnU1HzQut1qB9lc6MrD8L4HM1fU825odbOGqP3lmEJqMyj
THQusZKkNhxyONm5Ku5iyzp2Eo+Ye81KUf8CtmPJOaPl+1zEKIL8eCxM6LKx7eAGxvwQ96Mzinc5
JiTE3Xutckqwq+ZzKpKxU2WuwUKUh9jH/lXsMCq3CfFSkKqDbMX7MhcdOWlB11naRfJgtg8xDRtO
fLN2859+AWPAVlQnXaIKZdCrPq5+MGWA/BfDvYmRH5B7dGeBoztr0QxIKVG8B1gA1KSM0aoiahJA
1JWBmm37IXTifItijHPdNSxHxdqEguIVEuvoJUXz+PlRTnNRmNOQlsGk/VGmQ1hGzqzbkcZZy8qD
FnCRZSFIw0gYJMfIEdG6hgFEsD0rylxTfrWcDGzSEljtwO66kT+G8rGLefR8K+lAvGKR+kAwgBQ0
+GvOVydStWoE0P0G0Ysg7FHAz+30SdT9vChcZUOlya7/hIlf15uaOpPqtj3P8y56ye4v4IMLQwPK
+yAlZ75gVqtQEQzEi/tbEMah9cYCWb9lo4PCl1O721e/k9f61/VDXVPVn7m6kgI6D1SMz4Uq/aSM
kgF3n+HV2GW3SY85aZiZkScbWTlifgcnVl2TZ6kWUk/IsEGZmMPNx1YbhEipAnPqnsvmWS2TY5G9
FlUMHL21ndru/voC10zDwjsGtAFLTZKFsUkVWMmtMq4DuTGHm1Gm/S4bjX3WUGl7XZK8ZiCI9Zcn
KKq7QIWf76VELLSGGUkdLOcWbbtdtI22zW5EnhOVynBT7KqduY8O3Y5sVSfcNvExygLRBUlFEPPa
mVavk9OvYXZaamZSmFlaB0r5VoIxODRf0xBDSYxNqwt+VWv7tOgQQXDulFVDOpXLvEZa1ZxDqkHu
NE2+moOLxnQEyw6nZ5yxhEFpteBa0WuU+dLDgInq5W0TdU7PM6cVawJMBuQg4Ju1dMyyPT+MQU/D
ohrxGcQa3dQ4ps1kS1NvK1rkqCUnFv3BSDG2i7wtYE0WMlQKLu9zaVZkdKqgV3VwMBbLfekCBL7o
fiq3Gv77/UNCyTN2Iy/2//U3cb4GjOGhLuY42JGjOSK4wiaPIjki2govmlkUj/k68E+BChfNAyjP
s5AhQoecthP2QkW6F082FGCTt1kD+MWYd+BPs6v5KJj9biTUo1q27WqDs0ErpwGs6oLwRDwF/A3j
XYmaFTk46dugHx8WU4/shoIc/zblchCsOBjYOfwLUKsgKfvpXTuJ3BI1FucxH9pgNG86YXKV7NiK
nVPM+2badvHuus2vmDykoRyKewpTM9iSb2qMcjUMcxugG1TezO6c2zmvCHhpydBhEPoDu4SmrgU5
d65c4HiKSZtXcZBF73I2uGSL2cJW1ruZbNgJxuNU1U0ocex4OZEznVmEovEZ1VHQOaAkcS40EUhh
ad0YByIRiTcPchEIFE1PxtCQY5HLpdNiMCE4XdvblswJJ5t+oS+I75fUJsjTwMqLWuG59DgL9bmc
5jigWZ4GoyFpDlHz0LNqo9lH48K5TfucE7ZdhMOIhJeMzQJEQ8WCrcCkU6WaGDUcB6UsOnUovU3t
wCO1ulDPRQaKL8B2LErK3reh2vYTCEHjII69QvNQ0jUsP/TV7D2qOPfRyh6eiVr+/4klKMQ0Z7PS
4wCq8pgota3TO+CbhFq9k4qH63bAk8WcVyn3eQ/+xDgoBjuqHuXX6E844CnIiR7WTAE4YowDkPCg
wMOfudSGXqSmVkjQi/RX0+tIodwY9SY7RMTNDnk3b6fq6/rKLrFUy4mdiGTus0geBCXXFq2opgfw
/AEd0IFqUXN12jlmhPwXCLz6cLoXJ7DSGmD+/coJ2Vz/itX9PfkI5n4Z2q4xNAHrLjG9rsUEp/xo
CHcCx0svv8LY/JI5V5euQwuPNmapQ5vOFQVLaNDG1AYplZMY9zPhNTZePtCWHT0RwyyGEswKQNkQ
itlu5LLZJBjNainCRkruE/coYUp0+dDMds7Lk144a0Yu40dLOR8FK4TcWP6KzdmbJ3TFJnbedBzv
9V9WCGJKoI8xWIglq7BmMeqKOQEQ3VQjL6kw3hoviMSx5vJRSqXEQc/Ym1SBer5LckcpLSBS4+JJ
6Uudc/evrRkJTgO847idAK89dwKkwbQCWmPNgD3utcQzzcGzxtnmDU9f853LkDg8P0Eohrahczm9
VSd6W5pxoJGqBUmB/MsY1dq9bgVrzvNUCOPR0ryUUoVqWExDvvTRKT8rlTiRlDpiUrk65qk51wWu
7h5KIciQgGwI+CdmVS1RkknGqizxjtA3y6gcQ3c6+fG6mMsnLzQTY74WqPoSJbFYXTSh6wBcj0lQ
Di4GZKCoiJmg+0Hsbfo41zaVMSRRRuPfdbFr24n0z9JmsMwiZbU0UpOi0EDXFxARrIM+SmbGRxM6
IoixSt6wkDX9OJXF6MfYxyFJcsiSMFlnzPGH1x3Hk8AoRxROMnr6IcFCm7aAvuys5yAn1yUsvMYm
nq64vc+1wUSwJ2ftnAQgenYFTiS55nsXDNa/f5xRtWygqUkXFUAjvTPp75pWOUX7fv3EV+/PUynM
/Ykm5rjQh2UJjT3/Ah/+9tP0M0+3ObEHbzXLVp7EHqLcaIIo4DDi6FntkTMRaxsNu9715fAOhLlI
stDKCqrSJJiJZif9Pbc8xBPAaG2o6iVaO7FdoQxm//i+lTKODfIkMFqrNF2HNWAJvQE7B+FjxyMd
WfNhMkJ5XAG40xFWnx+FIEkxkU0cRS0ZTi1Tr0hNz2rf64pzGqvuZMmegeECOFG2EXrQwKpR5wVM
3FR3Wpq8WMptqzzgbsLrXjoOhHKUbPWaBSb/PxKXLzrRsllWa62KIDG+E5BVwZyr6jE7UFczkCtc
2Hp4NAaran0ikNnLUaRGqiNlFUjGcwQcZt0cR8Aermv1JeQEtwFyCBh3hgYc0Kgwak2aom3qVkwC
+V7XbekgYn7Xc+Tpm94jh/xdu1f9zB6f0t/GPo3sXZ2C5v76J1wQhKK+gqIAwDZ4DyFz8DNk+GRn
21rIJ1CuJUFG/fF+/sxdvT5Y4X6u7rVMDajyAmAauRU+o7hCac+9Ln4t2j2VzmxAG2cRKMYN+ML2
t4JZyUknOmJ9NMevHCMwr8taM0Bkm/HWBHgadLKMLCsuY60I1cXEdcsuyZi7YC3QOStal6IixwpS
UNy2TBimATAsaZWSBLqabC0r3VPKy6yu2TkagsHbAFD/kqU/N4aia3tQMppw7aJoq6Ufver0Bexo
17dr0XD2ibBMsQTsC2Nr0Z94LmU0lUTuohBSTHcubISXfodBYwAEZKNqz3RwlDjjGMTqrXUqlFka
UWDmqg6hOX1H3WYEuyR6e37p0pceUR9Ykl04vPz9OnUJjVNo1UEdgk0bdyGR9DBFkyKiLgHJ3Mib
A/Ouzv3/aXFLflIHIBqUByyynmihWZZtnAbGNOEptMkKEFAnNihTACQCt51ipwlg57z86MX0kcXE
wfBhIlMGrD0Wen6SZdvWetnByBTcOomKOm+fy46hlTYypHV0Q38J0m0d1ns5vKeYjvqR74bab75S
/QnIIY4VXmKgl6/5qV8BWwL0P/M1gmll7SRgv6k3Paovxb35Mfv9Q3Q/Pug7VNEw1iNzSTDcN4kT
faBAcf24Lxibf3bjRD5zlSSmMVuCAvlZaYdHzdU+p7vJxQCL+w5V8Hew/mF+uuDloz2EN5FDD8Uu
2+rP179izbhON4G5XsBL3CZiDT2Xx+daFzxk6ICzcZp8Kxt+jBpCFvGIsNYu7YWBBa4JzTkXqOMq
SkkC1HEaZLOy12XQXvbHATxrseVHd7zhwmt+/VQYE05ZyWjFEYEwuk+26WMvw7R4bnD1LYXe/YX8
ZTlPNgxJpL4Xyj5Lg0GJgAjRHU3vvqNwsKmq7CtS3y1hqWKRYxS+JVxq63WzQgERmBQReUTW05dV
1IRtQ7BGB/6R3JepWzymr8CRj5vxron85FZ0rLfyUXgT3oDWva5B66tfuDTw5keZls1hGnIvzegH
TgP9ftolxA1fMIykfg3vQrsuXv9wpC2PEvY20JHFXIoL6LjSmBdR3FZEmKI2DZpu2orjPQhjPpPe
lkvTBmQB028097nnJFdWjQSKqkBdAQdhqcAMpJ2rwhrSoP9tbPtn4pS3WeK0h7/uBFg80okcZm3g
eSmqIR3TQNNerBnVOtMtrEBVfwu7oZk4/mf1ijuVtuz0ScCly1DapIC0zv1GWuoJVOzBfIOCJTeF
ugQ0l2cG60DNAsVutpqQz50VEgH7V+aZM8V+rQKbW8fbxPT03fAyKRu0d5UvrXGUUSYFndt1nVkL
U5YG2H+LZxx9IcxjWBEs1J8+lE0HZ37999fV45/fZxw5Maxw1hL8vnxUqW3poJIpjobxhBdPpWt2
zRH3Xw7uH3mMz04nc5QIYBFB0SpfaWpsiirfdeZdWOpOqO3C6SZSbDnjPbY4p8iW9AYJbDl6DrGK
T4I9b67I+nX4zymxU4rLIknDtsYuDj71wt9o4gaye9e+CK+Wa26ifZzZYKSjn+Gb8a5KNvib/Eyz
5Xpz/TB5q2SsQh6Gah5afEZEMNdBeB+G26bm5USW6PHCIBA2o+SEAZCI0M9NT0hjuMzF9GY32r8Z
W+poh+5X4oSH5j55rL2Us6jVK/dEHuNYRLUEoUdC04CUm1y9n1EDstoHZTxq9Bb9tzzPsvzcteUx
e4ju8gH1NYjDADA7Hez8XgWFsVsHBnG06q4ZOVmy1YLJQh/37/1Uzvez6q1UVCPs5+jkHr1HIAGK
+z8zOMonzAUMOetbtfcTaczboMQYAdwRP9KqQHZUZ7KHb835vq6Iq17rRMqiqCfuWemNiJrNlAb5
FsR4rnrgNcZdwiaW6+ZEAhMbYaJEAcYlSOh/TwfE4sfpgBHuXgrwEfG7DRqoNvQBXBXX1/XDrHFN
Oxh3POcFnsUxtEPdoAGTvKt24bYuoGrAJZC95bWVXT9RN3Z/CRtxq7zFTr0pt+IBqQjwssZ26FC/
42gQzyAZFz6PtV5kJo40VHPI0YwGT5P+bxm0loh/6RLH+OolTmIL3G0VA/kUC2mQoPdt4TkUed5r
dXOBqgJDJKY4I4vCLAQpHtQnEgtPOx9z4MaNuh/39Wb4gza0YHqMDmjcQSandZptG1Sb7rt8xRCY
J8XrvH7Xu9VN9FltuKmdxd7ZEz/9KObCUkI5ibIJHyXcNr7sVW7rdHbixb+XDh3Vv65fq87gRBrb
T0JlIIgzvKRxkagORtQB1fZZ2DmahLINuL3c6+J+KFWuLI4lkplllC/1HIvrPRDwbafXP5IfQ6Hj
2/G3cit63cf8q/HyvbaRtuFthWsrPSLcwey+LaanP5v2tMXIOMB2ON+1ptKn28A44SRLeiUU8V2u
eBRuhZ3qKDuld/LMxoC0+SnZkj19UbbFbzz69voB+BjjPsZMi+pLr+wWz9Cn6FNxxDsxSO3wJubc
SD9w5mvbxrjsds41oSQ4JQVopZd6+cdw3sDS4Oy/eIQFq1nb071gPLYJTv1aTSFM3FtgF1c2/qtk
q3bq/ea9BdfCh1NJjNfWtAgwjMX+MvWrz+6U6jvnpSpX/fapDMZv94KYqsRcFBxeM74FHB4dyrFP
/cid0PiG7M3m5fu6Nq2+MU9lMk67VBpBs1rIjEzqV5hPlhSAmoXZpovotgrnvdC322Ts7ifS35pW
fDOMoV9lkyvMdKNItRdJ5vPc3wq8agZ3NxiPN9E+tVqKL7MeCQBw1FO2vZdvMnB+C87gCS59LfY8
8s3VGPx0PxiX1o9jHY8zzlncJA/zFpCMe9XN/drtOLHiWrBxIoitpoNMJcTUVCxv9LRgPqi2tUm9
0Y7vrx/wqt5ipCzq6SZG6bDl4Ja0IhXyiIC9tnEbaZMbpZPyqA4vBhX9XID/SPnZ1ZOYRh3CVisx
VDmQml2SfksT+KXNrYVX00SHuympMKrMcuShctICbYDKuI0lJ8eIww4Qt2zOn0a0YBQ9Rq2FpT9X
HYp86pbUgheljdcZyq0lNsewzh4tEtpDW3vXN2kxLMZnLbNNEDOBMRQDlJmwvZJGoHrzLg7UagZV
BGjHldiRQWE4ck5jTb3AT4mcDkDpwNazJYK8m9RpIgagcF29Lc3stm18zGSzQF5MnnvFbYfIkTNe
/mFFCRA6gHwVjFbgRbuIT2jW4IXXJkEE8FszxL6iI3ouea0uHDFsvopGKmn7vPs/0q60N3Jb2f6h
K0D78pVae3Xbbnvs+SLYY1v7vuvXvyPfdzNtWmkimQRIEAzSJZLFqmIt5yDx2W7DPraWSbuWZw3v
rElBCyOKgirmZdEy+TV+xkF2QgxchX0D/bE7/p1Zql1RB3RI/pawfMGFNlecUbRyg0JqOue7oVC2
mT46dT09zh3vXNe8xYhRmqfjXgK/BKVOdCcun3Ihyq9nYDOKqAqLqZ30kaVPgmSn42x1sT2qTer2
oc5Iei0W/btIlOQW5DrkNCllj4Y+xuMV+zeMdo4xvjoZ7LjD4KCRe+h3YLypVk8L0/b/k0a9UAWt
GTWhQC+CPFit+pL4rz4rImItiAqI0MupNx0nRvtWm0fXDzTD4jIDEDDZ+N4poUZiWWYl+VdlSuiC
RuANRjSFUkIhrBuOS1Hqw8AxHx6cTnOr2clZFcUVJ7Hgdv4lhtLEppRLMShQO61q8S4fQkcIfFCB
c944CzagXqKlt4cbecZTbvUCfDJug4cLmKvUoaViVvtKo6AZIgbxhzK7hhhaQ5IWZoIxln9xA5Dh
RrcSrC/ITL7eALVoxKFqscRI2FSmhG5ZCeALpHJ81lTc6l27kEStipPVSWpy1GUwQiUED2CmBFBt
bE/tLnevr2lVOy4kURqJsYS26ATUT5dhrdxuoq2em37yMPjWdUGrt+tCEBVs8+i5kvVkERTzblxs
2zmxs4rRyrkWZQPV6fcRUco+VD3AEGYcUSh3LmAZneIl7F1V3wvSzzRzQSlnAfWNBM1kNjVjK5ff
/matgKIMkFKM16MnllIPOeZUpUIRQprf5+D2n88tomAJeqy/fp9SCk3ym7Yf8PtB9KHwP5m+ZO37
F4RGFEc1BGHf2GH0RjOmNoO3KquXLARW5igaPeMOrd3XSyFUqNwqWVooZfx5h9DvlWACKJZPevfx
z7UNI4FLcyESEN/KYfLUDpEqJIDBNQ5J8l6Dqv66gLV7gwQi+A9QLweoL7WOSQHMQdphs5C7UuvJ
5QOOwDoQYBdyMfOBsXo0F9KoUD9MtM7XE3TgxOEA9HvBL1prCgOM0aRAP0g6sbczPmnPBcDcZq3u
l3Gj4dh1uWINQtZYQz486MnMon1lfBY9u6vPdaFhXhquJQo4cwC0o5PUfM1QmTXLgeE5XlwIPbHZ
1L2qm2pqe7VCw6Y0mjCF7MNc812XEqib1Xf52LYdJKBn+b5IE4cbfRKJA1G7TS/LpBTlbRsxzMWK
BoE/EChsePHwOrpEv5oLoQ3BZiWhOWZWObPtk13TlKeuA5JQu8wKhYF3XWNXtvGLPMrSa3o2VlUF
edAjEmLEQwsOU/Uv/PEXKZSZDwEAWYQCpJTGQR4PafcB5olOZbxIV9cCK4uRymXnaF4YGbAjCV8h
psl130uVeIMBMp2hdivKDVhMwC+BOBD0PRRs3/W9X0sIfvkxavM7NL6piQy/1MRd7ORBtGm4MDg1
bWFPcSSQKMkLp9CKj6RPkn2sVug7k4IfUy3Nm2bsWKPan40llK/C9wDzH3QxQL2hIUPVQInkLIU3
Dox0l6vVlg9eysT/EUWJY4QqUUsk4CWMbs4EKFsEGReip06RiK6WJLtUHp75WH29vkmrFwIdYSJe
GAs+JWVSpcBoM/BORnuOs6LZVnZVf0bmKmSl4lhyKGMa+1XZ8hOCq7Astn0qevzckypUNkIh7Oq4
YNzzFY+HYOCvZdEvdj5VM2Xo0HGkj8ABsMDw4fvbigXKxJJCWZNG08psCnGg4F32T0+J9uhLDAOy
LmIhelmolfEIpAxWrLT+WGPfxBip2XE7WKn0JPW317WAJWU5vYtnZhVqYdKnkBJpZGxMNLYnNtNK
rd5tTBcCdhCRGiBHKCGNLMfdjO6zSgfddjwqmgkoUFZ716Kw3y7ZhRRKodEno+eyCIqB2thq+mDK
jeT686nhY6L4itlGjOh3XbF/r4pSbElrYuQDIhTllXYXq+VDkv4s0xOvNujiZsEiXV3cQnb6dQsz
oZaRi0VXUyyJwKJOSASAFv6pK24SMTSZ6ahViw/oZlSugDWM99dXcUgWaUgNYW1A4YefbJ4HFsS2
vFyRb8eFGTtEwCrm2TVKKXoZiEh1hRUZbRDZcaZVVqCHhTlVCUemPo/PHfD6gTWVpHYVA4Mm0Kun
UWoGYnCRDEadxjcRvcREbquPaUSTVRACDH6O+szE3THMeRxelLTpSCvkj2E4JZaWxf4Oza06aUIp
CDDe6aN7Y46mRwP8pGYvBOHNPASCVRSYOi2rFDR1VQ+UMGMsTHlUx70QAjJC5nPNFoKBI7lcq4Bq
kCTn+q1c3/7fe0Ntf6hXCRAXg3hfhoNVhr3FBQzlXb33GBxDcxMm8YAG/vWAYXX0DmlZZLOVWyHY
S5OX8j1RWFHXWloT/uW3nGWlF/ZF7VItLnjIUbeZYac+cH5MX0asvI1+cRupYGzcqqW5ELcs+0Jc
MceoRGhQqvBEOgbwFGvLKIUFXUsr+gJ+u0DHqHxTb+fn66fOEkCdutq3tVpM2Ksg9u1aeqgH4IWJ
pzF+/DM5lOHKU0kq2wpy/HTb1q6OjuCGjUzHWA2NadkVHS9kErbLf+iO+ik6s0iTV03i77OmIsb/
aFxfpBU6PVGGFUBXx2NO1gtfB0B3sjZs1dJfSKLCSfQuSOKcQZKQOhgj7XQb7yKMW/Ksaer1e//X
bTGocF4MpAmlcwjSUJcdI9KHB1wecv34V1eDUoaCyA8wCXQwKjdDh9Nfjr++M9BgxakdbqVOtHeV
BVmxup7luY6/kOegY5iGC/IiH3M0fvAuwl8ijRmpWH1ktI3Bb6MFVkRcATgktDfSIZ8cj2GShXJ+
zki9AZRNcgQKB2YFtoHzj3bumyAq6gOMTdlGHATlvwpy06Kj4c27LuETAejCK34TQalaw3WArRTE
/AwaeEtweFMhrZubnNeRyBu9vja1W7sm928dIx1P3aZvginVw1h9B5QGadlEwWpi8mM7EOXt+uoW
w3JtcZTTmeaqnMoKMmLg1eiPvwRXc+d368+EUB5n1DujzDUIGUyMGWg2ME+e6+MfClmM34Wfkfxq
SuVRyM+76rG3jGO2EQBBywIDpFsmvh0K5XKg9O3ULwpnjYbboT5qbtpz9ZQ48utO9ljiPoFErp0P
5YBiALUNfQPle+r3gmpH+8N5sstTMtqBPW6lR9McRwvrFBL7gyvMe45xv5g3mfJMcRekihjjA0AR
j3GYrXyvk3vN0hmTZww9pFPHcj8OOegVsE7e3U0m0GHJBJYrxgObtRo65TSHWl5W4LY6j06BHhT5
7cU3c5dxp+gpOlpH6PFxHsZi0kLs2W520DEQWj5Ilq0ILXOheIhJCevBaodkrowyFhHowYppuWMW
BleKmLw8RFbkeIAzu36XmYIoixECW2mSI2zhARAKD5H74wWDSyeW3jFsHw2slPKcr2WCAn1YOjuD
TW/zd3+4EMpgAN18BLkPRBwyz3Hit7xxzPTpupDVZYAWC+Ocn8Q71PXVIwPMAoWen4FSrj8XG8FW
vejfGL4LGdQNLZNI5YQUMmrRSkzgHm7lp2ln/ZmUbx69wruxE9X8PJnxs3S7F0yeDITV/EDPsfz3
6vxeDB0JqQCLmrUGYqzJDE/ANUaTorBtj971c6GbYL7JoZx6ycd60BaQk5SuZms/wW5HCouYdr1r
Nttjc97FG87Rtw3RSIcbG9uAJWEkeuic6LePoO5sERqBWkbLYsViF9wCn0u9hw/5gQlAN7NYvmT9
5l7sLXVzZzS7jtwERdkdRNDeWUKP9rtQdFnLWhIf33zWhRzK3UdZMWRFo2FvSYbte+rRXz9/fFw/
QcbN+gTlu3D3ddanUcBDSFgAd22HUgWStrXJ0JPFBlxbCuXto9EI/XyGFIDuInkJ7FCTEeSxJFAW
YspBw1n1iyKqRLb4iLxd3yfW71PWAVO7kdAO+H2A8m2OucloUKHrzbQO045b1NtpQqt2fn4c7IY4
r4C92Zgvsc2ccFtu5JWjoF13OIhJO3FYyGT2G9G8mQnJSX5Xmyz1ZWgW7b37UfULNKYsEU94mswO
bX6PnQ3U4ZvwVG5q3u0nwluBpZ2vn9RqCPT72tC0kZw+5HGxWFhAB95zN/1ZtwZHDS2GSq8uDwVh
/A1Y5W9VN2NqathXA0ane2x3yeYBSTiGr1i3NBcyKOs6DVHCDQNk7FQXjDNbwRrJJJnMRt+/EQSI
HmSwlzctZdJEDWOsQRQVOKvH9Dw7/GNAIsUO4ZquHw71Qv+vmgPP/3+CKJum9lnXVHy8CNIaEwjZ
9x1DwvpNuhCx3OQLixbkAui35qQ4946A6HSyG/N9NOHLMW7BohBZ1bULWZRdG9txKssR+9Yn5jGG
3azNCOQc/04Pfu8aZdyMWZ9LLYaYJ0Ak7k/qTbe/Lf6VBVrarsCEBwhWmvyn6ecpjbm8gLvp0e0y
vCAuNRtrKojsiBart3w9Qvktjm7Ja+KFnpkvCzxmZ2d6DM2ZnGbQOwj2x3WVW1fuC0lUbqMylnFX
wNieeTM0b0ILZXiSYUEsZVjV7Qs51G0dx7zjpLYqztbT8u4aCQtfbnUlgBQBSyu6xhbu8a+q3Q1y
D4CNGuqGZnnVXOIOH1wxgfXI2LI1b3cpiNqy3PdHNfPb5Zomx+guA7mv1e5fAeJsib+gEc2+Ores
ITHm8qgN5LnWl+cJGyiR+QlcBKQls9sjJ8TSiOWHaB94uTwqYByFnhunrCvOqAxa6bNsNuQuJ7Nd
H8vtPWMrWbIo05rGfJC3Fc6sdRDBTbaw3CqnsUpYCxYV3po5ulwXZV2VqYMSqji23uo3s9ebz4UV
2gHLHLG0Y/nzCwurNZIBXEyIKS3enK0UI1DcDcaToPK92doxICZgBpmTVyyxlLFNQQOttUazGKjZ
qTfNUbDkF9kuzFNrp8fxp/CoejkjrKT7Gz4d1uWWUqY3SXlAe7SfN2HJjz9OtuZojvE0vIBRhahE
002QDWSn1GbEF6t+7FIyHXH20qgrNZZbY5cbaE2520Tm85L3EDYMJV2U8O8vxDeCJClLVTGVF8Vx
xO24H/eOsFfNTLEBoMfSnrVnze91gSfiq/bgmR1zbYjL11vpm2gH5BcotTf+jhV/Lr9zbU2UNRmG
cmjVFHKALfyaATr6vbXz43/Zsxjbx1oSZU+MOSmDoYCoGVN6KYK0FBxeuT3hycuQtPzStUVR1kTh
UCMIKxyUpqP2P/SOJL1P8q2RWzpY0WvE1bWl9t7Qukb3UpU9o1D4NyZ6mfdc5kZQ4P56eKkWRXXY
TAWCa5CSWxKcqV3ixc+6d2u+dAH5/X85n99xYWIQcStc0H3KaX6CLs7OXdZk95qxxBgCOjvR+4X2
JWopnC5zbaqNix5mM0xXSriD8mIpLH1f00MdLH+AjuNFzFJTFiQYDK4JJBxZi3vs5NCOk+I+JM4b
QzXWHM2lHGo9itBMYa9BTnjmfoHZm0SbyTFcwQSlncWqtK0qwoU0+oDGSMYMgghp5b4gr+Pu1/y4
ZW3dJ0ware2XQihTMftDXYWLWRq2vpkR6Reec5Y6EZQorZu72XLwej0FG1m2x4/Y2xqbhmWEl/t0
7QsoI5JGvJj1PL5g7rdKsXvY3QbHDhjzx2GDsEtneJs1D3e5XsqO+HOXaNwMaRj9M5HIAIXsy3Ut
WbtXlxIo+zHKE4AvFh8avPDmax+a2ua6AJrF4dNhXkqgYhBNnMCmgnZEuC1RIZjOtXIHYoiyycjT
IbiNTIDvOScZ850PtvWyzc0PlpVcbtS1Q6Pik47TDID4LCGXpXgJErki+Sjs6+tkyaCCES3KFpBT
LLN73JSYOH8JLNYyVvOal1tJWY6qyVvAdX+qg4Yx93OEOXPfAhKT88DvjNOfLYgyH2HKC0W2mA/p
xlnEjGBX+Dfx6cWC6OR3GxR+M7Xwk0gEiS8yyTaGW5usFBdDx+nctzjNYjRGkDJA7UZoYGgeP65v
1rIZVzTsE//lwj3l8tjoHAZezlaEYJck4KJITphbZrj7VXsAjnKQIIIcTaGf5EZcCkXR88X5J3jL
N8lJZpm31a36LYB+hJdgKRCiasY68tB21K0KRCMyxUCgIjW8+jEHZbd7fetWK7/Aqv3fouhBq1hK
g1ir4HcTGLmCqFvoNqJb1epN3jGrmz9dI2XCxaoo6wQsXWfE77LJkcATH1InMdVzb76ENrfhwdzj
9i7L768FhYCcx7QBVB7Y18ufX+hIP4B9vgKb3xmZTit+bsyQJ8V5G4/M+gdLEuUmORnGaJIgSQEA
IWkdhRzGwppdAMSxNpMlitpM0AgXoxCKi4dyYis57LcTcvnMKuzyM9/u18XeUY4Q8JmRnkk4sybx
kC7mSCMT+Zdgm+ArZi2JJYtyiQho8zIG2SOC9/7ckBhN6mfJbG4Aps8Bf4Ch/Yv7u7Yyyj02g5Jn
mAgszpXgyZKd7Y0aiYDWXTh9O1IAGAflMpOFULFqry72k/KIpYQ2T76HVEl3m+ax7E566yoPfPrA
d07GGt1Yze0hK7qwnBkYtPmM6y5UPyk1nuMTCa+Um43joMf7sB8fl9To9c1cX9VvMdRegpy9FPRE
XrJUBlikAfVb/lRfGUKYi6H2LmkNIAEEWEyI5n4SPm1g7/c+0R5blxH+sdZDxRQd33JzY+DRw9uZ
/Z6S/fKEZMWYzPXoX+1SbZRdUC2HY6X7A6AqASszWRIzfbHuu34fzrLYCx0IfQ2MTiHE5CfLGa3O
bh6qDX8/vgwkNmuLBWu4fPX3e/WXOLp+xqUthl583OInwEaWx5IA/t1kPRk/bfY3KRgoAXaihiQs
PacmcNNQhhU0roOhFZynyDIfu8hMPMkLHfFsgNG0v0ttn6WEq5pxIZey8Gh/kNUyhVzglJCf1cOp
Ot1ev0ur+3chgTLsZSHlsdJAws4/BA8ArpkIo8DAWgNl06do5lAug4RmIpkXHDEZ53c3Q+MFw5GF
EceSRdl0Ja8DTKRBluSklnDHk9y9ZfGlf7fkCoAYQPkH0sMF2ILy77IctGlhyN3Z2rDc7PJ5X9Xs
609/Pe7rB/s9xPv6W9TBKnOH+c5Z6s7hpnGyw+CYrIIrayOogx1K3R8CGRvxendi9aWyfps6SHVs
M7XT8NuZCay06zuz8r76ujW0/wgMrsP8WHeWrLvGAievvQ/gfO/f7h+vS/qsdV87UMqHlLCEHOY/
O8S8mx3QqMkOBuNetYhj3t/l7u6nhftmW7YXWDajI/CzoH9NNuVVfHUSk7qHAhycn8ND9KDbmfle
kfhg9Td3ocWZaDTwonvb7Kx775hZvhk4xubt+g6wzpFyOpGBOkhf4yOcO+RGGQf53dV8PUfK1XS9
PoHXCj8+knfWLV9Jw1/+uEqPJ+mdojRBoHTnx8TmjplbvqbE5Kz4AUTxjODw+rUHbc4Xl/knGw4s
5S+/9R9R8OdaEZcNPzGOkvWV1HWvuMb3owq6/Me/vEi+CBn6uZOAPotv3vTMy35dAVUahGji+Cwa
Jny1QghhZMVX8pRfdYS63nkCACBj0ZHQVO8awxaLh9v0rgU4IWft3/adpwPxfC89toqpHcLXcCSY
dmMBCdCgs8i8ff0K6qIPgj9p+nLHBjM2JZJ4ke3sl7x2Q3Kvcp4eJuJ69scfqgN1sydNy3uOx8aO
xGT8tMRSNepijyUaPxMVv41HWVItaODu1r7ZT+TOtG47svdezLf7bme6Friwra0UWxUrjmV8ApXn
vn4nPzNPf2+K1c/Q/ELBoxBcMtmM9ex+dgQV7thyDv6mJiKx30Nyf12ayvBvIGP4ep8G0Zi1IYVa
VmRjGWQDALvXhLwlKJk2Hkc2tdNbTkZAViXLVnI8oEFG2XD2JnR2mwnpbTEg0uuNcnxqc7MTd+fR
WjpDvMw+KIQPCHDwStsDXpwL3M0bnbelX+qtIBLdlYOt7xpAQywLEuokMnVrBHLnISH6QbgLkcoP
gBl6SjddStqT+iGgi3JToDMelV0r2o1kKXiCl3D/40OKUaLXj7Ul3De5FZ96f1Md7/J92drFo+YU
ZovP5X7pL0r82RER5wAKlZzpDiO/xd5HcilzBTd0DqdCd0Pz/cBvWsctnXeDKFZBQClcm/y2sg8D
hEaJN1pxh5o2UhrKK2/PuxFc0v39jW6HJhLZtmGqZmiVTqyTpw0oITcNvFlhjjfo4XW4lmwcxYWm
GpmJ56gJSiKJvOxdD0iBd5ob2bZmIyN9MG6DXZmjjHGrbzM7IahwlSidp68KZ4JidrJGcHW/aztx
I7fA4EfF93gKrWIkGzVa+qbUHRJ0t0BhugO6zpuC6QydVIO5f+FfM3f7o9odK0t5vAGYR0/uAxvV
weycAzKTs279bfmgnZWSAHfvbXBkotscQmN3IAsONVGBdWhNHm9vuu1D8Zo1puKGlgly22gTOdoR
vs9uTfC4AVgC2xcR6AhIdJIZ2Tt/Y5fe/UCkDeLtj7fBEm+8t4fhhyIREm4tdTtt9DsMXGzRLeuR
Ggx0xN2qUP6ZI+3BJDkiD1OG6frVkRokGcSpHd+N3zXT2MRHtLrcEPsevGR2ZSXWvnDAlWL+6M1e
NbVtYn10gh0TryabrXQw59tj5PBEuKsfQljAMwJfnEd/PG7wPzsDKUdsGjJXPb7FCkzsvqe+HRV0
Bpk6fhQ7wZlPoZW/zq6jkmOO/xTsXUYczRJ/cCj2v/l28To4i3nN0IYzWFFpG6l99H6Y6bvs3hS7
Y2dipVVqaigJYw7R1s6la5wEYZeSzkoe3uHlJmj+3t+bICc/vLleS+SSvPGeSBpv1pytm24Lcme8
BTkJPyKAP/rOg3Z6KZzyoUPNdVu0MCG4aDygoZGv9wAGut1wueUH0MrQ7sz8gIK3aypvL4l5NzjS
XW4mZNtZTWMSLyXY2l/IhHKbY9qS6abZpXadEOJt7MqskJACgmpgiycO8U5yUxJAe/vYmw/YqsRt
SLt7eHvKbh4zZ7wND/GLlY/O7PG4DF162KpY/3WDxjLFXwOPP/utRdaFJR6lQoz7EpbYuvOu//L3
p+cXL0zz0YBmRACJOX55Ya5ObOWobJc2ShYAnMiSQ8UcalwUXJNCzpPTo8xGDjec+fNwDmxcaeId
Q/K4s3ly/+j9Q3Q7Osz47Ji52LogaSohW6I0JO1ZTzKWx6en8zV9LAduCdMed70D6OFzjHp5Tn6c
YWidO+LZG8XdPobENG3zbTK3gcXK8Xz2ul5z0lTQ4ctiWrUj1vdkWYe7t5sbryLPcKHOriCZjWYx
x7FC2Pxdv/OtDZg6iBMQa0YRyPxwb0fTvre38u4eV4CcIuvuA0Zps3333o88buIPiRwOIVyNp9vX
9U68/tD/BujJGT24FZcgVHBufOuwOVgDPvWno3gNwiMM5WSORPaWfV/csCqVjJv5GfdcqEQ8Cw3Y
MnBqmWmz1O0TFPbKedC1NnUI87FagibrHJDDZtlp17Rfzyj9hwTuKLc6y3oDKiDSmL65eCXFMuFC
VIIQkZHD+kTjuvYxX23Qf6RSTblExMfsYsvaPN39wLz85sk9WMDx008tsT3XJPf4NyYEUD5VbRsf
aLrefezqdrzxWNrKeNbQmXYuBG5Zvxx6T7zH6wq1Gj6CJhroZxIIEMHg+tVGiuEUZG2mATuHHGoB
5n540j2Mw3FWs2Od8po1u5RF2WMlRP8MP6o9rOYnq6ZP7pezZKxoeUDTp3cpZdnNCz2d/ChLRlXp
8UI6JHevmZm+oGsbA8gMOazVULbZSPWmAMNQj/7S3hrsn9JrPVvKFinpQwlfOqFQXBP74YMFcMaS
S70AuyZGJSv93EXeDn5q8D332kBYzT8sMdSTL4yNaY5KLM8C6oWUER/8hhwMMUspVl+0GEiQNEA5
gY5JoR4wwDFNCn/U+/PTQcCQCvxB7XGIrEM0QdSIljIrcAZP26TvyyR5xbjsawb1Ujql/0IplVNU
LdK7u7tmk9tvDDVZPv+7Ov5eHqX0U9rUQiNBgJA52WQVmi365nOw4RvbeJx8C0cnbf6VTED9aiDg
VUBe9/UK8DPIiyYDl/pgEAcV/xgJwNaebTN/+ENJixZdXDYOeNCdFGN1INGKZ5AIIEhPrM7jcWAc
IwPzN7bqr2XRxXajzvO6j7Cs0lLIYAM+kfgbIOjUduppMbsP83sdHARaGEf9/22kPV4ij3OQCVhc
+jx7ytE1RRScwm1wf30TVzNLl3KoGyD4YQNyTaM/48FYeLIl9Q5nlzuUjMVddg9om4OPuALvly1A
XfF6qzTCMiorrX5f10rdg5DnF35FrBWUbFZitx5AUO376pVpNlmbSt0HP+Y4TOHiECdT3qJPHkBX
zoN+/BcTy18XRLmBWBQro58+FyTibZZhoHxwQhK6zBUtt+n7Df+tJpQjiFRdntIRK2rhBgxww/QY
w8WU0HGZEvIRK8V4j0UYHGNKZu0l5QpynqsBWLbcc6dx9ZNqcW4AicLpuoKuu4LfC6TMSSyHOeAH
gwExQveYgKhA2r5EzK4JcVGxa/tI2ZIO3J9A9saJybcDMkfgMDVl94BCCtg9HMP0nSgigtvDem7T
A7cJbhqP1bfEOEq6wJxyTSaC0HpRzuah64CNoQalpYZ273/84z0FMB7gZgGOB4JRGlMuG6ayLjgs
tneeGmKYNTqs71m+VVhUj9rSL1Kok1M7Y54DH1IeDRKayUjGHf8ekMYS0QyQ2pET3E+vTKkrB/lF
KnWQgIqU5EyGWvbOZ0yJt6pgI+fibHnvH1e0MUr/1zZ+m2loFqKearl7ADLEDKBii9Y9q9VQWtGK
L0K+lmz+A5DZKgiaZT2Wscufcyfatp5sV7fG3Xyb6suoJvp6zBKBSuF91Leit4f1zsn2Abkgy8Ko
nQWUDov3wAtnXlejFcCdrxtA+44im/J8OWHsNa+blWmgZ+HV35/ey92PEp1ORPXAIbSZfFQLGLJX
zA/Aq6G+MoYEFhDor84/V/iFqBR2YTIx8+Tv9y+gwWAskGYrWjIRX4QsynYRYWRDPKDvDUIqOzsa
R/mmewi26qZyFTu6TTC7uPjEY257uxEpvw/gM5of+S2HVCGZ0FDOSl6sdNZ8/R7KfxmJMlaNhu+p
nYNo8zJxR7s/tmhEYY3RrvnkL0unXFjGaWWnNhBl+Uu+OQEh1MO98cx6Ma2Y9y9iKP/Fo68wVUKI
ObwG25MOlQGUsX1dV1av0IWqUJ5K7CoA8E6QUZ78fW3Lzi3e8IxQnrUOytglqhAHfOvDG8anyP7F
uTWeYP/G537ZLcq4YVxBjGseK6nsxi7szkazKdw7QBtt6/qerVWlL0XRjbtpIIwKHO9wxiwm0XbS
LkBp4Vg47UN5YK1rLenxRRhl5IwZPZ8yh90TboQnkBWYh42GKo9gORiq+ilvp0OwTS0V9sR67jZm
/qJ4C1/R3pZkAtPmE7PabMODhHw7kv227xy3Xv98fUfW0l9fPpK2OGEvlumyIzp4p6MfkYQkP2Y6
tcEpei9U3U4ihWRFtTsrJBZuoonMihmCHZo308z2YyTJ0SA8gTIwtOJ5W5e3TeXy5T3jM5fP+OZ2
f2u7RtmsGDupti3XYxjZ3yo/gt34WeFxbX4HWmwvJiY26PWtAvBD5DwyhK9fNVUDrbMiy8BA/2ow
R1WdlCLEQU7m8PKEmsxAWhQGcyvaDgdAgoKBfuGhsKOzfAPPBXxReKhhZ1gsyqnP99G3bQDLtLqg
6i88KV+/hBc5KeDAM4vAGJyaBp5rlYsq1Xu1OY1ehJGNZ9QY7oGAusO0j8Ua3li31GipB283YGBF
nrLUuVT7RtjjWQUSueQ93JnZBpf0nnFLV63OhRTKSAdJqQo5qLNx1vUbZybPyMqzopx1T3AhhDLR
KaBvRD2GEEQSjyqGESK8BoczTxjh1Eo2BGDav7eMMtMdX/G1XEKORoo78V7CC9C7rp7rRu1CBKUU
c53pIKSCCDi1/ub9OfUK64MhYzUwuZBB2WhJwQhjnUPGZKZvglfu+m3zZsZuxvA4q1ftt5zPY7uI
TYKwR6zwqWHQ7nHD3alOjxzV9dWspQcuD+VTzy+kqGGscVyE1YyO5KAYPpKf0XHCiHJqtRnRb1Qn
AsKKsUHxchvhtr/9oXzK6ApzI9WpjHv0+FPITGEXnc+IgFHEdmDnT8WmRC+ZdDLQWJAfGMaMdYc/
U0KXa8/CmM91yK4m8vNs3Bk2OIcJ+vZZarncoG+26uIoKWPB84EGZFGY7Ccrsg8HcSsdqyeEdIoF
yEr2y30xwtfE0VZDb9NZrXGmZUl+PAuPMdkJDkrCrGUtv/NdjrSQLIgSOFwpTySWfSj2PhymQTD/
mvPg+1Mq0yxOQH+KtzGpThNhndn67fstk9rKpIq7LNAhExW0PISpegD5ovMxMNa2HgyAcU5WkTiW
Ubv46l4imY/yDjTpKCcAW8R/NBJT2qFXBM9N3Uk983nJU4jozpKRPVMea/fNun4z1h9fF19AnaIc
pkE7S+FwfhpzAijBYNvvDHQuLGN1MeF3+UE/AofSSre5y3oY/Y0h/b38RaMvrsYEPjxuTCB87DCk
vcmJv7dJb9uMYGatrRX9zxpgcBc6N8Cpf5UTxWEnhUo9wPfI6FToI9g6gGmYY+4l7iHy5G1FlNlq
f3Qxac6ty+/KCu6cjwEWqf5I7vFPr2R1ja163YuPohaPEqg2q2mP94QFcI/ElM8PSUiaH4wDXlVl
HdQhOoi6JUGlVCxQ9DxKVax92s6osD6bD8wC3OoNBVWexi88edjgr9vrV3w+hv64rCR/Un/u5Nv0
Rt2Md2NG8pTkP29ZKYO1PBsg8UUgJ+tIbssadaAF5tcVzk+Hc/SRPM4Oh0pLjXBs7/z4dUR1E7S6
B+F2Rt/NfeiWMWFs6WJxaIsEsGNUHHVRVSSJCjGmgi/GmM8GhBgT5ivqc2IDs3LPOzUZ3XvWpLKw
nNA1cYsLv7glUSGUkZ5UA+BmCnKojs64aYGnM1km5yomI3xajXhFUeVVRQOQs0CPCwR5PVS5Dn2p
rdGJz21mBpqpQlrq2eb++XnGI6l45jER/cbY1jU1upRMRf2tP/tF1DfDeYfQjaCjar9k/EYivomO
CNI5JiDj2g28FEhFBQGQvguuw1JDnxykfUoUEDo4LSv4WXtKQVUNSQONHgC/KXXpk3lO66SAkS91
IjW2VOVmI99mpUR6/mXUHZUzTIzamQawnoqjnz5nnDdpL3Eo/h9n17Ect7JkvwgR8GYL277ZhnaD
IEUR3nt8/RzwzVyii3hdMVfSQqtOVFa6SnNSb/NNxqG9MW1bXc5WnI9hfpbygQv4tRJarH8+kBCw
is8CIZ+0Caqk2NEGexz2f11AZrx6BruKsSSa5nWmI/8S6RlFwmLIYdoKqgfOC0C+KzZxBatcCVMX
IuO+yPL6MO41FEp9o8XbF3gUVFTbpeCFh03E5gtZk2SF+AA/YARlCPEBEvAqd2cNQwW9cWCoUdKy
pfohpE7meaa8alcOYz3J2FNv1hiKeol00dLs9MIBu3wjQhLMwzu/zY0m1cON9lDvabnfpeo0rvef
s5KvaaHlW+yOwidsJzzzdt39Lfb5c7odnWT9jinSVG9WVmitQsc90BKsk+j8umhRxvZemVN4rNO4
Pf4Yu3wc5wNSTcWUTUavH7XP67uR6x4N4i5FNdZ4LgONff2QRsaUY9wgcHEeka/X0VrGmLRU4LLG
/ByLLOO6XJF3Qzd2aNCQtgmyE1OzrPUAwHZ/z5hYlvlBLYgvOp0ZScI6um6UY+E2nKyZ6LxRnTzL
A+YYRo0hNXQwmEVq2HmEfzKWi6kET9kxbmU1FOHS13bAGqkJ+CP52O3qt3AzUJ6giy8k1JD+jxjp
ctwmAX5KBWJPCnKQ6JngjMzkAUwU0yLBxWrSnBTBRTmII2DV8t3VdepPAEj5B15ZV9hEZmeF5aNM
3T9Kzoh0fNc8UNwbhaUa4W20Jh7kLgHp2lb0Y8hbda3/cfX4VKNXCV3htCBpMeMyP+v0QTPTk6RF
EuUpCGZIJCL1DgMHmDWdwUONcrRFzy3JCP2wsFDhZSKUjZCrGBJNmgJAQJmgzXB6Q/TGH95c+Ra9
32bx3YAQBavqUNSSJHJnthDJDAMEGliVXkAjMPbotKPOltF4xOoxEVjHTabVZp4oACFt3SIo9Dou
OawOH9RGttyGr78ERuH+3GeDMCnFL0OEkVtV4iVW479bYWcMZ8eIybgu6q8xnmyiwTUvA7+JBb1v
sDHJz2wVmDLxGwsAVg6TNeo5HP80kV4Ipxil0/hFetdi9LRLxUfMnfhU54dnpLStqtxnwlfCF0aM
Ryj/EeV6xKIxHNtrDbl0hmoNqAZFpnSqLBpuTeURZQMTSiPPkmFprdIJYX/NcX/y3/aSYiue8B5d
hMf7XFu+zB9KZMG6UDiv5HlQCtca4L8xieF9DP0m4g0Wt/cW+E6IbG+3ppBdehehav1/B/weR5xd
1hSteQAn6zHqyKH3FPVrwdjU1ArYUqQjTDBg0xw2fCDhAMNeGFkGvRXX4J1bjYfqgZYj/n5tkFI3
p0CYalVgsgjjM/1VydDHzbi6PFiDVaYYBwk2467X9HadHnPRkF54fx37jptjrgXLWQK96VeAZ6sM
XjBZwdP7bs8izxxCWkdjyNeq5zCbDjtw5EOsmk2+0qhPqaXYGJZfYAXsNYcmk0ZR6NgoyeFISzP5
2reMIa9z7FuxjPxvu6eHfUtSPSdHmMQxFbuSEbvJBk8vt/01BSSYYj1P9ULV+rqgmEBNcixJwJwm
8QAfXKmvkJfrrqKD/PoRaGAZ9rvI6wTgHbvIzEzEfiuJBsmzGHjOyRJP5DTHrt5xBNkMWNbAgzgC
QgGmSBc7RPeiOUVG7KpDo2+xzbalGe4zC9V/SqC/ZBGnpAt6I2UFS84I2cykxk3Uip3abj5iU7FG
4z12aPMWizmsGRUyh52GeMR5hdBBlQv948joKC0axUqo9fqC3aJbpaAllBcDwDlJIo7Iaj4GRBQO
Nlji3/Fq2m9muxNN76F1xFX0x7co1mopeJjTI/SkZ1IWHc6gt8+xXynIjb/jIfKxWIfXp/fZJ60s
sOTRJSA5cRwUk+VUwqPXTITtmi1CMrF1Y9NX8ELtgzo2mBHwjffPtiwjP6SI53E3uCzPNSpKQY7w
Ukl6oZgKhrQYgPny9ihSqC26GwkQh6IC8GgVrWW3UZGHdfauL+JkJkLb6pxtXBPu5SxvQ2rf7DIT
f0gRtr9pB4brQoRFg8Eb/XoodNdE1w1KDqllVhdmjWYamqAsPWznxyM0ji3GPkDj//SwZY3m4Fl/
GnNES1FKbWsRJxkgHc+MFPkIKouuEhgBpOIEclEbnOibsWxw6E8cN1Fj5mlsxZ99ss+ywGgas7a6
8SVUR70DBlm6EcS91pmdiwzhJqjWErZBxoVRNrbbGNpbo13jbOvKVhv/qf2XKt9r/ucIAJN0NUS2
D4wxz8rw8ipdadeJR7Y6hP3Kjff3ZfO7OPPrjBKP1DyvTlviCT2XqkbNtNDF2xn9BJ7eHHxMMfG2
h6m18tQ7X/fJLY0VTU7wH3KEmtfsyGI3Mch1E+JYr+9ljO2hD9MSDO6J3Vn866E0mIdSN3aKYT1O
JQk9sSMTXUL3v+T7YX7v4ISnzLIslboBIfZeVcw39W900mwgoZyVfGs8ftXvww6jlbQODipVwldq
cVO3SQ6qpnfGxG+1mgAmectHMPOlC6HBt0BI8fcKJdhddpYzvk+aPAsG21gqCxbwINfhUQDKGrOW
N0ygR6rRI+3GvmQPPeCHXuun+qsYPAPDrYGtXUfxOTzIMdqmyvDjPvsXbeLsewjzi3KpH1UV+AAw
0VR3WFtF/SGnLfMQJ3beu2TCFlYaNuW2Jci0ZjQa6ZrdKI3uHVDKe2+taeWBdOzQ13CerNeoK4by
FjjJnn85sLbzqr0DEcxB04zRfrF2Zx5eWVswTjRw1cVn7PTGA9y/zEuyTEiiGydRlLLeFKi3KMcB
ztpqkYP2qJCgVEqE9AUu9tjkAyiNtonnCKbRoofaiGzac3nRRs9OREibIvZq4IZBf21K/a1d51tR
rwIdYwcr2gQM9UiEIAlD1eRSjCPJ++jQHJr9eNAc9FQiCtPvi+y3uf8tTD/3RAhTKcuJFpY4VW4y
kuUqrN56rd7za07BmPWl91dpoeebJDH6Ui8wCC6vgcBebrzQVmhLaBerGOAwckpTzVglvbyWIrLh
pwxBvturI9AUqzOHTp39gzLomf2lrtC+hIfzttx3K1qEsRirzWgTbl8eG1YRCzCiL031vW+25UMp
GgXQ8yz5mp0ku/ZtkW//FVmZV7DmnmN5lqxK9ZEstFWEOCqKVpV3UupL+Jl4giMkVtqit3gn+X+E
2BClfN2d7t/94rNqRpo4sZqnQSkOk9vSDgw2nwELYTA1aTvkJhdSzrlMS+YxFqSKLLLat6Za8pCv
6FvcbG03G4D613qxTszPf3OgHyKE2xc1FxtTShyInwAiMAiP/oaEcpBl3ZR/iBDOPmqyTB4n64sU
HXxbHxn1URycOtkMw07JHlWPoqKLAduMIGFJR60Ezl2DUxVW/ilsOEOgRZ9LSRWY6H8uR7y9nHrU
+DKuQUHSzeKM1m3YUIz8O5F9/36W318zQoQJdXOhEmMBhFRH4jGKOQD5IzVeecwXNWbzPL3mqfnU
6eN/GTgZBSOAwirIiRP3lQAOM8LGkSk4w3o/90sKdP81sh7i9zTfJiY1WT0ZzHv0iOsafDZyWx/0
aulTVrrH/C0djfZRq4sLhZuLFmt2MuLafE0UorT1++vLh9frWFQhmmhq61bVqqdkwWlnIu5NS9GL
oYYaAjzpOUCR9+waFWWv+n/Rq597In0e8PTEegoY2K/o0a9Rd2IB4+iZzCeFbYt+fMY2wuMlYcnX
4wC2BV8vMLL2ukBjLgoXW5NCaFGtFOy84thJ8BTiRAMm29zUzSbXGh281VExnpMrBoLvk1l2mjMy
xHlawRPrUAWZRtJV35BiNFZkjnx9jj5rK3mpGF3e7aZ8INKCX5qvF1uXAgK3GPfOvoBwJO1Y8l4p
4QtCPH9Q+q9szlF1YJbfP+lixQk6/A9DiVcyJj7yWi3yiaG+Edrug2qK69f41K04isBTTkS6K+C+
hoJbgVJmeQffOLurCEBKtOcajQrhr8YsDsOmBBXh4l9l1NAKk7WpOxgXO1FmbCMtIOu7YY4dIv3V
/SscsWXGSf5qFnbd2swptvI9yp+Ue1o0TD/3pBImMEvyypMTEGynmlm2r1eeI2wOGFZab2nLZWg8
JIwgG7Ed13igpa0iLM3pdcnaiS80zGEaFcIASoGKboRJlfk906ANzdPZi7JXAWJ+n3XT75DOQwZO
KlJ3LJZwyYQmdVxdCeIQDdeabQUrYt3SbLE4z2nzTqPd0lJIJosoegFIGX0kZK0olcY2Zv0EFQjd
27YP+VHLzRDtI4rDWRnQU3UZvTtb1TX8t3/1wJnRJqtHqMWJohiDth0f/aPrP7RW88xOiTWXVmlZ
FP85LULLJHkIKi0HrSbbiuMbQAVigB0169hSXTNiH+TKiKM1JhOhfaJz/z6pxInoo3aVNNYqlHmy
L3e/NWWjc9DmhiUVvVVjfks7UegtBYvzwxKqN7Bh3GIMsp/6wDzrJbAYg11Lp3Qbu8hHoTPoK3MN
GlrQYlwnT6196KtjWbzfbgPIQnWDJownF3Te28GILs2zrAetgZnIyxdD0ZHFSGFOjfCrgZBEHFaA
oGBrDocck3iOh4TGZhxoIcmSHZsTIjxrmXlhJMtpfzWF0SwtXkeb9OrLtQA+RVPGSQ5+Kf6Mg4Ti
Y9NxyQUVzvSS7hRsxRPfhQTVntaiCQjtTJOlm+XMIjnwYWVAaIu9Ke2zsg3W9dsK0DYNtZVhyWjO
2PcNvTMjlXoeN+QDSHlPXoGlfoxJbdRaLCLNaRDKPVR+HMQdaDx1xss2OrwJGBszg0csTQPY2gXJ
sKf7GvadO75zUyKh0aOnYu1XC3OyPVZGZH18AP4Q2LeCb11FMxysZmew24tnrox+b2Bj3Elaf1Kr
k4t+4kdcyO56108iweWmW9znduQZ3rofdGO18uzPVUubA1mMu+ZMJnxsWZRC2Yw48mC8YC/XUTZl
NPuEaDCkdb3RRIYwJJIb12xRgFKkm8EBlTkgYH3SutsW1opLcNdTWR8t/EhHEAZE7fI4LkoOei2+
18eYt5rX9gNQgTs8QM8CRlBX5qU6Xoxui+STja4iHXylpRMXr3D2EYRxqfuSyxQfH/Fk7sud/8DZ
Nnaqoep/fkayzQtoVnNR8Wf0CAsTZW1ZKSHo5eYTVkUCgu/PwTBOtHMtRhWqANByTGdLEsnbZBgq
IU8k8BaBhdWtAaZG7UNdZN2MBsG6PAqDIYsnGsl7oljtSrNkc8c9boDItc+Qk6G8BhYz7vKMIME7
rdbKng1AkH17U3R+E3noljqfz6NeGN4mcY7rq28WnplvisvX6pR9nNBBZTwaWBzWWh56943LCbaP
JsjTOX+ZotlnEbY8jtRCjgsRTkN2+u2wvm/pFmuus1N/++GZ/Y79TFKSHD/Pl7rniJfNZnU6nShy
uajxP2f4tj0zIkmrcEWpgoiZFIZoloAAhVTeP8lkn0g+YcoBnQycPHU0EHxiS05okLSD6PtnIeLM
HF1K9ykshV0Kp6DojnEnxO6ERfGyKBfDPhmuaRfaeYP+UgCmelgYWlIjhaVLB7oSqGmSKGADyq0D
x1CMqsbYMHt92b6xspEBxckyTpr5lQMa1KQCkyz6uzk9gnkuK2RVK7i4oJcByEcaXgZPGOc11+f1
WTEerOdXJOcNyYhXm9rB7oVUX3lH4A9+3ufw95Pg1yUC7wF4RbwgKSLxHVnkFnKqdsP15QX92COW
Q2Jn2bgCPEEPqEh9p1vvIRAEWueCmpvz5aErBkD4FEmifQW5oqPli6aSUWIFZIEgO4DLBUzY33Ni
+LZmiQ8OoAMv7PNX+Rb9MUontL66baePrUUbAFscQVN+uCERcU9T+21TtD24Ye4z9M8cow3Km6KO
T2FYA1CQpX7Bri38/YoBTtu3Fo0V3G+ZlzFEw2M3BeQeSCiTw5lpbhfKfiu6dXdlgIG74zftLrFE
7I/dBrva0vC4qR0eCCC0hO5vg3FLdlL2GVlXLtuxk0BWwrBJoKvrnQrQXlogsjD7CjKwS4gTUCKR
VELNuK4qBbdBe7rsSKzubrzUwij7BXIXG5qufYQPRWSKRr5LNUD16PW79yf19LLSxWLfPoU97S3y
+4Fw+z2E+DP1WLPxiMbHLNKkFmhuhbbmGqn7ytkcsL4Vh12jeskVxVUbWqBadYIS6GzX8IHuipkC
3GoxSWkOaKGJf/oqWWJRrpNlwJXdXkaihLzLKmhwmoacGCDSbkpWFw78EfMRX6nx2O4vaFF7vm8K
focYt0QJwWMFoZVdhUMFxikeK9s9XhCIru7TWJIykRd5DcOMExLMlNudSRl2unaMXCiTlA1WZPmm
5ABAAWg798kshNaYjZ3RIfQ4BrR/VeSg0xi1HWCSp3zmDsk6x951Wlrue17y1oLe0iIui4sGJdQy
0Oo26e6qJfqxQL+KYvqRJaxfYD42WB6CDlOj2apGDURtHnvsrey8djyAVryPAE8ZDSvYaVYI9MBT
B6R8CeBisLl7k5oh+u2zbz+WuOSmj8R4gHxDsuI1ANSvKhoR+bWsb3LHNSjXsCRR81sgbErJjlKM
XsjptifPsn+fgKwpN72kwHMaxNPGDZtRY0Rwf7rnDpBRHrDuFIPZM0Du/P9nlm+5R8QjhTIUftd9
cy/Tj/XWtbGnvaI8YZYcwPxERBgOf5yhURtEij3noK+D1kOyrINo3wJQGa/gl251MPa6uhsSVFoh
qd5f6/2r2j7dvxQaBYJNTdUzQ9SDAkZCrdDMV+oE+mlSzeQkrL817+ckBKeGRlZKZmpUkuzjS2wg
gLHV1xbQ5tSn0WQv7lEi3JbnYmC6j79PdAycEOiDiMeAEEWf31pW0J8zEQ6pYtlQ0ApQqqwQ+NV4
CgHk/yIDLRJ4F55ZbGmoLgt5v0mo/6FIJo2HIsmlUAMXn6pTgVZa45AcPdO4LxILr55bKoRFDn0x
ajUZdUhJH+0P32Rf3R1noGlPMSOKI6OeiLDIgZz6rDvdFvANLezFHT6nYcbVv+Mcch0Tnijmb1jC
mMos41US1tbi7f/mneCfc0AVAHWf1Wk9eQupYLBvRoowpV3aK0XEfZNCrgigIf6za4Y2c/AA3eRg
4wMV12VR5GcUCTNRyR7v5SnquSFWkHxE+34zosnRs4HPfV80Fq3FjBBhLRS3SisxQm69sF56Rdcj
gBLTBgYnS/BLf2c0SEvBtGUQahhGQjozhjbFm38T2MwIEAZCyvhScXPktLfxely1erRGXY7Wz7wA
XHgrBYRx4IRRapgGrEpfSsxsvPmXfWWgXRHRBnqaNqzBYV93aWZ6jg5F/lN8nYbVRVu1rVe5wX8q
c3iI1htp3dG6aRZd/c/5yaRGw8l+VhSQlr24GZHWwBpqXON9QflOKNy5RTKpofV1UyciiDy1qb5/
c40YMQsAXcy9+uCKmFlmdd86bM46UGUcFuuR/8YOVekp4vpt6GYhLNZEuHGkfRsyTWf3QGQGXFy+
ek3Wh0cjw74V+UyLzBdIIucHOG00Oyi8SuYmtLivQtZrAEsyYr2CUQO5IrtQoo4lCzNVLPFHEjiV
Jc+l9F4cuFMTUYIRMCRz7HYLXwBUhdjy9S+XBvixUGJAQQ3IFBOsmQBAL8IhFFEqMkMKWd5WspHg
ybnHKFBrIiD1AixL54zETB31nNQ6DUpYXDBtN6QJ/8DwaSClIoxp8dWaDJKN/U4NzekLXvw9bDna
m3XmUGBnJ9YGKUZn8w/ipTcw79cfxC3QdnYbbT1JnmfHjvJAiZ4W+r5vOUO4FV5qSymZio0Tah+H
p0OEr5GsDojY9kU9WAf3IK1pBf+FfpeJqoROIQQDGFAnPEwqVWWRBrBgAig2GJOKDgCk8iw04ykG
ytebS4fZBMbEuh282D7vq/ZCQfeWOuFtpAQP7dJFhYJ1eAc4nNwKUbzVb3JdeUud7JmGLbkUj8Bx
Tz0viIJFTSZeopGbt40r4riSXq45s3HwbtClDYO9L55Nezfwkw8jLJeIVV+ACeQ1mHByRreMm76N
FBSW8ORStjZwv3gsuQqP5RYrMA6Mk1vW6oRmft0yXrFo4JEaKk/8u/MB5HERVGZ+PVW2arw9OUQO
2Im4jfZIcx426EQWgBBKXf2zyGOFRRP0tGiV5chsWj/KiZ8LKnKc/GawgHWGxN7hATVl78998Vko
PcninBKh0ZWksGEwZVOxCwydODFc4GgXSGBikDMwvGuK5vXRAIqoxbyF/1mShkVuxkq5ctQZ1KXw
8+ZjCP2VsNcyFdtyuGpu32/SXIjexKgQ9bxo/W0ZKkA8UxOMzrBJ6Yh5Lq7cDgMHFI5M8kte+Jwj
hDpjvDRovQK8Fy6hto5To271VjRau5HMWLJdpJcBCNHERo5eXg3N/bakmiyMWru+/yWLhn7+JYRq
N7ygxE2joG5VmMxO7I1McBTA4keGbLL9Zh/6xjAcFG8d1NvY4DEXOnwogkn5ioUI8OZSiCizrPmo
AV4TAhRIoimbGOnYuUBXaLGXDRHEiVbcWvLZ81MTEWealGKopjh1bWaIiJ5fW2TxaYdaiLpuDkVE
nSnytXgV4FACJh8FnecAItlawbpSjAGzUgngVcYHTntutM+wteXgHNRXljWL+pRIzfE+hxdy57c6
OHFkFhhFLNqP4nTSdkCy7hN9bAzgGobrfboO1+XnhHWbK2awVpzGTPVXyeFNS00MKlzHwuwFPgQ1
HEBZY1hSImGsGbdmXSnwBqDMvLyp+zd0LmiYtD2YOqLhKSKeQBXvH34pY3tDk9D53A0xkBqCJnsC
Uq3BXSYgNQtrVrACsF51uB7MqrnUscOlkPiGLqHmTDf8r1grAM1QsCBSWykXJX2rNUfE/vbSRt9q
ixZVO4mMIt6qqS2oesk/CtwG0BdC8ozxLR9o/FikOG6VvNKLel9H67w0vMt9Fi0qoMRKwIMQgTRA
AuRXrIzKShEM2O4tAmdY2xxoWRoaBUIbxrxC/a7zh2uyCk3NiA+G9nn/DEtuXJmdgRBxjm0GjS2n
M+jCh9E7NDFaNBr//D56vm5VyA3ZjK8HnMAcwaT8WOuvhvtx/wxLoRZWn0+FWwXVJe77ITDT07iY
YPhUfrhWG94RLQmUztFOM/7KaE5sT9TQY+FabugRlncUa8xyM6CnXaZsPLLjFXpy5bXndLbmKJjn
Y9GMcr1/ygXLKE394Widw6zqr5GniBMGqRxQyGv4U8pgxAtI8yWnN/Uq9ZBfz9/uk1u4uBtyhOgV
lZdpdQhyAtSQURVdTE8oKBshl2Gt6LOrYZtA8HSf5lJ4dUOUkEaPK2QfDTcD0k/ZU+M0+wRPwz/V
TgCEDi31MNkRIpyY0/q2uTOhGZg60eIIBVrfA8JfBoTBwV/dPw+NBPEgFJuBH/gYJJImMNLyI4zX
/4IAZvgxOAnZh2zcapemZJXXTDKhRghEARBS/f/7jGWJm1EgvIDKBEoQuMNw9TAq4JsdRXUXgvib
n584OLuEWFAboRdwgIB/Y/jIBCCOHmDl6n02Lenr/BBEvFYxTe4p0z1IcWiqQGLjXQxjpZqhxX+k
ihI1LAx537KMsA4xB7ikMeGG63a7/y65I+d9jf9cM0Nf6392rbWLdvorBmqN1Npcyn2KdWyfyBlT
Dk1j7cSUGWtdhu+zMMBnsGML8L0/XQvglYL2DlwU8Zl8EGaiiiUMtMfscEWvOiqCHlbRyjxFSAR+
SVVnRAizEGpBM2R4g6CJcW935wBgsp6uHQCydDmfhQrvoR0w4fRLkOrJ8fKlnr+22vVzS1u9s/QM
mkmrSjozhamjtk8grezJf+jXybk9cqvk00OSPKPc3iJfBQ49LHhbI+6bWDK7PTFIGhbYRsPVBdKP
Knz6Da01dOmFiU0FPyQI1ZZCNZCTASQQUk3Io8dxfU3ta79F7s9xrF1n5uhjrvGEv2jrr0+KrV8U
zxl1QvP9qCukUMGdauWLVDynqZVUzn21X/SY4B4SgOi3EsgZiX4IpT5og/HK88MfPgzMRusNr68+
seqjtrgI0EhuNxj3iS6eS9KA5AezLCIqIS6uQJvdGETjtSz2bnQo6weOKSnCQaNBKF2T1VyQVfF4
DdWPrMHeAn7DeDTsJhoRQulELXZjVgthukpsuBbWbc5ZBcL/++xajN04WQMYLSspqkYK+qjkY8ON
2fhdRduqDoMdDAw2aWHVtZNhRSWtNrOUuJI49OogV8biJSVP555pFhITw7Ted0TEu2+RxgF+1q68
8k8fx+xk64W5U0r9tTwnD6U+rC+pQduUsKx3sw8g/IMo9XWRxNV43b70ge4hknsYrP1HbtuJcQ6w
8NoCtkqB9SXWhge0O+DJjyjK0qZdvoviv+Kf2WcQglqJoycLVTFen572+e6t0j+GzPB0hzEcjFR6
D9jY3ToRAAU7PcSzgKL+i7o5o06IsDoyTN+w5Xht85PoXbq02LH5oyvlFt8iqHU5676cUa+dEOee
1dyBrXHcLVo3BuvtqNkf1R6r7P8GhmOFyEGXRna5YC3TieaJhUVV+jksuSVHaqIm4bWJ9vZFdd7C
zzfxcUQ8tdYdq7U683Xzftl0q68NVii+Ah/9MdRpxZBFf6IKkHxgOPJ4sN5KfS12no89XOA3/zdj
zqV4vc9f2u8TWuUFncjkLdQ4TN4i9VFmKMWcpd/nWQUglNM7DysDb7+/DPmK62t5vCpy9iL45YuW
9f/Ccgs8C7hg4KIo/K82xagdx8JnxysQJXVtWDfSUzaY99m0lFUB/3+ITOecWZ9R1KowlEZonWTL
BhtjDLa8XJ8THthiAFCy0Y3ZJLpypZCdwgVS2YH0BV+IfljAVBPKziphwmcNfH0X9kxodBq67w3P
0wDHKHZi4epjUgWukQgwxlt50LR9EHJKrNc9Ojf1Jshju4izkaNY/wXsYjQDAucT2PUcjwF74rsC
uStTtFBwsP4Mb/ho4bKLfbLHUu3wyDyi5BrqG20DIJrNatWsnlb/f7agBVsAVAiQZ1iZhMEV1CBJ
PKwNR8vyXjSCTWEiJP86UWzdUu/enAwJgFuoUalKI06JBXE6enqSt9LyXumdNpMNI275hg6hJK4U
+0PSgQ6zQjy3P370AHQyRseCcdMvpxXNhyw5b7SKoI1j8qgaNuneSrPgecXQFhJ3RdsogD2PawfG
FED51oaim7/dhQLpwAQquvI1oJ8QaqPGMl8EDcZdTbvSh9edMdLCnYXg/pYEYcFcdUj7rowR3G/G
rW7tNofLQBH3BUG4pUG4fq8IRqZQpqldVIYLY63vBtOisGohiXJLhNApPkB44dc4yJbRxdcDWggM
Ey0uNK9GZRjhwhkWTYqIQpGU3guYEkrPNFwE2qUTLtsd6ixvyunSq9PwcpHPFGNM+f3vA85ssYY9
7+OY4fcrPCVT3aidC8W+TPJ/q5A3V0G2dwRCi46AFhQkbDoI7cDwV6vVJ+0maOeYjP/sHF4+JkUr
4SKid+0dmHG0yZuFRorbY0zHnBHwQyapR3QF4/2NlXoOWLWBVA36iYattNBMf0uJ0HMpzJCPFkFp
PO5fGuPl5c03VsfM+Dju7RyjVD1mXY+I0k6Ui/rtH2/pEsrP5l5ZSZPycy9vD62u7ywr1B8pmvnb
PE9EMAWhIYULa0koTBrKdeCWGUZC0IwBw4wHhj6+3j/JAtTdLRFCaUat4JmKS78t5eP5CJizfnU+
e/umNs+7UzSaWo7VN96ESE6hTDmeSKT6fWwhcEselP1dc0bPy64CLK0dOFjUDZZy553+bGVrDEc/
os9Uef3yRky6qYZA1YeFctkND767ZWbymjNA0SpZMPpJfXzC4mndXusPioGtns/WwaAJ7X8xhP/c
KznoW6mV5vkpyBUFqhsoxW1P5r8yVT8kCA3sRRlzhVNi3MSS1cx4BihhKFIucKGsfcs2Qvm0Gutw
uhoXuDdt2/7LPzgPO2sasguNJxoALfWOCI3rFV9RhhxMQ05vtI82h0tyylW62qFmk6MDlI7wNP3k
b2v8w0TC+7ZsXHY5aijXcdvYhna9L///xUr+/Dzhd6U2FdIhqXCil+iwx8z3FaVZ3V/lB2xeptCa
PvXeUQhTEqG3LuQzcM/c98DiCG0MPRi6dQnQYaaZNAewUAi/lQzCqGShWLmsCMnYbhPd3OO61uuH
1nD+1qszossNxrs1DHjQHNt/iZf+YSk5XDOwFWaRGBwz8QzpbQNRVNEoVq0oj8tlB/pDhoibM6yO
ljAkj0xoprNr+WiuOlpjAz/9xp0bI5HQh2QISiwJAAvNF7sy0M2KXIts6pZlXHIH87K0RwftUITJ
kAa/i4aiGK7yo4RXpr1OjL+i6WAIDjvCDBoLqVdFGA9B5molkyAiKdZRmN6+etkA2+B0olzVQivh
jShKhN3gfCH3vIkOxBA2A3UAdMY6lmGtNOAtU1EcaP5UIoxGqBSjxmLFzfUpQYPuty+5/tX/ID+O
N5Wx8kwaNiHNnUiEHdGAXh3IHihG+t7s9pUNn3Kk+BOarZcIAxK6SMU2OaTjxUQP21VfI+ePgWpM
bm9Vi6bHC8m320sj7EcVYSULp+JIW5B7Az3fPut/XduxUvQHQq+/Tp+fLAVsbNHc87yK1YBYXCd+
P15nUQCGqCrE95AUpdGzFwDZ3rfByxo9+31CErEhKHWlFhot6E+YYHh7O66R0MO29QZ4LAYwNmga
PWnsLxMyI0iIYg/MBg6Jf6gYyl/AiJse9oatWrQd1pOq3qNDCGAs8azUNmCctBLN7vk+2xYyYJCF
2SkIycvlMlGY+JttgE/FKPSO22A1x0p7wF5YmuQtGsEZMULwGmWo5JbBuL0XI22AIiEtMbFsj34o
kG0EXuMxmRLiODlySEeY9b+TOULyAIAuNNv3uwPyhnXfEjmT6FYY0ATp4mI0OzzmK1Q7sTPvkxZc
UPTmO2c3o1LH/3f9wiVwJOf+9S9UP27PQLglr2LbJp6C5aftfzpa36KVfS2ctYNE/G40OtM6HBIz
sVd45dGOtpBvvKVOeClFHeqa18DBLZqWx3XMYQq9xPA7tgIa1QfAKlefq8sju6WOBE06c0enyBHF
JC7ruJkeR2FjxO5rrZfDEfsPfIFi9CgC/22JZ5enpUwaeUC5vipHdS0ha0qRweW4fSbvhHEouZGJ
6mzioIlaBqLcI95WNQoZnWlshhWtbkEzF9/yNDtQ2QIbHADhU8oMC11s+z9G1rQkY2P+qyzA7GyE
tZC0VFRSdQLnwJSAYnDOq7E5nerX+yqw7OB/yJDjiaUkKnk0sTDodRai0AEvEjPwvEJ70FEcxjdi
x4x3nVb8r9BtTdaSVu7mWLw8tm8YY6LZWZozJMu4fcBlXFJMYpHoT9jHtbOlHaIKBelgwGtZ0cuG
+uxezNnM2EhYkgFAxABvxW0hK6Wbld5vy4u2Z9HsQhsFW46WZqQIs1EVfJNIIbQKr5/p8fMXWHII
Xixj9bU90RAFlpNgM2pEYMGq4chLLg5molawtxMLrUPrc2U6rxtrM+iXFZ4n28/7Qrkc5yIr9T+k
fVeT3Lqu9S9SFRWo8KrQaTTJk2y/qBzGyonK+vXf0ty7j7tpnua3fatc+2VqNwQSBEFgYQGUKYaN
oZncG0gbZ7NvVLxedbBW3jdPz0e8T7SjG2D7DmgL/vVr+sj4ScSKL5vfYrdNPjPRJtGVxtY+xH7+
fA+WGsyACBDUe/RuC+q9X8DxNsCZkwPKMrKioqB+sV0Hv6VzJpQCxF9orEdZzOvD7Pnr7dGdPch/
vruTcaP9lxPyWxZnQ5me9zFdIevmFYM6N2RY6u4+7XuUGuA7AwTe15f2vxjtb4GcGbWx0RK2PZ63
FyfcJkhwTX+P/NejeSeRJbUeLjTVS6czTWu71cn+M3r6brdgONq97YO7bwGi4cA/SLTbfvHPC/W3
dtw9NNpjls1b9I2b3C1hMoBu7L+xvXTGwn+JGX5L4gLWtiRd0yhwba/9D8vVcTqO++qwItJ/w5SW
1TN2IO2SqPdfrtnfQrmryEq6/02mdkHv3yRAqNihu0ev6+B5P+nxMfZ/vsoQYZLjgDr75WHs+8QY
nS2WZb7/mXi31uEeOOrOn/eDRL//cq3/o59FeHeTWGVZbm+Zr8595B9dAzl37+NFLQOaCcY2nh9y
i3Aupk8nUB0k2+PT3/n3W4j+qdzv0puvSHIiAwP9wjA4qJ73dPDBcndI/cfiRZZCE2cH/+NqLL6z
Hi7dKpm1XZA4+7vn1EU+xl1PyB9I11aYajoTxXmaUbEw/ZhtBgtmAjRaVgc8sO07yY1hysRw/sXW
Y31iE8TYOcZfuqhsL57+o3R7H6MHS9SDRx8Na517rGx8xvHHfh9+OZ3wLnoKAveY7CL/x483NLB8
Bh7WeaxD72eER/PpFOD5PNSy5zoXgFt4GqNrD9NCiK1b1DC5RSnQv6GktM1Ce/L1GgnmDm7DAroJ
VHzm43XntHmEM9/0v7IccCVvs0IBb7g8R04bRWVdl1nYlUGWBvO4q3Gzld6SBM0kGWG1ffc1WZzn
Tadxwnw8yLKZCxB4IqGTkv0852a1dSwjYyqycBgSjLHJDcsf4ujl+npt63FNB87DKoAVMotAh2q+
6+k7rU9NmnjXZQj333FsBDeajZGn3P7HQOWALm7OQrX3kpW5K95+rEjcmoRTIdl/PsL/MAANKAXT
MCzgWvikYdyA02BlMDZtzIxgGdc7a2rJPu4q1Y8XNAO0ZXVr2IsBeum5cWdbbV6vqytaUg09LyaG
+4HEgGcly2gHXkCrxpKuP7P4eVaO/7ff5+4n006aKmddFrZx71c5utCq7610dqxIC0wbwSy/bUrh
H6g1vS2qMtH7NGymmwJ8r55h52HfP8wDegE1jBxH56lVG56ODc3Lx2ywd2B8c2f6YAE59O81BlhJ
Q2isfbiRy0M91JkZzQm+RdVswx8GAk6sorjHTB7/LwTZxLbRw00xppYLSrvaiTS7WNJwXLX3Naqc
QE+VwU9x7oLrkrZN4s8daG03PJqOecZ8D3da93PSWEMaRnX+MjZD2Cz3FTkmKwaQd5/r5EFZS8kx
FLlGrCCGfdm2CQ/JHXU6D/nMujkNU1CjlgfmVG6SeUusedESu1EvCUy5KPHjIJ6L48w0KXvQmCBp
GuapdVSd8rloylAF+53LSCo5EsLV/K2awUVPo1Zn+jJCNRu9S13uJhNzK2d150+69qgnq08GiXZ8
0eVDPfwHxgKuUkcn3GpWfZtma0pSOM4dVfOburVOxSdbnQMbrG1odkluzPS+TWVdfaJbAZA5TN9C
5xHoOzhVK7A8jqZhp2HSpvEvSzV6T5lq9S982LmULQA5exuSzFlxu0E7OmaHRvebJNutfbO7fghE
JnIuhQsPy8JZyFBAiqUtX7XO1bX11JmKlxrz/rokkTcDRxlYXxF/bHi5S306GEdikDQLI7SWHLqy
/D7SkXhpMhcSnYT7A3oGHG4TgY3Jmf3c2uUYLXkWmqvdB+WKUbJF18raqiRSeFiztsQINI0kCxX9
3Uhqz6KKxOfyz4T/MfAN8ruVYEGuyG1OX0Xoe+wzmEAbOPY+Bm7uhYDIBN1o+o3Tvw8Yu/qzSh7p
8jmLK69YvbI+at3D9Y0TxQ62joqYgxILrH0zoTND1Fdl6K22SUOSH9Mp3iX1sU3vRnPZ6Ykp8f4i
c8SMEHhI4FIJfOSlLMVirG/YCu8flfux876UReyloylZWZEfPhPD712i2mVjkSkNjRfMqDfBZ/4T
/GXZfd5LBIm84rkg7hDPo07bccBtlv9iXyAqByZ1VQIzkpIpiY6XDb4XULYTkO/wdQs77bZQCL7+
nj0Nx0nia4U2cPbr3K3M2t4sIopfL9XMW0lo0c85Y65Fv7DocN3cRIo4KjiE4NnBrvLBp3tmbqVS
1kne6JtXZ5/Mln5K6v5Alfe/kKKrOGKEIuNMuY1ZEvxqn20K9dk2L96YnqxllOw+P2D34wBjzIcK
UgfNQbsXd0MNU066udDScGZBWyeu3g4+dZ5z0/bKynGL5eCUezPZa8R0K/2kEEviCkXnyUFCE//Q
AfYHG3RO0DowLlhMi2WDyxJn1xjd4udlBa5yJU4ko2b/FKehrQixm4Y72TD4VV0HJSobB0+ZHiNl
x3521XY6pN0twVjG6/snlISLCyZvo/fX2qzozErWwbHilo1ZiAcgOiKHjLkkZcHMZi+STaf50yKh
1Zms7VvOZXXq0DUZZJWvmFi8Yhs1yd0o1gbhtYr+CxMsF5cSSltpqo7ieZZPaeNmqp4dqrrs3NFM
Hde2cvv/KI87zivmEtBuHLJQV3J3cH7p1S+csD6VlOPEC4f5BhaiM1z6nPn3rI3r0VjwOleab1k1
PFRdcaeAl0x2zrb1uQzlNYIeCnz2Rnn1RyNFhLKVXcXQRy3Q3hwnnlUS18TbpI0zhPG9azrZoega
j3TfhubYN1bw783x/AM4TZVSm8x1xYMwc15Uepsrt3owSecHbU7pDzXxKtoaWUzd4Rs2CHgVlQ6P
6rBIg56h7xbUUhPgRi0GKbcJCKwxqoZWoNYO6PR4XUHRVqq/RfMxbx3rdtTFE17U7DEt9tX0osqS
LXySEN4SlJsaojZ7Mxb0rV6eAmph15q5xyIOSkDZwf7SaN6QK25CKz9ZfmDsaktHLzZ8HTs65B5J
oxNae96uq8qDGv74Du50mEUztazDd+Sv751nnphPw+/Rl2TXvDqndqeczIfyyXqOJbGP4D1zqf8W
cZ75GaDV1IVWMCIMAqqCyvAMcEw1wOQ12gktu3nlVrLKpSBXA5nIB2GMMEYGGHxrCXHKeooqnJy4
6r+kneF1szvPedCvOaKU0zCCS2wIk1XyEOZZ8f9njc/kbvZ2pqvJ+hEsAVhj8KGDenk0Qa9gPLQv
MwYrm27/qbVdM3aT3J3elu+S/RV5C50SG/kwU6egb7uU3aQ5Jssp8LaGQl3CfjhDEiTJvNeceTck
9W3WVw9FutPUEYoXXwG3k4WFf4ZTWHUTUT1w8OhJ+zgJZ9qzZozaLCHIHy3THWFspzndd8RYb22n
3Haj8UWischx6EjGgg2QqOgy5sJqDCUCji9fs5CR2kfT/SlVwBi6NPYn+mJnXkfe2HykTguSQCJZ
bdHVBtsyEZlauAcMbrEZEIRJNmhZ6NzDlqt7vQoKSRJYuJpnIjhbshDHRCC6h/dPfBscWRWmozSm
q6SD146760u5fS7vgs/V4WKB0lz1eLEMJLcH+0fvGG6qKp+ui/jzzQDjcDSQE9CNx5DP1S8VG5Hs
gnGsiAr1XgnseV+PFJLeU+XWxmDFWnaziLy7jh0yLUwURz8bp5VurgtJVhPRFMXxN78SUJVrg39d
L+E2nQnZ/n5m9Bmrm9VoLDyYS6cOMpBHB6ND3LUDFUFj9YnL0LklkSm0PgdkhSAkBdMqnwhmmY37
A+CFcNZeK5K4dv5qzV/rikrkiHQzQLJp65jvAG5XzgTTZUkbjeGAzdDEd3R7DBfAI31jHVNPm/Kf
5dqrEplC321gWg/FWwnBzx8xcJSMS+ngTp7Mm/ZtXh7MZHZZGns6yF3m4mS3j6UlOWuiBTV0aKkD
KoGEMGcpeZWNo27jOCfo4gFTAYbcW8qDUauSC0K4oGdyOGNZc3OmaHuERc7sO6mfujzZg/cuiXaL
EslmfBqCQ20g4UyQu/4IQC4ts12bOlf6NA+tN5W5IN27bvhb8Mf7jPOf54xDbzRtrqYyD9v16xSj
v4PNbqM8DcpJ68GVOL9fFyc6zOfiuC1qED2paVzloTqB2WR6tJd2q/NdFyJyUudCuP3pnD5pC5bn
YTY6Lo0foqnw1fmRzr4DBHUM9upWIlFs7me7xMXYldLPM6sgMkYTHjtk8WvOEndEjllhb323V+nn
bDUkca/Q3s+EcjdnU0TOXPZFjsRH7VL1k4X4SFXvV+Ryri+oMCJC4gZUIOjxxeuZyyoPnZZHPRoy
w5TsGVj8zL5wY4DYXIQn94uS7lNqBvNUeyw/jiTaqeUa1E+01JCPqW9IJEOLiswINKs2HqU28kn8
421Wi54qlOXhQm4t4wVPxLl9ua6zaHE/UoobTzWyU5zKhuKAtLmgeYichKuOv4py9eIOEwZV2eqK
zBWlNCTA0H640RtcnnCiVY7SrmYe1oVrJMd4VG/6Kr4pysJl1Ulf8+eRSSjkRE4F9QHkJpDApagx
XYocLR0NPLqRh0wHVRPepJXsTcYjVj6CaKTIECog2QJ3vG3h2Y3KGKY8pOivD+343jRLL1NutbEB
iHgqv643atN7REdpAi9SEnTTbjAlR1KoIuIGTTXBMIg6zKX8NlHmptwehfkAIsqkUV4qJ5KxxIvs
EI/d/wjhTqCRpEts1turMALZJctdZs1epxaS8ycR8+F9ztYy7lp0AOp4CBWddoznR+QmD3I7FEr5
oMuktrWFCpcr1jTOZKulDmXWEhlO1Z7dtlK/Kc4gY0kSXTpIJVEUj5Egg4VwkpwBhU8bkU+jFN5U
OPvEQa3doAnyA466H7qYuHGTSOjfhCfa3DhKUPbHWEtOapwC49eQLTxgx0WxbtrucR2wXe1fqYch
HQZIEYiBzMGleqDucVi1qZeT9pDp1qEsPPRP+1aq78p68YxEFm4Jt+5MIneeiZqhykMRI7f5ctTb
/bCsR0Il4ZVw19Abbat4iuNccx6RslaP+hH2kZuf++e629HoqE6vbYPLh0nqOsLTu1WWdGSobbjF
yyXsk4KVKPsgpWNN/UNcasp9XbZDcN3HCzWywX+HZyeMkU8JU7O2rDlFbDUgy7jVPxZQlA/dfvl0
XY5we87kcAZBOitPFzvJQy34As6H6z8uNGtHJSbuQVxTPDx4pPFQt4mNvLbWeiiRev0MBn3loS4l
4QYP1/tw6cAD6ijbOwhITd7KcGpXDY+W0O4m+0uv5NRfotnxgJ1JTpGC9Ei2xkgbxGuYtZnmxcRI
XMMYzJtmVALk3sHBXZTGoZ3Vl0RRLdeptGLXOCDfVBc9D5yoWf2OZd1b2s9018cLce0UGdJ6LT6N
JZtcKx+Qikm05n7M8B3xPKiuuTTpYS6m1KtNsHaR2lwCoH/y/ViXyQ3mV4M/NwM4yrExavP60m8e
gw+ebRUUgAS+bCthXFqpadStXdM1D2clf1p64wmpDPOxyPXCb5s4+ZIojEpECu9VGzkgIDQIxdw+
7sphsdmYqT4jLlkwfUVVMajdeVOfrbf8nfwof6oY5sY8IOj+RtP/SOWLkmmp5kTPIBX0r053mq0v
MXtX9Pg40ZfrkkQn30Y5CsypKGyAF+lyTXOqaBiijjU1WjsFFiR/ZlErW8TNVf2xcfBkBL4Mw6P5
+BE5LqYOmBsWVrZ2mPu33GEPBPAkZ963zqGswFBdtCBXer6um6DmhnvtTC63eSl+VRnBohEmtQL6
dJK/rGra3jc0IjflHFePcQW2wKmcFn+yqXKMNPVzFau6Py9lcwRkIJHsq/DhcvZFNufUgdU2WsXQ
EUkjLxVa32N1p/0YvxHgPH27k0gTuSrU3zY6KWTQdR7VpHSd2g8JhMVZ4lrsWJShvpbBgLW+vtBi
QUD8IAmAUgRfs0oTY8kdeN3QtDyC6oPa9671LXm/LkV4/IFZpM5GG2LxTTzd0tGqYfBDlgs+p9E7
FfvrAsSH/UyCdnkYloENYwVgFqp7OpC7j/1h9ZqDHvzEXFhf8e2dNM8vPH5nEjkfX1Arz8ZpzMPR
+sECJPkKY/iiVP1BTQ5gAEbqcrFv0Vvr6nbggIZsrFbJ3oku5Q0J+s+qck61iAe6zNuqThjnZ/vV
Md+nz4nMQngy+4/L7FzMdmefxdSL0pZR1kHMDC/qboNoW3ebBhx/RYrf3XXhacJYqTfkAQOUAfz2
GN+Pwcv7GsigfiJ9kXRDQRoBDZ4qnL6jPsJLgfY4tNvVy8rGZWPqNu3rYoB31cTLTEZgK4pGEAIj
SYbZv3h1crEV0oSpoZZZEappTl2HpD+rOL0rc1maTCgHw1jwpEXiCrkDboUZYAQAmEBO9zg3J8M+
Op3kHSsQAfpYA6tmbukAPstodWtRtPVUhGiieytuEhnxoOCEq4jgMTcKwBXM6+aMBCWvoUnrudjy
HgZQA4d2vMX1qkUSmxfqcSaH25LOGK3KdMYiLJtfwFiv8aMUjS5wiYCT2JhBBMwuSh3cwY7TPLcV
cynCprB2y3jrJKbbkXcpwlqoCngakW5GtRtjhS93PYkdhRSDWYSTuqfd7ZQFAOJcd4syEVtF6ezo
xnZhzyyDCCBXuuoEEUoiiXV5qrbNPWwYL8BiMBYbSD1OBnK8vVIMwOBEe4rRq5gIj2bQ3lsOP19k
+R9RVHAhi/PySKOPetJBVpa9WNNJB/PxCpCoo4PzJPErE10bHquDqfikFz9kKQxdaBhnmnKGkcZD
pbSbppgB7vyw0Y1/E9+NIXlZd0jResXNd8zH8uebPkh3gz88ZRgT3/r1y7CvfP1m2RkHFqCQkLpz
0D0tu0bqqQXB2sXycH6kMlmjl9vyvKpolp3d9ahB2jZbBVNO/Lf6gdxU+1cH4/j+wszOFmYzwzMz
Y32/Zg3is7CYoj3DTDSi7e11d12I0MOcCeFO/jw4cWE2EEKbZ4TXpfKJzG+qtzgSgza20JILeS9W
cfuQM23m1K4NummD+WNuezec1J19ND0d7wcM+PSyo3rI75rd6ls3JjgD1buv3YkdE0xP2et+6nU+
8Y1djenRwxOpXW1XPKrosEswHd7EyuuYpJnuyp2s+LftLf/VW6lxSz3jfuSziA2ogVttA7LWsccO
y+pfX30RrAFQPly6SDNiQCAfKCYRQZ+pEqGNIf7W6OBa3UX55Bn9a1cEces2hWuZ5X1pSe4t0Zk7
F8udOc1UQM+fQi0rs3b9jGaXfNZC1Ry+mWNSSpQUBBjQ0QESDdl7NFhx58eEGcc6hY65Zh6zbo8s
m1phmuDBobvOkoSsInvG2xRJPUQYIFvn/KaRRmCKToBv7hjzMlLdILcddPVjSuZ9afz7jNTWr/Af
YZzjLAtamtEI2LaeLHfU6m7j4YtpjX7KWpeo+W4yZGTVwo1zMLDQweDCbXDC5SmyY+T8mgpNV1kH
aN/StP0ed52Ksr6huhl6Qw7XDVQszwGU0MCUTDwyLuU5mVIYzoh2pVg9fj2CnxhP1Ma7LkN4/yCF
gWIK6rRIJHE+iKRzrHVbR1KjvpIGwziRttHSJ639nBjHaTjGWuIWRYTsy3trHEr2dl2+6Do/F8/p
uFTpshZRk4U0MgHbrZG9itanuGWfrssReUCAVYH4Q9oZ2R7u0DW2acRA1qL1S/8CyvsbPesPrHzS
7G+t+lBkZTD2nWRpxar9FskdvRhoYQBAgJpCv0SHWc3mu9ED41earUQ30bE7142zy1gvlVUtsYVL
xva96fjNMj72dpN4utm6SkSP19dy+3DeL5/L40xmTZUITWGbXcZbP8anwf55XYBs5TijINPgqNEm
oHmmQ+I19ZNBJU5YZg+b3zy7EdsMLRpjC7urBkz+LNJHY8AtRx6y7KTnhaskv3RgvK6rJdwndRt6
tU3xBuzpUuaC7Kai6QAhNw8zopjYy6dDrrt98+26HOHyIUGIdDBeRvAel3KiluTRukHYss76vkRj
7kVqdDvPhX9djtAOdLwn8Hp1kLHj9KFtQe2q3+Bq84s5HBT6dP33hXqYNsootoU5wQa3R2ky1EiJ
AW80NciuUiBXgCslY727LkZU4EZn1G85m62c2UJEllwxJ9Q2FBWiIkyw85XSi7VfSMPtJ0sDbKY1
vILZX9Bd1btV90BzoLq1OSyxmTG6Y69/kMjva3DGyCqD/xwAyMvv0ZW5XfJpq5AhV0iPSOevuWs7
kt0TS0H0CdZVB50A3O4peu0odIXWQAZ3zfceT0JjejBySewp3ETrtxjOWZQxuEstC9WpvArQYOjl
M/qBChluUSaF8xjWbCxVUkMZvRhBT6+Yj0Naja49/Lq+NUK3YaOF2EYD6FY3utwanINoXeEZwrqM
nJtscUCUW87Ub/MSJYhhYnvmdPax1jCBVGUyLYUHDufZBj7VUhG3XkrPlzKP4hZAtTF0vusy97SZ
Fe/WEQeg9osONR0w58tfzxLgPPQSULGiWAJm9ceU9t7Ujbuyeda6fW1KXLBoz87lcVeyM8d2aymQ
Z+mxayi5V6OYaDZv13dM5HTPpWxrena46wasy4oKDKZmYiDs4NyunXNv9v1pdJpDlj9clybaoa2d
xjAMe+vD5A4VuoacJcO/kBkrAbdAPHv6rEpfLqJXMVJ4GvDoCLNRLb9UqgGLQV8QeMaW1juDHJTa
Z5rH7Gm/mpW/FIWP1nO/y5TddfVEPuNcLneYm40XCJhMNDCWd86470sM9GweBlTurssRLuOZftwx
o0WuanW7eX6UZZ+mw/VfFxre2a9z/lVxpqoft9XTusLNlG8kJoGdq5LbXigFtzwaBsk26Io7TqA0
ztqZKjisTrOf0MFqloYc7iY07zMp/CFyaGKRNc5Dqr6aUeNh+rA7FSSol/dOf7m+bkJZjo00og2y
DnTKXlqdgpYxY0FRLgQ0i7o6zSNXz1PiayzO9ghAKd5EuWxamGgZDZSc4XBxR6t8f0dcRSrMDGV6
1XhH/cgrxtr7q0vKwCMLpVyUjBBwXGoWQd2ysYFMnA31bqTkLu7p3bw4n/79AhoGOozBA43prjyF
wFiW46LlLWpGyy5n3ywjrGJfo7qf/83b41wSp9A0AgejaIgfYHfHJHHbTOIJhNuCdh+A43SU2Pir
KJ70eWh6CGhJueHAyYIie3y6vl4id7MNivtHCHeEzEIhAxmAPGy6IMqDOj5Z1X4dJYkEoSq4UkEJ
AnYe2MDl5mMYBGB2ZNqKQQFp77Ky8hLc5v9eFYoWBzyxt5okT+ybr3W0jZAF6C4JjPnWiTzHeMy1
4LoUnp/qI3N9LoY7omTpjM7SU9REWFO5xbhOHlvVL+pSk85dI7T3KmUJgILZJcEcDbY39Fbj1Qaw
+6SPTgAoNZ5uLdU+MyYFrVym48bIEPijvo4exdShYFn09fn6V4s24OyjTa5qwNSmQdIFazONodru
9TVQTcm9LIptKPYXFSkEb2hvudzjHqxk8cjwJIrNm2F4aY30XuswoW+03Gp4n3Qm2QihSpgIDqgM
kkW4oS/ltSSuMdcJAMQS03r9safkRgdE2HVYJqNuFd2V9EwUpxrD+Pc5y4AP7DD3XDYaR6yHA7yX
g64g9IBe6rEW06Ci8x0xIYndrrS8pFk9Z5K8EUTnnIIH6h8p3HXPdKCGCgNSOq3y7bw50aXwnOHb
ag5Pf2FqMAMwKeJSwT12qU+nqWqzKCPwUuk3aj2i1iatgQmVASUBCkcgtyLmH05raMGBiRCQZi/L
hHzWWqHL81EaPm/7yofr9EwO57YwsSxXtBWxWDnoAW1Sz1Bar1UWNMrZXrIQz1ETb04kCyjCjCAn
jzGaKLhudzJ3syxpTLtlQvC00MZLivuJqfu48eZxOpgVJulEP7TY8uxukJmi0M7xLkFvHF6smCh+
uXVNrWWzPiEQKLLMa6NfDtrW/8I4ziRsh+HsqYAWXoMlHR53c/QyzadInd1peL0uQ+iILJTFMVYT
HX48+DpJTXMyMzzh7GpPUi9SXF0NnG6XLd6c7a/LEsVrqIz/Rxa3Yh2QHEuqQFbe2Lu1ntzZuI/i
vWWgrY/KYMrC7QEcH4lU0COgm+9y8RJzBRx6QQhlx4S4pKwe6rqQdPHz3Jkf1xt+Gm8egB3h8zgh
1myyqWcZMET00QFCKWJul552s/1N0YK+fjWeMgPT+94iFmQYvt4B/QfTnP1mAsOFVu3+/fqCtw6H
QUOCSucfzIPSr8tcoH1mJOiKLR+1EZNRHaRqyscJyMjrwkSe2AQYAT1M+oZf5lSvI4y1TQlix+JY
k9JtnVswXkgOgMilbAfbAk2Co/9BkLeoThPNNZBxQ6+csgzN22URNIy4+Yj2IxuBg14CkEmVWSJY
ZDzogkDVHcgBcA1wPrM3815tgTEMyVQ9Vdizac6P19dPdBjORXDuMh8MEyQQyEMR2zMt4wnN8JnO
dlU7eLOlSzZLJow7eaUNwhqFIoOnF7t8akIWuzpLd7Exh6NhS4SJXMq5ZpzbUoZZ7bJoQ5yDJ4wW
q2+mhltMZWBFd12BrlZNGmYKjREVPhSmPqgUuZijrB0GHG6HkjXm1RIX83XqweuUErEkSTTlrTIr
lrmFXVaVSwYVvUKZ2vV+vdTad6PsrdZNkxZoJ4Shww+QDHYP5ZKnGdgBlnTXrOALqiM2vccOK1Hs
x5Cb52S20mjrrY8ehkK1IxzukaW3Sl7MklBRrBtIhUAYAkI5PuRB50OeD83mYwrkh1Q37g+TKsvk
CYUYGHMMnCt6QG3OGqN4jcmCdF6oRLmrrWijbV1ifLtu8sJThRbMLUWP180HwPDsPiuVosKLA31p
2hSlN6m1LkE9U1PiBUXxDvz9Rq+CGbaOw9lCZq8Ds1U80tBKMUx+VAYrPfWq5PgKdQFdjGWhExLV
eu5EJXMHZlAL7m/FEFhveL6+UsLtAPkrUAYg53J43FJmO3na2fh16rzk2Z2VMLdPJDe/UIMzGZwD
J4ZSG1WKF3M3lfQY1ZXitqnd+dc1EaFGUWJCigagdPT78qnBtVeilW7des26A6z3s327uGPsaeuB
gY4m/0QPYPT0yLCXYbdFPg8jbG2KiwPpTx7xNy9LspgFOtmKtFyCLh46r7Cq9aiMa32jTCTUKDgT
r2sr2rdzmdvfzyxcHUiVdT0g1W017VbS3JZIXXdsliyqWDWQ+YH3UQM2bDsC52LSrmPTBERxYuh+
ZGd+mxm+RqoHZyBuySSUVkJcCsZSo7EMwQVoGLbPORNXkWk0mhgw3NVB8+FdgjGeJ1YFpnIazH3/
+SAbkSZaRWSSddjNxwhEbhWtuYrjokfSoK0f0NqMlCgNlEw2lVa0iOhdAJgSLSSIlzgpTapXtBwV
7BUFzxNIHroSPIw3IynDpq4kAYVQJfQpATaxtaz+ES2tKZ6SK8DmUTb6yCn0k+UOZnDd+oQanQnh
ohbFNCNkWzSESxh6nY3MBTfHqoPnKbJ9fXi8LkysEaAL6CzbDjZng/WCBvc2gQ2OhG3N03PK3HGW
JNxkQjjLy2onn0gFITmYXLM12qcj9SlJJedJJoZ7hTt6UfdoPABn7ODOyR6kRDJaf5kE7lIay3Xp
YrallGjmNSNF8NrtUxnngMilgxTonz3hE1dLTOdYx+Dg0KadNw6dy9a/qJF9cFXjeBIN3ufSFdAp
onVkbYcmA5ev8z3LctD6yuJ+4WphKAcBGdwGDuf2Q63a3tEV6EHJr4rdxuAnwQPub47kmRBuS5q0
GCKAd9FGvvVU09ty+f/o/hcFI/ZvIXzjdt6kU5tsntpWT+23IrpRAeWTWK9QhqWDJwdtHxrCxMs9
ySID13YJzH6ZvOnDr0rfT0nYGpKdl0nhwgV1sdMkmRI4ZfW28lmmIpx+GEeJVxFLAQ8J+tyR4uOb
INmIF6yWoR0A3SwHLTnlvbPTi71Tf7vuvbbN5ZNVNnAG/8jh7DjGRHcwdeZFiDYSR3M80nR4oiyg
kMvcVP9egG9VGnDJdONi7HpApbvPS+TCvwLiMNxZsZsb0hk025f/oRmyyuBY2eIe3hr60sB1if8D
jN4P69ZQpmuu0h2L3vvgAiNuZ7w363MLKuxWN4Lryyo6uKCPwb29AThQD740RWOt8Ep3AB2umz2K
MC27tdLX6yKECT/k3ABER3+pjbzVpQwzJ2rnZKj6NUaUeBop9ka63FljF5TApC/3A41dgCLxIKsk
B03wsAUoFxfsxhqKIjd3G0010QvMcUMcVH8BF9fUurQ49QTwEf/XdSUFpgL4kopc2UYo8ccsijVR
k2We2yLMJnpA6s8Y2l2RHypZRk4sB5qAFAqtGDyiuV2VJmtVVoS2obzMRvdtnKxjtcSnGs/Rf+9v
odNvWdu3nEWRManbMq/6IrT6E00DaJWMEh8lCIAuRHAbpLU5XWoL6owtLsAy7UdX07MHVuSP+QyI
cSujKRdcuAAebpSKW0kQWJVLnUpdb7vagC2S5G21MKZaVtYU+KkLAZxGhV10+twjblwVBIxBqy37
uDzaDwBz7kzW7Y1mf93yxBohtQw+E9QLTE5gw3qqFtoWqMTmu6LRB3Q8PV8XITQ64D1s8Fyq6Fbk
7qvZWS1lRos1oi2v+tn0N7FziBvJWRXqAd46tBmh7wf4ocudmTEXp1UIHHw1l4fRprtklpRpZRK2
v5/Z80piJ2rTAmcHSDXUbvpIRock8Ka4BH/rwHk65Ob1EmjkIjS1xxbwnYL9RDH1L47lBrPGsAuU
oGDGl2rQzFLruMB9UVo3zffBOcpaCkXrdC6A08KcmsXIKwhAB1Gku1MuSTeKjgjqWugqQIVrIwS4
VIAwMhooE0MBMm68HbG3Ls6hwJg8a0kBIXxUF/JEteTw7634XCx3UOalL6YK6PswiW5J964YyH9j
XEgsKzOJ7ju8G3/rx92pM1JQmalBv6wAk35UaYrX9yCRGmn6UND7YlHvl9T5Wk2GiWJ6JJvALrr0
zsVzYXKsjoOhNRDPovu1eB6nCVN6hqUJFlp7XSTJNYh8AzgMwDSNtmwU1rhjm45dUjQ6pBkYjLB2
rmb4yv/j7MqW5MZ17BcpQruoV0rKvVS7a3lRuOyyNmrf9fVzVHduTyZLk4x2u+2IbkcURBIEQODg
gB1yQ9THtSoHYyUgwQSrB181xEtZiXQbpweMxdwd0OaYs4Odetd1ZO0Cw3+rgPB8JWq4o5NAf1iH
M9w4RATDPVYiLFWLRHDHwyKrscIlUgC1BfxPar1YyLqTXOQX1jfsn6XwfCupZUuhTOBaAZsF9CUb
nLna2H9ljBbuqYVgDofD3+USIEKQVbNTS55JSFyYo6EUES6sGqQlIwjcLMi++RmUyiTVgdRiyzRJ
yt2sQjFESoxScPbL/eficASKy+vVwg1Fqu7SLE1trhZKCSmNYro4/EC+q5RDnfWuKuoDWlsQHAVq
OJYM0M5XlfLME2XSkFtZq7CTXRa1i0Z42UH+exLY2TVNW7g2IQeUGN9gSRKGTfZxgJ7dJGYj1YK3
WY1dZoMr8vqlWdO0hScL1IkLXoUHpZV9CxoTpkGjgffZphg5oDmxJXhnri4GqeGvasQSZl+eDlOK
ug1VFTcTYUj/o5HBLyEwZWsKAOKA/4rgWUomjZlRq+JUMuVQ1skObc5muFVky7FTUS5zTQNAbYag
CvqGRx+/HC1Oq9nos1NThRs8vJa08/VTWZWAPCnOXgUujKfmYKqEN3OEWGQhQpfKieZ/Aa5TtTMJ
XIIhK/vR0L6ex83PJs0OefdHZs+hxQSOe9WhngtaXtBn1yUKrVjVcywFYMcgPEyJq90bz8gzT/1G
n1ww+1zfujVdO5fH+bSk0+yhXsK4ZesWHEcNtlHBy2ft0qBNDM0TKoj7LD6mJmk3degSZyc10LZS
bdK0iTZz+x4UIj6xVUkYVga0P+6nzj/xq6yorU6BidbkH0V1ZyOrEIMOxM5ELD9r24ZOWPTBoosB
DE+c84zsNtAVHXQHeC82sbaHMqRCt7am1udCuIsDK5CWSQujFpoGsgaHphVNUFldhoYZLfgHLx6e
FSLRu6DvekgYMKagRU2yMT6FbGgiIZzf1EJFMtUMe6XHmWt3f5YLag+D++8VGZS2/yyFC3kHvQ/T
BjyUpzIPC5f1xHJGUjXgtk1E6JJl33nvqcMBoKaPniMkXS7vaDXpedQR2Of+1fzDHnM0HO2khDb1
i6jYtGam0dJtKIDvLHzVy9aeWQMmB7aUz0l2suvZdOe8Hn43YUloFMnS/ZTnP3uzUwUWYfUOQacx
TmUZ3MaXnpRwAA8USzO40gClzxFMpRgolfeuOXxeP7I1SZhzo+LQdCQq+Od8LEVSVeSgNlKMU1Pm
mI11D+Jp8MAK6AzXFBDQLqTq0XiH9nXuvMYBLFZ2mGenzgNB1kdN/kL1zn8+d0pl3kukzrAO2Tp2
xQmw67AX4CzWVO5cBHeH0Kc15qWRQUT0Mg7H9GcxHIHRdTrtE6UBR0gMvGwJr+Lo/gUwE4NvQG/P
+Tuw0k65RqoMd3ais6nT7i+wfYgGl1QpkDGIRLhEi9pggl5YY0VpFdAurbzcfI3fQKJPrMIRU+ys
OlYAfxYIDnoKYCYur1I2I/IsswLyguauyaL7AiWCUG6PSWJKdGQfYf5niDdKMAuObk3LzwVzW1n3
oCbLGghuonorzROd4n4TZPdMBAxeU3NQ1S7JbdDIfqNHamMDMw5sqLnUba3iEHTbvyl5LtPy/hHB
aToGe8xjg34q9HFis2Jn6g59+Oe6VRAtg1N1s9KScJShGCBDAmENi2+sfz/EDmHi2TI4X2GyKLBr
AhHYKfRJYKf04vA3q1jQMciUYxw9F1dpRhIR9DRmaKEP5w2eYYpTa9YfY1JC77ok3kcsyGJ0LiNf
CXeEZn1OsVkOulHDkExfb2ogOvsf+qi+WDFQWGY4GU7UYXTvdYlfXArn1uFLJMa7QdPQb4JSzuVd
ChmBTBSp/FfQ3bj13qI/4o2NYWiJk1EVHCnstqES7TetS7zBeVU9hSIjvMsMwdp5Xfn6EAvdg0t6
DQ9MLgzLDaMamV5bvi0d0MYqy5+2nAis++r+EmRp4YFt0+IfsKj0GlMfFpZfRXPigATprik62sFR
6ZF2N4uqHqtLWioeS/Lne9sTnrZ4ugat5esZykSYJ1qQn+38LDhB3ih9bRyiV4DpwGz2HRs8RboU
T53l18Eyfeg4tLS3dsr0Z2zvZHDVkY0NzpsIaQEzpa2+BfAT9eEcSa98F0sPY5/SajDpKAGaEgw3
YVTSgLlNdyeL/MQ3w/2fTwV5OdIuBrg3OPs5jG3d1O1k+UGUZY6kbaL2iDxfGO7V1jUUx2zgABvV
3l7forVzQKYHlGkYT4b2VM4M1YNG5pRplq8MYJmzrPYeCZlsG6AIJwhPvmwBf53ORXHmqB66spHA
fux3Tr8Z8cuggzM5BcaPq06FP+OHfD+64LmiFb29DelIUyc89d4MXiFG78LtZ+jRE6iHVBrZTnS4
v+8cWwAnX90PsESCr8wA4pl/KsDj5AbLFcuPZ/PJyOInE0NhnGBUZcF9+4otvm0HussQqwHhjPbI
S+uCYT0lw0QMyzeoRdk+xQx2ZQOkGr0taLhT3NuYfvb0F6OnYo/pWbT3AjqcFA+2jmLh19VAX7sp
aO/+52s4Q65UeRmVIb6GmRPVO9d+nYrf0rA12m2QH9Ham0QNqENaZ7Rduf2QFKfB4Pe62U+Fpw+q
08/jBnBJzNCLvVk62ngrgnenNI9Ts9OSI0lyJEaRNE/RI/oKduAMzLxdett0m0ZyyoHmlWMSKvux
CYbgrHEHE42k4d4oJ8fsRYvlor7lqp2vdYkKz54bUjK24zxasAo9OHpir9JETIfru4mUM4ixEcsT
7jI3aVrijofEt8a7dlYBAnsiWo5W843g2FbVFaQDIDEHeyNmFl0uBXFtGEc5jq3GvSnoawYtsqhB
AdOn8ErbybGptjEdKNNDcAq9z1+E/vqlg6KrwsVqPUf+ZdKSAnTh3QNF5HTUTRxLoOqLe/qm6eAd
ISDvxRArk3NffaW2lhYlxNfCn/L0Mx8bmoU/q/ynjVGxOsm865vyjcDu63zP5HEJBbRYV1pbQp5F
PuTwJtA2FduZzQAML7w2+OjkyskGqjPXPsbJ4GCSVpDvoyACdfT90iwNtKjDFE+bNCjgkZS5E6Qb
K3tsKpcpbxN4zoLQySSQcj6w/gfpH9H1DNbnXSqJAFKrbmHZN1BzAlkP93B5wGM3FGFlZMRnezK+
BSADjkbP3uu7Pj3Oui8Cun+DCi97dy6Pt0pWatqA4RO/b1tnLrIXw36R0WJt3qLUFNr3JYGlxjTQ
OfbM9F5TaGCI+F6/dfTw38Dboshqw0FlxB+DWzlygvwR854psI2W4tr2Vs4dVb9HBIOu1A2mnkfD
6FnyT0zUfKijXRkFVBlEvdP8w/TrkxBN43X9hYnl3GQrR3Idp1CpAefva0gh2cWvsnRM88DCXZUI
LNQ3uO9/5AEPgmQ/GNb5GWgV8gRSgRSIn6GpvvGMO2P2Jz8c3yoHne8UdZ+m2F+/Nl+tSfw1RVz3
X5n8UxX40jIwwwLbvgFXgBNt0Cq4kzzwONI7Ql9y2IkarH4TDfyJhq6oyPmNdYxbM/8Yn8yqiZpF
vjFu2sY89uUIfoTe0QbXBEnd1Dhtc6slXpYfddVtClFNai0CPl8/p/rdGCatMUB+ZZcHTXpFzcOS
9zIGohjolr++2av6hMhXB2s7Bvbw7yZMZzAmEtS41pNCI4Dv7cZliEgT6yiZd6pWOamIP2PdlJzJ
5Nwe00qt1gLolKZ5OjiMMsfC5mbglkzBsdK+lM9K8Of6MtfcE2hf8WYDRB7UONxNxsiLSpPIQPzY
kN02f5Vn3SvSp+tCVs8NWUoQqch4H/J5yqnuFL2oieUD9+bE6m6Z7mQFXqs3jiQqkOirwnBHwAuB
SWZ4il7aY1Pq0fXXwBCUbu0m+2QvO6qDC0lBV7OXnJA+2fDDkQo/XNDZlehHSNudeborToP7FtDn
nwHN9qfngf5mDkgFqIxLFYA+8/n39V1Z1TC85TSE3Kjo8O/lCMnoBnO8cJui3CcBNHhKj2nn4pW9
SafxPQUlYpi/Xhe65umRYAcGFg1MIPzgwhFZAZmOhvG2PkGbZZ4iGjll285Gcw6IQDLl+bq0Ve06
k8adRdXWaVIZUGgTJrFEF5n6e8Jr7bqQr3r3N7OImgFa3VUdeszp8GQDMadKEUy/9CMDnpuZH32z
74anMHxl7Q60VV2OKRMxvNFNkvuZshsNi2Zy4eXWR2LfTDNUpcPQCuA1aq18acN2W8fbkmxLEYnN
6hXHYYMe3Fy6zHlcZqjMbVVKPfGRfokMryi22UNXOwbe2JHsZcpDI/JUayd+LpFzjFamh0kSLTc8
xrM1nKU3DHPzigAVKfDFp8PrAO98/UREIjkl64KiS9gEkVOaerOOELd9GtltUWiPIRs8zEkVJLlE
Ajk9y7C8uenHReABfBgNiFOD31X4YMWmm8f97vry1i4uMAt4OSxzINHacWlhjE7VmhrJDD/DkCyp
PipkN0jUTDdmQRXy2kmCWGM1zWXDRgOnLIPEh28JHOohxwRP0/DVG9khhxEPiHBX3mkbBebrXfdA
g38YwHmv0KfUiZ2ePjXObOEV6OVMcLSLtnB3DYAQNAyix8mWUZe5XLsS9hMGiFmmD0X2rPBDLZtd
axH0togmT6zY8QtJ3JkyqWR2XEESC95bdM8szwKFdC5LkSiSBEe6uqxlmhvKnPCD/A6HfRRWSR9Z
PtryEUwkG10Fc4ZZOIosKnR/8ZB/20LYKWSQULTDJNvLLUzLfg6rKrb8cHqPkz1T6WztzeLX7PbS
Wzp6aVS66XMn0fZjUpa+C5AaOmp76Pba+DSZWzUt3OsKvWaVgGwEAQDSKst0Pu4NU2GYSg6KGcvP
hozq83OtPOjEi8z3Usr2VnGnhcUPTXu5LnX1gM+EctFcChZtc8whtE97Ko2fnWS4bfHZyTGdWxGu
ermT3zZ96c1DxmhhaeSsoAwCtDzuIEyOMeKQMTuhEqt6wUauqtGZFO52dHPM5H4ukZtSDhj/gmpV
THonsEBkgJmuArOw9gRB2fdrzjboceDSLxUJ3Jd2Cy+GjNBrK7sfM9rVAy84gqXiIfzB/iV2Au4V
g99A3GyhDIxyLHdas1IlDG2byHAnb6SFEdc/muZFlXqBN187KHCvoVl4oQ/7VtOerJhpfTZZ/kie
4tkn7e9/r3UIeP9TNAd8jltHbfVBW1mV5ROlp0b1NuoMQ61+VOgxGYyf12UtJopXuqX3AtsFoJbN
D8+ptCFJElnFAenerKIBUH1kM8oR9w0yuSLL/EX9eUUaj25BaYCpAUNiNAeXpVbcyJiiqydvtbRX
8p+RtkkDpzZg2SJ2TFjklrXiMXk+jKz2QNhN5/RlbAZHbvYk+mGNGQ3sWyDyosLrAweTzUEoRcf4
mFYHRd7nBS5pc1BMaR/nHulxcR9MUNIXmMktAeeSn5IU+FcqZQ9WGFN1Ely0FRcMRrt/dpanFJlk
NYgBgbX8Ro0ehnZLTMlJi3lfNEcrp8O+VUTVlzW9XMaooi9/Qany0fpgs1pL0VvmZ1biJLmMydnl
/rq6rFkPYNNApYFbjZzCsuizrKcddN0EAIblp4Wu056h4wokmypoWZBcKcPQEjg9bTEQ3zRmGaIG
JiqwXfHlM0uO0qxrA8u/eTWoO29QM9v+WJLdr+83H4n7gSmB9BV/hpSme2dJcev4tTWZ0z9fX7qy
dlWAXkINCBl9lIE4+7w0zWmDik/RR0/raGa5mXlMo53Z7eV534+pM/ht09D+IIMMf44Qwm9qnWoT
0EICC7Tml2Dj8JRAxnZpDrs8hhTEctEw4YkUouXRHN/04IEZOk2HuzoRwbe+1sUfAWANAIkh84qh
4nwwYFtTAdVCmgHJeOQOq10UbWdrN2FxyYgpr7iYbeqmHdhc6Djjf6o0TJ6M4UlwAIugax/CHYBN
YuCjSEV8qdqZbbzDDAATC58eCvT62VvkO/LkT6A5Nd5Xn3qHlITIna1p4/lWcM6zUsB1rU3Yioi9
F9amabp9HytUMjaWQfvhfjb8bv4sWUqzYj/GAvrmtVckukLRG2GipR63kDsJ0rFeKgCr9dVYBe+L
uumy+VEvIq9lj4l2qwY3auiFya82+2NoT8mwn37NYYPmNjC2vskxmKBKqmjoJlYNlCQbqqi/27fs
cbQ8wUmtmAnUvlDyRjEINFG8V+l0KezDqiF+YL/iHRtmgdvXmUvQA2xMmUPQFGAnx6x1ojvNzp0y
WIZw1O3gKqI9W7GJSw8lgJQwWYDQcAFIHypZXA4KHt7zTK38wIoXwVqXwJPTSkjATwZcChymX4d2
ZhKjUCtKszGI35JtB67KndTeows5aZy0ui8BB6qaYyyicli5ChdCOUUcuripglwnvp0/GfbHUuhq
tY1gZSvabi/JMIyhBLIJ0y0vrQy0pC9JIcHKyEnlmhnmjuuZXgGdUDznsMlOH43JZsQYVNR8x2RH
mrq+kZOO3JuWZFKltP8iuwoLLCsI8UClBE6wyy9q1CrPlBan2Uo3IF8I7iTjyJDCzx6uL33F1CMP
CPwToPhop5S57W1a8HBUKbY3RVJIxmNHTY9ds0PJAvw6wAAILNvaaZ6L45Y1KcUUNLWGjFd806o/
y/jGiP8tCTeC44sl8Z5bSstunrCkpEP2v6Ck3Ci1RtXKszDR3r2+f2v3fyk6oAMI1UNQgFyeE1Ex
P77TC9sHLwdNlSetQ4FQeu0wS/a6oG8Ttb6WdSaJM4k62JCLNM9tRFnlCzMeYlDTYGzKtgk21tAc
C5ta1c+mw/vVbSWBF17zjPDCwBOhmWLpuOPepEqhNXYXV7avbvV5m6Z3zHrIMZZeU29TxUZlb290
D619KLUnKXQxh0tLEXLurm/B2l4vBg55a/Qyg17qcq/1Sdfixmhsv0dHXtuha85AmbwOnYYIUliL
1vOWDn1WyFkvPR0gIL2UlBdq3CazZPsB2DSN8DRlHW0x4im+J8OP64tauxH/J8rgQ9k8aZPR7sPA
z+RDE6D7T3csAAOuC1mJ6GDXQM37n7ZpmJTLBRVBnExSAuWJ2WNluDkGanevSoNXUHwTDnsGJEK8
x2R5C2NVgwqThHeAvxXYZWlnCSAj308ReR2g30CfDD8F0ODlp7DBYm1v4sawUn4rlOoVIJeOStaw
YVojyjSsJFMA6wRmGRle9asz/VKaXClxqw8KTlIxwOxNy3oJ6Ay8S0hcOhPbyFQX9VF9P1LItJFO
WkZwQqx6KXNIkesf2yTwW4TDYbvp1MgZBPCg9YWdCeHcfdOqkxyTaOGn+5MkD/YGPHETuOv39fxL
0mQ3n0XJgO+uAjwJ6A+zgUsErlDldAhTpCY5QAkFbEoPiRq8FbHp16G+7aPfLD8Bl3JdZ9d2cTk1
1dC/6Ks5PQF/U6QTJbF9GYwF03yo9nKVCBqeVnfxXAhnVBvNmkmtRbavG52naKeC7RrLpmqrbvPk
frRfzOD3JJWCO7+SLMJWwl+YGNOMvCpfJMnhjxvwWdv+kPsgZT0EduVqSEPU+26BCVmbIeq3dRi7
A3m6vqtfIzcvTdulaG5b7axobSLVtl+jjDmmz/ejSlGDcaOOBglGEpLfdsso6TdW4UmGSPr3EHKR
jtz5QnGG6J7XIfC+dCxa9lvJO5oPnwkQTTeaustneLMZGV5HC8PnZtYF2vSVEuPXjXwyCgQqkCFo
0bi8lKZRtnWcw3m0wPY8RY6C2Yy/MAQRI3IlB0MRaY/ifUjfZ4r/RN5+Wz+409F2gbXC1EonJZvr
B7F2m86/h7u/SZVpfbh8j/lsDLoHb6aaXo+Mr6K+6aIxgCtgBYD2VSQMTRWADMS5l6sPY8DPTNLi
MpHBC2I8iGJjW8mvQ2Bv6jpySL0JdBgrhTh1gLfuREcNCGv0sGSgpZhiV+5+y/UGs/7AhPeraLZW
LADEL3r37XxwFfGQUkyw3Cxu4+xxQRQtDc1otv3cNO8iKQppXYcP1/f8u1vHLmiwvmgE++o8vJRR
KKxtBlC0+jYDqUwlYaEPTdHTCm9bVaBway7XWrIWS2EK/TI8fxpI3AoShgYuWqM5qbJfWKEAqCWk
oCBWo0lXUk26lTGdGVywkjo6xNwW5XwfjanXEIvq5CmcRK35K84XPZcLmSUoghYY6+UO6KyOdLCA
wh0C5obBrMgmKuo+blrB6kVyuHveqXUzVzICKKnTb5o439mRetDxdEsEmQKRIO5BEdeRoSQ1BE2j
Z9i0zbZR5IiwNqu6ebZrXDgYK0VW2g18rdmnP0mUAuPTNs/XdXPVFZ0djcFlunQ8WdK5xErmwAmA
stO3IfTm+ZeVuGF3N1mb6/K+eAm+XbiFUGrhWccgDS6kN6xEZsqUBT6aYx9BdU6jp9FdwBlP+5G2
SC1aW0wvpyfr4Pf+4+/r0tduIuYV4DaC6xqGibPGTB/1BacX+JYR0RyxXxejm+xFboBV/rfDKZCU
waSQ/5PFWdq2mRSpz3KEYwOIu9+r7L4yBMQqa8b8q6cD8R5ylXwGPG4CFqD8E/jRCPCda4NqrBuP
gbZXtIMpOrlF2/iDA9cNJOGhix56ThvNKlcwQqABrCyTTwhOHItZLrrmPk1k/2uigqv2Vz0IXkQC
oXwzdRu3cWlOZeB3E8afVsgF28daxsvPzmk7s4xOFjDmaiQKOlflKguzlGHCcfOktQGuRJHWdQAA
kX5oS1xwOk8Yxuc2B0P0vlyLOFFw/kcW5yQ7PS+zRMbGoo+pTJ+I/ruS/ibgPJfBGeAsaEIJFBuB
b5iA9R7Ufe3pGh2n9yS9SWbMZzHo9Zu2kjeA+p+tijPFmtZadqFCohmMt317oyNvLpMQJaSbsHgo
kVOWj6mpnMYh29RCzpkVmOIiHuNztWU0KjgfLj1OkZnlPGUQT1B+o4rpTdlHqfzUwnu7fFSynd1q
VNZAq3tIJ83N/8Ljn0n/MrpnUQVmOwD6UrYB0EgKrQAyMkZrZw1udoNmG4HPW/MSYG/GvyBQQJy1
/P2ZrKTW81QJ8exDPS+x3Gh7/SBXb8LC3I8xH6Dd4/3DBENgdAbMWIxozrHaxh1jw3KKPtj2vTe+
thjqZCgCoSuJHxzf8qPR4oEt4QOGZqhsUmYKtCduMYxtiyxvKu3G2WUl5FWvLdlgSGocvsfoLNsk
hVNVL5h3ItjaFZz15WdwSiyjsJ6aAz4j7TRaZCCifZxLL/SmjbEd3apwAgBuVNBBY1ckgQ6tGXeM
6lqahMGZhkju8lwbEodjEcO4T8muTd9spPk1AOgY+uIVpzAy0YVd/BFv3zGsc5lugVgYI10u5SWR
lSegkIWJkE1nNLPnXt9XtqMHplPkp7aNHRnsBRgi5pWoxcj6Pu/+wp3hjY8QEZO2cHO5UCQvp0SW
Zhh70wAvS4IBdVu0pgSVq6onUgo8y5rVPRfGxSFE7bvBUBZh8/PSwVXftKEIP7xqBM+FqJd7Stg8
hZkE045wI6hrN1Xfmdb5tfISB5mjDOEui0oZ5OvzBi3n+chE92jtUKE82E8ZsyEwguXyA4JOa1iU
YZxAgtwl0x2gjlz0QACqhYRbdmz7Tcc+SHmTx/ZOjTeW9OPfW48z+bz/TpCHUCxmBr5Ue6zBY3Nk
D5UzyZvS6B9lPP5jYS/Gmj0EpmOZcgccE56dl0ue5CSRetXGvRnMbZb6hvprrl/q4CgXbBvoA0yX
5abMUdqPKky8Nk1vTFuYuV7LOCDGReiwzCfDw+/yK9RWbkt5zCSYTXSCTI9RtyfVTCfSIzWHuV1j
j+kIjKK/2C8K5fH6rq8F9cjvoCkW6TKQnPDDkmZ7mMYgyyW/yY4BiIebP7rpGK1xm1fUMlJMb6AY
9SIQuuIpUIjAZPevWSeY2M0tmQxVA0ci+ckp/jmjc7BA262yw6lXju2nW7KPPSnz1GGTO9VO9Fha
XTNiqGVsFzDfqEZeio+6oalTVZeWu2ay1I3iTaY/9F56i8EuaMtTBZmD/0fgwkmA3I6i80mlMbAy
loLux28scOBWkgcwUTfd9KhokWBrlX9ke3BAySvY5hXNIqBq/Ecs9/RUMkXHFFFsc8EeR+VO7dJN
ahFgUKnCzI0EEnMfA7HrKBad72J+OQcBpkuwuqIQa6MHmTtfJYojbS47BBpqjEQORXNWNnstAWSd
tkdw36EPxLm+2OWWfBcJRgYAwYCP4N9rMe73SGqInKSK2pqTRAz9hgaILaL9dUkr3hYMmCZ4RsAO
jWEVnKVuMQHYTCR4+r4ge4LUCImPWUZ2xIwdRXuxBmFtZO26YKSgvVAGIi/Jl1rLZGxA3qLCN0io
vaCaNQ0euqJGcx+TDL1r96rSO5PEPLBO0s6qnQVBqCNthFDeTdTXPHxUw2dNFHas+Sx00QOGA7uF
xyXfFRmFRqxqeSL5PYveoNVGjt+nRIO1xENTyWkzdduw2arZ4FXFvwfegMXzTDp3DoYSYvxEF0m+
FcwZbRoAuQzfLGnVG+ARFoFeV08dhDY6ijSA3/DQgpjV6kCAxUcH6CaJEqh11u0mLUZsg7YIVkYU
pQDRW2zFQaF3D2wFKGcsWTruvZe3ndThPCWATEC7qaqdm9/a7aYIbnMQo6I3g5IGybrIzZviqFa3
eXYsRoFfXl34MpoRToIAgsBts5YOrJNiOIjR3JKq3VhV7FqoU+M219pvFXWq69drJdpa5rOAEW0B
Oek6F4c05iyxEWkmv0xN2bVLVI1iScnd3ip0gahVu6xgczEMFvcYua1LR9COchCmYQNZSJA40OWd
FMnjvgfQzSWsuAlB0EhTVhiHoYgmJ1JMkfdf3d3FAS8DuZEq4VyRNEVs6iJZ8gNors2QqohQJzt2
9kST9i1iL9c3d3kJ8Fby3Ntzm5vKstlpmJXtZzU155KWXgecGPsIBNZ4bVkq6AdwkigY63xUMdR9
30qGLfm1GbzlVbEpmZ649UzZOzpW9DYUlGzX5KEYjso73p7wO9x7oMAo6S5LsY2d5SRtvJVum63S
qY5cPYGq+Poerl3Kc1nckaVxLAfFcmTDONO4Q5uByLKt+bJzCdyVq/LWyluMsPR/gOzQM50mljCr
RYRCWfMqAEvAcCPBiUwdp/xmbbZKhgnCvlmZNyPZheMTCfZllVJFqWDLvej++satLgsoNPTAAreK
msPlbTP0ImkW0IKfz7abSLbTBr3PNHkrR5vrktZsCArqCw/YglzgG9SrTinVPEO8VRo/BvOUW6+R
qBNy1fmdy+CuUsWgjTUSt37AtkPgNT9msrNSB1uYU8uNtU/7k4hKcoJ18fSXI2lZMPeQaat/WPeH
2Ldl/3Z961Zt4tm6eItkahISKSbUG7O/qcyOijVTzZeDHfLF9Wf4MtedwAyvXaiFtw39SstQcW0x
WmdpKbsa2rgjcnhrsUF2Z80AdVeeixgx1urKCEXR4wn6Q7SuGpwzzeJADeuyBDjHrWjkoMJIQZDi
ld7bc+mkG3knkrim7+cCl78/W1fVBGWgaIC0VLm9zRSvtz/6WnFaxRZcrNWlge8FYGhk3YEJ4naQ
lFFLSGyiVGt3borWsnj+WR3Q6pEP6BwoD2l9E9mbGc+7SUEGPjiZyVs2Pwg0Z825nH/FYqTP1msU
kT1LkQUIVvbZgabh0L7W9jNeAgD6j7TPPHkjme5Y+CNmoqonfInUgStWhHhd23Zw3GJwAMI0ABS5
i8nA6GkO6hj4YBGiZQoYaHJTYcpWn4oG/K2ljpGE+kcU73bMcCYZIzMgLlPoEZ3GwCUccjPZoY31
drBBS6w+pLlMR6LcGPpD3QkwNms3B6xwC9cPniLfwApNUmKkS46nSCPfTFIEKgmBNVg5UlzMBWW2
YMzgYC+PtDetwiJzHt5iOoijxiEMAnxe+h5VeF01wnhs5egwgnrhFJIBvfjGrMhKBSPlNBbdZn/0
A5qtb0GScci89GZ8QAdJ8BjuiZugM3hzXXMXjbiIikzEPQsiyl6GU4Pv+XKV4cQSreqt6JahbopB
bEAd6A3VW2rEp9LaVIMgWhHI+zLBZxelmuZ8aAvIU+L8prbfI5VRabq1mx9EVdw6P9SJIAPx7Ryx
QnBiYpwG8kyAq3NXs1PasBgCPbztG+ZVub6rhy0GeFS2/hxI7vXd/HaIiyzghoCKWtjA+Pb9rCr/
VxZQWIDKbCvQjrWWBK46QSAmEsQZdDJmXZikJLztgrtq0GiAt1CbqbQSERKsCsLLBwq54JB5alGC
ZFGN4D28HXvNTdAYRfS7ZLb3hfpxfeu+G5Rl73AFwC6JegaefpeayBI5jPIhim5B0FSDRVBJJhf5
BlfPisOoxUfGgG0DFwH6l6AjcvEuXOuabp5/AbepCwtA0Y1pdAv8xRikmOx4aMx4T/TMTZvU6Vnm
KuHn9WWv7S9Bd7CC1x6qF3zhyNLKhml2Ft3KeOeBVUIfQB4V7IW1zXU51kKlitce4sLL3e0bdJob
Yxnd6mwnh58L8QrIKyJb4AjXLhteyv+I4YxmUqE/2Gwhpg8nr4w7aqRgRksbp6nAwyJSTv7AMP4Q
ke4ydgGMu8DycMYrCfNSyXswNpIRfZaAk/aHOjPQTGfXo+xYUtjedIFZ7eaqVd7nHhiu64e3KMS5
8eTk84dXsthMDAuUq6b8Do0N0ue/470kSywPXDWeydzrrg0lBjdsgoqUlA4pnLqYUUncXl8Hrxxf
6zgTwj3rwGoC5KhFslMcDtswHN2hv4+JelcOgtrV6oadCVIvtRA4DNmcMgOMrrm3kFNhgoXVCNpv
eRX8WgwKOQveH/gVPmnDUrz5KiPITloEPpL6piE1zWWJegJbv/gN/vCBEkXRHOl6FCC5J12Ml5zV
SNrXWiSVAqAXPZKnProRMvuurehcEmcZjdZsctLrYBJWQzfKn4Pqj87A1NkEtBQxNnxDvy7bh9rm
MoIT7YWgPrk8okE1mA6gJpb1p2B0PjXqUXPvCNrYAmQwTGFBdU0lzuVxi+uzGK1rCVRCm7uT1Zsj
rerCIblJzTbyptNkYDL7uB3sT9jgTTSoh7YzXm1A8qrUFFQ7Vzf6izQUgR8BUOBy7XLQD52aRPmp
kw/ostx0yIxZ+bE1HoNB31+/cyuyQH2+JBcxmgQdKty6Y2OcSCUn8UkqbfO2mmQTOfsso9JQ4hHd
ZIWrz4Wo81lZlYrWXER8ACtg3y9XaGRWi+7FOgY0Cd32Pwpjk4ESFCSV6u1UorVAi++U5IahV11m
7+OAyTzKC4hwvDb6H9KuqzdupNn+IgLM4ZVhkjiSxgq29ELYlsScU5O//h4K2DWn1R8b6wsvdoE1
MMVOVd1Vdc75UAoe4x/D7SigIAOKA0hWoPIpt6OPltAD2xX7MhK7xU5rUZIS9nFd2ttTzbazqHIg
RCy3i+tBg3I2Egu5j30SJPWunjJccNWYeLIqjoc8z2qOZ1iWjvIM0AASlz8gyJDoCr0gtCN8Q4dJ
7isQJ6VB4fZEkzlWGAfnygo1e+hgjw0FCT9fmR7GotmhklfoGWeXMo3oUGgBXR/SV7QY1lgZbaQ2
Y+x3TbE35Pu8Eo7AwfzF+qyMLJt29Sao8gIyCeYAMarlwfoYKO+RXSqcsMDcBDhnACfhuYi7+bWR
VMjnSjIwkkFWTqnovaNTDbdbTtnis27+Ze1XZigXEk/aJM8Bif0wjdBYfEr1u1gV9pU2OWOnPqAS
bcvhRSqeJvFotTq40ogboDFGlW87dByAYID4RvITvcWGeWiUA86yL6TtsRwTO5HutCNUyL2+Eryg
PZs8BmyWdwCoHpdwdEpBw5q6Tw3yWJeRpMR+BpyDcFMf05fhvfoLNV6c+n+t0N0OeSmHQwe02ELl
jbudk6Zg/+h4mALmWJDxwntCQZHhS74wl6DWt1gpFCeAUNY8O+F90H1Xjcft3cs0hMcR7hp4Z37p
jZeIIfRdDyk1DbL095kZvjVdLLtzkAt7LZygBFQhjGzbZB3LBQ/6j03qxMyRMGZtj8EhZDh6/pNI
p7j3tm2wDgxKQ+gNgf4LqlHUgdE6MkLQKE58iGjhbXlujV+lsQ9321Y+G+/oA4PSBSIAUqCgM6CG
IiVZJYc5zIA+dT/4wgH9HoWLZPx96YzA+YBSwUC6sgRrcr6LdilSlt8bRzk9DZ52CO+bhUF5PBr7
wsHpcdJj6j4XQIUk++w4vHO+leHX159KZRIGVKuC2IjQuFHgLtT+ipT9toEviXW4J2VtgTqAAkGO
Anwdia/o6R5Az51OwPItPmbAx5JcgR7oqdEuKnhxjdIueL3YX/oJKfN0Ti8Y07BQewxQvhg/DJAa
z3b7Chnr9Mm8G34GP7qfBJTqdnSBdMr2yFkhEzVWdKEC/IPHDjW1odoMYpKViW/UYWFnWVG5EV6Z
nGPzBfbxOUAkDE2Esk/inOsgoAdFjYDdJH4i7LTkNRhjz0DKsgJnhK22KGwbhg1htWJyO7RgqeOh
CcFWNuwkYodR5E5c8SiW81gymP98EHXIrJyg5zjsMG5wdTSF5RHJIbKBfkIUAggnmLOHDwg9ukWR
nFf15civAi2oP3N0kxXYXqDKqoLUneXIToMfkWmn/Vk5F7+IXNrKsJMHAOrP0jdx2oXSfQnli4HX
tMIc+epbqHNfA/IaljpWXNddY/49ggtnKg8lANopTwXwS4Pq57KrAHyi3w2pD4u6AIISXrS0cUz8
QLwUiYlCcwc4+FmoTwGgGwFod4LONazHKvZIdZjUyJbHgZOvZl698ar69yOo+5pexVBVkobExwt+
vBngtZy5PaPVG6wxj92HRVzpNbGhHjA9to8mZ+ezAsbaOLXPIuiIqrnSJz46LV2iv6JQ4LQNx30t
3umLK18IYFHPwiTTl0UrbqaazBhhc0QDMno2Tm1xGvNfouIPw09IZP5FhEK7E5LmgJwDhro4lfV2
nqvCKjQsKxS9oG2xSG52cYm8Dxfev2yQLyMDvB79EqqMZwF1qwuTKhCqBse0SAeniL7VkoFWMt0O
AFNGqUPp4aXxSPy27RRZb3G0fqL3BcdVAs8KtW9zJU2MPFISn1TWrp4zZ852QfM2oonNT0HHac1P
UjGfEs5V+Usq9vO84CaDygfuaej2up5YCVQTSjbKiW/JvxOZQJANvflajM6imyIK0TWHFlncULsQ
GCTwmehxe8Ab6z+muOmPoJwVCYo4aTUxgUTTdygXO6MUOdWcHRNe0Yy1bZfkNnpg0A+JNb4erUJy
zezlMMVoXbPbzT8BsQ0HJ/4NHMbEeR+w4hzQXBB9QdcpkAKU15PQMS7Ms46nTqy9l1UzOpGQGJzD
vnwwvVuRskfBBBSYQJdQnqZNxzlHTMG20TyZXKLaU36Wkd+baJDjxG2WF1+bovwKhITTKqlgCg3D
z5KfPVRQ3+bYYB6DtRHq9IFZaE5TEMT5QG+99qNdgYvXSWZbTsBlj9vI9qljzh46/AFK06BFQHf4
G0lpJiaIYPEaFY+Tusj42eQSEsk2gNoPWs42Z3lm8NoAjaqDxE+hX0OGGSeL1iqc5qjETlEHZyvL
PoIm4AV/1lKZJmpgaMNF7KfZ9yc9DK1UnBK/U5qDJg1unt/M3b6vHSm6ySY/rNFtpt/K1nOi2Q0I
H0T90A5OND+GEo+QkXUMwBGCXhh8ESIy5WBIOYoNMCWJPyhVejSNLvHisJU4h411sHHIPvk6QVRK
9y0W5axMFVETfwYMJ8oEr4jrXRa1rgXBjq44tfVwSYyKE+hZCwp6LJDPL3zV+Ne1O5mzEc0eEJPy
o8F0ivxiVOgs54Va1gSujVChT5JKVRplRIa5uVTzsxrxhAs+CSNoJ7K2QC1RMCNho5WYvMi6K/Xe
DRpoG6EUJ4o5MKEzVC+WZ3XeC6covwM+TsCNFbWepE73Vd6NdgMGNrzyvTGLIYcNQvPRC7N5pyr7
VrILqTl08s4ALmn78LI2+fqrqaCRTo2gFvGy5KkPNZeQmBA5eo0zp0t5ro+9ziDWWCgTcA1Zdt/q
9tELgZaWFoKkZCKFgzukgJRiJvHexwxfDsIkFK5BMQSgLLXQcxPJQxrAStSYTtbEjpDeb08Zcxwr
C9RCC600E9JhykoJgt+j7piRXxY8mVe2FfS0IhOzPPSocfShmoFwHKfCIIY7oPSz5LDItN8eC8t3
WwAT/2OFGgv6nOoIGMDEz+ezHGiuNb4vxA1NhsuoW4jhf8S3L1cUtFwqoJHBEw41/+stUAI/ouaW
viQEbpHPy0l67lXxgP7ekLOvmdOHXkWkr9Eggj6ua0txE6RFGxC8zJEemXBjsMYnWeK1RS7f++XM
r6xQ48FQ59LIZ2y2vvKyfrqAkhdV1NPc8t77LNe8pBjRIKtC+/BTmmB1eAw9bTojwEJlegx3AmSi
5mjZD3R2V2oKiIiHDOn21mB6hpXFZeusLMaFEQpRjIMETgk3kOXdZNUhqFTCQ9lFAD7xSi3Mragt
AgLYIoAt0ytWpnmdzhhhWjSWTaJGOxC9PRZFijb9bGGPwX7aZyThPVaYW2VlmFrEKCyQfi4Q53UF
KJf+LKvvDZggt2eTaUTXsHJg6wXQXaZmE+LDwRxIuCRZyh7K2imyKK3OuYkxlwzdCqjhwvtBYOTa
SBhEbR538BkogNq9khzJd2uYEVXKvZXyOha/NBLiMIOnHuUaNK8CqkSD2dUiGNoO8G+AKGM7kuZD
7pkWXloDKuKZHUFE5iyectvrs2xv6J5Rf9ueUsbhA/MOOOsXWjM0aVCPPRA4CpKWZSlyU0i/K2H1
o45qpypHwwnCknNJYRpDshX03khag6/temqNviFZKqSpP4pT4ZImG5yyyxXXHOPUw4WUcPYL0x56
4iEDsKwnfeGLU1MbtbFL/Z4oDWAq0imHBo44F54cR7+3J5KxN6FYv2hdKrhUAzl5Pba8NuVKxOFD
uVwDDDkjSCuVKC2pVcBTjOCZopxKO5VJJGiYRgkiEQPaXSSS2I2UetsjYiVmsTMXeRA86XTLpM70
GMbVhPJC6lf6t9iOndJNH9OjaAd3pV9BgVA7CU55FI7bZhnn78oqNZG4FiRCLi43KeiDGva7sU/d
bQvLCaYCDjriUTRZCKpRYaQsCNk05L0hpnj8DBMS3eaujsaXbRuMUIOQpsoInnhnQXLhejtEY1gY
laalvlpHBOQKxo0YQmuj9JRW8gAdf8nxGBA+to2yNgY6Q9DTBd50kM9SrmsaswQaHibuoUBNp81r
hjy+wFsfRohBcWshuF3kiOC+rkeW642RdHhA+V0IlldL3onhN+0UGY4oPM284gBrM4A1D85iQSih
dYEyNvW6IM4wVhbPuaXt4lclgYgjZIogjPwXkwcOOxDoawgtFhVcuqpqRGDsMa6kVOwwEMQ9msBy
p2omHjs6c1QrU9RjTZgzvHEqHOAYTQFi9zqO3ybzrkGepK54gZm12Rc9VLzBQUaMktf1DPZD1Wf5
iGFZ4TdwLDr5fwd1LTEMRCyLShXSPwCgXptI0jEyRgUxBGgDOwRvXSFO6KeZnBTcYHE77+P8TUPy
2xIrjoNnbXgoROIpD8QT2tSovQjkRDqGiQIPpdjtywBpt4TjBFkhRNEBaIHDWAhdly9YXeBQu48S
ZNRSv52yx6wndlmWpzixvJhXBmeOZWWJ8rZDBJndRFdTP+yaypFiwNMSqKY6ppbxlFN5pigHqMxm
QkrQZ/h19FHlH0Pzaqqcpib2vMGR4+giOU/THzUgTM5KA6MR1cQpBSillaeiDHdxzwkX7LGgaWx5
EQN8QO/vusrmpsJYoJI0lIcMlxdOYpo9lD8WKB9kKlXYqthpvjk5v9AzFNzkf/GqR0fSHxOU7wnm
vu7DCIMI5BcoJDfDz5kX9HjzRPmcYZ6KKG9gYq6O6k6zPOuw7T9ZTk2BbhaavMCp8KVsoFdTZE0x
wf4lTgMmu6A+p8FxNC9v23ZYDm1th1oOqDz0SVrAzpCJXhufhCTf/3cLgDkvfP/IjsKtXZ95M9Cs
0iAy7geSi36YSXne/v0vPGuLw1wboC5wVjUKcpDicjBmdgtxShk6Yw4KdOHBmB/G+GMujgnK70Dw
j0PlVN+7AthRp85eoXZsJ6ckPFZuGdnCf5UU//wuCQRiQJLiOUCDT6ZJgIS2ie8yzBScPu8kvHCb
cVnLh2oWCmgATiHWUm5urBViDIaF2FdANCOFBIrGOa+sgjNuXn9MUOsXhHJulUKY+V2eHEL5PEGh
VieuVeR3QRKeAiUQASbPbVI/do1p1w8QbNImY19KqatE37T4pql4fS2sW9PS04JthS4APLau99Sk
VFBR6vFNoVGeZf0hmt6kpL6RC+W2UdSjqpqht73LWOcRGPKlS3ihhqPTRJCOkYe4SjNfL++BL91V
xlu/ZKRzaFE/bZti9Z8BSYBdjTsaOILoh10VzGVZySZc5Fk/Fb54MM+K2+20m+Egu9oldXJPfwC9
+938K/UjV7XBs+wKaOvpHNXNd8ZetPWKc4pZ9ff1R9H1dyLkkh6m+KhAxiFSkwOu3c5gqYdYNPfp
1LpdhcxwfyaT6phxfClacm925nd0+u6254f7KZTPQmWkC1oVIUS4yw/CIb3NT8FO+h4cRF/2k31/
jB+2LbJiFlZdxX0MrKIWfW9Wg7SSyRKzeuWiRaMtk+9D9TSSb9tmWLt6bYaKWzl2+iLsmPpkeAC9
fVx6CMLpAf6p41hilePASbmgPJC3w41siW/ri1ijDkpioIbZ1+qDpTVvVtjdqJnWQUgZvHwulAwL
tDUEjeFKjc6Jbazgiac9HiJ40YFrjbpntr2QyzUxIFuo7IPZcGqQBhBwjm3PJuvEojUbrQxohESK
kprNEGrZWp2gp28RXNMTkNEaJoQxLUAkqkH9HbU86kGmQdRrgdHFTgFtzfWcIjPVdUTHnEZH86iB
k8dpLtCe3B4Vc+5WRqi5k+QxhLiRiq5B1GoGyH/W1qvMw2mzogrY2P4dCbU75mhAA7YO9ODO5iy9
zPt+KmD1VWuk1fLTk5dBIj69UfZJhQ411e188b29FPfzjfRD2SVH1cFr8Z7Yyl4iT118MnmtJ18E
oZYAvR7msqCrQ2CJDR47Fr7FitzwJnqLHO2HtkPXFCrhmRecFF/aIbAVu9GPuhuyR09Req/e5C/E
K++C3/lddwtGIps8WWg2cLfXmXmrWX/c4ixWHzdEsxhEIXYT3JsHUCf8gReCzcObYidH0vtUvVgg
O8aGdqZjfCTgc3jrPHAIigeD8yjgbWzqRQqxczmel42dI0WVPcfQGY44oCKWh/0zWsTZ69EKYtVF
4DnDtnb7s75rzpzp3N7RqMFd/36sZaWoCVhq0fNCZ3uptqcHeIHr3y7UYCy1ZaVwq/xdurMjuv+V
wu96p4K46dqEJaQBLnj4fF2/EfPTqB8k8357FLwZWv5+td8Efe7BlLN0dAMxaaSgXsz+xiH/61WA
rLi2MEdBhArOMk+ZPUDKDKUv8y3tTwHyG9tjYRW+VycbvuraFNRk1HAAoZXvBuWt7Hyg0fYlcdNb
2XsMb8anuLbf5wYi1+m9fAMRKSRFfwxP2UHi7AzenFIOJhEDVU3REuLP5rkkuKVFvMv5sm/p5Ov6
3FBeYpbEsKl7hAMV/daKnbrSc7dHBfNOGG3jrthvz+u28wbC93paRxNlzSZD4C78HfnOYwNgVm9W
g6GTD4oetU24DKZ7m24hEvCQ7jNkoiZbdqoHPO7iQ1PdjuV54l0VmLn5tWXKPchRU05SjYGVduVa
+Bd0jCA6LL+0x/o47hfOfHv0CY8wYJmvjdX7bCVfnTkVOrxCFmCbzj04FiAVs2uh/eYW04digkeR
s1l41ignUhtEEMQCgwQ7py38GA7pMXQkJ/L+X5uE7nYgkaAS8KrBkQhuHVW7VAFkX+fEC+ZYwM4H
DBAKfYBRXO/EzOitCok3jAWhOzqhm0zxIuLk36ebgNOBxN6WK1vU5miiItLDBPMmCuhEgZqHNcs2
IcZ+AMtV2kx2qf2QSjvK8ksM1TZjzva6qe1NPR/sLuU1gDN9yuprqGhjEjnqJhOhwIiHxJmJ8U2t
FG639fIrX3bmygq1Vwx1GgNo0aDH8ZxBKtM4iDvFN31cN+LdsCMcv8KMoCtrVOwxJ4XoyBYj+oNr
EZiPIwikQVyxvS95E0eFn3KEjhYRlzNeSN5UP025wNn5PAtU1OlVratzCxas4jUfb0qR13HBfrat
JooKKEAhRdrYw4KgPCe96gXJcYLAS5566CWJx5MUDW6ZJ46JjOH27PEOHBVoykxfiNuxIfKP+JTv
K0+6EZ5UZH6O23b+x2n77HFc2mtpn9jEpCFW2KMbVU470Sl6sOQ4cZ/2sVORvJBcUywnDQ+6dBrB
rKePl0QyhdSpZ2Ou0YivVIdelop4HxS5DjRsFyMcWoXCYzxeBvz1hPz5TuqERAOqvEiYwAMFOxUk
mqemsr1QvicjZ0aYV2O8JkUFRRMI2lCuTpdm8CcseKIGzB1A2NjBtAvG2h2Ed87UMw/9yhLl6MQh
VsxwCtGt3WZOogM2Y50T4ZF864BkfFItkMvDoyWTrUgP26aZYzSQI1XxVJdR5L1255Ccy4RCyRMf
yUY7ThTJHkwLiqwQd0hS3n2duXIrY9RWVmaxHHoC1EoUz6/TGCpHoyBLeS0SnXoAVGrS53hnTg0v
Icw8Q6AIk3WomFtA4F+PEjyZjRblaBPugl8WsqPxeDfJfjjumvAuQTcRmlK2p5U50pXB5YNW94tM
k4QgGmBwasGX0yroVwINporOGFSRNM2N5tO2wcWHfjkUJric0OwDnBW9jnNdxQpae3B4PxKlOE1S
+6xLwANtW2GGC7A5KZAnwzTSPUVlHIPXlrSJvzMCwSZ7WfYS1Q6Ny7aZz/smPRo0aywLBqS9SvPm
jOgXnIwSoynAaDADuSj/LuM9iGptqbkHMNUua7TS8qpXnzi5L2bR6oBeUdAMQjT0etXiPiqHqcVh
kC/Enw76KdqP5/B1/GaMdn/JL6DNteNfsmDPN9WhuEy7Eunf/qHu7eYJqfc97zXFdMkQpvv3g6jI
2Y2JCZZRfNDkGDvLSz2IIuybm2SXPqm79E55SS4zN9Qt/nNrFqhgGmWTMgYBjIoYf3L/K3AbT9hD
wMz/nd/zHjasHbUeIeV/jKbLQVP7OeXF7h3gMrvg3A0+CZy3xkMd/rlVtTgeYQLFplsrsutbq3V8
ZFpv5PvmW32oHPDxgsdPOgUv4bE5QQn8+9/s59U60u4gT1AS7/EJ2VFz1X166uzGDvDq5T0BWO58
NZ30Qy5o5CBPLRgCjU/TXarq9Mns/F+VPZesyNoMFa/QWDjLYwD3hkS5aCsOr930k7lxY83ou8gQ
zo2pFxiHclcfeo+gCBM41Yt6so3b8lY9ht58InvlQXPG3eTGe/Dfql7xK9nNt5NLbiN//I7/nmQ7
/RUdCkfj3AxYGK+rCaDuIMmcRMhh4vum4rlB499ZdUDkHGcuYmZ8W7ii8SuwbnQ8Uzg7aZnZrYmh
XBRpQz0vcdH0ZWd0RDtxjBvVNt38KNsm5+CwYth6kSnnMxdDneeQDfJ7Tzs290gLeEvGkzOg5Ve2
BkR5m1DtlEFsYOVM3u5T6HO1INIfsKfem7NxtO5yTu8mb1SUwxmkbqrjCPY6V/esXb9IJHo8nQLe
MaRcjipWZmwNMDJDV/52PqWwsT1vnw2tW/NGuRQNvD8YBtDIgG8iK13dITtdnkD662rP1Z147Adn
OBe35LmE++7ffhq8OMEcI0CdS1l2UY+htoc1x2JizIjRVnMBJtYir63yZPD0WpjxAfQpgBcCFgsm
leuQPAHoFAZ5h8ZzqN2D2lUXTonlzqEzZrxLB3MnAiAACD1uHGipvDZVtmAMzxWgBJQHIzijm3IE
8sWMn4kk7QZThk4mcBfAXhi9Cp4hgOfOWv4zBwPJ9soyi6wA7AEDDACdCHmN6+9IxFwnSYAhS50z
Vm+hvqsrb+id4kcsvjagUtJnYltJ7uWaPysnXl8ki0YBtPzo4cYdD5JvX4qEeZyZGlm60yvV6dPf
6kRsdaqdYjyMH3myG0Womx4lciLWG2fozNUG99gCHESvKZ3mFM1IW7Rx4d2gYQK/SsqXGJQJwCIJ
6qHsxR1EEFGEXsD9uDY6nXoRu9qep8rO/AEIvO3PWY7QlyOGjgOwgpsLgoh6/xWWkmlVtmDR0sK0
s0Z46EvrIe4K68YCpNJLsiSyR3R/g2Irfdm2zUw4ADD9r3EqxKZd1TRCBcRFkSZu1EiPqvIyhD4w
Lsc5UW9b0IdHeeiVH9F/JRH/DO4gK4JEAlrANYs62MhyhGXXA5djgH7TPMemP1Z3JPzYHiBrchcA
C3Q30GuJuu31Li/KuNE73UJ0aYabMC5OctVjZPVjHcl4LXU/50b6AYK439tmWTtsbZYK3EE7A180
w6y87wBMCKvcE4LCDoz63E095yizPAqa9rGTwZ26oNCuxziBErvqZsxkWn2U46UE3taIn7cHxIpn
4D2yDHCWo9mXftq2KjSHBSS8sDNCp1RecOtTy8JNE2/qwQ5USpxDwczYm5BbA3EwDgZYb68HJcoQ
5PiE5lQaKqPtz7AGW3Hd2kVzsQ59JkA0DVUmoKYhodhO8aGWkbjtZs+szJ9VJHKKZ8wpBpIGvC86
uino+NALYqYKEdZTURtbkJ5SBYhcg4e/Y55GsPloSASBGBHv6+tBj1NSyakp4EyA10U59h0YzlMD
uMjBHRIPpCtq5cSFg9rP9uoyhwd6k08pHuxMervOs5ZHXZL6+WC6wXjRiO6OAWebMkcHxgnIZoDa
Dlao0clSJ2dK1aM7PY7LG7MQoc6qtJFnBWJy7Ga52yH/qdxMFf5Xab4oY63f9Mi2P2wPlkXyge4r
dNourXvok1+uHKusSdcMiSUg4+gP032Yuk082hLUpBTtYBheOXuaoJzD/FjPrRsW0YusHgL1LCAJ
UWYzEDjhYft7WJO//hxqpwfNqDUA3KDV1EgOPUhfZvJUQANp2wrLEYIHcxFUxlXqC4/f3AnFONaI
MnlreIb1OpHmpjQADtZB4tiGt4Zc22BC/gu3sbZKud8s07MpHWG1Mj5yeXBMYJjmZ4Modp7PDjyk
sz3KZenoWAoEJDpbFjmarxKPLSQIQtnAbTF9gqTELklOZh05vcm5xTHXTEGbIaDrC1CWWjPoRwah
OcEfCOpHJJhuj3tvJ/PqDUwr6N8CPB4aRrj+Xm/UELXlbugARijb7Kz17yhS7cL5fXvKWKHKWhlZ
PmJ1GqY6r+t+wYyoBnTK6w+xdFr1fs7dYmw4HmD53i+rszJFHTxByGvSEowHHt81QeDJE0FibvKV
AWpZijaNezEpU18fle9SJNq5jld9ox6NrHIiCD2aAfHihOu4mdtuZZeKwAEpLRICNeqHbfDWoblC
i8nbrAs3s4hAsb1ezMhoIXcI/DTIvgH3uV6wBixtRmjC2NB5anQRiSPq90W+M4e7IvwJlSfbnM+G
EdmVfg7FHyGqlCUeEiTjpbuZ23P1IdTdUasseVQXrEwVJxBBf5L11K7m/fZwmXtGR8BAv78MDXhq
Sa0U4MpwwPaEnJYLoh2UYXXOtmSu3soEtXrTPEy6MGDXhG0EQSDNNZp2FxnqWw7ux+3RMKdsZYoK
gUFdquOwjCZuP8QKQOroveJR5bBtgEBZBhk1oAXU/tAqsE6IC4yzEQvHFN4bs4Q25V8N5I8Rau0z
aHVXPc6bb84XARdOcTgPE48jh+maAFb6ZyRU9BjzaVJjC0bQoe6UkFAVHiW0/s8D2v/Dl79ZGZT0
8CpEQYDmIZHFYQKSCJugkYB9bZ4qQ7Wbv0GV4B0CgRe8dwC0XTb7ytcOcT4O0XIDMtpgtEGLNRxM
Uga7rkotzqZm7oKVqeXvV6bGMpOkoMTcBcVz0efuWF8mUH9sTxrzcAKYAMQcBBVABnNtZGriog+U
EXCvxngaZ/MdArGcjcYsTkBCF4QhmgQKOFqVKTciXc3bCXdTIwQFYDTcSmp+U+SZG3b9Ls67+w7H
FGR4Z6FClXjw9CKMgXSJ3FQJ/VEPOJ0pzIldfQ+1hiB0GIJIB6CmXTpDxkurvVfp8/a8MjzSwuqN
hIAK3nxQll7Pa1MMGGePfVL0/YGIZrLX5ap0o8yY7FHk6o0q+DkqLl+ZoxxgJVvlEBIsY15B0bSB
uxh/SbP4ZIrj9wKUMlF2TI2j0Cq2kudeAX3fmNdJt5j48gmAJC7sSpCpN5ZPXG1XgQSqXkwDrjpJ
Y4ttbmtC7zTi7EVyep+AH4vXksLYuugS/WOQWsZUj8TJaoCb7mTFALbFmDw1KExO9GJ4sCsr1AFp
lTxTCxXDmsoPM3GrnaTtRxTeK17bOCuddmVp2VKrCcQ9o0869MCAz/pbpF+qeHR75TwfUu0+xVlR
S6g2nzvQCPQDxwn8D9MgMVuexuAGpdZOFTNTTFvASmP9IUV0DiuQBuHhuk+l2DNBqqyVwdmcvhFd
vsUNkGOecR4xcB2UWQA8W1+4uQqSgB0hBfxsHiAB0p1SoE6F7Nv2gWRcLNGUC34LMBVAiUeh4rZZ
ZeCEMNG0En+Ai725BOpNBnHebPZl3PZy/X3b3Ccq/Mtx+GNPpWJ43ZZhIw5gaYzy3VgcIz89RJc+
c/vxTmxSO4tsA4lw+XEC75kECiXQh7RvknYXZE6huSHo14gn3Ql7iUfXxf0yKvAD2Cx1qYaZQJMv
2uSUl2CPUBYfIt96qB7BsNTvzYsUeYJli7WTVbYWeSLYWiESfijs8MU6bk8V8xyD1RmsIMCbwPr1
vidA11uDMeGFqX6gPlCanKVgnmDw36BQv4AJVOoEC0mPzRctiS8i3UTjczzYMloSNYjbyZyaEQuJ
t0i/mNAlAicBIur1WMCxjBRJjNeyJAFP+H2ElI36LHfQ2m5auN5HENm7mWr4Zhk6g74ryF2k7eoG
xSVc/3X9lXCyXuwPwusWpHdIfaET4/qDYnxoRCx8ELQWrGGvV2ixBiHiLpRf++Jblt3UBnTLTLeo
9rH6JLtV/zqrhyhLbCvndZczFxqCnUvLxKJGTsVEQ4zSeYrBe0QAy9e0F4uX4mSe8ZUBKgrODYRH
LYKdFLTPvTntx5ocFfOk1b8b1XwhynMGppntzcv0XSuTlFuREuyDaoDJIntS41OIpuQ4U9xtI6w2
FxwN6I4ai565/HnDWoUG+MxSSnLwXBRVUnoZUsVealnGThYjxFqrQ9EbQil2KBK0LKlCsB+keOAE
QubkGkjmgk7QAsaSOqa5PtaQjUJmM65+Kt+xizy8WwsRMATI75m8zh7mbQLnCMUl8IV+kZcZRCUI
8wAjnlTtDt7KJWBCbceDNhSn9J6I3X+ViEQxA1P8xyB1UAKxjBqFIB80dGc0Fdg1F1zBnMClhAH2
IeQs6dRwGleSlppx6itCaifZz7x3pNYpfumpFxSVI2i8uz3boAYSDCTTgIelQhAIQ/FQWigSDS2C
H1f9hMyemmRemAtOgv4S0YtUXuseK0cM2IGsqQh+n7rd1x6n7pKoT8IIsNduzNw6l2LHIJXu9nIW
7PMeKijdrEB5LzP2jWYlB9mYmm+TFcac/co6mSCwkLRFOAjhhboeQhUTfaU9viO3IfUSOvL37UP5
+Z6kI/zaABVXQCQ1SqTEeup7xc1/ht64l37kB2MX/e5Ee/9YgjwVyjraHghrR1Hs2ktvkyN4ydq7
jNPUx3QQ62+h7o6GmLWoMeJbcKXR91IpepLyMWjjLm8uTf8qBX6UcV44zEvj2iblzkFBLRSBhAk+
T5ld/TjPjTvNIP90R7zn4Bai5Z/tOWdFEBA0LU9v5JJki3LwY2B1KhFBvGKCZzKqP2T9ZdsAq6YO
Eug/FpYztfK0ZSNAE2CZyN4B4vXYu12KfjYl3sWn+GB5ygFqUItS+v/LLEjzr812k9g3ZguCnGqw
E7X4KY8euRH74aUohyPp7iDfGJLnsHgKQaAzi+CB4LHAsZdzaSZQwAKBLB31CWrdIsQgjeFDWO49
HYrKNiZpB4IlR+jIXWZk+7BytQjUmOGhDeWTXMgHziwsIeTLiVqIIgCqR4aFrhhOSUZAPYLcvyBF
z0WSLy3kXjALTq7LB7kRHREs2VrROD2EBQg4g7fts/wlwNb/mqd2V4bO7bwzEQLALg9pgApsibUt
v0ng4UahS2xcxUg4kZ3ppFYmqe0mJYlWk2oJqv3PIjbcpfIbcsF2zIHBIaNV3wRVCX19iIuuFCcp
QO/2nNmdCNrHyGvGH0r4KpZ+rtU71EQ5ORamR4LCOBRNJAhNgBf4ekenqZVqUSvCIxktrgg/OmKh
1vwjzgN3LmYHT9lgnC/5MDrbi8hyEQtJ14KdB+MZbdeIBrmeDNC+hKm+KJrF6PzftsBK7QDOhHwL
6HdQo6IOyjBKU5sKcEKVdVYg0ZHHzz2pbW7jw+I/6dOwtkNfuCK5i4QQyflCJW7WBbGjZAouznKP
sIIIi/dEyisjs65da5vy9ap1MzjBzAo51DndmfUzeTPL196Vm9HOhvYvVgoVcsUAZ4OJtBE1j2GT
K+KYoGralx9CUNs6jxeFdbjw7sGfRaMZ0gXXg7EIaQRjRhp9fkjas0BCN+5azmZgtdcBEoFWJLTg
SCJGcm0kEQsQfmdIXnRxJx/iwJzcKS47t7AGwYFwoXQAfgEcvEVsOcqQ9a4xdpLTaLVmy2ZTvWZD
ekkt0y3DIHBAK7bclqbGIyWIiIMWPFJWFiqcmWdNDC5FuBPiq9Fy8n+cXdeO68iS/CIC9Oa1aORa
EtXmmH4hjmu6oit6fv0G+2L3SiVCRO/MPE0DSpbLysqMjOAmJm2VKIlFAaFRM9hQvTJNondrLQCL
RmRcpuCAgSPgSdIES1O7OK3o0xSDSh5P3Xe18R+fxKWzjgsLZxDMr+Bj405I3AYABEYxfaLI+Evd
R16sEbAunQe84uFJwNyDLcrHOHVdqpGIQSBXZAt4e2R1aNf6Ee56RvitkgUtTtqVPW43qTneryZS
QuiyubBM9bqit1dz00uDQuQP+TSUZVQk/2+3bKR1Wi4bNX1KZJ2MKVyKBMiECNSuyLy2SLZqvSak
zI0LZHIgb8ab3wLthgm6wfnvV2FV20ZxQjW9PksC+pbyghRM3girhCLcyD7NzMJGYLuHF8OOuDXT
sFCT825qzrmakF56LRJgIO1RsUgx5na1Ji65YA60vCg4oXCMf3g4zNAoStOnSnMGRO2b0Hph4sJL
iu0rs6dKXOvv4+6DeXDX1vh7pxqCYYoSqTlXH+GlVk9G5L11dC1Jw1/cd2a4QwXYc8FCaWzOev5n
TDqoMR1Y9VMyjl3gxLG5SwIwzid/H59k7k79j1HAOS3QOKOPjkdj9EU9WEKmNmcVbynjuX1K3h4b
4EKgOwPcwUKcYrVpAgPyZrR1WyK6o2wKJ/Yem1nY5xjAf8fBxXNBSlnGAFU/x2Fhq92hzis7WCN6
WtgIKoQPcGmi+xIlO24sEs3KciyC5kzLnRzX+6YPSA1sIgqEgVFeHo9oYWU+YQpw4zCFq5Q7Ul0p
KWbct+cxyf9OaPFMwhqqA5IDpuG1mHE+nlcRz7xIiL5BqWcg14XBcTEjXkF6r4Zye4524ancdX/E
PXsNN6gIPDUfwY+1jNbSVr+xx3klMQsE1B6k9tx4zS7cy6/qrnQVNDFAWOHxLC7sixtL8yxf+T+U
85OyUURYUt+ssPo9Wen7gBDusRW+2+RzAuHUZ0ZXZJmAJb01g0ZcWuRJ1Z775BgkZ00JX5jmCsJe
Zx96X5Y2QhXbkrbJhLhCKZ7zNSQcX+v9zxfIeLxBe3LOqHFfAEacWCjboj1bJiVQz+tFhUThQS68
QPOnyZlobjODjJGjUb8BgVVpPdGV8GbBLQNw8N9v4C5tWS6CcRq6FreA2/cNKMHok9nU25pVRDSm
n5NInx5P/NLy/ueZA/4vXASczyxaue71HIdEHrfR+C9Hi09ZeI9tLO7WayNc1NblSOOZ6dCeKXTN
DGozaNhpEzHFZ2XYUDSk6d+/yKr2n9VE9yb2FKDJMq9kV8hJpmcSTDYqXh/VWc29If8eaPLKis27
gj/4oEiXUYKDyjqSSrf7dtItNN3qSnsG0eyvHkx1ZiT8zpLvo7pKm7DkY65NcT6mnQzaR7XanksP
YUHjNCZBOaQoPCgeRdSJGdrhnOFnvV1ZvXl17oeowLGBRxoiY9wWgV4b6vElhmglxRMa3ps2d6sC
FPhx7vTUcPtJIQ2+QeoCr+yHNzGvV4pTXLT8n8VEd8z/fgG3f4R6YHoc4Qtox/xEbt60aG0dF8/B
lQluHdvEtPpchQMP5cKtpYhY3ZOqr4yD7769Gwi3hFlbjXEqwIqyjd/ripR/f0cSiV1ZtyEPn6Wk
Aw0jBVO8QfQf0Aipt+W/4nc+2HpDsoTUJpkGO/m3qoqzNsHcdaKAPKkIW2ytUc6dTnKNfm1+lx08
cg/QqrEQvvO1TGmC4nWhwEQiEzUls+KFw3Z/5MEDKCD5le7k58f7dvFkXhnk/HmstCBq0Ocx7elu
8ES7X3uM8i/o/yznlQnOXbd9LA4JwjNcGeorrY5xSNCQEEOGrtlDRX6nUVBsxjY6i3Z5EpygcfAU
AoChDfVOLDVSqh1RhZFoCtxGv+LYF8JGFanQ/5tvLvqhFeK53sTwK7dsKjRtXvSLlL7VMQAnuj8y
efd4uvks7OdkAC6MPAI4H++rFlGdtrUihN25bZ5FsCg1VnyE/KGjZvJxGp4huuRNU3nMxBrVE3E7
QELQefwJSys+M8Lj0Yt2AmRPbn2xTktx1OWpBz8Vgz7GppZ7orA/arri85d8Bcp76NYDbwbk4rlT
nNfom00tqUeUAm2aclf+nqq1LtilSADJZAPQa8hhILy8HYuSQqkKWPLhXE2Vm4hQtnOHxh+GwAG6
QluZuKW9Akwv0ud4EupAGtwayyxoVcl6NpwFqFeCRX2jRRXgHqRq8kOXgOo+TTfiF5n1P/fLtVHO
4zJhgFpulg54rf2LUs8wSKP90IsdHm6PtwUPG5ktIaiUNR3QBhS1+Xpa31VWUeiwZAC7wGJULk22
bcXmtZQbJ0h/q/nPvCFVXJ/juvAS1dzo0s8y/lUI3bsem5tpFIjOckjvUrtUAq/q/1rtC+h47FRc
I7TmEdafHwvmUqAaUf5E/ZPbXBI0eFNoLA3nTNy2haP/0CwUUFxrpHZGfzdu9ie2vOhfbrpD8AeN
cWsyDvPvc7e9dm2fuwrMEOQXUozJEhJ5VxnCC0CiaxHFvHnvbKjzQwl+AkBhzjUbLJaoVlXDecIl
EATtu6mcdK05ZsU5mkzk3KldtB+hlbnGpG0e74YlPzXX4JB8Q5IdnbDcBNNWa1Ul6Mczba3els1x
Kw5VDcyfErwKcQcx2vHUh42wiSuIaqMH3knRYeEMk9SvzMPCGZ9Fi+ZCL5oQgby5PXadgFcPeK/x
Jar4syr+iVbrg3je7gXbat9F64tcY59bC/1PoMExJaR9+Nd3DbZ0FU0d41k2oFoQDlsVTbcG0Pno
ZpsiN4vDvVI4Y/krU7+zyjqzX20Y7GlSrXDFLe5xfcYSgHUTqCYeTmPmtUnDehrPTX5OhtPUQk9Z
ORjdxjTcsfHAOb4p+xHcAtKun4Dvjj1RPzXSv1wL1x7uC8EtgHWA1M5twPANnOtD0zOQveI4nuvi
0JaIrUDR15EpOUsnuXON42T+MMK1mveSUVQPQB2MeB75TO6MBcI09mmTTefSKN0BZZ6o3VYVEVuA
2pLCyUwkGMHrEE6kVMRNYFhrCbmFFZBFUK5AHQau5p7lRo+LgQExM52r5HvR9k/1L0zRoUqsyq56
tN2ihCiIdjkSEzQewjYEF7AU/u3y/G+U/n58IO8dDlLg6AmD/CbWAan921NgKmM7tbI4ndtBQt20
mnaWGq8VO+5Dg1sjXKQmpbkWGdo0nWmzB5g/K48SdVe7DJesAOdkIGOMTn40Ut4OJerA6sMaJp61
BI2qhkxoRj5o9/r1CUPzPtZtxhGofMutmfRGrwmVeNbH8dDLgLsq2VqP2cKTHQBw3Jp42kKn+06/
DdrVppI1jXiOwKE6bHVpHwvHJjnRAFV8RG4KWnGj1drr0l6YeRCQTbPm4ho3gXKZyLERwGqoA+De
TyPogMDdtxK/LS0ToDXoVULfso5gjVum1NAoPJN4LvD7ID7bFML4gjZg9O7G7tfX6toUN6DJyqnY
UE08S+rkduMxLdZashan7Gow89+v8nMmeJyVqlJhQRx9EIwVBD39K7H9fcD72d49o8xwVOElb22g
5CYbTMvEsxG8p0HkidWxkKaVVeHhV7ieZisotKDNG/V+PiqIC0h9lQZOT96RyLbwJmqJsocs5745
5u/lirn7eUN5H624KrS/UGPlQSNGVHdootbkc6iOTsM2FFDSx2t/P2v4acQZyGhCowpKerezZtWC
UCc1Vc4itMQSytzenJys+7prQySFBxcQa2iEgcjorZmBIUVbNJN6HksogYhoZo7JpO3jVFuZsftj
g9ZINNqg8Ib44a7SYYBYvwPPpXrOm8pL9NgvA/NDqeOz2mTfH0/dwuLgEQfKPnRqg4GVbzPE+y3P
pjw1zrgpSSS+l3Ckjy0s7DbUD0GkD/m1GVfP8681QGfmU1OYZ0Oxh+ypqcZLHUjw2j16+pMWfAm6
8EuL+5rQ4WhlKFQ8/oD72USnPTyQhPoNji9fgYtrBkwjOszOUX1sW5ADsqPOkMKLvyZBi1N1Y4ev
vQ1jh87CDhrNQgQ19DgBOzaE0a1dR1fu8ftodjYEDpG5SwHs/vPfrxzRMIoyQxONdQa4ZJT3SBSQ
QNKe2/yXFEq7uFOeH08g30o/jwzV81nZzsRDCfHsrcFC1/IUas7CGYJlKknlbS3txaL3mSmSNoNe
JSgXmeWoEEyfLhPaFmrhb9krCGSg5BYiffn1sO72g+Ylv5oBy2xkg4qmcJYvFQUJMgQvdkFjh6/5
vjuyo+A9noCFCUdftoTeN7QfQJ+Zm3AlDHRwj8iRbxSCMwm/0lbZMqFyY4g3xH3nNJnw1T0LQ3Ob
DWKpz17FOY9wNUBT68NADiv9NE0v1pg1jhAi5dwZwkffh/8vW7NPw9MIG0q+tdWwlmUR1KZPramN
+7iu38y6pYRVzPASTaErkzl7yZsnKYYGiifU+WcqQrwGbs2xUkENl2nGSezQSWCeSn3Tse5F1YNv
epeuWbtLuMCpWeBwRQ0UKRfcq7fWwrJUm1rqzFNr/NCN710VHjRGGqMiOVrQwN1kq+3ahN6PEDYR
W+GEor6Gdby1SVlQIB2TmifWTbpTVI2P2HLDOuCXMjpCXdlKVyvyizZxKGaIC2pLvB/v01xCx2lj
niqW5zZsbgtDrzdFKEpbXTcOSgtoX5QKoJUv8p8FUg52bGlz386kvxRW9V6ZtQ9pquAc6BMg2V1S
u48P0d0lraLUh7tsXnfoKfMgKKMXrBioUvOUCA0Js0mxwzb7XmbZy2M79/nv2RCw5Yhs4a7ARHs7
/ZkgdWpIQ+ukHzHeb1OzmXLSAZfavMV5TuIX5WPcIaeoNmsZj7vLFJZB7gviDQTWkBzlNlvNLBUN
naV1EhLaexKbRDIF1FyJEXn8MUICpEJ1ELlgQwNJ8HnhXjkHzQrLgFHVOhki09/HsMVdAwCq9cOQ
p/p31WRw0gCUWT8mycRGb4M4DYkAX1N6wwgWUKeNI4Nuo6noNhkze3ElfFmaBg0aSyqQQ7PY0fz3
q+8zw1rM2qkPTmwKJ2h7hWBVl8d+s7LOC2Ygm4wkqo5+CRQ6uKhPL9Q2reUgOE1GUx4mBP+gNmYp
cDUtxMv1SS82qTGaLvg1tJOkQGs818vQbvqsdQUzMdwS7QauBYDkyvjvfA56vnUZyQZk92YNIc7D
1UDrpmKSZudMlulFjSNpEwa0uQQhejkgfI6ukVgKSGVWo5sLTboyMXcH7dM8FMd0pLMl8DBz0x+1
sdiWUXYWjcxy8k6M3XQCMjSj4JZ9vAazJ7vx5Tq8DdpVwOCEZnp0kN2aAvkhTYC0inxrqvu/NEOA
DypBth1rKp7rPmp/PbZ3/1iGwXlyLQDuPjGhtwZTPddaGoexr9d/1OG1l6gzlLUXv5Uy+ueiygsE
G8LhzmOzC8OcXRY2GZgJ4WG5nRZGHYsrtOX4OUDQW7mSQ49Njeqmel0C6Z9/sU3aRG/BjT3uRu4L
bFQ82zFK41D1z5XwnIKFUUOO1s7kZmUNP5/63CJi/QD0RICMtwB/RdZNE9EamWi/txWvQwMDdTpH
ckBE6lAHlJNuagu216Mo+lMGaW8r2Vpu9+1XwwJEH3O8g3BWgWQejzcVpKRuWrVK/UxDUi5Pczvp
LHtStd9VQH+nUbimjrWwqDNDlYnyIJAg2L23W0luVVWooCDvQ+NCmgIiTv7bWK8BwZd27I0ZzhlI
VQ2Iq5BRP4rCjRAQIw8PEhqZitQFnNemqH63irktJfOrXggTej2+efxXXhhC1XQwICzvQ77Z0YZD
Qs/VcBIlHzUoktOTnpTu42NyF4NwFrnrrxfSRsXhpD6D7ovFnGaLLLJQeixaq9ktrB0y2iaueHCG
4vHKTaohlEknx3LmqwwJ9S7eAF+vZP1pkuuVo7+wfrhkRFmC6CnuXZXvNzFZYoG0LC38sTDsrNFs
zGM82FbkgbF3K0l2XjRES4zVxPF8yG+PJTingNNCzcIwEDdx69ezIpZ7cKL6Rt28V4M9TqRG2t7y
5Mhtsp1EK8LEjRTTrS6oK6O+n99b29xKWrQZhkmUYHt4icAxRPNt1ob2+P3xhlmcXDxg542KfkA0
S9zu0TwpGjNJq8IXJL/WFLuow80QPCXWARlj5ETJ2Pia8Oex1c+H+P3M/tcq97gaIchr5JCs9js4
uPSNvWi/00ty7g6qYxIQ3250O3sqPPGQOcF5fCpPiUs3ky8+y8/jBgKeu7Wjeve+RKfs1TR8TtPV
Uc3m1EHT1pAkbQRHAEmMNkA2j+0kMUcjJLODvv35eA7uQhTOInejsWhIQnHCxHf1JRTh5qdjXntV
DDGDUwiYaKtuHhu8C0oQpQGLgkM0J+yNzzLJ1RDBI5R3iFgKn4m63UmCE5ryNstX6l1LVnB54F/c
oPf8IlZdmVZVTKWvBARRlvC+it+5z2bN4Sb2KyREkc4ChPF2ywbhkANVHlW+EADmjyJE5/SWOBFF
qRW3qWbo/5CKTjHQwqbKkH1PKKTJ6tAod49ndOGMoqKpzAhOtHzjUXX7IfkYxIgitNKP1R7vtdDL
qz0IjwhLuhVLC7OK7ADqx3MTC97SnCcqShRqkZYr/QJE8Lk4+Aw4tMT4MvZsvolRy0F6Fe8SFIxv
B2SpWaqB3aPyzZx2XhWJoq21U+U9nraFnQ8NZxRl0XeGnCBvpY6mKmXxWPkoW3ta0O+z2LwkByEe
f0qC+Wuk06ZaY526r4RjaNdG54+62v1RH45tYdaVPwrFLk2+VQxZMbbPhA5MpwMxtBZA8B2k5XJB
eAtZ7D8e89ICaojTIfaJ8ivoU27Nd7IxRFknVX7QaF47NHbXtW4jrPHyLZqZcyxIjc/N69w+CSbk
tKxSrfxIQEG3As5OaExvLPW/j4ez4C6BXP6vHe52MqNY64F3qHzN2MkV85T4VcoZaZ8Kek66eAXe
Nf8ad1vgkCHQ0GeAK7Cnt5MXtm2WRhpj/lDnMx1uon9ri9SyUTWsn7pCLt1ESlb5sGYHzFsFagOn
TZyL5QY3RgO9RE2lZszXkmgrNjjcFdGkP8itpsozWADwvmqnfCPQeCVsXJhcFa5tbvtCtQZcfLfD
lQBRMEuxqf1JK2Q3N1+7yiwc0DleNKU8x41p2JaASujjJZ2d1e1w5+KADKN4hyCHMm+tqwOSAoSQ
UaGu/dFgQExINPpW63pyeWxlId5A1gTvYjSGz0wy/C2UV5koxJmKwWVjuq2jUQfxhxU7iqBBamEU
6+ei6odvidCaTqW3gpfi/btd+Yj7pcVHID+k4sE115K4DaWnZpNSyap9hVWg1jEs5NyY9Usa1HAH
7pOQGF1goWSuZXZBW1B5hMxCNjZZa6VemnNkC3GfoRKIZxCXJyvqRpyTJrXfIhPhAjzSbKckqzaP
h7tmhYs0OpOhaBUjuQgxpd7FC6KFMGLduI+t3B9SzKmGixdMrTO9OmclqMWxjjPMqdRWB6UJElKG
+p9EjjZhGGp2pLcrEJ97XweD+qxdD54TNC9zvk6u4kwRLBjUQDC2kSLpjwwiPhs6nobzeGjzL3FH
A+qIeAPIAC7NaITbozHLM0mJxBq/Zn+74ZvS/qqyNxb8fWxlYQJvrHAphxyZ30GpisZH6i5xYlmU
wZ1gBETpM5nkaoq2kNxYq3LwewPhCIrCKC3hPgbxFp/BGxk6/qxWYz5wM+hhLCuGBDk66R8P7S5k
481wY5ObMp+GygSg3awJkudunjm0/xdAeFGuL0b0bxzrHTpdii/uEd4ud+1OfTlQpIqZb+nf+mTT
jG9D8u3x2Pho5tPEPIeIRFFq4B1aqKIyTOuw9o30XQafHgOctMsVF+0sZCrQXQMChAlg9sdWP/ty
r/fkbBaeA2AV+OpZz+52T1ZTxsoyGOGuVS85x2/yT/01Pnb74Cn/MOxwDz4IWyWGXe9ouE/WSP34
vSqjBwRuCxVyJIvmss6t9THX2yAIUFaJKdH+5H20S0zdqSTN0VVrJXS6Q57zxjhvXdJIhjSC1Pho
4JZlT8xVsSJ1PqLtrFPRQDAJ6bgfBninrZoPhu4Kcl5HdtOyQiCaoQWQMJSszsSTqpTpNqhqw7Rp
GqM7To9pDLbArhanraxT4HyUUodmXzV108fjFeOdCEYBAChWCqhGVEU+JZKu7le8K0O9oVPnK2OX
bASUfzbpGB3QhJRsg5Hla3fcwhLNBxtXLZJ5QDBwRy4Gna+SUdr76AyUj6DvFN7qMTN2etxHbiB0
NdxLOSGxKNadraSl4JSlIhBBT8AejlKrXUzyNilL5BoFQd4lMIbQK1vtuJnvuNuNjBIKigjGDPCa
XfntVgqFESq3qFX4SRtYRJeLg2ax+iedJPZElUQhA9KE0L0t4h1aZqQ9M9NpBRh5f4Rn9NdcXgf8
C7cs59/zPlfKopB7PwbN8h5pn5OQj8YPlZXQgReG4tzGwZsRKiep7NZIHT9LkXfjt+D5kU3Hq5YH
v1N5pKijK4OfhHJ1ZjQYPDAwjigfRdBos2oRur9oCWwloXuypqw4QQ032gLmXbpZWPa/oFqSn9JG
ke2kF0BfRLUeCQwxd5ShNkja55lLowp+tmTGXsbROSRll576oOrtxlIDggdRZndFoNm6OD7r8WR5
ndiFW6HTX1hRdTYaPl0B8SHps0YBsUterLQKLVwPqMaiw13B3YoYnwem5mHKoBkZD35k/W4L2QlH
Ibejb2aRbs1U9ocAaCzZQyD4gi98fCwXjsmNae6GQJE4UoF57/1c1k5aGrwwXfoxWOmp7vapgJT7
Y3N38S/cwFx6n/veUREH/cntdq/LEcycIh18kMrYZqE6SSZhrVObygrowxtbaYqdUAK2Eqreiu37
y/7WNrfP1bxrDQaJTh88jhKpKzTmTLLT0U0r/MoCw5atwBnzJCVqnW762DNE0wZkWqFrtDNLk/75
ugG7ATpL+NDNSsSpqyBP60dJS9CFKiIO6NDTN9YfQFysBB9Lo8YVhY9FBgBFaW7GjdGqlbqbcMAS
AbXHQJO2GrPY1/cR+IPnHI2C9xN6ZW7X1VSizDITc/D1TLt0kadPKhoE/0LXljRvK+u4MH0owqkA
dcJfwXfOf7+6SgojbFBE0kc/bqptHGmEmd+qcaeiMWfsBSJZ016rrXMOnYEIdWeMdYROYmFsa+NP
DuB3ztb0UflYHL4bD1UkHVDEQmKOn2NoXARaWcWTHwYqXqftUDtZCPhxPOIifjz6++Wc8ZIzUQzc
Be5SbvAWS0Iln7LJTwMNfKgI/t2gUHLnsZWFoANXEdyRAWgwag98hFOAfEMIYyb5aQj6f0rjZleK
IPctTbXf9KMgX0YU7omlhqEXVorhoCfecECTaDpaN3UbiQbGU2oVuRdGGcSIQBO+McTesCPW5gGE
Y1vlYgXZat/D/V2GRAlcCxhdwLCObXK7N7qSjmZnJoo/hpmDjIXqRk5rfagt0UtPMwgbbShoZAQ0
GLFTnOv8B1gUx5qRci2ZuODqbj9lXsmrbYq6uCFoGT5F3+t27kWOz34lkD2v1kKdOZS5vUJnXQ0V
+WaUT1H15064YvVpLym54uP6I5lb7SUn8f4o++CQ2+nL442xsNNhCy8+uFLImvHtDFNbiKEuwVaD
+D4vv0mGy6w1+NJ9rIgBodgFeBa2H8BBtzPH2NBFdZIpPkvfLEv3krF2aU9JFK1N3bwd7qYO4Rzo
cHEZ3ak+xIpSmY1eKD79qQtbw602Y7LJmYecmrCfChtUnhLJlN3jSVw4w8iDztJ8wITN6dDb8SV9
jE0aT5rPNH0/VqMKntnUch8bWVipWXpIlnHTQgCYZ0JV5B6kYikz/UbqmGOkDQW9L3uamjhZyU8u
WoILRIHSBKs6j7FX5Y7KQyibfqIJsaMZceOorZo5VgFam8eDWpg5dJyKAOzPhJlwTrczJyp1k0WJ
YfpCpeoECWfTQ3PTFwVHACcB9fbsy00AXGcc0a0VAwz0TTkIpp/VCtt1iEJj3CJt8r1J8Vx/PKK7
yUPcC65amILRuRWCtxWWtIyp5deyWFzSICwUT5DNAa4KzXlrchp3zBfzpkMbEFBBc2sY0Dm35mK0
v5mlYQiI9SmxqpJYwbuh9CQAX3ybESWd/LHyVPRp66wiIQs2+F9uJ6AsGa6gle/WEp+Cc4f7Eh1B
QBFzsyz1lhbXHQ0vYwHai6lmH+kUql83Ap5KCyw08I6AYHLjNatEAOzPjC5nd8V3LHz+zS/PXvnK
vYuCJeHaxy8j4rBX8jafr74bvzTDYK4+m7vGjKYtMvQ1Rpcx/g5PstPUs/AjBZNx3YNqbQIV4k5L
X8volIejLbNjKIuHQbeZaa0EzXeuGB+CVgNsF7xMgD7mtqcoZXWdwBlfGjXZgsQMTTSsKdEaa+Qk
jde67BesIQ+H//AQRDmeb6oSAkmgYGZILlU3ERxMgAo7R4zcia44x0VDEBNBFI4LBBi128WDzy3T
lgXJxTQhnjT1WyubfkOd3DbCVTaEeYq4tURnyAyJU4CiwEv31pYGaQbwKQ/JJU4ifyh/ZtNG7F5a
uumG3xoCRVEniXSWI7RygPhyAloUJQLCim2e/NMF6j/2N3fgVHgAJGCwlrjFccla3NDzrAUzpAg+
vxHB3yauk1whltVDI6iP9lZi5c/DYKAj0kLWOpEK9B5rabTrO60/YCojO9Tq1Ubou2t4Vh8BXnlu
TwQIg4f3o+kxGlF9SC9BT18LzTqnZuuOIijwXwum2EqxyVFWRvTYmWJEgmgidO2ZdB+uzYIgSFCJ
qDmh9PvJUX91nsdBo1FDGb0U+gFP2FOSXqp0E6m7wtjVMrahAJwLiMQfL8e9+0epYM5QoT8ZuczP
uu2VVTBxhSayKukF8TOJTUaM8qON1nBRC74KkSHCDVRbEAzwY+uiUASXY0wvsWQOdpWLeHZ2puA8
Hstdlwa2lqGA0QgKGSJwAfzDDEzeaqCZkDIO5MyWI49pSN9HzS7XNoqQg2xotGkHxoxiIFITO8w8
dPQv0JYOAyBMFY5Z8FW5ErQVzrlGxCbzFQOGBfP28OmRVmoB9CAvNKIvVmDuuoL9AeO0llt/qrKz
xyAgwrgdlX8sB4vy6D2ekqWJRxgL2yhmIsnHHTZB6HO9K6Lskg/AAUugh/e0UFrrC1zwZuCnmCNm
AwVMwJhuB5mAi7mXsiYDUS21lSrejdPrlCUvQvb/Gg+wJ2hiBwAWacNbSx1ql12k6pjOvPBqYdeE
w8omWjoQyEGCbgPFNIyFu1ZjaeoVOY6zC0PngF33+p9gaBNkbPO1nr2lEz9LEqP0o6I93eTj1pQC
ftRWZX4ZNyKIXHrdS8ftoF+C+LmVfWF8rdaE1BcGBzo8gFgwPKCRdG76AH6dsgzw+EvayRqJ204g
lqDsRPnt8ba7ewXjlIvgTkWeADAraFrdLlNpFeFYqEl+UZXXZqeA7REJReutAWMhe2bymsTywg13
Y44LsgIG5XQ65vlF1Aqwe4xK57Rl8y8eB0jIdBbbK2Yo2I+HuLDnYRNJENRg0ESqcjb1rpYCaYLN
RPo3tdTTIFmrTZf4y1BoeBBTxskCBMJEPw3/GC2DIBNUWueXMLabxPKk0R3e0G6WI4sg4hH8eFif
3EhctABz+A9SCHjPm9zbENJQiRr1WXFJ6BSC0l2N3QC6vL5c54MjTma96UNxcKA+KrmslFWvYrJs
G4I+OsgjD56K5LVdaHLpgCS+9jQoQ6LRXrXsISn1XTUMohsAPebIva6RJEqKg5jV0tYKelDeQT+a
5Drkzhj8lRdDpcQtyzHdMag0PNVVrJEO3QNvVJoMO8CkAP/Zw4mHUf6cQopiw7IhJF2LYqNQNU4o
yNEeqe1yLyO9fa4n1pLKaNvN4ym7S59jWdQZawfNCmTRDZ5VQNCDGgLz+fjq/EBD1+5oEUEjzmXF
ynxmrheGt8JFwnEalEMwwQraukEv/y569mX7d8X7zdfRIyPcdWVIeWGGtBhfp13lBGT7EbiPh/EZ
bT6ywO2vLpQbGdqo4yvEQ4l++eHp9u41cp51pyMNIU8n14595MheLodVLhg+zOOmkI+6E1zFlphj
dEdYrW3LFf/Y+3C1nWC+Ih4MkX/jppAoSAazHF+/OUcvc19fyW7TkSfiusx+Cb2Ls7Jod8lSflzc
nVWMoHEEdcr4enivThV534Xk2dd3JZHJx14m+5e1BMXalv8M8q/CxrYcInGS5i2v7yGLJV1s+wPp
4J6sDG3VkHp7kzSRWI6NNe/6TfDTJPa2325fVjcGfy/yEzj//Wo4CRSBUALExvh2KL3YtU7iz/iF
2hdx+3H5tnIA1mzNF8uVrU6Qw1gT5t3x7XiUyHmX2QPZpHa+JU/ui71VfhprG4S/jvnhca4jRUws
WTkm8RB1xLIh9/16WXNP/H3I2+A8R0iTpEkzDOvoxNvywM7Zj4/qO3Vftj35m6xcvp/V+kdHjPMi
UaP0ObTMx9fBc94Pye54PL/unuPjv1d6fh7I86iQf/8IsaGt8nIwbevp8JK+jNvt2sze4UC4YfOp
uqSWCglcsuMrcw4/3s/eq99lWMfty8XY0dW0zBxUPBg2z6A6KvFEq3nYwtYDe2qwVVy7J3Apj/fo
yi0gc/5Ei5MQnUo4Dri6O0c9miVBR6y4drbXzHDRKAAHJaBp2Jaep229HXbmM7F/7be5jbO3tmVW
zgDf7DSF/+tIDkenIoHfHdeGw0eh/FbgnEjXaFZeQ9zzddw4Bjmed4nXHP7A6zebiGxXlmjFi3xe
s1deZKClNpkDdkK8/1c5wt/HG4AXxMNr8SakkTmPoZWZElZ4L7867zWZr5Pn2N6488qEzppHvHu2
88Y41xENtMdtibE4BXl/JeUheHoitr3dHrLfa/mOu/QTb4zzHGNpxUo5721oBYsaos1tom3p8ESt
F6XCXq/UTd48jwWp15Q8VrY7z44BrVtJBAQdXrj/kH+y08fKlvik8XjgHXgoS9uiFxVgmvE1+3Uk
u3+pvdl5R3XjYSs+hxtxp/8PaV+23LiSa/tFihBJcdBrJieNtiwPsl8Y5XKZ8yjOX39X+pxu01ls
5bm7w7FjP1SEQCCRABLDAjlaIQDQyedATgLtFxLnbEaxQK9cdQV3uXW5wBq/2eZudZBKs6NjYXnN
ybjD9JR5cj/PyQHrkjqyEyWtBdaRz97WTaSNhgL+FWL62xRRMilogj8Br3893Dkd4pv/qkyR+ivK
/Y+78NdbQNG5caFLUegjUhfOnIxA5Mz7EIpa5rRwNZI/DiJYTIFN5GEahkA3wmVcMedlhlvdcUVW
6msE55ZKcnYEiyYj1b+CwuWQHpf0jRTW3iJUdxYbgcUSGER+qqVRVnWjtaDU0crs9z6JnQfn/lg9
mKKRb1FMypdP/biJuw7u5NE0O42gfl+RX9SlgXObJYEC8E0dCWZz63AER3hM5iTe4rEiqk79NfnM
aTKfxVAWy8JIhiuTWkkU8y7ADkDyx3H2pDOPxwjxtm9eXxDBCe7q/JMFnbOYJUfTKDKHP6NgbID1
dJ+Z4bX7bMfWo2b+WRH4ygyG/+xi/zm5LczZ8HRCj7tNXr9AESnDmalk17vrJxGy4FdM9JemTwhw
YX2NrmqkeGETLiq52G/vePSFdJ8Q8nrc4l7t/pkWTghyVytTdBQpPCZBstk4nn3fUuJZov682Ws1
ocL5ZqNIM2xvZGH9aIbOUqAG85Z08vOcNw78JAlQBWbvyFPoYEEiNE5krkW6xsfoSb3838fCZWcD
2IVuyB88x/e0ou75wxMG6bNZhm+e+CAdEPVG0C1wMMH+HUejV7TaaWa4WZvSK1pCb+v1rAmfEOPc
LoqYmSz/DzHzkNjL364pOqNZtzohwYXpiYYlumGAM9qtqPTwQt0THqii8PyvivOXJZpQ4QxCg81p
aahAaon55vjOH8wEHokVbraU+qJylJAYZw1KvxsGbAuG2l0uFVaf7jqK9G1mr16Xxl25ca8ibId5
RzhhjzcPJfpbsxUoxuiRyh2imXtyRIirbgTByZd63TBEfOiOliaE0iVzuYZzuHsPyaMD3Ay6twyC
Z+l605GGPP93SsgZicWwVoEBwG7xqiJY27sfXJESsuO/xRVnKJRwXbRrpoTZJjz0O6STLaScWHAX
4T8BNVlg9fhQvRl7rVyvQe35YN7dQYQ5RYqyJezvxbHgG6k7QI7LVCTKr3foDUb5ID6W40U0rKEo
lZkSZPi3OvKkaLo4F3c+Ge5/d3a7HbfKwY8RQrvu7YP8a0yXu4UKb06ARNCmEqjv3tI/yN5DQ0+G
9SzcLyKwKXyojpZv7L4YIWCFAEFufUw7Iu+37lk8rS4wkHysHsr1uotWTDcPbzjIhw1SbXtrez65
rmEJpDcbsX1fcn6Gc5UqqboMEANU5qWxlvQAx1yTfW1Z1vHsCi76fOppQo0zKUPuB+sVM/3mxbTf
fQRumwdn/2pRt6A7oX2eLT9MqHHhhqqp3gJLz/Bupgc0ZlmSE1iie/dXdxivfpwh0cEQRjFxWM02
2atk+FR2akp8jyRH+uR+CmMoEVOcVekbb7kMddDbwVi+Jeb6bXF/WydEcSEfxY+xwpgCCfsutZDk
asnv3w5s8RGp3pOrPN4mJ9B2Pp5Hn19mKB5j6ABIi2NGtAdRJC06JH6yqQm7Qa6Z0HIykoc/GHKD
Y/FN61TZt5kRWOEVF3jk2vqq66j/PR6wE2ETCqZeRL/OPM4kg1ZECiqvLGG90xzfum5uf7vIkvI7
aBJ5XWRXGT/f0G5rstW05Pe4LTd0JwrR560OVkGjrg+AV/48QjWU8jLCG87405g0N7fAUxfYGna5
/3ZK3yS4k/AWmAsDkj6UWNrJ9wmRheZFxAR3GtfRL4fUQ9SiEJRFmrfIVApLfgHahnO+3lH3E/ki
wQnN+6BvppiCTBTAMOKuUgaQlHHzV5v9vfW6pe5tIvNvD4yKAGUcO7uwDvknEWk0AqktGhb3pWSg
B8Rjm819Te73lhWhMidKps4agAk9xvSEKQlDh3UElJLH8Xdi6lTZwm7eZmne70xIcDGCUrVh2a5b
dlQpQaLbvrPhepBtRL4NjjUWVSPmozFMRwO2A0Mh6Nf9yZN6HVb5mOk9rlJKANc/ujn1CYvK3gLT
CHfe7+3ZXW9COzso0e60+7jN8KxqTshzyj9oHga3ApC/808IUT59weWaT8JMCHC6vwg0o5W8dQ+B
BvtDQO/syGyeNuRh+eFYVu+cz6GZPIlSMPNv7wlZTv8hbN0fRq1/7M2RpE+h05n0WiOqFfA3q5IT
Olycgl29i2VqqD0KnjpOzTCHu/Ll9hEJeeGik7bX6lovwcvO9LYLn4ys7K2+CjRh/hU3YYWpyuR2
YWVPFawSsFI+hFZkPhALCQuUrM5CXDCm039Z3AklJtQJJZSrsO4uBUNRSxKzvlJix398x1c3oqfV
V6noP5PC/M5PUpgrC0pthPrtLjnR/sSynTqr0KmwdRK41gRIh6gwMiT+44d50iNycneipVDzMcW/
2UUb7M9vyLBy/DpIEKxpJgUBlLWdkezhfL7uBE9Vgab8NetaxO0Yrz0gZ+6KdofKWQrb4eqbk0Ah
Z6OLCUOc0egAf7uIGwg1SmwfCzwxaEAi1ZHbzWpJMEYNxBVt59WXp8WIUSa7+/+GyP0KpScfwBkV
Q6mDMYvYqR6wXOX1Gh6T7edp0JEj9Cxg9YnkOhsiTOhx1mREwbCS1pDrKtwYQG2TYto48u/quVHo
Eq3FJemdrfzR77BEO7hooqYbEXnOyKw73UMHs9E/pp9hTML7rS9y5fN+b8IhZ2OwNFvSrxF0dHc4
DNZbvIMrJ8Qg+vaXYp1N97+VKGdsYjXzl3rCTtDsfpWMloXMQ29VxKUCw/aVFLplAzhz0/pd1hvo
t0PLUvnZmrnV0YuZHw9vzUiNM8k3+31hNbZ2p1bkicamKPEgOL6vWzsxd9gMnqrNFdqDJuj3owU3
dPs+ihjke7KatCy6dcyc0OXibTehBfttyxsU7liKw8zdnbvVbOSehakOpnk3RMt32PeR3oY5uxjm
ofjY9OSx+eMTu3C9FTWRwVEfb3M6//D4VlO+NcuII3QY9V/0sFjYCmhJ471mZ0iTCSjdduzoUf1p
tItQrbD0EUrD4jLsC3f6feH+TggKOfvjr9yENEV3YjZmnzDHWRms1suLVYhrnlvPq896WyRke2oE
jN0O+NAJ+5OvZB1em9WIgO/Qm4vfK9pv05YYD7elJ3AQX00RE43vW2MsIna77YfP27883+IwERJn
OIqmS8qihJAqs9HNIaTxg75yKs9qsQX2eX1AU1Tj5pIlIHs7ZJG/7OeEI6Nc5FlbQ2xBgCCPODBX
6P1CYu//dzyXc218PadRqr6P2fnEv6Lz+Mu9zYfAFPHlGyXTQgWIVjh9z7F1OxWYWoFy8b1Vhh6X
4YpJCX1/MQr7r5h6vM2AQLP4xVbqsJD8IgcD3qYzratg84jgNfYXarTUNu2gd+x2XA7AjiQ5qfdZ
aF8TSgPWano6U2q9Hh+cQrQUaL7w/q3YX5820bBsFQJkqGYGZ3sxTngpFZ35cRLkBeaf7BMq3PVf
FW3taSkY3O0Okv2mUXvjvHYAxrW2AaHCDkJmJW/4hy/PNWFqmVRhF8ZMnolZ1YTKBHJEthiFSWGY
LTCf/AYKaQH8/WEBy9BU5HLJ03PhRs+jdw5Ebz7hUXEBRbzQsFWFmbfKvh48JDsq5yTKdYhieb5M
I0u55ysNRDdgwfFLeShbQk9iMoIry5dksv4qG42Mt1i3PWjUuI8pppNNAkBqE5LbKffC/lbRe4iv
wyxjZYldAiCpu8gYW+SF1cV9+0PUtiXyFXwhBqDUkXRlV6pTzRwLm47nD/UDBTVWJ/wv30R8KUbt
FAAu19C+GAWt8Lm1B9piWwI5DCUwUYhRb62lfdsWCl7smND46cvjMAbGfAKaSkPwYE/I79p6QelQ
9DoQGF2+lSpvMGO5iLz+cV2T0CMAohMwMu+W0EUCCDPgF/EAN2XYthlmYlGSTImZ2ViIcHilNDW3
59A23VzgzOfLFuo3OS62a/TcaJo6YIUE83AAMMDu0disfgMe21yb7jYi7tk9CVzjfzisb6LcYTUF
luelHYiOdzt7Yy/o+ECt86fQwrPH998m95sOZ+GBw9Yq7YLJcndY0buNZ6JlHBlZdIQMqKmiW+f2
4QmlyT0d66Eti8ADwQrtkBcUBkNikwcdCIFkD78Ct4JmV/M20a8I8haXXBi4xEwS9ipAJZ93IGkf
us5tyb13ls0lSXx6AkzoRkBy3r98C5az+uWyrINuiQOMyeFKjPt9hNfiSVgsmHeZ/ybDvxaD6qpi
lgtG6znZHwY62sgX5YchJGhQNgXh4H+wkN/EGM8T/4zVioC1ihawIGfbfsseV7/imHj2r7yxBO8O
kZrwT0U/XtYZZnnZU9HGli7bvpLe3ZAteg3OT8dmoyAyELX3MF2/oSX8c3FRSN7KyKElqW5i4Tsw
FgRcifSQfybqXoMZ2JaZEsA3yeSyclDZfe6w+dxGOt0UeBmRbnA2JF/HfofiGwzxrslJ+HJbw798
/S1xcaaj9RQ/i9UvE2Ve5G1ObDug7yOK7z0mTkJaU/W4Tzfo7UksejYT5yTM2ws8Af9yLOpVATgH
cFjs0+N7ZsKGXPf7lz3cgStqq5194mPPCBBSgEiw5KcmSmBGykURoT8Ueww3mZXawDhDBvi2VGcD
rAkV7sySvlulnZxgrKWmiWqVuaVin3G0iYpdWgvUcbZRHavQdRkQSECR0jhihXQtA22ooY4mbFT7
ntOUotvsYX38o5n3aE/27Wbn29rxw7c/0fwi8AVz921KnlOgTC0N1LlA3gzRB6ZawZ/bspytJk0J
cL5G8sJhLANUAHcH+93+o21qlzX0orSZQRk/nkWrIWej8ClBzs9IepppXYp6YGFediurcMN7V5S2
n9OQKQ3OsfR9DQCLEDQuF9vsX0YnEs2Qz+bNJiR4qIS4rrpIYQezOxTn6KX8jf4M/0o/in/il6eE
OIfSNljGGI4ghDEFb+uZ92gQSsiexaSuZj3fVgeBuvEYA0bf9ErYg9jVWhwzS+Q9Zh8qwNwAsCMS
PljgzTEj+Y1U6vGStTnoBIvba2JkBHOuEN6iIBi9EPAzpwhTeiwJNfHGrYw27i4EPSUk0Qsg2U4Z
DQUnNHuFpkRY/Dgh4ktV17cyiFT2ZYdorbHestfQkl+vaxJuahVJ/w68fbrekkZO6QpbbOZObfoB
zMlNPqDz61BTsY/40YyRXzm8lw7BM1ByyGi5riRoURKeIWcRr91CRWED7IKYdTDfe6I9suQdtqIT
gfWbDfGBOIraMgAGAAnDFRuxlnsxlh07PzB2kf7XCEZHMryIbMZfW45YnnBKi9PNAQMGKcPFRwCs
E/utuNfd6A4AAVezItutefYsNAGeqWbTLeL+kzCPPC/YCbOcssYxJug6CR9gXt68TeHiheEiGtZF
Mc+sukzocPqq+WmupAXo7A4IsV78820bMnvnJj/PaWMeL3qvr/DzWDWIKKAxLbcSAfPOZt2mh8Up
YRPkOXaMSJAVur3eNiR0Wroy9y8ZpmlpQ6RNJwgUZwP7KUUm1cklG/08L70cFFk64mLbC+tqk/NZ
OAPFVJoPGad0OIfcYzuR7A0QX0ow770GFbpdPdw+olnvNSXCOeGVPvRSgrw1i2owsmljlReRXwSG
cTaUn1Lh3HBXSCOQ3hiVAt3JI9QhpdnOsZ62rm+LTAW7HX/JDTEamqaAkgZ4wp/no+UZ5qxUBcRq
83JYWRIKny4MokByTLFukOGTiGtvHWENzApkWD/TpTf144qguxy1uX8kvm+O+ETiFcsQPGPUGUf2
ITNRC6/oPSUBQuqP/v/Qlz9vbScEOQPkB3Isq77MxrswQnZ5V8yVmaDz9FPE2mzbOnbK/Ouw+Dxi
miyjdRxDirhKyDYE91egGoxoIdndL1G5hn0Nz8sd6H5olugiCxSFzyvmRnE1vFIbHiXTux+d/Xnr
frIVdaLjY/7ilqZwJqqSs3U8tqCz67ZrGyMBL+NJotgKJGqmmA9AJtLkTFMYyvG1XEOazzHy9Giw
s3vMM66p4zhH3LXPkytawCdUFc5KFVqd92UMVTErU/1q7OttxZQ32bNsbkWSnDWJE/44a6UEsm8E
NS6C2TIcA+WYXxYqrLywwVt0uTkbshq1MosM2Pglkg7tZnFMdtffx88OucvSFeWlRMe24oKbdiEV
UdpDhuWb8oK5r5VCaos8WU6BAL8GFIZrrJwTEu0wNaUwQzzrpr+Fyvd+F320wuZhUH++Wgd0zR/t
Q+MoKSkB7Hh6Xb6cnkWdx/NeZ0KSsy8ARYszQBriRlxyGM2HV1jNzzWai4QHKbjjfC94kmJWtLyq
EK31zPJINbbyrl7cj9vOYC61MrFiq9VPl4OWyEXudbh3peKENZbVWsNm+bKuBQsvZuM19GtjBR9b
eLHkrjcCY8MYZQOdx854dMWjofPC+v597i7H9VLWWg2/X1rmRcfAWWA39mBiDvW2uOYD3Akj3D0O
AUKBTV0ghCZ3asYP/tY/jEuqNaQ6nFD5P6qPvaBt/z8Yqm/muCutt1USYakhJnkBIkmWVkoBhJb/
Nsg2KMnHhxBVYFYnNIUhcwIyHZu1fuoEdqcPrcc0r0Jk+p7dpU8q5ipqpGLrJ+yEMrsX8cgl4+Ev
TwN8Q4OBJMs6j50tYyyhXnvhyMAUdPKGNTpuIFF501eEbgcS2+4pobJoa/28aCdkuescVGO7DuVo
RKSKOyZF9OWJus3OVYSG+Quo8RaH3JNFweqTWI5AytTecqLYmRnn1H7AkMTLHxRY762X18GWqEee
ttstOk4v7GmDEAbVr48P193S4yveUicYmmeBTrM7fuvLOBvgI+EfGzm+7KC4Kiza8bxFKdSUNv8l
HS6aaJaAWVuyMwZrh/wgK8Tf0IJ+Kvf5TrMExGb94ORkOYvTrVqtlBMwhcjzcpdTJBOOEgSYUFF6
+gv94Jb8uPvijUFraAMjBRQcw7ko9pX6seXtXYbs47rUsmhNtA6N0xj1Z3FhaH9ivKPZ4T0uzE/N
mtoJ47yF0gNfTZYxpGy+jTulsdf0y/0HTyufCCeWvkLNW8xzxqle6DX2lIEcq9KOZmBvHjbBnZFR
ZMWw6cqFUfQo9v4WQKWAGp+35zNrWBBFxLOhwDfXfC5z2SmBFIfQLRxBZ71daWR7e8VBszrqmxD3
6eOfPaMmJFnwPH1NXyNjSAZw7sXELrfLiCwQgzhWeEGDtfraCLsJBCfLZzZ9L8C4zQIEdysHwYeU
ouayXe5CEyaZ+QGRXWAW6cbR6pzFWkVVJI8to4c2+eg83Llu8iRqaREYfp0zPnER9rmqgwgKqKmj
mSjTCvPPIkY4w4NUvRw1tT8iBbez17a6pBYc2ck3RZgYIn+ic1anWcB3Lq7g5hnxqC2hRObvR5gA
dSM4nNmhd32ifZzRSTu9RXevxzoHOhrtdcwlweogYysdl2d0PG4+TyjleFSzhJGpwF/onIVRvea6
XFQQZ0yeL2Z4Uh7Y3CXGT7DKmPx3ZlznzEu00nxcbEarIrvLQc7o8qNAid0FYopq/rM34bdU+WRt
kWW1nsXMSb9dnfjJPwCA8Qz4po4s9qJsz3yY9e+Qx+DsR5gFadHlMFkH2Cz7PcOLN9sB4zQ8u7t/
GCFPOOMiHczkDvEC6DqsiTG4G/GkhgRFg2Mi/Tc4k9H32AuR+8wMm/EJGzUs5J3PJvIFoo5lISXO
bjQdwNexTwBvPx1vd6QZgX+0R7FgJ7Tzs2+LieQ466HHfqwAIXhEQQm9M4CmwiwzRdwi6pmZT89O
CHHGQ86KZBEp0PXd5XrAlnC3IMAjkoXzzLNdFxPbwQf43irPsrSF7AYnyAmCsdBaWPqaYpVnTYrB
LCqikese0dLHLgiP65bevtVfzXw3PAu/62qhr3MvGqAmSPZgRFSjym4BVAsztACjtvFK6mHfpt2h
MVQOLZ8aLjyqj1iCvXfESElCXeKMTCPJaayVuPXD1rZLuh5MwNZmdLFBhYQIbYzg3vNQ4fEojbmy
hD4hQXmwMVITkvTw8GKQc+GsNx+3RS0xpeFFbWBTla5h+Qs2mnPaWzYytoPpCcJBxcwPCgYFHTe8
y+hHdPjAM0dAbe6uTKlxKjwiiZe3WJfCpmpIZob0ZUB0InyhzuUlp2Q45zcmeYuulPQraFiQGHiQ
7vAuqjHNqsWUCufnsiALs079in/Q4B8Cw40ido3EBfLZUtCUEqeAQxlJceuBnwrlwXo0/QPm2ilr
dMT74RNvlvX+JLRrcy+kCdGvj5rEr4maeUOgsrO6mO0S/O0DhpOIB9KHSAlFpDhXpxpjBogVkGLJ
3Yu5RvqiI9fLKgW154/k8t9p4Zf9m3CmS8heVOzgPCc4KyPRUtR1WbUhEuF3zHZHTYXIObwKKOi+
cQVng1NihGxnY7LY2CDue9B9oq7NEl30dLlj5PWNjhZj7yvpK8SXmY0Hpx/C+cM4kNugZjfPPJh1
TUC9QmnvfP5EzgAJ2I9nQQA62wSDPW7YjYh1RWgW5G5HkC7UcFFcEVRjghra+i+kJcFZsu/+2359
k+Guhr+um4XRZrBfmO3CwD3g8p5YOUcUjQno8LdhJY1SbbAriHeIf/KdVzRZ4FkFwd1maNb5TuT2
dZBT5QzQEMAWSqJ0DSABzPT3bg8ceGTzmM9BWmAnyvHOznFOSXKxX6FmsW8kIInGZkDZvB0UO92q
h2azRCUuhF81b/M4OwsxJcjdCqXF+rKuYzwmdyVglF0s/BCQEJ0X+/eJGLthNSZNU4Cny7iPS7I+
RYiWWN+o+bF2BcTmnei/lZAfw0lWWrxcttD15wtMlqmhIwDwRi6QFwSEmDbf0PavyfUJV1hp5Wty
WLL3o7mkdwHNS1K5q0d9+3nWX9emjj+hIxBxx3nTBfbVA8cJRMe7Z+xzYClmrCjfxfv4EbgqotbH
WaTlqXJwhsOv8zBLJKaNF7s9R56JMO8T25fREPPx+SkE7p8PSb7PjjMgy6uPCvQK5BgeycVErOnq
tHsUGpDZmMRQZB3rHxFvLTmFHK5pr1UrA6lkoJd1J9VStzSSbew6/kdB1oQSF9I1crzyDTAFAaov
EQaoMDy12ACnQGCq5opdKjpgsYoFbW5Yl8hV9+QgzWqvXuEar5zH4n390L1iReHptPPfb+v9XB3x
ByUuQOgrbYF1Qyoo7S539vtj/fKwtv78JnjpA8Q+oR1RhZHxzF3DzJu0lAwsVkJlijswbxnkZe6v
x0cNuZrnBckpFpQbANO1SvPpXBwK539nOT9Exmsu3kMNDOAAMhZkLdFI+NN4hcOQSvEqX8Ig2972
8UofgZo6mEdsqz0Lsf2+OhE4o/KDGmf+/QLrl4e+WX6laHOyZkWkX2v7St59EtkPwLFJCIP4e/1V
HQ0bI38FBf6Ku8NT6/Yxz3XTYOMb9iMBhULCth3OL4StWjRZFyxRPdsdZKtcoRCOqHoJiu7neuML
ve2csflBkTvkejmEfY/VHY/JPQrDug68VaSD0fM0vJwQVz+LEy0zse4PitztHNpF5I9etGSlyINi
eo8M+QzpFtP8uC3NuUjiByVm1yfOIkvSESC/MbSoRX72bhxN+ePFpY27fvyAH5QZwCBFt6jIS61m
HAZ2aWG3nYKbg9otJ9QqlxU88xIolEp6u4USj3vA6VimbesEHjKirDqKrAwmBUrHeDXQFfCevKwd
GvW027lYdgNIbBo8Fw80vTubrShtONfy/uMLuUNog7Sr0hAX7LnZojCBVRUH6NtYObUFrECIhhJq
7NMVUaH31HgHImMr6nufM58/PoI7nzJexWmwhJgAZ60SDO+iJmEbJBKGW0ze3AX/QYhz4FHkr/Nq
nYFbvLrbs/yaPlpPn+W76Hk/V+n6QYhz3d04IrQLwFGzNU13XQN4HNVa73TYqUQh2Kd5KOz4sMZU
ASJaZ7MhB+wpgUIsnvXYpcKq8dyj58f3cL5djuGJse2PMW6+r17Hd80EDgvQLmvSYuSR5Yx23lqU
vZrx9FOqfNPL4urJ10RiVHeH4RiesN1tJFg2vto4/r5HmmC7PQfWQLA4Au17192Hbw675l3knWcN
zfct5LtfIt0P+rWBzxhQREQWxKlcz+7p9rQ2hXOKzDDf0DAeca/z82StJeUS/hnX3YvM9sFFYkI4
6DZv0yZMcR5CboJVtWi+CNlIiycKkXykxXu6wDgHBjoomPMz4a6xL2HdYpAzaTHAmJZ5W4DBnAxW
vM3p6Prk/c4OCqKi9eaYJCQ3EaQWznnbO/QIzCbahIDDYhaWPepRsjdo/PJPilc/tI0zZcU1H9eB
hjsHe3pB9QozXq75f0BXFxiRL6M/8SZ6FPtAmYDkPeypLUjq+cTwPlPTj+wg/9V5xB/NRUSwTmO9
HVZvt32ZyFbyW4/zYo01eh7kj2TUki5Ce/WxCtElOua26N4IvBe/oBQDh0km6eyoTXRYIL+Maf09
e841buCITCYzvX/plYIF6lgAjOWCfOPTolk0106HVJPBXpOkO2rer+VO161/Ir8JHc4F6L3kQXqg
82ybXkSQJVmid5jppYDQrCWYEOJdgNJ36+BaMekxBx9vG/s1gDe4TWauuxbh4bfcOMuOjGGteh7I
NLQ27eGo7DyAO+7J7w08S0bc+vCVuUgOwmQJi4ZvnBg/ahutDL9tG1DusRbt5Y9n+x8RGXuawAAJ
17DNXrpvNr8SKZNL12jAwpDWzNzJ1pWG8FsezAyWJ52F1fxZrzUhxb0CkqLF6kkMNaAIfthJaGRX
rdfKESUwRNLj7Leqe9g0W4DK4g7R1SumodHvgvYLels/5lJaU/34yt1PBBevKyDAMn3XdGrKfzwT
eNqrAlPKzWZhuh+s1SW8O50EVGdd7kSGnC025KxMupDJsKXJnbFvbPlSH83i6XNhfgTOSZh4EukH
F0KmRipVhQ6CACWQzOuhacj5s3mHraL/JA30Q6ScCbles6WRqowWllK9lcTe+CQB1ttZmB+cA2D8
QYozIssxwhBCClKFWdspqc2wpBgsXhONxtbiIQ13I61On+OTe86cT521Dgm8AKNw65Zz9gVbhoL1
mukPe4fmVPv9LOpAm3vkT5n8+veJihpA4UjLGiQaajIEBLy2FyNG2z9d4GfSD1VkMmevHvJOBl7W
S0kymC5N6KWxurh2mFV51LZVQbpD/ic+pE+/A3dbx+a5ucObd8cKmgJJzrXEavKELncper2JpKIG
3WC/u1SPSEgpWyQy6BlNhIILOJOy+UGKuw5Lv6/C6wKksOX4UTqi3H/+EFzx2Rs34Ya7BbHnVwVW
PTPVPNy1L7qFUbmzmziifOH8E3VCiLsDRrlM1GY1IDKoXCQmUxJ/oiqEuT3WQyhblUGkh8pqzPjR
sgrMoNuLU4dnPnkS9TTPXQVF0pa6Ap3BbiIuyxfqwdJTtZElo4oYy8yJKQqCZvM+iizjNSbhf6uv
5ZYT1bzGsX9d1ga7bfaD11oemnorh36eOjShYARYcIZzQdeUHCdaRc2jYchBLibm29tI7hygTyfk
+OQKO4Zmn6BTWpwhWQwLOPErYw1v4MPl7tEG3LXjuSsgnCB5Loy/Zk/rW5T84zNB4tdQk/8RpUZ7
bI8meGk/+k5vAWL14xSIcilfbzveVE445N+ZieKNeBvouN8hUd7jcbuQrJCOdGvstpaD8b4/ZO+R
45YwlCFN255MpPI+tAfAov3ygU4isHOzrn/6PVwgIxvVopSYxJepVV13jvMQAL/39ysd0Ar5SWvZ
/kdDvNqUJhfWLAYlUpMrZLC7XAIkicnLcSu73lEQPs3ZtykZzoQbyiKtygRkcPsbCautwv5Uy7+w
yn1ZOWt9f/ueiHSXR+zXFc330WGHm//oE7YIzVpHdOM4BC3geOplNPoDG14KcXqYmf5bo9CQIkks
Gaxx0mxRi8TeEA+PlQWQlckFoHOYdsx70pcUpRmRwsw5RgVU/kWOk2rawjtdryCHIKrd9xGNXHry
MMa2uS3P+av5TYdzhJ6e5+2VKab+cEaDIiZGb//+rKedMsK5P9lLQgBuLcCI2cs0OEuOdtmu3n3k
4vw74XDXf7ho3/xwrtCvZS0ymKnBUtzENIuVO9g+tQb7tdxs6zdXOD4+h7SIa/ZNkTPcadQZGJEA
gyhUZybW/2AHEYOMdO7Z7gDKquMdMdDRqlki2c49j6akOTs+yLEvG0kgPT4PDtwxljfGHdFEqi9Q
Eb5NvcqNq5IXEGl97kyAU6DBQGBCZl/OE0Z0xujE15bXrhhGrHlBAMOgKgFwTtkw5YOxB3gEdvP9
OmNV84fw7OZq/tOz47vTlTYc+tzwIUCzsRY4OWTtHFHYPlvPmXLHmY5slNWqzaAhz+ZbEhHsafbv
l+RpSdA74ZtsO5YovGW/eMNY8WXC3ugLpVpDnk1FJOJtxpT1aqCCgJrrp+DwZtNgCvZmoK6yQmcN
D9UTjZVW9moqPTYDNZdPEqtXHfN7atgi+L65blNtSoozJm1dy622TiTm0sylvwkxNGk1d9tBsoRP
y1kLPGGLsySGnNTYn5FBNy5mbFWuQk3glgkeB7NR34QIZzy0ru/kawMiplGS5W/NPacvAgPMPMVf
ujAhwRmJdlWMSVzheDrogutbj1dSUmOjv0l0W2tC6Jd5bf+mx5uLsljKVWfgjFBPU3aSW9wXKS3K
wlqszSDd9aPVdqSy17EJYH25wOSmEll5c3+b7bnd81NV4U1KlmFnhoKk6ePuauElW7SwKmxiuvHJ
s+dgxoFk7w8PKCabka0CXkp7DC+YIdtsrXKj5aTZIMoXpkZmDfZENlwYqKVZ0ahDJD0WBok7dxwp
Uk0D+dRSgVsX3RR+DmZdqrgqC5xCJpvBGmOlbnByt0/bsiBC7D2mQTc0jLc2atLoaThA1Cwvcjhs
IoCdtcTZ71+3WyFK41wP34+D5SKWcDGmSOWC2qEPCXZdRnR18V5EEHKzRR1F1RXkJgCXoPEgvFrj
10oT5bg21D8qZul4G+Uhc/uHFVu6W+FRi3oZ6ifKR0y0p9vKO+8PJ8S5OxtGreatslJCFAN448Od
Ru8Q7T7UyG1VVk9Zdd41Vw//yG18k+VBNopEKmtsw5Ie1cLN3CPtfbraoa2CLRf5RwXgiYB5mI3e
k2rFkyBgNLIcWjsnWL+1bk3k/3dC8LNZDdVWSDIBHw9NO5w8VQXgE95QMb9hy5ZG8eB9+E2wTmx7
/gRQ6u3Tm3eI39R4MYayVzTpcJWQXGJFOX/bv7MR1bgw0UcgoDXrQCa0uMhpna6LUVXA2eEQ+abW
WSsZTbSl/VS/nWOshXFEHms+LzKhyNmwqPIydazAnUJaO5Ppfgt4W6u35DWKN+bHeL7NoeDoFC54
iqrCy0elkx7tzsnclX1eHm8TEB4X99QK03hcJB0oVAtzuK+BLxtjg85mJ5oanLfJE8lxlisLopXS
ZJCciTRdaKFIjDFIdMuLwdFnQ/YJJS5Oqq/ALlCvvYRk0sVkL9VHiTyWTzndGHvnF6XxnXtOrDOi
T1GfzbzdnJDmw6ZG7WK5q8Hk7u3wZj8OJcEmRUITNyBL1qt/ckVmS3QHuCBqjNPCW9XgFnJVJbos
SfiU7dj0/3moyTnaNu/5u0BpmAT/8nkTNjmLEkh6oBRr0Fw6eKGjPa2zwsO6oguHXottQsVJtNl4
9Jsin0RrlC7TAxVq+gzwnoCiX350ys313RA9K7+u1A3e+ORZVP1LnmoOVApUOGxmnZ/bV3QlHTJ7
/aA+/Hl4xFbJ5un/sfZly5HjyLJfRDPuyyu45L5ISkkpvdCkUheZXJP78vXHkfdOi0KxE+f23J6X
MSszRQKMcAQCEe79UgjRIJSv9A6vV7z7LWeT2Q4OOa/VspeoL4HVoTwkXgZKv/Pto1KKU/RycL4q
J25Y/hIjKMs8iRChNTr3vfd6ZZEKZftNh0zDW+ufeKXjWJy9qU2+KgM+SdlcLKVvaKRKBwhcD7cW
NPU0ltxbtsLbTgZ/5Cq0RHOErcItPSoKcc62g22CmzknGKKTFiBxe+td93WhglIIszUQxMXTj+U4
G95G85yZ/tTJhV+TVV0PA4RPtqU+9lnZ+qFEwHJvjHRN93yZgSMJLfCpb2HNILJXF6BNBOta9HrF
GZm59n/rrwwQ1b4kZYoBY1Fi7zbeZ6HZ1+vC3DvoSo3sC4/J6PZgfG9xDAjllLtRF+GuG2SHuNdd
iGXjhFz6qDbd99NbunvHFKuQea0GVcsv9ER5cfJ1eKgiTH2tVofMKWxBI/XCRpK4SexwB8bNZPfF
7Yq9KWzc+wVMphOkfqTrzYBj2tttoPqyO1T254XE6xUlhXeT5fpKZO/t+Yk7dcZJQTTqzBNnDdLe
zNoAMLRz0I9bvfIOsDmaFR0UQ/9JT2//PjHgtxKkW6UW37H1duhVU7yrlz93lmu56JzCre2p+8xs
u12s0QK6+NXax8djumjQkfocgsMHDB2LcSEe9q0LxfPEXr703aLnXKhnK6uQYdXpbQiN/GxX0KWq
DaEYRIpUwhIDzMmqd6rY0S6ekJBuZb2sS8itbx549aXZN+mpYSaE+za0aim4GRYfNJJdCAY+zjtx
APnCunkTix1G63klydmscGqVieUiSCypANnQCZXB82GXPsaBLaXoplM5oTWbFk4tMVGcXmodTEnU
koU+d9XOarvFXq4VV9oZb/fjeG72T58YYzuFwKvdqHkMYxuMIAWFF7+HB/2Uhk6zsnMDZ07hLiEJ
ljp7d6/Y68xdIrB1g/DOPfpAy0bz9Hcw0SyGuHjnJV10GTrCYzIQ+7qmLEb31zt7k57aYWJXCrKi
T60R68UY2eFQ2I9QvVoYtkvWONvofHZk856O5/BiapO5sjR13obFiLX1jf3pRXgMQMP2msuRznPR
2/EwgY1Cjf+vi27qJ2XxBsrBB9PmndQ0Abn3oZikIY3GQMfHwgZah90uxiw2OnZDi7a1fvHfLOnn
uGeNyQuiNi/00Ic1vySYrl+v28XHdf3A8b65NG/6gRhEsS5tndWBJJ3keCU84j16DG1f4E18zw0I
/Yg1BkK0xpLbzKS+94LWpANak1aP5PjqgloJjEIbPiE171sxSDL2UlRFCf1Wm9pxNBA/PKO/+lB4
oYb+W25VZS53nWwj24TRd0mCCXCYA4uS5WUbjEhAbwbNEfdjePYJUdcx9aRrqixpbO4hjVooKWAw
POXj0qBl3MgeP7vQeV7jCT9C7sGt4MxlylOLDDrVUi6EuaQga9yUaCIW0LCAyyQqYQ8PAudBe9YX
J4tjAeoajk3TUSfBLqqZrWETX+5v4CweTUwweFTqrQC1AVk6CQ0pdtorGHca+wLB2391kk0MUf+c
AFI2ikl0abGWznaSY26XJaFztBsuK9tcVj/9Pgwo1UFotP4F32fT+gRZ9noPdef48PBE2YO4L0Gz
fj5ZFgNKgiLUUS+oOKuMX9c3CYIQqeTEooPiCZc3ked5DDSFYVurxs0dNt77YSQF3AEvyKA34N4e
eMti4KkQcwsEB9jEqwOWotHJF8azsAZM8B4IabT8AeqT/WNgSQRBdG7WGq0Y7tqT9LiWnWd68t73
8tnK08QpdKYnLL9eSvOSwQwKyurivHt/P6wwhgGp0y0EwPfP9iZc3DfJQyaWAbKNhawVY3gGGCB3
Ja6yshuWXrTfXCOCy9B/uZE6gxWdWTaKJcLcy1kg6grdBejYuL8kDhyxbS6hUfS1FMFEGJHuLxFd
E3Yr8zxi/mTEi7FBZ6oNzWIQKRggJBOD8Rc3Kn+Bs3Hlrf46XuwFDkaQL9kQJOXXz2YzzolNBpyg
4KjWYaAjijH+9d5uh70Ain9e7jd7J9cnZhho6uteDouKmsHoJmj9RnL1IK6NWpVv85prKBj8GVjf
28gAU1p2rZni9nACGb/06JM199I37w7fFhg4usilJoWFQaEPd5PzrnB3fQhSX2WnntPDdfF7yc9i
5sH92yaDS9A4KsFfj1Wh3HguZVKHxHCTj+BKnlCv5pyN83j7bYzBplGu9bBOsEBqbHdZ3Y8m6f6f
10UGk/qmi6JYwVoM7xOt1I+Pq2xJq+Ho+8uh72ZzzM2mz387Hzqqfx7AV1Pt/FGDOQHZxLlzr0/J
pnwBl4vDMTQH6QYeRyk5sormTcYvxC7MkgHdGBjjdfy3Y+qgsI+5RY6VuRNqaoXxhB5TBHHawAqe
EiwU9VXiKi708Dirme0pnNphnCBKik4ZCti56ciAbOS0Qj8s5n0/PiCkzmsGnW1OnZhjD6pYHkHD
n8IcuHccL0A+cfIOBmnQw7IbHtCsYJADHWUgj9XbcLxq5OgO2xKiqRgJXma7h+IVfEf3t3q2yDL9
TYznpJCELsKKftDe2Z0wYU8gB4umISAyyEi/rC0n7m7DcSx2TQ0yZ5nWG7GCN3YZ2Ye8iAeiviM7
SH/jhaFzdwdy2T3mduKdVo+PoNPv7egFNT7NBkN7aqGR1ZVcNyN7G29nPJa+uZCd/jDmbLpqvSCX
OX7YS4k2EIvPNziHb1MDzEE0ZE3e9Fe61d6ushORKIv/w2wovfFOo9nyx9QWcxq1Vp9VIo1TNK1i
cBAVkMxZnUB4K779il51kq+uGLd/KXxeCxpvF+m/T64Cat31Wkt9XIHmvLVP3Pv+OluNnC6MASA5
TcJquH2lzfk9hPjzo+Fu4a0RlOa5ZYm5U9AwLEu2oEYH9gBmF41aEoceKcupbNbgc5K9mn40M96a
BieJnc0op6aYfWvFph4yjMScNuAYfH/PHLDauNYidTC5zIFX3qqYLQT1cNhrGUyJi5fdp3qKPQ6u
zrbqTBfD4Peo1Rg7T2Dh+tS6mCyghBIcP5g/Ir4/DQPdFiXoNwKYcChuQLB1hQYdfg/s7OVishS2
q60fr6oSWS31Z88bdqfw8Bf5RTucMLP6e1guowXv8/wDJP+9NLaDbQQHUC+ODU6l884D5yKwcHFE
ikwH93gVj9n3nen6GDj2ZbPVewnrAzHGKX8ISLBOQjTXE7wFLiC3aD9dC/IbxOfCkXYzf3F8cbaW
ObXPoC6d8olGGfaHBToWAIpoVsUtgHf2Unf489T53lMGew2tNvyxhrtg7qUiwa6m7yUcn/wH0P02
wsBFYoJtIiqwFpRBoJpN4gakkhFJPee6qO31b4zRPfy+QB2AEwtz2d90DxnsuCJXL5scduEuwHjz
rV2Kn9UnzwxvDxncGPr/QO/GMR/OFtk1H/VSrdGVFuGrgXl4QbtnOGubu71N18ZASSr1YSJfsDaI
HuwwmJiT8IO3MN7+MVii6358vdLDMifJUcULyG1wjecddHvuuCBL16yVZdyYClwQfq55q894jamB
cYt0z7IR3uHjfm03G3UjbzAjwdlFzgpZ+mY90wQgPiBl40mbYG3ZhXfxNqBa5NiZP/3/jgCTQRM8
FcuNNGInN3jJ7GvSCbSJwkEtCxSan2mN13C+HuPsJMbER1gi59HqRdFqsDrKmobeoxtRIbTPMI7x
67jYvrmhexvGqLgXFU5IsGOs4lUb8DRN97UfHW+F1kKwbjwJR9rfD8Zq7ms87zsyCBN342DkCvYX
rRnQj1WW0GGvbHT5v1GthsBDZxc0qO9/VN55ZDLwksjGFdUNLBKzwaCBxFl7+msBypyti5F83pbO
WjMl0dQUVcKNVleZBNKKUsGP6RJ3o4cSEboNSOG8aos1Voi2W8JZ3dyWTu39saW1qSb0AgQmvDWK
hxU5oTXcGRSi2XvRW9sYVLTQCMOr4cxlYZh+NmRNocmlJv1cp5xcw3aApjOc1mveDTSoX3lhP+ed
UxNMNGpRcZGUSoJ3Os7hs/OeOOA8mxxNDbCH92gFspbAAGpe9JKBtgzcnzH/5GLmBHpGHHtzCDo1
x7iGkLdFLVywZWZJ2gC95n9xDMz2uE4tMM7QaGGP8Q9YwKsxXu4+SUozIJAI3nc6rh0mpEBH1vpN
Czu42Z/BnBnap4XxgNQH/AUcU/Qns8fOdEnMqR1ehgRlrtuSHABj4kkLsOYhlHgVtdmr2dQSc1Q3
ZRFCV3ak4IRuQakCRbtaU+QPyRrMvg6f7X4uOZhaZA5u02jzEkUVfK6CqCckdPwTjROmbM0mr69h
rHUw0dAGPeSOyMZRsX5Fj8TD75f734rj3+yrQnYtlMi49NjAwQ0vninxBaHn0e5v1GFfEnIhrfLU
xzfSalcsX+JoYfQkFOzyYhcS2CSNxJGda3+6vzAOELGPC3k5WFlHNxFsHRFoqdZLm6fmMFvLm/gC
e24kGaaREVe04nE+67YKmkpA0da9nPZQZeZ6++xTxtQeAxVqE8dmS8HIOUtn8XdOytUBnarpQu3s
EeNFy3UukeciJA9PX9xQ431GBj+0alTHbqDGnQ7aTZSxkYcb9E/cwQ2dxY2+GBJZhKdgdKJ6rGwq
q5Ye90tIyaLLmeP5PEDUGexoB3+Qk5B6yHnXg5rRO5nO44L0i+cvTjozW5yYfjgGNKprBtVaBVEG
dndlWf3S3r7ue/tsPjqxwNYMxhaSCdCWxmJ2OHeV5YVgOPjpkU6eoG0BnXuLpw5iqxveyy4H6tnC
Qab14yhF2MTL4oHbDMmDd3ZmVlLauBAb/PUXR/u1CVeoV+M1sj2pmp0koLtDmYf7qvYP2eDfeMWO
s4WJb2pCcDtTUBeDpAmIYD8D9w2cLR+uXa14JzMHgtmRNgXU470R0YymPF6OTzw+aR5KGQxqxJJR
JmjUoX6eI7+I3XRZkR25BEQJiNqCL76JkQTwopm7jwxgXOO4V0AJQV0S8jPjMnSocPcHxIaXD+jc
+S/D2WDAQ2z7VB+viADkNztPck4F9IY1KIWvAFVfPKjinNGsxpOvdVoRybd407zde/gVPMTH+JSv
gFX/HwKBAZCrLgdp0VNzDpLE8+5FXJwtL5LsICf+Ix7ELlCdvA8pvOBjiwdG6Y+giL2hMSov3uFx
oZ4W7npNa2UOl+mNc7yw5YLCvChDZmCFHZpqzrudj2fm3F1akfvA07/gpAZsxaBI63pUldu384/5
FuUB3rvO7Mv8BI7Z8kBr5mg5oNcgsMXjsgxG9Te8bT3huYB3tsxWU6emmBtKnBbXQc0QZujpAjEZ
7uYo3wYQQT2aW0K2b9BJgVoPtHqoMBCPSogHLiYDLugmDgNZwkJBCOElTrlcLGwXHVK4wdDOCs4l
5sacfCdDYOsCrRa1WjzAXGOjUI3SOBSie4IRy+OCvG6zD+RdT8PrU/Jwpcz83ImzWRKH6WYzIJOk
ht4bBuzHJEMHjur4F/IblwDOOnkJAysABdaZiyAoFDvxtp66IXrteeVpro8ymDLoggGVJeqjuGKM
S2XxjM4Rh3uI81ITVs9JQqnzIhWwU3pnNI/g3nlK8BLtO4+rmqgOweOq7drLWLB5xQieu1hMwaMF
5+gYKzB9pn043ucKImg4FfolVZZd9A++t9BJD82Urb3H4AOpNsL2K+kIt+Iz93Q08RuLKYuAky4u
k/bmN6hntSuMIa1OtMgE/oq3vYZZJOquHADnXFXZzidBka6WnMNouKod57Iuf69BWn/fCCdltxj0
6U1djRQaEM776/L+n559p5luGoMtUm1cYp+WerxdvzoE6EFDu5bvcszwIMxi8pRWkP3K0mDmZaeh
pHTocYn7ddyC5Akdxg5nv3j1K4tBkNofy9KgH2WDS5z3vuseD6tHTK0Ki31t9wswL3HcgBt/zD1n
MGM9Lm4VM0znlqvRwRs2ek7Idemi17h1FfsZBAOUk4zz/Wh03QFriwGYURWHWCypb7RO+zrCyTs+
VeZ9Iwbb9eTr/1ndJtniBPROiG6wQjwef70Onm0Lb9wDdzZTwQAVcN5EuZitZ5hV34CGRgCo1HjA
rMjhESxMC1y0roTKU4Pf7YXX/j7voxObTNWzGbrM9yNfPmUrcVzsh+0beBnc3KkONB17egK/D6+T
e/5+PLHJhPYl6XrFamDTCVe7a2uPRP2S1jnYfqnYIGXK5PjLLF5NDDLx7ncNNn20aAoYqETGw7MP
GT77vhX6R/5wyokRJtqjQAGHlgwjqi0efS6tBQ3fe3+eCW8j17PI1PHnKbuUE4OA5tR/DtGWMmQ+
2+Uz1dS4v6BZEhxzsiImvpUuFS61ApOYrU1IM55/2Xa2M1bgYLHLq/fA9UbeGpm4jq2mDOVLoECp
/Wv5++VfddxPFsTWMoxxKFXxAsfbIF2ooCia24s32UEJeenw3GE+ff7ePbaAUcaBCAFIRHNMOhtC
N2hbOqDeqqNJ+Ii85OMDZtdU54zX6s+Laba4EQphpQgSLG/O6IOjfUWrI9ma5C3AkCWPGGz+Nj5Z
J4MgmMWrek3ERwMLLUg/oYUMEb6jflrUGIeDkGnwyd3aWWiemGQApCwVEP6JOha4wVD/oX1KnGoR
OnJEJNxYwU8S0wdEB+0s/+rIm1hmkKQ0cyXBO58MlqCX3S487uKlh5QT/TrOYmsstrZky9AwXfLK
ApzIMBhwCeJYz+MUofh5ogW4enc/1LkfkUEX9VKXSUaPnh1aJz0PtAiLI6FPX5Ax5GUq8+nXZBMZ
XDHM9BJkHTxm8149WHZ+hFIpj5PgH4IAWSLY3CxVvPWoTXr3xkskRYoUK1jRO+6PI5xydcRZuo6g
efQAbUZeKj5/7VG/LTLfSKrA3jFQi5tk9d6uMAaFxKvd0dcpXhlgPtmb2GK+V3lpwDtQwxbGRJx3
1KS8RyDLLxCIJi6Gxx++OCnXLBMZ5hz+3k7mm/mqlAWFHgGanc/mETM9aeME4GArekiwrIi8IlvS
ux+X83r5hGf73yFJHujVYzkeY4IzinOPpeb+PA2/fw5zUljdVZXiCut34uXQkXSVPjm8as4/+Onf
Rm5BM3Ghush8tBRjzXm8vL5qpUeWGE99QS/E/ejjLObmyhM7kNM26jHHYrRPCP9R6QiNg1uz49mT
z3fzp4mJq1oGaZCGCurdBz2ik7xrpyNLkNhxHGW+kPHtKLenpomlNMnC8Zph09BzgP+hfx93LKlz
HF52Mp8tf38dFS4yMdRCMT4KrzC0EZ7CJ78Bt/UyeHq4iISn4PAPR/m3KQb1r30ix5eIOv/u1tg+
2FgWSmKi+54+J5vghKpQh3mIZI/WlYiHzXQhd3xdZnCla8zUF6sLDb2z9+6tQFpDb5IErf1rSr1H
qVl5/jKfzH6vmMGX1giq0aA2G/tFX1foI1sjXRGOmy/uqMw/nD3fthhoyYemiOIrfHND24U9Ab2p
qwWo91xcIKGBwFkaL9gY5OiKrhgiC9ac0CfSQ/2y/M1LwHjAwXKnaZLZyAHYAU4b2oeDnl7oDF43
CehaVB52cG0xlSgtF8e+l2hk7zzdLiPIAQeecOLdoXjn6U1ZfhJuQ+3rV/32lSAcry9275/khDnw
t7fOARcX7ytxl8VkldaQpaEeU6eXkOKZuBuid4k2RdyH3llClgkw3gp9k2U1Vphk4u0gOe+uq/dP
geCOj4QO01oLTI7gaQ7sJFebMn7xas6zOZ1mQgFT1ETwMzJL1BTgsaLmCi4IlTuipYRzrFBP/gM3
Jn+fAUhd6ZW0GhIk5hZuIOAcqYn4NfDmjuYryhMzDDiqwGBfo8t4QTJs7FAox+X6/leaHSgwJzYY
CGzNi1/FFpYCyRKPvp2ica/dmBdoNES7cHF1uDODswA4scgAYB8HPnTuM/px5EXt4J3KilHQvQ2r
8k4y+iHufSgGAC9NDQ0wK1VQxy4d+qX6bZlACXUJGhreTtKdumeLgT9zDNJOVbGTDew4XujoeDrF
NY13ZnKc7+Y1k7iSob8xqlA3PkVXpzo9oWWVJ13Lc7xbJjIxoV0zo7umMPGCp/TiuSXJYBemx0Vz
zue5QdXEjhwXnRkFsDMsNmd98Z6uhZ5kaB4peJs2nzx9e90tjZuYsswyzX0NXwdEmNBmdZFVdIQ2
GXPrfrMlsYkluuiJpcQXirQxYalwz87hxlN+mzJ3keHamxfeK+z88TGxx6DEWPmj1F6xicpNDHqH
EZdHwz7W0Ad5w/QCBPx4Rb/Z/HBikcGMuBj7GkJAyunyogsYvkPj1IN1Sl9j8u/OxokpBizyBGoO
lYLNjGnGa0CdDZ2jGOHBKwxGD6lcOQcPZ5OYiUEGMYrcvwyCDoPiQn/f7A4eHrzGffULYr7/ix6B
P3fSBGGJrFoQqpFllb0Htb7la5g7RzqTxsvRM4j6EBZOK6/r1DFfOUv7Ezh+GmPyma5s1VaKC0Q1
6NF7B4Ud6GJYD3gzwX+cE3KmEv3TGF35JAosoS1S6JnBGKUPHLdlSEJnhc6mqqFPQjxzf4LvT3PM
iV9UatmOHcxV5bZ2BlteF1T82jF224uNNsae6vM49zeUZ5MJ9EDNhji6lMrJkrZp5uaqRDrxqbA4
ZrhbyQR4mF3SpAfZGFoIcTPqLGjqVYMH7i3oO44CN+39E79+biUT3VIkWFLXYFnosRN1kn2IaBxc
3t86nisyYZ2V7SXosgYY2Tke2ErVowhRRNu+b2WmbvRzKUwwDyXUG1QDS8EktWjH+EYB5j2Gg9rY
jYSEg+eF1Mt+pgA/7TEpgGFGtS5UsOcoh115igUy7lAP46IUx/PYW9AwggSplG+fKP2rfOY53J8Y
+GMZLPX2FSnGqBf4Opi7xnChiABG5vQLtHqqm4aPBsce/dh3do29/wiYExqvdNd2L5eP0OuOGQ/U
Od/lxmg7AaM2iCvp2mBBGJ/fRCe1c3TBS16uKCzwGOVmEuqfm8eggqBdjHQ0Yetl5wjo2fNXLYb7
bspxnH2bSdN+mmKAwQjBTmH62DjBIpCoa44h7PCqQTP1yZ9WGDwI01ytcxNWXnbn5uV9cC0yXteN
U+r04vjk2jp5gwrLXnjb7DbCYbdx7OJAOVqWzr/IPH7+FgY39EveofOdOv5FJ83ir3ilJASMhLzX
iJmq3k9DDHLEYmI244CDmWq+O120MmzLsDOdONyOFw4W3gTKJ87ZSFFQ1UGLGiXZONeWmNvhV8yb
weEdIipF/YmVsZJUpeuoW2K01TEXFvQwDyeyWEQ6Wo1fOMD75x3vx/axFNFZ6YexKOI7nfvA1Ui5
BXdlgP4uV3towx3/3YMG1R0IYZmgKxkDHmGOPUQndVist3hNNWxHOloYr+NE3cwDwc+1MamGWMiV
mNCdxKHiv6PXC1TQYJJ6XEBvZrVFbxD3tOSdYyqDKUbj10HRYXkO4PiwI+muW9nc1JeDw6x0WlAV
pl+PsAJllnU6EBS96pQQ4VlbACnx0MCDZU6moTLIUg2DlbQKvGQ8vJgPBZ6qGm4paObi9/NzMZBR
hnntd11FE/qzM6Li1YNTaheH7n2X520eAxhjJgd1Z1GUBF3kJuP8dR7Uq0xmkV7DUmxbrCJ9yXVi
ri9XuzJXkBPPPevNWt5fC88ay6iYQTne0srbnrWO+GJ58lcjE3lZ8QXZOJHLzjdCjM2wFAWmqHA5
nts8cVd5xRtOMl5RcGbu/ocnsDzNzVBeNMgeKCcdPQNnvQRjlUUOeOWqyCpYi09l5vaLAuEL1ipO
ZsgDDZbCucj0ShmuOE8UPHPsIDKCfq4LbkTpzgB9R4OOfpk82w0owLIdB4w554vGgIecxU2c0qMs
qV11tE+CnZiONvJuQzyQ0phsRPKRkjYl7FCKhjF0cP1KPNQskWJxViRRYLgD9xoDHFI1DqkCDTN0
7LzsLMzEPmr78R3FtgBPb9yCGy8ZYNms5LbHbZZewNAUsbt+muSJWuG+cvNWxUCIaahpKmow09kv
Z+PgObLbNS4eo0bXXdYa73JE/9y9TWQgpZTzIdbplflFk5Dfb8YrERegpOghllYubbA1LJcGV1yW
h8fspGSQqGk7yHQzw5ZcfRsEKbHzGxMYnHN6HpDBHajI4B8T2SbDOO+jsosHJMcNJVESHtTK5kT1
P6zl2wZTUWktqRnCuqPgtelfXZQ4CH/Cbj5+v40wlZTCTMt+9GHkTLtAK3uV2mg62qPjaJ1BwpmH
/fOp27c5Jr0x4k4RqwFZwGYHxcidXTlUK5q3dTwrDCjpeqboI2jVTi9XkfjQXOOcYPOFte9VMGDU
1rIZSyX+fgz1KMWR9pioQ+8Qx8ztgfjPGPo2wwBRkbe93/c3B6g+LG/EFBP+Q5Np/WXZ2b64kG5r
D5C2oWqHv6NnzirnE6hv80xuMxipr5YNzHsHSDQvoKzNrS7zPhQDSpcMhNuqRld4xgGNRuTDCex3
xwAshW/Y06c19D9+8+Jq9r4OTTVRkxG+OosRQqx2dW2MuBKFJNrG++RN/Es9NKvMjTE79RQtuf2L
MzupSgqE4yxdMUTJYpYJfUor8FsIhg9+NbqobQdvQYyhbhJdRbzxjRd5m5vWsLxYcuDkEADeI0cq
OVJTM3utSlA20QwNiQhE5X7e0dAnJmmCIEPmtHqIEsz6Za6Zv973mZl8i7aQGIYuWqIKBZCfNoyL
P4h5VcinPj7pkk4ujco5WJS5ZZi6KUsQgVBldOb+NGFqmDCQi1JGWo+xsGSFqv17UNqHBG+Mwf6w
kjaPgg2xru2rDq28K8FKZa/ZVtu9+9wunjjONLtgQ9JVU4RasnbrQJlcfONcvmhZc0XzcIiSgVI4
WsWVaJg5uTVRFUVJNDSonGqM9ySpJhpBHSC7q+3z6EQhscDteoWGIzTuIXLYLfvI0fc+Z6dnNloT
Iapq6ooCsjuNOcEDUw7UppRhVlVI3i7bvrIbXkvoXPajSYhES5U1CACxbUd13yZBkVtAgEPx3r76
W2G9/q1ERDtyTmyuJeZQAIFCMF5DWCq9jUGik+XGINIGb2hDTLv07gfC3HUAEyKaJeGzYdzNYHYv
TwoVCQKQLcaQ3a7I3FYmY4DCiIIumcfWVjFpUY17YdfrpF0844mLOzI2k6OgY0UEQSokU9Q/PuAQ
9H2p+gJS5rW8/+yX9YVclkjQDXGRrkDBDkHZ8dDxTviZsxFWVUWWgDSy9seVSxPrcRBT9aSUq8ha
Np1ui9u4sqPH68LSt5DpbQwip+T+fs8lS9hrUxbhq5Yo3WZXJ4EodnEqGL5knVAYd9uNvCpWIZFf
H3hYflNrZA5lS4KOI76pKGoaO66TCpGe9YUCQ84AyeHiQ6T9BeVLQg46pslGIpD0o8X/U3ZSaL9G
4LRwlLVIyU5Mg0hH3hk60+1v/vhBDDxEkpXViSBbp8oN9rvEu6wr+z1YCsTYJwlp99C3Bf8DrzOR
/tV728D4t9+FvhaI2IbkQqzHeItAeuK40oz/Thb2B32x1Ki9mKiadRpaJwudS7LpN+rqonHSrLn7
3g87TJ5tNlZVSQHsbKJV4w6W3XaetVdJdQLja+bYSkHWUc5B15m8+4dR5hiLajUNGkm1TrA5ulZD
WtHJ/Y+6Rx+pduIEx/2PpbMdS1kQa2px1anPyuvuQ3G6ikReams62a8V29XPucMt0/KMMngbdokQ
jSm21SlXAnRj95SP7P7CZoLRgp4qKKxVQ1M0lZ2iFKpKSPLOt06Ko0BuNNumvTMuRjt4Fg71qgVh
V/Uc4eapEUPbBbGtZ14c2wEe6Fbj4/UdgrY1iZNToC38v+7/tD9Xb4mKCHpqSFaJOmjxf6YpYt0H
aR6G/mksHL3a1ka6ylWLSC3ahJPEM3TOVvzpT7CnqKaqqypwUGfuCj3mveu8iP3TWXRPp9DGy8WZ
d1jr9JP9DPqfRpgbgY6WT+tawsjL+fCX521Mm04jg1pBakm6zBc7D0wLGEM4rDDTGizDwxEizJhV
/tjv98o6PeI2/gAJerJeXzzI6zzZH7zize05795PpN9lcg4EFygG+Rp+ooMO+89PSlPQYgr+3IEl
4bTYr9E0Na7Xkj26YJxYB2DKu//dZxogsUeaaVomTn/k2gwwjpdAk8vS9/EaOHptS7TluOzergNJ
lvlBeOP1sMx+km9z7GUmNS01HkvLP6nm1Y70s1Zwrg0z8PhjQSwhVFAodd61sFB62epSEdDhiW6x
LmzLDvfB25X0L6UtL+9v48zd1xItpJ1IPFVcJlhKhktxNfssz1Q6FUtFGlUbvGHeIwGb0tsW7vSM
jhme88x0NCOHQC6KaQn0diKfZ5ynSvyounTqCZcKyUFDKdpzCsc/7D86kruNayCXe/q4v9KZkfSf
RpnI1bPQl8BYrQKcETVQiIQy71++s/J25w1I/76+8qXTtcsCWnzrNYT4HvSUWFfy8P9+DP78HUxw
m4LUCnWB36FSSut8nTiXh+DBP67IcM5c/VX9FE73lz6DkT+2m4lVGfyLQ1Q06gmqeu9XheirMvA4
F7S5ePxhhInHIJKrJNdgxLEO7/pfj2MCQic8oj3cX8ufycqP3WN7rcIqM/pSbtWTuQgPj0dlLXzd
N8BzTnbaZLhcDV+0YGE8iO81CkGKg4kCzBOozrZfd+cEvD0dB81mJiiwLF2RDdm0ZNFgqYjiIc2F
MRmwexgVxwxD4J6q3YkIdFhw8wgpu4Wt2U/iBnwzGSRxlRVn0bPbOrHPRKSgQtAk1XoaHCnlVaV8
JoUNiYB0t4rt4yudsd4/P4Xr0EXVnPNNZwhvfq6eCU1kaNklirH69nz50NeIzH7Zk0eAunt83ear
PYgaQl4bwhz0/dhzJhBx18c/0z2nA6iOd9CWp5UuYHYELPNUvWP9e/ikOw6GXu4rFk07mePzh20m
JJWh0lHOgG20YwR4CnxJnlZkfHDd9PihbilvmG39m36In/vMxKiqGK0xGvjKletlzgngB+Jv4r4Z
PH+eaVSAJZTgVGRKqNqzI7a6dYmywJTwRRE+n9JmtYBAE4gIwLa8vDgD4XUfzTD0/TTIVMTySwAC
/xEGwdMEWtcVfOgRrHK6A4UPvMohZ7VRgOC+9sxC62SdNG2YpEE52hXQ3A+z6C/ZXT1JXSV7eftl
nDYPyTsdeuI9iMwlXj92lolUY0xzA5LkKt73oSsSL4tFu+xfc9t6/AvdQ6DqJe7H83O5i7HL1upB
Oxgr001cdc8B/PnwmSydCVq5DqEalOKHxOh42XntqoeIHnDyst1ulfWVrHMHnUXi/+Iddi5V+rEH
TOQWkZ5KWgzThfuCfjbMVeSLckDCK4LgjIcTNCj+CNXJOplQVX2l7dtKpOuMjm12anJbM0gpurF+
0GPOdXWmevbTj5kQlaFDl1+v1NpotxlwUHx6W1doc3ygr6LOfdjnbSTLNKaF4Nvz/RFRs8P1wiQt
Xtgw0UPnecAYwoH5mR73H2tjmcbMEppPSgnQM3fFGiwvhCwwTYRhNkqlnbkXx+AcazMtED8tMrf/
PIzjS1zDooYHpHdvEa+WnB2cPTi/vYPlG6vGOjWTDhaujqctAyLtqZ46rjvIfHjFzvlzcmKMQZuL
opWKluFztY65rohsO6dbfnCE2q2wSJapJziCwyOvnk9OJmYZyAmtNJKlGGYpLT/lZUQ+5K1Mh5Bf
ZNs5uOpBZNf7WvKGcXgQw5KOJYphJkMOwy9nKmzjeRIQJn8WIFjxa+viVrl+EpzMTuzI5vkqPS/u
RL3JQExUJ1WndjANDYKjbkuU6xqHyRZtki7IKJ9Q6nsw/8UVcIprLPlYOpgRatkwKtKRKnzbE3jt
VwuQZe1ldFVxXJe3RAZqojBOLLUB1Gw2emeDqm5JX6K5NGTzN4Nv92FpyGqtNOPQlNVT+BY+yV86
3lCFN8j3cFnWb+2Pdz4ayzrWW5BYF2MF/hJutUO8x2z1rnkpt5LzuQIpZU0eH3E+bvcyRvH3OkE6
v3WNxZtPwIgM5o/487/bYbZsFgWdNDY0XmVXAjUgAQcaiPSV/yHtypYb13XtF6lKlChRetVgO7aS
TtJJdzovqp6imZrHr79L2feethmVeXufpzykyhBAEMSwALixTx+vk9qAJl1YOnHkWIeVmCbG9q+W
HLNb1O+7m8lxnMSFuj5jsC7U9U12RT5WWy9JCtZoAN4rV7mBmKXa5Z+M7k69AZ7hgPl/tjeesCEE
QB77mxK0siLEO1Ly2jkLBilNI6PJOzCbNY7HHNXtFO9xh+Rkv69DB/he4JbXehBQsrhHJ+/0+fDZ
/fbtK1yTxf2GhWKyq7QSvPZBgi8U07qJKxWvgInliT8URC43ZD9gi8/hrXd+XT9qmQcoVkYstWrj
uYXcMwyi7n0k3HaYhXWT7EnhaD+/re2KLEAyAxvevyMfDEN5/QNkzAoOkRlnPZ9Tikf1x89Mul6Y
SEQpWKVWL/URq57oU4pr62A+G4Za+tcZkAQLREQVTUuXYOkSLJ8RnXZY3bNgFUzsoq1EQdlQccZ+
jyCse0wdv7YPqsOfJVdnldAHdbFVVO9RYMc+ilUGZ1GDGvZRkto2LisPjB/0J6ZGSShsuiVnFATH
p5n1DpgAUMjiB60Iht6bFddQnH+VzDqjI4RdyhCyWF+gi6qL+qO/v//6lWDi6rrN2JM54hu1Rxic
M2KCwSm6stTWcOups52m+mS9DcUzWeAkc799mk89ALWqc11V1ot77aQES2Nb88BbAjkmby9t/qVU
jr0lOartWPmMLcF4NHHahqSwUMnFxFGMwVrnVzw+P69DkiTHJdM7walRpy4y2xkCPCXcW07UWyzP
k3qpMt0T7APH0t88Jmx1F1/QazRhBeqPycd4jMR7Gw82hhl9sWRh0zZNhgyWqaMY9F7AOr9RqY2n
iMYGera8/BMMIR6it/GEIObwS1rwXy/PR6X4DzGxcasxBqUcs9RAVOHdermFzKDluJhdIaW0+cTa
fygJhqK2MHE3ihID0QUakWynfJHOcdyOOM9oCKZibmyKnTXhewrjdcA6uL29Xxe6KF6+l+jftit4
RkswF+XSEWsOQcs+3Ho6cFk77Wbyi293vaxVXN++uX9EJxgLQEJ4rWoKLCAOaS1NvX667f3qxmvd
3dMjFo7abuUHWBjVB3eYYnF8e8OEQGmfyXYEesaxYEAmO4yjsIFi2ju+dpGHN7v+RjvJQIQbs0ZX
2/iHXcGIZAnt+zSMcAFOg1fjIUMOGVM6+An5INSOMBaauw8PnmzQ1kaj3CVdwaSQcchDfQZ/X15u
X9iuv10e7p5X9XGl0dGW9VphPqaFOq+miaNIhn6o9XDMjaf2iHJo6Zgz0iPKl+SGvsDRgrP5S7YB
edUR8aJrDG3dtobcKH1X5zOrEql11TSFbjxREzOnjcSZZDCe1ZsRKejYNWpqqL/pqi2oh8GjsGTq
ypNTEQfrf7+T37I3bNPdOSci6MbQx7liDaWxzrT2Xtvv2R22OZyKt9uXBDgppHq8Ofh/jL/dMpPn
ZAXVoLQ0w2pZyd52Xpysjf8Yke6HT53TensMg/KxJxFKKfGPN7Mk53SF94eW/aKMc7EaTQZ+34cl
YaZk4D9jrp3MKRFUhBGAz4A8wF+iMaAQBAuNp6At06HJgyr6Hk2jp1oyBItoND+QEAy0DfXoGih+
0NcD25vNqLmJGo8nu66jPZ/s1MUm42Vfqaw8Kkll7rheYjlenJOHurNVGTpBxrFgw/MlV3qG+CuI
FcRYFoonMo9IuBT/yzCy5lhVRTSLiZfCGmnNyi4PuvKhdqbQI+mtGZSBYrihJOWy/tTZ/fuHFGEW
iuC2aQK1i/+f3fC18zYvhioPDGDZtAfSA8ymPP+VD/kPDY0yE+BLqsNZvKSRxQZwCmQ9vxKYJz46
qX7TE9urRskktE25oYK4Yo+Bk/3QGtXoFdxVmgfQV3eZlj1VX1PjNebGMYxLr5mZj5yPc527TfW0
gQXUDBW4QCqaZctmilIRlgcoADvqaDyUfHSTnB4x8mgcFl+fvxYsc1mKSZbx6IU21iRd/wTB+XsX
sL2OPzJtAAWJJYSM8xgNIVnCle94wbK4aXTMhaduN1nHmXFfabl3naLwFK0UTd0A/FEllgaIu2Bi
FjoiFJmKLGiUBQ1SJ1Z5A/00L0A+5a+J8Xqd2gZ/5oqAVIFJNk3zfUbXmZKGvK+B8sK5xlqgZV/5
9LP5XpV3S/bl7+kwlVED8HVAranAVcYzNiSFmQcjP9EwyEzj09y2z0a/OKZGvl8nJkZz7zJk6FfG
Q67auiru287sBCvdVmotK4DZHUjlVe1coW0pRXiXAfFoF8NxzFnnlnBRXTWm4z7LG2V//UPWKy6Y
AJNp1NSJrkOBxbOsK9KopC+KQGlqd6h+Lr1n6aXby7JWG7cTQH1iqKjyA9ZqClrakTLj01QVQUNN
PxvxCFoAz+q2SzDfm/7m2fT31+KcoDjNeSxbXsdkJVh7SelnhrN8Vbsjka5p37oN0BqYOMJ0dAUI
byDuejg0ISTYpgdATLS36j6kXhe7lubkj1HvdV+X/fRmJtiyechT6TCyzRM8oy88kFWaFFNigH5q
xo6uflaqxCP24HTpIhHpFqeWbuHWo+kCtly4IXpERsYHIw/K0FfUdJelGncME+MuSvvA07pwVFuT
XZT1QRUVFI8gquWAt6OxRXg/NK7EEXq6i4CRMb2bWvUbwfD9AFOH1sF1eVm5VpUVuzC3jLse2Pu9
BkjX85QBy2un4+JXOgllbs/Gu2kCqYIcFaJtS3+/3GcmiY4h16wwKwIeDcVuKfLeTWIYJDZoXBLb
b1k/GyDw1fihL+M9fXJGqsmqJo0R3wds+W0283FQj6PXqNZ+UKRDerY0yTaAWSAGg1Mgokkroidk
SHgRkKYZ74aYhX6IhhF3rmNMQNBIcih5aflJCHs0Y76Ok+GV8Kexr/x8bFqfjHzwsBh8xIpgPu3U
Fmiy69ZqUxpYIIvcnW0jLln/fyaNTueFOs9NEWCiR7nPykrfGzy2d1lp5j4Scck9DUN+c53oplhM
vLAGZbDX703DZ0TbLtGXbq6LYGH9XcT0+3l+aUy1dNRQxt+Gd2niLWcmVgJjlJYYEJE8WWcKQdmr
5miYD3kpu8IbvGD1mW6YQKtRPN3r/8944dj61i0YXRhUxuOQPCqhMxLi1vRwXWQb54TlK3ApVc1E
ACk233dJpOQZmXFOMd5T6y63FseYFGfWupt6+nmd2IbQGAEKGi4m+k9QarvkiXD0vZkxwW3kn9Lu
tuCyEHKLAFpbEHvDusPSCkKbWp7lJAU3bVlZPhb7KE7Xdmx/nY2to9GRbFpblAw0Qwl+f2am3BhC
UHktgWdBDi91cupdp7F1Luc0BE5MXiUR9rmBk8LnqVNgKR9329hXc4kzvmEh2Tkh4aLOUOM570Go
bzNHnxaXTM+EGH9vDi6oCA+S2g5zEZagovT7qTo22Cto3Sylm5SSoo9MboL3EmpmrYwUhMZ5v6iu
/la9jrNnym7npqKhj8pQ4SFZwPVfavIw1zoQDlYR2DRPAbKhxGdzo0mktqVo6MxEq6gNI4p20Usq
bTH1ZbKkZaC24Xc7vA9jthsz6xDllUSlN7QAi5SsNSWNl9t677I8szad3iR6vVCcT1WzU0Pb1mEx
LQ4JjXT/umZvMGURvMXgC/vU1Q/DKRprirliF4Gl5N5cP1fFm96mztBIopGtgA/toBojhq3ppvme
eT3jySh4xbIKVaUp8mBA6Zfe/NEsATdUZ1TQq7Do7tjdK53k5oqp1DVgQN8idq/pFkIUuNCXpxZP
4epd6EWglt1hjjOfDo9YNXwaSeSYU3RbGo3bmidmKhLKW5JdszxoCzW1NfV4STjq7dBqMyjlGuF2
VHei8ts0Oar2/PcniCQSmvmM90GSwmWulMacaoITjOrUGSenbI99c8sziaJs6aQGEaJP2tA+Pk1R
q5m06hMe5NpbPd7a0yuJJdZimwTD7aLYdo/2xEuJ9Qv8VZUVPJiUV85e4wZZovzhurQ2TAXqPAgg
DSBM0YsjWPK4mKw4Nct3Ngwtd9ri+TqBzWM/IyBY8LJSp8ZMax409m1Z7Zclc+rmdore/p4M1ZG2
wJUy8FdQ6yoi6zqAigc1uS3HB515iNBCmSHaYgY5BDQtoUHVZKJfxdV5aEyS8oAMp8pKHJr9GKKX
pHz5e2YwyQAREnpJ0I8lWFZl1tSm7nseoHN1X/htBJlpnWvXEgsuFk3fjcEZoXdjcWaEZpZljVIO
0LAeOWyr80Fwl2fJA5zGdjitcU8y1g4y6ykaLHboVgqs1j5i5q0z/Fbtp79mG/3b7+6xjQhfFVTF
WEg1d3GewQF7pcO30HxUzPvE+PvH5IKKYB+iqh9LwqssyO3xaPvYx4kZfqrE2G2ZWRvhJiV4GaGV
4v52nVItYbTJAiN2yhkd8HvIslZVN8yPhrFfEtPRdB5cF+CGwQBRtFDD8ulI+gp6kxYVwVbfIQsS
dR9XtZMq96STPFwbV8C2YJGgO4YJSPpqUM5UxmAtY7yfs4DS2RvGyJ3LcpexxgmzWCLE9XOFkP2C
lGD/7MZSRxRvs2BWb810OCV5B2fmBjkvV+G/0cRyiIh/XYKril0juXJ/xl2oY0z/1E1ZYE3PtcfL
E2Om0xqLR+ZKcvlk3AnaHjcLCqsMpCrDD7/MdXmfmifevzbmfZ19C20ZAHUrVWivDagosyDlQEQc
HS5F2MxkyYIFIzVUzWmU2Jmr2scyYW+OYwcT1MbS1RgChqKW1R23VPOcuFDvQIxaEK3CWWr8bdSI
Q/QHs/91/fC2fKoLDgXdZADTx5a1coj8GaZMfFeIy9DbrjoWxlCgq11xeL6vATy/Tnj9XVFrzpkT
FBVBcoQNh2CODKU3VNhZZMoaG1erdI2EoJhzt4SRGqpZ0MbuuF8ax8Q0ovZG1nIi40RQSswOydM4
IlkwHneTxJ3Z/m34S4iA0SkpFhhKe2rL0IaUkKPVAtnjsfWW4fD/8/MiQLZszYGEWKET5DfzM90X
v4uj7eafy6D41PjHUnExrfWmc2WJNQlXIlo2Lfq2GikyiUrXtHdtFLZ+SJS/xeCvL/UFd4L3XNht
3uQFuGvRftN5k5Njpjd1cj+XJAq3zJJNUPzCJBDk4qigAQpXO4IOfGRGb1HwUU6x4matN6C76u6/
JSW8xMhU6rzpQWrUSke3sTYztjzSIO2svbTdTdY/8lmWGZOxt/7/zMAr6tw0bQ2aZbPrm3FH0sJp
0l079wdun3r1t63c/Avj8EegYg4r0mIFRpmCS7LPur0ySg5MbD/5RzUsOBoIRCxCxIJTXJVtyEM9
C5ju2sFjdcqOis9+lPvW+anXTveoHugu8a5ztWnPz4gKcrT4qPQDA9HGi/zHTsLT1jOMUddIXVJM
oaKiJ6gliJwVameBqX0j5S164w5m8YzgJ0/vr/Ox5c6cUxJ0EMBLQuJUgfBqr0wm50cN20qL3XUq
m1p3xo8gLQRYA56GcH2YJnccK3cyTkt7irJnjRMnxPjoGYWl6zQ/GibkMhHsG4jvEIuKg5gwhDWx
MIEblUEAHnaEjA9jo8rUYMOpWKkgN6tiErquiUlTc87rSc/zHOUxzAbKlV06uLVu7LWBOG30c+5H
h0/JafgSGpJ79fHkQBlp9PdkKlYZCzKFf232Fq/zYCCYm6ChYqKnXizJP0qIiI3SZlsl8KeBbKDa
7YgBNQhdW/05pBIyIgAMd/iCGbH4l0+Jmi8az4O8Vg9l9JL2FYLLzMcCaq/pvmr1M0HWxJ6C+Skt
9gN20jgpqQ6zUkkaEje1Bhm9FSKGreHiBG5LaXSzKcCwWdzpKD4ay/O/UMs/BN67T84MsF7YTVXn
JXAcrHZC/ppO++sENkIvyBLKiEkMFtKSYvScWXpfNAyy1GJ6yFpjV7X3XL0d+H06907DjznAtNGc
Su7bRw8NZDFCY0274+UUzfBs2KsHMoFs7iMEa35pyn2RFH6nWp4pAzNsHpOJhAcgI+v1E9IdU0p4
NkwrsZg5TLlHMC1h56OBBztr8cXGWgjrw6gzbNvS4iUGhQyz4nR1dnqWOWUpS0HIyKyMnqkDEmiF
rq5kCkCs1KpyWn47G7K5I9tU6DomQ0MRVKyJpNjibvThghpS0TpID0X0txJJ3FsRAvx+h4F9AGII
2U1AP4QQJ81R9qRqBlbuaOHMuK4twsa7tN9T7RWzlt0o7Nx4zvwkjVxp2nPThJyTFySZDSNJwgIX
y5pdxOh3hflZSxLXUm+VnDjF4CkYL1r0r1Zq+J1WHxgGbRVKVjlmtUiu4MfnW1dRzYbaqOuwwQ+9
NW1phQXFDaT7uvkZJY2XkN9pUfhyoQvY7n+EfkZKeL+nKDeUtAbXacP3Yb2Lo7s5yXblOLtF4pVW
4ZDR5T+vm5it23fOn/D0VKHZDfNc5GtiltHncpC93esPXEZ7qwBRqQeeDoDZD2iaRi1VdQE6UFVx
gsyvk8coeo7owdxPz4oiuepblkvXNNh7WwdOV8TU5ItacTqDWhIN8Y5UQ+mGszKDcJvdmD3DXLZ+
eogZy73rcpQQFrE12EbDDSsC4WKtdxyi0cvJz8nYG9nnGCjQ68Q2D+0Pl6LJtBqtSs0MxMbkl1Xc
hrPk97dchTMpisMa0hxA0rZY/ZHScgz6HBmRM3PuEC5xJrcNDUacmGuqbx03cmkzGWtapmIUZTAj
izh2b0XU3VXxbfsTjTWa/lPR95oe+irm4g/60ZSN8Ns8NH319ixkwpE1uqS+ovaKvofF1gcniW6Q
TCGPrde59fj7+oFtWpEzQgKbQ6rQCnMw4VpOvwfqmkGKDqUeI1ITif7LCAk2JC3mqV86cJR+i3fx
7Mxe4i2yPMHWEwQwBgwWCpk2s1b1PHvotJqllV6Bm6l4nczXpL3l8dt1gW1qIIqW8AeAlyBiF71V
xlNlFxo8fh9jHbEkXubibArqjIDAwwCwTDZpIFDdEG9Ad1DiqhL/873t54PpO6OxyvFMTorK8qnU
QaM8ms4zdbIjgNrHe9uvDr8bJ3dDLNZr/cb9xRHduljp96Lvav+NHhTJl2we2NmHCHquLmme6jM+
RDduUrTljju1/nz9wESQ/T+v1xkNQcWzqmzStgSNJtBmpz3Vp+x7/FN/ayf0Vjd+tRtco3GqR+Wz
dai9/tN18u+7nq7JWlD8PrMwemQBeQwL20HvXSxcP46FV1Qu+trQ/sLccgfEXOSkXyq/QetZ4jUe
+ZTsyJ5/X75oP4ofxCc3Gv5z/dM2jQwgODaG0gHCIK4Z6ItMT3tFh7HG/Ee0jBgBOZg3LDn8d2QE
AZipGmkYGQcnNz8W8a0+vjUMjZAHvf4FVK0kqbGpUGc8CV7DMjXWEq7AcmOKnC50hgSpXF1Sntkm
gundhkENgzBBa2loo0ulBxEWP+sUaWLlS9sMu+ti20i0wz9hf6gIekuKgiSpBrQ6w9kkvdeHB50G
o/FtYK8ovdad5eq1mwG2GsuKQptGDrOXyToQCOhJIfLRy5AnSogjS0g/7aNFp85sNRjqWDQ1d2pL
lwGA33F5H27JOvGZ6O/vrWD1qIVtNgm3EJvTxetrTMV0ci/rPUO/HavegffpNnD2jYcsQvEmA4pC
NkZ88zacfYFgE8lMAYTDHtVAdUfja5PhPvJ9fgR4g6UyZ3Bbvn+4FRTINuMRkUQIk7QQJ4t/T9ln
JbSdIf1yXYe2XFwK7D+wKPqKBxFvAzOA7evSIjBe4vqmZF7LvvJkvjeiT1rX+VotXUa7xRnFq7im
qQwgrAXNmTQjK/I8BgDFbuixHXWseda71E+GAbvTk6zwaWguO4T4yU0/l7Gfqlw52F3bfxqzSndJ
OVTHsQuVp9IOv3NW9CiXI2Nt1HPr8kGrHSxysPyh6NFfxNFHncUNBUZpsm8tktgnwFijm+tC3GQJ
ES1KzAzpRTG3nEclViyaah4oVrtDNtapusTt1MzHkCCJk7RlWCg1kG9ATIIoV7t8lwcjGTMzR6OB
gcdJa/yIoz9S3V3nZzN3syIj1y4fnQFhcUkFqOIhbGMYluln/9plbrlHgXKCh7l8Ya3EVG4K7w8t
cWxT2aU0yTTcKiTmeX00yqNBblRDltrbilABkYVPhnhO+8ASNlSbLFpx9Uukhe4yzpFXWcM3ypfE
tcvxe5r1+Y40uUtp8asAFNGXyHTVa9F+nX3ABz6rAZvMCFDmlYc0DvpfnjTX/jr8iDCnavSGf5PR
oWvWCMUInKKYa9GsmpaRCn4LzJAt3Xln2DKONkUKDDUD2AECFUFLCTWrth4V2KjG49Z+OXXFLqe3
sf5gfcUsjeHbdQluub0rZPv/yAmvXTrlCfDcMIko0v9q8mcSDvtIq3yzSL2ukzhlq4Z/OC1oPipv
GGwBfbm8AVPXVY3NcFq64i58p/zM2+kutW4MK/0ElOrXqTQkl26TPSzAWDsDVsjwKu0zj3sOWT20
8VAEWdF5UX0ye7SXoQUE1b9YNplt04oA2YRWIw3Qpvck1hmtps+0GXuXi6Csm12tVL5a2seykr3Z
2yz9IbNe/TMybEFWqkj7lQw6hMp4PzQPDZBFnhYux2SxOolx3CyDrIiltWmQrSWrS4JqHHJjZOgS
0sovU3dIaXFqeHOgEfDqqtvwco/iVVy/dK1s4caWb3BOeZX4GataHqOEapaYThJ5rZF7auEZ0bTv
WuUItXPt8eH6Zdg6QSz40FAdhkOkvScnzugRzEnXsC0CzR3tAzcTlye3SVlLXOWt8zsnIojTnFTd
ZCHUJGeHuCROmpbe2Lt2tu8LGaZvkyE8n+sscnQaiN0qxGxK2scGEL9mQd2BzNxdlATAEUOVsbVJ
yjTVtccTHIjjpRg2j7J+GKGW+mCeUrLMXqlaNxoA+5I7vfW2oY1h7UBEJGCLQwJLfTaXuQqB8rUq
R+knr4+/qPkzzSr/79UBSg9e1h0a6J+4VL+K53GPzqYimLNjSVd4VvJvWDmjIOhC1/POmnUApeP2
tsS2jMYtwhsuy95vXaNzPtajO1PrNFMHE8X1IkiMnbJk3jg8qtSpn60Qi4f64em61DaP54yn9f9n
1GLK7J6tgHaEgpO/JDoaJXvmThWLd5QhoLpOboM56AF2EBE09zKA6C/Jmelo8JTiTWnjyZmX42j+
KIA/7I68visyiYHY4A1Jf+A3gd1D6lpcH2WXfVmN/WqQaqyTDNAPHpuhO1h/r3io5OD1B77y3Rpd
8pSh/SHiQJUFKrqhDcut+6OhyC7shh26ICIIDsWFydDXbgDsS+8bdx5urdLhdYApNddPaIsQ6mwm
dt9oEJ3oo+mzscx2hvuKymEcUV+ZXk0ld3rzFWhjiTZsHRBAtgB8o7gHwLSg6po2Yy1MqKAJhezD
zE/L42B5yyDxe2VUBNGxCqNl2wVUCnI0uNOpjlY/pDJncwP8stZJ0NSpwfygqXRV/bOb1Ct1Y9RN
hl0aGoq6+pNlIWPVU7z6rAzslgZ6+6YAcKailh1R6y1T6T7ehyhpxOSkc1kRYCszQgAFXEuz6jp0
QQiTOj53nKKBEfUoP55ix7IAI1WaW4K5aHF0T3NXxyLm4SWyuRPm5Pd1NRKHjK4JRZAHLhc4YPRj
G4KxpEo3T1ELQDfPkn0VHsfxplZOTayg5Dc84NXZRe2M/EzrNlOvugZ/HtXaKdfFThiqcDKU3yHG
z2T7sb/jwPSO5DjovzmSGop2SrR90d1YreStF0fF/+83A2yAzkgVmGJBZE2hKn28tIDuMy9PUDsx
owNmarpo8Ild9qswnCqafYUsLlMGB181qE6Z3GXjLZlSrKVie4Srn8ZWFvGushI8cYBkddTz0ZaN
LU2CaqmTOSDmBUhb0crIn+Ak7ytad5Ky8cbNtzDjG9qLRlRYsvX/ZwocTbSJ7SoBIC0/qpOj6N8R
L9nsXlYCFzcvrWJG4WGN3PECALAjEOpJ2FKjwbQF+3M8Hof4J+PfOGmcUk+xFNRrxuU0tdEn+3va
/O6K33EyfO61xsHbx9TsgNZ0yblvGIi1EIKWZICH0NYlfM8IVWCAkgMpQTK3y/u3ftH2S8oex0pm
xrdIEQQ4sK/oHoMQLmU8hMkS1rzNgiLJPCu+0YzUwU5U1+Yy1MQ2JQQ2aNjBkYozESO6JBbF0png
pbP3Y31XmS+zDPi0VTXAuMM/RIREFkq4Ch/7GjB/zfLy0HaV/IdicdeIjDs2/Wr3qYFswjzsLL37
HIetF4eHTh92EfLBOE4gwZSg+3sgnQ5sxdoLhb5vvP3CcaaKZTbVAkDg0ryQcJeMR7P6Nsna1zbu
5AUV4U5ytTI69AiiJWBfHSQKuX6hcN8ttIPDhzUxAgVjAi61xCAD5lCHgNh27RGNoMXRsE+NdXq7
bqLX11WkgukVaD3HG4Fyu3B4GPI1oLbPsrUOaC2VAyyXEz7+Cxp4Dm0deU4grQWn3GyA9LcBjYCC
PBlLUEToApa1E2xp+tpd+n80hJdmVvMirBvQQHIXgEnqptkOd91JZtu7zs3WmUOt4L0C0QVclXAu
MBRDZcYAgyblHU0Sp49k03c2/GPrnIKgVaEN/H5RgMK8HNQJgCp7hylQaBtAY4RhSNjZFBzasjGu
BU2t6KO5VDN9aiC4ATCh5NFI/JkimYp9INdFtqXKmDKA31+z3Ux8uoDqabQ5BA3ywqwf9SPrn+sI
HZ8Sr3VTbmdkhGwt4wg9Wb8i7V4VoD0dTCpDuuNJZY+tzEvYSIutK5YMzH4hqAiKCZZSwyKMhQO3
zfP2E6PtZztS73IT9RcrNZ+Iou7Ru48GlmKS3NeN47ogLHjL2NhW5UkFi6NFk9dSDfn91sE2SYeq
jcQAbfEIN1ZDoAnH0RKT33g8WKQMLA2whY0v5MYef2E+a+qRZ6yhdnNT213Xki2XAFWD/xAUow7k
Uvos7+AShGVN7g3WRbtU59ldNHWFXzR9umtyrXP6jKB7IkxSVwfqxLWnZnYTDAJzxiEZdtgSHD8V
Y56YaFA0eLnTqkbd1UU9SQryW0m2i88Vb04HY2RFdhpYhR7E9nNcJ/dpaPt6eMIIvha1m7SIvH7C
Dgvj4bqotrRgNT1QaICyUG+5vLQZOhMz7PZBOx8iwY7MzkB+WCrKq6Yisd3aapyFB8KGzwmXyMKa
e3T/XpIKOa9ZpcFZ0dt4N9W+hYUkk2F5LbwwvT3pxSliqYOaoNtafI/9uoTteP2TJ4cutD113Vvq
lhPSx41Tz52T2tWL3stu/lacc/aVmDFw+ZXd3EZ5WPboRyn8of2GjJkzz58Gvd8pRWcBCP41HpcX
3ty0w53eZ/fXj2PD8ADTruG1RuynI0S/pK4tlVLHGdysfJ0c9mCG3FUqlwxYMxTqHmCt/yU9QfPy
asyUZcSZdEmAHiNHH+lNZN9UXeEMKP4p/4oc0HgG0KSrubtkL1Fia8oYhIuduI5iPSt665hsdJRq
8hXtqY9ayZv0ji//oHTvg0/W9ny865cUKxgzbswj9HtE1XfI0JKYJk6sd8dGMb0K4/Z0fpj5c5M2
h3xUd0nIXKtenos5vAnJY7EEla67NEw/deWutHeRbn25fuRbN1BHWgmOAIoUWAp++YWWWUesSdBG
ow0D8BkKGvs11u0qbfbNRZ8lEw23TDFEv4ofrjYwKJfU4or1WqmiOTMrS5/mWNcJHI6JnjI9uq9b
w2lb7ffCzcN1Hjd8w/XMAVBG4mytJVxS7TqOaUxACGNw0pPCuLNMB7a8XKexKUe07a79XcDGiwmT
Uq3Rj1/D/2Tp964z146GXsuchP0Li4lAACPhVpwIwIKXvIRF1KSJisYaLT1W9uyoeuTyfmdGsnTW
+kOi6p4TEuylorU6j0w4om3c74o6epqsh6rZDbTbT03o6220vy7BDecKM60QT6NXfQXgC7oBcEs5
dO/o3/B5iugtp7fq4FYWOxbSTdGbtNZpFmvVgGJ42aUUS3Ucoo6gHcNKaO5EY++XGFda2Xddlhw4
wGMSj27zjUUS4j8EBRVswi6fCxN46qT4tSi7PKbPRP3Rp5FX9u4UPSwp9UJc81CWDtjkFEOJ13Yl
YqCeeskpz+2hnXq0SFHu5Q7V3Tn2ClkosQWdtRF9IZmDnjvMKxXOLrJzo00poJ4Ns6PDoKyw+LZe
PLb0FOUlS9lzM8xPPKujk2nWk59aw0NMIvtzUmvGLcFsBInp3brzhor+LMzf0GHbtEu+WzbEdp2P
wMq36LGw36zmYYpknuXmsaJctyaz8AcNb5dU6o6ZQ68TIIjoeDeW4a6cmGcMxZFEJv52ey2xvVah
R6N/yLpld/3GbIsd03TW/gtYU7GplC86Fk6ODIFClBeOEWqYrj0nua9WMYLHsR5cmL7OpRkPvbSf
LPQ8TdztTASuQ18pgbpog8TZ3pQ7MGzIMWF9BIzupUTUYirzxFhxZH3uZClzlvk1603JfdrSapys
RTBwEBtC33ewnGX3LJu3fTmuQ0fb2lsA/vDVtLKdMOnTfd0Xd20hMbtbBJHkgh6tY1zxkl+yZZsY
VjwM6MdrU/O2GL8RFa3Pt3RpjmaS3Vw/1tX4iJb3nJagVItthtOyNlq1MTLElRYqfjRTJnkUN3WX
qUA4YbKwiqh5fdHOZFhSrAaLbNzZ1K6rHQbWpH4cW+EOM+EMj83jdDDUfvb1iWDxa77YxOE8bILZ
Ksz9dYa3npq1JYpgQBymBqrCm6aXzWwO6MMO6FJhDu8AwGFkqNNuiLLJzfW487LUfhqTbpAYia1H
G24gBmChF5YhCrkUAY/qmKYhJD3obw0S9ja9bfvUs/4F5hn5LxtkkJswMeHjkk6lZe1EQzAIyBCc
HItmB9QJaq+bI1lAv8kSMm0moIYqpkQK9n4e8Ai0FV42Qwe8t+luM2wyiLM3hP//Q9qX9batLN3+
IgKch9fmpNGSbCm280I4cUKyOc/Dr7+LPufbkVq8IrIPEOxsIICKPVVXV61aa8H7zJ10JEsBRQIz
EIBJTIAg57LXVVPDQlI+o0mfhEZJxGT4F/5EnyIdwD8AZ2QRy2gpB1Fsixprhih9j+fCpZYCbTUa
vrfgU+ZmDjEictkiVDoQyN0ukpgFhq/oKLDSyZ0XRMue+vinEiw8t2en7coMc7qHMW3DWAfFIyq4
Yvjb7xRiLFXdZ4cyVQFQ/BEMoAhuhwKgf1R/4ReN8hR4uQXaPS2JSZB8PD64s2P5Y4d9L6JYl5Z6
iusvrEpTEC9BpJI8WvAOc+4QT3aUcSeIpMKy1MEx5REuErhDQQJVUmJ52GyPxzE/X39MTP9+5Qq7
gUu5OgUIM/fc1NMtWTyikZD/FyByPAz+mJkumSszOuK/UiwxkhhIC+HSGOvS+/V4JEuTxbjSviyb
zEdH2U4IdMIVhenzS2q284v+ZxTM5vKATOHkYqLGFjRwOZaBpaPZDLzx/8bBGAhucOWqaHn8Kspe
T1cpGL7mwVAjR44kfkgR+mP0348nbG7pUR4EvxkYHZH2mCb0ykimBqkfdYBE4Tga2vcKMlRo97F6
Wi9s42la2Ft9Yh3D49cAUpp1l6GaD95ogCBQRWQYn8L2A/31GZeYAfda9r4t9H8dsgAHDkQUgHP4
c4dHKCKgPLQOhzPq0eIxHEe9IrwPLL8Yrbvy/W+nEY1rYPX/oqxE8ojZd1FfgHAkBV6gSp+y/PeQ
7fLuuw+urMdm7iMFUDojVTHxCwtYLcZ5crE4jmKJBJXohjY2t53bghkvnKH7lYIRhPNog+B1UBEy
WTA+0xLDKIEY6cDvofKWzidO2ea44AbQHqkmbhCicMPq8dBm4rGJrhpMjuCY1ZA9Zs6VInVDlwRI
xYO6loauIv2WOo8SgNtMDhQ4kRyRPszMaBx2vLcQCN2fadhG4hGnGlOLru3bUxDGPLJAMSo1uFzX
uQSa6K5H6+jSGbg/bLdmGD8rZ2Et6/n0GC0qQhOnRs5fFZ5V3Xk8l5MjvT1rt3YYR6sqhZCOaMLe
6V1iRwXgt92+k2qzH84dL/2ruVMnOXFVR+zARFxCMVLKdQEirvQQQ96rqsGCsMBAN7slAWMAeBNx
ncFm6RIP3ArUhw05exLHiX6Y+6CcnSXmcJaXiu3zm+GPMWYjDnw55rrg4zak/LNUGESvi73YLSVH
F8akMscsKfVMlzOMyVMIiLRH8Ih1wO6Y4EkrM7PzF1zHwqhUJrwrWs5LeB6jUvEwjat9LpxU7fPx
vpvb37ivdFwjwOoh/L49Ro2q8V0AvvkdT1f8R/XdaKAIPPz634wwy1ND+reNJRhJ0Cmsds9CAmEP
OTIXC8RzC6SikIq6DApnUIC6HU2B4eTtRCkysTuo0boHhqj91QnKRuPA/pGIZpwkC4dpbgaB9UZG
QwTSC6/tW5tCqWr9OEneaBTKfN46130nbKlVqQs4urntcG2IcRGS2omdmFTIAFaxGeE1H36idLQw
mlkjwCNoKBXjWaEz15WhjODMmIyIQYDJ+lWL7mKsP2MDsszIQAHuBP5h9tlSSXpD+YpHO6lMUbDa
AO9IErwy/3rTCYChTCokPGIYVken7MIYTCxA1oKg6qT2maVXOqDc74s0M/K964YhVEtAbyGDpYrZ
dF6rNymnARpaN/00HBTtFgKxmcthQjWCywYPcrC/MecH5L8l7XJAkoG0j8AZheDVjMN9YfhOtcQn
M7c4/9iapu52O/eDGrWUx+IgD2t31K5leVlZad4IJgvyHSLgaNO/X4WwPvQsWy9HZFmpWr2Dvlbs
cGXLI/PZ+gsX66wp3ELAkCEHhkfyrSmaonVPbON0YkKt68TCEyYsl15jc0bQLgOWsqlUByKeWyMh
qLekOgUbsB+e6qIkQl0ToIv+OrGAqpeM9CFKKQBXsde27CdqgIst3SFTvfohLCXxZgcBsYCJ1JhH
3xYziNboyibPQABdBrag7LXUlZdY75dMMDdarVF5iCYKaFDgyigKxxu9+f342M+aQMIKROqQeEES
5nYpIsrxfC7BRJiPJsfDs0xaR0u9fDNOH6S3EwpJAswWb71bKzQVEOAg64cXpWp1oQRU7ElR3jUa
/ps1RxoJBQq899QvBODVSVHjMtcqX0h3Q2Yj14dFadOFlMicdwH1/P+ZYJnNtLYq5DgS053hP4Ot
pAJn20RKzKNFEEpk9uPlmZu4adbwrsQ2A1Ph7cTFGjq0tdIAz3SYrqlMTZxHIUutYFxqfJlzy9eW
po1yNXONwOWj36hg6Cbv3b+4W65/exrl1W+HajLKqAxDbTq0OWRgA7tK9n25MFczCyNOXcqoS2Dt
0SZ0awXMXroR5GhuHOPvICZZC+lq5MNVEiugfFvI8c2sy40t5tjwg6pzAQdb3UYeQqvmzWoXC0u7
ec4K7jFUI3AvQ4yGGVEpVlzGtcgk8nXqk4IDgUtd/BzxtLQ0PvEW5m8GTw5feWWOGdQ40CDSpo44
/nsVVCjVP1dJ6cjIw9alKxdnpf9EMV8aSEId3QdHFaQOqm5noEANN4Ie2RW3NAPTrmPeeTefxDiO
xM9oQg3MQNBuQes+dodgCTsws/FhAnJaKLcjZmArfGNcSsaoTx2IQ0Ii/1koL4/P8PwY/hhgAp4s
bpUumAxoGt7E0jotj53h/G82GD9RgBFqqDg0Fzb6S+tfOt0jOGKPbczwOUz7489ApoFeHWOhkVsK
3gjMlKI2JuSo6heQ2k8kfb1v9ugYPUi5D05zVQjsMY6gWcvxghPKdbSueyMmNBAVs0nb6Pnxhy2t
IHNM/MTXtWiaYF1/SYdPrv3xv/0+cy5Cvh5kz8fkokhmG0q1bYJo4fk/u0f0CasL7l6EP8z6jVwV
qQ2PiKiv3faFEzYLqcLZKULWDlE33io8WwdrgYryuWjSX0DdWAw2fbV0UpcsMIvQSmGqeQNkPTL0
eyUhb2pL/JSzc4RoHiDv6RnERsESridf5UaI2dCPsN/w6XcQ2T9e6ekj79zNlQlmEIPUq+lQwkST
g8s9NxvR4V8GpFUfm5mbK+RSwd+BXKBxxxUq81VLi2bqmWw++Pp7tUi9MjdVVwZYrtDBazqBD/GY
M+QcxMnNPlH5PfWj34/HsWSGiU8rNfJpp8KM3Gqk1vYCOK+XihELcyWLt05n6GSJ60cRQ/EbIuhn
Uf98PIi5NYfqw9TELCJzz0bAadsofDvNVdqJK/Q1/VK5p1xD/3k9/iX0H22dE1WABGyqhFSBwoIa
QL1QQ/qp7c5qa8VrfWwATFrV3FKF+Kv16WobT3am1Ar+iLAEOpDbOQMFIESopao/U2OvOIGdNiZK
xiQBl7Cr+iQOrNgnuZqc4h/VxQBkLk1tafQI6FmOIrfP+hcV3NGCtCmf1OYIJd9OWvV1u3AKprub
/UrQCk4dr2CzAZTn9ivRCQN5UG6aDTcZN713UqR1EUI8Sj4Ui0Sm88bgWlECUiCcywQSaGTqIy5R
ujPQgSn0L6SOCDxyXj/5BETL7ZJKNbOpvlYAGvH/mGNSEKqAF0/WyN0ZWrI7z3W04V9N3j8Gvvhg
ru5i2itKPhZ8d87jyix41R7SD3/ju8qYkrj7y8cBO5yvysaVNfBNdEBZYThbhSzhiVj9gbsfZ064
nEt1lLb4cZG+eHxli1rlxrWMVvXCKuXaquoDh/wAOihxUryeF0gBmlitPJReuRFDACCGJX1Rlk7n
v9+EhB7AQBAaZVPXCliJfKRHsDf57GhoXv4UDDGal9taBH63G6J3wDB+FZGvbRRalVBhbdLg+Ngx
Me+Z/3zDhNwF3A4oRpYvsoVKlhFI2LJ5cQrEZ1BYeYGp+r4pi+vHllhQ+p0pJsKhRZ8Z4K/G6Si0
Q5Gu6reibawhrHY8twl/lopF914fgXbaemyZ8e7/NawhsYj6L0BK079fbSwp8ryyFDgYbkD+yRmd
DK5uusSK/wW/uXM1aB36PzPTRXZlpurTnA66153xRtHDwWmrbQbSAHT1vfuNWzaHZguBzBjiEENj
lemHsDDBbHvx3TgZX1fnAi1jJejP8Rqop3MD3DCJ7MatzPp4UBzJQR/QaO2REh+spzZeoZLlgvOY
gIR0IRKcP27IJaJlHkRDd3kr3xuSBvpV/VmMn/rajAHKnlIXpRWXb5S6KkVrsPw8Ma7URBpNb3wy
GugUNN7746X/Ejy6W5SrD2GihwII8TEJs/6sHNqMvGH+wYearBBHjIKb5FCcwYo8a9RsgWYUu90Y
4W3m1KNZgUOuLpxRsaIDIKZmml4efxoT1/xntZA6RF0d3YboSWK2C6VAQ4Vhf5ba7C00is+h3i5C
a2aP90SrDS0oKFCwnQPIgA6KQLEOaQ890ywFX7EHmQG1TO3Mq3cG7RdyY7NnTQVHAriRcOGyZy3t
wXSdNLQ/F11KN1I1Rh9DQNOFtuzZubuywsxdb4DvSRMKzF3UyDuvk/1tLgWBkym18fJ4mb7qU3c7
aFKt45FHRnaMsaU3fFqGNaYQ8VTr1M6wEV3R5V3vwjmBm79htzj9T4uu+U1lo8smc/3da7QeHON7
4/jr3G7Ax9k56e/gQ9HMqgEnr9naL6ETm0sBAVv8/8+euvpWxgNIcg84Qg4PQMVJ2Iz0gkp6b+/n
p0gUiV6sPP+53svPj6do/iK7Mst4dq+gUqjW2Mpcvg/575n30kprPT0oIHJIjrkAL/PY4uz6Xxlk
Aq0s0oUo0OP+rLXhsMnQiGNnTVuuVT1cKlmxHBb/nVNw7IMRBslelvKrFKHUDJL0/pzZ3aZ2RDc9
Chb3U32ZVjf9ne1UJ3Wr1eMBzp7bidj/v0aZAbZcP2mzp/CfXOdtqSeFZg4mpF1ZBQoJMsknUYTn
0GOj8zf0lVUmoEyyFE1rAYYqdpkN4G49Eq4/lKsuc8p0r8S2CF7UzuaSJa8xv57/DJdFAIIrVFE8
CV6aV+qDiHcDMus6130sjG9y9vdH+Y8Z9jKIOSVu6rw/68ZxyI6RoZtQWg89Imqf/nubBigQvXBL
sSfbvvWfHTRBw/Aam8BNzKlM0LUuND7MhvzKTwxTq2VSh65YhBac8VqBcHLtOQ2PICH1LTCHWLJw
rNJ3o/ootDX34XO/xX4rQyRLlReJJ2an/urjmLMrlMj9RhKOElK9PnWr5lTTsy5bQ7dObK0xddD1
W0q0pY1O6o4MxkKSe3anX9lndjoXQt625rD0eQrGajvJdpFmg2XP1PJ0YX/PvpewGpB3RCB4h0Tg
pLRtZSjhnD35TRxWavM+sfgE7uNd9v9Z7j9mmHDTQxPVyMvTw5hzZPnVkCHep7/UyaFSeLugloKQ
B5zM6KOIsdcUbAhdBsAD8Ueirfjs0HM5icOtELWmGAr/4xwwt1kIzKUutnV/bsUAHR2BmXqOwmWn
BoH343mYd5xX081s+97LtFbgG9wKUebQcBcZT0VB33PjaNBV6ufbkX+XxueE39B65TWNRTlQO+i7
wvhL1tyvAygj9w7BdWjo3tH+hHpQ90o2wL1oRf8hh+1kR+6tPleFXZskytIsT5uWdTTXBplsfFUb
Mg0KpT/7T5V6lPiaRI3ZhA4ky8EAvzDRcydoalBC4wPoqTS2MV0faknsMw8n+MPPflTBmu900hSa
2/14vKJzhsCTimSPCJJZTWYW1OOUThfzbjj3BdplcjgxrrnkZbcas/Cgy0veeqpts5MIUk8JSRvQ
zaK/+zZAHtD8LnutNJzHTHOj5tL1iZOMrak3G8nYGrmwkcLfaOGxH49yziFem2UuQV+opUgJtOEc
iiet2oTFWxQ5j03MbY8rEyw0dFT6IUs5dTi31VvXHsqyt4TACWOZ6NG5RLfKY3Nz64ZMIAg6sEmA
5WfOPBd6hYQa33CuA6RxIjz7tJPYrPSuWQXlYP2tsakIi1h54rqC9LZ4u2q+XvY0CPj+LA+rAY2e
AFx/z0SiRQv3xr0zv7XDHjE9onHoww5nbGrt+6i95aCzfX48mPvXzK0RxpXXbazEAxUR+8tiYYqy
x2+4bFjiVZ55uMOMgtcSuoiQTWXTz0YkDHxLJTxSe8Hs9R+IfnoR6uj2yFl+RbixXWdvYvjJDd8S
ZasNnwMyCHnAgUs0R56KroL6ZxD+kr1tOWxSPV+J8lrMLB83Tdd0ZrE0Lff79/Z7mbnPujBUtG6E
x8mOw3iqV18SlJloqf5Cp/eSJWYBEl/pqq6ApVJbB/o6Ugo78l/R4WHylHdSdaFCJk6789bnYGS4
IJAOQ+swOJNudy8GBVbd3sDIongvtcGqgrJC+9KjeFJ0zUvKu6nudBVPumgk6JumMm/6EAAPPbfm
101rCukHTT8CZH4TZS0GC/TD974JrMPAG4no2IbM81cAf5Vi6lpgRvtKHM7NIHi2XhYDiXIOyYuI
/nq8878gksxMTFfKxH02UYCxt4qUCXo1wZ7OcokrujeF3vEzWxteDOV5VO28OLRqQCLupfQV0MwS
JTvl3KkWiRr+psqWBvRnon9q4klO39XmTZVMrvGdrF7YIDNu4PozWZIUX8jhwjxZPLdyJDqCOtq1
VoQbJFyjYzDUS/3AX3iu22nB/QegBJpGeVxKLHVriVspicBId95mBOm0ghxU88ePH7L547h7fX19
f39/evrYXJBiI787CKJ8/vWywD7yOGg3xCZFDfx2g+aBqnaGMCrnYIdWXQLFKUdxKjPZ+27o1lvJ
9RzpOXFH6HEIdnZQbd4FH0m8oZdm9fhTZl79k4AfulkRDkxtGww2LTR8XY2NWD2DAjAjTl3Ynm+n
NvderVT7X9gC0GribQP3AjDRt8OGCKgWlo2mnvlN8G4446om+RMaSleLvdjT9c4uMIi90RIMEAJS
l8xlOfASdGUaQz1n5DCYDenMt4NPfoFt1jru3jcB6ci3x4P76q++MzlBYnGgEb+xHUpao3V5Lmbq
2druy+P54Hx39lZsgh46JD+c9QEiHuTsELiV5+q4Wq3M1ca2XUIxeOu0XbhXZ9LYU6Pkn69h4p9g
7FKOz3L1rJHQzlqrusiUhGe6Ms1i129iZJM21H08BUtGWZZz7GjB6HtMAR6c38zvw48itqVXaTc+
AZPUfqshbvjivzw2OpPZuxmpxKQDeIikFGFQYN6tvfV9f3AOh9RyDoHJke8F+TFNupOYukSydflk
Yd5fKDE/RJIdVifl2JDVwkZgsVF4p0wfhOY+vFJAYsEze69MY9Uf+ko9e/vmee+Uuzh0dq+iY9ju
2Fmm8OsEkPnvYaP9pdr9nWHGqwTgJRVA1aGeR8ESzWxvvJStW0DApHFq6e3xtM9kmTBKdEuD7Rit
2kC13p7l3miKDHAXnLCEjLvWuHQj8dRj7++9Vy006XOwjYaFqb0PgaeWJMCap/B3oqm5tan16K0J
e18/o0XdVOxL7i4Jr81t4RsTUyhzdTenodGnnedpZ96VNwbODnUARDRb8vqKatpKXhnWwkRO24Hx
GzcWmZM68lEjxT6nnXurtaDPveKeym10EZ5FK3OwQVfpfokH5Mv93dkEvw9q/0iioLvndpSqUAxg
iagwShOyM9vANNBA9yOwAoszY4Lyv5M5KXkuXGDu3Wrf7XNnmoPE9QnvPMdWuKKQRz8qLlo9bXoK
CCURmb4eUj0kd0Owi3Dm62D5ZrdV1vGegyi873hmsC7sjrxwjv7XjyPsjKsBMbtRTcok5LRSO1u5
458u2WFJR/2rQMBMGaDuE/sZuC9B9s5EyxrK9HXSatq5tmRT2npH7jl3qIMZs8dV9D2wxpW/qVzh
tXJKom8zJ9gGpHZrN8Iies8i5oF3m5X31C3fq5Ptu29DnxGKzyhFoXv/djnBnzJpJ4X6WSKD3djf
y7XmjDvRJv45Dk3v9fGOnUmNAaxwZY45IzCXxGNK9XNjt7vKDUxHs5EHIob9kVmhQ93ARkxNluA9
LKhw8m83dpmT4oMETy4lDFN19U29zp5C0pOWlPZrsW7d9mkJ5ToTRIDbExyBE1UgEhhMaDSWoV7R
uNfPnkstaVVvsbAOvyoWQrAlM8wFJumFgKwpzCAMXPVr/2S4dJWb2vvjZZup5uo3w2FeRTEwf1rR
dfr5LV23JHCik7c2nv29uhvdxkqJhisSSc13Ycnw/XMMhgFJVsEMATY5lsxJRSifxcqgn+tdsVE/
1E1slbZsae7wEv1UFqAQ0+Zjz4KMuAeFUpCyotnq9izw1CuEDnw/Z6mwQ5nAQ6GIhk7ncQmpPhc5
I/v8xxIznz7aY7PRBxmJEdidqQS+2ewqCaplL6rdCaa4ENJNLux+YGiFwiJOLCXTNrq6mSo05tVj
khpn8J6/QHfYGv/VzP1jgO1SqbNBGLzJgLrnVoLDPYPN1JEXNvv8rOGhARwdNDPQD3c7DIBSDK1V
C+MMRq+PYiN+lr/pc2qLz+LCm3LWEqIE9EGhkxkMrYylJvHkRqs741xmpHimP7WaIEseky4g44e2
MHmzzunaGpPjqCMwmSteYyA9N8HFoFSWnfyTsC+32hMfmeV3iYIRhSy98GdCoikU+meQzE0OAUfd
EwWYNQ71gb7In8KvhiePPcecg7q2wVyuRpZrQhi1BgLaoCXdh/KkH8rfmVMvocbntriCos70GpWn
TX67N6CtjZ6NJPXOVlSR+Nhd1uJxsEwFHROCvQkP8eXxwGYSRTrYRhFOTsRRSJIwsxfzbcrpNQzy
G40UboAnqbJtcH8GqAoHdkBEJwEGQDKTAxC+2+7HkmAeyzP+daddfwEzt2ld+/2Q4wtKKyP+iWh2
4Eg/Klddvz6JVmIZ7/EFNFZ/7UuAg5iKZ8CUgIzoDvSrl9Ak1RTvrPGj44nrohQ242+u7pzHE3y/
oBPH6jS3E2AdNZvbBQUJYlU1ecWdeSPfIA79WYy+tkrSpLVzsecXQunp1248JKR4wAQBzQ0BxIFo
7rm1NkiRGvJ5JJ5jDk446srUyjyltEWpWWoY/JJOZGzJ6LVBOUqcomiWUg48tQ0dRkk5c+OTUGz4
fKvTNVjHtBCaE9yr532G4cqgex4wE/9l7I9KRhTxgijN1CS3/+T9j2aleS95bI4XARVs/P2r/Miy
laG/dKXJF6fQ3w49qLg9xwPjLuSfezyw0A9f2eB3a16jmNStrRYIzBPUwC59tJWWuIPuLlMUG3CF
Ti1Shoojydw5clPWSTq9KFOQgdlFNYBTTkMakeYNZ8chLVaBmPt20Qzews6Zs6yDQwHcoEio3yF+
ZaWXFI8r1bPac4Ir9pEH5RExX1c9JjlUjMSFcHp6UoxhqdA/t7TKBACc9B6nzn3m3ui4svApsmKA
3wAnIRDO8wgfQWDlIgkk3yeB02QbH332dD/6G6ofUiMyC2HPdyYvrIBrHwOi/DCG7Tg6VUl89Sg0
QGPm30V/Fem21IakcrjsW/w7LPZJ7ZlIOzfxu5+Y0LhvIlPfim/pRpFPvD46ISVe55T6TsL/PT6c
93H81w4Wpkw5noBAtN+eF1UOFYQUSMdRXjzi/VQCexxLVlPk/iqv6sEq21i0olJq14VSneoY/CfR
ULz4atJYouDppmJ4Vpekv5NphLIPKcJaSrSQiFIikQICABP1fr9+/N33+KgJawdldjwHAISC97z9
bikQO3X09fgiVXq8NkQheRI5dR3EcUFCANjb3rMyyesdI8dZQ4SfO0qyTOM5hf+3LgBECBp4qqFZ
hUwy69zaDEB5Wo7eOadJRmohO1EcWbnsSJajoIOVjNT6GGjfIHS2MAN3ETUkH3W83MFniVaEO/4g
aKhKBV/y/iXJXK8zpVUnOC3vdrUVXrp6Azim4v2SxYW6xdcblx0xLky8MA28g9EgdDvxapRJPCjY
/AttDN3muRb05B7v2UPWBm4VCgmBgEu1GgNP3ogB1zpqoJGGojlClwLPNrqiXgonZ2YC714DzGag
qkY2ndnDclunoUor/1JGMjJttDJVPlJMaKwqTillg9MAUmhFdaGDbYEfTUqr1KlDStf6IC4hFO6T
BLIGiRl8BwgEEduyqT+f8mHeAP5zEV70wEyi/fCbr0g0mnzmUryzZKvr7DQEm/pBkO3KdwDNyUAv
xyeHOPsp7kTwO+erhNoxWuBQHfscWlehm0yxNWGrSJZhfNMuvgyRnqV5nEIrZmmnZCX6TXBPo7+b
8fSJorR+lnTYUd88FSpKeO9Ku+TUaE+FDN73+i3rfg1bOrqJOi74oa8M7Z1tvD5RocJ/wTx0u60G
qRNbf8z9i6g/wXl4lv88cIDGkSDfNLoptqtIPtaKA6Yj0So/4hP/3H2T7aG3FLqFiKAtgy38qJwT
3eo8q+VssLMvwbLvA7Vpaa8+kgnU5KZQtADqwpcefuXAVW4v2ZK28fcK6ob1QbDlbfI6vkn+SjuB
Ft6Hhjua4xeW6aswxEwV+Gtx+CcQ64TfuJ0qKaXgJ1Z0/1J1kZ2dhuJbCu1e3/UyU/V+1dyuzcF5
+p6OlEAsPBh+lrylCq4GXFCvECF1kWNoQT6xK/Ac4XM7bi2Zc8cBrQlPcWxT75hFplzaXLRqDCLE
tnKSPlEh9V6M55quyyoC5g0tvL9k9RSgbbMR9s1mrN81g6Cx0w/X4Us0NIRPN7WyhOFUZ/bozeAZ
vy+DSVhOQtm/qPtKdQauIFX/HPp7ozWjTUhfC6hDr5LoFS1NuLRJHr6nR5qtIsUag51fO6ryKvbW
8Kn6a597loEMzzbaYDXw2EZ1ACcxkcpneBuS9hdftIepe8QMu6OmOlBA17578lprL3G0LtIDUIYB
3N2wUzVHHvdpvo2BKw1Jy6193cxROM6+paWVazY0Gko31E75G5pUHt8DMzc4Ck0qAPoI0ZBbYQkx
B62qfZ5T/UsdOWphAhtf+GtKjNYCWCsmYujqtTnss9oVIrs7J9DQRj/XRtVNddjLSyRO9zUBBIvX
n8PcD3FqZH5Xef5l2CcyiTSngsgjiuhoJM2Cb/UA+WVb5iEPJZYLM3H3RGUsM+6ricV+TGTOv3Ap
SZLYbMrcNCpQs6lOlZIyBcdxvNSQcv/kn4wiJYkIGVgFaCTfHsYGDc5yWfrBpeafONw8dOz3ga+T
KgeeIiW9lNsRCKfBbLIREDS3Oo5jMKwN3V/woPcgPXwJ9MmnNMCUX2MptxOai4XcSMEl05WOiKhi
PCmN2LtFqwlmN0D3rdJi/ZwJ3dGv+XqbGhBayZKhJ2ogiG+Z2hgm1Iag3VsI2WfOeUtQ79kvRB+u
MQnDgzSIZcNCP5IWJlUQXhpPWpUhtQythLrBqtLcvHKCprUrbp1SkM1lz5T7Fpc7o3QiDXDlH4/P
zH2FB8VuMAsjLMTCTQoAt6um5jKEW5MsuqhuBEiT8Ko5wx7OKpJN0VuLygoZw/fooKzp5bHle4DQ
ZNmAcdywgDAqTKzSAoshVkYQX9TiKTWc0t9q6iqLjpp3kdSfVNuDWstDuwX/VKt2pVdW6vFvuXju
88wKUsFEPAOg6VvHA1kde6aehxuYSglXm5LyGeiu3wYLLRp36SXmkyeXfJV0FORY5hB3RRdRTaRL
Dzfk0K6qgOKJRajX0NSU+yxYCPDvsgYwKuM84ZoDPB5B7q1R8K9KachDBLwEJGJXZQu+YvJCzB16
8/PMNRKKXQmc+qQxPjxpw7fuU5M2+VMLedOF23omXkYWAv06ACMh940c0+1ANKhQZVIQxZchHjc+
3cvDRii1vdfsiksxynaXvefDqjURW1ic7J0f77f7BCjSO0C4gDEVvcSCpjNxVSJycuMFXnApBasU
Ce1IBG36zmnjPWQNSFK6/FLvyv1+uTXJHK540DlPaI3gMga5GYkNiSUBDVjv46j84pBkejzC+4QP
IOdgnJbBBjyxZTIHqk+yHtVpLbxIQRdbQTOC1DTjTa7TljTV74v6mEv4ViD7DAleg43ss6Lye0Gj
9JKl20E9+e1o9mgtFcVfyOgoH21rx6ldOAIl3U7VD0btjPse105TkVTcRksV3JlwFDlSaLtP7h46
GQaztlqdUypyMb3U3B70nFkumgn3rJw8KCuTPF0nBx0lyYFUR+liqMeyX/k50nw90dKlx+jcmktg
zZ3golgM9jme831SZnlNL6X8mednyMBX3FFKFKhL2KChUb163dCL0lsSasXyxjMQnUUrsRGJmNmP
N8Tsp8BhAH+J2g8um9sDF2VFDzaDDjApSUI4ZDSpW0q0Bi43G1dUK2ILQcLS+2XOqCxBVFXAWuBm
YYyClDwQkiCMLnGg6yu5rfh117wLdbsFCmnEE48aS/f95KJuXdjECYA0J4DcoJhk+YuGwgsrb8Cs
jvJPeVgPmkDGBO8NuSLJS49gvAptobH1JVjw3IFTlImMjeen7BgTZokdyC7wCKcXSF2MUOrYRxHU
wLS6HBd813SvsAMEjRtCGoRY+JvxI1LT8YOmBxESHAHhwV5Pu4VLZs45Q7Xvj4lpWa+uNg++GV3+
NLoElQC2iIg0I+L2TwnQhW98+j5IBOSjkKOiPekXSlNzO+baNBMnq75kIBwqooueK9qTlvacSWMB
kKRcw3NXy3Qzpkni/v3Z0PDCR+8S2CtwHdyOdwwCYeSNKrrUA0XD7NmTCiuY+Jh6qNdHydIWvb9l
kfJHiw4Kv8AJ3Wl/eFkbBWOGMaJdVXCyThdJnfbFZhTGZy4sOdI0WmT5iFVXQpMDGUbRqisHDRiy
uBJUCFAitCNg7J2mUj81OkjbJuTCbTKKiy3tc6cJ6ZpJEQrtXWDWvZ2ZGsQYeTIKWI5k2yhIu6JV
j+jSU5Whq3mD1lS+ciNpaYImt8BucUwRuA0hGPz/SPuyJklxrclfhJnYBLwCQWxErhVZywtWWZUF
iEWsYvn149Q3Np2hCAumZvr2fem2rhNC0tFZ/Lij8iF5cMLNSTcmMzs7RevHU7tz6lcorRXlF9S6
9SbokaGP9rElPmZ+SbwWBS1X9cr88nwiFgKphsye3ZFIq2atys+Ei/SkcBsj1HaePzEjOWdRSh7L
mc9b045AK1wN3//5LKJ+gb4bEJpQSf8bo3+6e6YeZ9VYdfm5TzNM2x510x/qjQEJ8+rHfUvXo+M4
gp9NSZ5EGUsnyvQ2P2snzFzuv1l50EWbr/231AOBwCYPMIR5qDLP8spN8cgyd9rFj3S1G30d0wLx
C/p1NDYJiBpkTnQRFfqcpXlxRnm69bmmutOcubn17w/ghRnJQdc2zws2ZMW5mBmmlA/G7CfaEewx
41qt80YedbEiObjV6jghvQ1T+is0pblrfbW/m7Fr+4rldRuUwNJgHFz0vl5XdlS7PrnAKgMEiEgM
xAR/iyKfDk+iK0w0aVWcATfboOD+czq3JxZ8sMfWDSDYAnDJ4LdP9Bij9nHE+7EWfN14nC5+wPID
P/0Ac6IpEH1lcW5I6bgTdfJNnE1lcH+dN6op+MCf1inFFbHBgdyveHGufBo99YNfu5W2sUu3sgNF
27VfIGpL12itrlFCuC+frUrOkNptYxqg0Ttbj7+bX4WL3lTmG99GD5XgfePpB28zvT/fX+qNtwI2
bSg2A5UPVRzJJok1KI5CD/W88I55Yx2/49Eot1EvMi8VqbLtB230jJKvAUqvBwGwWlwYQAfB7g9x
eOlRRAcnRqOoz895XyePrBsrFU9xbPReXCkqwFhmPduvS+3tLSYZpD7HnDdmCDLXDnIXU1a8JTET
vzPFacXvEaegf0zTSnnHFTTjnS56BeQcjt0kGCSpjdRtVKNqfMKoNZ9iEzRl27RpK4q2xOD8UnRE
zcGYcYOjuOiYGzUfk3d9TOPU70fWZCfR5tDs4iXF22CYXTn49zfi5qX+y/oG8npU8mTIm8aFadZV
nZ9RU+gUAWZnV41BlBA9W443QEdoO9peloIXavAw6YsZ1/s/4K+wgfQsQbEb+dX//gFScm4YpGQ5
CFDOE9uBbQtg0h6MqUV2gPQx1C8zSPH8srVgDGwATdEkCcA+aR6VPqi23Z9G+Za84Svn3UsX44un
rlO81vSEvsv/w88E6NlE+xEh/xVH1IAR2Klic36eyUf6k+xYqCTQ5daaIO19MQS0cYXtIl3y6rj3
GvObEj2AI50Lz2lyb0SYnu2jaIOGZaZ5TbYX475J8fa7teUS9mXl196IN/HmgN+aQCYNQh9SqNGj
VK7Mo5qf+bSr6RGy9m6WBKgU6phqZvpHP6SbDlV+wVRXZN+m0s2iQ6qN+HEuRSuz3tv6GwQv6IC5
tq8Te5kAdCj8plYgT+zd/7G3fAGyKaT0yOyXJO7SuSpJkw4Tc/Iz+vvCB81s5ddQQHUdfPINGqvU
zfOC75pGWePJupHcLJhBIFaW0RznbyTxya3nDY/qjBr4SpTEu3bUW0AOpvnBLOp/5OoF0sXW0YKE
eDjicLCXSblHZdWx2cwpXDtE7L2xgbQac/gbGj4HktVrjZObLwnCW6jaAK2P/0mXSkGkmfZgdDmT
AgNPqhOw3u1AkNV9oVOAzkD6NZv9KVl7wJbylnyXP5uV3snITtKIQYHvXFOX1k+WeerJ0Q5wQZXs
WI3bqVlJca7xXPiudHlFACGjgINLD8lo1q2aQHThPAlUI4AxcqP2XQNsvXV77SvaIvZTgriIbZTJ
F61nBQRvKuD9Dttr8x91OkTGyk+6EWbjF6FdD5J0aE/+7Wl9OlSkVpW0VxRESYkjDsME0ILama+a
0ponnTjJUYXYqEeUIvV6QJFXEs0bUAl8EDTHkYItpMCyP8+sKMlMLSvPUOB0KftmTejzGTvFOuj6
tgSDaB4/N3a7Sbs1R7586qvNRx0GvPAogNpywGuoBfBEApahaTbWzy0pfWcGXIBtMlF4DeFeS7+K
LsRUvxsXgUlbuEZkhdUGA/ezipZeEuQOGMYexvTNzn0SeeDju+9rbgTlBo7LUrdBHoZSg+Rrps5k
aqGW5w5SI4q+j1sBdoyTs4a0udEpApYJubezFCpBoS6FcjXkMyBcppdniKK+KvvCbb0Y2PWXF/Xl
V+Nqa6yOt6qDF/akezBAV65rEtjj7ikJjD/L+MbLx/zwlIXU/Vq5undu2f/F633jxl/YlR6aslRb
e2ZaeRa/kBFkxrFMfpbW1uQVyDPSrdHYbmSewNZFxtdWOUL8B+49zzYjhoj6I682PF/BlN64fxe/
aDkCn+6fMhs0QgJantEuX+YFKl+QAqd+dNXkox1XaUNu2gNoDVJly3inzDM0TXlqtRXsTSMGKXco
u7p7vk1eR+w5MPYecb3qtMzLbETtebvB9X8Xx6h13+6f7L+YCen6LbHJ//kdUmBbCAwfJw5OwBGE
JK7j6mgNu63Lce4++u/b1g9LgFsr93B+Hd6fn9cKsbfSiAv70jPelkKvVSgvnTMXwFawETYh8hfO
tuOBR1h+gvQw9Z/j9/vrvtXz+GxX5iBKpx58EynW3XuT6WLcHum2l0ebZN76+v6+scU93PnG8qiB
YkAIxU6wRts6CjVzWfcUTW9j/LEKkblVrLxYlvSUFnZm8EnHsvTHAoM2qMlgRlgc2wFJrtsYD+zH
ALDiKVqrbd/2XP+dI7nFYsYxgooEN3pSd7x2e+6RE3kj8yH7AEZnznwFBCx8U79qdKVyc9M5f7Is
+TAcn2HIZ3xdoj9TFaA6Foyjp60Gxzd91lLUBt0rIBQyr0YzUMWgMdCdpnJc0I9mUKgYe9ACY6/w
xrWWLk8WND+1r8TsPWIHDntApbJAu9Bp1hB2N0qR2Of/fozkrspezZNRxT6z6iSSzYi8RvEyJcBA
fA4Ez7HwlbUK2e1T/J9J6RFc0l/QzOA762aosqADQ6rxDQhjdZVU5EZof7E4ySdp2tyAoB9nKSh9
DDgSL3r05mh3/1Le6tSBsBK9kaVTB1CZ9AkHkldqVhnl+S3gLntM/PaUjm5XuN5hcTvgM9kNu1cP
pL5rnbAbcBw8859MS5/SUaw4zq3F6fpB/4H+G+ZHy2B2bbEvd+XseX/yE38fqk0cZK3n31/47Uf/
k3Xp89J+GLKyw8KbX+2mSt3ExKP6xdPfiH9w+k0TPA/uM0ru/m7N8nIVrxwhuvVAhKKOo8u15FRX
kiIdkM7k+i+OqrXOfVrjkZsx8/5i228tGBa7HCNSe3ipJgeXKlu5ODewFYsmLJgMgIdFq10GxllG
PkwlaYrzKFxmbwG76dpTvAGKC9fXmz6KLJiYT7LtbOydbXYCJXDtQYcnoPYeVPcfc7FBSa07snRX
ro2k3fJk4CFAhQnuDO0F6VgMLBbakJHi7Kgd5kU56hf1VMI0q8D50a1BFW/ksQbUAXCjoeIIqlzp
AkyoMdXgKkYNeJx2EKArXaCUnjGuvr1/4PTld8vbjq8OfwVbANRKhvQJlSpBu/JMMa34LioomD4V
seugEfmmfo9ql3y01ei1g1tVh2zfJJCiCubU636N45ZUvsV8vMxz4efGIUYbSDtkX7UQhLLaE4j1
Ijj7P3GxwRuTDCsFx5vv6eefLm1JNEAUuU96PN0QGRrhywePcmAjTqTBnI/C9mXt8t3wyFcGb64J
WaD7bS+HwUJFBr5CetXSbLKi2IIPjKhnhY7qotvjp8J/4p7hQftw2nYuSlr173TbnqH4OYmNBjS3
9yuHykqYGvveXNnGW0nzxU+SgnbEsEkiRvykLvCnDXC1H8GePm1LjNb+qv4YO8yiFgEBwx6EPF5W
jtAtz/H5c0hHKFE7gGrVGe/dnj5nP78Zfx7TF+tI9xA88JojqAy7zR+v9b1DAa5Vc/+gevGjp3v4
54Hmpyte5Fa6DJU5VHOJjbwVgA+c+E/ZAgEtVDfVBT8byZTVe2b14PbrIr34JkCC99alywSMnk51
40VaWr72c0Heps4uvnHdyeOVUtgtvwEaCcif4beAi1cK+ibACUzkU/zcd8kckJaXXmYUv9qOmK+i
IaN7fzNuXGe09dERNFCvwGCrtHhntFhvthY/W7pl7O1URX6A+oVvKY7p6bVduHmTr9VH/tYBJCey
qDoDqIZZG6hlSrUpbVIzteo7ftZyn5puwza4kg3f6S8N5jW36vRi+PWpoUdd3VmVm0FlaLfGHiB5
zGWeAcU4sP1jQg0N67+X9tO215XaxVVBNKjt5rnPHMij5wrRvZqq4+b+R5YO/P+YWl7JhVQNQYr0
kXmqqeXQdlqI6RvhVd0okKBY9gow6raVRWUSqiHLS3B5juF9ZttOhBYWrHBeANliAcUIl39/LdKB
WdrlizQf3hqUNfB/Cd6mDGoEoZCoC3t4/SYyXtqM+q2eeTg/rzpfo/RbPs2nk/LXHHCuCNHx30Oy
RLoORgKlqYY3XZjngVnvfkzZNtq1ujcYm3SN7kG6en9tAWJvYu5tGT+TkwKTz904RV0fZkQB2bjj
OaUDL2jE08odv9qpRX9s+X4YZUIf/G+D6tPRi8ADRpmq9ZC4FG+xPRWB4yhr04p/ZSylT7eoAmDD
lssNlObleei1qeJx385hY0IlzKP6BGeVQ0nhPY/yqsMchVLqD6Nii/zIGOtfHD2xESYJmlsnHnHD
dO1GB+89SDiS3m+Nkf7Wu8qsNpFppT9slNG+8IioNSj5HfANj21vPOiIR3u/VtT6pWhKdG66ijtv
fEz0P3zi9S+z0+bHnIEsscy05jnvJswUxlHBPAyKVK9CG4Xu9lCw5H4198MLm/ricSjY3LnMchSQ
T+hD/UsrefaOBgG4jaIEsY5ZVvw5ymYj96rZpCcdPgx8FALlMK9u0uRbkmmo+kZiIBZQ6cMUaHMr
nC2GH3OkfoJn6ReDlwmwH7kznRqjUYwgSTXlMOI2vNOIgQc04Z1OTiokSJ5FoczlQ5kqauHNZIq7
TVJHBvRqi0H5EpM0+zZbgv8YrNbaM1JP33CjMLpJWF9yTy8b+ycaXnkNmTsuwEgd8TzFVEbfv8a1
Jkgw2jpTfXCb1szrupIvrbeuxeRBr9FzO+tjv2lLhpLKMrP1M0m5icmNEQ0UL+pn5VkQViMLSOuO
+w5wah0UsJkTubMwh+9pGfN5j9lNdNhMAU3s/TTGgJHd9xIyMdZyl8B2DPn5RUZAtf92Jz4d8VRj
SasNI3CRqlqCgm4SvHUNTockILMD4GbELPLSN5yhS5o76WvHOyvFB9EXFY2eYyvU2kEZR5/U4mdU
5SO6TxnDtFSN6q2H4h7ArHmCXp2vVdQGEpPYZuZVNC0sV82s7mRn0MBz0wmDw16kW6i8YYaYnMD0
UmwaaKP86qO5qX3wV3UfShWXmV8KOwWWYYA8z0bNtOQ4VE70Cgh7AWqEPi/6wGpFs/R20bvx9Rxt
WRdag9bL2A6E+MpkxvlGjPPEY9dsMdwEKlcdtEhl09jTSpH/hq9Ct0MzoeWHuBJzupeXm02iSko6
DeGAOLwbtlRPAlF/KOsDD8ufJLkRwA0NwIXQs0KrTIqabaUUY0/iMbRZrL7MCh1dx1lGcVhFNiXa
ZG7ajx1z69KGqJcCT9FHlhJwa6pdgEfjzWDUbK3TcMODoruABj7mWDGiRaUXFaSOGLM0ijHUp3rC
06PkXk7pn/uH+PqpQ2aJz+uAdAqvgpzqoETS8j41Zoz7mIEtuJdY3QHItGKR9HZQ3vx3c4jFEPIB
WmChb3u5pfNMhQFuERJyTEg/9hHUnK0Kh7doJvHEi9ny9HQkK6HJ9TnCE0SA7VxYOUx0Cy+N5mCK
HNpRmaHvypyN2ffFDu9tfzBbg/scXZ6VePMq6gIWCsMzGDsEON1AB+bSnmhHjk1NSJiw1AL/plFh
kguYA3MSyko8JFWe4IKW19VGdAvyFLzocjw0ALbbaIyExIymvUnLn1pnD9sxdfDYRDP46agKfRNV
qYP7Gyknmn8tI4ZHewnTzgBeSjtJlDKNuabP4TjWnlNrG2KL3dA7zz0D0a3BfNDSii7zZn2f8nZ0
09lJ3CpiKwmvnHcuvwNtOAQyAEdjeFo+UYBKtw5mZdXQQEiHQTGEV641UBRLRkwQJuhTb/qqoSCK
t0ZvmlOMTzHRBkXaZ/hPRqApBvFRp5bh9WpXHoueKCdC5vncgdo1AB1C4yOdyqFYOTq7sk4qyCvW
nTuVYAYoC1Y/2DHvXu9/3OubjzXhcVkw11C8lceRSZVqVav1JNTH6QETUF+7CnN6923cOKRo30IN
CKgAXEh5FqWaQFiJiGYM57jrTpqG0XKc5/Td0npnpXJ5bWqBBkK/dSkMLLzLl/ehADEAT/RKC3lW
A5podtOuLeYCEzbduHIfbpmiOAcA7CMVgYzkpSlSUs5GRA8hQEYAdbTRdlgDAF9H6/hkeO+B3caz
Cmn1SxOY4E/wWR09bEhaH7WunTZEmPSlLPQWvLItIAE97TxzpLHnzJNIVjZOBj3gxC8/ANPqy9+Y
3JUeq8bJG1OPdD0E562ZDZhhdZg/ZO8KZNedCfNV1dbAwEhFMBATc6+c9vdPzu0fAIpaW0ffF39L
/tQukGoWGBcPGwPi6GO8yfrRy0l9sIz5TSVn9Mf2paWHTLEfydC6Il3LmG5sM0IvA/cD8kRwAJLb
q3vYn1C4CAkvAIhQoTrOMAdoeEkUqWtK7Tc2HNVGbDj8HJje5Yb/oFusY0ZHwoLoYFxi1rwUvg0j
sLJ2eBvAX75pNZEFpcUKT5+dtZbj9fO1zKAsQyhQ03NATXl54OxkVCKcJhKKVnWO5pSCHIWzFjEt
zX+UpcJXvM/1mwJ7CxcCKITxUsuzJpGqkBkUFyRMS0Z3aKCUhziyc8gda+Ipz6LiQYGk0aPNrXrF
mctNzuVoL/RZhoYCLyiE5WhEyyN7sAWWmkP+IeLO88SmNw7ILetBRMac54QnX1pmerNRr1yrG6uG
aRBUg3QCGy2/pGlsJKOtYNU1AB0ICrxIfOcsxIigW1mVl7bblVu0bNtlzLms9T+Dyxn/lD3oaQSM
CZCAoVMPrlJ/zyBl0uoYb6oU12Bg9k/SQ1nXpTtYawXuG9cH/MEU+4tYDAmBdml6znI9oUqNWk1h
F76WxaqXFaLAqTazlWVeP2UGam4LPgtNexVVh0tTU5omvV6XWohuUbUSTModseW4fP7D5TcMlBR0
RMavhSMHTwnU0sb+YJeARUb5b5K2D91U+grKnVWdvgxzstHeh0F8ZU67wXD5JspQ+yWzO7M/Wj1t
4oE+3d/iGxcX+ChUkYwl6MQTeLl2e6JWBfSvBnRp4gkKXG39g5WDlzVrLuo6iseH+GRJOkv9HBcR
dGq00Eo2leIzy1Wekvx4/v9bj+T3CU8pqc1BCyHu5BNx6mgXRCbIodYIMW9+OExRwMNjAB0or8sP
R6vaaceo0cKydR6G5gfrqsAG3Mr8Zwl7HCA8oCDdhY4H2ntSuGCycQTnsa2BXyX3S/oTvNI7XYeE
VGatnNVb92BhBsezhXlCyB5fLsmJLEuYRqyHJusgvWoVZ8QRYnd/g268zNAGwHpAmUiwHLmwrmYK
VeM8U0MdZAXeYPfDvs1V6Pg2FCOrPDXnDQVD/66xrWo/VX2/mRCGngbb6c5o74mVptD1os2lIKwu
vCt4N+U4tksUQyRNRsK21WZXtHMLVSmR+fdXfe3NQMJpQYAFsG7UheX3OcuWsXhsZFgItp9pdOq6
fh/Tlcjy+n1AAAtXCVT9QoEjM1J0U6FkJJnVMNPaTVfwoK5MVPHm40TGn1GtPetrWt/XtwDtRw3f
DVNUCL1lqvfCcAZHYOImNMpyflarFuQXZUQPNu3nUBnomg7Ljd0CshRjbeAABmn+FUAZBR+bzw3C
uk4rjwmnbQgNBSBF7m/XtRnwHxrL4Db+Al2BFM6wxuJGSkYj5IVh+p2RtduBx/9+38DMhzDdXO6c
g3Nxed9ypclE0sJKYhTQyBxR0eF98c/9FUyZAX66jMJDeRF0Y5dWZgucjmMHQhp7jOoQqaP6jrvv
PNdtq2/uf7ZrF7+AxpchdHMR3ZOjsha8hikGCMxQwUTy1qwKvFikJLsi1/TtxMT0lij92ut9fbVg
FFk+3CSq7FfzK2NkgTeVd2aYNgbI+JKescklqDAbrtHyeA3PfX00Ft4KHAmcQWh6mJLf5+XUV/NQ
m+Fc1KZni7nHkGS3Rk15a1EobwItjtPn6HKO6FSZmGvw8YQW2HP5/Ohk8U5l2opXurVfyN4X2DYa
SdoVc4lRdabWFTRM7bT1hDDyPc31YWdHPNk5HZoBtS3ilUNyY2noVy2xO6aoQX4nnXpu0BGz4YYZ
ZrQCJjxJxiMyxMqdVKdbMXUjVsccOkalkYAtg9ryZumY8GyMyDHD2rbyLThXgDIrM7qjatOHvdVA
fTJP+t2kQFvFGDR2BGpDXdUHXG7YZRRtoey1UH2iEqbipF7ewHQUMRERlHYcUiIrGA+dEWPe8jvN
Q1qqLlcBwqboXLh68WqtJg23vjfec7CALuAcKtPNV41D4mgmZphk4PdibTJi0ncCTy5V1yYrbppC
ro3WJLA2yFEuFxqPiqX0vU1DmyY2AWdaOw5PbEpzzXUUMeorUkPXVxFTayiIQwYB41KY6b40V+R5
UhutTkOFR+Bwza32oxojspIdXC9qsYLoYEHwI2aRIsp2pmjBo9Mbao0NIKJw9CDX0e5y06ztVy7k
zRUhzgMlJBA9qOperohbUNfMlRzYlC4ZGhd1Q+iGDtyhxj+HelgUpiLQzAWBxRUjkFrbZtkK7BQe
6/Itj6xiRxRSreC/ZUwekp/ldUNfwEZVAldQWk8L1VWL0zQKzdjh35yqcFybtcpjMzTi0A8mOcbj
rB4wg48ZHGrpQcYAEG+Lon+p1XxvMJZ7JIvyjcXqaGsrwvhBuqz7yqqperSSgfqi6bLfFlqLKxHA
jV0H+Q3wQoswDwFE4XInrKFB6g+eh9Aq4sjjMcqptDBfoWW2suU3fBQuJ04X3i7E91eSmr01ogNr
alHY4fkCGQJJkm8Ub3W+Qd0k/VVzWn/BaH4N7AsVSRnY2cDfRGaqa0uW5w+X3UKAinAYJ2IhDpCf
thzaQYQldhjZjPkVgzJcoyRO59txFtTMinZCVSI/KxDWNWBq3XRT9JAWAOIOyZCd8sx+MxqmH3M4
/pU09cZ2IHxBPAYeexxYmS2VqL1wuj62Q7uH5h+N0ZbkRVw9zyi2rFyN60cR2ZyNF36h+sMLL3nr
rl+qXGWVnQYgvWnxS8c0Y9ODIwHct1H1z87FsRGY4QYiBQdHs3TMJj1ue5NbxYnbD9RpXHV2qfXj
flR2/e2WlgOqg6iiw0/JxWAsBd21TMtOc4nObDGqvw0VDDo0Rs3qvqWrbACE/OhPgo8N9wasBpKr
1DOn1JMYYyQRHtPHPEuX0mtiYQQAPJq4OiK4b285kBcP6wJEAZU2NgzdQfiyy0uaEKvgPbrrp7Ig
xuuEMosvQDvvzsnwMUedCXRKN4N/RndeNDKuzYhfZVuwjsAdhW74B3QnpNX2ddTpTSf4SWSxcWLl
PC+82uO2TbqPTEnSR54A0JhAmvD1/rKvTuhiGIEuALfIotGCuVy23hd6PBcOP421wFiXrseVAfBC
FIPXQEO/CBKfXfPBqnH611sIw3BQqDQj10PfRzKcgmdPlGpSnfq5BM4EEeUGxyl17XzoVi7GtVtc
bGGOB9TI8MCAHV0ukpkl03K9qE5mDV7RsqmcsBsRpqlcVZ/mhCR/bLEQGnUjy10rTrUnyF+tDuTf
2mM87iiIAHeHIV7pfg52nADKUFWnWW3oq6EAtkLMcUEvQLBj1Pr5xAB9Dgjh/Wth9pjqTfNsep44
JgZmJ6OHTjEtcF4471o8A43uTMFIG8WLsq76ef9UXF3z5YNZ6Dig8bKMPEreu0qF6VRpU52yiBmb
HHSuJaLsbVXa+vt9S1dRCizBD6ObCck69Nyl7Bhtn0ylislPs6Omfk1F7qLAUHj3rVw7k+V26TbU
NkxAFOW4FfIvUZ3SWkcHNOoyvxYlFBzshhbPXUsYIMNlZ477+zavvyHg66BBWALYpawh+X7k4uD2
6xBR1sYcz69lnY2JWwJfVD9WI2fT5l/NLQplmEyFnjYYEGReM7PXh7nrczvMhh5AKwtdW/uESRli
uilJYjBJ37d3vXEoD+FG4U9w8IrJta7KaNpamWwrjLUMtE4RsZmAAqiTxCuR+fV3hL4jwLzAHaGq
fIWKwZGZm6xM7XAExM8D3UCSuoCKZa+gojTTlYNya1WfjUmvACp4iVkKxAY98D0uMiru0pHZK2/N
tSdA6rZQveKpWXSwpVDWbjlGm4VihWkttK0+NwLO1lSFmxoJeOcGC8GC2YE8otFptgIyunb4CENR
8UIjZkFSyBzNbcSmZjATJ5zt0a9EdEzHFOiA9sss1G2tfPnnUwLQM5DnmmqAQlGuVcbdxAeGCDHs
63yy3MkkueJ1Ns3WmNSuTgnmRZDjYB4fIMylZHTp4g1oLyEHqXhIaLZLLbzXWq+CQBryLfdXtGZI
eqlpbetRaXIe5lT4WvmHD89Wle7uG7k6hlgNMkQC+gIDbYG/8PZPvbIomsCwGo0csKGOBYzzLyXp
i5UK700jf+FWKJyDBl46602i5EpkWzzsRQogoxn36QOJy3JtmuqmHdD8Y29s5HBXngmapEhSbR6O
cRrth8JJPfSV10al5XONVx1nGmEMQF0g05d7fElX2A0Itc0jnTzMjXl9D8EFtmmsaTvG/+jaYQsw
PfAAaCjE4GJKX26gk2VWZmQec/Jkd6NXgzmv8+8fARlPD7QDjNCl4Qe5tEW++/JET/m0/GuHHkEy
owDDmrC32bDKN0g5mId6cuJvHXLVwwyM3jbWMY1j663xlfQ0fqZjk28hKATCZCNuD2WVN95YGL84
d/QW7AFGTFcCBtmjLT8WAjxIzoENxfMjxTbI7yIGojdQNb1Z1SYwt+pGnMT3+59EnoVePgmK3AhL
QPaLzy+XACp9nhq7yO0jAlmIbBROHOR1rQaAZPMtOoKjX05NvenG2vaZnWYPtG3HrdJRqJaiFhcd
uGZDFtfiyYPVttHJUlL+pSO8e3HEKHYL88N+hugB85s2Jn7XqaC4pFNvthvDAr7bTVQgelccihyb
YFGgErYALQPmE3VTyaEAXF3M40zto5FPSAy3qtbulf5HhvrG/c+3ZkjeIzIB14ERhaOYj4A2ePqg
u0X6mIm3/wc7eLNRIVyoRGWmjFmDFlJqwI5lThBLpxunTH9UBujtZyu4b+rGpUd6+J8pyetPtOek
wHTNsXP6p6igb1aNuddTZ0K3SxtW/OWaMWmjFCvre41jXSDfVWL/pDQvu26NTfDWJkGsZqHUQ6aA
MtXlrdfyPtUFUN/HXMylN+hFuW95Y+/sqX8wrEld2SvZNy+HD/AP8J5jqxBdSeaIgJyHymFuaByw
BNGy9xvMQ62cPJm7DxmEqi/AcdVCAwkCK5LDzFDzYo5VJ+GgpVXtpWYcVRuRdOJrGwsQ2TJr0H62
GKeBL50wOA1ipanHjPaogWs+407/pbdJmfhNPMTg25hUPYZCJs8M3dXjaX4XtMifaUlUfVNmhhYh
fIp19RepGrCAkqlvBhtc9Us6m2pxvdYVu3J+0ICHODUwRKhNAl0oXSzwo4yzyTB1Dgh/fRaWS3dE
9RS2BR3E/fN+lcniQy6EWmiU/g0cbSldqlrKStvu49Bu3C6oHyCU8D41/gGyZmvvz9XRAJgXjUvo
igG9DDS6lAOqU59GljrGocOAyRH2MxD9O6MxQeNaKlDJ+SHqGOo84C9roZeBf8Rw3Q3wv0/KGnbz
6uZd/hRLWnWBco3K0yEOO+VQgOpa6+ttrm2twXYtpdze/8a3jS3DsACJQ5pDMjZAPtGEAnMcpvlX
DERvxPRHJF9ynh/F+O2+KTmWxG6CIA2NKwu7uQz1XF52pct0wNHnGOP6ta9FhxFzDlOyMgt55VEo
wge0MyEsgNgYIeWlEcfkoBDhVho2hX3qo7dIzbYDJC+MfiWzuIInYTmwhLWAZxW+y5YcpHCcKEqK
ESAyVTmaFh82YC4Ju1rnr0OtT9ts5OMmV804oLGaPY2J3QaYjcwg5GiLLeZxtGcyALbOVYTWNSKX
pwhh/WNf6i9cONYLAMrDvyouLK7JQfcf7ewl0EYgfPl5jAizIxh5Z2GC0Rtjr8bhCIFfwy2eIPaQ
+ebP9ncU+UH0XH7gN9/f/+XP/lxz/B/byKDhf7E5cjWVlhEoi9GYwNwdam5ey8P5mauuA3KVwV2T
CrwCy1xaU+UpvykFhB1qMZCMYb+TuN6n1eRrs7HFKGVgOYsGylFktl9+hS/NrXllrTfNozmMSQB0
A9Eplu5VjfGfZiImC9VCuEaNqcI4QvvSFGCNgkALdDVS03wyze9x87VvDT9hQOjd/943rjaGgv/7
CdJV4GqWmZlJ8b2nnzF7s0ADGSm+6IinryGtbrwJSKkW4DT6fEuaf3msktEyKuTZLIzAUlH/GUHo
EosfBaYctfhsZv1K3eL6koNEHl926QAgcrhiJij1Lm+0PgnVNBQ29Ro79Utgws3i/f4nvPECwZKG
9AfQLkD15bTEjtJYY4igQxGYIGSoT7lbewl1K79dQVNde0dUzQBbQC0eIBD0Ty4/4aBUxOaGnqCi
pS0TF26hnIs1I/KkOO4/rMALL7UYFOnklixT2xkdxDgNh80YRgfqvVBjE/uK3/hs5WW5tUmfTS3H
81NWz/Ky60UOUzX/UBQvfi6dY9esZGJXgyrLggAohqqAhpgLspaXViib2pSXbRpq2/pF/0Y2mMZz
Gyt4rt/zETjJ8nz/RNzaps/2pG3K6snUWA97XAVB0/8i7cx240aWbv1EBDgPt2QNkixbYrk9tG8I
u21znmc+/flSP7BbRRFFuM8GdncDBhyVycjIyIgVa8ECFtF6mvfKm29D5fWqVucpNeY2kVqsxMsx
Pp7AOCnHxnd+6TvVxjVP0os/iGcmEdmigLtOwGF+0azANGJmUb5YWv4MYfe5tKKL3aSnanG8uGi9
Rv/qhNXk2l3ztMzS75o5VKm/u72vGwGTFxQPQ57WwBJY/vWHrEmjKyvPk0frSXkyP9s/zcM/5UG+
azwEuv5D/HhtS3zkV665IF3rCLjVY1s8VCoDTdaPpu7dcUp3QvCWt3CeyRB4cPDYFXHzlaEsrqM6
s9EtM6XEK0ZUUY0Jfv6dnOdN+1kcAkYlKPgj4CdeHtdmBBwgLNoleaTh7CfP5gOY0PySX4a/lMfa
Q1UyLSAQ6nci1tYBF1JEjBNQ9qfkeW010kspWnQ9eQxlpDHIVRh3dqnRDPpOqrUZtQTeT2OUEfrs
dZJq8Y5XcNP48atxMmd3eTc+My15bO95AO1ErU0/fG1rdWtWSwLjrISt0XMgoPvWul/IElweIN6e
FLvYoOuEiCbNq2WtYlfbyGpHdTh+bI/G8T/95QCn6CiDwOH2uv46sjKoURgw49DC71Yq+eiKxOxw
+9RuuQCY3P8ZWa2A16FiLlNDOgmFull1TxWEfanjh4294wObe0UVH8ILGXPrMouq15PjpH3ymFg5
YsJS8iRL416XZ/O6F6zaVKLpnIE6vt60qS6rpsk4r7M6TOcmUrgmncU4NACEaU/Y/8ySJtMzNbIj
qhDOMRh3STffZm2MAQHxgyqCo8wb5von8JyfEHCWiYOxAeuSY79rGEM/RrL2e24r4zChA7bj81tR
ClJfOsb05Mk8VuEwWPRmClJxkBPnTLFmuePxm0LuHQ878XDDX8hugDmA52MWe90GNyu5r8ciTB8V
43fJ/pESaGnjiUHa2465saQrQ6sPGUZ9X+mJlDwaanYEo/4QjMYjhBjH22Y27mnx1mT8RRF1nnUI
DJnSH/I4TR/j0amPVVCEIwIJzg8zQbOQZiRkYnagoCBijyFT/uMuBGp7nf/+gNWnW5Ak4XFTpo+t
In9VJfncy8ZTNkt3gWyO6HBAsWhqX+qwvpt7qMhpcYKfTOrMy5M+OkxZLrsxIOGdsLD1q6ixEXZo
czO7u/pVRQkWD3aH9DFqDNea0IVdLlZl7FQot5yJdhtdZ8p6FIlWb9k60aIeDJtYe/u+rr9H2pOi
ol5Ooeb2V95aDpx8lKJAZhKwV0cypg4Vy07GcrTmqOiMB1s/2vqPWzqwar22sg7YvWaNQZunj/3R
BAMRFZ+U9lfJjPWn26sRrr+6dcS4gYDVMrzBHN51gBm1wUnGZskeJdUpvGaoSp6k4/G2ka0te21k
tZjZ6Cp0teXsMco87ajCIPvnfz8yPaQ9AIjoHK3S8DxstLY1Kq6D9quafU7Uuyb5fdvElnvRieKN
KYPsozN1vU9KnQcQStSYCD/kwWVK7/vgYOb3t61sfQ1AsFw2gAqQ1FxtVN0HRjMZREStXKpfDK+1
nmEw57wTeLfeSQBj/7WzuqmbtiohPorSx+prRjYoIS+iFNDJoBGP3khTy+cgzx6yqnaX+TGzog+F
ou+c163b9eo3rD5a2WZ9Zcn8BopgxU+6VuYv++/qXWOjnnmM/Nsbu3GPMrxM/R2ol5CZXaXevArj
1hiT9LGUHuc4f5qyzjPbuzGNjlG1N5q14e4UUCkV0A7kEl0j8/sGeV8rUdLHfFrczvwdot6aWcbO
odrwSEZ4QM/S86eC9kJe/Oo1MUh1NAbNzDe0f8hZR1vmBA8NH3EPz7q5HIrBTIcJJsY1pVoS2n3d
TirXdN+gdhd6y/IwF3uYxw3XF01UMf0kphu11QEb6yJuE8sirNom3gidfNv8hx3j09OzBrsDxebK
67OxTcKuNdPHuvknXvxhiLmeEa9oPt52tq0vw2AeY9O4Gonb6ioyk0AHF+ywFPJgbYzgCQo9LTtD
1bVzkLc+DYFCYDd58EGPcR2VaPQ0E3De7NHIkbHWvyBd7FrJn7/sRKgQOF5BdLLWXEuHGuGnocWI
GbuhfXTCJyV6XyP7cXvbNtInWkkCySWaSSBsV4thqmRqc+y0aIfFaGo1TXyfmvWhYzitDB+i3n5g
EGIn3d164mGPyRbcghv9zfRY3jfzMipcTo+qz8QAwt/n4smGXeXQ/xyQ0pJ31vm2PCrwE/8aXLlH
JScMWKXC4F/qMTtIn5Zjcdyj9d4yItBpoOGERIe8Cnipsch5PszZ46I8pwhmemoF3u/0U6++3P5q
W3EcjQoqvaDemeF92d9XcShJ7BLoopYxrOLmKDtd0lOWutbn5VeYevNez2LrbL22tvL4Qq5qibop
zjiEoMp/6GHvDjISu7vFUfE3rTKjq3WJgPVqXUsZKpEh6exg/26xsrvpG1djMR4700Nefkjfxcmp
rQ59/ZCebm/pxmV1ZVmc+leWK4SX88lRmWp6X0WP07H92fau/eP/z8jqtA3hssShxWeb2vO35Hv6
91J6weW2ja3wxCA0T2eSfyAraxtyE/XOnCF/3CU/S4Zv2oVpJnNPsn3PzOrqkFp5imYpzx+r1rgr
iuh+yeZvlp7spU1bdkgBX8DqvDLWgRCoW6AVS5o/jkxBI4qb56d0DEWjwdirpm3dhtwfgJwEryKp
+bULgBoBAKUU+aOjJaanBAzqmtZeS2jjLAG550UGjpTC0DqDmMLGccaFGEFt2YsMiARa1aM1CiZu
J+RtVZaZBCboKTTvadKsjq1l13bW21P2mPQPfRu5RvdBzb7U5bmHDdX8Rx4e5vhHHn6n9VwriO52
e+nF5loFiQ/FHMGjs8qsk6AptWnE3Uv5zuLRVsWnMYi9cC9ZevHpVdhALgi6UsiyAH6sU/iohduR
/+ePcC+edG85/MgfJvcXaiUh4oyGh9jA4fYp297cVyZXzrKk4Zwi45DT9RhO8sN4lI8Qp3fus/JQ
30/nwjN2LG4cBNbI9DgyUzwd1w0+RSkNZ5AJjUGWn0v4wOhOSdHz7WVtREH4WXRBHie+15p5qDcr
5j7QtHlMNZ3R3fOSCfF4vws+S+1OyXzjsiSthbkDFVG6H2tccFeDzzFSTlsB+Y075GjmOk6Sn/NZ
n+6rnvdkzgzm+5gJzP+wk8xiwaxGWZaCwuqaplijqjn/e7T0x2H41T8mw58DSBg3A69Ojx+/hDjt
OpRoQ1BWURhFj333owKGLxuMQvYPOaOrzi697YZnUJEFOAL+TYyXrc45HGatKS1z/Cik04sawTvd
beadx9zGWSY7JIUGwMtzfF2XheQzV1NDpx+m+/nSH2Tjt+nQ09hDj6wWAyiKmAW5GAUFIBIUF653
LmvzOkmY3vGZV/GYkHIhJnUhZbjt56vVvLGyOr3hVNdG3qlYMYzTmH5otMFlrtpF8u+2ob3lrL4N
2n6aWlJE8WtgWn1xierP9t6MnHCmV9HvZTF8EFAwUDDSQBSLfZW6LJDuGUxzaX47IZyU5PHwlOrZ
npD96ry+WKECJzCWAj+0jrFg4sZMXTrd752PdvhkoP57cRhYrtThYyhpNRqG095Iyyoc/Z9NXgc0
yxlixv2uV6bVxIGBhNuH/fRoN78C6bLkaDMO84GZxNPtT7XlE1z6/zO2ymhsGJWzpJLwCfV9Ff+t
V/cRZO3GjkNsLYlpCC5lIiyOvgo+0tB1i1lyiNQx+WxMxwUiSfVRMaO7TpWOt1e0ZYvciTI/TTsd
wfLV9mU1CnLJqPvRX/HwzUQqK9R+5t1wTKqdvdtwwRdCBHhAQIVo6/6FCr21bk+J6TOt39yP2WS5
SZbu1RI21kNyxpORiAoxsL46tUzIKE1Pxd8Pi14VZFr+oDReaRbgY4PkhxGHX29v4IZL0LYjgIt+
OIjV1ccyFj010yS3/IrTd5DU3PC4tN5lQZp6xizf/QdrlC4g0iSBp9F6/bm6dGzLssUa6nIRcPOw
hcB5MrKp9yZ1sX+YvQwV9W2bYgWr2AH7LRocgkUL31+9i3vQv7O+KJov1e/BuHpL7krFPZjPD2WQ
PDVhs+MoG/EQqJ4gFOVyZDpjtcY6Tw1Uyw3ND5TxYJbfc7C3y7RXyN/8bq+srL4b4KSlrpk98NUF
KV3FLfrQHcuBwurOPbK3nNX2MWWeGgmgCl/R4VLJlfK7OWaVawX13mT3y9d/86VEh4uGi6CfWu8c
Na2yT0LdL7oJ/klfmuPnOhzeFSCOs+6DA9BrRqotLSCfGt7NxpM2HqTQiyKh5OIZdb2HHF+VjkRw
BlxNlQqs7ssgzLW7MtHYyEEVaP7ivO+c4Dc8cV78ITLPS+BXLd1u3mn/4YRQQmfsimklukGr70pz
WE3NvDL8TIOEVi5OQ/oxn39F1HpvH4uN7wovFDmVGBSG3WiVv7XFbMmd1Jj+LH2wJV+Pj4O5A/zZ
8NErE+InvLq1kwUZ4FbrTD+iKHCGVe8+laF9C5LMcIk2e+/ojQiNuCmleLaPZ8S6GB8OY5SodsC9
U8bhO2euclcrgj0qza19E0OavBzEGL29Og/2rExxB7+DH0LmHcaJi966W+Ohtz/PxkUA2AwOI+Z4
FcLlygzl5CWeh8LwI/2YWMoxKyJ3kUQ19pM87WnDbvg5xtD2YFKfzGftdHkx9JkOJawfOMO5pB41
Doeu+VEgHp9BRK+6Wvr59vI2LYo+jUBpAyda3duVM4aweGNxDtVPWhSlD0zNf2qbzvLayeYOyuLo
fpgl6bDAkH64bXzjRhDtXEYXuGcphaz8spjTMIiT0vBN/WQE37WD5Mk9xNMPSbdzF2ydAPpt9GsE
PMZZpyc1aVIgSx2nWWIwSP029ZGbBa0HeuX2kjbdBWofYA+82HkmXR810xknU18Cw5c6UCPyr077
bjWXrh9P47jz6bZMETMYSUOMHOzvKnA4LeUJQpTpKy6cFYyOeKaz84HWxV8ReAVx9f9srL5QZ1tJ
pqSF6dvDfErG+lNotq7T/CqL3Ku6yGuRjm/D4DmJ90L+1hejl/eCMqaqtEbG9MU0hqWzmH5uFoa7
aNZBHQPP6JwnW4l/3/5o6wrLyzJfG1udgi6Mm6VIZtM31aCMzzLkmFA2GFn1aA2K84+yjOZdrMXm
s5MOD0O+VO+ltk+/wQFvnyLFBgkX4OOh16aq8+X2b9vcBwi34fDjn6TX1w6VRKMyTnZm+kFd/jN3
31QK4kWYf8uD+Hjb0hp493+7QN2RhqNCUXfdoEkC1MtfrokS1UxrOUjKISisu66TvEUBoiCUNdtf
3ZSfVOX7bdtbV4bo2zERCrgQUOj1KvW4mE3Kr6Y/psdztodP2NrD13/7KplnmlVSzIy/nQGrmVkN
L1vO2afbKxAnYZUz8VhlDOz/pLnWAhedvbQzLBiWb5cfwojTqD78l9c3W8Nh53kquD5ERHh1j2dG
1mUF8y5+gEQ6a+m7nRfj1kYxtyMUHQCncKleG4iRVrGUurb8JjoaA92du0p5H+8N02xtFTcNcH5B
ru5Y4s9fLWM2gzJtYbz2G/Mcxaf642j7tz/GZtx6bUIs9LUJSuv2NGBClsIz1el7MG7HwEamNDmq
aJk3k3wfN6OXVMpOmr61hQIny1gE3VTGXq8tj1lA4ULErTI4oiR6UFrL7fQHtR92YvPW5fnK0MsW
vFqikw1SOvQqMQspvmLwFOgkFdvVYCuSGTpxtB1M5uZXo3oqZtHFG3W1sF5rZlupHNOvKsOVnfIU
2gG99b2J+h0z2gqwpHSLNiYLZqLGsp/yVhnvpnH6p433+DC3Qg5TcMxzv/D4rlMCKRrDmskSy+8s
hCO6xBub7HTbDbd8AUQFtABUYDS6E9e+MKN8NDdLSEyQKk8dW29R/VxNQAhKO1nqhiXcTXSdGaYX
AN2VJQq/Eq8I07fkzyP59tK8A4m4IGJ+e0UbOceVnZUTwCK09HnCirLm3rIvNvMXvZUfLNWfrb25
nw1P+NeWIDe/XpMz9sFYCIeTmURWpzvJTjxbv7u9oM2NI1mD05ieDtP910aWORocOeFqIFDojHwW
lZtES+Mpzdy6jWrtgSA2vI4JAUZ/FJp/3LirD+V0ih3YKoWXuvuHWUCv2CO92ty1VwZWC0ro+8qB
joFY+TvNPrQaxDx7HBGbmwblBTRpouFgi9/wKvSkeRe21VxYvtHdg+2thBqP36Z72af4qasrlb36
14z4Ga/M6IOmSE3PUjKoEY9GU6ZnB9ADDDlK7LXt/L0ve+O+NkvnY5RVO+FuKxsC7kBTmwcKpBtr
5KTm9FGwFJPtG0nrqcN8VzDat3zixenaWnMXRR/V/HtvXAZ9jzVhDVkRidiV6VU2pNZSvcQWpjVs
Klr30DTLGTgfYrTe+E+BahzjhcdQ0+8KJ3tqg2wnDdheO7OMAJyYrAUEfr3zI/SSKuTeti/IsVEF
eWBw/YEiyLGbH0c9eKea0bukqhIAz+WlTL/ePpNbZ4RLhixU4OLpQF5brzM9HZintH11aJGSy9TU
i2V5L90VJ23tXdAhIRGBC1OpWCVTy4JmX143tk9m6E7N30mZnUb9kiB5NNI87n/fXtTWG4PGggFV
MbsK+Hd1MI3ETCVYV21fCQ/T9JFp1LI8BtJdJQd3TigdOrM5LPZf8L9+ApfZONFhcPYaK1vhm+cc
6FOmHcTeXu9s1fZ4a5c7/vsQun/5bmg8WzogJ3p7rVtmDKBCcLOK7s16upExVM0KZ0r0MJsfIT6/
C3lO9eGxMs37cI+ceSsYMc7Oox6LEF+u9tXqaxPtFt30s6kaT3ah9Oes1Yz7XK3Mkwqlys4VuBVg
qSEgMkANm4LQym/mWQqlNNZ4mDoxqZZRaS41/cErE/Xb7W3cXBlcWjx/mYOimnD9tdC5FH14VjYP
3V3XwiXRjIxQ1+FjFJs79+B6wP0l5gA3/Z+x1ZE3OviFWjJaH6JCA6KuOTPvKqMEvCs1QXlY5GVw
B2iED1oYl0dlyo+MRoKB6FRENUvZLZZyPo1apHoj1ArPdltBipLV2gOvouJOmpnN1uJ2J9neihRi
a+hsQtiJUvX1DgklSeTUTdOvy/kTHJj37NbOPbBtgsQKpiKGWdaNoDSqC5jgZNOPM/NXpdTfZnne
A69snRdY4BnTf6GWXbO2qmHaTl1nsPfGCAmocrb7/t1kB16oNOcOYcc/9ytq2uKRQgON5971rs1Z
msclilv+ko/Ke0PLaNbNznjW1WhmjnYadl5jW37MsxVacUFfRQ/12p7TAxoYHJLTSEPDc15OcVu6
bfm+dfaoRrc+luCdENAqjZRu5cQ50EFjLEUaPFjxaXY4lqZZLzsRYHM9JPUggESlb31zgEKbS7MS
KVYxnlO1vO8G1VsqXmGZc3/7U20u6JWpVbpoG3GsTCZtSKmjFBwHcefaOYJ4t61shTSSUTGPK0YT
1k9JldEvNYxiy3eCSnUls2vdyFqGk+0Ee0+iPVOrLzSO2UBXVST1pYmem2mj+7ogaj8tH2+vaasE
ILSKGOanqAT0d5WkBlWH5qae8PgqnpPht2R1BzM7Z9DkWKlrlOnRiZ/D4HDb6qZrUL+n3y6m1Nev
11mMkDgJRo2qfMh7/bmxy2c90gUq8nLb1KZrkE2QS8BhQ1vs+lQh4DvOQ0atBqDWB4ajTrlc7lwK
W6vhdUzyC6UjtAirq7XLQrNx8snyh7q7H53mlATh5woxTIjqftxezVYIfGVqnW1no53WsDZafqq3
D4b5K9a+wIRzcubFTfZ4HraWBXYaUCQDFsyzru5V8oSBIo1t+WOJ7sa7Pvcc9Hil8+0V7VlZefqi
yGMiMGm+ojIrfammA/Xrqjz9uRWHYO7Ar8zJXZMrs0alUnIintrnj3H8oAryKFQ8JdneCRIb66Ep
RcTjkSxefeLPX73GQnuxJaSRbeo/sHfx6PqqVPHR7nLYZp167/G/4Q9kkNQHqeLhgetqU+CE2qw1
keNPbXwuEOI7LHxNb5ZKb0r7X7kWZDvOvnGeDCgH8XaNEjhiH9frKwxdr/sJnTrDzBARzWMowCVn
BwMhTszq0QGojXyQFYnxwpVTtHlj5OPYOX7Te2rmNvd4RtAemVKpvpV/KDMhUjogdCQVdK9JLF5e
JK++WK6QVdgxMq5KgraznKihy2zjXxVsx7edcOtjUUgTbMqiXb6+PwInqhemJR0/UX5BsuA00snE
WFaqnqV9uW1r4wIRjyhQTTwu+OfKDUnJq9lpZqbO+wsgt0J5n+7Vp7c8/bUJsdxX+5YmUcxM+sC+
ObpHo+QURgWDc8UhZtbn9mq2do7HkHi/UFclxb42pU5xXo8QXvqD9WNItIfyU5M17lJ9p+m3Y2rL
9cCp0F+GrhZw7+q+yJrSdAa6WT7obyawo/r4IXmwO3f8SEfp9qq26gfQ1P5ra3VxzKndhHMjs4PM
Hj8sP5TOdS7xPRPmyLEd7WnH3tYH+9cckPrrXRzDuSwl5tB9wQTWvlPrx+mLKf+8vajt/bPF2BeE
BGTO10ag+5Bae9Ydfxy/tfFnRf+UO4eRyQ3mpVQ9PUx/yGb8cnwBnvzP4CogDcZoINO5OCDCUHk3
s6OsfE2X5xLx0LrdCX5bp4oJXh4FjFjDDLGyVQ6yMtMmc+jE++3411A+j3W3E/u2vhKpuTi0aEfS
QbjewMUEPJwPWeAP6ugphW+U0yHQf6vq99sfamstDBgyMMdtBYvt6kwVcdZ2CvKqfhDBhw6YtLo4
jZy/L9Q9+pDNFRlMzIsOPC251YrCjvbHgm6Sb2mfZV1BlO9CbSX6D50XESDoIfD+psG4ujQqvStH
R24Cv0FUxPB6x82tv27v2YsM4/pispC/oKJL+/XtXZF3upLJcuAzep+c2N323lY6QQdUJF5XR8Wj
kiVfkK5pjtTSFm+0RumhKK3i3OeK9JTMynDQl2g555EmH7UhBZulyfN7NWomt2No43j7B4totf69
AshBMQvmZVCM185Uwxc6dZYT+N0ivw+a8LmQ0Oj5mA3DGfw7z9m/b9vbCtSv7a0iWpCg1zGUUuCP
0xHN0YA2dRt+D3eZKUWourGudW4qS+yXYgSBHxnqTydQLOY980ND5QRoC1JKCk+X4JS0KfTHe3WB
rYMDAE0096i+vjk49oIkQ8rEoR+P31XcWep+2NVerWPrzCAKhxneFFRVRBr26nK1xszW4i4J/Hxm
6G6QxvSspNrfXc3QDg2saudq2PhujFCj0QkgDcEtR/ycV+aUUXWCLiLoGMZFjX/X/SBOqRnVhyLZ
ccmNC4LXmMBo4I4QL65uIadaQAVXmeSnUn/Qy+Qc5bOnDI/z0LhN4ulp4C3l3q2+8c2E2A8Qb/EO
5Gq/Xl9Q2NmcVZY4BzPoMDeSYGY63Pb9LRtIkQo2T8rWLO/aRt1IUyLNuuQnIxNIZu4GhXpy0p3t
e2tFQAUpGnN/C22l1faFSm1MU4VjqELTN9JdzRlcVd+pqYr9uD5f11bexNJAcUDyBDDqjl6gl4do
2FnHWwcXFmj7Gg4KEoy7X+9WIAtY4lgEftbdjdrXYITXp3ufD89/+lGuzayS1H6U80CLS85RITXv
YkdfHpSguCuLXQXft0fo2tIq1MZTq8cI2QS+VbhGe4gOxtk5T9OOk21ZocAKHlDw+nFWr7cNlQYS
kEF1fHv8nge2J8snC0RV0iZuqu1kOxv5KQkwkkCGIqBOFIeujTXa1OVKVeEF3Snvn+R58Az9cR5z
T8pOZvqcqX+Fo3TKnHKnYL1xzwrLsBRYML6D8Fx9Nl4uVVsZbGbZ/lCST43mFhZq2vmpMs+qdlmi
E1wzrhPbT8Fz0ZyQtpYs15meINL4qgf2X00u72z827DFL2IzmFADpEBb6HovomAwtJgav98k34ph
cmPTG8oHLp/pE6Sb3h69zsYBpKnL1Ksu6FY46dfmKC42UJhzcYcZQbEZpOiQlNWebt9GMBFpug2K
lsc8SjvXVkZJDpdxbNlmqLy4rEkJ3Xr6fPsIbuwc05HcLeR2cEGsrzJ4h9NRQmjCX+rp5EAQOXyO
QOlyc8I+O8//5NbP2wY3apro0lLfBqzLjC2w3etlKdqod0XXSL5VtlNzrCVFyVwJxbTUtZdu+mEO
TaK6zHvkf0k0pnqvBr7buW3bOX8OZBAO7EBESI6tg8C+/ilGO9SIMBiSr+QGzXkYmSZ92JOsWRPZ
8AbCirgQeBrTN33zspuHyZlLjQXbGbT3+T0qEQeI311ttj2nO2XFse3e21qKtB6daol5rT8HD/IT
BJJXY84LOdaVwxqFZYY0diV/VB+S5kvQn21Ye/YEorcc9rWV1XZWEL0YgWNJvlR9be1nbS4oGp5v
u8/bnJmViEoQCQodq/Wh6KWuUZowDS+UTuLsfLbGT0l5mD+Wfz7ySHGGsUoYdEH50SG59o1l7JVx
UfLwkoRnwMOHtHrvLInXp3/fXtDWpr22s7ozrNbs287MwkuUAHyb64dazO5VO7fFxs10tZpVyI6X
ug0Nk21LkoXmyEM53AWG6RYI9g17n2jT4S0xX8utRFVfXvlBPdVVr9hteFnKvzPtmOmHRLHvNEl5
NvT7qMoOSfNsQM0y+a1a3/dTvYe/Ww+4vxy5179g9fHMPAqrsO3Cy+cY5mPEdl1zPOR+/y623Cj1
KqgEaq8JvEcvr3dux62d5lYW9QHo5MgFr/2mVjOb62gIL3rqBiidtmfoqzlw0x9yIP7fGpkpop3L
eeA/rg0tkqrYaBmHl6x5qqqj3Z+jccc3he+tEk3mzf81sQobo2SoJVyL4UUUESWtcU3tg5VF592x
361byGYUG+YeAVda5zJOXgjZsCa6dM9z/NDGv6bmXVchRBF+75unQI73wEFvn6iwpv9rcP3OKRaj
0Ru5iy6FabrD8quWkmMhFhhE3iJDlRy5anypsqTdecttxS8xMsu4O0UqHpDXX030Xa1+wXDaVKfU
NkiTvoy0kWednt57G1Gk2+Fl6xO+trfykrLLuTetNro4veK2s7/AWwSn+rw3yLExbwfRrUzyK251
/mO1sBqyiaktxuiipnfG/KVq30XmP6ONRpr1COSMVLgM36utGOpWlm9T8bGVTnU+nON654bYCqiv
f8hqxVYcyQywqNGlGd5l4bdW/RxNO+6zbQLaB2pNXKhrLobMSaYlUrXoUuEnXaCiW1y63bDXrdry
FXpiti2maRlzXa1k6lUtccwwvnTRQSm/TVX9Wcnvkktndd9T+68/d5TXxlZn3Y70Jh07OyJ9t0kz
9Xep8gxTuNruCbVveeRrQ+vbIVdAHrUwdkOfdajmX0pWeHoL5aikHm8vab1/TKBxf4spAwo+ELiu
r9aO06wFyejXxdFJ5FOrHKr6BGzxEC1HJ9i5Yl+O7utouTa3umN7lCIYs0tHX+fGo8+nFsjR/lis
f0LzoprKwZ5/zvHJiHeQMOsLR0guyghKM5xD1RKxoOuIolZGbBiBJvtLU58ySUfwxR4vzSTlXtmm
910s/769rVsGeW1RIxLdWkarrg3mStMMZporIGcdty7Mu0z+bHXcdqg9DvEemdaWNR5bFNnoVzHS
sfqI6lha9ahVij+lMSwxrfUjKORT0Nhf+2H241DfexSs76IXGjkGWeFEpFL0hqTVzquyrRiB8Bc5
9azBeCy05bMslQ/Utb0w65+1Ojh2tb1TCxGf6bX3rMyuwQNzbIXmnGKWxOK3Q5LiyO3n2x9uz8Qq
RCdwXvDMjKj/pupDnnUnGp47R24dGQX8ASA6BXahrWqt2bSaCg3d3orDixPmp8VyzlwXd3Hz5fZC
3n6iayvCZ14VRGEujAdofcKLPGUuw0ReoTlernzMsvQ+oibROe9pRH68bXRvaSLavDKaxXmgDh1G
tZ6Z1hAkaHl06j1dEuHO127A0sCAojEGjJFWxrUVSJKWajKwohetqzW1Z7WjxzRpluzBsvYsrbwh
cOZCSucivCDaRHVhko9TeU732uqbu6aQgWh4BMXr1XpGo+intsKKsWgonsDrUh927+M3NQXcjkKl
QPdwbKn8r6zUQopEn8iFx8kCVh9KbmsxfJw9t6cC+lQx84yMcXaAM8K/7RVvzxSWcWLSVqphsP5d
f68iK/S26B2+V4RkcV8kcFQn+p6O3sYuUqUgayTXgH1iXb02C8SWAm6zi6MW93AouJ0SQju5QzG1
4RFXVsSfv/LwUIrUNAIIcVFs+wibc2U+RF11kuqdUf43D0TxuXi/80AU6jsIgl4bmrQq0fScxEYL
vqd9frIj+2AUfjX9rpsPefutl1E3N+7HibGM4Qzg5Hj7o63vlBf7FIRBsbCpjLld2wdMDxA2LGJu
SeWASPGhmD7NH0Ho72XfW99NTACImxkNybW2lxrmdutEvCSSYDkXg/VeHiSo3Z5vL2fruzGICDu7
wP7w9rxezgR20EaUL74oRgyzCzyawROy2e5Y7bxtNw3Bus84g8D5rgk70elsrN6e44thn9vMvCdm
RHLlWVPg3V7R1qlCh5AqOgrI9MDXKwrrMC0GOb4EWvQtCPPUVeQwPdw28iZhE1TBgtFMnFvqVuuv
A0lBIRVFlV7y/lM++71VHRalu8/0k52WJ+Af3lInLk+YvaGgN3MUwjLPT7qHSIqKE339xdR+lu1Q
05KLZM0I+xbuYp9lk6H0p0la7morPluV18fvUDU9yV19aLKvTaLvrP/tJgMgZDoFyg7iJuDI6x/R
xEFQSXGQXkq/uOwR17wpwbBEBt+pTtCLf3HL67+90MdKSqwwu4Q5swz3TnmfQkne94/xkN458jEF
fxd/sNLqbEdnp5ienOiurFSfiLPjTG8PoeDLoxqDNiNHZK1x3egx5DrDnF/m7B+t+glOsh53ItqW
CTwJmB8oU4P+6fViY3VRBgcM+qX5WvdPyvs/Rqexm/D//GtA/IBXoTmKMqNUmzK/BIbhSvW7ylVm
Eu73CYX626dicykOMQvkCeDftb7SnARd3o91fhn76X4M7syy+JDp0v1tK28jCWSruD8VaXSGKJZd
r6dZuqbtdSW/RLP5oNPfULMfclA/5/PP24Y2UgMsccZEZYJH9LrgYsWVHM6ByqfJWi+uM7f/2hUQ
raQPZd96ypx4pk4SGeyh4rYOwJXh1et9CU17lhIMm9UlGmt3KD/F+kM16ecsr7x0kA4V/0rhmz1o
XDz9/JvU1aRc6Fxub8H6GSx8B+o0mt9QExjWmu8QUipA3IuZX+qhR8opdMPxr3K8Nwk9uvV+phf+
H+y95P+Ak4H0rhZuRZltURThvCnzJ73q9MbNqqKh1DqZ96OmJN6iFBmq6foeqf3be12McxLQaS+R
Yqzh5Fk5SBNMOtAG6v2DmfESsA62fIht/cskTXvv/Y34CReYw0UoSl6QO137cJ0ZTd2ES8FJyUlW
gJ086UkVH/oqOCTSWHl5F3cnI9e7A5Nw0rm0LdhI67G5V8o8ugu7OT3YU5HtDPtsfW6as5wrIgZU
TKtQMTL4WMx1RUh3ikc9MD7lZnavZcH9XAUf6uKpSYAv3v7im75uMWMJKQ3PPzrS11thKG009bFZ
XCzlw/Q1Gs+DRnif6jON3zo8D3XklsOzaT2oSusKkEz6OUPH7HT7Z2x9EMoSNGVBxIOpWpWwyhpc
ThgU5aUJGWhbtNo+KkMy71wnW6HLMQ24PWFH4E5ZvZs6Rc9V3k7lxT7TDvqcWQd55wtuheDXFlYH
SDPmRl1kLESkILH6M1r8PYGyF+e8fmfyucTcD4MeoMWN/0fadzY3jiTb/iJEwJuvBUeQIClRlP2C
ULda8N7j178Dzb3bZBGPiLkbszO9O4pVorKysrLSnEO9Zuu+4Xukd7LTxGoE1RmRefNMvv8t2ipY
N7PCEL0NH7Ckz8xK3ibJJzDS+p3X6EH6PeZv2QHwDNNg9o3d48Ul8VbLospyfz8X9AAVAw155rFE
oxWlh4Zpo2zgMJ0LzkR7bOqvQgTmaFCt5VlvZpXhIVGNxjwr0NlUIMZRR2YCNjaXiV2Gp72YEqVQ
jTBidXSEm620ZX8V4UuB6ngBYGTPYFabFxYM6kr6/POLu13LpqnPAuTFWeBVqYepPzDcNg4//w/K
nF87GnKiKB5RWbtQ1uIRDY5wCx6Dh05MmjI2omDtxfOTVKUMC6nq+REOwAgMJlPHg800j2ECuAJ/
2tRFAMqPY4fcf62RCe1WfbSvCjuaerxgc11TT1looQcRMGg6H6ckVLfRcxge/cEC1ThXtCTRAA6t
upxXbZl+5Tmz4C/wMkJ2GHA3iBBpbNGw6YE9xSvZKckBAyWpmIlsi3itKWhpe9ELBkAicHRjYHH+
iovtLbRhGjpZzE5l/+kPrB16TpNPJFC/72/wbVIMNfEZ5hNTTsBCo+eiWS6J1bhJ8lOpPGloeA3r
b9UDuwEa0bRfffLYe/LK+Vy4bq8kUl4/GpokClD6OKnAkyszo4wyo4i/+TI1OmYVnn0+7bRhAdYJ
3d1ovJ4pzK71yAVCKkxin5/GUY/yHlv1kisPoB8yqqrR/VB+iVun6kTkLMTHMlzJjSw9FmcyLRZT
GygmYNr+WvyUoOMOaRjEcnlBsn4gbBjsPbWzSoV56IvxIwOvCejVz+lQE2+qp5VrZ8lYcaqQBQec
GUIcymEHYwjWHLRJnjLWY6y6KbPXsWbYlVTCgpQZkRZN2ngvoSeGOr2aHCRRUsbFaShrxezVaXDS
qOJWQqcFU0VWBMETXvbzEBuly5qRgWbeicWpFd8S/xBmjO2x3IYLOUsrFF0Bb7zQfdw/Hksrw2N3
HhHFKw2zX9f7V5W5XLVcXp7SuFF1mcsFvevENdjRhSMBAbAOIOUgWffDe3px2JMpyHyGqcsTAFLO
bGKGfrdR/F4P5T+rnQYL1+OVLOreAFugWubIDpykEeXHSdwF9biVtH7F8m83C0bPImWGDiIkCuim
RilL2bAus+rEilbbDsJG5EvRqoZoG0XFgQ+rj6ZheUtRg7XRzdtIFpIBejuHWujrp1twEhyEEazQ
1WlMt3mEJ5J2QCaIiWJD0E6stzbxc6vPWRw6EOaBW+TeaQvpeHSeKXJ1SmWj7nZMfkDTzIrLXFAm
vhjNa0hIoJpFj11XkM1p4Jk+cX25QwPcUa0/4hA0Lcg3yepHHprCanhza/nabPHI1wHyAcEe5Tn6
qudLBZyqUFkhWWMf8TrTokHz/vla0B6m8EFrM0NGzqmK6/PVyVWWcIncnirlNyM9ZlJO0ujtvowl
7WH0BvQcM/4y7uxrGVofl6FSSO0pEjiDDRkEqnGwBe2TvpV59TsufDQb1fZ9oQvZavSla+KM5oIE
Av6+lpr3mVzHcdOcpFQ45o2GbkXB0TqfoPhTBpI7hSGJ4+itjQND9kKjiw5RUq845oU8xvwVaDdA
LxqKrrT/T3EBRV6bN6dKTg15MHFRkhaMwuO7KBw4hiV53ukgbzZWVr+wr1dy5z258GhMrJZ9P5TN
qf3uVUMVScycCoD2TIZ0CF4UcwzMAdUpgYCaUVl7pizculerVqk8UepPEi5dSGdD9rPqvvre9kHX
MHC1CS8+1huAaQEDxxBx6d5f+K0nn+tIHNAQ0WTIIfN2ve4B6U0l6ipIzr4kyeF7Jy5Q0WzJVNfm
fVE/Gcjr0OZa1hz6XOgYYKBxjBcALGzGZLIL79iIL1kPGIOUZECGHkuGFL/ehf6Y1T4yGm6q/UYR
sgLX74qZra2aekKLI+r6td81Jz7oHEkDGsRgJ9JnyqvuKIYrwhbeCvO6kQqHW4I+6UcoSBgUgBym
zamQE/5LFXp2i3yRBr7snK2+26ntKz0cvWYyY4A7gF/Ki1jOiasqyy2x61tz8qK0eCgblKj8VBJ/
1VlUJCQcEuUpTzO+ADBD3EvmJPPhoxhVfG0Aoj5mbI5NitQOcqllnaGWI2GnMllwDIU+W0OM/3FK
N5vLz9VJ0KkhKUOZcN1q8cBLIzaXsGZuD5voKGyUjbdlzcJhQANB+taWd0/5L9knkmMoK7npRf+F
XNB/PoCy5LAShkrKpubUvBWRJRL/EWQ48W4Yfk/sJgKLvOJUpRFzKwHr7bsHmwv+87kLFJ0bKm3U
Bags2wDrbsM20QvZ80jLZ+lmULzuVUk9/7RyimZF3ij6QiBtu3GWVxpghk7RUJI0LDc8+nAU3omV
3GiQdUyHl1ScdGZtPGvhfkWJA0MH+CcyrDR4E85pohYc35zClBf02I97InWTb91f3pIfRsc8LgBg
uc9Y19c+gpGaqmGVpD2V6a4J3z3+Dy+sRHoLaTw8MC5kUJGC4vkKuFUhQ5be2O5UJtuuMnszL90e
kAX1Do0w9bNM2h1f76vy00cD9v1FLvr7yy+gbpuM7ye/7eMWUfo28Nt9VQtGXP0BA2sFj79ThWZX
9e25idewGpY2EfkfmOs8lg+cpGv1FkHNa0xVtidmUtmnPEL4gskA7/n++halIKWATDyKRMiXXksB
Ro1fFnzVniQpZ52Er0pHwiTxSnviQj4LWT0EsACAQEcmyivXYryqi7wiFtoTZvcs8VO1QQeo807x
IujNIVsjb/ph8KQP3qU4SneB0DVtEfLtqQ8xciuFA2gxo6H9EHs5MKYiat2iYqYjRgkxsi9w2U6Q
PeSBOLXVAdgTmtPkNwZyGuwB49sRKtip6iRDBp6wYOqtmsEcLkjmy5cy1pJDzk6AV/fDtREiyl2h
2R/bgpfGPCcxEzbN5+/iDg6VAAybohS6inSSPcVomc8IuID9WoKMumH/kYM3xg/HHAJZygRwCw7o
zVNDdxgjE1deYKA8aXQNBxbPNP6YuoJbCS8WV/Yfieh5uF4ZeiuFAiXa0C2URBfBo8xHp6xMicz+
S1g5am0YJ7qWBADLKOMyL3SF2stI37NYoPw5tMpKyyPlC2/kUFeL1qKSBM2Gblrm+ihEhpSCj3dt
AoQ6rLMUBCYAk0KJfPaL888vLALDUl4sqVnkthVGZTQu3nRCv9aKsiwEXZtwOzJQ4KjNAYeNBIwd
0IILw+sk+99KvFYBnU/fxen8n2X8lUBtSuf7cZtwkBCzNZ5HnwJKcRWrbBhuLyeCAY7clYt/aUlo
SZ0ZJzCTp9FW0GpRiGYlCER8cMyEfgOwuZf7fvTWAPACQpEabWWAoIXyrrcGuIbewKUgw2MKVc8D
JLObX6sDFreKm4Uglw1SaZjTz215sf9drcRTO4AZNC88jFFKh0h4DmWkWYYBvqzZghFwc39ZtycV
j0wMQqPDC84IRazrZSEzL2poskndoMdUAhj9hgdfPXdrQ95rYqjjI7ZagtpKnroy7ofGVNrDVBzk
f4lAA7u7XgwVjoUFZtarrABhoWwmCTqTkEUiU4oKfKX9ua+3W58KUWjwBjQpAiRs2LXecHMnasT2
qdth5DQsXpq8IsVQY1nAsA9k4760JbuYoT+QUEG9E70t19I8tmXwngElaRBFehaCZZwZXjD6r5dV
8x2AEWqV3frG3OfTi8I92kJnyCCJksj4SjOwU9G6YhJVRp3kiREDXnYjtMOwcngXRAEhC5GQgEqY
glzV9eKUim/zMcDEfxx64j4dkrch8nk8fKXWvq/GGzeBqxaAM2jtBiglGl2pi7DyZJ4py65zfQkE
0+i9ChLnvoT5N1x5vmsJPymViwOceolcVwXWgtPKkLZlWxMSK2vK4mYD5OAICGMVb4lSrQH5ZuCe
74unw7C5NwD2CANB/m02y1nXF/IDNUdVUWM7t/st8o+i7gAJw3eyE5i1MGVa6fXKem8M80ceelDn
MdOZl/RanprmclyqWC8IwvI/QUBIbhStMa0Btd8cN0oOta6u9AIR7FWQM1i+VBIFk+ZGJRz4hqxo
cNEaUTL73xVRho9ybMR7GlYEiy9fUl10wj+a2ZDKDPXnb9aIrZU9W1saZf6+HwZlx0Lgfvr9gKmb
rb9yvm5876w7NP4BfAnkZLjCrvcIdQm/7kvobvqdh/qk57xh3lfamgTKGeZFVInpbAW1vANgFvFq
iUSKPk6/78uhmxj/Me+LpVAOns3bli8lAccL/a21EVYPokiajet1BEmY7sV/HQQ0lH8x1n8pmLLz
Qir9KfEhWDryGkDh9N7COOdrbwnsRtq+V58FWdHpoh1eLHX++cVJnlAr5wI0EboN+xILe9F/SYSV
R9uaCMrUcy9kxzASoU3hoRt+9eo+F1ZKYHQO+WbHKOvOuXpK09n44gAl2tTQAl18K2oSG81Jy2yP
Xzm/Sy5+hhaY6cDw4KUjqCAKI2FQmc5lQ9RLPVzGwlryZUltlyKoJdVAauIiP+xdfiDoaduFxn1j
W1vC7HMvdp6LlQwysIQm+uCbY9Sd7v/+xVN0uQDqGsR7GOVCMehdDzTOhZMPZhkchE/gl+3VA7t7
Do+RnjzeF7qiNDolmTT+WGPeqHeTrDRyrtTzPiTZGur0ohSUTTAagf73G4aFIgTlYZJha7xB5wmf
kWrFly7dd8KFAOrIhKnWAxMj7t3sS1N5PZLOdWp3nVmFNtDm7qtseZ8QhaGDA2h26HS7NoQgSzD+
E2S9O3IfrOBqkgWqbxKQ70RXdfEDm7SyuqXoBW/CfwSCq4t6GQZdPDSVMgvUC0FnQ1351Shk6o1i
AtX4ipkvq/KvsJtrqY17FV0VYIQfvzVChu/Pf9fUNvsezFvgjQsADITHdIyutkrPCT5srqges+ic
BPsxOt/fo4VFXImgLqQ8LwolFpXO5bn3PPnCcS3zY+1O6gOXrxzbhUv2StTsNi7cAt8WLaOWWuem
SY1Ex6egvg8qi3Zi+/6SluVgvh8lcEzU0fXi2bn1nYAzBBPQelXPVDCisykBO9OKBcyOkgqWsaK/
kihHh1YGnhsVHKYmj/S4hoiMMWNBZ7yByCvam7VzIwteYW6lwQubbuzz2ZEf1SLp3RCsc5k4kR7Z
r/+D4ngMZc3PaCQhZud0sUGYW52auIBBo6aUlj5GjAIiyhtxSDf3BS3pDRIUZI7nTOtN0F0OUi8m
7eAOKFCFg5MUr2r2PufXuPbfx/egCUWPIp6CaABiKftO8qgPQyEfXOXYnWuGZJxZlDrIXON0RdLS
Bl1Kos07yv2eFevBlVtZ0RMhCvS2AgjKfdUtxSPIgf9M7aEBE4Hx9SYxQegrUtgNbiPohcuaXm6z
zGaQyZTYpZOvsdQu+YdLcfy1uF5NlZwZsFWBEO/kL4b3jXB85X2T42xeXJtyW7j+rhZH7daIvKQ2
xFic1EVGCnaJFKih7X+rQmqnqmHotVFoBpevDqDVkHVF07sDkEKDmjCdyaxkXn/e//TRvdQhda56
j5P7XoIOc7Ozaj065s/KoTQ80hDO7HEffqVGsNdWDtnCXTg3lyMhgRwPTjSly4qTwO7dVIM7lrvQ
q0AVBzTZ8r0Csov3pSaWCCrU+7a5cKxnGFEAPAB0EeDk888v/MdUVnHSos3PbYxyX5DP7dr1Pm8M
pcgrAZS/rQW5Y5hwGNxe2OdSQKo1PIIFnV0JmH9+sQIhVxNWbLECOUafdoxe9YJ4vhkDeCrhwTdP
ilXkzwWTvxRJJ1yGvpziloFIrsR1Je0D5MeQmb+/M3Q9e44krqRQXmP0E08rRBysyuAs4U2wml+u
tB3fGhPQJnr+el/cT+HndqOQnkccix5hOvBrKrFJRQxDub0ePGCywUHkR0Qi2bUl2aIRmv6utisz
dw/TAC/G7EDbY+TW1/3PWPKVWPX/fgYATq63MwKGm1og3+fGEbiMfYw3yEg41mbXyiSODBa3jzLp
oEt6uS94wWleyaW1nbBV7HdYfuIU59703lHNO7Er53spur6SQrlmjBFGU6rhwlFrN6kNriV8H85J
zo+yfQNEpMkOEsm1XyJmn0cArajomoj/Jdb8/xjWXxVTXsZDE0MpocXRPT/oa82FK2ak0d2FXp5V
6HTEL/d5kTB43osxb8jBvsFSI0av0fY3KYaHKa3AFIbzlFl1MUNXJZrOIvnVYojGyjvPEeNCnyZb
naxGO9TcsHK6lv3e3G+J4gpGLqg3Ffhau7EBfo7bsnY9GLm/Red+k5neWlVyTRDlYCs5UquiH3GK
rZ4hzrbdSCtBzP/HqP6uhXKxzMB3fYxqDXw4Xoc4tZylEAx8f3YJCR4NpMX0+2dl+ZACMh4zK5hq
BBbl9SFVOb8V0aM0uCGXkSEpSNVg+K37gwExTEmTzjuAFbwNtZVNW3gloKXgr1jK1aNuOEppAF0O
7JPmg4nm1Rc9TF6sndJF//4fOXiTXi8vwEARW4mQI2ifKnhoHpjOHp/j+seCg/cOaEtG0WH0quHx
Z6j3K+tcvNJAoz03YmK6mM5bAOrGjxIZ6lVDFkxcjNkX3xhutiYG7IZhZzHDM+OtWdF86m/8/4VQ
ygEmbd8EfQKhSGeABDXXpWDAAMJWSIgk7fxOV/kXUUkcFuc1yMxgyldirp9l3XwB3Du4mtD9ihrQ
tdq5CS2YmDCG65fSzBaacyvEZuPVH1xpiWxntsrogIGB+AA2ihs9qwqANz11AaPzAcau/V01fSja
vk28beqvXA90x84/TvPi4+iAsIp8BgOS8GuyZEleajTaA+DuBODiV/seKjlxo1MgJ3z/qM0n6UYn
wJcBvhNeRCgfXeskS/PUm/pZrIcxfd/GCwKAMPuK0T6nQTJVlVnJXywv9EIiZQfCGPDV1EKi9MRs
zt4Dtx22/ENpaE64EnIsO64LUfz14vg0TIJygKg6NTnr7Bky8IoPJt5FdnJwPfO+Kpe91oU46t7L
yjCLUFEawL1sjJPOTYbsMt9MahSPmR7YK9IWndWFNMqaA1WLQ6AADm6RSc6EZh6/1NGYRSRXBtx4
sK9FDj96EWZYH6QFgOVSxU434TqqBOP+tyz6MwWMEeghQHsRPe0iTwqTFz6PT2ltvttL/LlY4z24
tdMZEUDR0PAjsuh1pVwzoKQAS5Nzo/uWWI0Jj7gWWNz6xHmOHr8d6DAANBQoW5nGWgjHAgIUPzsz
KCqiJpdOJBTNssyRXHnni24lFl1cE8BMUMdCJyIqjdfm6Y1s10zgNnKFN8xBDZE+EuahPWKm8P72
0I1l8C1Y0oUg6sjxbCOyeEePc36A15tf/kCEzfgiGBwJt4o5mKFTW38q9MJj/IxUhvbQ/3paS2Mv
rxbwyxg6w2XyU+W9eEchnykPUgUF87IO0nVd3DHGGt7J7ZnAQjEMhcQoZsmR6LvWqOaVdSYn8uim
qu4hSaCWJhcZ9bCm0cW1XMihzl4s9NNUidLoRmfAjWSVjQbz6rViH1s+X4mFhHlzrj309Zqoi4Hh
krBAx+roDhaQnc3GagzRjkm/Rd/+gUy6ZGrzX3plZkTRY7uAf9tmZFvpEUEgvBqB3x726++Z9+Bi
H9E8mMdcquJ78FRKIsuTa6KsrXpZiKoC6AqDNjdodeXQJYLfQ4gsWk1BynHCLjYrbmvBYc9L+SuF
ip21KS8LmYEUMXrNlFNvZ6klIgZKhI/eNzUl1YVBWtnP+XfS2/nD+zsn6pCJps6iGKgjevAhU4mt
SPvdR7bSHApN19K1se8FI/0ZHUYHCtSIBpvrjRq5VBSKuhxcDwQhZy8iyc47Vlvt4b53WdgqdFJj
VA/nGu0Z9GgJSMxHLa7jyS0iFjprj4WGUZ7SvC9lIWyYqW9n3g5Me2HUgVpNWzTN0E/R5Cr5EcgE
boFVpQVad0jIHgcVsJcd9m3tVljI081gNDPfDgCsZ6T+ayUqCBiVOMPq1D1DjpnTWBg+MCc8ghjz
T2sJgT66nLmW1Lrdumup888vzpic5lNfSJBai8C/zHcAWhEHXRLOPlqlmnCzotvZLV7b5LU4SreY
9kTVuYG4Kba8YC9WCemrc9dvvVOc2K3CmKJgMuK4GYMBOcNf/5142oL8WGb6rEknt/mtPvcyHgUb
RrE2GMyxfcyvkxAB+LRyJ94ew6sl0+R7DUjqijzLJjcLC11k30r5dXwDOone99/3l7csCV18oI0H
QpVK+UuxbhPcFgzMpH2KmGfW+wiqb8H7g0z2fUELCT2sSQFpBiatYKx0o62qdW1YjMHkRq2CIfLQ
xJgfwYXLIJFYY8A61wsvwUg5Sq/MY/HRNfXaiMzt/Tt/gYQWQozJINFMrXVKJr4Ym2RyAyc3gbab
B5sC5V3TewLk3tbTn9qn7DH4E7/eX/lt7DaLnemf0JUN7iNKLJ+yDav5sN9RJsChbnmbm6y5iaZJ
9BJgKaf74hbujWt5lFPgU/CmVyp80cjumemp/sx15E9ZQw5VIPU7yJesXBrcomKhUIxPipif5CmH
UChCmitFPrmd1Vmyua+OQNmb/3JE4pGvSGeJv3I7LvqgC5GUU1Bb4FD7fTG5KMfuMAC0lRyFrGUi
eH7J9fyVQiNOVoofd8EEKa2ZHXn9DEAHfdocT7868u4bnI53up7YuREagr4Sfq/o9CfwunCyysgm
TczCBTQTENKBf1tPFUGrdTA6K/Zye0XCXi4WOSvhQhKYqBpOyiFJZDGB4RtyiqnPyYrZc568Zd65
CCSz6mye9fWi4By8FDCS6TTtr/vfMUelN27+4jPma+DiM6o6U+tBgxFp3nuo/YqHlXOx6Okufv8s
/+L3q5MQNQHoP7GXaXFSPTR3HXlMxIlrb9+FTA6AiQB7ib9RMsa781pSVklenVSwmsFC69XLtBlI
sWk2iaFYx4wIW06HI7CyLaZg6tdV6UvX5aV0So+939YdE0G6vJUsVA/0VA+scF9tFLRTDjo+QPf0
yhD30Z5xxB1S7GQllUVTB8HFQgEY3UY6AY9WNDVcKyDNPC73a6i6sWqTOQ6WavqWZNQYheRH5Gbl
XkeTC1LOfGL1JMv11WTHknsAMjGYrWfAbFw411+A8tdYd0E3uflL0+rxqTpnD/yn0hnZoX/ld40O
XAi8SLJdf1wlj1zcgAvZlKEpUqJmIttObmmWZLR5u3Kqh8HxvtGs+Yi0i2gURLB9/fO90F8kvIJa
/WskkflsH56fVRLqmn5KyKevv9vnmjghQY2X1Lr56fr6YLqH6sBbkt7YT8/9Tj6txZRLfudSc7O3
uDgm7ZQofJ5CcylyNc0udZO1SbKFjmmYh6oJ8CwADEY6+VpEUWdggqsn+G4/2Ut5kOqNUKsbhgWU
RsFPzD7tW8AiZ3Wng73eTJS8dNKqjVAe8gXr33sdwBngBQKMr1syr4btuLEEsqMblr+V4Jitdaff
eh0sEoOGADefmznomCNBL44nBpLqNqL+ELutm22TlZ7ShVcA+DbRyI9GGyDtIgy81mfI12Ki9JHn
qs/lC8BarVzHK9EadNbindGQiRmQxOxf72tuwc1BLJDTwVuFIQmAjF6LlQK2y2q+8lyrCMzpNS2J
0/0SzwipgMFoF2R0xFegjLGeMWHc72FtiH3hcoZ8zPNheEeCm6HHg5jUF4DJ13juTkt0ecu/MIf4
I/saCO9oH9q+N/Jz+dDY0abeSLrwwB7WCGhunQxoyDCDCXSbmQhGptycGnDAVuVlD1PpwPhjkAd4
kJgHJMiQ0OzXaA5+0pTX9+O1NOrUcE3BabmkeKhQ54Q5hp8MAZfXkbd7U7LCU00SK7ZlYyBIC5Lz
STZ88nB4lcnrgdPTh94ZTNbgrc5m0RQwmTz8zn17uL2/0UuE1NmMI4HOPzpXrwUTRrBj33ODrAT6
n9OOKxf4D6wOrYFLCZTBhWyReA2Yzl3RZizprbbz58Ksn7tX7bk65E+ZDS6LtVzaQjR9vSzqMvfS
1MvDAcuqT81usmHpZqbHJNPXuCsXPAWQ1MCP+QOgDuyT6+Ok9kWQDirePwMfkrY8pKYQP4pcDE9/
f6OWDi54TYEGCBQXQKz8hPMXLt7Lm75RAo5xU6DL7oOHzhF2yVO+L1giOqzjbYLD6ErP4s4/egfG
LVfCA3qhqChi4g6gioBbAe0QPf/GpXIH7iiBcRmk6PzwKys6ELCPpBIw0LLGE7MkDEEAsnRYK1LZ
lM14aEKU8yny903tZA+4XTZAG8HQN/DppxWgOdodzOu6FEVZSjNWFV8ksb8XPM8JB7UFhC/Yb2ok
6nw/JRGyBKy/9kShH5e0UCrQGUa/qLIU66vORzUywr3sxPC2MNFf963mJqj7RxIm4gAsiI5UGkga
qUghKwIG9oCxD5fXCwsUX0a1Q0oXYBwIaQezIrmVHrWHNc7vm0NIy6bOhlxjRKhtIVsTBtL6Z3my
+37j70NnKL79CTSG4df95S7qFeH7jMOGU0mDlow57yk1A71yjc1LRjmwhH1DwyRRvNPoKGv0Lsva
hdNExRs+FNfK9enPY+BLTDGMZwqTp2TIjbLLCEBakFZzhOcgfeLDZ98jg7pDt3OUPCaADq87uwMm
XzCSrvjDT6tYfItn5+830awHCTdUrKxBB1pAkGA8ett2Hz+PPbxE7OZudEgOrVPsQ5asNiAunSVQ
y6Fc99OsTHdEB02ftQGQnvYS4ap99Lt49d6LY2sruu8O20mwamBOusLzaDFOZN/fehrLBbcXJF8I
p2/avmzRuAzhQAY1U3PYNcf0cwZXiPehKwU6gvNx15ns04F56BjSr0Er0yE45GPKFY3GYNPAEIJM
heC5OFPr9aK/9zMbnK918Dh4D+jbJvfXuSaGChuFrB+5soWY+rvbTvqKN6TDgZ9FgAxkbmMGHrdM
OSbM+oUZAiQ4XrV798LK8dt4JaH3k365DAhmGeiWB6cnrhEwPVDOPQACG97ZXbCPHNUuLHU7Gem2
3kubPWPKX/U+D0my1YxpXzxGxDt6yNJsNig3oEiV7DXU9O8r9CYQp7+HugGSTC1bmWtR3a5eOvUD
dUCSt0Yz/q7e1fJ5rA0YD+CcmOqrduOWdCUJ02cJuZ3737FweK7UQqle1UKFCTHGsk+AxqN5E9GE
R5Ex4nYrxHYkrUi7qd9i1cABRxsUeBDBGUFDklZpoJR+PoT7ICe9Huvca5OREfBOAerTmAVH03Bh
isfBRMLhe9yxRlCSfOfV+ub+sm+KMP98CNK7gHb5YR259qG9koxCIPfhXhueeIlkwqH3K13BVFqw
iY9Ifu6ltScADeo1+wq06gPUChjciKnomi43AHUWxK/hPq1dxSqHnChWpWwjEP09DtlG0CyxBF7c
OQm/fCsFHqyL91C+im1M5xzoz5hP40VIxyRp3PvyFO4F/7Pnar1Av6hXH9MHL0X1ftcWZ74wisyU
xVZnpNf7il+4K4GkMvdQY1oeNTbKXw5V4MNVK9E+ll/VQAFjgS5xHok/ciUiIeeZGViG74v8uQCu
jj76EuBaMHANTF88samIAHMsZREn5bBPSY4ESa3Lek1knTcBQK5Pb/jXH78e3kcjhkFO5LXC9CNI
/JA/KdDHMCFa+cPoHXmdMJyLhuJNC/aPHg8j3WAR3O98o0CiDNwqZO09QSdb8VQG1uXcZIDElAx2
2+uNmgotblu0wO674hwyPikqdJqtHIQb1zvLQIQ/0yHwQFyj9iMJgs738m7Yt0pB+nlyJFrLEoF6
FB9KbwByexjxAoos1kEJaRumT7QgGPej/rHfdcZGf6uM6Xdr+htkPXn910BeQ/KRQoNvokmOVmbY
soO+Xv14PgKMnBDn4+z87khgvHYY9X56fBSIsXU7/f07JdveEolMHpAawgM20TdzU82Bs/FfK+O7
0z+/WzMmEkn0Xv+WjyLhLQH/86uzJPx/9cp6UsmgqyR2EnJAkk06IkVvu4L92hvvGXl2E2KugUvd
HAOo/VIjVAinViw6UUcfGrGn+iwxBvt7AL1XzZJEcbTMvH8ChFnBdzaArksyXd63ogJxu/3HntWN
mLzkxNl/fTj2aW/sj05l4j+uud1+2u6fyn7brJzBH0jRe19AXb9pOERpz+EL5A+QH7iy7nwcrT+W
9WAamN4vyJPZEVsmNjE35sHVXzauScgD2RL701D1NZOcT869r6EuX3kURV+Z8DUxKc03gKyvLPc2
RL/eX5p4oAvkMNJ6CGgqB4jqCS657/YP81tuzRwIjjB6ZzLrnXhMQnBjE9bI3tYHVNdWOR/LC0df
q2rIYdJt3OfFA4vmXPQ68zGJGoIYXR7PwRfj7XLAsNTMzkfvD0rHcQYQ7bXgbu0zqBA16zzPB2Tn
uLdeMhzq/dsxx4T+LiZ7DSf8jNFSXYcNvFnWCTwQxLXNh63tPr0Kur57fsQJ/Frb/tubGAQCmDxF
uQGJZQCoUPsPNmZtLMIu2ac8+mOcun6uc6CVf4TZK4dLosZ4Fuv6YAEb972nszW67WvSIG1WG1q0
hpH1Q7dCWSPwQNCvBwAIFjDD1NlQGCXqJWZK9m8M6QyjcfxdZjCH5DgYmUqkTYSbqTQ4u9qoDhTU
2KpPPDhLo0KptLS+o33znK21/S/oCKDfAuI0Ht2KQDOkdIR8RFZzWVDvwyxHE3Ne+ntcRrHhFR5r
a7zXmLzklzY3Do3ZgL7nt5jxmpNpeXqIlSQxkjELrEzlQzPTxtTu65zZA8zdN6eQXZsWub0p8a2i
hMQu/kC2irL0gRcnJeejel/k761QA8ngKQLkyX0veutEZyHYKVD8IkX0s40Xx6lUQP/QaRAiz1nb
szYBlFRHnVzOV7wHaOduYrS5vgCbALA7+h9u6K+HnM9LoWKGM6KaQCQJWvQm0nohQGNan/v0xS76
PQVDwuqAd+72IFho/oyjKic2RpPAXNSPaeZWPVDdgcKRch9VVnKHcWTC7zyJZYlgDlbD01gY/h9H
V7Zcp64Fv4gqiZlXYA+243iM7ZwXKnESSQghBo18/W3fl3MeXLH3RkJaq7tXtz1PC8px3+jh4QDU
97bNHh5J8EiVaes2BxWl2xLHrhlIlYvHhGS4UHvMr9xmY9GNJQ9Zuw4ThDYFkfYSD+yldgg6oTdT
4ab31fl67qdsC7wdfW7+rGGs3za98uxmmZPMwnDKibFPqwmhquu+78hYXZWOy7di2cPK2llQMv7j
GcwoMeNXDzCKh8R098dZ58Wsb4RtVDwLWft0bLm14+9okwLFXJZtph/hvIlKQsTEdCUzByIdkMsj
NuAgMt9bWvJy7addjMX3XNda3ezNjIE4uogFAbaZtb4vi+kYYJcyQn0p3Z6Rk4NpF+myVdbqkh6l
FVd8FMhvEqbNH8Owe6BSzvXUgd2lkNkTSOKQXzAXrRtL867rIeClLowo73KfHPez2im/4XQOsNiU
G2IjdbF841NpXA/7v/0pKMLej1GZ37BySQnsGbbiPh1lA8Nrd9Qva5U262UkRCftFHPjexpd0Rda
OtmxZUfofFhqyboRDrp/Ay0a2heV3qa+rgki7aYsjuM5igx5JtKS4mYxKv27FojuuMyY+wb/jGzQ
k9B1OM5z9bXcIbNV0daTQlLGbhPDLsjFVK9DRTCPZE1hpraUpLxU80ab3ohqPwDbSp93ppmJOiGw
idxPe4PDzG9yeZhnPr3gX+mpZTmiFc5qg2FYe8Rpe4IXCh3vDp5v+GILNxfhl4F2OiFpvFZrY+58
IJF2AfM2f2WpRXKT6UEBWt1Mup81xk/GNmpS/Bn1ViGZ2+upOaVJNmXtFkj2tGV+GDvu4CJ3tZut
bLutO6F9k0v+qVVtP5vMYSppTJCz0NoiYKZGz7V5S3YECrWhPLBojBmLQOAy3QTAt8Op07RwC+18
7hrA1bncfkgJm7d2Bf8XkRuzi6zfkOftWu8AE6awgo9djE6YFjEa/B+c9kvWkS0Wl2XklHZZUmn8
SQI1VC2wJGdNMfbQW4HohjY7qI23Xmw2ua8wIFvf7wmG1050FhowRnHkaQc6xv0Kfmtew0DKJ4/H
+GSJaS4TVil28+jCHwcvkBFh98DJO0oOEHJCm+ztyMX4Q2FC+wcrSj60aWgAaFnH8P31gH3WVsGW
70T5CitKq/UvBiRmNEpbdtyyUeD9N7gCZZsZCAIg4TdwaT8GrU0LDAse6hVszDA4FLx8o1Ya2QGw
3n6HOYQbmqgoWhg687u54s16WmrHmu5rYO3qxxkJZh4zOaxrxEC6beQ4u2y9VB/JCm/DKx3t5ADG
InKzPwbFT2Tdvq55XSSwnKBAIKRU649lKZSFYVw64WlJkeBca1L1ZzJ+FZ21cFpvxVFOdWcKRQVc
g0XKulwTuFObpB5eIe9YwYoMmCCAtViBhq3KVfGn2Aa/97PnDb50WSooEoeN/qgwwxh74BDl760y
KP6OXcuj40TI11mo8Gvxq8SQ/TJWy1Xxr0WdGgFishqXvVV+49nXJsOp0KQGUTgDRlFaOZc4tUw6
FfPpqA6SXUcMa/62YWkqTH8NpDhldGXiG1Sw+y2RcQCBg6bQt55k8HvO84iFcL7xJUbgx1j00JN6
NMv5gRBGMqjso6RG592WWXiWNVskzWkOLN1aIfb6CfFMKDRHyezNXPLxjStkoVwqO6v3Zs6S7aZu
dn05SLDLRRWrpi3WJJHnSaumvue8EeMTrL9Y2ie7Si1cTUZ/Fywbv0AizHO121RO9/uB6I7LERLz
0iwy+Q5cWE4vPk328VtCrEa075pnF4xPMcza4ej/ACvtY5vRw/zebdWYE3AC8StAm/oS9bhnberq
4snayqxdPVfb62EmUCMZgpeLDqPFGYaYKkXcpUbleJymxgJWFixYdZPnX3ZaoWbLfEkQIuvaka36
dZNg36+0tEl52Ys4PASK66YrYdIHwW2uqt9hn1f5cBSrM52aMGjwQgoYc7d5NqzLPSKS6/sFnpmQ
46+V5n2mp1R2vl6N7VNfsHiXGM95z+FNVrZ7zOb5NDPTgFEf8Ok7iv25dCVkTHiM4zgNjzYM1SvK
DU/bCQfGcaf4GvH3tryOGAA3bOloCigZjrzb/hNq6OpZC89/onHzI25pmom2aETYvu1+WO1VqiQ8
SSg1x/MqCAqhqWg0qJ0jJidCrJHn5euP9RuvU7zjsoZnPjOL77J0JM0b5kXgQ1ez1DFE/W7WtXVi
jv9YQfAQEKPjqpYkHu6kbkky2JxU2T13i0rPfAaY2w6UwB+pWLfGdeAIhUCZbiN7ARbfyF7ZnfvO
wQsKopmgy+mWRcmqJycQFN4uilSmcwtxe8u+JNo9zvMCSidS8Rkje9jc3dDsy1vNSoJIxh0ZrGc6
IUjwkpsln0+EbexfKGRYTmosqgeoir7gk6zysp98Mpl2L/2KF1RAMtYPQES3PvE6tVO7VAlBOFGG
v3KxbIXoIU1Q14Rt4+YWa0EeEoSbDXc7tYgELCx+eglD48qLo9q8VgL+s50blp2c11LJ9Y4Jkdwl
A1v+zGMxPcfCxdAbpPbItmSLFaeGGV8DWtSwYm6OPId9aRK/LBLYDGsIeAEA/9RZ6uiZBeqeptw4
9qIzuW4P9bJz9loYk/5QRtdNu4NA2+9Kk0aH2zzSKsOo3UrE2ww/SkC6+QCuCeUHjhsT1uj7PEGp
2kVzGKg7zGLftafk3+GQ/9hFjL/4K6SwgrWo3ht6Hsw6oeBDIQo5j8ocR6usS3e2kopbUyBK7KSr
tV4wf2x8cWVpurLnY25S3tfLOqNhk5ZOL0MYKOtJHMYfmDfRvmdkmPJvlauOsT92u7DLwTcNGWiO
X3mDrgadMIU1x/wrYU3FXga8Q6pNEmjDem9rT75yRVBEoVqoKx9ftNQu/T7jU+neVSF7N9gd/6VD
SZfzcOA/nhumnrRAnwl3HkM+YOoVeJdhquZ5T9jxWRhS8xMdavWkQB/ealejYXFiki8MltfrzWYV
eYZXGpjgr0sXteWU1n+AKvD/wHbF+KwGWbPzrNiK8gGGxBzm2POxdNxSjvy9RTMkfs3/D1pExXDf
MBI+88nVdevhu9r00ogBirtywxpuuMSy1ic4CqBGYeoPHyimy5W22z816eHHWjkEbKw4GqcuE0Vt
2qzG0B4op42J06CqjLfuUOB64+zUGQcZQbYq0n6/j5AcoXAha/qIO6ScWlnH+aeOKHPavXHoLKLw
eI+CPI7YKoan3NZe8AZNyOTiX2qq8YnK4cDEn1GfDU614bTuDgejGFd4mqDUaN7TuShRBCTlbDFf
kMX7RuwcDQzJDnVKR9wGi+HNkw2VelsCHS5yTkHrJE1xkQep31ki4RWbzO6JbGQYuikfaH7K3Eb/
azgBfMPtOmI5TJ33ZCxyea0zXmFBtS35pWJkNSe+2jDfppYs7iQKP5AWFq2wIQHZn+f9npvNf8cj
QhEu6g3Y+tRsCSindUluWYHu+FQEub4NqQUSzmvU+jC9gfFYm/CAobrdpHU4mSCb6iQ3DfMiRPI6
zMAVQy76wmoCa0+ZHzPq9wNsEVB1jHJNFV94h9jlZv0bfYVnnu2MW9RIQo0XNza7wbGF6+cePZje
LttYqJuCbUJeYXGXp31KtmV/qiDQVHgxcWdNcFJL4F+DoW/YvVRTNnUzsXB9cTnwFMK+Ko00m1Cj
kYD8867a0E23mtZBtLg7yw87z8V7ZkZ0HUuOIKI2qccVIhnjEHNot0a1vpSyABEAvR1E/y5sXdSs
nlrNluNU4KSmXbqBdW9LXszA4P1XKlOZZvaOFRi7VoXCt2oQDPcttUI1qKxofbsKi0jBpoTaFtna
CSzTJGkCGEdRfbAUJkrtPkcL9W2IinZFPjcPIdP50k4rK8FO2UKWbb4r5PPWk4C3IOiR+Il8hAkx
l66Zxp6b0mmMfCzzk0akyB8ChzMAbY1TEW7u2zR3tqznBptygoy1EYK/YIwwf9onb+pTvm/V3q4J
C6zdVFrdJ7wpRBdzsCUtJrdBkqxGoBL10LL/28DfwAwidzkChxJ6dMQV0wMGzdC7q0yqvy718juV
nM2netnwSo7lXItuQtXEuknIrOoZ5h8wSDHO+ExF7uIjIXzcziTFQYMTZa1esfP4i/OwrW3xM5b0
SKrS0AfOKWLJg2bbCfFma+iDxgPA79D+UbGcjCe2SoEWytXjbXakcupIucy+K72dv9sSDAOjY+Hx
S1HAopcNrmi584S3qMDNu8mm8RnBzSXAJoFymGhJ9AUOpmXa8oWssU3xNoh2yCkelkoX+XdUGyXw
7WU4Brmrm3hqyoN/Rrsfz0b4PPbZAJwD/2Qc7/BkN4ZqsNTfkfOJzKg1qZKXiHCQXwiB0+REtrHE
sCWVWdmnEB6wljp2vOG0DqqXbIRZ8IB0gBLhR675WU9DTpBjWaoHJY5QnmA+zX9GdKvAhmxhinZd
UA61E2KQHzCdixiDZIo4ddMtEc2zL2ymL7mQfOoxDwNLYm8LcUK+AXVXBToV8vpNT7RN85r9pDlS
SW/RTGiKktACvBR1gnYV6sojRR82rfpURcroiWWlvCJyJSK1z0/8c52cetQApfk1XWW2Xle1r8vL
0rAJl7Ulu+68m6EkmVal2CucijcBk7TD5H2tpXI3hqrtI0hd42bci+aNKbUcSHgic9XmB1nQBpMF
LQtT+UKvxxRWedFDYbIz5ah3axHo1Gk4xxy4PDJadHtC6UPJRpzcYSb7w5ZSjeJaJinee4U7th10
kvJveqObvSs2i4YRc4IgSaCSbVDrA8W/YvaYHzBLofbrpEwxKrvwfEYRa1S2tCW2IPD2MA54XGm+
uB65xHndbQJ9QA+A+A2/LlwwcQPYibPCvh+11qEz66bRjCXgKx9UQnbAMAaYVNsEjHjcZgXiSVFR
ma3uKYzZMNiFnZB2dMsZbXeJ4YS2qsZdtwzt84oTak/nuxLOxaTXxE/fs0bBphbNEU475PrmWecz
lo9dVjGI3uXOdAXrs0PCaEXNK0SaQ7QUR5/ITp6O8niZvUYtOX9NtrQxGxKYvk0liATA7GDva7Qn
f8mhk5/HWhh6LlFdG1yaMs/aAXsdU+ClNc3DwlmDDJ5FVg/LxnwDrDDQGdWlxNfQGYctid5YWl+n
rFD/NXQ93tIkjRj7cEn4l6ojoJfJLJV9noe6q4c4PDdrgh3vU4n7r8oYrnELWcF7MtYO/UUhgYE1
wK1WvMlzPC81jui2gQsOTr0Dw5Zn9NMLFGJIbSvvLVy+houNU4WEtVTgjLUSK3qaxmQEUR8ru3d+
DKTuxgEmIB0PpfmZ7XPQJz6yLW/RXgPt4d4ev2pvsz9zzErAN3ORvrg17nAn21EbddWc42XWFddZ
G0stcYc2mfp0skSEWflV4QMh3BQO8J1lX5oMbefOGOSWgNeccI55geZpUDFJ0He5CmM+qdQPg4/1
capJWFg/jSrLHmgYgukkjoO/0yIb0rqc6Hu9zRnwQaH395QWU3aZyWHua2Q5ij5q4DSt4DuZ7xsp
S34tK7fTcxp9lp7HxIEU5lLNeMnokLkzCB8k82DIAQZwMt0I6xNHs/HqcLY/NsU4JX0qSgBMgJIQ
07wehRYPBWLpxZ3Pxpm1O6WwUdm8XtJWxlrkXVyt+cy4oUtfLETVpyaFKrRbqBL1ya15+rvGtCvW
5pCrQzrXlqenI2P71rkt9e+1q9x3FbXDLZAu2nYpW7f/Eps0qF53W9jezVOBAoCPE243upQfvvjC
Ib8CR290kyCZftEEfs5LpJk+JbMtrg3QnNgrzAbQdmaKXiuLBuTUNJMSlzkqVbdfzqM4S1lSf0cc
WGPblaOq0q0LOBp6xLtlGBKNuLCTCHzGsm16XpWcgBt7XVaX0WS8gYOshQDDxTpswPx1hikdzD/p
NhvzeuioYgQIswK9em7WDfDwir6M9xNrMNa2FonsoehUwPQ2nt/t+VptV8a+WotVBrxicE2voXgH
oAnRXKUQWkvXUK29ndPw34hdpjs3TRJF71ILAJ8NX3rv0vE2saVCUFieZABh8BDl7S5xA6LMypc7
7SSgnACw9HtOcgSmNejarluZIexM6kCQHieV/ma4JfgIhYWqAE4S8Og5tPiseY0zkEXyBlBHxp7q
mKFgmjH5iVJm1WPbYObSdOmAqg1Ikan/UdGUSDzQbieXdKlwtY4Rev8eTh5kvqIQUbqj2KOfDsuF
qiDmvLpUMEPkHzbbhl+oyCLv+BgEV+2yLul+1YEKAWCXqOR2pPPqz4fD/1rQSSDi6syuCCDANQHn
92GvAQtFG6seEv96OxfzXr7Ilcpbz6YSs8ZLvhYTEGmcXswFuTwlk2MUQeYHQdRaPTYSWkkJFfUa
QozgrexwNx5AVTrgKxky2ibtjn6TQ1j6ChDxRxTIAgR8OPpnVqrho+BH8bkO4zF/yBll5uOOK6R4
TXFpx5tjgFH4Iz5lQPIR2QtcbTCrS+9IMaTDf15vBxZsXpdvdPHKdXMzMd3h/XJwOMsqJHIz2IX8
3DA9hc2Qz/Xr6mvMDAzEIZQ0JWGYX+IiPY41pXZgrOkeWe27yWgFB4V6L4HDD0gG0A8ekYj6hqVG
U7hd6XKdX6aYUKzF4krxIMdxTPoCZS5WetPieZq0gBQL3ZL7M82jqQGQgzFAmw+lhyq/bdlcBExZ
H0Sdh4EnTYd7z8NixLqC2VszJlWKA3vmSZ+gWvW38AihP4COm3ukj7rxIlFF8BNDNlVxj6il7Teb
6i1iKnzOzfdsIrBKyHhUQLDRLaL1bnQNqh6/Sd0o6dx6NWUIU2/3KrhbB8oKx/SXyQQqN2rv1b7F
5W2P5SSAPGgET30h8Bj/3BFWOQVL1NU4DZFyW9TBDBeoeyU9reNQw8wPjgn8dpEHlsu6hPxErVuO
7VhLAruPWhUgheAn+/WZciyXXwh8VpT2+HhWlRVyXDkyIVGZFq6vZ1vuLXLqIfFKUkAenTSuXJ43
9EiIA0ZQnOozJof1XIyUDRcMiWQ/8gpVCh5bLZJemCn+x+GZihrSLsPgTgeEZOZCvZvGG9Ps+XwX
EJ1V9nysxrEvpVHi3SOZ0tyMA8qbARhfhFt9i2vCFH8zhPtCWnfQ8saw3JRto7/MigEAfahkX+If
YVg1fAKpC9UTrtcMTUicv+SJm0KRxOl6e+RaVyCwxIQqdgZSg9KeJ9c9zzWAro3rb3QcAG2BFYBi
MQaAYxsMiq84qTbSHc2s47/N6UPdJQVXMOtfqvlhF3SFNi45MlRp237AVpBv6dSJdZmPZ4k65C0Z
UeB1sSynVzDpoHI6meiY3DaicfX7MqWwQ1oP1BIH3LGmm3hgebqlJmrp2U50dSmV18VD46mAocgi
999UZCVkudFPsl1oTsprbSfzUPl9LNu4G3oqx/y4H1J4l5+WASXfKdPquAvIoyxbNjTQSObzNv5J
uSTVvdOrJcCiAIShSC1D2eHA2fltlrltey50GsBzaEUwZTlKFLtMKmRU2lArIJymRmh6kmK0ws3q
uEnXenxFHNoO0XxSQgNq3WSeV6SxPDtU1+IGugbACzPuxrJdFo2OiA8kfcPDrB/RYYR7aXz5n2uw
WK3OubtU4hjqtirV/vMoGpO1qphQcvG1zBh2QbVCqb8IA4DUb+UTBY6pgBeUFUY/1rUOLUCAqFvq
y+QVyfJT0kLKCQ//cR5wF3ig/qFtlljB75WIHFbog8ZISoU7Gm/RmsZThdP61cdl/rUBvnscnUEd
hsQV3eXHUdyICdjTaYno9DoqDT6TyCcEUarckX+zoplp82WlHxNP9C+WysS2iwvqOUeBlfcWTXc4
7em2PXlYkAwt/FSPdzvNKNUWJPedDh7X0OmvAhP8RSnfeHmgKVclB9VTpnx4k9NeQO7wBdQbNN6n
AOWDQC27jr7nwQnfOzmVDd6HfHtpQEQDozIiQk4IIGXudr40H5FDXnkzofj/fmCS8IUJBw5voGuy
tYN38WFKNkDQNHL3iw0Vyn0uJqg3KJCzW6SVyvLs6TzeDLuPoNTACcGoAlAm1hGNPPYoEqGuoIAK
FDSjKh8jMIA3XA7ZJ8Q+YIZqUOLg2IYjf01G3O7omCxi/vAgp5Yo3OltsqkkAnIX6a/S7vX3fVoX
MBh0XWWX1MbhEMvS7c00ZHiiOUwYanM0r7EeJAG142LSUrEB6J/sBMQuCLo9YbatQHadxH0NCI8V
7zb1XFzWKvALzwsi2g081Lfg5wN/X0Zxm4XGgJ3R+ei2rkQFeBOaXCG0HOzMH1aBA2kBfqofJaMz
gDCAhs/wg5j9CZ4qe9NJHQm87Sjfs66YUESjh3ADVprH7LaC79vYrkG4T05mDFPiUgZQSwu/+itq
SJcDpAef3WFkXoE0W/Iwnpd9II/rsJKq9QE4V1frgPW1OfHmsi0aEIURGAwKPlXgkt0Ufkg3jP/8
0qxzx2ZTgUUaTfk6J7PO4NOW6TdQ/sfcNh49cDfvU42s18ak3xnPxdHuXjSXMUPFAA5iwPSzEuJ5
W490v1mlwabKxVeKu1ph/YaXPOrrso4TqI04yBe+7ofqKW/CfCosnKI6ksX68xgzTJ9ZNfhnqATk
o8LHfLCs8NgR+xergabYfOjE6G8ABtif6PiO1hFV2y+zZse9kikgnDqWt4p+DbA40xQvGecFxjbm
qfw3hyNtTm605fwSMlBt2INxubEG22ojefqO3uILMncVhGaOzfputRx++Eed7qiHSHrDpzhUpz0r
IuRopeS/mimYJ7kAV2gNuuV4Bj4Zhi74LPxK8nmez9FuywekEqh6alaIskdZmRSQB9j91qcRvpre
M7cChhTreiNV9Mt5RMn7UvHsWH9Cd2oTTIwVGlkQWQIhbaeqZD0ngW3rnd0bMM2Ilf/aZePqjmvp
U55fwVekHHQ5UerGLi7O51CGLLtwkxzpdZwa9T7iVcuB1G5F9htYrKE/MFmbbT9RWzJILDysfMB/
Z/ycJqOmHQ5u+hMA/FxeTNgFOU3aGzzALZQJ2ij8aYD5FRRm1lLYN0AHbYpHAl0AykExLOttcaCS
7VMwwj/LGdR4P+CMIqd5kjkkE6D3oSdH9yGu6MsG39XBD835OAzsmXIJeOrSjHRaMWQWV4AUldd/
6wYEFJC30bxVaMpq7PYSD9JBvSg7vBDmc6prpaAQPzDT1Fif0NsVtf12zpQFCI4893X+MTOQNJ81
flzdLYIkCLJasgYXJxQEyPO0TGX9sYklEW0E9VH1G4LLMNAdh7y5W4Z9/DFZ4Oc4T4bqsYhl/s+u
kQyI86YLbVkU1X/1TOEAoIklYIPBxJ/LYkz8deQYFoEmGg0pFE0EPshxz50EZWo0IIOay2Q/FT7g
kA0J4MkzZpTL/YRtB1QAXHUOMd0RZ0zVuwQv6hwT9ZhpKcTDXmhgoyXQEyghckhsblG35nAJExrp
B07kkBENuHJVNxW5mLtsSyMq17UuXghtDgfSOKKVLPZVgrdX1erR7DUcUFpG5HSGDAaj8jGH7gis
ZzWDqrM1/SFT+sVzTDDauQnRD1Wra1dSnNtNYbqJN2h+LCr6uk0qQKS+AcfbAY6vf+M9DhCNLNaA
kQwGmeBw8ajjj1RuuPFr5U1ygn5qGW83QUZszIODFnOQUZQnV6Jr7XCgVhajUixmPczTBR5QHJXu
JSKMwwPzOwXDu4GfO05Juo/HyS4q8sewsRLWRjsYqMcig/qP4zx1lX30QNN8Pxf64Ld6cUo+bCXh
5OLyCcnpzeYB16t9JMkjdFWBX0U5NRXazTDf17tmBkV40rjxBwA86dDoLJt+zraITCQwPvkiXulQ
yOam1hVIFzslRYEnDJj5nfGFrpeZKmD0zUH8a4b2rGw53eKXAy/fpz7ExsdLM+gK+N2YYARdJ0v4
A8EY4DCSjZU7Q+snkgvQykyfpTzq/TxEkK06j/63yxJrzzQZZt3Puo6hS45t4J3PNVR6EZ8LBAu6
u0fFnWXICCUN7qfZD+EO6jujOgj1gBdxxAAAWAcEBeRS+bnpbFaVSPSQOcJ3JpViWE6ZA4hsbbZl
eWaKA6nHReuPE5UFhidW0XwJi4gv40WutfmJLoc9VYGBD0krsafdDh3DCuQDHlwnI2d3v4HnP84q
WRmDkwIKi4/RVQZjemKphzMWGWq4eQL72yrMaZh+8YtuoKpIjwbQxzys35qRC9kiaNiPJxE0NpMy
WYCybFt1+JigV0T+25bu7u3At9RP+wB53skWKuPPzoI9/2B1InMo0Qa4eBdUT6i5EarpHjbMDtyv
iRLmnaaHW2C6VK542xwu325YBRxkGd3hZ7swGJQ27RCXUbwoBYamG3LMGAAGBrkLUIsfw32cdQ66
qKokb8FjlPMNBJMhv513aG1PAKxFOC+2wUCoW5pAz6hQ6/IEEGfGnAGWfLiJgm0PCUgsfY2YaRlf
bAMw643UC09vEfId+R87V7W5oxGzy4hUI0W4Ri/Lb1RXhl/YENTRzTxSWJWWEKLcD2HCoDaklTCs
sscBdI4n9YF+G6SC+JGQKtsR21Dp5rtpktr+zJdsxO7KmU9vD9Q5cH0d8g1prfiyqj+MH0FHQjBi
YQ41Udxacqjqb7BYqpqLDeAXr9NkkDbf8hLVXGd2vD8XMMG7bTOV5vQML8sxnlakpzbYZaaCIKPY
c3471x670kNkFS6rJuX8l67kQDzdkEHoZpamUeDEdh2SH3UuVXEabTKMF6g0guyTwtHlAafy9Lgo
imtQ02rxjxO+XnOdtzANb7NNgnsmMHnHR8d1NdxLP6C8DcqxT5pgOPt/nJ3HctzIloafCBGZABJm
WyhLV3QSJW4QpAy8S5gE8PTz1Z1NN7tHjDs7tQmhYDLznN+dm8ugLSB6MGrrGvaQWQUleC9JDW0q
859m9mwmP/SNo3fJ3Liwp+Dw8YmB2pxgRb/OMFJs3HO5W2dTyr1gbx6eLSid4ULbwPdRbwZoEgGp
4/Q0JnbyAyTC1NYG0Y2zbGu9xMxchcMrTyNMAGxyWDEc0qpDy+yVUOSwL3YeJFee1Qz2Qa1yffaZ
dbwerSW3U+ZOwX9veu3GPwovQZ4zYj0vYUk4tpsNWAzALpIXmg364xGvlW8xmxFmHEm+NQ0ex0fI
YY04TdsXKUnvD0erGS19zTJHyBCslVu81yX92GaxO6l2Jpxsb+tOowImknbrkZ021/m11/jTddjl
tIDLYJHNNLirO5+mOZeA15VrZXtrKRCMOKpx3cjuFbJfTkmOVdEutAU6ppbuCljYQ4MAed5UFD16
I6ZgsLZVXZN8PcY2ArwM0AcaA4EWNpsQ6nOX152Xfy+aQbzWbjd1YA4aHR66i1BvtPH97zDErn9Q
zMZ8oj8i6GjpcpetL++77A7SpDKHuYbqOeW1c1nLg5hZ+3nFVJhh9GaOae16XdQVWqtraxVioHHD
Bn5lJZbNR7AqwG1bFfm6ad1Lf6VH21nQrdQyONW4AJajtTY5lGyVUJBZrnIuFURPL4oHW4XbOkY2
QRtYBmQSjWvibrK2739Xjb3+Trw893YV3MrD2nigNeFYC7zAsb9+ZefAbtTRhz44IWTooYv7+Yux
Ulz+YVP3jwD67TkMuiymBeqXp4xUD3PIulqv+5LmfkVN2Dm/ar4mtQHmobLJpLO4UKarB7noGYm6
KAyG38rqF/eYeCPTe2eCPwrQIYYH0k4p6w0SZchQ3bXeY7/AtEUMZNZVFNcDijKdiOmWoIyJCBYq
FHmUSxgSWDgsS7dh4Fj6IrLQ/k531t5NDFDVm9GEoogmJMfyqKHdGJvj5i3qca/SkVhUkWzhXXuM
hX7e3ZJ0nOCuYvJfwlfaDF98hIDN0V/QCL1r4O4RaaDPZ4uIvMqugCncjvjLahKbcW4CVGUJ3/wO
zZgZqABtPrhCdwJ0offmX/5Urh3GuL619kMyoaqY016uB5Rk4mZi9RTbOlSGEvYyRXcTKofiVfeZ
fSAFNEQaUAeVvasdsLXtiGSXc8Z1luwYi0Y3wA/FUB/qJiMAkOWKvdr3hhxIJ0jFaXUCi3PTd8qJ
zIZAXQsRolPULdNIOAs4tFAYzGmy98acWXSTTdHBAuvrdjcIGzni7EHg0mJd9IOezVzpyDTolmAV
jFwY3xHzgcfTQsNDbSTmY1/l012KXLwGiqOCIBErJw5DAy2bHaVxfrSYTtzeQqGHzyH8f7nz3dFC
LN9XnopGq1ydU44cdb6COWA1WCuy6l2VGWoB43Q1OtYcWCjysqSrKOL9+Uvg0R9FoJwyORivhMMv
+lBnO+1VrozEOglYvmrsHnUuKDSUz6Qr46kWSe0yxd7RHgN+s2bysjMUwS/V5NYTkhz/foo1WoOW
WefOFT8G/GvO7bKMWs9MSM67gEAn2oDlx+B3qv4261a0G79ebGZTenmi7iErnJQ0vcqqbGiWxJX2
qYSj47ODXJZI8dEa77To1folDYBvNyBQGbnUg0PUaeG2Y7nvvVXdSd5OGDVKZ93NRUvzBiRelVG1
dlkfOXWTPMa5pqKv+LKuIEr49h1FT7mvs75/SpnUw+iXBTLxMAyJBdrZi/gb+/0a7ClB13hbxS3Q
nO5Z4ZHPpGFxW/vOcnTWPkFruww1pXY2AC9z54X1zfdXTedZZDhnJuO48esAE3S8TJJQCDX4hJeD
EhXTvkpdzE+W5Q5LNAVAHq/14Gj6lbYjhY8wW0sSwc9ODJRRLA9VvNRovDzNEAq/xVyyd6St56uK
Le4ZHib4oRXqxlMZ9ONrh4Yi3XbKZXXZ6IvNMdN+hU/a75fpoWFWEfOl0qVPX3zXpGbPs2WoN4Wg
9XXqO9/b5Qn7cNSVg5qvTJPE2kfb4To3BkvHhBhLO/gcM+WHG1CEddr7RRx6+ykrmgssU4SvfiuD
93q05xYVcO08W5Xuv7mdJfBpQUzlu9qLxyUaszV46Nsi57xlp9H70sulhYs9IWgKAQcz5WCNCie+
Q5CZ9dthCsgro+xQ3RNsikfQXkMhGvnGI1detC2I9rBU4nV0p/Q+71OHGVrOAtRYlrRrd3a4tnrb
JtmMGsZYHRHj9RDY24vdowPBmPVX29R2F6EPiZ8N07FaBLBZlnAksJHt6Iyr68ofAg41NwGFpq7C
hQGcXL7Uoh1+Uj8X821TaDAb30xjsLO03aSnjLfwa1BtUby6Ak8ImBQ7z3YaDWiFozVHaNha67zt
VZIOOy/tk+KNF5gizaZDHbczPngicDmNq63nuMVby/F4FkbMr2hwCxUFq0K/1MlJ9dHaC+9tnJ1O
7Qd2zozG0OusL7K4WOWgnjml6yYOl3cHD8O5aNGavWudz9apRxXNGOYYLv86J1xwfVoTqMwo83JQ
BVhe8OAdTpqqPIEmx/1PyiBX7IfAm+2rYp7r9mxJrdnX5tU4m8kx8CNKa0eidJBx4VwPi+rjLQLB
0SMkZ5jcR9XOLtkeOZvAceVcYAJHYjK0eK09pQe99qbYp27flUfVJ5V/NXFEWycwYghQ2XTw8J50
B7nldEzFPrEV/HhCMwbmESTDY9aHdOtCud1Xk7besmm9AMZXopl68sIhk1sOw5LkVBtvO9KKFDp0
qIKOzX312rt2sdCSe3BP0x4JtuRXxwuyeEZxzAjsVodNAzJ8qg+dthr3hs/RT3bzQB8fJRIgfMNY
Scs9sA+uY1RhorWOoZCo+AZUYTzeoh2jRBjrlSSH7qnUgx4fwr503F1jRPzu9ShOslKV8dbUcfoz
md3Y2SSDk2W3s79YADL4stIbm1zkd5CN8H1qfFrgYhYqeCzp9gVSExRtxaGALkNiDFM4PsWYoJBi
pFVP+anUzFpc/Vjs+2xY0pNRyH/Zp0RqtkI73bIvTR/EN0LENieXCez2nhkpabYddX/R7+We3wev
rkWvwEdaLi+mGQp5kFIjeA/iNpQ3k7fC/sz1uji3sYsAZi99e6XQkNKe/HZXY7LoRhQ+JQI3ULB6
btODyhbVImhoZAse4CqfiMd8XbiShci4rkLXupUSWDZh9UqFFxkiun2uoBzrfQUgsEZdH9vsDWFV
/Mz43tIogG1uv2rlZ6QIYISg7RC5cd78wmFMZhI6BvOaAlUhvqJPV5BnqjBjJv3ewoD9Che3xkNo
k2v4aM1LnaSb1gpKAIx20c9FPoiQ8tuyreZ6EEXB5lQm7YvG8wZtNInm+9rO07MWy+g8hnPCJKim
Hetvtq5GN5qqwYiNqmvpfWOwQItmNEPHu7HTueLTW00HiJhTRtmRmdUS7J2AHAxcOv7a7Oeln69t
V9P4IFBb07MBo5I0yxnYzEgIcfPDbVcg4yFohpJRVFB/1a43wfp1ScPgvsKmpKmU7dy/FQCV1VXs
xkNyM9lpHuzQb2XFrSt0nTzMTr06msIpzCo0DBRWC9LJZg4eFsTN0xcocfm9F3BDOyI8rHKXDqhc
2KBTnyMWZMFsknokNqSWKn0mbK6YjpNEXw3BM8/V2YkZNbwxWO4MrR+jMnZxaXFexGWa/4BSFwB7
yAXG8N7TZMU9lQF5kRHfICcLwurg+9Dn1XPhw+7goakqAFk6V7nvi9DjO4rTwY6QwA43kL70rX3j
Vncony/O6rm3zcaWi/qufbFW9zCf1E0zOcvJ1pd99Qpi5XB+wUKi+hlVg2dCArlPXh7mG7VmHm6J
+iJtFpk0wQ1KBEi2cvR7dFG0X2WUFFkRciK3sP6x4r/+BvhNkpMHftTsMw+REvUGEnv2r0F2W3yf
srqNZZnKXUati/wlKCfkkKVwKnNOqBWzk/HzdTwIUevXHN6a5NXVWSY6fjllGz9Pu1+zmr3XVHQt
G0Qt8yifguK+iU3wTWICefWtXCNBTCTeQukHvdrWY4M7VMumeNVmtOR1piQOCUTs2bSzk7A/FWZQ
wSZGJadunMFk47dcqzHesHh9RnpAo+qt72Vom0fXQvfbhg6B/HldOrDg3Ry8UFA3euNhRyDkKU5w
pKH1RwkZxsvMG/LHeL64NZZ0w6On0pqKQXUR7u9BUJ4rvWzbvpLm+9g7AINl1czJMXBbF8toePHc
QSNRykcW5FGK/XGpbJxxgX5QenJuwSmGEXS1HH7Uc+DjtFFgoABNGGjWX1RK89cZmm3cJ21LIbpP
fJSzNWM/S7O1vbQk5I3OjrbbLeYxCrKY6RN919T2Nk41BovaTaunJvTSFtFI5elomPKO1H45WQ1K
jbh+wLbJxxbak7iiRI+DrbC69IkBB651vdqV1Nt8HuPlrvfSiqpXt6HLjHcKfIovj72KRYGsQ2s5
vDBJq/ei0Yfri0mqmeDmgvklzsbUvKzzCgytbS8bEXVdPlOTFO4vgBreQ47zMj6KceyoulnWvKV5
dewI2lDxJt2JoSIumqyt37kWURvmAm3E66VI6hIHo24fwmcipc/E9ZKFONvtKnOfu6TrGN8Y2Ehw
vCTpQdISyxqZRzSOz1C+NWqcEvcByH8Wx1vf1uaa6TA5gChP8kxfXpy9IcZMBAbVVJFqRjPugjUX
02bsLyZpZQnI3Ayjp7uB0LSvQUXG16mQk9nMU77cVrR7jEEv4ng+1NNFrAn/LB5mwUO5mwa4ihOE
2tSSEdjXP5DNtzToStV3PMB8Bp9D1QoBkjl6L8OC6bX15EqsRQgacUc0q77vrbEtt0nZ0OtbIT9i
p1wdvDnOiNEAEBT9eeXaI0V4QvYsgztXLN8sh6pDl3ARdRqronEUQS1w7yIPjAA0wxfPD733WuQN
/wye/TKUQtzQwGZr1MA3fU1iiuXINWuDaWCMi4ce+5rcBOgVwXeB5TYIyUFWOJRQ+7YAzD/YfRma
jIYesyCvZHb2cxbPcqOccmG9JyFJ4NRJo3+brWK4TzJruU9tWYst5HTVHbwqnH9XXWP1m1wNMIfM
/x2/wGC0XzAfcUwFTlmoo+zR319rOMsfVRHjV1gLZ1K71EuLR1JVJ5r9zhnvVAtBfxECjNAdfVc9
ubMu7R0haWgmk3XOr2LGtOHFqwWxLl6rfNp+6cR1zRacteEte7CF7CtWdoCKQFpZ++qiRCIAB39P
n79laCGRKvJFVFfStTqz1UqFWEYSxi08CEEHfu92daCv2Lum34QOMC6YFmtMD12l6peZIWgKZVfe
9M956zbWPqvL4C4DmeRszQQvlhtBTjcJQBGSBBxECG3uQuXRoA7utcQN2WF0KmfX7KoaDPPrWqnk
3sxQejeAnOKxEEGpr/PQA88enNbJ7ozfK30d185Fkj2GMt2VM3U7FqRi/YGBGOaIDoeShgYQyhmK
OPke9FRN/B+x+u34ILq83bRhKiKXgdQdkBse9WqCMKpLOz4TcZWNu2kO+wdjzdI5KXhi+S3WsfPs
Dnn/trrSdCiUxpbx2mVLs4pUIRx8pBNVYaWbsQgZQ+j7sbectCjFeo0PpgkecFYvT05dIIWY8w7X
/aUkG6761k9nXmOJwQ+fBzzaXOaBtc1b3SGdzIwT72xRcVggoYqPkATTl8GunRdAl5yxQePApGq0
xEEQJWmiX9cgcJB3T2IRG+we2Ztew+F7WBcWC3B2MaLMyE5/2lRIEIg9CE6EMHqeXoxVjJB4I7vi
Hs7HcW96OdMR4yYabkpsr5jjwoTtiPa92IZLM7ubJKgQS09AEA1nwgo5ODquwC9BOKa3dwUV/kNo
TBje+/iF0Pf5Jnm0wAun8+yZkGwGh6amBm+3kNpi5YxJpbJq5DQV9tQhEl2jnaPrpGjQCroJf7tA
6YVR5yb9c12oCefciEEIztePd5PrCPfU9U0LWZP6+nurrb4/TFWJizUdx3IrdeZ57N5x3aHLZ5wg
5Zb43k6rgImu2waoNXeqowTpvRjYdLUDk1A962deq2jKbTq40bXToynZLK5wwsco27PCMt+odipS
l6C5srsC6czwiwauJkOjjMkG2oCOlj7nerrctfgHvhp7QDZbD9QSG8e2Tfe0uKGLkm9FTcrPDVT5
lZp0zE5Ee00/ixRr0gapUsf+0PrOd1Vby10hFj7CJmvaYj91Y/tlzufqyc/KFTDCdMvryGH9c0Kg
4l0sUuN9nWZWuyWie7HR9Qv0vH4wqycVL6gHlQ6clzJtL1vB4sdVhN2uLnkflHooAFFVbrJuIEhn
cBGEbUN+p79Z2Iu+KqIm0FrpLPk6xGmRPTkouWD+2VfLp86e0y9FFcwLKsVhvAcX1i2f4oqNZkxE
MB2hgoDgVTJUai8kRt1NC/T4y1+oM7e9s+Z3wxLjzcVr1qN1wRT3XBJBF6POtUluYdLogr1mycrX
YW0DrJbGQqjK0fgmWN56i3y0fvVB3gmfwoU4bbFxkGBQG+FHkNPmhYC4xcWFmOdn4vpDZu8FwhKH
gRLzFlVE+oIOCS29atecdFWSO14wd016T0Jx0h1i9E4JEvG+6N5WznFqMFE4T3SYQRpVTo2qX2S9
fkB1MmdXKJYS/rVn5vrkkS3T3KxlNR67VWu+EsikjG/X9ZBAQwm8ENzPK/D7Ybor1sZ91TZy043P
6GMydLUB5LZCrDxIiTz0UoDC/bNLe/4Dj0c1HKpYy9/EdnT2bmb0E0OBYOcZmjkll7cx2hnaejLN
1hFuT6wKm0jbQu12rd04kV+0C+np3IB15+u1+Qo0BumTxKZ+YdOt72ZqAhGB0AZUS3026o3vptkP
doBRbrCDzeHNQl4FVLGdh1cgxY46IoKtikeXPICJ22zAAfU4BJSJYWFufRddFlteS4ho1lFSbbKi
ZMOZStV7XyZi2dI3DCtJeqi9Kb9BOOWEIIsEG/HRospogSrnI7BK1x37dCRQQeXIJyPPzhmptbjC
t6O19Q2uAFWHPy/aqtsJ/kAc1j4wioK9W/T1BUV+y4iqKBAn+M6XQtkhqPls0uDcSNN3j/BUuMuq
4BJqYGWF1HelUw/FbvRr9W3Ik4XMYaqzcwznRC2P5OlbKxfsLJNdr9DlVrbUTDheaJHDqZjA/puk
rMGMLqoN8Hc+BJZCh7lRTJp63+8WeVf3a3ImuCe/GaWHA3vDBqeLpwrDXnjn+aaWVGlDjuc7Eq6w
pLgjg4U2Yt/knYoDRL2j6t/XinF8egtui1B2UwWub+Y9414na3xAiC87eR8sI86qg0ztrMLNgxOw
Sh7DhWyF7jpw0ATTKdJvOcnOw0uvfKwp+MKzE8P8AouxzUqWFnWqTrs3r/VWQQeI3mlbZFOLJb32
/HifxUzPqbeNtm1SSfOA6psAqEnUv9s+6dBkwlcbc2s1oRs+oU5fg53dGEPlJTICFJxm8OPN6Mjl
l0N0S3O1xhQckAtuWz+bLK7aq5SdUG1Hhk+8hmQ3ifseJv/i02aTD35aU2WSe9tfQjibwC5CAirn
rBxPhVX566F2DOOfL0kiQC4mqZK3dfF0dVpakzrHAbQzuQ0N2Z9XhP6xZ9r9mlZbI3J/fhpY08wh
rn3Pw5VBFsLXbrTz9boPChXf4i3CaWXToOLfgg1FBiFZ/YO9QYqHIWtTs7oUdSvmkR3Ih7YeAU8w
7cwF1O2VRcLmvBGkv7B6VtIJiDEqkeUkQ7jw10KiTxs6b3OB+DrGYZqqRgwXSnlPhm+Bpn6c5YqJ
OIQgQHGRf1GT9t5s7DOcF60JH2W71swztgE7F6hFbEJllVPZcO7UNOJhrDaFHy/3bqzc6Qw1xRnG
inS/9E7ABM6ENX43WdNE1AGvO7yylA5/zGmXvBc8gHWXIgkXAA0gO7tRe/2PKjWUj8bNgED9Cv4o
dgx/ZxavBs+ca6/f2zWx4qNdtJY+Qt/NX6faN/va8+z+MPTxPN3VsyZ0JUBP8DSFQHzIJvAAH+e4
xW9K+I/hW/ELwk8nvsC7teGEvU59pD/IJtkdyAvK4x1Etz6u1Tp0u2bomsdl+c9558j5S+dAwm21
ncJiYp2pvSjlun6UmlDOYOSqwGXSje58jJsifSFuJKNrGKvwBiMrWSfGLZtd6Urlb1BaoFLNFDL0
DdDt2BzZ3lv2LHci92dN0wfALqk3tO0Adb2gA7sAV9LZ9Xgwn6DwoaadrrTOS5oC2eqkwrQeT+H4
2xhvoD1lAbW7HD0FrTpIcQM8iCPtLsEcGhP50MjxNIOhXAfrgGh6ZkQ781NJ77GvR6cNkFknPdoJ
ATXbsaCqOd+lTttza0k8rDe2DwyKLV3HU2R6UGlyReRKQ9KTPnxfamfODkEfpBeDVteJG3vCVwB1
YIHbtXqe5q2o6Lgi+l+BdmLJ0WL5TY+VJJmIWICRyzdJbzvN1i4S8wvpPL1fjOCUjMzUH91D0/sJ
FhLO60NDsui6IxxMPaYdaQlbMjumB2ECKO4xjmmc0OfxnZXo3b4McedCFod9v/VdsGakc0I/EP2S
gWdhWdA3PjljX5fGzPFdw9DZl0AselvY9jh9Xxwob3D0Jcype+HrWd/wtBhlyQNF36incAOtI+qI
TEyiXWQOFLlDc4LG1SFcAMEFrZnEq6nVS3tpe7axIiaYX+y11Sl01/iLFj5+Z4hb9eS3YtliKp/O
3aTL/YrQNUFH7w0/se+j3cEZAv5OTB/NxgrsK3Z08eJM0Ex4cSrDk25AIAu86pi35c7C30RoBzpk
NIRoJrCVtitEu13p8qWoTBlfB2VpzWi8S7Gtco+ggFAG/DlsFSFnRpn1tqNp/9FgM8Ckbpn8MV21
sjHRYYvZoEAeHXhKtMX7XMLw852F/XUjZGwz+CTU9WPrJuAotaj737Wc2vcGaJhfoOuAJh3EYHmf
VKX9XRB287kC2jKbrI6d8JcnLCgkB27+kMgiZHrTIocn4iO8Fs94UNEVDW1doRTonKvZ1XAofa3S
5NR4fbBuQyiodheMNmN1AlT31/ISMbRbmnQ6s7FOxQ6iCRWaZDuwDpfBbc5dW42LucYJgGHCkD0i
T12GNyykqUYHKPr+3fP9cL7BMRJ69+DXoYsvFkuHP4dESU1WyZLDZZha+dGrRkxgmeunbzgGchTB
fWiGc5rMXs/rmZF65f3o7YcWO+6ZnHfb3IopniFMsLJkxR4dQ8CHawosgRL3748MDPgtxHNxj24I
tTcFxeQTEBTideTPdnPrY22wTnQtk40veGjKXQcL1ZAFgYUGUCJDo7aJqaWsKGTEWLHXJY0TKyuD
FYwy7Vj21ivjIL5ilyPIUznWRUREth45NNNqxnsE+eSY8+G3AWEmyYrib4hU5o7OOemtGgkLTuLM
cKileDN0JNmsq0cwoBVvJpPH1N4MYdIcQ1VgTIRsG539SjSne70YSLcLEmzzdDh+t7SmaxplpRx+
mrFz7iuXWOsyCkdQntuFOYOEUNWeiNkyk2XorhHZVO43SZQEJLCyLPMARJXqr6glU6zUPioCd5sj
d0ENY0MPgg2SqFJ/zfzJ+1Gy0aD+cOAo/HVy4XuMR/Yjkja/3BqNDB01OMTrvmqLIT6Vxpv8Ayk9
uj+EhoKFAxENRxiJXBctWmcvJFBz1vl41dQVbuR00s7tPCciCUGpU+m8r7Wrb+wadP+bj6BL3g9I
Dwn4WpcheMzboYtvQkySoBetZRGTvnKZQ4fh1vom3X5qGOfL3/ZU+uD9x7DTkPm4X2zkd9jDC7fa
2nHSPQzWUNunEWwhIHzJtp9yO0tIghc2xXVXGJQ91sUK2clkEFcWGpviNOPWTvZsyAgDBi1pM0M9
kDJQ+UH6Soc59wdiM8f7yfa7fpcZb5zQKQ9WcsJUnIionZoFOxcuBGldB6D35HXFYRo/xEVr/8hb
K+lObdC1AdL0kDYEb6/3yp4yEC00wNYR5JQEUwHa4DsB7FmPJqb71qycgC0GuiotrtI0F8NrICi4
AQewwO+abOmcO0UwXXpscqQIZKIRHLVRIHkMCC7zpHgho8UkF5GuEo9N17fNWUJ4NFvtuH1/34cd
ereVdyZOGIUSinbbUk737I6tB0c99qAek8mzeVv1qVvdg5vP85XjofuxJsfDCuC7TYyPbZxcSsVZ
mVtCp9efbjCpDF3ukL//ObRTXqI//x6uahNhiIxECZvz1/4QrlpMlQyQPg23CIfH7Mkuq12FCI8L
om4Sm9VKnpO13I+NPAXHIYp4U5+kL8t/SycNbPRFguEgTAn58BM6r/bbOeQnMNVuIe462ZEhskUY
cludGFgRJftPpwtcwln/cdeOrS6R3g5uxQ+BqBa3NZV+Mt6aslt2k2YCikaDBSFsGC+IkQBVRci2
VszduLc8/3uNZ+0kptQ+J3gU4s2f38I/xkdIO0ROyrx7XxCh+jHJXI0E6aRNM97Cf+ym5ZhXv8Lk
Gwldf76M/GfU8OU6hL3zsIn9CT486dXI0cacNN4GD/Pw3ETLfPJvlbUbIl8+Z/Wt3jrJoSKJIWqY
5niuPplW9G9v+m/X/5CZCwKS2sQrYD59o6VuByaaqh1+vuWnujV7tOVHqJNU7tPwkwf873cOihky
Hdvm3j/euZ8xik8MI/NX2mgd71YCM+h2EnEgfCDkpFQtloLf9J3gzrv2ojkeTovz2zbWvm2KTz75
f37xIHBCXF73ZdL0x4GkesDhORFadgu9c066PRzabd49/vlt/+tFJMMb+L59T378qCBpnbnEwXAr
3eoBMd+1Mz7m7tP/4yL0qvAAlGb2x9HjRZ04g+fG0y1htl9DT/7Ctv4QpM4nIdkf74VlQQ2CH9AP
ARZV8GG9elbYi0C1xChlL1o+2v6XoPvkEh/XBpeQAnWJJ6WiaJTi72ngsp1CJovb+RkhajvsNH5S
76jLI/KKPz+yj4v944U+fIrU0GoIKMvOefswFI9F/NsO3/V4/vNV/uWJ/e12Piy1jJkFa6llfu71
u539DMLz+tmQrs+e2CWk+S+BzyotSshKnljpRv14dji8lh0KcE9/sm98di8f3n5rzXE6Z05+9rMv
sbqL3Z9uc/zz4/rspVx+wl/uhRS22Q0nHpeJ71Vyx0sR+ePS/5er5eOr/zAmKJ0cXFaCqxAiGJWS
nIzgm+s9/PlWPntal9f2l1vJMApQfKn87OA9Kaxf5AfivPzk87o88r8eoP97J1SWjhQ2K+fDnSAQ
aK1WePn5EkO2gTm7EgNO3D/fyb++lAA2XnEoesjc/n4ndHIImhmIck7bc0CYbE7aqMx+atN+cqF/
HA+X27EVG4zjg6Q4zofV4k+1FOlSlOdsuAHeyPqbYCTOGQHh2n5fFLAdRBcBmfvVPsf+t4KAb6cK
ohlqJkV8GZID9udb/xim/vEHfVhb87C6ixXzg9LV3pXkn2XKhutNttpq8dQxTOXlzxf8t2f91yfw
YY0xAiP2elCh8xQe7LeaaMkqgNj89Elf3tnHD+ev1/mw0Fa/AzXtkvJcEGBaIVrGaoc8iLy38ECe
Xoj3spj3PuaHP9/ff77IjxcOHJ9Tz5HovD9+sWNQSIExpDyHtXXGOYmk7p50PawAJPdZT8Wj/06r
ON1UV95NRV4TOPhnc0b+7RkHbgApdyn2XO/DM86dVI0L4r1zu03HXWoxSwVrv6o/u9XLCfKPW1XS
s7EYKCb7fHjGiwxiVIdDee6GRzDfDXFpJV2a/B5v/Ad3T6IWWr4y+uQBf5zZ4ttMbqKc8QQFlmd7
H7aEAo2XBmFa7m2SPASNbE8sBAOa8+nRM8+yuQYZzEFsRv8Q2O9zV95f3gUKmIV8sPYI7LFXU/XJ
r/rHGfXhR33YDIcsW2Yy35b7EeflMj9nJCGEZIuNwBey2f/5EfxjU7xcjNraIVkntJmd8ff9qiX+
U1UxT8BPHoF+Nlr/+u8v4PH3X0ZDkcD0sVMCs0RjpNrl3kDjOQ4Z3db3P1/hP2XO374d7uGvl/hw
D9Y0q4DWfLmnHtp4wU3q/uSe79xiZ8jthhc/kQEydeEn7+n/uC6dmO8rCrDww9oA9CX8sJ6W+6K+
m9rv5CFurYtvLzxbATlI7/NI3uRn093+sSC5WR6jz4RABp1Qwv79hfV4WTpI/fXeIk16qPBGsCaR
rty66Sdr8t+uxGhsSbfJiAwGh/z9SkEXx9oknbh3E7LXyZSK8xPB4SilPplg/T+knVeP20qzrn8R
AeZwqyxNlmZsj28IjwNzzvz15+Hs73yWKG4Ra20vwF6A4SlWd3V1dYX3nRM0XkcrbgPVCcXnCniB
R4B+BfKVQOdycMN92Vnm6rbBTMozZBL0n48Zc3RHdyQXeBG34rNcBIuwPFnET8DjZ9H+tpyrC1HW
hxyBKsvkRw1ZHm2V5tCcROOLyAS88VRqwbbMXp0sB1NJpT4jP9eJeLotUb72HYg0iG3ISvDoGDu0
iOH2Qm068dlIAFYNVeGjsHXzLeqp9UQAft1pqpIcCup2B7XopV+k+7KdShp0BVhs8Rj51LR6iQHh
he340V1b0uYOfJt2AEpkUZXp95KRF2aztXJXg0yxKKl9LIVGeIxMzd8D6um+M2Puzpy0qYVUGIMB
EQuLl7WRJdJNkzCBIovPUnOK3/0AP7js61WZP6YzpjhxpnnbAhJJngV3KI2JWEn/CUmRWhwvYMOD
VNqkur72+oNitssUeJ2WIZ2mB9ip79a39+566wY3Aqe5iZM0COwuj1tSBDK0HW3/bOjCBvgD4D+E
TR0dXBrYCuX7bWFXJNAQc15IGy0pc/4SN1/dP+c/6Uwv3/tf0kk8WBt/Y6/UvbyvHSAQF9aP6N55
rV7TQ765/QFXdFqfHyDz/Obdqmn6J8HcWcivCmD30I3aPzcH50g94Q6ySOFRO+qrfpt+efSeI7hd
rX2x8x9oyZoRfhVtDNqriqlZlsZv8uAhzoQH4CLRImz0z04BehPDVXeuru1UP/omRRR/AXoGHK78
SBiVZmhsVSr9t3/zBRaJVuxaVkgSXH5BK2u0wwM88lwUAocr/0Ledm+3q8bX9kyqf2dOmmZ83QwW
FXHtbeFTlkbEA/W2Jg2wrCO/VHlO7xeU/Z+VuHg1D4WxtOL4FPV/zHT7f5L0aYVn6+xSdmdyRf+0
6WShMjRPQf4Q9eFeaBhxMuMvt+Vde/YhbUSsTqJT43oc7Wus0PdkBY74jIaHSrc3oEADCpEezXpG
0qSjIP3LwC+XMZf/SBRJZ7dXxQif9JTpCZMfP/3iFV44n2k3wU4XWSius8SY80+TGp6JHdkN4IJK
FOSIFYxik9dbr8yXgp4+hL79atsyTeVr1ykenDQHJHoFzFclNAfPCtYp2fl8jn58iMovIy8uNtBP
hiUAnU0fWVIrJ3UCQKv4HDeht7Xq9g90Q82uDUAIuL2zUzbLC0gTLQkiI21sSZEca7SzordKAS7o
QWje0TmZNm8a48u3RX2mMsdancsaZbv6vE0zNQzE50arGPiCVGZJ/XmnCvEbXRWPjawIS19t7/ss
f6GqdRf16ikK+3sfOKslENP+uojohtbA118YFnBdsaQwzSU+OeBEu3354ngSAIZC3q8SMoiAW1CY
saVfrqltZfobl5lsr/W6oStbLmYc/1XxZPC7XKK6aYky2U9rpJyR+R79pzlBiawBaayUj1VQfRW1
3l9GYQzNkxJ/gIW8TzL1O8XBB890D2GeyIwQKzsas/uZu/36AcL3KNwAJEshEbZGwRihJxlwuxKf
S2KJRaPJ/pLmWnVGysRxNQkQNIhvFJ575Cov/W1aWfBtBYL0nCyAdD0026RZ+080BPvZBtS72xZ0
fUgvhY0eszlD/IKiOPKzmTNAkcr3kfHYQ7FG67a4uy1qWjE4A3TqQoooWyOHoIACqaRM9DwzGNLo
G39lfHcfQeJiVv6t/VeKaYolyyLBsyWOFKMjuvcqMtKcDN6jwCm6QKfSacAszm21rh0LK0gIiye3
qHiNIz5QhcJe7xDUVwWALXLWb0uIrbZOojgzUfqkKF3ECC0QU3R5CD7P7ihB6qK04gH0nFMA/8PM
mLd0vCb+qXv6z9tKXfswlBqeA/T6yZZojrcKRGrNcpAU05FBz8YyrA/0U0SAaCXhTGlAGgK4SyeG
MAuYZks3JR4iI9cchGpQwFgi0zWRggZM253xBq/UTjVeS+N7RBeB531hABKs1V3AiKfiztCzXx9s
ekV1XiG4a5MS4chWYpcRwqyBI8Ts6GUnxIlWcMTp/8JQeMUZKqGMRPPmSAroZhKl6UZ+JqgXaY1R
aSiU46V8vL11Uyf6XMzotldzZvGhbpafkxAneBC8FwBdaQa7LWV8mFkwieBfxhVKMEhePe47AG/U
wjPrYySk7i/a3txl3OQ4rcaR7vsitYNVooTceEVEF6uX9uVB6kxpxk5HJ+LzK7Th6JETwjMbI2WZ
kuaR54fNUQ2UvReBnEJ7UQmG6G1tRwbyP2KIHnj0EIPyx+jguR24XnLVHHVNC0GQAvqXhubGd7a3
5Yz27j9yFNImOCwDi7yUo9Cf4zRd3hwzS1GgrYz+xLUVLOmrYTwXEMnb0iYXD8f1/6WNLhrQgzTQ
8yK0IlG4tPRQWANJCvZGIYibfyPKEGWuNOqU4z6IGDqn1s6K5hgyAkDMcABxawUg7D87yP9Zv79i
5Mv1y2zd9hWhbI7EJ68Me9sHubbcmeLM5LJxN/MeIwXM0/tSiCdWTepBGHLU/Rykt3atZ/mhMaX1
7SWbtIW/YpRRtFFB/mjWJWJK+XdZHxoLnA1/GNiYkTOjzrhabgQ9nYQaWwOKKyVGcPzIJOt0Pd9W
Z5QYGbaGdDkhuKION6UxulFgk5c9QMybo8iIyHti2AwSu7Sqwv2n12t1mFiEYLZbEc06M6InNCQK
GJLHOHgSkqNrM0z9JgNUpT1WQsFQoUHpOV9LXCv/XENZGgrcoqTIvLYu7cIFva6UgRA82uY6VY8y
4Fm0YknL3EW1CiyhDA6H2yInbESWP28uk6iKYsSlSDktylKT+xZ0PtLVWU4ob4j+b4/hDSbBy24m
gpsTN1pIMwdI2mc45tg0UA4YPazUYQAghR21QMOZMw/ICacrM10v4jIgaZLEkbSypAVVccX2GIfR
ToX+EJjxmdL3pEJnIkZHWQUoWFd9uT3q4VcVdLdCeAjUH7adzJjGpAX+lfN5mZ4FbvALGhlvsfYY
hF9tUQAaBpQ4q/vnjgn/KomfOTkIikYLZjF0yDCSgQE65VIpf0nFm90fb1vclCbnMkYrljIuQhuo
0B5b8IRcJsOqXIGy5cttKYPdnkWEn84CkFZ6x3SDd9bYWcRCGoR27nZH+trFE52LUAMkQExlqRSB
SOPJjzptyDPvzWF5roWaMmeYMg9ZgsvDBI9vVYmi1h5dEN2YAAVVhjMLS2W36QEU/wnghvoVfIeB
X08gBXZb5amASlZJh3PvE4KSjB+JF/peiARWtvHTRxMYP+Veg90rqffkPhewSx8H5pG5prWplVZp
7mFMCvZyyxjZjK7lMSynfndUq6MK0EXlroTqe6ND8vR6W8Gps4YI3aQZytR5Ml3qB2aEPkC8tUfD
IlY07XzDRIb+iUe/VGxVmTlyU7tJ4YQGVcJUgu6RazSigH5lQQG421HAuisaACc0P4fO0XK7nnEv
BipbJiQ7iD1sPXHmkgVTC8uNQ//GEO7TEHiprhr2gRTXcn/s0/we8KeVGVk7YHV+083/jh+dczFX
8shODxz0nBmAVbCfS3m1qELIl9XV0QV5tqOFoQEZLq8/BPdnHP/4h1s5yDJ4yFCOJfgfZ2XhnsjD
AoTQo+4x7ZNCitq2VDmcvSzPXHDXpwJRn1UGnYKKTgr6Uq0kaGqjUHKK3DozI80D5rpVbcbi7F+h
kYKTxOPe9V4raBRu6zg4sgtvoFJ0kxV1SDvT4ieN9s+IuO2CxiRiZWC59T7ILXmuuAy5w99rW9vC
iHVb4NX5UPnFG8Pkca9R4h/F/iHd6z2A/+Ixl+7TuF7aTPrLQMMnYf38byQpOmV0xULDkWqm6zGc
mPjiUfa+wrMEUpJP2ZSu73++hFBq09JO6o7+xXH+zpE8oJV7C6iA3HhMZWDBIgZDiVMMEKp8/z5t
/Y8kmokappbxXKh8aTCS4wIRQIn46ABYU7h70fnF+e+Uj3++hiRghveMToeWOfKbfgyBUdahm/tL
FME38r+ACLvslJlb4cqL4cBo0DJ54pr0UI3batLSKRpgz6Qjk0nvMnPQZQIhhfQIUCUEW8vK1Wes
8HPzL+2eVrDhRagOfRCIvVw/p5YcUWlV9chp3PSA+ymJtjVBm4WyFAJ6+a6lvChW6SkTg7vW+3l7
WT8VuhRvSPJQhSac5Q08flzVOQTmkA6ax7KotqX7CJ3ENs6ByozWlKAt70/avvv9C2hlsIt7wVrX
vwvPZjKzCoNXGX3FkHfGv5EF41tGZ9ECqxDYVd0Gf4yW5ViPhbuGxjbWQlJmgrZrvz20tLDe8nBV
KeP6nmdCUBLqsnuKwIFR7i3hKQNqbiB0C95m1nb46pFW8JASX8iMArDMo3MPGZkbGR1jCIANaQfH
yb41jSc9Bl0sw1slwJIeytKqE5nhKYDG2GeS/lQwBXQI4vJOARJsJuC6WuWhEENZkQqYytvFGv7+
LCrWwAwBZ5Hvqc2non5t4NcIDGUzo/XVEUIKYwiagT/Xh98upQQS5wXATLR2VtEf46lefbQ7/w+A
Hu+Jv27TJSCva2NFa3z7bPczLvD6/vqUjlun9KToyriBIwVTn7i/9k7tUB8Fojk6udVLaXrrQP6T
UPqSGQvulPVtpa+eToNUWaQJjlhWurJfZocMpvjQOcictQZkb6nFq9sirh3FSMbwDWe7h1b0EwEv
dKq/EVrJS8Yvgaha1H/AlnkzZhI70+t4ptHIVuC2j+VaLL0TpHqUQ4QlRBwr0GqrFdx/5v9x+YY7
5kw1Feq8RKgQJrQ+Q8+/4IOes4vhey/O4ufqgVFIcUJXOJGXIhRg6SunwS6YNd4Hd84LxCaHignF
NfX8h2YnvJYrChe39+zK1wxCFYI2In6FYGq0ZR6j+TrjZ97J5yZeSuB9u0bIfcw8W+EF3yPZmdm2
q8t4JHC0ayGkEbrsYCMO3I6R5Rx8+SPXv+lpPSNocjkJZSweaAbh2shhF14eBhQJvZMHqPsKyDrw
aYkYlw2TwsvbizgnarSIALIzgZ8gqgtPHYhiIqwNvDZmtmr6ePF00Ol15AoaB2l65ATQ3dgcL/G3
k0hb3S1foPV58NpDGKZ75UcjZ3shFB4DBulvazguyJhDhdw8ky1fGmcIzL5cGpZ3Uo1lDwWauUo3
A1SI/ZEJD5m8MIK9A7Az1MLejFeZMBiJJJ1JXxvFNJqJLyU7OQw7Us2xgF9tH2Td0VLpsA1j6UUB
S2lGz4mdBJuTohNu2YAyYiQsTEohaMCWOOVKCAZ1LBwFLYy3tanMaDVx7iiWKCr1bCrZ3EaXWsWN
CQnZsJfSk1adMpUB04WXr8Esu71xkwqptISREqStblwfDDU4h4BNYM5QtoDjfgvCR9+UZgKWq4cR
jxNwpomxNYMeMG1k/5VT5W6Vh/4JBp7ev6erYyVIR1/aJtxwbVquFGEmCB43Agz2eCFy0PvMHweK
K/NOd/1TAuEVNJCLb/HKfP8t/5KMpb6Q6aQFnnzGOKTByEceGqEkDiweuLx1R4dAintCRDfyT72y
jP5A1v0dzI5tvweiKtjDlTmXi5xe17/yRtZY+Fom6gby6upgwSb44orM2S/VbC1rW+HXbUuZEzba
RNglhNJXUv/kuxbEgrz+HHNptCuYyCNr30CnXMGncFvmlEu7WNHRNtYak7swEfsnYIoge3oFbQS+
jlSBL1Rp14H922lAxz9aWjNzO8zu5ehCD/UQPK0Om5V+JpW/ryVzJ7xlTnfyAbNrAUnTAZsCWtfy
H6uinjHfYS1vGdLgHc6sl4FWmGQBdAFETIjXIYBmxEnZ3PTDVITEg20oYTPiqlHtuBSTRyksx37s
n+J7SeVUGNswAbd7UbhrcIrop53rqJq0oTOBI68W0QBVWCLbqS97yLAWYDktgnjRfZ2x1c8I/WoB
zwSNTmJmgzQkSwjyvnR/0pNxZ/6OflTOolmHT1K0+BkulMP7PXQhfbuMj7A3vs0Y7qQrOPuA8dEU
oejrSswHDnbnyECFwjytuGlW2Wu5NfarGXGTbvxM3PhwNlrfQx3jn9qVqy6/y7+f1ad0DSxQu723
nlf+b21G4txOjg4mDNAa6IiYTm4/1CqoEieQlxcSSb3GPSavvu9tbqs4dc1LBo2PWKKh0P19aauC
VCehoLKjTfrYgmUe/wm/53PzItPL+FfI6NBnigPJYFL4JzuTo03V6x+unEtQhLdzgw5TAdPn0Aio
ofREIPJSnzjw4yLDvZ1KoOkl49Bt7L1yXxVvmn5w/J9Zvutec/rT/Vaccar/y+GgQPYf0SMtjULW
6CUt/ZPZPtnh70K/U0pgfJdRBuOJeFfIqzz7qb9WP+A6UosvDrMX9s8w7RZF9qJZX8GT9EFq/jfb
+/ebRh4vipqstDyWw/EFe6VlQbWJ6ApYCZZ6EvpmfVva7BKMUlbkiCMvMRIuMyDKcxXqgj6sF6H1
4Wg1vXogmLcHOCrT9ND+cX1Ac8wdWNp+sOsrps+9pdxz0b4oyr4K3X91sv6uxHDyznx/ATJPDlqs
fxKjO/kAH2+0B2/8zXkWxZk1H5zCtZP8r6TxNKdG3Q/42WERNKjYuy6HiFqlmeP2Wk/fpEM99n/M
7WpGSgVULW1QyLLeZGMd3Nf5YoCXXJlf/YP7e0baRO5GIv1PjZu5UZFQ7HL5BLcSSgfY6ZMerUXr
EejibVK/wroFmc8ms97CvZ+/NcXyLv1lFnewooRQQMCq8H77O6Yt7O93jO9WHRIzsGlwJbG+S/ql
tqniLbzMIWwMkvEU6RBFrcq0WMjaqi3BT0/gsKidtWrcB8ULCGmV8EMHvvk481kzyzN+V/h1nyoh
aIununbfBXMTF7vO3YXZE4+1Ikxe1CpbwgFxyNNdYP2U/XfA7j3pSMK/GyDgK/hD7V3abeJsBS7S
PpQfHDgX+9y4U5pFaHaw88yVVaZd5dlSDnft2YmAeTIMYuoaJ/Ut+R6egpfsIdq26+ZV/eq+BCdw
iG8v0uQtcCZvdHeHCpSeNPLQOWNDPdhBV7RQMxswc9Bu97dFjQdFPt8peP+hz4R7ACbzS93CKKcB
xOBwxLBH+6B+e5EDrMlRsVapuCtpuRarV6Xf6OWyBwHGjl47ZyF1CzVaFgT7RrmInBnTnQwLz79p
5ItTT9YEsIpYb1PYFv27KvBZvrdKhH6jlD+DEFDm+js1jM3MYgwLO3ZI54JHXrlRwA/P4DE4uc5d
Ep8GtGnFe4I/Ie7BmdhQnbQPTbpKjXug+27Lnnpvn4seuY20ARXQ7xGdisJXtkLwnfsINlf3G3iS
Mx5+yu+eyfpc/zN71tPc8kv+OwH2tlDhmv6nncxjqxpnglTVlwqKTf4pkrtd2Ml7+N52PW3uouHO
teIOMfvVpjGhzyA3Y6r0Ml1asOPpXSrDTnEqgIRaeGvhh7FMt+myfagfupmTOW2aZ8JGrqDvjTLP
wGs6FeKamkNTrWojvUvXtsydUkGL963TvZlgYTKXQJP2fzUc+QNBp3hd0MZ0kuto0dFvXO5yeZm/
Wk9md0jA3CKTAXFwlrwYwpcimjkVU97oXPpgTWfWAk50aMgF3s/O4ON2yAkNMHjcWzA1zxyCyav6
XNbwLWey3DQGcswdorDkTu+XkfggiRDXRQ8gzQntfQ3ULgyjAy3xzMYOx+uWEY3coNQaQMZ2CHaN
Xav8gfJlbS2BQy3trWf8Ml5vH/apS/BczZGDCwRLyyFI53UYP+YgmflVs3SU73ZNpsjpiYZnDvy0
dnSqkzHEzesjq62B3BacssPJ77Vs3zebGvjMZhtB7HlS8tlc7PSJ/CtuZK+OEtBAbaKeFd6n6dp5
kI7GEuRR4gnYNMhCz73NJh0aGURKhMP09nhKI8/jKoKPDYGuYC2UBrL4XiOJcHvXxmBV/+PVzsSM
rgfZi2kX9biXfVA4FAD/N0b2VEGbqSsLtWW65rdqbxRhrcM3yMwGjB6GPpcWGgzxylDPvmF0T7Sp
FULPyTc04hp29jtJWoi/k3iZFl/zX8ozYOzBYyi9mukB5ERK73M5xs/J0f/9A8CsujyigFx6QlhJ
XM4iRdaDA/HQQjPfqoBuoW2Wwpy+GzCMmnvzJfkapFtLOHjAx5mdvwRLaRsZ3qKQn73svQGRMOq2
/6c9oq318vPiEFYV2+LzInEb+pu6enTLbVV+9MEm9he5uentFyG4L8V6Lwr9yu+BFmaK6PZXTJ7v
/24SOHqXH9HbrQqUvE76bAspINyI9cspnGkamUxNMpShUx+nQY3M9qWQECjZTHRk72TdBT4VD7lb
q96vyLiPy+/+AFaVSqvcXGv1+23lJp30ueDRMeibQDEUyFJPdvClcv9Er4+CvgDtB+b5X4K/qD5e
bgucMnlQJEXgxNQBl2GkKMQlbpTFBX5D87dd+SRGb4WjLVMG5G8LmnIj54JGikFzUNLZm1FrbJtF
6jVLzfxyW8KUYZxLGJ1eu840oyxQJdDSpQw0ft/cA+nT+B9ZvIF9YkahSXEqTf+AvTEFPe61jiQP
Dqhhp+C0WmYAaIAftIiKbmUbGoh+lSqtFEhFb+t43Q9D6QPYTxCa4HQeqlWXhgmbpJEKEqW4clX+
FE7J0Gi9emYOq96BIfhLWS/lernrZzrEJkOzM7Hj4YOgTXuxB0voVJGbX+RPznflKG767+JXYe5F
OGWR56JGTkbyorjRG4pjfmhDRHwHen/pvOjWTJjwv6gEKgNtkrLBo+9yJel8gTFRGdLVQSXyAhHa
FSSnyVvugfKqx/lLDvfbIsoy616RwvJZDYCJuL2bw+Eau3tG+f/7CcNSnEVkVmEqAqDD/smQVmpe
LtxqD6LPIjbvAL2+LWrq+NHB+Nn2okMbMNK2EssWmknSQY6ZmYcozSHhwJhWt6VIU4fCIJbGNA0d
fILRKTeAueUi521idKfaOTTZF86d0v/Jfse0bKovUhUsvF+9tvE/ACporJ2drpsn8+P2Z0wpe/4V
o0OSdBKTHQXvPccR9a2epHSligxf35Yy6auZ2adVi8ZJVTZHa9pXem0XPsF76K4VQ1i2tbzWhDsh
ebbJKoCcnpkPzLKWv9rZ7N7nOR+bzrnskemA/tYYuUUYqLdPsQdTSSkcKrhoovZNFg+1OFQl4YYu
3uUUGOpw2UmboL7vBOrM+7r46LRV7e80aV8kG+x/5dg/hNTfB5K/A95/6UQQmLZAstVzIYQ8YfJY
hoLVDz3f4zXTYW0eyLwJsaDrAaZCfOh7bScsVEgi+i9usPfIh+bpxvhye7OGvbheLyZHwDoCFmjc
e1r2oJyLxEgngIBpsQktBX4MN9t2EBxtbouatL4BaPQ/ooYlODvVOlg1Yd30lGuYIIApMu13qSS9
3hYymPAtfUbPgNq06dksRZ6tqbQDXjnvlroTLFzHPtnOD7sx10Ayr2/LnIyKmED/r2aD5mea1czT
wW7F5kH/vHdsDXgAf2koPFcraAUgAnDpjtT7+xaoJb9b3ZY+tYOmqg59SvRDM+18KTzUaZ9vGt4h
attWUIxo8UaAAXYV+Hr8L/wyUR+0RAoN0Yo40lNgniuxSmtIVUWLkvq7V69EU12Ltb524pkIbFIv
jboXHsQQKdRe6kWGNdPBHQpOiu0WC9p6YNSAoWdVxf3c43FO1MgvQntIQ0sUBaesDHXoc51+HQSO
txEjcy6ZM+mgaAb5/2rpo6eMWAWCLft6eBLTPFTWpZmDWADJplFtcq/uswcbsKaog3WEXNZShFo8
XTSgaT4VTS9p64AwyFunugx0g+LbgbSPehCk70pLHmiKAYKo7hwlVjJw3w0hejGcxMv/ACuZkUfU
5Xbb2XDBwTyb692d2ciFtXB0uPl2uZgWA7uIWMBz17mJueQYmZYxdzkMNjI6oApt4EPrElkByxqt
tdVFoZfJSkDElK0/+kW2+g3L4uKns8wX/nIu6zh18RIV8iSj+Zx27THictYHAGybZXjKzV+Snh8g
M17DduvSUSGehOR3kQL1LJB6Buyj6uKHxlurA92JvWmU361wsrVfllf8un1kJ6IBhVQME5B0umpX
UOOwrIVlC4PaaeD9lgXIZMR4o4fd2ko3oqIs0ub9tsApD4XEz3mJoe46hrYhcEwL+I6iU7kppUW8
qoXl4rfyo3+rTtEc0MOkMA08F5WhlwFicuSD/SoyksZCGFfqKdrCi1l/CQ/L6Mk/ZDODiRMnlx6O
v6JGHilxkSXXg14h17NrGr/d1P2hSdGc65s0pHNJw5ec+XiY/2xJNpHUHZpgVyVbKhF296bAzWkL
u0R4iCEpWavaGmZU74spftWanV/DgPg2s5VTxoM3ZEIX0FsRDNHLD4nMODXSCDLNNn9o5XXQLkOx
XUMCs3mTv+XHLFvHL0688mHfAEw/9I6xvHDbrZYcb3/IRJA+tM/89ztG905uZL2fCUl0iqJyYXUr
KbujQExrCaQYtyVNuYxzSSN7AoRRbxoLSfHGe4Gf9fZPn6pGXSgysiHD8SARt1lQr1sayYphdT94
9cNFdxf/zj4A7Kx/Q4niL8Wv3S5+Mx8bNn4uZp6qnA4TBwNMBCANV6NiZai6Sq2XmJf9nO918xG2
eIiGioVVLfL3vF5Kzc/yi9MeIPcolDWkFRmAx1sIUwEWm+1ZnzxWNPQBUoubomtoZGNxX4cyHGan
6gB4O+zS77VwF8Gm0nQQEwh39AS42ruqP7VVuYlqGEIE76C5jzM7M2zs+K7AwsxhMBH0hXHdtuyD
duAujk5fJPVHDy+0acLPV68hYY/8lVzvbOmkCu+MIkPeNmMWkzsCdi1RlcGICzfV5Rq0MAHlpgkV
ZXRk5HO9V/f9R7b1ttHeeKnXb9YWZs8PayU+Jrvirprxa1Mm/1f4VcJThGUlTtU+OqVmQKdCcReJ
s631wyaOV3d4i+oEV8BmKqOnkhZ2hQFRCybXH3TgnNVNQbHj3tWX2pf8zXIXpbHOteXtPf3MiNyS
OkqsaQwp5jmE66d0Va+adbyCZyjclE8qhMuLdlGtgmfhoKzf9+WTdt++buNj/dg+ujvtT7KiAnz0
Pm5/0Gc+49YHjeJMV1dhWUr4IG0hH4of6QYA5mLp/3qApHRfr6q1drJ2zdL+ne1ekjuLb4Re8fgT
Dq61s7XezBW9Avty5zyEi3fiua3Ev4NqaFu9+os5dOPPcYdbHzsyyjKBu1Su+VhIVpkzi148fRme
yiWcRF/X0lFbVzv7Ufxa7cvljBO+vnboZCb4HzqzKXqOc9xykRnwHnf5KRTKhQJXneVuKBmDppaT
ZbNJ+t7el0GTS00ZecI66SgeWmjG5ZVUCeIacqbyZL6haL3/SYtm/iVazeVfJ/JdBigbAyC3Tlqb
AtLlOdca1YyYkEOQtwf3qqiOlnzfNOrCaNOVEOyzijHhmd7w4WiNlQPcg/iXyJTZ59GNVlhQriZJ
Up5UX7uTfCZ2LfcXXPWbWk7/3F7Ha08Cw4o4gEEjjamukXnbbaR6cFaUJ6cQ7zVZ5SXlzSQvriOB
SxEjozT9Jk71LitPBghGYZFS49tl2cozJXpkZu6EGXXG80BxF+iVBoPvqS1V2LiCjWLPdUHPiRgZ
hJjqPgyDgzrdwMilLXzn6+09uT5LAwbasCnwHelAJV2aHMyLSVZrIXuSwrMpM5xVuCacsclKg2XR
z5o/lpjPlG7mZI6udPptVHB+ovIU2f5S0bN9B8JQHD3jT8AjpddG3d1WcmoZAUsAyGBAhNXGTw4f
Ps5YBRD1BK6uvu4MX1vkuvjttpCJXOOwlH+ljK6TxsnVMJMw72xRvPULdxXcf7WrRX+Ay23VzqT7
p9fwr7Dh78/eAF4ZJ71mxeWpW3aA1vywvpfdQlt+ua3TdfB1qdLoOEVWDmaYjZR24766X+Zu4KnT
+nfFwNC4VEJq2AWnxPdohboW+pNm1QR4JyY14Le8rcmUmzsXNbLzJkhpOOsHH178TGGcLMLNm1Cm
/0qKQd8j4Hi4uZEzldTMLTwPKX0rrKJ060nKJlf8j7IyZ2LCaX3+ShpM/mz/Lcv120Quy1MSg7Bs
y87Rk+I7+o6+CFkyEwFOWoHBkBIANQYP9pFWWlm2ga912Bocm7FLN5700ROU3d6h6fNDZA2pER3Z
VHUvVWrooU8lmPpObv7ggJguQf0lWDG0drDWuWvZcB5d6OETR/kGb9a6ddr3218wqecQXjNsDYTN
GEHRcyJAOmKxPIXBO+DMCzW8d9y59uI5IaODq1cJ1MeuhJaWsHEb9y4UmudI8GZ87MRTElhE4mlw
CLBDaj2Xq2k7llAZqo2BRL9tMktMD8LYtxQZ6sz9RQlhadj/lpuE2k/E3MDar6N1lVCPSPwnLYDN
kSdo5r1CULa7vcoTgePll41WgG6VDHJzgyuHR+RKyFf2MafR/Y/dr6NHY9dIdAWvjDfjUas3+i/z
ZNrFQlNPc++aa+fDZ1BT540rW+CiDBt1doKqUo1h9K4Z7guspSs/t7J0F0aHLlpo+mzRbbjSLqOs
IVPNa3og0xlg5i+FCYKgdYWaVkM3cg8iJzx+wY/EWmvfnexHFPcLOj2F6DdoQjNn9/rqo+sJTB0g
XwYSjjGGspm2gIQYjDC6xndNv8uDj9u7ORGzImDAJ1Ap5zGmPGh+tox5pfbJQIZ7Koum1iHWDETp
ARb2TLuPKtPytvy/9SEJJpy2amT2xkIPMmMnC/RprW5/y/XRYoCeWt/wJmA6dFwBF4PeCUyIsU4k
qSVvBQqHuPM7XUxXUBvP4U1cO2CEgR0rD4+CAXXmUu9KiCRHzuL2JIThXo06qDIkfAY86bwd47nQ
eVI1xTLAB6DwDhbfpTS77SHhKNL2RJuLeOh0W39sIU/cw9bgz0QWk6JAJTLxGtDXjRv4bU8XoY6t
UawDuorZ1HAna4lyp9gMG97esMk1BEkDIDxecQDGX2qVQ2qeubbcnvzEKxaOvHODVGMQol1XWtev
bwubaCMdcKXIUg6A+DTKjdaQyntDNJ12J+herWfL0Yt6kWgOyFYACln90jG6NHjmHIcQWzn5xohK
Iz94mRF+pFXNm89I7LBdxIZUv5ZNFEZfbn/g9VHl+wbobMaA4Q8cw0/lVZX0MSOBJ5vm4bvIUONh
skueWYbrNWd+X1VFjNekE9IcXeZG7xhCpgjdKWOg644p/O6gC4K7LyEsfhXVJpvp2JvQit0FE4ce
HMaoR6+k2yt0bZp8+9nPGgVxJIhkW3fU7qS/KB/BXv96+8dPVAsuf/7IlwHp4tgCJOcn2V0G34M7
97SHcpghsPQtCoc/Z+RdX0GX8kZ7oUW+UgUK8iz3PizvwmIrffX1722+bekVNdVjC+5guYA6F9IT
inSLpn3J3V+ZOjfDPzHicfklI2/WQ8LipK3CdK2zVqo7/Qeg/zLpuOyHv8nipRhri3BrVU8/ZlZg
iPAv78VLuSMPADeq0FO76U6V9S3NoMXYFf0msjfUqr86P8PtbXFTts/k4tAmKw0JiNFzRqklS45g
Dz55gUz1HXpjeqvtJ8vL7EUtJ/nytrhJewJ8mJ58xktAuRjtr1eUYcf12J8qBQ5w7zf0y9mrvX/v
pV1Vm8tw7Zmb2yKnTpsOjoxC1MeFb43ijM6SCk9pxJ5ngV5sfNFPN51RziWqhp8y3rVzKaN1zEKI
p9um7k9mnixzyd4m6bZ6YOZ/Yd+Zlj8Tyk6dEh0AZ1Hj6c79PjqVYRnGvgRpzskynehR5J0ArZKR
7SWhULaFmpxq30/2/2Idz2SOdq6W8qbBSSNTrH2ahFKoWrLE3P0bKZTgSYjRyXo1o0asXRqlR/VX
VsuH0Oy/NfQqzQiZMvoBXNAi90H8N3b4bWCZRiVSYpbL1nlwJGMj28oxNMx41XmaOrNwUy4aD02/
FS84sIOHzTwLB0lfComdRuKp54r7f5xd2Y7jOrL8IgLal1dK8lZlufalX4Turm7tO7V+/Q3WuQ82
LVjoGWAOBnOASpNKJpOZkRF0sDr2G9tc+HrR1Ss3mZh6QowFLG54q4GMChJYuNUubVV1pecQUYlO
PQAZ8imLP5N4oEHkQ+nc018n8pEmsnv7k4ln+j+j6L7io0lgxRYxLsWE6mI2ZdGp9LQt2Q2PyX20
j1pf3Rpr8UM4Zv+ZQj6AoimexID0XK6vrlg/RvIQnQjEUaP78DCqxyB+Jco2Cv/cXpbNHfrsSP9n
C+SbQNOAIBJkbpe2QqJb/cT66HT38cOkrXc6yfRk06/N5rTfbHJ62pzok/e0Dyl9ekrczZ+XEOwB
NapcL3+8h5cfD/77H0Z7eu9P9OA7n773MDt+5H39fXyz9493k7MDiTM93MvO5+758Wtn7h+d50fH
O6x8ICFaXC2Eb+qZA2ZlhWcKX0joaw+MQlgFku0rFzff+FubJcS/VJ1jsIGOsBEmGo2NznCSMlzD
g4oP5f9fio0biz9RoRx2uZQWPDhNGnbRScaIulH+7LWYRqDabqbfRDrMGsag83HbV96Ee2WASnsD
gNnkSOlLYzwVXeUMBOReg+p2SrO97S/CMb/6aYJr4uFj9CmI9k7SQXaLn//2aP3vryMPRt6N9w4y
hMuFG2TM4kSeo1Na3BmAbEfV0+2fv/QBbQVlZhvSMKh68+WdOUk3pBhQKEEzTzI9dXrUI2g0NfWK
KwqRly8DzM54V3yzQRmmUN40ylQb5MCKTvkTfdCdNXr2Jf+4+PtiOhzEIJNj/O+biTNHyBgL2TPZ
yTAsau7+VOYL2h5G/EbyzGcg+oH06ATVub0k/42yjAbt1oxXHo8LG3vxk4Qv17NOr60JG9v3uXay
KsBX0RVZISFcCvzIBqBIjvXhxSRmBFFf9DEqsNEpSCOq1DlVd1HiJOqjmkJ/Z3aSNQIxlf9u4cRf
WBSO4oDaRyYHsDj/nhHlXiz35dfpIXVS9Gc/CA3Riu0pO7zff3qj431ZzoH+3Knjyqn7Zpa89TOE
YwfNE5ZGACGe1PReAqmnglfp3IGNkNSQBDMotO21KXEzs6NmZ93JarQdmZPKd8T6YnKJIbRflfIZ
hS/DeFKCbZ+4nQ6K0AjMiqqLCLTiDQsX2MWuCccsyYehDw0CB63vrEpyky6mHQYa7ey9hP5cYK8V
ZRaC/4VBfiLPznWao7OYA1J3Sil7iOzAbaU7OwA/drnigjzCX38IDd0eHdUmQ5zxUIdWiaMujU+T
9Fn3jGqFq2IqPGjdXDUcU//UVzX9Fo8W/B0CdKAfVEW0pmY0RdKUWXxSmw/ZQmSXWe8kkbJVSAlN
OHtPrMGzybg34leNEKdjD7PCnHIYVhLKxR8CbBCHuvGhY8EJUTKQ2jLE2kdTjtxMRt9Qz6s1IOzi
pzyzIvgOK6SpYG0Yn/rkh7ZNwN4cvbHCa5vn21fB0pfkHOcADPPamvhiiju0PRhURU+grT+0fhke
gr5Iadv/KgBHtHMUhtK1Yfelc3FuU8gfIHkSo9ILm0BzPKq64Wle2B3LSHcyY6VJvWSKQ05RXQP/
B6ZoLk+EUU9xPWCQ/yQzp582GfMY1AO1h4AdScro7b1cDJPgsEOZErT0IAoSFtb3eGEHYP0Dx5Pk
EfDW9Elb0nZ4IdU2COUj6n0OwGKN8UiiTZ1urQbkU3b8MibY8mHw6/7PQNTf+S/tvm2dZvypgM4/
fu+geDgi+UnafWTsTBkMdvtE+ZFow8oClpwOAmTYL2TdeDoI8SM25m4mSZ2c4plts4LOFQiw73NM
j7Fof3uvlk4RUB7ozaDpDjyL8GECFqcZsbPkpMRf3XiXBH9v//0lv+YDwWjQonUHtbPLD9/WMfSe
UnwKG4kp6ed9Mh/r7L6OLNr33sAg/8fWtA0XskLZQJEaVIZI3jA8cmkzMdsuKOc+ORVGRgu1p0ly
mMnalPzizp1ZEe5iDS8ikqQDds5IbJozoKnNOfX+h+07MyIEOWxagbGiLjlJ5d8xP+q2KxdvkrWL
jJRa5WcyvNy2t5QrmmBClQD9QXn/+312dnPJgzohncPWyaEbpfeZlFBT6ylBa+i2oSUXPzckLIyN
egsObxhSzGdJbz3ZxP1/iqH3WWju/2CK01fLqLpLutiPsVV7jAk4PU6ccFLpn+zur2ZAZr55S8if
26aWnuUK8OjYON7nQl370vWk1DZLTElFJyXUH/Kp2FmNROVkegzSCTyFs6vqVJ8di7zG8Zrg78K3
g20uwY3kA4FPuKq0TBsyosB2rz5V1Q61Ug0h3djeXuLCh7uwIsQmI0TXok9ZdOosuQQBjLY3knsV
AsPjbDyla3UccdifP14UvhwNE4LQ8hUxM5MSQ8KMRPGpSxTpDoOztStl5uSUVdF5oZRlnj4MMwR+
6opC1zq4M9s4OUaGGWzCENTVCSnLt2nAy5OZGD26vRcLwQ3K8YhqiNH8fSUEmtYI5QCpMNIvO9y2
sn5UJemLaTkd82Qvq4Ert+yH1sor5eqF+MbHjfim4Jyiq3rpZAZJzErjDfJhrF7SFChwU6KqupbF
Lr1vVLxOAb/GJJcCbP2lHV1pQ5aYGIxGDQ3ET7kNdXRorAMB5pPE0RQWIuErAZkqO2SeFVmJfQvL
BLs7zpCBbUPJVVhmD6wYQP19dmoSqJSPjvE5D9lKGBLRHty/LowI91M6myZhdofh7wlyFhRUW4QW
fl7T5Gfptu8QKFlZ1cL5gUEo3kKaGv0vsZqSSEUcQJsIq2qs1IOzSMcWbYKdZRTRhym39UOo5WvQ
bdEo7xFDPlXl09JIMUV9p8iQgjy2SXoaFGBziy0wLHqJt5phbhN1pWoiNnHM74a0hDOBoXMuHC1k
XyqJjJmpMBZKn1U3biSZUKXC9IBdONbJhvS4/NlBxzXH1IApO6mxAiUV/Ybb11FhNsCmiO6KKsTg
0QjssWiC7KQGGWXFxzjONF3Dqy4agbAGviM4H6D0cnk2csDg7XQK81OjYxRPfx8xlE3itdbcmhXh
lgznHLlBGuenySTbAftXzphxR5P/dhwTe9LfnwzbBmlY/vgAnuByNaM2tMnA5OyUpvIGRGeERsVr
lb5owU4+mPJW0ou9nFsbDUjnyG59C0/NtYEPcZ7ovx8B+RoARYCdwKDF5Y+Q5Yb0HXorJ8DiLJcF
7uipDuSvaUDJ4fnr629+Gqi5EsKXToaNA4H0FO0xHI9Lo62dhLmVwVlKFj1J8wGFTvhnsJEzqIas
UrNzrzh/r3PXBKwL7BmQCOEk2JfWzFSJJLXhS5xPbQe8P9IrFP2q1HQxGEvbdNzHQG/UeJPMdbar
QOsxr72OFlcM+UmcUBW9GLFmAJ5yjHEEUX4CN23pYOBRuguRHgGPOjAaVG1AM3DU71Y8TExOsHIA
LPDwQ1WfQ50ETy7xpsGoMazqDb81fpTzThnLz0xx7AGkUsYhG9xGBt/dL0nPXToxjAuDnVfVVyom
V6sHrg4DuEBcQbUMbyz+788SXKkDeCKa1PgRhAqSJwWSY3QhJKimOUSBSsdIaJm329uL52u7+Oqw
CRFC8FBiHhmQByFWYG6VjKlqY1ILHCoANisyiMqUVWDJlXNxM5igxH3JIV4iQYuG2RygFmBG7z7Y
8IdVtQPh7E3B4o1R2e4wvNfsLop7H1zVce2zjK0E3qtKMActnv8CMfI2BtMHKJQ8GtmhDTKXTHd9
eq9r1Se6YV0Pes3CzUZMFCi/R4+grlEcump2G4My5QiyS4l2ayI535t7sfnfZQeONIHjqVdEoNVM
ejPv8MGHXAardZkM2xSc+gc1YC2IvBsVVPStfBhKIBzSQTeOaVWCMaWNlY3UJPmDFlmJTDvGhsPM
5JnaKfRHSdUmDxIub7fK2Vuka79IV0EOw44TL4pQDLvtQOLh4SNw+P3oLyJo6BAIvXTaqCjqbDIy
duzkoPMKwLHdHjfQFl1aKNNoxmrWvWhQMzWEYQDY4DeXBvU5ighhNTtGaF8V+ZPFnhRkR33z1Dcj
5s1+NIO8J8WwDd7bPcCjnf4L4WuOzJWL6bsudP71+MpBmMFRzGgKInZc/pDQ7gtrKFt2BHJrH8oH
NryrhdO4XR05YYjJ5BqgzODO7k1aE3Bj9g8hppkfso4z+G6q8Fho4F1tPmPcW/g/whaDM+1pejOI
vB3WeAeufO371+ooOCDHQo/7O9k8Cy5jjJody0Z2REnnMJaYVNRAjWrSKesci72EYBqS2z8GaSjK
wwe1mL2W6a6muLmxH6pD3jSOnvtRqzvF7GNM+lkHY3g8rmmriBNnmO7hsw2IBsiukdiLA7NS0zBJ
MbPumJk5JrOaQa8eC7ltJRAaR11GrVCKNTdrjMymXWhGd8qUxQGtR/D/STE63dY0VJh30holfqmr
aQyo0WnWIamDsfBAAif7SdrJjVMHSRFhmtzKf89JWBQQC+hAal3rA9hLraY6jnhQ/IjSRkLxVmmg
5KsVzJo3hZqqOwnpT79y3fMIJPoTUKjo08sWFGJFqIOmxdBy11F1bDUN6rOxq/d/C/kHiybaNPfW
mk42P5hX5qCTDWVFoP2Afb10X8DIOyM0Ya5Gn6uGp7obim99OzpcrcnmCQWgkmAQwGNN5KAw5BGE
WRHmrcM4OOZZAO/DVL8+36XkqKUMb6dAfr9t8io+wCQ6iphBwwMGqFNhXdEcQlhxUMnRSA7o9e4H
dhzxRIy119t2xJsTd7WKD8JXBkwvyAGE/evCvk/hOX7qUGsltlyvAfUgize1AYniL/jLv92Ndm0a
E15CZG5AWdzsmvqg55bXV9NK8iNm8fxSPLckJLZ5NRRNmxmhP1uzo5BZomRgX4RZK32uK28T7AjB
MmvrPkSnCHa07h6JplsV4Z0eYhixSX5nzVr7QKx+YFk8iYTspIbszhRr+lOlpWZYYQOreyQzxzFw
Wb7VX/E26OXNbT+4dvFLU/zfnwXWXi3VLur45EWGiesntfYCAL3yH8jwkD2sOPeaMSFJJ3IJqRU8
RPy5iA/WjCx9DmmV6w52tOxaEHS0K0/mhQ93vpNihdIIuxnz5bCoYeQ+RYfECtw5fLQnaROFf29v
5YLbX9gSnLE3OqKllR36EoAZINfT+vsCL43pH1HwGNi6+GTizT3GrdlrGezM5SfQAU5aKhu5WvGL
q/KNaEUIRMilR61IYWUg77FhvfdB/lYEyp3ykj3WmkvC+EkpdLC7zJ0LaeLbW3kdnS6XyP/9mVfO
ZWWrgB3CK81Xe/gz5f/4VvleHDQ1gcdGuMWNdfn3jTIIhnwmoZ/ZrHRGkJ4+d4YCjloZtFd9XZV+
3UFK6/aiFoIVSlPI4lEFAPJFLPr1OZmnIYZ+5pBJA02g8HEAAV6BK1laM7UUQFA+4ckdKijodgnr
M5oYj4I28plWJwRMIWg65GUL8gwdj6mHrM1DsK1jkGzc1nPdeYEUgqXl9nIXjgN/LQEhCPImDYLh
l78hzxBawilO/RCKlh9qbMc064LBk0dGnKlq2pVG6FVRFR8VI642MIOAW6L3ICy6NDN7Bt1X6o99
4ShKsOkUlDYbkIQ0ELGc020SBE5nxL7SrHWslm0DVIfhAc4gIcpm1u2k6bMup76hadlbYpcS6Pxr
zOvZauqA1kKm+NHEq23yweQBIjV1Ge5u7/dCcEUaj2ok7wXamtibY2aVKGRUU7+0+zrfjOB0e277
Bjggy47KegPyASlz1KIuYjeI02gNmbxkH9ckaEXwMzCHK3xvhjFSYkC43JcmVdsOSZ1tdQg3vUL4
snJSvM/vpIhAmsfIlW7lZC24mo4mFJf+xYm+GjOtZ2mS067LfdbK4alsLXNrsyZwi9La9E2tbW/v
9JI5vHpxuEApJaEWe+nZU9IprdnUhR/OBR0ZnrNlDoYphGIjZmtUu1cVRLg1nhUYr8D3wWkS8QtF
L1nNEM2lrzDLBf0WRMSNfRDHu1Q55pBI79lxgORhJxtOLpOThl4zNAnvOnPtSlj4wGDX1vEf9I3w
RhLSurSNWKQZdeXXqDBVJsUkVrm1U+tQNWPnJEn3pJBVanh+aV7k+RAeRCsBDRlIN+CFLhhNeGWg
BRGw3wCc3Yc/Sf1Y5+8mMP2y0wIxoCdsF0/PoZKuhK+FaA0WGNAjQiob/TGx32hNZYzGTVH7slb8
ZWboJfrQUCPJVi7aJTt8wA51FAhyA3Bz6UxDGqR9YNmVn6aIkFqWG9R4CzJ9jRGR/x1xIy0EJ1AS
fo+L8q97dqUmaDiPtVrW/tTGXg6OQAt1OR1MTlr2ouor+fLC/Q3iDpULZdtoGJj8BJ0ZC+MOYzZE
RikM1HqPMimKLYjRbPf2OVxaEsp/0ALknSy8NC6tlCxvAyhiNn4FFWhd2VmTvK2T8Ni3r8OqxOjC
OYQHIhvnVS9+jQvWcEyJPdhJ4dvWvmspeNitw9ThDQjymG3uGdWPYL4v4obm5o/EXnPH67XiNciF
YmUogSMhEDIiSRrKyVCTyodyHTXDH5Iaoga5x2Xg2lCuvL2x15/v0hj32bPP10Fpd0qrtPILpoOs
FDD/aiXBu+o+g61VRW6CG9OwFHxBwQRpYpabvZX6k2NvyoN8p+3rP/qudUpALoE8B+FUdKjXunX8
G10eAm4V/QgNBRq8fYXInVrGoDYKrMpS5o0tWmTZDNBRcJ+b1ePtPbw+15emhPy5I2gvA4mf+pXb
QtrFMp/SbA3NtGZDcArSJKTRzDjziwHTQLSv4uyox7nlGiVjb7fXs+CAF1snfDC0coa8kuzUz8Oa
zuW+hjyrat1JagndnH8bCMIL53LvhKOGcrtexCY+k/RYGht9fGO/QpBEZrnp3V7Uwivn0hJf9Zmn
64BWVEkOS0bCRaTGKAN2FfXFSY2eo6hxK2hvJvcDmtghIGqDvJY0Le4qblVATDmFoThkbLOgi1D6
h0MOhVOEzXvSQsUQ2gpZiEd/+Xp7udfPApSzcJvB71BeANX75WqZOc3GKEGBNquPSXHsqq2WugzU
v+kxaB816eu2ucXdPbcnvPfNTCmnXIe9lBIqgX/r9PS7omAB2BQrt/UVPIi7zJkpTcgTlLnN7CbN
gIMPPam8y6O/I2QR7MlJuk3YVFQF1aiN8nA19iumlz4hn8ZDjoIPqOjCwUibyVJnFQj8BpQgMQ01
3wKTa1P8TqPNyn7yPyWGr3NTwrmIMFevNSVMjfP7jIkAGYQ+Sr8JyrsY7ptOW/C0h/NAiVJRrayd
ONgY7UhbaQ3cIRLWfZ/Q818inJso0OYO0naIPPvaH7wecsOUgWKteypOgGh9hsfhgXlzhqI2BhKo
U4wOUPy3t2PRm882XvBmS0vrULWwG1r4gftj/jADn4xO95L/loqV+2rNluDJQYbsbLCqzDfDbRFV
GCYBnGVTg/fyyzAhbLAm1yNqDPy3wXwsCEgPzIZ9f4CzwAQFPiWQzS7zZ7KZNy3mD8gvTiORzzt5
fiLdl3ro52NsvOVdDuYrDzp7xloZcuFVi4iEtyTAUDovSgsVrVZq4gmy9BlQO46ibse7/CNXaI5+
xdc80nCtpr9sD+FJBluVxfWDLuNTQ0iamyzL/axqVJnisT+CNyqRY+aESQ/qqsEwa4YuWVf+zdH1
ABekJAHFW4Mg9H+47jB5grSRP6mR+V3+FFDKjwxc/Zmvay24mXcKzvSU3eXlaQRFwG1HXjrW57aE
w1RLCVoZCAQ+mkVh+5qRB2KvDOlfv93wJTEgClQCsg580svlpKpRdV2LSGyng5vkkNICCtWy6NS6
zfhpgS/r9pKW7IHgAPtnASoON760ZzBJm8Gpl/nBfAxNX4r/GAb06e8m4wcEB27bWrxmdGBqIf2k
ApouPkzjKLbKSSIw1r5NCc1zlMltmvTQBC5kKgF2FhoOqXVPmX9Pa6XKpZUC0Kui54dDi7L45Uqh
e1nEUZ/mPpEiJ8+jIwk3uQkh5C51iOVNlXd7tUv2+GMRkAekDWBMvbTXhKoaj/KY+00sHaB0AGyP
EwRPoeaahe2wDgzItw0uhT6oHPBzgK2FrsSlQUhlS3WXazkucbDVURY8/pki/O+3sH0J1TUMzdLy
LGB4UMaCx4K5/NLaaHazJYV2jrgXUJDpy0ZIs6oAwxoqHcVzGQUrT9UraAW+HeqfqgnsCsDF0Im8
tGhmIfBR0JLy5xnwChQou1L1p/oVLAlMfent4TGzguMApmxd9TCz4ij3IZrhQBdWcw9VXx1ker9B
Sdu93973b8iScNtjngPzR0DA4g39/SA9uwLssJqDMMhK3yoSSDLodw2rf6l29aUD/KxHdIDD6YG6
0VppWxPo5eEhGtEwQvoqa+UmaAxHauYHkmxR4175bQtJjwaRaAOFIFCd46BfbppqNINqjKT0TePP
GEynWYECFqF9ObsheSqS1G0ejTl1ux7s58FOg3ofQfWZ9HtoR9EZ9e/bP4jbE/fKxAEEeT+QmNiv
y9+T5I0WkAHsAYEVOLqG0VjNLI7xkChuFT7ftrW49jNbQrhu+kIyglnjuYBLui0aoU6NjW8zNzeN
lY1eW5dw+PIwziyUM3E1qNA3wSCw8kwktimGldfq0tUL9wcBA+CBKKKKgz0JakZWaSOMNYOyLVKt
ApCipLGdulMqOV0quVGmQlsscs08fbm9oQv3H2xzjn4cP5C+ChuqmvKU5CBW98OuccrY3EOo8NVO
/hkjyE+6JaErjfqNrSC+XDqJnPbEbIM291UA2Zt29KR4uO/C5878lYW2yww6G5oL2aNd2A4/Ne01
s+uV78nDl+inFp8GApwAY8km34qzM113jTrPQYHwZmiZo1hl7WLS5s/t/Vy6ENE4BukZwjbK4WKZ
A0CZNNIbLDQu/lpZuM+j3NNH42sqxgM4JR0zhlxhWNzrg360JLft/pH3iWev+AEQHOCiZuD5Er6o
UvW6Vmd1jmk7WGPA6vR4GWFmqA2nlfi95DzwWdA18GHhK50QBbK+7TAwDu6RZGp1NvGy1lY8OZjW
SvGLpr5vCYjnoHwkXL0tplMMDIVyUwXYCVVkhG17H6NosOIly4b4FwSKSL+CdOIlW7PYHPD9VI2G
7DUegE1OV/plS0YwtAPAJgbwQZwq3HsqpvdykCAicVGgVNObytfQlBI1mLGG3lpyevSsFZS5gYEG
ev3S6YO8rKQqQAbRkAHFoscyHlc2bCFHgQghCEmADzMx5ymkmxCWs+yxLiE2OvdlcMgh+C07AZo3
24pMLNhHRMVbmQSTnUDw3pC2uKik3Lt97BY2FJVotCt0VNnRBBR+RK0mUxOxvgBC60mzUNXsqL1K
rriUFYCxH21r6M6Brl4VXqJ5mUWWgfahH+fuu+319E9PTefBf333MPtP3zoKKomV23Wp9n1uVKyu
2JWVawn4cfy0bdzadupoN4KVdipbr0n2DEqyvWsnEDvZVelbEx8IWXsjLeSFoGQBrxkkvoBiFzcX
VGYY2gFPtw9Em7Ex4yjwGozq0HzAJJalVpvGaMzNrFZrhferoQvEMgCkuAYRKraAWQsZaR6DhjXC
P3zcXNXPWmLD3ihHzZGkctjHzOIeJSfbaoqhN5bXhjPYQBLEcpI/YsKQQKuvaDe3PW1pM7h8A7wM
kQ8/7PJAjSRRs8q0gVIgqXXXlLbstciLDkpVS4ewtkOvGarJ1bVIerptecnHMTSkovEJPh58kUvL
UjT1OVcF8Yk+b4Kq30F8aqql7W0r/HoQbkl0jTjmChvO2VoFK3Y0j2wuS78LvLr+CfGF90H/u1oO
XTKDSQGgCBFoUWQRviy6tmNbSg22ETptLskSpI6jtB9m9VT2s+6iCLE29L4QqNBDQpbDnzcIFcLp
nfNozIu0rHw2qAe5wBh1SVlmHktVBh/3rt9KIPu9vZlLh/fcpojMLCqVgWgIfVs2PFvhMZZ+9NZT
l0n7HFW5TD1pSQvc+MMMYGpevDRhua3W6uwLNwBvnfG5IQtNLENwG1sOSIO54Qrvqtkh44+2XMtf
eXAVXMZAgUpCDssFr8Q7RgKkJi3qAc3pdCcnngRUPnTEY6/v34bsTZ46GmYvWQqhw9u7u5CgAzqO
XABVK8R+cYqyn4wxCFS8HrtMab1cYz/VtFOd1IwlmldW5d42t+Q/ABjzkTNUmpH1CCeDpGWXT1OJ
xKqba2rEUkXDoIwe5R79n97e16mh7Js+qWkqE2kl11qIO0hakdcBBy8h3xK8t0Rh2wT/F5qQYE2E
/rSTHpM02zTqboAWM0LxyuYuuA0mmZEHYaJEs6BAdLlaNZjSXq0a9CG7d7ljNBlWyroLC0J1VeZT
+hjuABDs0kCSAYzSA23mJ6rW7MKpikAYOk4PrZqlvl0qQE0RJdxadWiutLgWAimvVIGFFaIo+Af3
57OHwKCOQ2s1c+Xbso56lc3u+27aJfP/0MpFrMGoJ/AqwJyJAw5A03fyMKVo+0MtKQoNGqrebZdc
em0AJgG4KlpKvDst3EYg08hLxQZEIyzIwUKQ6Wfm1KZrBQ0N+/IpMluw9phQYKktGjAIsOTNCsxz
yVEUvDlAiSgDeSTO7U6GFtpdDLBGkMZoo7203Z/bi1wzIDxo+ha8xrqe1X5b3I3S+1gGa1Gau5oQ
wAD45hAf7COSHOFxqlckUvMAH6rINkW/bfYgt9Hcst0pG4xtyTW11vonC9cf9A7xAsD8C8rcIiNB
EdUg85vC2s+D3s8i6Wjmd4Hmlao7lisJy9L2YWyKD2nBUfDquPT2fK4kqyrb2i/NRvbKdpacMItX
DvPSepCbyAAVQEUKHIWXRsBqrJRtpdW+VjVONyuuVIbUAM88CKoe8SJeeXMsRH484QE/1xQTcDcR
5d6AydGa+rLx2wzNL6hlmZ22VSUCAdCVhS3FCuwdHk68zHzVhkFRWcKrJm38NLFqT7Pr05B25a6I
V5x8aQNxf0IrBK0CjAYJMWnOpm5sO61BcpdtBhL5crXF7CLa/NWTtNbMXHAJC8A2UKVjWhLkNcKJ
Mqomgmpo1vpGUL7N9ugUyT8yE/MqBB92BWQHnEqolQvXVZoP04AeIbBjbQ+6EjNIvL6Dntft0LDg
B6DgRxTHiCt6ACIKyQ4Q/zIZwCqlse56M6FkBkWTkbv9mvbNgiUkq0DLYNzuu9lx6eAE/dZMxQyd
D0oUV4u/WPkmgZ6w/kdKeewbsGi430G2gcldjCFc2lFIXoEfHCBoY5as06hbA0jsUd68vW/XqQys
oL3JqbpRgxD75lKsJIMcIpUpov5eGyAsp/QB9NpDZu+DBAwI42hVNBlb4llssr3b1q/3EqEWOSkA
yggYAGVfrhFD5VWJG7P026EqULtN9EctMDM3KEfUyEZzTRViAaDAYzvKq1z5G68O/oPOLvxRYbId
aVXlq0MIOPBMmHzfSolFM8jJQ623SE5zi1TAanLAlI02MD6MvpJ7WmCGbHN78dcHHR8XER+/CI6E
z3D5W2IjHyIjwCsulqc38Cfeq9JnZmy6tnZMcy0sLzygYQ1MRZD0QhcDafKlNdam0dAoSM1TBOjc
bduq/kSE0QeqQfnvcSxL1LZJUYOCpwA59wdorjSoYmF+OnKGtAHDpdqT2inH2az++ewii+UaETY+
DMYghQQT2li5GddS5YP0ZwofWfLYxE4zrOR6S9vNlVUwQazy8rOw3UkT6hDfCJDrta2xm8Iy2OpB
LHsZRFdcEsTPYKRSVmwu+Tevh+IIA3pviY++fpKKREuQTrAm2kiE5E6p5wezTiqnNtqft/3pOo3m
xVd07JF/IVFXhS8s50wvCwXG2nKivB9ig6BxhnBRkNIutT1UvFcu36XggXQd7Cl4eSHwCh+uRPqM
HABBt02fFelHJXuReYBEHDu02lcCYuLbC7y+gbHAM3PCFxy61pbAfAWoS8IezIbsRuMTqKJ4xcyS
o4B0inP0WpiaEOcNtSSsarPAewf/ejtk4aYdp+PY432gZIDVr3FgLJrDfc+pjjHdKNbUupHEXTXB
+61U3sZQonZmu/szq9YvafodgVfk9iYuhkA8txAFVJBVA9J+GQg44WADnuzKb+7T9G/nKpvGctPf
bUct2ZFfX2+bW/pmaOryNguaugBYX1pL0460PSRZgPXEYHULdDyINexpjcR36aCBgA2UWrjF8OkE
34egQG2b3YSnR6Y5RQstkkkPP8dZeyaa8XZ7SQuoIAwXY2Cdy5/wHEC4meXWDCKSKjCGOqxiFrto
KDej4mDwMVadWccTr9oo05tpP0upRgcdydtwkszjFP8PVwiiCkayAXoACFtYdsHGUs1qq/bryVMM
v43v2ubFDHe6tGJo8fo4tyR4TapnQRlEZo3KLzVMp/NKmv3WY4rx530JNvCOxq07r7GoLTREsdWg
s0CtE+8yKC1duk8MQdgK6UPtg+fckVH0BaPjPmuGvRSAnt6W0QsdX5Mqe52rtarEAjiac48jmeQN
PFQ/hHDT5OCmy5K59nsA/PC4wMROUx9Z8wnNEFomxwzqm8pPCQPmLLhLS5C85uRh6tbeHQvxgU+r
IT9D4ZvnhJdboMRZjR4Rdj7HDKO8yR1lwElV3ZVEcOGgIogDScAZBTkG49KMWZpzFgWk9jvF9BkA
g7Fyl0X5y+2zw7/X5fsaQe7MihAOprKelRhjb36SZQfDcMAYSlF78Vix4rCLy0EZAhuGljYSnsvl
DGEZ61CNbHyr7zzJykDEoeyZOn7dXo9w56JkhHE3UFhy+j0kLqJksFRajDV5pb/MYEDgb/jD/DOC
hIdLVtYjeqNg6aoKx1q9B6lKqb/cfRxVV31P7w/969+du9afF0GlV4YEf+vzVI86bigFWxgUezc/
Wrp5odsHj1JUQZzdiuOJF9KVQSGIJZrFtA4IZRjcZK7s+87fL2Qsa/ee4BFXZgQHb+yqz1oorMBM
435YWzBqUHMTH6q76ClMqOuu7eR3E/DM2a8sCs6Ouf4OxWNY7Bx8NP2jdz/ITgJu33aN3467e6vc
nE4H/Hf7ONDd6+vBm533AqrCvvP6vFv7PWIMv/o9fIfOHj+qWo/9pOL3vB0/NrlXbsen3tupA327
fSgWvyggjkDHoZ1jI9m+NNRkStqN+QBDKEgf7Q+F0HYTAkn2vHL8vusT4hafWxI+qtYTCKF0sDQ/
q/SDZI5J7Q3IUloQdjfUcSY6UDjTyvqWTv25VeHD2sqUm2M96i+JTafUzbcS2+7u5oeBPka0chS6
232t1FYV/jevVooqAErkINZSNPFYdl3AmknXXz4+/o+z7+xtHUm6/kUEmMPXbkYlWzbl9IWw77WZ
c+avfw69L2YlSq+Inb2DwcwOoGKn6uqqU+dwbxrJQ1oSjgQm3muFXULdjxgSpZsjbe3U0+2/o7Uy
6LUPWCxqJ3oS7+GKcseRep8pIhy3swF+89NPkaWDjCuRQMnIEtYSLkvamd99izv4n6EvFjkCpB9S
BRh6VuvlCzjg2XeN7natbmCqNxDefqWsbj8Hx2ktNl+GelemFysNoWPgZQKYLv7wxlC5Iu/ICTSw
PQEZAZ1/V981jbK4/sFhnWzy5zVE3c0NDooiScOiz/m5xdhRiMTAQTzk5sQMycP+JX/yj+iPOZ36
V/BLWX/vr/KSkOh3wOf2FgNGWZmVWgX2thHSPmbAUXAxEU/PafGaOlQm76O52/RE20mPMcmNwALe
QbeFNc3aJVve/CGoJcxQAxkAfGAKL32I37OxlLOT4iYJ3bIiCZRjb0obKLQQe7T7r+NRnMhfTV87
ZzfO9oXdRXCfVgraKtJOcQXS0z2YFd5K8sG5X1AaNp9ER3T/ZMQwNtPHptnbjPOj6Mf7S7A68kXo
Uja8NmY8vgBx/Ou0zb6qzDi+vImbt229+eubo72y6Ld2OWBqyIvNMFcgChZjHgvA0sHEqLh9/Bi6
vE439rhNTfsHDq3eBpb0fn+Ivxi/hTO7MLgY4phkoZ8AB+hCsEbnUhrQh0EPbbYzmFPqfG6evcPz
xiDBy67HIY+w4kRp9MgCKTRd+ZQbYQF6KlCrQBYD8k1LJE+dK+qg9TXjqr4ZD+BHhZzHV8VYVfgI
Xg2PKza98A5aSiL1P2luxu0x6vWZxHAu+hb8Z1nsJXDGRnCBIIUT7RiNaiFJswcoj3WDw4Aai1fd
ijkEk1Gio+w7jVaGsCz9zUflfAhLXNBY5GNTyBXjcs/1j9A4kOwgqdNqe48ziiPjlB7tWvf+vN0K
Ey+MLu4j9LBxvZqWjMuweoXYyYz+MpwhbSeEMybYjB4ot2fdE0sCclyN5ebE0mL/XBhf3EV4lygB
8HmMm7VUzp7jhNX9R1l4Ggs9L9FexoAVZaX8c+tYXthceOJSUEsRuXDGlXha1qanUo4HA9p3t/2S
I0P4Liun/eORP4pEJhE+sQSt3v05v/UGuPiEhXOewGSP+gfmXOBpxNPvpwc8iklhQL9wk1k9ebbv
G/xtELmYZ5wKQGTmHl2w56NMeemE1VZlGbYaPNdXqbnPD8WzaESmopCkos8Hg3aGERGaPqzs6N8d
e8/uYnNVBXphQH3juTXnNK/V1of0i/NUU8F2NVN396zBkcQkVm1abqablm9FCJ+jwHlODE2m9JhZ
INl4vD8b12Ht72ygyj7Xa5GwW7hJic0HWfZ4zy1fQBKgop7efbG0+SpTvdKACG+JXKxFXVc7fWFz
4SnVrvGyQBQ8V1f+CFvtKNHNyV65836zY9fT/c/Algl4QNcS8NfAyMfDPrVx6SnkbQteqMCQH2OL
QDb5UfEMaSSsTksTNzBl9B87Apve/7zD5+Ei+whqHjTV4F8uN5xWjihGZDKGK3gEomhfDyxC+qjW
M+8QGZtgDbJ6HV8tDC7mly2lKkg7yXOHym4aqtHub7tX9pNRHQ6pC5dtgvR4w9srO/w6zrq0u+x3
yboi8zDjnruNf7ZvoIshqRGAxuDDM1+hX7mbqEGf59eL9nh8To7Pa0HG7CGvlvy/E73E3KhJnnBC
rXpuLhG2Jg1LGoM5po+IauCw7x+cX8rdK2MA9syywDIHsoHLVW39VmtYMWDcrWh5x+gx23mAyUaG
r4Ofa8MaH2a6H8ijb00HkbynHRmMw4Ylzz/3v+M6zpkn/ew7FjElCAzVPOcYz0XDSFySXDH4HY31
UA/Nn8hoSvKzlY37Nn81zu6NfbGj1YBBQkz1GVdPcqKbw85M/rhmGBPX2ZP+QxTIp2za/HYzvh5t
OzGUz89R/zwhyl055TdXAUX4OWfNze+Jxe2h+aVfeyMinb1uvoAfjU5u9xC8pQeRxhvV6vc9RzaJ
UeMpKdrapvmINhXdlBzRJf3+pCzTughYEG2dfcoiEzEKQ8V4LT6lTmypeR1YKgnb/tnnUGkm/Y5x
VuzNQ1sswszJjLfLPHaAdi83YKH2jdCrOOWIU9oD/KgxbHCsQd15tP/+vW9s3kRXtnBbgi9nJoJe
BpQpqwDQL2OTSQ0dk5cigyoY9duD5t63s8Sgz5Oo/ap+ANAzt+wsBtWEUVuVSoSAhOjpU/vRxTQ0
5Afp55PXE6M72Rk9Knq+EhNcZ5EuzV7VNGMlR8ozZtwCKTPMpRiRXWnKJoJ2upJIurVlgUxBBwbA
waBrW3YUxEOv5VEOW53eWuWxs02AHE/xhzv7C9IQUhDOeBZf8web0QND/MKx6bctXWNRv3X1X3zI
IvjL1VJp8wwfUspEPETaRvYMng7qsVX+NDQFxflaufo6ezjP89nY5z19lq2LURMcphgmX7b7QS8g
Efrxsd9ut3ZBQSD/kOEUy/Rh/HZryFacjNTl5qxA+Y7rOVtP0t48QSgWzuwKKDT9urmzr+G4PG67
UmLcxDfa4iWXt6z/UMxs+WarWWpC5eEQvgNA1HdWrZkrW312kldnCq4b6VIZoNclThOyxGLQtj2c
qEK8ffaA6gR60fXe5P9Q+28OQjkyrER7NweMJQAqBW2wwAReTn8WMTFQvgrj5txDh6ll87Xq+bLn
9fcAo2MaYwIEfaZovTTBFZ4/jG0bnHj1gHo0haiKEB8L5k0WR8pnJkNBaDTU1PNfMuFd3QoTxQSP
xUbit1JkTJq3Em3ePG8y5ISBHwD6DLIcl18EdHWVh54SnCbmGDTOUB7F/jQMrzWyewVVc8qXL/zY
EKF+63g9mhSjm8j0EvWfikK7JAQnUq4LEymSbzQZgWyQTrnZy3tF0Luegm1oLV6cI4flxpABNgfo
FFx70O+9/GA07HtiEnb+STAVyNGYyZuoIGAEKfAEzRbQ/wtGVlmlT0c80dLHZJVt9NbOBOG+JAO8
KQH3vvgApenTOkHj6SkFD0LxCHhooyOOy5z+s0EX4yfkDSa9fpmKPVe+N0VBEplKRPnKQdiTEWig
6ZKZiiQz1Ya2wpzbBPaT+ZyeylOqUc4nrPwkagQQ+tFgJSNVTFagnOXtNBWUTUPsyK8FEAOH0Gk9
kgeE0/R8E8iml5jhXw+JCLfZe9QPSAT5ToZAIij47H098v7eP6I33RXoHkGpDlG3mQfgciUCaJJJ
rCcHJ0jnBA/Ql3njqboJaKKb6Qb9N3g7GCElGXl8APW2HetG8bSJzU/lExrFkt6YEOnzV9M7Ny5J
BbUykHbNbzYogCwcd8oHouKPIs7YtOcKgv714rGFnBBkGuyy3Hf7MKVMQvJncGNnjC15zyCA754a
mQJHen+KrlP4qEPi1TjDVYF0AtT9copGVLmyaYzCE9DXSuGMnJ58YoXBuBWZYzxAJgN9H5TndEba
zHFQT+oIoqMoKYAJnk9MxtHAnB4bXPfar6ENbzgjJJjxP5wlxC0oZl5+XFpEZZz3aXgKHOYtMHPv
sY5s9gecJ/7BK0mhEchhxcyf6TuNPyJ2rwFieWRtfqUf8kaMju9AYx6E6EGZCg7Ly+8A8E+umr4K
T8n4qD3j+Ei79IQyQzseGXDw95NZfYONoJ10VrXKZ6VbgWzdeJkBYoQKCzByYKUFkPnyAwAwmCoO
0ncnCAKApqieaK7Q/Lv2XnMDgg99CaDiDuKK7QHhKlM9AaZd+kavkvzLf4ilvQde1cSEHFv01IDv
fuVamj3wpcO7/LrFtVQNQT0J89c1OYFGQBTiYoILnvZa/uSxpGv0+5v2xgNZwY0waxMo0HSBVNnl
dJTV1I4NVI9PEb8rAl3+ZD2jjfSS3eZ7zzPhYkKXrWxOIMEpBxtSSfxVGp7rx6oCzosZQsyiDAQe
nstv8LIqYju0HZ5aK8uRjPDeOSRq9V7vX1snObH+yrUyT+Jiki/sLbZAKhfN4EWwl7E/Gq47aU3Z
/PrWmAcEwos5kpKBerwcELrPOMXXsuykEQ3c20i0f7VkrenkOi8MgcNzK4u9wnlhFMt+lZ06cCUe
h61gNlttg2S1X9m5Lm6ZduXszHthOW8zaG6mfpjlSBaXoewVDSMIQX7yqp8mMIfmpctXKHRuPB2B
TTmzsdgLeShorVfCRuG8NTxho63sMha7rUZUpe7v/Vur9NspjdsMlKBLuh5PS32+6dDwiFiiBcBq
AguSK0LL8YX5V2t1bmtxzIqujBJpqvOT8gcEp0NH2G0Q7OLohYHQ+Fvd0rozkzUFvBt5VgSeiG+h
JobYTpMXOyRqSyHTQqU4BR3tJgQQylucOR1jFh0NhF0HneXYYB+Fn3JmaAS5WOz6rc0cfW3HSB/o
riU8R0rfVnMi92CB1fmUJpmtKG8N89LWDmSX1NoBBD8uNyMiE5WAEbRLIpq3z95arvR69yFHObed
zEKYEC1bBK8FlFCDsO/LUwDZC+kjz/Ziu/IQufa+MwkXukBAcD2zAC9u8CSrPUhAT+XJrxsyDM8V
YAbhE9tL9uhkR/np/v67LjlAVQEnWEa3JuIGZC4u3QSHy2lk2RosOB7poDXO0c4JKitoD7IDyqgn
ANCMAoo9MeLNv3JpMWuHbfZDlwd6ZupAEwqyZohXlmLYEaTFUy4cMN6BDHYEXhuk/6et2JMOXIVU
e2ztYk3O9EaYdGl04UWUoWd7IYPR/eDypy/zK3pOJj3ZctZENw2a2EyDKhZFflByaNTZ9yf91hJr
82sCjT4Si8ra5ZwXdecJXN+UJ2nSC4/0g2rFg6AnGnDxn6BAk6Aic9/ib4/S1Sz/dkGgg4VDB9ul
yUQTGq8EePXU6cJg5qgrZmDM4nhD/Slf2oEi/NKMDARTrJ5kBheabU56kU5PwNmQEGxeNEPl7bME
LZTBj6AAIAmJaQVNgoBWCQXDcP04fGcFHQAZaZ2i+FJDtGbth8CuUlv+4mvaMXZZGAXeJo9rCaPf
5sbF8JBvBGIW4k4zMfpc4jhPHQx8qE6dVJ0CgbBNQhPwa6bUL80qHgGM/Qhzi/VetMCM30fpaRB1
sX8WvlFkkiS9j2imkXoyBdXQUjtCeadWiVg54N+de8vwFEUpTLG1QQ+UbcvpuWbi/5SQz76/SOr1
ZQBO/rNRLHYlVyaFDCBudepMsOjrCgBHyl4IQS6xq3+mL6AlUALyrOw7T4j/PqlOFJmcYnkjVVS7
jmg8bXjQ0esAcYIsu88sbXpM2J3IGDloEzwaPEloeH9UPsInMAyFwqvfBwgvSTQa/oP4p/EMJd8l
FfFeB2ZbWYK8kbWjgkfddxlZVaoz4UusWXX8AIXDibG92OQlWh1yvLnR8B0VRgxRcEiFT1aLZxl+
JdgwEolkOrM27OrSYCuT6+jYPwZfbQB6CR6pHPz12OeED9ag/L9UUPc2xeIaD5sa7FWqWJ34TeTs
mbeH1oIoaYJcmsXqk5EE6KomLJm+C5oYeL0amVVZoblW/v8F8S6/Q565FPAygw7P72vgbHOWHRO0
2FLVSXjof5Q/YCE4NE5gck+K4bvpzkRDNZJsdDKhoECUvWSBWZ9skZ4/JeSV7g6GR+CJSrs39ix9
iYHisyWLN8OHaOX1eCMFCcqisy+dN+jZl45VLsQ1o1QnVqkBcf+BwDiRn7MnycKqxmawZu/Whj+3
t7hOy2IQIOWImeEeKhPyiYhPUdk2S6rqgek5kJA8iA+JnVjtige+8QS8GOmyHCmA2SuFz8DeOMYv
/raTnqZ3cd+rtIYUafs+jQ7ijlyP4k0uYWvwz/ePOn/j1jufaWFx1PtYRjcBj5nWbJ6GaIFD0hlo
oDcfJ4GEJmpyuuDkW9DhvXu03uRGvhWcGZxy/zv+P3sTLbRg4Zj1FBYrIKES2qfp/B3b8lM+1nTY
Zno1mbyM1+cWx4VFtslMHLTOtT/sa/E4lDqEuNhD85eNqPZHsVOwMEqb0so7A0Re4N6pCci0mBS4
BXPeNRDMdWeluGnn0UZHs+TB50n7FR2hcAStUN1TVsZ0I3zH2oKzTpgxK+igXJx7dMEnGrq96tPY
68GA4PFHzjWqQqKn5XcsW9KoZA6V8j+/mmEVMRRyCipIU5ZQfpXtUimUPOxl0YBobvsyDAFRPoKt
3z2vE7ZePx9na+h6QcyGItCv7zs7qaXIA5LDRPUpQHan/g6gTSE3+yp/BTBILOwp+iN1IWkEK/Q3
bEsziITe3zk3j+7ZByxycVHQBj2bx/VJjJ0EIFGE3U4TO2q9HVa8xI203+VYF15JnrIqEFSMld3s
mYfInUz286GkLhp97MadkNDMUKcBlTx9bXe5kzp4q5GEZrQxPgtSmj+JY7cdwVVFfXPtVXXjRXCx
EIsDlDa5MIIyCR8XO1xhp2jTlYen+3N9I3GGmG0mhwRFMPbY8pTKGcSn5QaMsdjRUf1eSm4i2dJD
GiuEV07yuC1biylMZSQ+A8TEHtS5eWA0wzs05avRYsMVuo4bGZv5g9BxBVJ/JDx/H33n20/1k7GT
sfoKrvA2OAxmj7gPUVPTkYTZTQVlJJaqGkA8ION6TKj0N9lkawDOW3sQT0u07MwK99CPv7yugFaW
i1KCBqko1rQtTS94mfI/Xg2AgTesvFNu2QIxCVgLkTdEX+rs0M9HXMRx38tBcwIeu/mDQIZBhhvJ
QtQfkPm+v943siqAQ83IVIBUIE2y7DQHj0Y35FPZnIR+q3Jv6g/T8URRTA6gL98SpJqqvlHW8YaP
V9Irt96DF6YX55qTi7QIs6I5VX+4r1iA3saoixLNG5VMx5DWpAVXxbMsWcMBqiw0A8ogr7bq2kP7
Rgn4cgoWhz7P+jzypLo5FfrguNGzBDf3rljgNSL+g6LzK0dsyZ0En31pb3GOO7HwC5aDPY/dlL0O
yZ0S1GZFhIrLET1hoDXlYsJyVOlsxdXWqOVvRl5o85lx978XyOLVrwmTlzNN25xaSA2mxbYQDbGk
3rAvGsmotIjWHNoASuLJ7spem395GZ2eW14s+Ji1MlejxegU1T1p0WsnKylNJ8NnUQn8jtFx13xm
5Z90fK7bLa85/viaNnR4v/8Zv8C2q89AhCzAp6AV7zdgOjtfMRcMUqJgAkYEwY+RDn5OPqPlfoyI
dio+ftTDUUINJzQ5epKcdKsakdGS2pactYbqm84NaU1QtMxt1YAFXB71IA5boczh0rv4Y9x3pYE0
ozpnRsZ+kxnTJ5NvY9FRAhq+cQ9qr+eFfX8yfqO/q8lAlzUSBGhrhc+5/AJejkOBr9P6xL3lhvTY
IyHY8AkRobYdbvFOAcSptoAXrgdz3HqksqCnjCj1u8Fra1NBGlcP3xhrgPQweM5AAmoBPtitMcne
8ojI6f3zkYsTWnglr0USpgmN+yMkCHC7ptuyQJnWp4ga70/JNS51LhVrPBo1QQaPZVkEzBKXBllY
V7gCaea2MnEm9AvgoamPb7E7OoGB1N8KmunmyTgzudgHrZKBXJWp61MTI5uIh2vgHbJIj5SVx8CN
AuLl2BZ3S9VGuZYKv2PTCEuLXYu2OEFH1h6sj57TkHIn0BCAm4yuMf/fXMQZ0Qty5xsEfEmWdErR
QkdJ3XCQPkloNcFK1D4kysoFeitiBTTvH0uLBeSmvtCSAJaarAd1YsZIkJIuX1e2ybwmVyfnzMpi
zXwh4jpxmMdjxSfmS/6JSjsDhkPYyRlhcyfY155+3+aNCJBHCQTkYjNXGwSHLg9r24e+qHRSfYqa
wIjgG+PiXRJW9sjvg3QxsAsrC5fQeoMaphFfn/rNSEWj/S4JK5FCb+3SaPTk0d8KXwOSchxlzY6G
+LtAe6czWAfUf4fhED+vIeRvbB3sGnBqzNUyyNYvcm5aJSFzGzGQMehfQ7Qrl92xQ1tqaAp4Q/fd
GtPwzWk+M7fYP30YJCWo4utTmX23EDXI1a8CHGD/Yi3BXYvIC89zdD1criUicOjQyRhTq9HY+0kF
dFPEa4DgWyOZ1ZihYQlKHESTl0YKbmiZESp6J98zfFGCsOAuHdbaym5uGMB+0M6F8gsPab1LK0wl
iwwixfZU6Ykz6JwufgdUNye0pVZokzRUJ6Spoz7EDp6MwZOQEDB6UOEB0ApDtHm9Ij/35/YG8gcQ
/5mAE6kGVHmXeTCth/pdmeftiYOQh1WeuC+21X1Do7XZIMelUCSl0XAsguJA16XdFo1XiinSbYfG
sIGU2+RfxLoXH7RYbSUGC0YmZu1J4Z5CmebJluk3YQwNrwjqPj4BHA3pDDNVCS/0m+mNt2Qami/y
uOIab10AIHed9R9RAIGM9uIhA5WHSu26qj1tUxTaeTI43cNkK0/jw4huaCTXEwPUIDu92HD76nh/
WW745Qvb8249C7w8oVS7mMWqDCiqT9wefA8rd/e805auS5DRwg5ELlRmlIVPHiexLtKpbU9CCqDZ
sG+KrdfaSf0oeub9sVx1DGkzDgc9jKhxAMWHf7gcTNiBibUV/f7k93rzBjgTIFkWgBWQ3DL2aOQc
d75eIcPb6+AOXRnmVd4JmXsRfRtAJgFFCknJhUOchlyciqTs3Dxy3iYcsebLeyhRR9nlK7fB0vX+
WoLkCsodeIbD914Os4O8bp5EfOu2CeH7dFP07D6INJoFzTEaHSBnVyZ2uUn+Y3Bm0ARsBs17C2cC
9lE+aiq1dRke+WD0DXZivXKN3jQx48ZRegcmZwnKEdkpgQp12LkJmHJlHrKV9f/o3H8HgeZDwI9m
Cuml8oGsBUyWhlXncpNsMtpjKcTE98uVcVyVHWYzgJBgaeY+R4jkXi5OK7dcN81mKl22qp1qqRt1
07+oG9/m9ExnDMUInRJ/OKpZuVMcWiewedLD390/DVcx8/wlQMuB0QhlsbnX9fJLuEmtJ4RknYtC
S2jjRaWCjoCkjBFz24C12R2fO+1Xvq1R/fjfTasgPUViWURiBt9xabplk0ittHhwZVQSQmPc5yzN
o0P7FIvPUu2KrdPxe5l/lDIjOlTJGmhz6XIw8pmrBulRAZc4OEsX5rUiKKO8HNwwDGjJAPeonlCN
qkWnVlZersK8nufu7T+2IE820x0DH7pYb7UXoUfit7ClsARXqxYdxW4PXQ2NQU8z/DmqX0qX6hFe
cLJipWJAu+avVxuyUJGxeg3qTVy89PU2Qa+7sAVDU54ZXkSKhsrcBjDcZ67ZyLnBxUA7luLa3TO7
xHufv1gpqfJ6Bqpag9soDo8eWI6g4uc/xdpPEhNNAAMOTT7+ze6A9AgggAJ4ZJf+KwxELw6CbnBj
VW9quzYgwVNsuw0vGsVrzj2PCW01p4sP0nsLdOC/sa4AgyghUQ/NqoWfRq9/o7BTM7ht9SRC0LhC
//HoERxn4gH2KHCEL+xMhb5r4TCRweU07184dY3ofp7Yy4kHPSryp8jfg+kT4IfLPSoDMYOH5cC6
bBEztODFFLHmmK04gfn1cWEFCA4ArcHJDQpAPIwWgy1znhlB7Mi6iRoTIdmPo9mzjyDOvj+p1zfv
rx1Ur3/twItfjgbbCIy8+M/u8KA95xWpN4NTU5SDXW+nMqTySbdJd7v33hm3wSZcU+y4uhF/zYN3
HI9YpGiVxWR2SscCFw7z0s4fIAdkFOF7x6GcyM2A3GlltFflQ/gW0I4gioV/hWDeEhM+tvKA1wjM
cYVbcrZS2hAKSYWUShFIqhTaTIUdiBOt02Ifte1nWNafYF6i0WiVa27+5goDNynL2Eh4Xi9mXpji
LOfmbxmqmZ02sSZo3jCPsbA66nkSl3tpJo2FPIKCOGCJ05ykUkThNORcqTbE8Zi5YkZV5il94uf6
foA3TDXqfvswgMkKICY9jtOVkP3WMqMRCdgZkNaiILKMQ1SvUPoi4dyk/5k0q0mOfAuT0PiFuLVU
rlGSXWUl53XGvIKkGSwROKsL59jmYxYPnsK6KGeSnLxs33Ly8fDguE5HyJ/da6sD7E2eIdFF7OPL
/SN1a13PbS+2dCrUvOYH88kdDm39Um1LgP6bybpv5Qqf9ztEdRaZQ3A315guD24bpWHfKBnn7jG2
N2BeLbxzFMIRM6eW1RDLiumT47gciY2JWLv3k2Dgr8+5634kP6sUQlcP1/98EGIosPpgqZfoqA7s
vUkpe6yrdw7IQKn7sf94e9vHdKKt2VulDgFWa2s/Px8Ox6Mdv96fj6vCw2wePgx8tWALxVti4TCz
HmDkIa45V6mN+pSCriGRKyog/x5lJeFTgfCIII/dBI62bKM9rpi/dcZmvnhciuD6uuLgSsfOR2hZ
cS6oUrUE8O7KroIEeKWj1n0MfYpG5dPAg81MiskQ60LvlqkZr2mhzD5jedIVtEHx8G4CZJ0Wk6Cg
LSkOxIFzednME6PsUdX+LF742Oz6U4hg5v6of0vyS3uA4sOJoYUS1byFD6taSa2LmONcGcoznD1E
1jRouI0PU6A3PToAJskWEn3wTJCl18UpehElmcixNciukBLZ38kSHbKQRJPBdtSPaVp9AduVOPmw
n+qMjKlRrGrjXd3g2CoILrFY8Eh4vy8ftkMDZo8KRwexQvA2bUMUxUSbA8PW88/xuDJHNzaGgkog
cMnIgUPtfZGsAO4tThipFl3hDch0j2Tf99fgxpJf/P5iCSbZLzMhbEQ3+Iv0h4ReXafbqpJl3zdz
FZnPNdT/DmMZj2gorUTdiGF84A2ij/qamOLKNC2BNakCnvuSwe9zuqdre+79/udfFepwJC++f7Hm
jTR2rAy2UdwIM4cBXvcHcdM5JAhpvmLrxgVwYWrxsNCEvlAKDaa8/VdoSPtoJfOzNlWLy60IPUkY
59/nfwITtfrVPps1A/N/P0sthWPcttK8pWKCfjQy7VS0G+ntDn33PzPvwDor3MomXuolQbUw64Fd
E134bqM1NPIAAm788ckfYOmM0RwO9s8aiOpGUHKxTougBC2KQpWmGGZKtpCf/bTVp78ru+7qjTl3
KuGhhCAP4RdYti9nMmbkOh6kQQQtyT575mi+6Uj7GG0yuu1Xql43DuiFqcWuiMJwUMRsFN3sPd4q
hhgSfquudGCt2VhsDK1DtiIQYIMtaU1JcGjXJmy+oBYXiorXFR4E6HzBm3wxYUGisA2TcPPWA6KO
AjRgFUj/kTU7V6/neWHO7CxmK8bLS2Rwjbo+ytbip+M7ghU/AkJ7WGN5mH/p3ogWc8bEhQcBYoxo
DxTAypP45nqcjWIRA+KBJOUxlEHdtCbAxva71XzQ2jwtzoiYS1VRx7DgpoP+BOi4aAroK8ie1g7j
DQ9wsSCLa1IGrL2aAhja+k/mV0wFo9fp/dN447xfmJg/4cyt+RK6FSKGFV15s/e3nt4Z4ApeuSZv
+P5zG0uAVQR2VDkCFaIbPrVW8qLp/L8xgBAbjDyIsaFodzkIJfJ5D8AqhBOE030An+/P0c3vP/v5
eT+czdHUpEUupvj5+id6zK1pJN2KhSvEDm5iYM/+O4LFTax6HN94cABzw35OsKueBvK90axne02l
c20wC2eijHnWDch0urqE7ElLc/f+ZN0KKua8tDanFMCOvAyKkjgNupZTsGnfwIwUku9a58m/CCAv
jCyWpMnGskt6GAn0wtD+5zTivBpnQ1isBquUUjm2+PUcL2WemqDbkTY0WBvEFTTud9XP7CzWwo/C
Lq4zD2uRkpfjS+ZIJmdz/SoZ8k0/cmZn4dghDdjDaWE8c+ySkgfZLSx9Zdlvut0zGwuXjvVg8zDC
WF5ekJYH8gPxCsi3G5/wu+PxuAZVvcL2Ledu4eY1OWy8Abe7G9rOXnmip+eebLdvB313+rk/tJsu
8mxkC3efT0XVh7GG0PKYmKKzm8Dhtjactdmbv+HMxYgB+NDVBqOJnJqEu83P8f4YVk/lws+PaEtm
mhLLs9/6h8xx3acGfA9kxcztjQYBI+ReJB44/MthTLGaVQ2kDt3uLUN35DcaY075GsveLSOchLIa
LvlZP3dxajqwjERqHoBYl6rWaHB4GYEFgFQrccQtR3luZnloCnSYjS0juqoV2nirW/4K8PjWvjo3
sDgxXu0rTDPBAFAwP+WJf/sTbca1Yzk7wmWkdW5kcUy8vG/GgYURNiHRY02EY+7ID9zG12t7rXNt
bcYWByUqu1iRB9jiLW7n2bmzFs7fNoAaILj9Z/L4hdcH7xFYnYcQ7NUa+kiJ6EQTYqKVk3Jre4H4
QkIGERkcKH5c7uFG7qK48gQBL6A3Qa9esy2yMbSgyInCi223LXn5NxaRc1GBPUf6fZnvn1h/bHLo
ObghyffE3+SDNWy6A7WBPDxK+l/GbOnwsLZav6qby60Bpp5/zC62xph7kcdEquC+vOkSS6LnDK1v
YLfTf47gd/v5Qech/tS2CmyqBE6ztej2Nxt77wMWM83yTdApOT4AMz2ZuAJfXho93isGeXx8euIO
zz+BERg/9t/7883P1/eV3RmiglbduetkcbKzzutTtojm6xCW0VuZnmRw5kI2jmwO1OCw3J4boV4H
DDFZHfWt19wvSOX/WV8ce6njw6jhYf3lBda3JhdTz5Ed33rfoE3uGZy3oZ5ZawC3m7HGudnFandt
wDWQFUQCBrRg6t9sYx+PqEyuOM2bh+dsahdLOoSFyPoVrLCy/jCzkA4Ez0guWHm13EpswwX8dwkX
96VSNy2TdLBTb8CJmJN9/9TupUQHtur4d8WHivNH39svi1stbuIGyl8wJu7nRFmfEMH2HrWnLzCM
ffRG9OrpCNfnju8BI+62qfyYczMHc0HDQv/pG8I8Zt+gAPX155/N6fOEUsPKxSvNl97VN6L+ijIw
CjyQNV14La+XpVjt/xPivb0ljoIklUJUa+YDHex5KVzHER9HDhB0lsapQf78iUFWTlRS2f9H2nct
SYpzWz8REVgJboGELEOWy7Y3RFvhESCEefp/Ud8f56skOUnMnDHd0zERJeS2tll7LX4QgFt2fnaw
cfzvj7//LgktFlTeXx7+/ft71+ZtGx8k/wFpWNQ11yAcQ2dFPZVIAnUH/YU/jl9pcK7DJEi+tHdB
F3Yuu4t/VaHh3adP4Ff0ax8t23e3DcE1pgR+PkRL/+cjVqcoG8s6nwt8hPFUPBpoZi3eyij/5EQN
RmNB8tA871ErLrblap+A50DNEd1uCJEu96kZaGvwZkZKl0vuLcRQHhypPYW4TXcPai7QXAJqBbJV
q2H4YNdo4mvMs/MVza93891gAp7hA1x12Dl5m474x6FWhkUfFIOUtDbPgKjNd9aX6i7xtCZ0vv+F
qqQNxww0O3/tgPlkJ/G25T99HHhlayREfTpj5ua5fUwPuH0eQcPAnkG7BsJpYHSAPC/AaQ7k4t4t
0QfPvO2yFNgjOp9517jW9CUTb1MWNqYVfhkLQJO11jWrvZLVxtTQMYX6NwB4+H0N3a1Gc8qkkOr5
wbEOXRj/Am1Q/bTH0L3xEl2MsrJrhSm41BG3nTPrL/uh9J6EysscFOPv6bcAXQVNdqtM108vbvvS
iwLWYguKoKsbl5eyoAbC0TOH3EhcGIEzf+4S1NrRbscqj8v2DWDrzvRi61OiBzv3/XrCl6OvJsxF
04+N1IazKv0Z3Q+NMIK4Tl1u3nFheoQe21x/ACXTzrjXDwjGtaG1hmwI+pLNlcMxQKLWnuwasKQp
KOS9Qjt3rmegNvnBzE/J9Ld1goyBPmx8sCxodjj0FVDeUNReLH+Lfuc923AF8DkgAVw6ioFjfX9L
PhxpkzGd5k47numvznyZ25dmPtbKd/mXSNAuvOEN7Y979JAbZuJy0NUapCb8Xs0ENEtRxcHWukPb
u3J8bKjjttlxmr4qAjRBd3Y9/Kz9KXsaNNASKqk7Vz8mMxLVp509WR7ES0N8+T0rC6k2ckhx+sfz
3PhT9UBzPIz1gVRo9nxh2vPk6lnt7+Kk3n3L62FBUgP6BKSY1q2XczHUjSaH8aze68yj5ivtxpDp
Vtjx75n9zaBBQ0qofYGT/81BP+JYR7y7y+c7Q0ZG4ZXN86gNrkjOxhQS88lOmx3Xapn3rQ9c7ZNM
0NLWqUAAZoPxlTtKEqZ98qBU+rxzG68agYGMxTH871KsdoDmU6KAznM8s/ZzHr9R8D0jC4o+/JwH
CjlTNA9OvgHYE5agvG8bT48jpXvNtJe2eNP0QGXfds7ElnWigPGhYQLFcDSsXT7OVjpz22DaeHaK
1B4PVclzj5m5+cOZ7DmorOaPADb8qbWa+KBq44OSASWJMvaPobDLnSTkss7rfYCSHvrlcEwA8FtZ
ysxRxirr5vFc5BV226rMOxvaOju24PqhscyPo6wsIprCitQoMGPrazaEMn4YNFc1AGz9oQxfd1Z3
62R9GGtdBiBZa5RKh7Fy5VEpv9nlnzn+Tr7r1SNUIBmarZP8mJ3q8U2fTrOCkHNn/GsXGXNFwghu
EdRL0J15ubtJajfGXFnj2W91V5v9Uh5cp3WtuyyaXNMOPt8ebyPMvBxvdZMqUtEUV2A8m2Eh3kCP
JGHmAvjTVQgIfzgcp5/495hCoGaCMk4R+ntltg0oyuUnrA60xHqQztLHsw2pZPtJqI2L9P+hzo4Q
YxiyB0pQutbSpz4Xflt/I+LHBImiubpDfgT0tZBp+lM3B1IG5vggOBrx59e5CvPOOtlKfOzswePK
cyeaOwF072AO3rRTwN1w0ZcZvPcFOEt5ZzUDdMUTMP5SMFslnurF4fJ3e4dnG78n3thCRzRM7neO
ytZ7DcQQANBoN1IB4788KXxyrNzSlfE8gmfE9HndIDBiE8rHAxcZWD6mOepn+NP/5sR8GHexTx8e
5rFhgpg5Gc+dDikd6afo9rO44ZnxMy283Myhb/8F8vZMRoAUDwy626C61cElZ/kJ+VrmtcsgnprC
TlYP9c7XbcQU2AoKUB3Ag8CmvtNyffi6woalmyW2ogWFOUl/F/yEiLtAQ1F2pwOMPwAZex8Xew/S
BhoX4y5EuYDjoqq0bv4qFHOwMobdsBIZZAScNsR+IDHCa7vyYwc8EazwjeKgxA8tR1t7xPkZChha
upAaowF9Nh4oQlnyPNWIf/5FqGUtrTIammuRMES73eWmSTJAf4OjnaQdT2gidHn6irM6gk8glxUY
B86Mu8P0uBe8bpxRRM5o6AafyBLArqKfgjZVYXeKPM/q505DVZKEXd0EY1UejGHHJ1hegdVbhLHg
KgIZBgr9KyUEp7QHZtrybI5PHDw4cviMrhyiP0r7Aexp5uvte7ARc8FbJgslIXqyEf6sLLU0lcqa
NUOeAbqp38aR6QeOcQOcEk9tAWM3MP2XFJv5prOB3hdVtRepbDyMtuVoxEDYh1LT2mXnZlHoberI
86udgOKnN121DmvldzG3XrHHVWUsT8F6gdHihW4hkHIDFrf8/49XC717aOchwzknU3WaTUt5LahQ
MrfJGfqLDVHfjz1OvMEXULKIQVkPmuNqcvpDOs36ozLbzR+FGIt4eV+iBQMcaUuVxOsR8jz0qf0p
1xPDpzq472aak6OMOQgJHBgzNHWKg9HaP1qt46GCNGGgDEUKTLQw3R79KIGpTlbjdr0Be2MZzbxj
4rcOMmyegacI+HNkZC/nPiZqw9IyH86yqL5YungxlZ90eJFQSTc+7RysDQfPBirTwl+AHl0drMIW
4FNK6uFsxgcH5YM6vnPQElElkCYb/sqi9ruy/DJ1g1dSxZ3mXTHxJRlytdFAWS5dYVANfg/NPmw0
lz2bqdIA6GoG6IIO+yYJdLzKHDTww/zQzndVel8qIK4wf6n9W92D6Lwh7jh9rTL2fHs1to44ChyL
jp2GBMf70/vhW6xqtqRpcTBaxd+b/tfkPOXcbYlL61NdubfH2rIgaJdHAGyCFBm9wpebPFH0VydV
P5x1kf2cKfgWKYEPlj6RX1IBZR3zen2nvLYV5mK8/465MsysHXVe63I4G7Hyy7DDLA5rjicUBZai
C5UZ3IL9GKTa6MbV7Osi3Znzlu+CD8AS41wD2vHeePFhgWcuRF9oYjiXJlQ/7pr+0SqivH9SI00c
0tGree22/EHLYEJnv4rmvary5g5/+IDV1Wr7sjGn5bSBAftgFaU7WlUQP5tNHPZpfqKVuePjb7j4
FzNePujDjPGEkywj2OZs0k6j1t01pfNo9XuZvy1X5GKcVdiigHGhdjKs7KR0Ry1vfLXBw0ugdg7+
LArC/wkaXDIJMsAdrPD2Uf5fztX/bOt7XPthkvGo0wHc9MMZtPQRNLkBQEk8++th/vTW7Yk9b+8g
an946pEvJqszrMStrcgOY9HyW6MeRf5WUVeZXg0QgP4L/85Gv7aKABijXaGo0oSBeVRth/NQ/RnS
iCTUiw2PV+A0fiw6t46Dv7X4+28WE3IUIKnWAT+/8p5qUalC4pL2eLvs4WAEFsIlDvpeT3FcaR3t
Xtz14pj8uT3we3fNlSX+MPDKx+CNA00va8DlnFGfek3j8dOs5u4iOdHCDiaEewIKvWr6uVbYQwGB
igH8RfbRgXM3CBC3p/wOJaGkeW7UNz2GoAqq3sjXxMie6dLNzaMtdyLK1e2CI4LExNLJAPSUja1a
HpcPB0/pWTPGM8TgC8Vw/BadeF7eFCJMUOPYsV0re3011MpyKCq3JMvT9pTIwbVzSHYyL8mUt1Qo
4NGHz5c3lVfH/5BN4v8Piz5GNNZD5cVe3esU/TKtAXnQkzN9topj+itOgtv7vqzRh23/zwhgh0Gv
5pL5XGNprbjuqqxJ2pOC7jZ1ABclTe/NzDnk9U56fWskNIC8e+f64s1e7lbfdN00ZW17YmifTQvi
G/n9XKVBI3aO8tpdfp8TyDGWnIYDHuY14s7pNMSqbGhPWq31L3k9gZmWT/PPCt5U2HKcYq6ZDzJF
bn9W9XuR1tqO7ViOw3pVl+sLEj0DXAFr2piMzH2rDfgCmhc+KYFTRlZPCVLFDJo9TvGtW/BxrNXR
JEoJF1fI9mSHkvyxn6j8+c+PyEJwC8pSEImjCnO5cUrNKfo/5/ZU5Z9YEZr1d8V5jLVPt0dZufzv
mwaKMKBSKQJHcKVdjsIKeF6dobWnWcAtCQ3j2+2fv3o5/vPzETi/l49AwL7yuIjTKUTkU3MylKR8
SjDPb6VS36sZ/tTYqX0oRAEi3rohO2dha38WXm4Uo+FqY26riclOGcmgNaeiP3Dnm5W82N2O57pl
nT4OsXzCB0PYgjOiSiy1OeVF1uDBB4drFvJqgvKPOKgqeKIPehPeXs+tI24gGtUB0AEZwDvR2ocx
+45gtiqmhRskLelL83sDFBLeKbNlOyHR5o0GywESHuBFpSgAX05QlSzVpE3aUwvFZCVVtQBdBsxr
Tavxc5togWbkwqtLVvkdy3S/Lwbnxz+fLwJg8CEtTQcOXX2CU0o2ZsxsT6K756nzCDDGG0vTUGPa
kyA7ye6tM4NG54UuZhly7eZkCDNbmabilGjFAa9NCaqieE8OeMsgfxxk9eKzDmh6RU/ESSAzNKAr
z3lWBpfP/8Luo+ETfBm42tfwRAXEQEnc8+YUO6Ma6VDrLid632WO6Se1ke3ctq1JoT6NlBcCjMVr
uzwpsahMUEN0zQnHoEElTQpXaO3gF1ZzBM2q2BluY6MgfAHu0KWBB7+ubp6a0bLKi7g7tULg7BG7
AZSkzv0hTpSdodYYn8WCgWAJSSdwxOIVXTcJakacO0nbixNNOA+a5m+VqYoLgjLDn8bZOYmZjIEN
AOWx6FUj6HSIiA8JrYKkTGzkibjc2dmNyUMuA5qYwJ1iqe3V5JvUnjo6Zh1eOc21me0asveJsWNo
ti4//GAEjqDQhCd09ZzrY9Mn7SJaETrNfWwf0uZBoGTM5F1d14FO0Z1X3t2+7RvHaGH7gboJ7Cpe
vdXd6CjNjLop+hMKrjaSu6ei/rGznxurh44vFVVPZHvQ9rkyKFVcjjAznXx3KXvrlWuGm/V74hBb
E/k4yuo+dAVrjHZu5WmAqt70uRd+rT0Pstvxj7cmA/9xEd4AzQ926fLa6WMWF6JKhxOpfw/JfaJ5
hvj1j7eELGpEICgCYgJpq8shWi2uVUmz4VTOETTQuEzcONcPTtUfbg+0JgZYLhpUG0Gajj5xArbx
ldfdQThzSJRuOPUZy6Gfxh/b5gst/ClBUgpkAQj+Cgskjs6xLrXXlj6Yzje5ZGxeq/7nQL7P5Kmu
kKvEhrbmKe6ei+qJyE8ENGTpIH0wgxxJ1rzc/uqNjcYFAWpgEYdbGLkulyctkT2eY2040TTzK8dv
7MntrE8pSXfO7fZAOLSQrwFPw3su4sPDP00FLwjthxOIv8JYf5CN8crS+nliRb4z1HJqVm40gZIK
koMgpEDlaWVgxlkdxzw3htMUsuwOiL4wBn8lGdw2/YepIey5hVB/SbND1Bp0pKsDnMpiHNXM4Sci
excEY4V4yPw0+dVof7ny9/ZWmVfTQr4V9DTLVplQ4F2NZQDkO6up3p4yCzAt2PDR2nEIr68j0CxI
1oPOGropcEUuD0M7N4R1ZY6UcdHqPuQ63cFMwR9pDjuOyvKDLncIAy2NDYAJQGJo/dyiIE/g/GXN
qSyIcNWkc+0eGMuUHOu89OZCPQ1PMi92/MGNBSQassY22MRgb9ZkbPFIi26eELQCQBMVLfmuOdWO
EVin1JYDgRASHgsA4QvobLVJo9rZYOqFy9mPM9SDZg0ifrR8IgKEDU6DhIc009YHMj729MTu/HEu
vdie9qqMW1PVgb0AOGwhZ3FWO9nzgtu12kCIJdcOuVIdzHgnvNvYQmShQQYBcKQJIMACEvtwn6lt
xzLpaHPiSPWUKRgX+lyWnt7GETc14TPb/BvrqLqoe5XM6+sNVx79zsvEkNxYq4cpElwYpUnbU8og
443ECkki1uRIYLJHw3y7femuzRbaBVVggZcyA+pKq/0EA9MoDLuUpwntX3fcqMBBbSeZnwgx3VGj
Vv+x7cJ4JkFGZeEOgwW7XFa9T2qtlDXGq8VxotkXHus9GCdT4CMneQ8UTXB7gtcB7uWAq5MCMaSS
ccAXT5VDj7ozvCQNVIb4acYJzWM9BL9qeHvE1ZLisQd6DwHtQsNGrqMUzWTGMNpdHTUZwGkTGdGw
B+SPZ2rZ/FAIy9m5kyur9j7egjul0AVAMm/dp5BoAyTY1ZpHtG9c0xrcNAczLf1+e1ZX+exlWia8
WcDvAAkEzerlzlGzswFuzzAMWOZQIzStey0GGaPIOEe1cDB+ianIX+XApjttmuhDrJkjCM0H9C2l
8R7uaXVJlkkvVGIOiIqAzkY+6fJrHN5kPNX1LlLMqQtQIvpU0exMLGSDHVaad0iJD/98nZfOW7DV
I96G8Vls0geLUJUdm1PD6CIDJxiahUpyL4ZkgJsz76oErazP+/TwAgIAjtwz3pHVYpt1afR81kWk
JFpOg8mCKDWnPXRnnDyF3AxLCZjxra4Fl16dS/ugaLzq3dpQ2K8YqJSvfSeVl7yfgJgt+xkUfcSe
K8OlaVG3h7YtCvQgVJUKBnXC+M4ze0UVtmwOiKOgrAcIFYLOtU864N2gjd1FrVbwAfoNYKRmdC79
uqYidzsJDIiIWRV0PanDXBnVH9CKguxk0jdKoDRZFVSq0t9nqdN9NmMOTBSYAHa2cx1Ava8xgGZI
I2ChrzNQeT4nU1LRLqLFCEx/k7UvncKgfjYWs8fsogmUroeMB0mgGA2GZJfZlbZjK66am975jhZ+
d3SqLTjulf2tJ7B7MSa7aI5zW/NLPbaYr4+zYh+mmI6Is+q0+4z7HfcBmMTtPmhbVAxR1B/Zz2ER
1YNbJqDeUGiyebLLCZIvlpXd28VQMYB+7IkjBh2ryrWThFQ/02mUAto4FcABsWTG2QLLtQIwXwzG
uALoAahdaKN6vm08rk0UkJKQeFQXtQfU1Ve3tU3nieTDJKJa12pIh3faKwjEC19azm6ae8lYfvC9
sK0YC1gboDyMpfqxWtG+WYJUVcVYiqR+zArd8ESXJb7ixLZfszj+NNI69k0lmY6t0eMi6PO3wnD2
+AGvTdRC+AybDKFf5ObWHYKsblOuWDhfNR2dgzWk55gUOajZQUINiYeUAH10e5m3RkRC2kE+CRKL
dJ2MAwmM1ebmLCIyo2bsoInfF7OZebQn7IBzNoQAs4i724NemyrsLLUNBAeAewE1eWkWoRJvT06m
iaiSafuiaVrqd1lV+xTaiwd4g13Ya4kZJtOUePFMqn8zPKIU3GM4Fei9uBxeReNF2ffYbsLBWWYC
QPCtihuoMznm77zsyjtwgnfAWLW6h9xs5d2e/FXxHqcN5RT4angRgRgxV/lzSwV3tB0rMiJql74V
pENdELy+bmOPJEybKj0YYzodxr7uPQbvPQAMUvHg5rwasoQ6WKM3PoRf2BcqxV51buX6LDdhidSB
3EC/qH4lhwx0tpmV2sAjxpB5sIUJLKtJPUQnEAhD4u7FRiHtmUMoc2dVNq47ao9LLAeKWDgCqyuI
WhKXKA22kczAJQgizA5NG45CejWMTVz8nSNw7XBBmRYoHSTCkNTGVlwegZlClws9qm1U53rzUpgg
nzVJh7Zvi0/ozORW+uX2ri8/cGVioHsAywg0koUi4XIlPngCKcuSbE6dNlL0bA6U5eAh971XLduc
1pI8Qq4FeVt1tYoo2gydI1kX9WNMQJGgSaMFuQvMv/KcxsUMT0+JFzjQ7cltDKtjETEmAcXblZtD
0hkYnGVy+vQdsva+QsuHUpG+wsROiLVxPuFGAbWL1K2+pEwvl5FyzWkRTXbQ7mp9UVgeJeJApswH
hszltA67ak97esOLhVOCDAOKMKAeQPLkckw+tFUu+15GsEzOF2YVX0YCAWhelMDGWvl0cEb0T0i4
rW6eKbWHfBgKoykAUFCPjklwe603DpIFdjvYLfwG0Ozqa8as5nFXzTJK0QP4mowMbVWy28vGb1ho
pAah0wEmcwpOz5U7xlFgaNJUl1Fulk+9Ewc5Vf1JoYE139UtEILoKR/MZCcHsnGOkDVCs71B4F2h
EnC50qM2VxUdWhm1rAdovx5cTZTf1S45Nubx9jJeiQnA0kHvHXlQgEHx1lqrscoaUXgXWzJSNZG+
AcjVk2OpZBLssyLOnkjWg3UptrnjJgbstK/yTmk80TblbwOdGwFk/aib4xl7Yjwdn5H8/taAD/MI
H7e7a3NFe5ZGsifltrVA4AtBSpUiV2SsS6+MQZ145GyIxCy8wXKk62jyhzE23ONtEd5eoo27hkwn
QWIIPvmSzrvcDU4Go2yr5Z0aW8jRtlBSKorit2D690QK8EvOkFgRe37f1qiQ9qY2OlgRoq7rBVlP
etrzdIhaYr115ePc/IJeSh7DDxEHS012sHwbBx02a0m5LfTSVzT09pBxBQSVQ9RJchwZDZn9ucqK
gOcHx0A7xe94mNzb67ouPy2PLAoViAmB6l7yUau3wJ7GOs7VYojoDLZpXk72nSyIDBhejlCYqgyh
GVcfGZgB/dKyv8LPFAcNuU63dJLQmuxk5zJsHKvlEVzQk/gH7ZOXO60xGrOs7AYouybZA3CPIpyQ
mQ51GIY7pZjrHRu2NR5alAHqwP3Dm7icgQ+P4dyPmtLjmY80oBPruB7Btp/9YEb9Fb6o2PEsNgaj
SFWpoCZG0/MVKWApHEFmsJlHPcu+NUjhOPNfbk2fGGl2aJev+nKwsci9QRhw4R5FvnN1YzI8Qpnq
pH00EX06Z0r7qe+yb2gI5L6azfMD0wvHT1qDnklc114xdO0TU+b8QFUw8EMk0cpKd+LVH9ITaIWN
o8PfOkwsiJHBdRMwnblZnY9hUhh6MCDrsHPj1/UanEy8cSjSwfFbGmnX/kNXK2Bq7fIhykya9aDm
74s7hA72G2NGkEuZHVkp2hf0sLFjQpX0oOkZpMFJhUg3LWnAE2N0J9RUfIGqSdg2mRP0jiWOtazQ
VZFrIgAPYOyqhf2aQBXJT5wecQ4Yl70SVsjPeXGfSml4s4Q8+e1rt7E7ixATdSAZCddPX/cajHXH
nbYUQ9TkPfcBLErfMtmxc4qa22EYZFu6CYDh9SwnMJMbQ1DRaTzoU5v5sh/mQw8EvDt2Uty3QxLf
2zBQXosCV+hYjITVZIFtVk2LQ2006iHra3NnAsvpuXQh8f0o/aNojQD7qsG/VfW8jy1riOKZx242
AN3cCrQJ3l6m6+uCUeBA4tGHWYSG3OXdtJOxVPMKtsAUivCrXJsfmV4PAagipU/H/p8q5C5HbgG4
LDlCuDPv3b0fbIFGOqOb52SMSCl1L7fp8IjW4tk1E0MewLAMZmNh16ehsKqdovv1S4OQF8EGIvul
JXMtcJBLTVdjDivUjTwOU519yuakgCaXBTlPVZ8eBYSBeTfu5bOvnxwUXEBPCow+mjLI2tqSsieK
PbRzJEUID8xPj2x8sUh3rynhxL3un6p8YIUxHtph3xORV4QYFEWlqcrSORr4EOpp6hoaeEbYS6OZ
3lyRnfOzObulF9KCx7xwHV2en6lfFtzq5yiZgGFonQY4DkcxcNMtx9UmelIAoPRBgIXLQ8i8c0c2
Ti8S6WgkWqLrhZP+cvQRuRmAEbG2gx5M412WRLL9vidVvz0IoiwCsBaa+FbOseBGUVeTnJGrFN87
rfTT4vtA/oByaGctl69d3XjMBmw+2MBFLmflKMSZoNqgdnMU81PSPqlgDuqhoDx5EFu/fes3gpwF
54nJYPUXKPBqTskYK0QtnCkCx46bGidbHtIEwu5ehySE6YkvQkAkWQcwcrd7dolY1rNE7Rb8VDg1
8PzWs4xrKXQ2zxEqrdJDmk4MHt4gO8BpsR6cMWlcBfzIESTmS3+iCUQ8G5nuhB7rKuXy9EE3Gqmw
RRMdvvXK7hVm344dxVdUum98ic/IfPjE1X3b9YBQvr3aW/v6cayVn8C6PoFEDcbq09k3C3dGVke7
t4rEwxuzs7MbVg5hMtJEi5YT5ra6j7M26iMkt9QIeZdHFADsAX4duq5siPYN4qvO2x2P+jqTg7wK
bNuCJseSrsFVyL2Pdd5MWpRaxZ2CqOFc1miW5JWyB9a8XkaMZCOMQy0S/YNrMRXCE951Q6xF3eyW
+ovd/JbkXhWoZk17ajhbk1q6hJeAESQj60nprdFStO7rUWUP4qFq7cS1bMUIei6Ub7cPx/Uzj07I
/zyFKDNAOuXShIlGaymzJiPKZIUGEGqBom229yZ0bcOAM0NuHa/vcumt1bEYaVWV6qDqUS/NNz2p
Q7VFw681e21hhrcntHzw5f3GUDApkBNDlAU48OWEEFkQMqVUj7R4ejZUX1Mfm1kN2KSGzOnDFlkb
qNHtpKSuN2yBLCK0Q5AFVK29mh+aTofcEdKIrDT24hjFDGVIA+mgZfb27DaiOYyEHhNcaGRNQUd8
Ob2qnVmRlZgeJ0KLLCm+S8FTaEQTHpQ1e9ZMDgyRoimepBrzc62ZXZifxJ3n5qlJxeTf/qDr84Mi
BuA3qHHCs0Em8PJ7kOqTgxGrRsTzym3LP2jouT3ARgL7vUyy+NBYYsApLkewLdbac6cZUWeq6DDT
eqML7SbOjrU5wX6pnd5+Tpt0qHzEGYhrDKstgCQGgk54Xar042Hoxah4iW7ViVeoSZV5Ti/KnYu0
Ua2D5hDiGciTQLUFzYiX3+k0Y8KzkRgR5Z0J1aiChn3eyoeaOWBmQSOHZ8049YYRQ7a8sX/2Sr/H
MrBxzRbVV+iVY0eQZlpd5sHKaT+0vRll9g+jv2eNc6ycMijjvZ7EjUuGlm0CFw/a4OCUWj0pU2yw
Kes7M+r5BGiL7Aq3oApBF2BRhxY4CQ+8GYtAKUQSytHYE0i+ople+udhUEw00i9+1/pMMIVnrQb6
56hOrQcTzEeZmj1PUC0bocXNcghrG3dm+iPVUtQRhMcszefls5z3KIg27j1gZ3DL4M6g1WcNTqGx
NfbIPJgRzDU6RKABQp30QXO08+1LsLWxiMKAoUXOBHjNlb/kqLloM51bkQOWR6ebwwnqSoNkaOva
GWlzRh9GWplPPW3tmtm1FeUtNGrFl7RM7zv1x+3pXD+liCfRq4sKDGow8Gwvr0rLOYrIYrQiy0Su
0xrGwRuRI8mptN2iRyvipPV7pBRbEwNPD2DPFsDBV0hXs4o7vCO2FY0D0rvDRAH9sAsz4KIpgtvT
29gt1F5QaURgC5mDdcmtSAzS4RczYpw/Ewd4ukR9tNrfDd17V6/dLST1VCToUbHGs7Oup048TZy6
aayosAjouO65kfqJCiVf7afR/qn2iMc2khpLEhH4KAg5anCFVrYYkDvJezFZUWnN0AmW8Bx0HHlt
CrV+HltvbBLnAZJv+Ve7rDTHFShKhlSpMu5NZlN3x0GbrFOjOanqSiLz2Ssso4WsKNoBK7S4iuS3
qZcJcPgUBFOuwmb1caKUE9fIaPrz9jZtRCGYDTxwTAk+OJLPl8fQiDXSG6luRerk6U3qUjATFEoe
cvZttFUv01qfq+CU0dxpGF3MfO8xX9yCla8CW418IUbHf6yZfEwD3teS2Ikoyzyzjl+HAj1u3Rcj
yU7iC1Xvyx4cWSIoEn0Pw7f1XCEjin2EzwwLvi7+j00OwN1MrUgff6Sz5QE3+D3vngGxRqlwRMUl
84g+cpd2/9xBQ1SFBDAA5/Cn12iwMl96D6yGRLEE1CYemTwkpVCOlXRAJaer9cFubXSgKnxkboFq
1+H2tm8YAoKUKVzDBXANGdbLXQd30gz/Ckqnfd8aPhvrwrcAIPaa1NgTt32fy2qD8TaAJcEEzm55
MC/HipMZaj4JvLVsBtmHYvqZ861JYxAUcBc9yVPSoV+zdwcmA9KemQmGVZArVUdunTj7U0yhk6Su
hlbcDkmUIkGnhhZQUItlxt3tRdk6DksWA3lKwKgpap2rL6XIHhmkMCJT+xY3qd90zm9UIn1bf1xy
Dj2XQTsaoFvqdozlBhZrqTAu2rCAkuFpXPkS8VwrdgbHCR4tO+oGC+P4iF37anPQF0Od1X5Um+Jo
5lZIDeFDpDpJxTGuxqC1kmORkNfbK3H9Ni2fA08Trzo+as0mkaI7tUyKiaBX4TDYvnI66dOXmu8c
ws1RcJeQ/0Cx6zq7CplzK2lVEqkWg5L6rKT3edaaBwSviFWA+kUmxP7HTzuyHijiQngewF3s8+UW
T0Zm8zhOaVR38xDGXcwhf6uXbimn7Hh7Ea/9QwBNUL5GWyg6jK6qIK3KCWmFSeBFOB4vjJc27byh
rE/zaAQ2g7wr+ogLIZ5vD3v98GJYAw0Bi/eLG7662jyxEiDZCAFt1Hlqn5PxV8GQb917dTdn92GY
1buhK1UxqcwmkZHVAfL8fzTgVYyqf8oGtI3AE00Y8QdlJ4G8N7nVDcXFrcoeLkCEdzU/jjSi9/Ze
SXzjWGIBbXjXqJMBbr26izLp24aSgkZNuyRuEsIekpE3d0VRlb6tcDBe8m6PBPvaIC+79t9BV7sm
kpnQJGcUiAei+igTIR0v66+sicXOrduwchgKrRuIm5EDvEoXVyKerCHHuaycH2kcv1LnCMvk6YV6
rPSHvL2XyTHhe+dlc4IfRl157w2XFkDsGBXGHMhU+LrSZXuomGVrLp+aZWpLvzJ2DjZ8tYpcI0rC
SougsuFr8xE8Irfv1vYk/vvzV4eecBOIJYmfjxDPLcSZaZ9JnP0fB1mdcb1ou0rpl5s1an5LiRtn
1iM3/X8xFeDxUKPVAIFfZ/KYkxGF1A6Mr8PYoUP20OvL6jeyfzK4PdLmpsDbgIOJY4eQ9dLkMsnH
RlcSGmUWgJVEyxoPutLavxgF2qhLtRHJBzThX45iN2qbAwH4/0j7rua4daDLX4QqMJOvJCdJGsmU
JacXlsM1mAkwgOHX74G/3b0zHO6wfPfNVa5SDxEb3Sc456HS6pM7aGgAu8jf7n/L7VvDwlUFcS88
3PDYWEpx5/YMoHHcueeKllC9LQUNCg+qeSPx2gfQcmYfkrA/isTZkh1eCwzIqHJjUVnCsqpRQtxx
InR0z/EAyyrTLu09OIVl6LB03o2ZUxy1Tm8PFiyXN86LG8k++oddphkOUgKkRkvxUsMYgEAng3u2
uNKnS7pkD2fe41wWfpV+G4HIhTGqaZGdtB6kquugQQq6u5+Zk++19REEowdI3h1Smj44rQI1bvaZ
b98QOMfA41LwNPTcllA/VhYZd1KCfd8V2T8Dq/lbT2iMxC0WLyYxa/jTG/Ckxblx4PaMYiiUIDNX
wPA+1kjoJka/F9pgvaAPSgNYHrjvmTfYwILaIuw18mMs5/w1pWTYWLUrtyg4IdClw+NHNWMXpyLv
uekWE05FZ9bgwW2FtApr+Tmhp7n+2YkPmvX1/gJe2YzISJACoVn3x8b4eptM6eTxKa6c82SRfqcV
zre4A6jufpAVUAPe4tjqoAoqYwd3cU46QtZ1K2L7XEziXHu70nlEIb8rk9LP4XnpJft5+mHH/1RZ
4pfJCwPRKO4emf1soO2mQSgzdYfHFs+hxs+HXeO+9e5R6E91C3LoLk/QUJV2s5E3/ZErX1weGBSg
SAA9BCtwKRhMTLQ2YpyKZzprNdZ20cQfNbvx3tLO7spgzA160HsHHsMZiF8g8eiJx4ANrqbfvZmC
eSnQ55v3Gh1TwBoSUX+NGy9lvgM/O+HbDmSHbHOAA3ni5HoX6iURz4lVdj/H2YJEbjXkqRFq+Wz+
zADgSELdSCsatMjD21CmsQRhr4YG2Y5YeTmEPMn6EjjTLKdhAvHAb5ZoHde3SCnOUC3gOQC9MVQE
9MKCdkfH9blAQ3hqH5Azxq8urMq/wKgKcv6y1VG/qK1c63GWxcTxoXOWZ0GVl96hgAvFZzYbzeB7
o9W8d0lJIfAu2+ozNA3xVGNtzfBosbzeLzTG8xDYTQA6Yp0waD6luBzbcmr7cBqGgj3Y0sH7smlQ
pN1ZfW2nh5I1Nj+1Xdt/o5Jo+o5A0cY82NYkvtWohX+1mSyrPYYohsJ2X83DkdVgjfrFrFt8Vxi8
+kh7tIo2LuFlEgh2goeaKsqMeAMBN7BYwWkLJcW5JaiUpZQfaq3zThofs9CroaucDnq3ixP6t5nn
/wQF0hTVGAjrOYu6I220lNYytc9Tfuw/ubUZzvVOa/dd+rfvfxXJA1oVctSQ4XWWG7ShCShqBscj
wTP8OLE/eaI/odDyl+k62ss4a/AQARlVEZQXl3IJBxlOS4r6CsEOsEI9tgN3OBjGFqfippesImHP
4nzG4w7U2sVBWlQ8nqXsrPOU/Rrb9sXIxGGQT2lV+p20XkbXONAq6nLvez5saQMuD3HEBoYLqE21
VvCli9iW8GYyx0il4knpd2V7tC79qrIenKzxNXAmYSth9xuZiFqAl6fVMuhirRgAQOUFmHdnI/me
FO8kCaz0bx8lKgZWP4bVVEnVUt++8GDuC3Sdfe5F5ifQF21A0mDmuLHXbjIMxIFuEvCZqCvgUb5E
QkATGpaZjeaetbpyD0XrgnkNOHYAnpe21/tOD1lhwxZuFC3wJe78pbVbvnel9yV39P5xKgftPMVI
PYrG4qDhdcaZ2HCBIl2enUxZNo+xVdn7WEuSrZtOFXsX0wBaGlJbyEKC4bxsfqRzXxtmm8XntGC+
kc+Vn5DyXTK6p/FT7B6E+eg1TgDrZ5/F5GmYml3FJ6DW+oCXoUU+OgPbNUzzG4AsMnfr992Ud1FP
Rd0N2tf4aQABLZngXZMzigJ1fNa0f2DNkWRir7VRvjMFCys67xoYINkGLgutfaqbrZldZhsqOtBz
kB9UlRBriWnXuwoT3hbxuQSHzK9TQv0ktjdSmtVvhLgwivFqDwKZcJ3TEC1xeMMsXNyD+G046OBn
+jH+h8SBQc5p3L5ZDNLbTNtnoIYDLvp2P9tZPgrxkbpS+1WSUahzLsFlSa2jm4Lc8Oyalc9ouadg
Zrcggfz/hVncSIYdJ8yVEznr6eR31oHwX1rqbAS5KQ6oj1FkAIp6HHgjy7FsC9tkeeyRc+PmB32Q
viyhSI5+vvW1kbzyizYOXN4FxVRswYFuj1HIm6GPg5cVcPYgMV9PY5l1BIyOjD3HGoTunJCYzhHR
LftDrHXQQm782bB+FIb8SPruQ1+aPweGxoCJnGd80CsbFeEPaRG40+v9gV8+vVApwfYGx18hmsHY
U4v8Ai7Z6LFe4j/raDLL8oCGSQVRZTIGlpNlwVgW0PNqnObdK0Dsvh/55lZToVE4BP9ANeuQh1yH
TlCkb0uT1lHvcd/UAqnpBxf+T2k0WoccKFlBk0DpQ8uyP92Pvbxf/oTGexPJsAMU9/Jg48SFDHWX
1dHguh9r75NMeeTU+5ZsrLjlrC/jLGZdt2AobcVJHcVib+Tv1Qs1CZpQqncGLs+PztlYZsvEbhlP
/Z6L2eyEMJkG2WhUY7+58nVgqe895CjncHjY3B/C5cHwJ5SSqMbtBobWkopeOzlLO9erIqGn5km6
Ke4x14WGQ7FFp10dRFQ3UEy3PYi7L6rasSxrFCfxUaZ8qke4PbTYtUBidv1P5GWf6+Kl9TbQPjem
b+rrgHhBRQCK9QC+LyaOeMDWGJJUEUi7Gj8xoE7c5nsKB1RIRcBhb8fKo2vle7eGtmgSDv0OdFrr
CKi1n5MHlL+T2dfTsPOe0MfHywBSq1Yd0K2C/w105n9+J/TUlNUBYOiLsekSSLhlXllHPGQtrIx1
26+bAOqwbEdP7ZeW+2g+JY1P/f7j/flfmxW87v9vZP16qTn97Kag+ddR1blob9j7Fu+juc0PwCLv
eSx2VCSf0Jfd2FFrK1xJk2DJoesA1YXrsK4otcTIeB25aF21uPKS6nfq/bSLt8z7D0fjRaglN7Dn
ddU0OsbWQsq7N2UamBpINq498sCY9WbnWLDI8opy2NhaG9/oLCZ19FoD4MYaZ/JYfZzt3p+0Jy54
OKZfivzXf5hGAwc/sHtIgpc6tjmaGhAKauoogXEbFy/1HM35C3Wzne6lQMmfabOxt26YcmrNIm9C
h1i1xW5YLcBX6dzucx5Buaf1RSeOlQVVCc0QZlAk4/ToSYtByncmh2Scx2OXJPVeeCB8DHDF2Y8w
9JgHrw9bAH+OriaLYxVzedSrMUQSXIb3B2jtqlAMWFRfkb7jsrxecNKjse6OuKXi0ZNBWZTlyS1m
O2QQW/bHpBH7+/HWzlW8s1BQxlsLemqLyZfuzIuZlDwa96cx2Hiy3mSTauwv//pi184Q3TCghMIj
w4VkyfAxL78W1imOX6zsJdMPff1duizk7sF1ovvfddMp/xMaWHB0DHUI9y1J+j2vvAmbiEfdzHdx
/uiAjNQZXmBC4VXo/cc+/8WN0B4fxuYV+n6+92EuHicLOY/j+Gk/PCb0QPJjVwwPsiiCmD+wDDyv
zSRRDcHlo+fP78SzB+LAQN3gXX894Yk5tuA+jPidkslD0ozdqSo0FDD1ag6yRi8eEtxCENEexbGz
rOlZz6bykBq9F/ZVrG/NmJrvm5+DrYmnBmq/aP5c/xyzF1qfE84jk7Od0I6t8GN2qpyHigTzq+FM
IYmf858bk7V8+f0ZBGB5UeYEbhEA9uuo0oJSxuxWPKIpXDakX7cw4v5VwH3CZdY/DR/LQIzut7za
59XoE5edh2EIBj7jLiZf2JyoN9gR+mwtnl/upqjh2uXjqFwA4ERAIZdvam4RIJfGnkegoHxD3ugF
pAW0x3TL7qTzARjM3C2OsSTmjvT1JqBhLWnGTEAfEgQDiOyqPXyZZrl9RdxK8AgFzan0xVgO3M/Q
9f7qJUP5NAgb9Tyw5Cuk+al7lFKgrOBJEHm7DCA/f3IYf6Rmyz5DMQdCNFhQ8mnUTT4EFpRzdqQ0
8q/3Z3Q120a6DWgAshqYmCzWkZ1RJrhJsY706aG2xpMtQPqqkITijV5+NOzHJA7mxgzQgtm4s2/e
XWo14b4G5RcAYgXMuR4vrUAhNR91jNeX/LGAjy9gLgFEzTfuzf/HN/4bZ5EcdPmYO5mHOHb524nP
iWsHMfxp+Ne5cYOpTXYerDzc9tnbyrtvD23sElUFwGtGobbVdrpYEKJoRQW9WR6lLliYse8kv6Cs
sTGDW0EWN4M7AiqF6jiP9IjNtS/f2vjMBteXDWAe2bEs3o2vjvWUI/srMnRakBKSjbtbvQavDyO8
1UB+BbsXFcmbiRSwEzS7acDlZBZ7o5Rvkhanjc+8PXrwLgPAwwQyB82jpXeA4pPKEc3HSINaS24K
v6hNH9WRU1o+JYwHxJkCQT/V8ca33WZd13HV/1/MIU3yAUKviGvbj3PzMGoH0ztkTmD8bQscHTx8
oIJxg2MCgvTibC1rwyUVq0TUWh5eMkkfw8nTEEHZgRj1XwYTly6OQ8gFAsd8/VHNSHooBDYiqhi8
hzsTxhCt7wBqRhiuK8GPPCOPelyfMq/6sBHbWFksQBMAjoT6KrgDixNHxPMkIDwjIo/ZXThyXPsO
TWx/KDP0W0xASSEO1NqZ42dtW+yqMW1Q3xjaU902HDa39VbF4fbYxsCr3BOiTB6YMIvBiHHaWRNk
GiKj0j8SO3u1ZYXxd37W1nSCje3RGbfG/zaZgECLYqHCRBiv1yXcxtIl1HfRNY9km+2cBNBuNIQm
KACWkS6mcECia9M8UC2zCjJZGLONM3Ht0FDaB2BrIacBy/d6ARigQaQT/LWj1u6R5xW2nxQ2MocJ
T6eN+VbzuTwcLkMtbsWsK+s51wZ8az1/G0dYarPfbCh+M649zE4TNMbwlNpeQNE6H/PysZVmwBKU
wmJ6mKzjCP+W+79o7duBAYW6Gh43yh/h+tv7XHjAwBYiAqUGFHF0A2dflfnuR1n7bNDboUaKdBF4
28XllptFPsK8DOdGDKEFrvst9f5Ba+ioiXZ3P9TKRaoEBwBpURNqQgb7+otMQY107L0mgt7TTlAe
UOlGRdf4IFknILmTt7pGF6MSOUxx9veDr5z9JlJiRYRV4MLlcxgqiLUze1UTefFbbf+cnI0MZWUc
UXFBaRS4LdTUl8cF12k1UrhzRLQIiV743nzWizPbwsGuLIqrMItDIDH7nlsgH0TNFyM0P/Rv90dp
9c+DnGb9KYyBOHU9Q007Gf3cw6m6gLchKBxTLpGD/P3CBs8chCzsaKocdq6DtBQailyMTTSbTSCS
NMj64jDox/ufsjLhV1EWi030zNXgO4aRCk3/7zfN5d9ecuVpKjsbM9FEWSn3TkECavwW+nc3+S+L
6t+R8pY5E6OpKAbEmbuTGzNce43vwYEDQI37g3VD28Otji9StoAooyiDwOs5IVWfDVmtY2sWUExM
UO8FeQcV/pTsTTxmp5dW94vqgOwzeZewr78ffnXzXERfLLsirfJBwAcymuYxMNChpfDLdSUJ2Zxv
fKma9sUxb+EaBdAJX6w0UK4/tIJfKKyJihaLz6Z7Q5DiQHQ5Hk2mI/fVID6X6lDeQKXubGts3N3/
UPXXb6JDaE8pE6MmvJSA5Y5Ta7VetdHUvMawDypk5s+wAr4fZaVOoqTaoVOkI9/V0DW6/kiiVW2v
27yNRKqBsCHkvoZECpqBj5be7z1Gnnh5nBJx8uw+zGZ4gVlkY/vdwObVikLFCb0i9BnRpFjsct2p
SKdBPiWqLPaVA6EWo9VK6G7yFGb+EfIzigQNcpXu606rKEEC9prGMWnYXlpvaBxu3PCrY48Hzh89
amAeF5sJzU23HlnfRhAsny3AlIrET7ZMSdRX3UzwRZDFyLN6Kg2iyTYiBCQ4G8Ty6dlovrvsVaMn
eK7cn+itT1qkCJAn0klRd4jWcd8YepgK2FGp11ubZm1/qrfh/xm6xelgFJRkyMXbqIt9s3rz3Nnv
9C/V5jGkbq/b0XOBecGbG8K3i9tNUpjP9hPF9zjoo/b6jiUnAY5Fq5m7ydoYvPWP+jfYYoGmZW2V
FkOwyv7teV+Z+27NkYFS7v05WjtwgBkCQkN1bkGzud6Lo6iRNIxTFwm8j2j1U1pfJJuCYTzQ/E1n
j3n95X7A292vBDJUoQRtbwjWLZ/zqSGBv2KkRtYuYAwB+xgIHAgPFGvcHvSYP2W9ABo19a2mCvuN
d+jNklTB4d8A8AAATPpSk82dGEtBGeJR4b0jocuazm+l/rdjCtsWADsA9UU6CXLYYuoYGH50tm0U
LPrX8cROvb134oNGHo1Chon5fH9AVz7pKtoikyhy0ucTtXg0aREEuwNYHvhC39JquW2GqY/CCwSK
TPAigXjW9UJxKi/OYs/lkSCowziDLQK4Lz+MDOrCeIOZHwYjM3cJHprH0q3qg050snOL3tg3U/eI
21L4KPEMYaJ63/9hBKD4qF79roKkX/80D0rUeQIr4yiB8OqvZn6z/1aVB38aiL5/IyzGeCoyoLoz
RGhTvCd5tYel26mw/KGFVMeW4Mhtpe062jJ/6wU4+z34RVHBExTz6cnMOiB8vCCv3TNgfn6D6mIH
ACxOB+Fox/ujeZOZLqIvJpp0w1x0s8Mji8Q1DDChd5I6fKt5r+bk6ixFFKCK0IrB0QPEolrVFwUh
F0mOK2N8o1seZn7MrKOEC9dwKtGI20JkrsZCbRb4VKDvgfW+jkXnzK7hWonKpTM9ajh1xvjsyqeW
0qOoszcIU2w9W1enEIkFdFyABsbrdXklcfD7vTEXkTXZD00ifjnNRzFoO55DoAbUDG3XTkOnem47
kenR/Rm8fcmqwbUBr9MBpQYbfXFRVROsu8oGU5jApV2vf5u9GdZm95ZYdTRm5Cwd8yEZ2Ks9Dxtb
8ebW+hMZfQ2UBoB6sdX/X0zrXMMayMqZiDpBD13V7sn3pvUOUk9P979x7dQDqEahQyEECamX60BZ
0kzwYEfphRZNHzLhGkHiwvSFoZu48U23GwK7GSRUUFFBELrBGMp+kqZba1AeniEcPzrCRh7TmRsf
tBVlsUjrikCNJLVFNOphTHwhwvsDtrIkURDF6odSII5INHauR4wUhY0b1RFR8tb2Gaw54Y5THFLv
ZUqMwI73o9i7JTxlP92Pe4PoR5cLeh5KPRu9SeAcF2cnmFtOpsH/A48KHViZBIm2NSJFAzqaHPJC
09GNtrOgyPMB4oSu44PQOh09N0E+Iot3x8RooMDKXw0zGXdNRd/mKmuOE+/rYKAD9DmI2IuYIg8z
6WttsuScT46xc/A23Q2xKfcQZdB84pBmY2GoX359hqkvwwZHwxVEzSV2Zp6FdI0iQdHGaHZZk+yg
abCvu1B+QMWx74bc13u5uz+ct2fZZUwoz1/PohEPHhY+ayLyuXzPv3mfeh9g0C2QxNpiREMeGHYP
H3cDqLOEnHO35Ci0zJ4TSDrnEFmkYqP9+qdGuBxAXWWdiuWKl5j6GRenBamaugAWo4l065ElkGqe
2oBUvga0DcpVh45noQ3Dj8wZQgqeL2PzczJnfjeQwE1/GnaJtaL5JRjAqC/nxQsfTpBNA75RfLk/
6rfHmgHqPMj+YIkh+1/eyLlRcrT2yyYq84/z+MjeY+NDoW1ocd08L7BRgJ230JhxdRydiz4X4Aqw
M3RRA9TjD6Kbn7JUBn1iPqDGHXrJhvzp7fmJYIqUDp0sSMAskRBV7FXzCJGSCOajgZ6LI81iJHNb
gmarYdCYhF6Jajct2zFJhw2qt7SJuhRmUXPtpmgxGfSow0rmcH+OVocPsnvo5iupyGVVoTHAmRlN
DSYf+kPq0XCsjgkgygX7zLqNwVvb+OgxQYXBhaQgwGzX6zZNhWDZ5DRRn5JfJaBhDG/1wacNoB0a
avOUf6ai3/i+1aDgCUAXHlKG1tISq55rBtdGVKGcHhz/8TGTqZ++aXVgIGsqnUPe/7o/oLdYIixI
3Kz/OyI8G68/k860BlnbxoI8aKeChJ+NwNxP+zyUfhzWwRg0frdrDsZHN4g3jrm1ybwMvUhC48Hu
eDkT5dgSk4+WJ74n8OTiEPT2nXKodiUz3I2W2mpIgLFRl8JRhOT0+msbR7AqUxUhkZ/MXYEjvNNO
sj6wctNUQv2p5bkHyV5gvgH6Vov1OhSU6TU0KlGGmcZvKdL7IDP3em6HmnVKXGsv6KvXbKmR34g+
qXsY1niIC7a4jpTmOihnLWqsadJGUHOqv4n3+n16z17iEwmc3RhMX3QSOvJ0fwmt3SMAT+K9jVTf
QWvgOqab6J2h1aKNgPMAvKcLtf7r/QhruwKqrBAKVsV6IDCuI5QNqytTG1ukuq9Z9W1sj4Wgvpfs
tMrYJbClMJOtstbaFQzaBt4TiIrMRi2ki1vLJTn4qY2BSh0DUedLVvcH7bXwGjBqjU94SW5kGVvh
1P9fhGtZ0cOI3Gwj2k5+PBi+FPoeqr/fG+Os6Y8clZP7Q7oaEM1cNFdBq7nBaBWsdkjPwfVwY2ve
Mzd3kbUB059DhfDoDWO3q0EKhAspmzfO1bXbAhmiKg0pitlSuNFtjAweLjZGtu1VQpq0e+ZksJVi
XRHe/8i1lQkdK5jVwzlBSW1ej6pMxDg1cdpFxVSLXTfole8w3Br3o6zlDZdR1K+4mDsDyhY5hSB8
ZBexn2bWzkxeGXs3RbMxZ6uBcMkqNBksiZb9PbsDS6aL+y5qqAhAmQ8N+Z5qnztvK9DKuOlowDig
S8OByV1m8ylUufPOSWSkl9m8o3lfPUOPPv/rMp2BJAv1AZAZFRp5cUDKIh4SJosuwjn/DtRRNCfp
nlpbNmwr6w1lQGBPUdpBz2VJWSmLymsM7nSRhBU4Gvlwcn43NLkxNysXCzDAcF4CaxqLYalsKKkZ
Tx5MjKLETvQAWvpZwIf2twS8cl8aSffEB3tLOmn1y1CqQ/amCmJL27E8K3VNkAQx0x9d8mKUzyTd
eNitLDlcIugmgypoKyD/9dqeuN2OLiB2UUvReisGSw8JB360zx0rbAGC2xjGlZVnAFaC5z76v+Bq
LdYEAEvepCdWH1WtJ/YTfAJOlNf67v6OXZss7CFFQleOLUtNMSuenRhWZj3qUnOgxc1TDXEv41UT
YA0W1ev9YGtvcrCWcKRhI6EYvbxKWi5pwlJriLxSG58Txaf3SKNH4wTMBsF7FurJ3rCzBdH3Bbxz
H6QO64kmr/WNg2rts9EF8xREQFnIL45DYWborMNlOoIRXnWA7H/vN9oY2l31ptv5y4TlvXGtrfQB
AOpD9c9Dix3PnqVkltfytvVMIiN7hqOsA0xsCBZzugcBvUN3ldfPfVfRELkFecZ9wx9LBl+FgYI0
Qh2yxZFbySOufs3iloVvRjPKwZbR2FEeGjXEc6TtQfa09KoQBP70oecGD6y+7R80ybawTCt3LnBM
SCaAtwZZa9kygLNuWpdlOUQVLlqncb/BVq4r7WDufs9iPiaQiN2Y8dUPvoio/v/iauJe7TEX2Nqo
SNpDLb+K9zxujopJZfij8zQln++v9ZXjAoVesPRQFVRqKosVVoNxUMV2PUaz912rosEb/RjqAe6W
ou7KyWeiRqck6owVzp3hSNjrZt4YZbPY9wJqDPn8UGlf7n/NShQ0j01wl2CfjYNdvx498BhbyOQO
U9RYzpNB2BgyE/oKXbtl/rpy6uG2hf4dUJuQ/FsWVOnQsbmS/Rxl0iYPU+20oeC62Ei8bqMoaAUk
YnACQERueQ4Je5iE11syIinUiWp49W4B2G4HDBH+uBCj1gB5MfULLpabSBiBIRKWWzuJnSfAjICN
Y0CggnN/YlaOVBUIORAkM5DbLW2pcqSlUhu7IaLTmRjJk6jrZ1jKvKrWou7z+WuV/BMPP/tNLv/t
AkdfTL1DQPlE4Wz5foTRuG7GRTtG48/U20ngrPpQ2/JrXxtGxSaC04BKW5ZuRAaTiSYafYyaSYSl
2/mFrIPO/X1/EFeWA6D/aMu42LHo+i0mC9ayOkxL2zmi7IXzzO/nH/cD3B53WApgquCvQ8USz4zr
1aDBnKaxK0Yj6IkPO55REzUUe/wAPGEIqXMZch1ohHGwyo0bdy0wTEOhUKlA87h4rgM7raUV+ZxS
kAtcv5n29ujbMwlGGqQSaIhiSzJtZb7QccZMKdFx5Wd8HS9143wwZTJHYux9OhztXPrjdLg/mreX
N4pRAKAq5TLFNVP/f7G3cpSocCaUc1RPx7L9AencIKcvqqRv1RuhVhY5VKzwJSgcYpEvlehhdzQO
htfM4Ia4+7GQr/MArT5wyh0yn+5/1coiND2Q8wETQm0dgtXXX4V6cOOmVNJIloUHAReahE0D77T7
UVYmCP050KSxZ/GoX9bwY6eAuQ4M9CJWDrDNjWYmAifbGDU1y9f1HoW515HjoAOi9CquPyVPG9LF
xKCRKHfT/EJyN4D3ewDXVMOQQVfGO31LI3ploqDPB/0NKFvBfXg5UUCfx3luERr1o5Xss7bMA5IN
s5/b4gQtE7oxWStLEE1cigchMA84fhf7KtaEaQpbaFH53FhVIBwHmhmPLhBUYzXt70/ZWiyIjEIf
Uz0HoC5yPZp1r3u8jW0tQiU+TcewHdMgzZMXrj8OH++H+vO3ljOnjB2UtYMy5VjsX2PS+qwpWj3i
xDzE4zkhbFcMEGWBgR+nPyZoczDmm9CkM6v6XMh4B4H83TzwU59oEKGVEPPwPt//UStnGEhZ//c3
LU0lewvk2XrkepTzdDen4Rjvif3QmYfSfe83HdlWmsmqvIbqGoqGmN0lR3OEagraujmNiH0sWAnh
3be0KWAKtHfK55y8o8kLpubGHK9sflwPEP3DoaZw32rbXhxpad2YQ+dUWtSVE6xPHAlvLy82DvdH
cmUlXUVRm+giilOa0pnbTIvUd9UWuGIanLcbuIPrEySzN4A6a9FQUMc46nj5gLV1Ha1EySvJhdSi
FkL3DQ/0+Axa8NiFZbuxQlY2v3pXQVwEhVdkQYvR062c05iZWpQ2zs7KZO4nIpN+bwI0C2vwjSN0
ZT2idKIrDRUFL1+2koQ1VAN0YrTIG9owttnzUAWZ9abJbxphZzJsoRvUWbLYkwrsp5x50XNFxnU9
jkPj5EVVADUBO7udkG9z/duo4HmuTSfL2o012bvxj77On7zce5LxuLFoVtoiKn9FIReXLTLm5ZWR
OV1hu0xg/5W/pox9nnR3L0p6Ip39wKEvNgH4lDdwI+PZPtPo93acIAcoT6KOHIe8p/vkib+CcX5/
Lf8xbbgZFsj0ILXRVKK9OKr6QpZCOCge1HDbNQrEND80bqTBDc79mmXJDqV/F42q/J/eg34qmG0A
hhfvks9+S/9JB/MJbrVh7G39sLUDBFphgBUDzOhBPGwxXwWQDQwgNYwXHi9Tw/yMTWGWQhvd6Xes
d/3JrKBoPB3afsvNZuUYgTI84DfI+ZCWL9GNmhgKs3MHPep7qAhJIgWw8GSry7G23UABg58MxF4U
bXWxIAdLqwCY0iNTfBqHLLTaGaUMYx/DEuj+JK8cIervAwgPNNrtWQwvdCNxDdgnVbMR5iULgXbx
KdyU4cKOjOw/RUOWDJkqmHH+eWpdHI8lG2E+l2Diysx19sLCs4aBfLsfRwLdUpQsfpMh2fJ7X/1E
PD0g6AUAEUrN14OZ2naeOM6kA1TxyaocWL8Uu56ch64/2NVW1WcF1YjbRfnaO1D+Q8K0WJtmk/Qd
i2090si8q6cZZyTxbWbsZjqFEFIIYpsf7fSZpd89nj30wy+uHQcDEiTTsLGB11YRCiOQJsD7G3TX
xSoa7QFmQ/qsR+508trPg3zLnI8Qs7+/glajQMQTOCC8RqANdD28mpw8Z+yIHtGs+AAPmLPRlPCc
cbsfkKHbAqvcouyRCiouFZwK0Je4IYlNdlbWOU6sqGxR+W4OXr4HBn1vtfnDSNuPLH2t5E/u7bre
9GeP7vSiC4vSwb+d0IFy3F9/O3YotLlBlUZpYClHO1fDWGVVYUZ1efDGASJB0Iga38x0Y9/c0lWA
E7sMtBhkFltGVYw5ApmPZABCheXh1JMOzMwno8o/Tu4rdE0a7VTp3g5wy09lSzbEitQVv7gNQApH
ooF7Ga+b5cMzc+TMleNWNFcx26VdLY9x1tCgNkFguD+sK4fsZaglOEZr8pSKbDSjsqZPZCzecngE
3w+xsmoVKw8ZvwKM4t15vWpTU0y8TE0zolVnvbY6WrzlUJPTOE7D3tzuAqzFwxSikoRXIRiti3hV
WRBrwO6JJPyZGqsLbeedW2bIuo1G19rYXQZSP+TiiNV6mmdKbjMqYaDCq9Qf3I10aW0hYKsDK4kT
DrQF9QsuIrh9U8hRb60IzSCRfPAcALU3gEtr2xwNgH9jLIZrmlru0LKxEGDcwRU1aU8eyR+1uN1P
9MR1oJdn/uwVYT9+8Cz50DcvvH8f6L4BzebvV8rlT1kMKJ1cmZZAT+CGhLmv3gZqUFMPyn5bt/7q
wOKSQiIPlVfg5K4HdrLaCW9GDGxRQAsM6o3Nu55t1GVXmiSKU42sDp1qpYaxCOLZQkBywLGiuOyK
ws+1FnkmDLHPxGkk3LgN9qRr8lWapVMAX5+ejBgkmLp3+JNrJlvEhrVtgW4fNiH6b8qB9PqTLa8y
6krGVjT2h6p/lO2T9b65YLeCLO5BKNfFk4ATe1Trpu/Mj3HyoYjhOfef5u/iY9Qz42JjpD0wdlR6
VtTk3C+zb6ZRIEM83V+Oq4vkIsiiiIVKWpnmDUbMLg/6eEyTV5lvPCvXjpDLSVls8LpnFUsafAfG
qoWyobsFZl+bkD8WWZD9tsCPXtxmsQeIDfUaO0q8n402Aw76dTZ6vFp/3x+rlTjKc1Id71ByRGn4
ekJiiGXJ1KwQJ4F0VVtBj97x4mZX56mASbvY+q614o6qlqIXBXIpkHyLFQCjQdjC0dSOBvpVb3Pf
dJ6d4bFqq+ciYYGtwQx5sj+k9iGzYa7lHN3uJN/NHHpJO2hG/oePR31JZSfwWFuWCHuznrMKmm9R
jNdbWb+SJg6d5tmbttglK8sFfuT/Blpsr77pXY6sG8vFZj46r35T/33qgYWCoo1S4kBGu1jzORr4
dI7VPOqjzzOU1YE5i1//w3hdBFmsekvhSRMm7KjRYXH25JSPEGsZ/prPbqqliBc1ql9AJS2bSZUt
Ozfm/f8i7buWHEeWZL8IZtDiNROCmsViodQLrCS01vj6ddTeu0OCWMLObHePzUOLQKrIyAgPd3k8
vijTE5xfRdEWrqy5khVAAHiFgMcYzn7artFklSf1yHWc8ijod63k2Az4y/QmB9gL3O/s3uU10Azi
tZStuUZVrXAIWSBO1TA078/qjLvCuxJcqkDDAJQ9FcQTgNbt0yZSTpxmK9JABNnMFwtls0aQDOdA
dDNSJo2/f+F4ex+ChblSKUi5r8EwJfBbZ0lseM6VoOHgf0xMXIlQg0+eS2FCE5Bh87iPOnutI/S+
cAsQ9iVD42v2Yiwe53VopsmVk1C8hZ6qD43t1qemXioDL9mZxgGMg66Ouoadcj200jl2+0Pm+z8N
uxCQLi3OxNlLiRo1hZMq2PFopoVyGlTTPO/3X2yzf5ZnGkf4YPR3uDRTTgGLUjManht/Ezv6fSPj
lFy/gJD7RAEYDyCUcLCdr5dGqStHjnoNaUnINhjwezyVw14winTQqI+uDc93IVekVkv50NspHPlK
Rg0LaAkJt20hQhXVWpoIpwLJeC84QrOBtN3zfz46NM9yADDCEh6z16MTgk5QHLEQTmr7oQAf16IS
4e9CZ121RpMu4RhvkzJ4KuKGBCWBAlaMacmFLYu8UfhOOKF2inZPaLvxdVQaoq/omdRuh6pZCGpu
9zsMwt/i1/iWnrJ0al1XoFzFCae2M4L6VKDVI4k2ruYvXLu3t+FoB8UkoBKQu5tq/wguGH1T1AVP
BQBQFA9mkKe53BJ0f340/1iZHKrMbyU0c/ACmIkaIpXWWGboXJBv9Qvu6CakAZgK+HUQZIzcJSMU
dLIteq+HuEWd2gzkkvZ8QVqR5Ls8NKWepAmtdRDXikaiYv3MISPZl7IQ8N5cZuMXIDcOPBsqVEgz
TYIq0XN5xZPy1P78DA3wbr2nTxXNTf/z/v6/eXP+t53xeQ4ZQGgvjnN+4XmzhBcG1sNInSIiGGg5
POVeTiq2I3nIU1CbxTKpOImGLkPqwqXDYEjPoVZTJDIXdtFNGvHvYxAbA26CWjI0ea4/RpSVJnJR
AbT5wqzSjb05M/pG3HlEd/Xv5wUXfZNe+rOGcHXk+UQ5efqkLxrP78DMn9ohAjgS7ottAaqzhEIa
1iE1URIzY8iCN73J4v8ZhUguHjOjtt00BaM2IYNsBZvi2Z61OpP3CrrbOBFam+CGZFIQyCqNgOKo
pz61mutYQ8Mu9Xn/SQ5cunR8A650LLY2ohRvYEoNlwcO8Fj4BsdhXzrfZb6TDoRwesI7YJLjitTT
iBi17ZPWtigwaKlaKgcnlDTPyp0mDPXQG5KaIEnlDjTv6zrYIUIoQ53tQ/4lyQTxRemSsKOsV8Kj
iorPZTQGK8oOXFugn9b41nt2Ml56LpKyKc1YYURbaJLF1PuNVDCGijYwOHYk8CBzOXVMoJIVC9Ri
Mhui64FsgPkFGT0d1BlVlgA29cm/4XOYDS+Q9KHNU1JzVP5sX3NTBss+R9tAIjK71AZ/00OCr0I2
Ct8DrW6UO6bZY74b4gKFbdfWxMxSDI6EvMkdZMXqPFpt3DU6OBWHRJ0xCEsXwvQK0sZGZmDgkHkY
Od+mVxAIk0Q17BLf1l/feyNZ7we9WjPkPSXvmAhyLGmOnyn1dHXdkC9C6Fn/PZ3oxiGtvtvBDeoN
jcgbpasTfqx6cj4n9IxkFUloRjebDT2vFg7N1O+P34xEMKZsVGdFt8+1W6jRw5QLmuM8cflbAsmB
slqHHnQ1rfu+cG5qLs1MYgHPSSW17hnnqWYlw40OZREQvHlpPGyFeKkB4Ia9fTqo8Uq9cLxumuPi
CWHNbfWeZmuFNHr5m+32+735lNL1z1evERANU7IbfsMHaeGKmzkZ15M6ieu4pipadrSvy1blk735
CWUZ4pK1+PDwwpoZkU1e57GoNVlSzplGdtOhT+4clQ9VJRxNKw6yzr9ceAylpUTANCKZ2hgX+3J6
3cxFNx9sQJonr3PiVwsnaebmxASiQgzuRDRLomB/bYFpOygBCinzFK+chx+r2zSbA0S6vvcC2Up6
T+5vzmkY/jce4DFHc8DuT5+UbA4ZLqGomSf0YADssAbUnPTMQck/K/kFunn3rc2uEHzTeE2hBD4V
c3L4QhyYHswumlRCccSKlWehTxeGNBPjoJVjlMSBsOGYE5vkQfuhRbErYUAIaIRGbKk7lWx+XV2l
/ymz0Th5I+0IAFUQlgNq5Hqp5LxVlbJzmKfOjc0u2wSlQMpyn1dLBZY5F3JpaOKphFJMJT+DIS1p
SdqjyUxkidCBG5z9iqJFPrclcxOPVaLSX6Jdl3naSiR8bA3+xOAEly354qiRGHQjb0/3N8bcsUJI
ipwU4iW07U5mshByIRpAJfAUaY0BrVciAeZ/38TM3hsTGlDrQD8ZgtKJiSwqwQnlx64dycVL4Re7
nAE5nefHxn07MycKpQAAXzAcRPvTlkcVbRpBM5QukFfphne5I5QiXrXE/xTynuSg/EN/9MKxuiFx
wEa8sjlZsE7sPE9QU9fem0cAOHSX4H8d+flZE2tNcNnSzco5RNQ9nhei3T8423XQd2164q64QpJL
sLy69usrS59l47mlvZWuJKKb5loz8AmfT6P/tyroFpJkK+oyqXVaWaeWlKttpuu/q/sLMLN7ryZj
3AgXLlphBC2Qqty1fV9bgR/HaCR2l0NyNy4qWpb8wuTPmoOTGV9VeOjf4I24TIWOENoGQ+QAecOv
JSqrq7DaZukSG9jc5Yp0CYfcBVTSoD8zGRrfhGXViapr15tcpSWwjYlAEqA91sGxekh0yaEluIci
XLBuCkZdIoKvlIgfLToaoVpZLnna0e9MF//yeyY3blUMXI7mJ9fWITn6ug/QKm0K++43QLqDOgs3
4/gMv2dsXIiLde3cQgqbUnPtcrDyx2bHctsPqTdESANmC1HMzIsRVERQkgd5NIrz/JQumUGbUZyH
kWdvY7IfCMcZ/ff39jmyavrdrgRmYSLnorYre6NTuRhb4HhSw/qw1wbrptpyih1uPbCD+iRgie+s
kB/wgX6pIz3yBF0Qt41/5NjXWFvz1bY1WJZkzEZJDEUaIb1INC3yH865z8sZmSRJei8aHLYJPFsX
aU4000xJSiSC8PLb3dAD984HegXCgZ+n49F83DFWdKDnk/66367O4qd/9PWErhzjW9HBI0VW+cv9
Qz9/NP5ZMWly6SeCkg0AcHo2yEoCnlQvJTQ9S+LLNFA2gbRONz1k8vhizevRqZf3+RMUi7uP6pFJ
aK+cMu/h/gf9YZNutuvFB03uG0AXfL8tsaSSuq+cN47hDElbQQcXgHzNllIzLVERqYjDFnoRbkq0
temK9lOoIL9ySQTC1oUPmrljQYOG5gC80UFgMm2uYHu5y6Fu7dksVTeiUVrDC//gU/a11WPdcWhE
2YUTO3cVXlqcXEs98DNx5aWerRQrENL1pRmB6vt98CkKeAujm7WFij4gvGN6awrfrbkKrWU9pjsX
wc5P+VgXz8UB/MAxMDwH9JnpincsWR3dA4CSoTNnoNrTwjfMukNU3oGxB5QSIeH1Ka57uYi1tMaS
V9YgFwbDCpvA/WhdmvNoJEiCdTyK7zkKidiSSs7CxTcX+ILuHsypqEahsDft2ZQakLpHCez3lkTy
3xRSYSRNCUdpaC7c+7MeEpONXM9YDb5R32oGz8V26j07ZmLTLZ/DwYihBtawJ97fBrKI2576ApH4
tzwjLoOmUOjqPS9M+JxTuvyIcUEu3OaQaawHBW/PrpVzrVJNXXHBTu2Imur9KfROgL7oXOrrYmj2
ax5PfLlYAl38Af+m5xyNoWApwHWBqsnkG8Js4KKhwjdkPjHjSEfy+E2gySE52LYdg44lNT3yC5e3
EDLPr8CYSeYBhUK2Z+LxuhKwQJeV4fFobChmoDPUWVmNYXxI9Dv9lBZSx7N3FIKc/7E3cWhQThbz
ToK9eqN3u+IpeQiNaqes0r2sex/FSjgMG8Y6gI03oxAKIvWnq0d0acnnzhh4LgG7wXt15Ai+XvIC
3It8HJW+zTTniNX9k1IYXEp4d6Nohzjcud/MRsjI/Y02G+VeWp3cfr4nBV3RwCrI2MzX9733VVsl
LYk53oOveJkn654qpDdk33iQCSjoQJBKD/ZBXaGET+xz/7JdUiGc83jg8YOcBoJOyBVNvmlsxNZi
xfFsP7O86qmotwn/pghbr0vJ0qyPnnq6yUenMnY/o6l2SnwdJm42RAKL9F5r+MTd9HufqBWlB54o
EuX+zd0JxwIqHNSXkDKeOFINEiiFEDK+DfiMIYlfrkIE3si6kmiaWcsPIBH0S4NJf6v8J9/Fge4x
AZVFGhcWhGIWFn80Nhk7ZheI1LHEhpf+ZJ7Lis1z3+UDW6ssOVpx7Kl1rGCp4X7mGQGpBmRiYACt
WtNWpk4IBHQFCIHdVBtGoBUA5EbvPajD9/2tPH7tZDTo7VQA+gWQZRRHuT4/vFiraiUxkR3WUNXr
fIKEj1iv/X0hrHweUsdioN+3ODN/YDQaG5hH+ASeZtcWfa6RvbDTIvipY7XpzSUZ15mCCzK4FwYm
Hrgogx7oJBhID8M20fmfbBsVBPEe0XTtqf1kzH8zoJHjAlzsSLZPNkSeIASoRNiDmEdTvkjKIRk2
QfJx38pMOQXDAlEofDtY4NAwdD1vXBwXfJkHsf1cGuj5rnSIxTxVu2YHqt4d3tQDeWxIZjwkJF0n
iVE9c0iTnxdiitHIdLtcfsTkxemBus9tanyEWAuGOHQkdT/vj3Nme6BGiBY+FrEpuo0nz7qWrxWu
LfPQ5jpc3MPaB+CgzU/uwi6cGQguDTR2wdBIDTfZ90XiRFmfYiBFEz8rbKWaXFEsNYDMRWBXViaD
aTRO9MTKj+1IOzbNRtg5EC4O4tcIOubpqzBYZeeRcikWG2/6ySJdWZ3ciXWBRokh82JE9qFyloZf
9IYH+SFxn7gS76F10K7vr9mME0GEO3YOsDzyENPQo0h9rUnCMLZbidRVSILwse/eisrs+BpsVKel
9/jNHoFDhKGRsxaNwOh3uT4KADdEeSqnie33AeW6KEPZ2AIw3Acv6X/KtQKGuStbkyUU1SLuuCBM
bK5U9KDRiMeacdlYvtPpNft1fyJvdiWMIYge05IgbcLgrgeWJkpfKn6d2A2cldt8NkX5fd/CbVFw
NIHs9MihhMrCtFSZcVHQcFyT2M8xiTzUhJrXV85BC6DpPvDb7ZJM2m1YCoQDjtfYwQ/SN5QEr4ck
ZHngh5GYofwNh7VudIYgG0R+ZKJYAwXDOPm9P8Lbp//E4mTFRvrXLmSEzN5m3fYT3VZWQ336E5gN
5DEMeqrJ94qGX/qiUsbM6o1JP1xqaOEArmNy8aS+44eB6+c2Xjf6u7YFFa5jEpfXPypLC/TvpXrD
zbHDQAGmALwbFylAsRN7rg8sjAN0ni1aKYrdhmdKUD4KSfbTLSQ1b2LLiaXJyz2IwdWpKrBU+9+R
rJ9rlpz7JS6YpeGM03vxepMChk+a0UhMxJ4m4krWiK06+sJDacnM9AqTmZAv0AJv51CuJm6ARLRm
hB7h3qQnEBrd34y3wcg4c1CbQ5EBfObq361+MSjEidIIsQVfD5Hf1XczftfKQ73+aKxzCzoQ41+Y
QyMRQBcjZhi9/ddzKFdeWWViUdhVhPfH1v/IIeUu6i9yQs6uDlzWEsrjNq+FAcIS/AkazkGYMNka
rCNmpe+2hY3qWk8GvPYik4W02lFB1ooEpvgk0STVFYc20bmCBOXPsBRR3vRdjCygl98w2TnoIRnw
BKwKe4/7x93XtZ7FpPIozQAU6CT9/iSPc3h1vU6sTeY4U5TGybWusAvTXUXbJcLKOQ99NZqJx2QB
4hRSuSzs3F/jXBN9b6o51APeulBfCQ/K01L7/m2YMhnRxGOiwS/kU7cu7ETbS7LVvDI8dk8Qn3Jn
o5VfCMSWUoGL22YSowRKJoWVgG0jpHuO0YeYeOWLaGSxGXxlPBGbYxqDLJvPaWKjS5sDhZjwBqiM
tHhkbqIlDB5dDBp6gqCsAsGR6yMD4u9OCZi4tDn3Me70CB0ZClT6HFq1K1CsDcZSjf2mJR3bFaJN
eKJoaNNlEeteW0QM39d+6JR2V7yGgMPZ0YuElGS8bnkSHFSi7JNt25Jho5oCEkX3d++4lpPdi+5n
+CNg5YF0kydnhWUbIYg0rbSz+jWoaaPLzTmGlrG4YGfmyoCmwQglAJU0yvuTBQbYL1a5NK7sIHiE
EpNiu8UeG6klXrdQnflrNZkOCa9J1GXQro6Ww8k9iJxIXjPIndsADiMH8wmckWK6G99+2gcFBHY/
NjyyL38qu4nlHhNKjcdz8bN9zYkeknZh4HPxB7qtkIsCgSQU3KcYiiHvNWmkRLYjNB7HJmPGuZHs
/K3S/WJlVxGprUHbhtVaGlY86DKQb2d08aD+Rq9FaNxf7dt0JPba5cdMjrY7+EHTFmqFS7X5Dref
wBvrRUoGU0MYhooHISFwaZ6hkHbr6tul1M24m6ZLgz5QQDxGhBxyhddbnSszuWGyvrYLmQGFnCYM
NM7ExVHe5KMwSiAd8SoekYYI8K7NFG0sODUzmhkKwq0Y/jkq1r6lNaSMjYCjysprQGAAIgVDbK28
0YWSSGlAmg+1ffHUbSBu65qmS5J7fyCC6+FDuQi3PmAMEKUA+vv6u/CYD2ol5ju74Ij8CKHK3moK
Q/gKdWUVMWRwLU8kaMFs893A621qcMIxgpQ7u1ISvQ23Yb6urZ7Ts/Lb0TnGEEGvnxrO8B0uSwbd
OgZoCIz5NdSRgYyYvj2CKoEcSCkMiFS2Pa0NJFGpu3oX9CfTtUlc0wTZoKVM6i1QFSy48EWgm2Ah
DnIzQ2DyDQO1UQd7CE0tMvOOhSBqqsfCywhdZ3d1bQDDu144Fbf75XpdJvsljsI05Fy2s0uyxwlE
MuUdFZIRJTEQ5BKNp2SbHSR6jiiipu8F47cB6LXxyZFERtVX03zo8Dx/j+i+x0w/h6TTP8dE8dNe
I+8vPnn7kCyO2vTw8rFg/xZ1jikHG8XYUw8fBWK6603JaGKXqLnUYaHBuB8awyoG1DIs9IS4pqtD
J4k6+LlgdpzS6VG4tDrxBLGgVWAO1jq76g69hFg0KvVUW8Xc0qtIuPU51+ObRKS8NIiiX2J8ZkzM
o/7e086sjUGHzhygJgbdISP/ySNbD14BWhBeLwhltxQ3E1nKyf9lIu6NevzWi/BfS+IOPFtOZ8fP
yU54EUHFP6weI5jy4HtzWmHDud9aQPQTSiS6kS9cRrPn63LaJx5oAH0kz9X4ADf/5qpt4pFK3IUg
cOCTtzDIRpBr5C5FODdSIWAwE0DPAacPHXgwz01qUYzvpiDQZTBswn2Z3vnhfc18VevAlEn28SEo
QP46R+cgkMhioUQKLN7CGbuNPvAB0DtG6nXkC5nuccn1NX5Q3d6G+T4i+6NPnsKNSx5/xG/rcR2d
rWSgEuU/xcP36pdCOvbl/hf80fjdrDywUGPLKi4mdbLyDBMFohPHvf28fT3u/e2nYOaHI8pyPnnM
tpZlHYxzTzabj3J9sDeR4REAnE+r5/ufMS7vva+YLD8XVXzq8BHmgadN8aKgbzatfXLfyNyBG/mQ
8cpFEx8w8NebHDCLTCnKrLf9wXBKxYi4pYa6ueW8tDA50kXppLJX5L1dgvevkyIiCDi4oeVyii6F
eFr3S5o6f9I805m7NDlZP64POo1X0t7O9Of9HoWRFNfi6fV1/+7R41O+f0I4oyccfezIeiBrZ+2S
J2G7jqlFiGHYKUdsb4ObnWgPq3NANkZy2ATE/k3ot35/+uc8q4AObITzozrPNBsqMmMxOsZhayFu
0kqg0n3PRMOP1YVlnrUDiCveSYAGgxT4epkDZxiCeDxTGfL+Y5pXRSDJygCLVL/3RzS3a0cQAdqF
EIyAEP3aUuYIWdNrYW/jD7UEDMG0lvmWNMj2/p8MTVsbyxZzF42HVIvfHH5bsbawxD08O2v/jOVG
ibHNy6wWg95WQCbqubsYjyAufHGzpbrkwqRNwdRNLbngJcek1WKHx2SCc5ikA9qrvIXoae64X6yO
NjmMUpX2TK/AkNPi/agB05BW/2Jd0D00UqSCDw/prOsNUIM9NYVUXG83IWh5IwBl3YMULNRJ/oDf
0yN+aWUSCLVK1/J5AitIi+3i8SH2uj+yxtF8yFYNeey2j48NfWuMtw+RJx8s0dGLcn///dUG733C
xHUCJ9KgLxQbMNNftylBt3qKHgnz+IiryhoOD8IpIbsPI9XPK2BGIrrgOuaW8q9JCMxDKrAckyPd
gzTvv/d/3QEQnyYQd3u/P8K5XXlpYfTsFwFQmQWyG3QYYBkCn+HpsvuccUtoxP9lJdG58//GMXUY
UgzZ5whW/GAVk+d9OiIxjutHCdl/+7F9+BJJi9ijMVr9gGhvnEv0myz4x4Wh/oViF0NV2gC8nCo+
ohr9o/Yj2dESedOcCTzO8M5Fsyi0CCbnAgxgea24Pc5F5VtlIplOrq7zRRLAmawBCqPAL4lo3gMF
5hR9EEEzR6j5ZgC2p9JHZGe3/mwyfR3uibGDbCMtNspHRldLHHYzmdwrw9NKoqcJiSxVMCyQwrPk
Dz/clu/sQw4NKzQFiivtIf28v0HnQgsEiezYmYpLbapiw3JFUAlpOdgxAFvgjxIBgAjqR+QE3sNg
IVM19/K7fGJPDkPS50letvxgq31C6uhcc5meCYR9ZQJwH2SbOF/qT5qpP1y/r8fr6WJTutA1TbTc
Geympr1MksYAiFgRaVP/clSLH/wHaJKJ8avDr+7P6+xYLx72E9cCHquc5TMY5rUHf8PxJArf2PTN
E6xiEy+Rw4z/2NSNXmYRJhObKg6Y7ZLRmHtqGZdIP1lqRd1pCVsijHfbrSEQuuNkgKRgWu0I0Vjr
xoI02Pt9Sbcmskir5im3GcNCFyOF6o1uc/SrN42PEzhqSb3KrN/AqLenBcc9O2A094+U+di8f6+P
i2XlckfwW00bbGTqBdWsVoJHE7pYWZldxAsz03kt01rUephJsn1z7HOQCZAgIRpVteeKX0oGzT4b
IWMJ6caRskq8YbKvOR/IMo+1ObJeM8ajazwdP98lNI0eP9frxzWpIDEFHtQFXPLtLQjaQ2TkkRXB
wxXwyeszktd1UtcV09jswNuMBN0QYenkC7eee7SBtlIB9UAJKcprG2nhenlRB62NWx63k0y1T26L
24kkx/VPsvp6ScgA/NymrMh5ZTvEW31sVi05Kbr7cv9gzuQkrj9lnI6LvQOEQaZEbtjazwIRjhI+
hzPxqAGEKLaAlF6za+vlDT1yh/J4PuVLONVbHNNIMnkxE+NMXZhXGSVOesjH2qr92v+i958eOWKO
xhHzyLuvF/Eok7fDoaI98d5/Ua2/P/751f5nJSYecQjFUg4rrETWv8TVMVcWauUzu/h6gBPPV4Ev
RXFFDDDTC70xX02RDmP3VeWSByNBmWe3oavVt2poCy53xtlfW54cV7VmWwUirS2CrZJUMYtXmq65
eqyFNIpKopQrLQKdxbGQHqJkC8XYhQhoceiTOGyoVHZoQ8ytQF7DwzuKMZ7+JKzWayLqlsGam2xz
hkdcirxm4pWrgU/jIsWDOio32t2CZo+YiR6ZTz+PwYvhkA31jBXzsEKz7P19NJPcvzY6eT5AEAy6
XSmMtlSqid7p7/vP5vwUnp7SzXptScZLhIRuQljzDQETqbmxBN8SfamTceZSuv6QySOiB6V36v/5
ltwYj3NrvL9XT2BQHpMWe5k+BfqjlWxJvNu9pZJxgA8n57HtJrK+F7bg0un+26IXp5vXaki4JNj8
zOr5FXwXOaoIMjXXjl5tPf3xRzF2hoIuf55w9uak6aeF0734AePxv/iAumv6OPawKvweXO1krGPg
/sAk+GTdEStbPTAKfTGMDWYg2p88a+FVeXszXy/GxL31vSrFDdhwbA/thU67VTObA7WJA5b1fOFt
dUMijtj80pX+9Y5fjDVQtbrTRleaGzFKenvROK4Nfv1gcJsD5XGR6EubfnF6J85NKLOsrjOYBCpB
Mjl97Z1d0oxxAd5aj4A77XaxDse9QUf/y/dJ+JYfl/r6Z1Kr18OeuDkldBjf58fTDlKD7QhUAFqB
3UD9jbyHW/jabUgV+vDyUusqKCQMoScG6DgT4hwzAog6ln61Wlh2fuFamYrkhEmcu0UzftS+NY7I
v+FuR0rw0foicHz+A3y+i92+xHn3V0K8jkivJuNvj1zsgUHzmDgc7YIRcR8TvdrtTQW9to7++Ng9
7ghzwlYAyg5vtYWjtrDT/5zyhWUHzDpOyMKykOdr5HDMPku3fuXSIBzMtFnS+puBTVyPdOLmiqJM
vTiDvUJ/zT/2wg7xILFaE2WrBwzx7Jr6wqLOVE+uTU6jNs3jmTCCSVDt7x1LMv2NsxKPzrZf8psL
8eHf9rqYzCj+/zfY2Ku13ze7ISXHY6LH1CXOznpAGiqRyUEwzthG2yWhqqWlnDitSuvKVBtPFJgT
q9Jy0HEfFzQa1ky4dFvdNqdfO61pujoERWNWaLDVW9AVIK+4onJioiSDga4fHxT6pZ7fUvgx3f49
gd5gu7Bt/4jDb06MAkIijeXA3ziVKlL7qAxALN7a4n77WiPdl1PzMdw/qk9+Sy0PWY7T2jOrrfCI
TH6Ko+ObNDmNl9VKHUbM3iKQcwYygn128UmTSyt3fbWoAnxSfxJDEKHs4crJWhmAH3XML3JA2upM
8RZYmIrZZb8wO1l2tAbGeSxgKUBPpcs0U99iP6NObsUcvR8s/aGo7k36JOpOwXoeNRruDYn0p+Zr
fByzCP55+pmgCxRLj/+47VOBXbDGqT4ceB0F0RRVMXTpmsXz7kUAjJcFWVBDfoqKPPLrl9p8Cw7S
xgBJkH5CmwC/Z3ZyvzRJ49zf+/LJjcdHIEYVxbi1a4c/1CFrM5ywVLOef5NhK46A9lHTbxJL5k6S
+5o6hk3AXihjxALchYPTrxjDAYg0dHUY6GFZJSgobd3PVb7YPna7F8CZyoJVT0BecWxYvY6bhpwv
G6VCEa9mIz2oqnXtMAVlnfgAMl6SsMqSpjM3jul6Yq8sTosvedJwbeAlva0zPHROgoAGhrg9MTo2
4/3dNwNCvzY1md4ePFXh4GFwLWUt6bjdqnS7BxcWYhZPzxdO1W3FB8ZQDYWHGfNfU4Qd10DSpYGQ
lu141M8J+l31hdM0g54cTciojWC1wMI8yQP7Jbr9+gHFSdBrjE337+/uCrQEA3npj2pNDhRCAub9
OZzxUUDOg0SMhV71KAA7samhjtUF0LfEHNZGC8DY5/FxWMl6aQLnm64JtQOjJb8BXYr3Zm5hoOmh
SjGqjKBtYdrH7IR4UTC11NtBvekhQKjIoCY6lBUgXbFLlOoLhA0kyZaSimMYOd2fl2YnYWbD8x7v
5zCLzKmBf51BkLkLXLrIOn5791+Pb3L0grxQGg/d6vYzkmyJfkQ+JNw+gScPPX/atqSfpXX0jZJy
yDZGerk/rncGv934ut2TyrJTU1411mbTWIfcPFcUvzapeWYJS3r03i6BO+a2NyiOkC4bu4xBPnLt
KOQqGKJM8gab68/JNs9tzTfD1lvY4jMPDUzKhZnRLV8ERJxY5lrRYrvxm/qUi+ji+IqIZRiHsXjz
e44MuqrM1Xn1EeqRdX+rz7lC5APhikWImmG/X5vm8yzOYiEZbNdxaaUdHQEYrWDLCDHaIdUFYzMP
BxXkVCByViEQCizbJKzVnACVuRQIuGTHbDOQ5GELMHg8PCr0E3WrFyguEYcwe2RPCmsJH3Sb4L02
PllM3imLoo6Q4HWjlfycyQh2FGR5+d8SbqvIEYBUi8QTc37/csCTlW00T2vcGAPmdh1aeLOVolCf
ofW2gBoXKoQvIGi+v6BzHgQNSNAZHknN8BSZBDpcm0SNEHGNrbzA5YOuPjVzURe1fWM78Rp3+n17
M7N6ZW4S7NRFzORux4J+fhPo6IkD5yYXU6Z8cD3LqRay1zO79crY+PsXB0WMBqmKSoxNpApj9ome
F6/5sXIXalezc4jIYETyooyJxuRrO1pTyYGaVq3dsVH0IEvhXm3TnHhOLxl1XjDrNog5Iiagcq09
zZLEnlm6xsedMfHIOCjQQwK/2oionVzjQG3KIoqVjQ0dSTawpGxksmQ28Qv/mH7mn0JL4s/7KynP
+OYrk5NRx77MZY0DkyJrZcVb/clwn6JPM3/LJoTLdR8CA9za695YLHOnS9k+T04ZeGwTq9P2kfMc
98cKEEMJnLc/oVaB73WjdrTr96nzKOJvQzBLRlSCxZNO/TuoC+TO9AaICtAyp75qRYlVZ6Q9DxsB
+NvqGwz91SZhaV69eNGXLH0l7SOUr4R2LZUljZ2dnBmdsvY30BAEx0lFQewq9wuiAbeshBKoBng4
KzQ1obdPmviNpqtRIylQMhGz7XAuOcqYtXgM+7GlKvU2dbdWfUNQM/CdJmjBfoF+0/2Fmbmcrz5g
4kSQeOgjIfGR9mh1sSfxb+/9omwbN1YtL+z8mf4CDBYaX2NzCIKuvz1yccIENqv4CpeRzeemRLId
BI93gm4Gx8YszMSK1lvVo545bGPbMYcIaUWBOmaMJ+xZee8glkfAg8Es3BtzMeDVV02cTJR1TMP1
+CrQW75KDtkDSjpCShnjlQFRX+lva8+imb3gS2fcDTh1WFWW0TEDdbtJsBLLmQw64aizk0HGFmVp
UiM4Qko5R9te8Hp/lWcOvMAp6IZFUW4kC5iEYCjAqlHa5p2tVIz/3OB1SkS5cxZ280z5QIVSCjj6
QHgJFpFpr4qkpR7vqIDpK1EKoS/RjBxd6zwdVE1ZQwrFHlBeBR7dQYQb6z5UCvqWRq1Cxf4sF5uy
BHddwawyz4CO4P0ZmDtp/8XZm+1GjmvBol8kgKJGvmrKTDstzy67XgS7ytZATdQsff0N+dxztlMp
pFCNDewudAO1ktQiuYZYEZirAzP9HPliwmVxASVmKI98MobnBFNQg1dlR1UrLWg3fVJwYaBZCUZh
5NLQ8pRsIXYh2ThoK6kpGN1//IDlUc+SGBcy4NTZCxi+vN+9++qEH9y6/9qjs7IHr6sIbfrWQeRr
vMa/2arBrZx0sADMIGLgk8DktHjfqOiQbFVIpyrguVEtCnrnhu+928kit/ptf4zv6kNytb+87SvA
LKz6h9WF5zX9BD4nCjDPdeOlQExY3BeW4t16Tw/Z7rOxjr13/GPYgHr2h6vh5tne+AFr2fHJD1ic
M+wFwlN1zo7xDsgeKH06Z3inIWBLjxvv6toOo/GtgjQA4/QgxTx92ceCSHo4EkSgmD+DHnQyvOTT
05TtR3YwzK3DtvKiKpi1A7sDlLjg04ubW0eokNeDPD1Hma28tu8cMAoU3+4s3fnz65ffuRiPBXXi
52PFsdKtbd2yPv/3H3e5EUnC7A1Yb8QNODhxb0JJAFOWwWSNii0QyoDYhe+NyKZPkfAj97JfrbRo
Z+E1FB7nQ6WcQRxSznVeNiPgRtDovIlkywy/AAS4jpDJpsEx1G6nbh821kg2LK985BPDy4VXvQG+
pgH5VLKn8lWoW9Q8GmpnFdSOio3sbSVHxHSJgWwIbLizOujpLjNRtpJZIa1olGP3obKvanhixsaK
ViDayIzmsgD0xUAZsszTBDJEuWF4HRTrZbR7V3tN/upfw1H2wHZva56wfk9e5xB7Opq7/l32bp52
gDZMdvmOV1ocO/f4Buj/lbs7Ht338SC7auTUh1+TfXy7uvq637jJ1r6AaoCMn4LcAVfZ4iI18o70
SUHH57S8B10lEw7jmD5pBpsiaL7sZyttIYgH/jC2OGUVhlqJEcPY9c2t/p46oFt/toyHZv9nt3Mx
FQ0CSQmc6/RXv3lhr2Q/J6YXntYxpQUsUR6f6U4gLIqtD+/678tNjcmq9IXtrt6lg7Zxg63dlic2
Fw7X12UeNBpsZpZ4MazX5HADQfeXZOP6WEvWVaCSIZcFyiQAlRZ2oE9cS1OHbYXaGTgEC1tHzgFK
aej82Zg9xUyA17jma+aIW+lg3P3VnkB78VRseNJKK2wW2Pzfz1i8iV2QBGPU42eAMF4Gj6/fYHPp
1fTqqrfSc/eBWcsBA23gfD08ypgn1Dbca/aeRSIGWDb+p2PsAHQDi0+sBnWBXcDJG4vPOvFr8+Gy
+34DTM8NILmgmM4+R2VOyYRm6lAPz4Bz/O4OijMd1RfzCnh2HXCC1EG7YFe5/CAqx9g9P6I1wpyv
WSQA5GrSXYehvsbOvBGlk61TvL70//2yxbuMFFiQbGiG59gg9TUPNdPXzPTx8vrn/buw/G+8849X
qulZo8hlBSMBfaM0bF9EjugSkzz5hmbl6nJm6Xk8xvPs9MKTwhFg/lZgo6MkehQmZu2VrQd/y8R8
L/5YjKLVWpcE7fD80o52BgEIfNLb0vvGBB2zA0bydMV+u3pEj/ryLq6e1lnr/v8ubvmt6CBN8rfl
V3p14ymYvSp2D/EOgbsjHPeNwj/2X+yQoquyVVlb/YT/s70sl+u5Ynai7YbnTtf2PXkh7IPok3t5
hWvv7I8FGovIjTTSAH4iOGNYfDaQIBx+ybGXRJnzH8zMsqagFsFU3ZL+eKhB4NMpw/BclqEN8elQ
8brysUbqfdnOWrKDeOF/hhaukk0cPCp0HJ5NuXazHNPaWlBZ8KDCyjG4HQE4zGMU0xL6pSSGXYJ5
r+vQngo01RPGcAip+sKGbMODZ6tnp/HHr1q4kaIBIM4IPuWEJuYTrU3uRWkFoGQD/EkUCX4/dupH
JZnKBpRwJdfGdqDrgbk6zDJq88n6cXIySIMEmoRJ4bps7nsau0LcjxOE1uk1YVsV95W5YHR3AL+n
yIAxMrksRA+5hKxfoC4b1ADLxI5eWTkDYtyq+aGa/qoNxt2u0l8NmFxA1zF86Zk9KWA+3Khnrr7l
MzHG3D/DG7s8OZrWMQjXAAUsvrLwNZBVJ1XcortJlHdD9SClZhVQ1ZnY64bzzWX95WeeSczmphok
sr8LoD92O4poR4IuJAB7QHkbZeIbyYfW7F3wK9qooazVUkFjibrZLLsJDMIijMjHoQtzmk3PjvxL
BqnJx65Fszu36l/txh24EozhBYUQD5qEGuLkhSWF61MV5OhlJIemtQenBgJuGK30YSuzAXH0+f4B
PY0pUA0sDCoK7afe2vJabXiJoJ9BseSGDVOgu3WDYrAHemPZtFLR0MgWU6AOXkoN6UMMavA6FkMn
7YiZD7oVzomhxSMcCbtQIg00sp0uFZ+DEjX8qc11nYINwFRDi4QAv0MenfL8AdKoNUBHlUAdIk6L
Mj2ajRHrrl6qrHCLDNXbvzzlAfEUYUomCqxmEdumqpHRqdSO5LdDlGmz5BimeN15zDL38hZIVosq
DUgXGEQhFCvk4xg7Qx8m+qGfenavZF2q3BZGMaTX6ljQ8KaK4kpy9EgKFCuTaUl2U4E+yjXIBmhy
m0EMvXo1CqMr7rokrthhaICW3FV1qpR42vUYGNGpT1WPDakiXxflOFZXNNODuYdAA/0GmtMCNAx9
oMhentbhE+7AaHjMxjitbyJNiwy7Ao+9ZlWaAOFsUcWQwsV1DtJzpqtxc8ezvky8CYixdpcVzKwc
dSpHjGaMmak7cSBxMPHQlLSuFlAl2suVOcSgdRKEPxdq2uV/NC0Dkt2KJlTJPjJaUmiZ8aCQIh/9
AbWEDmXP1L0xgJj/3hBthDmrsVIkizZUFG5aG+mIra+GeLLNPiuy3zkYq3Q3RsGg/tOYNKz+qHWb
hWCvmmop37eFyvqrUJK05AWMNlHiRpgMTZ8KnlAurKrGdBkUDbJE97vO0OJnyC+EGO1CDwiD5YwP
Jfo9VcdQlA/D1ojtrtZz+SEs+nZyUvxZNJbQIC5tlSzPnzmTeen2ZdiF13WFwshXGspx2l/VXapF
vtS2uvaGv6YEPCIz+u53ozRNA/m6nD2lUzqO1pC0GnVFm6WFEwgQMrsUO41fxBJj8JtKiiK3HROq
78IijZNjC7FY6IRRNeDaEQUaKb4OqoDkN1KKgtgOF4iJvxRT19fKpLaSlXVdAdX2uMhDlxRBLTK7
rgqN26bAjCzor+p8rJ5CmctKAuUU1uePZVka0zE3BARHUjqkkq1KmFLaKzmniqsb2CTZKlGs6B38
liY8NIXa5WDrznPZbaVKya5FQXJsXtQ3Gr3iiGpkjIM13BwsDBAyyerqPhOHLOtlcYep/NQAvHcU
47gPYqkmj5o5ADIzMb0yf4e9YSQfU1GV2i4cJb1G40OPO7cLUjbalMZd5Ml6yBV8KmVQ/UkHSxLO
Riuu5GjUQeRQ0pbs0rpKczC2CJn9kfIMgggkbEPNmaD39slQ4ok8U6vD6Daqykjy5SqXuZtmoWhc
yYyHwpNjSsrK6oiUTk6IYRTzq89zyQVdy/RrALVPCNWjfvjceGTmiGzxyIAuGdyAMt42zGUvYokm
VmgBXbT5PtZes718DSxT8pEdQMGUosn9cdncymDkzM78/8ydvaWQJIqggYWBQbggMC8oag8O8PGH
wkYUfMQ8pPv8Ftz++oOZTDCFP9631iYN/sq7evIbFkFqn8Vhpk4RKk/jjTAwBF3eE9MJkcv1wMRr
9TsUuiW+qfK4EjzBLNrbYKXD1M2SZUudOo54p5ie4yZG+55dd8kzIQcjfkY32GLazZD/7swnwT+A
fLJEFH8NQ+mw4DPOwKjLvi5/idUn/5tjTAFXHqAFi4e4yqYckJ4ZVBB6UmNBHlDeoXBvWrLmmGJ3
2dr8ly28DPgFlFnRncPqlyPaOZMDCQy35DnXzcxTJPNFM2MvJ23iJGTMvMvWziCdM1cvMgPYwT+g
2LSobEWQkeS6yEK/q12l98EyYSt67IN7MNUOoF0apc4J8we8F5aWeg3oTmjxoCa1jeDdkXEK8Iqg
7gpqI8Ye2sqjSQ52732SdJZuVnZcXpm1uhFmLgOj+Tdjeg5M6dBGAM5jkfgWXZMoAS3xm9E0JyyG
JXyONkbEgMzCJFAHKE1LCqp/pVH4P4bRPaNoNM3saKdhUhQlqjbRJvRZTP3e6K3RED4EOlyebU3q
L90Ak8LI6SEPjjKpjHLRIn9IZQOCuVGH1kVgmk5jJOCClCc3zH+P1bThBGfpw/8xpqJgg9AQzYnF
uqRqUiQpzFK/GpKpsXQeovEZ1CZaVJQm8mDxdmodpZGKwZIkXXPUiKV3hkRNjniCjdcFUJA2mUzq
KV0PahoZ+MC/rErDlywr6o2cbmVr8AHALoHkCt3MJUNNCu51GbdS6osS2Y4S032YB1eBrNuqlm1U
s85dTTuxtbgAwVZcCqg4pf40pgH8DB2sAuypTK1NL4/M10RSJy8iPD6EJKk3EoDVhWLwHM1Tw8Db
O//3H1kNBkVxURhK6kvJkYSeXhzTKnZYW9uXL4GztA3f/1uuDSwwoN0Bs+CpoSic1U6yJPNbptnQ
/0T8+VyqX2lSuhN/hVC51WOEO5ccrTA2OvSzH/+87mbTGkj58arOQt5LljnFHNKANWHm45c1j6lQ
5etM48pG1rYsA3xbQYvMnAmaCabiTxeIxCUwjYFnvtYF8dUg4sCOOqNEl3igMRZHlOfMNGUorVVV
4F3e3TXbKAJAK3Gut4Jc8NR2GiAAG6Q684MMfGWJS1TB7VnloOsRgFPlvlTK1/9gUodEEOBSQLHK
i8tDyC2VWKtkftiAEm2Czyo7I3nFPnuQHbN593LZ3vK9nrcX0Sx63HNXBzie0yWadIQK+6Blft4l
CsEAQh9BJ6Yshj6/q4YioTvGzanaI7Tn5t/LttccCLVm0HLi46KRtEhdm7FIRV1PmT9lYwSWaMT0
6Mjnzr9bAW4KRwOpCoRTFrEfRkmKUCpJ5vMmz3AVE/mWlfK4URM841CYNxJQcjRysY8QSV9cN2HW
k4w3AG5jdswyQAnd9Lsx7faQxrSjaPAkLXQbMPRm5qMUtDepyTeugrO5tPkXzJAZCIojANGW3kqM
MMOBHTMfOhkzRVDSoDqX+cTI3qnWBl47TJHFCwPX0YByUq5O74Zo9klFRi+oa32XN+nTgKNmc01g
jtGQQztsaOsaSqZ6sfxfHkqGYszcSAQJBECCp74npiqPOccPbpjk6Ty+HRCQ1NVdFUQbB3ntLZh1
Q1BG0IBuXcLsBWGcCXXemsrT5at6F7pxD7WIXe4WW9CN+cZdXouzeCy4QkBWgODzdFVgMUCmRDog
+NuAv5gtC5wi1Ya7PmUqPA956mX/XjvB0LLHGWYgfDfYIqQyWoXleoZTRNJPht4maZ0MsUd/lYdb
8yRnmKzZxdgMQUaxmFFGFreTHhm5gHgs9jGWynveRf01xDXJfiZBOkZJzp2uKQqbZFLlskzCLZ22
uaNqcrJL9KrwFCVjx4IOid1D08A2+rhz0rCS7iHd2Fpcrk2gHxrDqetIuw41wXfyJN+GogQJZ5KX
uz5Rwiui9CiwNKL7VM0IuupNkdoFqYRVTkp1GGkNqpTCMD29M4J9GPNm421fexUYMNizBM8ceS8+
cJfGPfgSeO630vSpadpTRAKIE3IPZ8hWURQbiRJttP5WnQplUgo41lwmXVyVmQR5y2qocj9mSF5l
UH5LRzXKb4zm7V+9CTcY7mPQ54EQAv576r28aWIp7/EeFAiaSONlcuo0uDwAhrrNuunpsrXzc4lH
HRiwufgNvMKSri+YtLBnepn7iv6nM/ZC2By91ar/UsP0GuxrD6r6fNni2bA8qJ9n0jzg2kCHgMhs
scBwaOIe9DMgGo26At+tHZsCbLwx+wuRPA4iUhluYwcKqwqbVUaDie06lW4VCDr9IrzQnqkhUBwy
unJqLaPQFWhtEK4cpgbCT0UblI8s0sR7aPAJIIgsCwdr1Ertdw0EnafO8rCXF3R+/LEezIfM9XPg
cJfPGyraIpV4n/tSY095CSJXgF7Lenzi5jwhn2zJja59MiSd0OOc5Q9wm546yBCFNeqqeeEHRD+M
N5V+E+ajl7IcmGSyZwr3Wvz58hrPTxwuTQXiO7NgIp5Xempz7MBDZ45h7uttipKhl+u/hVlchcZN
jcIeq4ONp3QlqobB7147HiZc5vNx/BG+mxmNjVCwzI+I1BCrE3XwmsXNeBX2ZfA804x3dqZw8zGS
EXkgRkv72Bo6FMacSBuKLarH1fVjWgoHREXAtExepyllyOtEjieFc1uFsJ8T5Z3iDB3PUYJkxX2o
ZiD9DCS2sfPzXXb6mGEjAEPEJNCMA1xabutsJITjgJqD6qArYHO+U6ItKpg1n0LnB+TdOJ0IYRa3
WyAP7VAHY+73Mpq2hZUmDx3HG1FMtkH6XWVwN2m2NFLOo098W9B5gWgHs1Xw5NNvTBnvUjJOuHt6
zZHUWyTzG5Hn2uYBKCUDigUZNUhDnFoQeciCkBW5X3GvLxD78ZtU2SJTXDv/IGBDlwmP0Uzwcmok
MgJZQcyW+6GYbB5HlpAehuAxkBl4tx8un8PzVwj1LTx82De4NWL2U1sNxCaVcVCwZUrqTp2KABcY
eDSMaVdvsCycVe7me1pDlQiQZ/Rgz4btRDxWTSRE4XOpuA7CR1I+E9VSQ0z4I7R5H83fNavcy+tb
cwnNANUbMEaoqC17aVlHaxR2CtjM+sCrDW1ykp4I77KV9aWBxwpHSoelpQbsCIiNodC68OUIGkoi
trq7KBd2MD7lewOS66UJxfetCGLNGcFJjyOM+QE8t4srrVMabkzULHzVuC6zp1S7qiB/enlla/fU
TxuLtwF1nBwjdazwIQZnkegwlbt8tMLOMqHY2G7Rgq15/k9r86/5cUnXEHc1lCosfaalbsupnRsl
uNJfkrrZa0rxz9UOfCrEKoDhQ14ABJmn1kjfJonUIb/TNGgWJw3iPDM0640rY+WEgTrZUExMySOX
XGLi00EWzZTz0g91qMnVk6EIywhauhuHLN7nqapsHOkVl8eakB2Dfh7t6u9w6ccmTixJyzxtS18q
ysgLs7CywPKxxXSwYgUPF6b6kDdAR285OTuYZpyMZlf56kCD267VAdcrJWNj81aKoTp43IHzRWQu
w9LiLpQAo+KFGCo/5ygi90/lEB05eVKrHglueZcOUMdWxsP8zyiZXEVvdhFtdqEKYfas81Q0BYJI
3XAc5cxPUWVENQf1Pvwo6GUs/BR5Z6fVWLPfGe3wlo48Tuwy6TCf1I9qsW+EEhO77TDO4SgxesFd
AjUYVSnU0ZHbTGjWEATGOzfL9L0ZA3rVoZ0GaY1armp7TEYV1MNxldhqxYBVI31huGoT9YMtqhpc
BqMmmsHqNKr+lVqqog0SJI1ua6HefyatOQAVoINS9qHIdUivVGXFFUsIXoO4qmcAv4RGN1cu84Dj
jyHIDFMZrcCNMOO8ejLvEUpsqM7D6Y1lGZtyVvasjHREsUI56Fl5CEiGIn3dk0NepgUa040B9GwU
1RRTHzMUipEJcJQ+PgIbmG7g884DQLzaBCAgSI2il4qyyelpT0SEXDSY+9sYQrKKVDlAVMVR2E5O
IRAOndt0kr2pnnYhT+6nPthok5xd1t/mUexCejnLGi9cJs5T2WyNVPf7OvRyocvIU9AIDoCg+Mcb
ezaEqgFcExNliPRO1ylE0ibdVOp+YebOiKrmCNFOlAMtyAjKY3Psg40zevZEnBpctkaZYEqQI23y
p4mBnAu9p/LGgOw6BMUtg39K7OXyAle/JOrGc+qAKhNbdsliE9N4PcHpy9Oxc02ZFNdKrH5Nbdh5
WZQC1RIXk/pUCy3ad7lSeGXf6ztJI+I/fFNQPOCjogcNOwuXAj2W2vFi1H2lkp2W7VRI0Y/Zxvdc
cxwUCFBMQwMSGQM9/Z4I0DK9GbC9jbGLawyqh3AdfQuIvGVFObWSMZRswiCHlfqqQVHTyHeqthEA
njsKXB+FcPQ1Ue/AH09tqEYaia5QFT/gmQN4DpX3AT+UVWor6Qu0PDb88rsjc5LpgOQAdO6zeMF8
GpaFj4g0cV5pieojhMLUME53iSl+jbhZfE/53ai+EfpCUKImam43qFtV3ejpE7kJ1cRV0q0Xc235
P37OMiVq9HBQwho/B8hgNRBOoR+bmf3TG5LrPt/osZxHpECQIejQURhRoM76zULxIwqA7/PE0CTD
zxqiHweeQ7SnZJEXIJrzQl2vfJqFeAvwpNx3WjnawggS7/JJPYsR8BtMJH/oD2PhZFmYAfKJMwBA
DB8AHRudLodnr/9uAR0AvMEQ0FaBUjh1KTNRjYRNtemXRFIxK6wUDklLsnEEV74cShRgCEE9BjQk
yyu1Luq2mLDXftH2nqR8GrF0lOIb9UDj1EGa/s/XCioi6KBA7VBDfLMc1OtiCCt2Ese2meRKoyih
59pgq5jZ3nijzw89unzIyfD/QKwry3w5p7yUaVQbPhm767xuYsAJ4ns5YBsn8SwEnruJP+wsDz6t
0aggsMP7yTLTCEnti5mCC6T/90d+tgSlFDQf8KflbH0MFzcxzAvlaFwKntnWIIUOQyiFsXJ0gjSQ
Dl0zBXtZjjWnDwYMW7e5husn3yTgXttbxD8zTBBIYLos75KkCSQjDHS/HqG/xDFFkb1E1M0z9SlI
/EbsjMkR5XCLOcHHchie0B/MSAJyZ+FePiJnlRgZ7Xk8lnPogUvwO5b9cRHooRj7vqbMR46CfrKc
1weRGv1+BGzNReAN8hclkD1A7IxDMFL58O/mQa/DcAEY2IVv8s8f5iNdlAnLYV7qmeag1OiUBsLA
PDGOUPw6TESyoKlJJW1j2echOtUwHIn+EMYjUYZaPJvA8hEtAYGw374LwAJLK7geVCvbGCBa29yf
VhbPZozDH4ezFXJP7O6ufe4SG32ST7HVp1lxp5PlzFftj22UB9qoGWDzvgKUphO9pJ+XP9P5dqE5
gDQYBQzMIgEAcPr3J3iY+2nUWl8db4P4FVowaFV/mvkh0DaSp/Mtw7Qqbn2gqeVZ7XT+JT9WEowS
19qpGvyJFbYsAU7HB1sKfqHEKnoVtU/J1slWifv8BoJRDYUuEx1DABzmH/XD6NgrUa+FdPBl7UEP
IkQfN0Z6l+vjxkuxso3IhWdbGCo25CUYqm5JPZIIAFWRFTjkstWauT0IkCvJj3K8xVt6hkqcUyyI
JKOYBidHALrIjjFaH3C0Kka/c3CbvkHddDBxh9tCtVrV4rot2Z21e3t+bH9VO+kq/R0QEB3FXjTM
2safJQTFQS/6z68KfhQcCQOaqPOdlVXKkLR10CejD1aTI4YtrFIad2Ge/4etRu3SxAAhOiVn+dxg
zrQZkFDx65qjMnAXRd4A1dymssGsurGklZQD0qY/jC1esNaMWKiDisw3pgjuaZOichgJb5Q0+8rV
96o+Qp3xWJR7DINePpjnBx+WERvNaQZeNnVRoCUSUbuAN6Mf6YfYkA45RJqAQLpsZM1tfxpZnP4p
LypSEjH6qN7uDDW20n68bo9h5E7S1ndbOYom+oIMvW2A9gASOT2Kg16PzODV5CsJsaL4TampTciH
oWwEHSsR8Cz+jtgT8AkM/iwPR2Xg3OV6O/lSBTicsTNfSQPWCwc0X5PTpG6ebsRtKyWPU4uLb8V7
yscyhkWjnTxTLR7au0lYpo16VCE7Q3EczHKfDxbtNix/J4Gnqc63NgwQgyaS0bMkUcMgQkxoP/nQ
1Yot7+Ye7Pi/odV2yywM8oIE62aAQj1Ihmxhh+6Bu3z+gxV5Hx8CNE7yrJ7n3j38Oj4Vr7YJfZe3
wHqOMNVHrWqHBHoXuahrW7FDrfs9jptjOI8ulHWOx3m8G9Lzf78ue+QZzz+uNiAtMLH6/69o8bJW
zByMuseKZiLuW+/6uvOoO7qJU9sMPAfTNWAut8wFTY/DftfHZqdpdnzb3Nsg+79qrzGPqFgbj/36
9/3xmxaPcMKrQdfD+TfdBnnmVuUuQykL+HiANN+re8Dy6ulhK8SY/9LFp4VUGOSVTBz/me3g9Lzw
ROpHIafETxLUxGPJ5SXfeJLPKHCw2RhcQXuEAZY3a8ye2ggak/BAK4gvY/z5I4NWNvRRndhOrV/P
7xH473z1YeP7rlwDJybne+/Hi5zFaofhH5hUlTfd5uDjk+zGyuyn19lhf8fwydrLXhVssW9/mb5y
mPVFdbfFpD/xZDDCQ1cVCYv31jcbt/1KhHLy0xaXPRTreGzI+GkE83KaVCLt0xIrrpoacQr4A8fY
V+rCxejWxjW8cmUh4UOzAJcjfgF6VqebQiaM7CFd0/2wtojbjI80bGyRAN/+TFLD6yduyXeXP8S5
e+FqxE+dk010QZY886OkcWkCqaef0kRx2zbWD7VkVId/t4JOiwo7c8fFXFz6Y6ROShGVk08neO8Y
yxT3o657/8EKWFQRFIBkCjCU0+3DuA/PuRCTr0tT5mE6JbQwMBPvL1tZ9Vxg3RV8KwqI48KKDGyG
PCoV8Y2uveuKfZ4davODq+3bZTvnbojRRg24HfBloc2yXA3AsdVYJaHsk86pmyMDg1JW+gpoXWln
57LiGvXfyxbX/A9NKngg6Cjnj7W4dLNJTRuZ67IPTg0Vs6kJCMlo8tWnGQqC13p7xbv+EMbZhg+u
hFdQQgRzo4FeAUosS3y9orUmqhua7IO60dxPqoy2yegO45/OYiR3mvxR6LkrbxGfnIc9s1lEqYD1
oYW6bKAmaYv3pzVlP6mRH0IlWvrddI0V38bS6+Wdnf379BI/tbS4xLuSNnIyGPiWTWK17yR8ouQl
F9yJroJNGdH1zwj+Y0SOwJbhzJ2eAwL+4VhLsK56dKdbzC1aASYItN6qEgyo5YEl5L8hgqF/XyP2
CzACNPgx/btYY8z6DuNfOfVNo8b8pBc1d4ZsK4Hdxu8S2djQtTXCRYGQIDN9Blq4p2usSMwncEhQ
P8NcBBQH49pSMeogTBdTR7G4kTqOccwtZaXzs4+XGHsKwjaK13hZbyybSB+nJKW+IDdAA2NU183H
p7DtN6L+FX+BnXl5iFvR2188QSJIlVjoFfWHsrbN4j2Soc4A0jba4Flm2lWqbRj8Lr4vPPTE4uLr
pfnQTZpR4+thipJDWLkAVUD3CviTBDqnQew6yVFrZtMI7L2GbEkRwwCSU+CPzfCn1sR1wHYNxB9F
bXO4WR0buzzUdxhQtjXF0qQtAPCqBwCLi+sClz0exYWXFxCNafVWUL+UvCRAjSeB8raHsQFZeCEk
tgKjsM1gw8nXrirkE1AMRGFp7v0sQqVoxGAs0Tv4XaT9DTBfO7DYJYpTopJB/qLEYLF5/thorjDF
sb98ws7fam2edkdLgyDtP3tFZa3qp7ZqKVInU7PLFOyrU5DyjVd05d2BuhbSCHAFMlTWF+9bD7Za
M4vA0W4m+WMwTL6YFBu6OI6k544ZEXxOBT2L2r28uLWd1QDVBw4JQFV8zsX3hC5xX0noZ/hF92eQ
7B4WwHyaapaC3MW04txSPmuJOv/BLFCWAEDjmAHXRU8vkqgTtATpILpEmJwaK6+WRmfQM0QOB11+
LXn5rEsejY+ENxv5xNrn/Gl58doWGHThBohv/GIA/Q7NesSXDablLy9w7XPO61JMGTELUOWn61NS
zB8nQaT5oDo6pBw6ys3XKA5SodphByHPe5EYu8smz2/JeYDof3HYYkuLjOkAuyBP6rp0OBpxmGDQ
OkB0T03pwAK1P/yzPdzIKDkBJYJpxCVgdmCYtQ84l/0gUfTfhcZGT+5MPDxaEIEudtKTDac5L8og
QkLNCd2Z71hpcUQ0PWIV0jI85wCeYcgiaMCT1MSYxysE2NQvr27+QKc3MwZvMWELJCXmbwG2Of2A
UT4AKSp1hl9BiMwYkbUPyMsTaLJ+Tua1kvzzxzs1t/CXQUg9dM4mmANeU0tHKBMTu9aeq3/v1Zwa
mh33RwYIVnjwXITEAHyt+JOCbSKKk8lqqUWNCBzx1zNXgc3a9lYN3nol3Xjw5l0729W5H0JRjIK4
/MK6YZY644ig/Aykm3/H8KC/leknl9QNVzk/5CjfzcNf4PbFLNbSN9M6joQUcNOfqvAjw3wMrtAg
27g7z/0RRjCZCiwEsndUoE+3Ui6MAVwcmemzNAMtxKBiTeg1YzSo2aIWWl3PD1MLb9Sz3NRLlppo
H0NOw1DL3I0HSd/w+S0rCycEXX3SFSDT8M0g85pmsibwyFw+VmsO8HPPFg6QV2addyE+TGY4uQQi
nAxIgNZ4MvXUrpLk+bK18yvx5Ast24G6qqB/G2DbZC2tPdYGrRNOzePIwiOvxi06q5XGAMyhZ00o
RRENrbdTh1Cnuoo7RZj+CB5zGuqQlq9vaia7JDGdqbtiTbvjXXVQaWuTKz6mVtzKO7lof7MkeC0f
eGd8Mg5Oz2kH/jRLRqsw4vJtpujWCHosyO3CC3YjhnEK1ep4h2Dn4fKGnX+e2Y9nhkc8WagZ0NMV
TFWsjiPQdP4Erk1gZ1H9mCkeHTU45Kq5dceulPZMA1UD9CgR8SAVXG7YkJZMw9AHwrpfCdtjYD4r
Hms0J6NKRt0ThGvB0Hwp0l2UUavNwAt4ebnnDg+IHPAqKPugGIOGzulya2mGnEul4ncsURz0yBWQ
QJMtbNhKzIyJCxMTzKiuIJJczoaGQpIwoxfrvlBKK68dFaw82pXxQr26eupv86jauGbP/R59MAa2
YfBHKLhmFzcTKzDxFQYVIFKdTJDci19lhnIG4W+SYN1GQHWOFgUsH0EryLTReccuLq4NteWTXMQ6
MIcc3DH5hM4+zXcAfiFzYvQD4Mnk/yPty5obx5VmfxEjCO58BRettmxLXrpfGHYv3Pedv/5L+ETc
kUBeMeac6Yd5cISKAApAoSork+qhgab6LtmlHvZF08Sgv/8zeOFOlgrZSqqk2iukG/djpX7dX+MF
QBK6BmSAxEGag3XmMzpGS9BU5wX6o2+QQy9ox6rxziB8oLn5JiHA1ozJ1up2C94wN29pqhxVeQ/G
J4d0J2kNPT5j0CWshwH4HKg5QJAGb5lbl+uFoTc9DzAT6W1AYGGAueGHaaG+hVZTtf0Kf5HeMp/0
NSKt2caWGIsC063A7aoDHXRrttViCXRssfk4dZkzBh95KltC/qRPl2HttT5391tb/KlbAsaJcgxs
yaXdvnl/q9OQ27UdgFDVoGstRrM4jRlD2xbK/UCeAPVxOzA0UShpFjUwJoOvKz83g0CFDGzEqK3k
H2sJ9NnG4qxxG0smnV/g9DYfM+1vM9YUHZ5gRPgxIctz32tnsQUMQcMeLb2sVRR+ezssUmmjkJiB
95hoI5hQfSoFP81WX7GyNByWT4EFzBzM3FrRQAdmyiT0HnXJjk0bUPw0gOSnfX8siw4BdCzidkbn
gQzLrZkKw4OoMMwwRdXnadtU1E+tCCWtDuyv5/vWlmYOuSIAn4AQx9uS83QxapWoECIPz5LK8iOb
ZF/ymq4G++CbMBavVtYBIgNjzVq6uIqBhP4PTSx84VHV0hr0ZrlA5V5Kd/dH8s1RMDPDwCGSDkvo
SrqdN0jqKXEbJMKj91o9kYtCUPSy2j+TT8fR3WsvauegIXhay0otrRcQvsgnfaOZQTByaxfNUSA5
l0XhUayOESr8owpBhvgnGBO7JqOKZ0sFAHhkxRnnRxTekAYOapQg0EjBc7lWZimEaiH7J3S5g2Do
t9nUtGu/dPKhhv86ayohs49sIg4MTC585XaEEBeJYiGbglOf/RlCcjHaBzFubaDxKMoCdq9s7y/l
TH4MQQZQGai9A2SoAA7DRTptFdTVlLfhScH5lNafrRWLpxISx2EPYpXp2Ki/+hyIufYF3VI0NdE9
IjSHtpE2IStAfHTyg16k+AM2TIX8/Bqf0MLkA/aIEhiLxvDe5VxtGifNM8M+PBneMS58pF5UV6j/
FN6H0K5J580EKzAZyB3Cr9DZj+3Dt7+hi6PvvUIOT1l3jrIfXv86jcdR7ain1U5P4NG/S2hI4f2B
hvTsV1adpJIqyntXyLRRJ5HKJKUN66/w1xDZ852NaBB+j+AJ0FNUP24dQ2zQcTVCVPJEQsCl6ww5
2WTwzJX4bEbtyzDSAGUDPwOBEDSvcSHTNHpIIYIE5aRCEgF8HXYixjv2iiwIzkbhqcnLXVuItv7u
DdDUiWwpAAIFONvUR1EoeUc/tCXgfTEWzhi5zTeYewD9k2qn4dq+ZAfm7SkEPDG0zADpQwOrxGMJ
gdr09GAU41MbWHV2VvLKLREn9dpXK/VbLzXpmirwgjMCf8uY8dHWhz3DnT9BJpFk0o34VJn7oLqQ
9in09019BCh/5cyZv0BQUWD/AawILlMEErfrHfiQEC1FLzsFeecCNk3DeKQVRtpL0MrxqxOSCHBD
z47HN+JlD+XQrZzy88FibkF+gOIGUNvoIrn9gjaMdRABl+qjIJhWOAJsUVsJ8k1ESjbGCmJlbgt0
y6ySgj4q9i7gMmi+NsaVZIS4tzK1ccMUQrnjoEpHLyfo5FJq5aS08loz47JRA0VGUMfgncD7ehJM
aWjEwmNYENkalaA3rMz0iTMlQP6LI3SfGrQzvd0/cedxIUBwqEYDWoHtPNthJNc6UoBBGxkgo5qs
rAhVzcLz3YA4h5TXHq1Hz0RdLhRr0QHeK5VW9viCa6FugJ4nJBGBAp4rhWhg6CL9hC/w/CCnQwIG
GAB/gyOoc3ury7BRuySFWp5ngKc4jcETplVbhLLgzWxA3nZ/PuZhETQ3EU4inwntFYl/pPVBmGW6
ISanQByIkwnSYMEmis1FuxY/LJhC0hTtsShnAxXA93xlPTAAVWDGp3qQZTtm2NKhQqtbOYz6yiTP
uXowJtVA1RwZC3aoMue7SmfmAkCmYRulp8JAMhg9ZUZZU+Sfre6gIVbBuQFdJOzjIw6RbrSzSt82
SbopaldXIZZUDe6Yll81uoallb02f+khCYQeVEbSh9B3NuNE7pIgaNL0JHqm04PXICSbbkxtr0Af
zE9StZauujIkAZpNox+SVPjXKw6SPoO1oyo4W6Bjcjs1OF2VRsr19OSJeyVTsOcSO10rOsw2NxpM
IIMDDhuIXAHOwp1evtJiD+hChrhG2QeKBBmJZxO0NK16Qm3Tve/D88CUs8YNSVVAYeuPfn6ajG5n
lD0VvV0x2K/RQ5iAwEZ9lOS1SHEehDObIIRiDyQsIk9Sj3Cs7syhyk812GpoAH1cJ5KyZ/SZflbK
WLu4rMJD1IWtC9rc0ZbHOtqDAKJBC6mZ24UXCZ9BJqxVRJfmHVl0sHCB/w44Mu7e8jt5bMZuzE/A
FsGLQh1N4k2no+ch+hn0SelMypisAaUkeMxNJICpwHNEJqDFYkE6Z7QyIq3uay0/Zb3eWGqtSDtf
Qa942ac+Ulm1vzV8H7eXIIBHOk69g5YJP3Kil7u+bIy/K87AQtLZ1yCNwuBAOsvt3Pq3aPQ9Gh6l
/KSe9a18iAqklWgHZnfZGpA83OUNRe/lGpB2XjBlk4DBQ0PFAHjrOxt2deIU4hDLeqnkp2HKtyUB
7fdzNRZ23dXUJCHg3/vWdBPoMqsrpZvFJWfvI/DFgFb+O6a8MmyGI4hNJr84iW3zWoOF2fFKsGBI
6qRsIihcU62fsq/7kzw7yjFYsC9ihyMRipc7d3erAtBYwjTlpxCZYTRhRYIVQBzJqtAB5tw3NYu8
mSlA8ADwQuyHR8jtcmrTWCPWIsVJ937K0qtmvt7//VlAwP0+d3YQIVC1LFKKk6Tb3lvUWAB3VKWV
JRs4yn1TbB9wnonuONYAhFcmym1cviOZqinyEr04xX+LXfEUx9SwQX3eXgLlf7TE1u/KJ3pSqUFi
ysVJNU+6scs7u4mtoX4Zz4Jqk2bl/F3wwJtxcTsulCatT9i4lOSshg5Rn4NPP72sJiAWloo1/qGC
hxud/f92VGU0RbFqjFgqzR47oFv+loiYRP8MKlIrHkr7/nIteN6NOTbsq0k0TGFEEAhzk/EpR5d2
Dey55A7AgwGgAdoCBGHy7e+bgmFkIVL/p0SqqFBftHEfe3+9ckdKS1MnqwMXy/0RzWMPpDXwnMcL
E+k9XdE4k2Bq7Bo/hrOjdXkqHsISkq90OCLZ/Nu7gEokN3Yg10/WGn6WZhLYSTBuItUHPkzOrISk
JRoO4SBGdggE31Hk5r9Yq2sL7Auu1qoORBDGGbCAjkLBSWMfnGMjkvj352/JAf9DBAQ8BaI37qxA
tATgrwwr4Jokl0TZyTV6BLfRuGnblT3FfJk/K1AK10wwD+GBzXcMa1EymnGYlydfcwPjgSTPEmRi
Bn3l7l5amWsz3Mp0YL3L65qZgSM02T6QtvenbMkAWq/QWQIOJRnB4O3CDI02FnjwlCfDgNR7+pCt
x/rSfKqwg4DGMPCKBPSMOxaSDDVE5Kmqk97udYP1WkHLwo4R4su6K4ZPRNp2ozU4w9asX8NAcaAH
GdPeqlpbJS7KKulah9LC4t18EX9yZJCNrQcdBQ6h2YqxyHyRZsFfSOWt7OiFixhRPIu1wS2Bvk7O
730hR6BH9Po0uJHxmvTHYq1muHC431jgrpIobRvQVsOC3I+W2P3VjEOIeJZEPs365/vOsjgapNiA
uQfSGuK4nLOIWsJU6ptTC0JtC7nGAO+GKNkmETAU/94UnBLtoiAbQjmUCyt6rUPkGNTNaeqJpUgP
JELiYdzcN7LgB6CiYJE4qv7YxNx4YHc0Jr1pTinIseMUbDhx/Knn477si5UocJ5WYBlTCAwBfAnq
UBTOb+cu6mscsVLbnIImOJB6M+pwfuUs62cdrYepErkxaMA9QdnWgrYJkjUu5/lYwS+A7Dz68gAX
BMflrX0F1NRZppb1CR8CpOefRLp4gj3I9cqczh57eHQhLweWX4SeQH7OKDg6ZVJqz5jOE7hOdsMA
2YMhrnMLFHGjlcWi/9Y1Iggk+yJ/LKtk3INnR3v6dwv7/Q2qhnAUwDMNxEO3g52qGpuuF/ANmhns
oxhF7FBuRzuuVNMKpn9L5PxtDmVhJK0gTThj75liKR10kGWfdVCbuVNKRGpUxVpzI39UMytQpUZq
Bq8mPOc4b1VTQSpVEH6fc71/zuK4RKN++3J/4tZscBNXmq2gh0konuNUIDRENAJE2xqYaNZB9T0S
bDcV8Rt4KPg0uh7rmSGnA6x0ZbVXtbw+6AZkf71hbF5aUQ2RfapNp/J1E/ok1WCHjHiJeP7ooEod
O2oomG5f95ChLMfJbgUtvKDAm1gBhH5W2r34M+8/38qSvKxqCKrmW1cq9AIyO6kknn3DQzpZz8Nz
1xSt3UZJfL4/+cumWBemBELwGSOjgPwEyEVN8VwLgNBI0FB4zWtDoeropyumFteZMSYDmYlkJ1/K
GVQ1hHyTDF8SW/9xisAGpkiN+N9405UVFhlcRX1Nlcp62GPuJKNV3KAt8p2WtMrKibM4bUASoEwH
wQqkbW+tGFICHlDNJ2eSItIDsRik4Scpesx9WVu5lb4bJa7Dvm9v+McWfy0VipaMkWCI5xQhPBib
jCrrjmQY837ry5PYHrsxlJHSqqeuAl1WmY5bOTTRoU/0qX4s2kRtncFPFI2KIYSC0ICtAiiQA720
9phdnhW8ZNnTT9Z4WuxWzFuhIZ549sq42JNGVz9Gsa+fvTY3V1Km/EOJTQpuUdYYh8zWjBmlSTS9
aMyYnNFo9jpM6ldVSi+BeoYMiBXWGzJs1HztTbs0POSP2B0DWA4u1dtFr9AjV0Ihkpx7KC0hhYh3
egGVKxdFBd+9vy35COt7eJCZAYQZnU8zGNiYR01H8oKcQfBNw0Oj2YPndLVb9dv7hpY2JV5h/88Q
+/vVdvGAL5LQpcMcOXtKA3SU+mv9sXwUgLHgetJhgsU7M+7uXslJMTKvgHjdPmvqTVTKPlX71NLz
1/ujmWXcvm2hMwFoBFyK8I7b4YwdigngBCZnsQ2gNu13ttYEINIfQGdhKBU6WMO8PzaVolieajxo
rTG+p4JcrMzqDEj2/R1olgOvKXwFcL7b7ygSFIf9ISJn8AoCXJQ8DEoOwbm3yoAgk0Sscq80+Q6i
AXZfBIcUDGV10jpt0p3SPN8BlLQGX1zYL0D5/fNB3EVeVLkpoPsd+wX0CEroSgkYXjEL7djTuAdu
aDyC+/D+aiz4FkMWYvQ4DgD54/aLMRSKGIQ1bPqprURPYraG6Foe1T8W5NtpHhgMuqlgQakCD6SK
zmgO57YPX6uu2mtC+FwM3rE0V1mM1kbGudmEYkqRVA05j9lvLX4XHn0T8vLTeIlEZZNHUCRs7AL6
f6ZcOmQArVJOQ3OFrG0W3X/7GAJriUX5YNnjfCybMqNtBJwRBQiBvREsHr0V6ypkE1Gr7DMIl0Ln
J9IaF1zPGvh85KOMct79JWZuw91NeJf98w2cW+k1bhRzxD1Y9TG6JgXGwp91Xfs+dIiUJsUbjn3c
SfaUZvXKEbl4rFyZ5q5grTcyAkUEctZ1jwrGL0SvlqJ/TYm24sbLh8o/lvgLuKzKCDSc7Iw8g6A/
iijqtOj2eysByFW+gj/3p3ThlsGUAvnJasEIlrhdU3lhGHRRRc5ac1Tks1C7yriS4Vm4XW5McNum
66QkGfsSp5P2CyMyyElKP33U2gthd38wy4v0z2C4jdKkvdprGjZKitzllG5VI6U5qkLJsLlvaCm+
vxkTm9ariwwx5whiGxwFbSjREjq+qavViiUrfySQ6QhBb0N+VojkpylO3cHYFB0WL7RRl3PBdf+u
pPIfNRR/3/+qxfPpai3Z9Fx9FMHbjKQqJtogP4LQFr2CKtO+D3/WwikjEDhYCbGXHsIAJKHihGe/
zNSMbg1mbRRGpcHiho5W8FWZjsWn9huQeANEIcVLna/ddMwdZyfAlUXuFErzSRwHNu914DlFCerk
ydwU8XM4+htF+MzjYw8q5SIHxXzdvanNSo6DOdA989wBBK7eMdC8FjeAYFabwCARrf1yreC0FINj
XgFJBeILZy3f/w7pW1U0M5jRDEt63SnY/QxaeZRo85A8jNRae8YsbtErg5w7N0IfEsHAxgELxzdB
bGtIjkB+pEVgN9PHfTddPHKujHFe47dNEU4m1rDIi591C7lRIyKEpkmyJpi0uCGuLHHe0uuj3o8D
LE1q46Tqc2w4lbyttSMUUYtishLdWHk+LZ5AVxY5BzHTPo1Q/MU10WUbw9uO3UcNRByYaO/PIfud
uSP+4yHcdaRUAKKp3wtWpTQ499FGbBTqg+s2DktIP67lk1fWjOfd9gYlihsV4xrAB6JXgNpmdBJX
+jXWjHAJxBS9Gt4Ywgul3nRa8HeaE/XE1/sztxzI/LNEfPZOEoIx6lk0JT7Xn5ldbl6839X2V/QI
5Tfv5b6xBXdgzYQSy5vh5c4LCUG0WW49QyTnvKrUI9oryIuXq+JXMFSRDWEc9d9nBWEPOVCU4lHO
42F0SiQbkFSAvU7fjOphyNGYL2XuKOjb+wNbOvpvLHFxQ2+C8gzpR3L2c0dLdiUQa1n2ENlK+aNO
wGJJ+16i920u7GZkIBGHgpsU72EeUYXcMxlyecS5kU39TqyK5KWrssxl9T6nacXpRY2QbUWfjDJs
/UFZA38uRWaohDFcJuvLAuH77XUn+UHUIN2E8OIt+g0013BRH/uP9Ek8No+g8bo/2oXNcGOMOyWF
Lmm0HNbOdVgcUrFyEhTQx7Fx7ptZumtu7HBnZGrqeQEmeqQZOs1WA//UlhARNqZ9Ke+Lhlgxqllq
qoKWM8lOoHDfGXG8F4N4E+M5ScZuc/97Fhf5ao65AzQNZOKDmxHD9qeLr+xJPj2EcWmNRD6EiQKc
r+gIq2QDi/v0yip3nILgKdPqHFb7pHXBzOx6HjK0meQ23ZqM4Mq6fm+sqyBtECCZrPdwogaYnF6Z
PvT6cVL0csV9ZoV2tk+unPXbma/sdF3UG8C645hL/6b6R1cl+5YAMQxC9jBHzJoI2wBXhqhNbi5A
dkVXLA0a7f/Tan6fxVcfodZ5h4I/nEuADnfYq3sD0g1QNzqoTWcjo7VLksqBYMOK2aUzHoM3wZOO
UhTAf2wRruz6Zawgyy/gqPgxNJQw9NVk7btN9lyg7kq7H/eH+f85Gf6xx21WdG1oJYBpWNTA2BaQ
qy9C2YHghDWAYhyb2AJSiaaqbg0ymufN0F2xv+hUAAGiORZtTKi+3Y4XooBqU3YGOWdtD06A6KEf
I0uUu8cJgnWd2W9QnkbyRTvU01Gp4/MYKXQKt+DFoq18uv8xizv46lu45141kGYgERxPTtxejKxa
ocTWgR6nPbqshvi/ufLQ6Y7ZBa/7LO0j+kKZ1BqWehx+lLLVTy5RaNauBP6zNpnv7XRlhhsVui5r
YAtz6ZwldYUCWJjaXQH9IqqIUSfQtgCA20IJ1KR1HXlWqqJ7sW6K3pGNHP1rxhTvpXrwNkErDE4n
jT9C8FEedCib7dM2VZxJmtDhE+cTmIuU7tFPi2h3f10W3i4s9aqj2cf87vC49ZEeSSPQNPnSOfbK
U1PlZ781/i2yl80SoBZQ1EUzJ1NDubURGlHb6STCLGnjuA1lcEgbNYG2h5evwcYXDzgAmBHlIBmF
Sht3U+RoBq9JWEioLss/40hztWTTSwDaRlQ1z3EooXXlMyiRYwYrEyTbfCvLzZWDZvZuQh8zMubI
/SIcAKqfSzjoQzF5oV7XF1EtqIieQSX0bE/+W2i+7Usv9xdwFvOjC4NVOhibLhPy4YwJoTAqROjq
SxcXZ6GUnsMhd/2iYfKE006YCvi92IsrF/I8QGBmIRzwzamPpzdXVkePeD+l8lBf6ml0jabbgJqj
ip+x0VADcpvxo0qOhXjxG6cj3aavd1MPrYg1eJXMNtjNi4f1oCCURr6BiUnyabG4joJ+NMz6MoWv
0ykDlBa0tN1Gb8FkRhUHlMKCo2fH9i9aUsfiEGoQtnTa56JwAnXfjFsAX8pjQDahDIZp9JVQktrt
cABzZCuc6nO8cv9+9y3PvldiahNgI0bMyB3JgV7KdVx69aXY6V/pn9DpQLGaOtPWs5uD+FQ5Mu6j
elu5jdtv22PlpOf+0NjTSXwct6sZhdmhzGbv6mu44wvsPrFghJg9adM6pVNbreNTwUK8jovRo7/+
jHZE//r2yjNhYX8A5s+04MF+DZ4q9verezhtp9I3M7G5kBAkSrnVSu+su4GgLbXF2Xl/f8xPBFbB
BhAJhHOgw0Kh7tZaWY+91zTw1KgrtnpWXbL4hwlW1jhAI4PvH/OY2BNRA+CR/zbCn9Z475M1RcB5
6ME+As38eO9B9tT4Ru1fDTnyGog1FFp9ic3OyrVqJ5fRs/+s5naEJoSxsXPBp+A6AEa612ksko+V
WVg4JpCLA/MRqxdD6JWbcy/MQhGwzuaiRO8eyFD7/E/kSzsZ4L1WR2N/cSriYDe81dUOGKAi8bdV
0Fi1bKv+R0hiq5CUlYhg1qkAVAG0F/A9OvDpKAtx1wJKQWpbpnJzkSGsVsnHvLIEfwNu8mmIQHag
2kP7Nxw2WvRUigM10sKJZWkluTC7/vANCvqi0b7O9gJPnK31WZV5uJ8ufl5C3c0cZWr06DVamX02
FG7bM5ghEDmwBTYobvZREYScJunai4KeRHStg1rZeAvlR710k/7iQY8kt9v294pVdpjcWgW9IzgU
sOxwvZlkK0hC2liMUJA2pi2oTsfHEQIhQ0dV9WCOFBEB1egwbKfV18x8z4G2G80naELBWwJMFvzB
EqFLTy8l42wLW3f3FTqxg4DbsrTDylEyvwA4S9z1l0hqoxI0CZ7HTXGsdpk90D8Z8OsTVSzFasBn
7RIwWDfbzoLOkxNuDBt1bIs4IVg1U1c8+O70pNr3Z/4b3ngz89xXcS+NXJVbNNoR49xaQHja0W9j
n+2yY+eWYCyWD2SbuImdW39oQysHHfn4J9qaK2wkV99IYNRONjH4tJMVTM/svOc+i3uQTIks1iYI
X869RWBedzJafNN03x/+vA7C2eHcndS5mefRt538TbRMDDqzLz799f5ZUbQyHiExTVe8fdZapzOj
QI9LTFkeADzOE0wRlGToEzXOE7Czgy1v1e20DS2yjx5HO7UrK7JOAu3sPeZ1c3/AbDzcckOJB+kf
sD3ihlE405lUNtIQduY5yC+G9FAKCY2qH2HxkKAMe9/UwhKiCIAmAwl3J0t73d5mvdyBAhGEEecQ
8JnSAieLD1F0kC+lyMfYEBG9b459OTeya3M81/REggmuXApnHdQyZfSVrsEm51OHOxHdQYyBAqhF
nilTLVE/r6ouvMgNRDzVmhqgSjfBIKoSi/jtykG8ZA2YIHTFsRZMBI23s6cIkNZCAgTW0H7pAQGS
/5DelfowrjVqLxpihz2arnCx8CFOAu3HPGvk8CJBbmNKnfRSIH9Wbstw5Rad+wPmjLXIMpE7HLfc
Jdoi96nqQhhd9HOiQWpYSZwcJIroYU1Q7xclZyhX5nD+6GWageBgQRSDiuZsyZDpy4so9qNL445O
+/Cl7Efrr0CjUwoqeH8TWxAGEO1mU+AfVLpXPHKeY2bmGVcKE71i3aq3a4guUbEZ5CS6aK+lNdme
W2xr12rf7zv+dxL+1vNvzXBXWE/KqIqCNLqk1NuoVKXAYEIZ4Wui0q5yUFekwWNrV3ZoQ5mO/ngt
LN9eu0dmfLvfhCZXY+UOlgQBC+AN+Ijiw9+CKIhKVkdbHN0T1BoUe3CeJrDh93ZBi41BcbgmlnoS
6VoT4ZI3X085d51pUUp8TcSU63RExViHFDkNikNcne9P+ixIxdKyhglky8H5NPOsWhk1LYub6KIi
MWhkAa0tQO+oTp57kJKunKTfb0N+ha+tcaMqQWOf914dXerP2Eks8ClQuJNlOJIlWbqbOphqt3AI
HezJ/nppttMGRC9WuMmPqlVZtd3Q+odG250I+QtxgzeU9bei0VawI6hgmPZgN7awW6slfrPozD4b
OsFQmwdUFt0Vt/4fRFFXxZISXTpXtrvDDsRRW522zxOkLyQnp+iG2AP5sys3kes/v7Ru72o034mu
DHpv+pna2X4Y6Dm0QVO3+S/WD7cTTgedKZNzW3PoG9wWIfu0FtIQxrZpoaFSki20uwrAANK1AjU7
rvmpAPiSkdRhNmQepiIZsZkKXRlf8lrbZYx9xdtpgn4U1hJ981QuPPPaEncaVG2JR90AS0Dwy65f
onna9dAFX24UW0Bu4UPMd/fncm1s3NYPKrOQhazA2NqJRsFTOzx24I5dwy7MUYJ4kqIuCNI9UEXj
ZcgFFGEaZySPheiCPtOqPaTJxUcwOu0COaYyCH9aBfHodOiEbb+Jz4A2FH/qtTN9PlZ8AzhsAGxF
Xh5B3K1Li1MfqEQIY7Qabisd0mIHr3yQyNf9GV0cKni9kCWDUBJD0N6aGSQIpFZiHF8G1zzJP0on
/Vs8gasGSjf6ptmimEaBEClXUtErZmcJiB6QVD8fYbY5thvlOX+u7dY1nWnfuqJb7HUbJ89JWhns
/MhGgIhdiEc2EmQz+dsk8fsklob4Egiu96A81vF29JBiICsY6O9eods9iL2H0whwH4Ct0QFzO6li
iHcvQE/JZTrWzx86ZFkQ6IdO5E50gPbP0/H4vvnz9OeP99Gf4pNQ0C5aOcgXhorcsoxMFlOFR+L3
9gvS1IzQUlpmF+9n5gqfxIlXL+JvEVJ+lGirgYQaYiyowHM20CtYel01ZJdxr7y1P4OT/xP4io26
FV7G343Tn713HKwPaKnLCztaKTMsPKdRXQZuFmleyK+gu+h2hFUvN2kZyNmlsIcjqgIHf/NOoMCU
4aYH8mftTc0yYrPBXpnjjnEyxl0So/scScp0mz4PxEotcWc+Vgdtl9jxVrbLV/WxdhsHZP6b8Jy9
mhfPEbftux5R41H4kbyuRUKrU8AdwKIZRkJhsm+yRadwNavcBK7q9LYEqS7vMVu5ydh63psCzquL
ogODQK5nF0Fo6GQ8y8mDOoJtyDKrV7m3kn/LFQ6Km5sV5k7AAszdA5QesovoPUpdYsvlIVTWtIXZ
R3ODgnonyBiYqiKyody6hpo/ynolBpe6+hLJe7GW5mIfOft97EFgLoAZBR8k/n6V5OwyM+9Avx5c
VP330DwJ2Sb01iBHC5sdUT+qmYx0gUlR3dqARLk5KFoeXU6yrTgvEIVfeVDN05KIt68tcFsdaUnQ
nxSwQPyXfEioET2R5EEcN7n625Dc/KL4B3CufppdaqGGu3JHzUPga+uzywIVqVSS0HpxUX76pdW/
xX9UdzokX73tP1B5CxYNZReCpeFVBs3aivGFaxizKoFAA04CkCGXKVeyTG5lAI0vKVPooMG2etbW
2nN4H0SIgVw8jIDGEBy3KreP66kPwcji5xcfirexioaIYGUUs7OaN8Ht3az19MZPYSI79n+FXxjO
W/kmfab74BziraSCzYBOf5PH9Km/iCtn5yzR/x/jGkqPIBeW0DJ8658d5ClyY4xg/CIfivfACs7a
MXGEJ2yGgK7dDPyO462x3XK142JoQhQDs5ZPiT00RzA4Ua97u++TvEsyI4h9If0FfJVJeI7BqDOn
slXEHEevobnla5xaINseD/1KLn72sucNcXNX9mCfKsopv8jUGy3/kL8mB7IvHo3t2hW3aoqbOOi3
F4Y0YUzCwXsodsnJ3/jH4AXSyit399IKXU8ed16VIEuAzAUM6Spe7N7vUttF8cplteh0KO0oqAIj
AILSza0bEE2QY4+Q/NLvFQcu0H0V7+ZrtE1e9SeI0q01U81eQ1goJDtltMNDm9cAhOXWXoXWp4KF
JBf5JCW0f6mfjRMizYP8NzytHUoL3ndji1sp0Ga0fiAk5SU+hPuGetvSbd/XEOTsR65vLn5A3CoF
mjGAPxdGgl3yJG/Fk3Rcc7nFcQAdqBKcrCBE4MYRel0MJfWyvEy/+k/5MfiSKyq9e5/39+qMqxQj
wRWPoi76zhhTMneGS2qcENnMy0vyEVjD4WXjusOBIlJ89Oi79byFsNj2vsmFuYNFgEhw2rF6Lnfr
pya6bnyxLi/pi19S6dRs4HYrzSILuwh5fbBXgXoZyAq+TOdnQlzmglBdRPIQJSYVAZ72/y31AqaO
ZWyBrwd6Q4T47K1Xx5DpJV0R1JeQ7CKgw+JgYwBIcH+25vcfnksse890OvFa4jxNTcyqRGc1sCF6
gYJjoglW3iaJ879Z4YYitkLW5yKsKMFZAFN7DjGY+xZmABBMEwbCKDFQ+mDS7bezpeZGGNUeTLRk
PylouzJdTbI0Demop2Kko9tYXW6Z/l4A7y2KX9mKSyxOJBgs4HAGnkV8zQUChLEq+2l9GboG+rV6
mVptNa6Ryc6iwe9hIjfBoMWopfI4FzVovXH0Aa+piC2qFFQOOdg5O0uqKSCS0ocY/+ymny3o4jub
rDFTsnP09lgCQgQOiYMdeuEAEt7O8SSkgPZ5wGcUY7VVxXdPg0aS9FZHa14531+3hriQiQDCBvi7
Xl+aDNVpBUyfxZO6dk3NqqJsLq+Hw50UggqW0yAHCEKlOv2CPu/w5f/Jagu5uy1QSqgJhnax2eo9
HdzKfpboPqAtVW2WffeRaD9DBn7FjZe8CN3A6AhmEo+zQnUw5WqakqK51HoYvIBbzrSnKahXjshZ
yeR75ED04xIB9R80Qm4XUgdfdWAYQoNigrEnh/TFdkULMnQHHZknYFCTrXZAzVeyLXO3ElV9A8Bm
TnRlm0setGUHbj4TtnMqvEPhObIKu9pp++5Uu8gIu/nuM3dT+020DTdxzr/vnxOzOgo/dC42SUCC
TVrfby+AYLpoeTupSBGJm2IHtUnk2F11M2x1q3dRxHiRjsNjtl+res8wAvwn8NuoT4delDEDvmHl
zZf+PtR7T/9oAld/jxSLBHjk1W4MjWuyyYRpkzamI9ti9nuUSwBlji24rPX8GMaCndeRVeWWJtiQ
v6La9NL6m3z4o44d7UEmmm9N0b0/gQuhKlIDQKHjUgJdFeqet76j9pEWhC2wI35hhcWx9h1NOAjb
+j17MI9rl/nSfsDNh7Ilo4zEZr01VrRErEpBbC9i+9kpEBLuQ/v+eJbONIQlKFwAd4NGNi52DKNQ
0YcoBrkgGJT2Q5NnuyozKktsTRPkOGSNLW8hWAX0CzAfoL/QawMW/dsh1WOsJ/9H3ZXtRo5ryV8p
9Lt6tC+D6QuMltzTdnovvwi2yxa1UuKm5esn5O6+1057nHMfB4UGqtoLkxRFnhMnToRW1RLpixPu
iytnv7oCpe31+2m91RqOX7P3wxxvMq/yGg2qVNeQ4tiZG+fKeTa2i8XeiN0Ltkp3S+chXIbhpQov
10FSPCba+nCAt/3DQYLvcdVGY/h6YqmteWrffab5ab9LD3XGJyeQ+EzQ2ij9beGBWnapEwiHQ6oj
1IAkHuobVLVaaCIu5H1TwkW9BSPbi7vVSODkmYgbq9gar8JYc/MpiCEyznbpGJNT+NenSuf8jr5f
vqO7gdVcQJahktdmueVqb7XRCguSLZooiKM+7OHV/jqGyKCTImHLyLyMD5Vx4lV7YzN8t15He9Mc
lK6ZKZXXfb0cyyWI6VR/Al8rY1Gw0oIDdzZBfaj7866dQqvfVu06159aeIFVXoh6CXr6LO1+8qNy
77E4gBpkcKnAdy8TGwmzvenNBYQhtR4ym6yHX1ZoaEtWntMyGfwoKBNDnpH2bEgvCh728HRNof6D
b4TuoXop66Xc+W0yuQtrnT8XWb71oWARhNlwSqz383WF+qsNa3GoLkHlD6KWR/tGEsfJQFs/yC4q
SLP0NJEUXRN52rjmE42NPLLLNoRPUl3+/Dl0O7t8EOIGrYBJSuKUbmwP6rLFBTiDRtacuEw/xSrz
h8MlCjM0HYrpx3cpNRs9d4uJHyZARzJbDSkkfE+p3L8B+kdbARoyqJ2grexNeOrjEvCAKzK5kl/f
P5w/gTekhWLdhc2FFj7lIUf1fa7Ao8ChJUOYJUU8/6ER/o7/qYFXdXa2STZ6uHmsVjdWoocFopsr
khDwzkag9n/+6VdNhGPg+5PoqwNvlroAvIbIHJrLRxeGZKyGLNeIyNhbV7r+nLtyb98Vj562coNF
wwTsQ26Lgp16ez4fNrOCE8g8yAYQkR+9wRbNq3TWjLnuHbQL86l7sIvgXi+yfZBP+omj7atb0bPA
H0V1CbcJ6C8fn49VsLyR7kxdtipol1xzh8etbscewHn3vrDOaxXy7hQ8+1Uw9WHYoxOiszqdmTNj
Oji/DcL2wu7C6qrcZDdu3IO6ZyWwQg+1tR4bQBq1Nd82y25FTmBKn4oheCfxfs4Y+5ywYoN+nHzv
5a2tqQKHpb7Jw8BfmEUWi5vxqiPhgHZ7I0GOfG63y+931vxrj98JNFVAHhAUKsj5Ha15PRa1zXSE
cpqzpzAC4eYp2tTXM3s3xNH6aqQDLDek4rozli0eJWlCZZKlyhaltmkj2iID6J/UMutvv5/bF8AJ
1vTdyEf4jNsWZlATTA553IKt9QSdnOGLCp+fQfHA4zQihns6iwP8OUVF+VQifnug7wY/CrtMO2sm
SQj4wXt7o9DKijMl2xCcKWgJMOEvHA7LbjGe8tP6xJk8HvcIJ+i9lGW+huXmCQNbBbI8kQHWZLlz
0Ahg1cjJ0pAumkMZB+D+nLQcOLGhjo9y2NxliloYXtu2O+3MOwsuhzvvzNsPS/kUXJD9KeTyf3nK
QLHBOEevzDERm2WmcqGJJK/TIaxvy8v2iiymVRDRZ4LJk7DOQ+2ndX3FEz0L4X1w5iff77MvsNp5
n/3rExw9anhqq7y28ahbK/GqKF1yVCJWpb6tizA1w/Rc7xK9/3Vi1PlBfn51IVYOHAFNO8eWjr4G
zxiLIxI0nuFYjZbeLLQfdAgeL/JsjQ53/cIYdz7y6yu7upYcpGAzEuUJrsB8Pnz3IY6PLe5UOnGx
+H4l+wRu9X3U5xaNlNvefT/fLzfWrEmJdAkOUZ+4wNkQmLR10GEyvZh0rzMRfT/A/JQ+TeXdAEdH
ISTMpVd4urgedtq9s3KQC26nG/fEgn15y8HT+Z/zODoODTgBe1ZviOvy1XrW7suX4Mbf2VfdeUNP
TOjrffluqKPzbxqbdsotDDXJ0HyY8CrsKxLB10pt9d2wD/pQ/Px+Dd+sB44XEeJkqATaAHbhHohF
fpeeePpkwM4Irz80ntlPULd+1hvH2fTxcFtCQmXrXdd3WRO6p2S/v7xl3g0cHMExNixbEVYEaIYB
DsF27jK4D7bd3kBW9Fov8osy/n6mXx07M4o3C39CgQ4M9Y8zLWBf1DUmkl7R7YErEJctneKG2Tes
g73gkFAU17owqMDbHcNBX0EUjTVWSNAbReGam0I/tlnRZkFPmR19tRQfPtnRY5c9s4x0RN5lFyuz
2zpowFEXxPzZlLE9naXaovsp9tOmKp6+X5JPB5KB1kHwsGctG8Sqx73YzCe9kAinDmjJC9Dr4Ea4
BC/leNGlLDH6FKIGp6jznyFrZA5IZuYnAD0k2HB8fAp5xuH64rb8QLTzbDykAXSA7fNGgLTENuMd
cSPL3VG5sGDUEsTQ1NTly/ez/jqzQuYC4iZcUMB3+/gRKGx/SA6nwIP00HkdaiIa9YfKFAmh+sJw
tMj1kG6e5eO66tYeXDnqC1N7nUaouqnuPFg27FcG80Y/ktqJB/LpRJvTKjRhBQHeDDCdjnI+aOFI
htZZfrA4iZW967RXwa/78V64wcrCdfn9Sny6C45SzKMkRVAoHpoWUkw3KyObbIMhj1x+8f0gn3f3
0SgzQPLuhKGQ+qpGd+CHvn71hAqF8OJAdTE8tFxNvyzLRWGumrSOOrlqppshP+Wl/NU0AXah6Qtk
eR2qAx8/gPT9nAkv5Qfla0+c52xVelMFsdbglLTDZ5QTc3XhwQoTMewsUKg/DsUtSYRsDXFQunhw
8zTJhv2Ug6VsL0243EBNYu48slYNfAKtSyUvrWHjyFV+0W2LFN1TtdhN1RUxFwRtBA95VCQ9+mHr
9Fx1MOpYUpj1QPeji7ruFGPjy7dijktmAuibFerHj06HEqbGgScOpWZsy95JtF6FIxkvczS32NSO
av9C468pEn7CEZd5T0hCQ55f9DmYxXUVltXCvJcIzkUbV7YOj7L6374fsbwQwH1zJEMl5g3AereV
4DMO8XynF4euj4kBFhxtdugihyIqC7sr7xconOOJa+OLM/LDkEeHhYCWveMyDEkiVe8l+EbacGmN
B4UovXnsT/YLzpvxw308T3Fm4s7m5vDzPdqsOU4HIE6ZPMhXIdAc74bBZZ1ejhf9wEIEaavcOdGQ
9sXrAfUEAxK6sx0yaq8fH/xggaXaOP1wAJQxxXXbo18kM8uI6x45MdR8xR5Nbj7agKGj9XjWmv44
lE4DRoxxGg7gXMWtOYZGkEW0W8nshCbml3N6N9D89XcbxVBmxlqhDwclll7VhqLYyPGU6tGnABe3
5/vZHAUUPue4YDhm05d3WfHUprcnTs75tPhuuY723pgabl5kGMAxQsNbKRmRcYG2CJQ93bibztSt
OhHsfn5A0DGYTzB91uvH5D6um23KqvRSMhwozemSOG25Fb0+xv40UjDTzezE2/X5wkN5Aw00QKvQ
++sft2hNqVOAksGGQ5bDZO+8srMwTXlSjzKeSmz4rDjVBf75oYHAAG4GVM5tYFfHPdjKhkwVinHD
ofIDYIY5Wr7Lxjs1yuewGkoIb1G1h+ZbbPijhRyhtU383MFCqs5bs6r2F+AxmFEPL5pYsrpdDZpW
riqGwJqPzavy5Zjkg6fgcj1kCVScshAtJmoBil6W+OVQLa0MQo7f77B5A33cYPiUsx7zDGP5aM7/
+Lhz5eRBZ5HxELR9GAR5BI9YlJv82O8XRXBKBeCrpX8/2tF25kHAHXNE0Kc6GmfcWdm8OUEc/WpC
MOOdPdB9GDAcq6yNwORkb5fjwQLZK72Bt+1U7l3rVjcuv1+5N/j9eOngkQQJCfghoKn/6NQsqzR3
7FqOB9LSBakedLbwQayHR9hwzi68DO0N/h3x+7gDdZuMD3lxWWfLIthC6aBF77F6dn42uRf6sybH
8PT9p/t8/EGH462aDt3w2VHs43PtPa8Oxq4fD12Z7WCQPYZBB2ln0lQnbuSvHinY8LDuQU/H/Ap/
HMil0jN7TYyHyRdnmc1WZk1uvp/Ll0OgfxLLDDAdA30cwtNsye0ecyEGQbzeGA4mo08nJvI59Z6l
S8CFxaU0N8IeU8NG6hodc53xQNMG2oY4F5aZZ4iYQT4+IrM8uJNztWo0+ITW48gTFzTojWCMR7Uo
zPj7SX/1AJGceKaHdBUv5lHMXFU9bVlhjAeHe+cONk4l63PIGy2/H+aL4352X4KjNhp+UGg62ifw
ZcPecPXxkPfksoEqRjk1CWOPsIj+fqCv3ksXIty4XOYi+jHIODncNTurnA5cFS+sDGCqWgawUq1j
cwquO8H/qk38x/Pwn9kLvfjzTeT/+C/8+5mCeZNnRBz98x/LF8rbR5E/Vj/iR/H4I/mVi/+af8M/
f+Ljz//jvyUX7LHKH5sfoWQvj/IHff1xJfAruMif+fHPfvhVGPyvDzeP9eEfSSNyvALyhY2XL1BN
FW/DYhrzd/5fv/jj5e23XI/tyx+/PVPZiPm3ZTltfvvrS+tff/yGZ/nuwbzN+s+fO3us8XNXEhUZ
/O3Tj7w8cvHHbwBcfkc+PItjQBQTKm2zbH7/8ueX/N+RFyBqAyMBASq6f3/70VDIaP3xm/u7jk7/
uTfvjYKIFonffnAKlRh8nt9neZFZMRfELbAHjd/+nvuHR/ivR/qjkfUFzVFm/uO3P/0c/3XozmI1
UDI2wXDEjWWAHzFvs3dhXWaazC0MF+okbQ7FvNaEgdLCNwuKptvK9cnCN6r2HOKMKY1qOfR3tdsM
wFNSKF7ysijSlV0Y2S0p3/pac443vbTRohUZkGde1HU9/9VEG1NSOCJfFIrUTghrVA0Vuw4FV+Qe
xUOhTV0LTVxPWuAm8lyFtlfrQ5z2Tr0d0VP7aA+ygcJHMELs1Zo8IkPEONSLeZqaZmSNJVVRUKTE
DJtctufB6Os0gmo1tZOCDmzZSK1nIc15VoQF1Me6WLieUtHMRfOiymf2k6/UIOKeTsRYSBfygOuM
exJAoT5WXSSaZioPdgox31BkzlgncFhDOcqCwmEfgqYxgWVQEe+5931y22g9JKOAz9bQ5CBDcLBR
zn61YZt7kzo9v2EWxXQCP7PuGHjAlyaa+IywE7JOpGXW4Bj6miKJVsISvQCNZIw4UxC/9UVNqgii
DKm/bjNveGRBUdxR6MU95HkDsXpVkMGNtMBtuxhu4rDkawNT0bi0JisyRo3tg6k3sZOy9BKCMN4d
zRCfhqQoq+ua1QRaCzyX143OUxieQOr1rCMZvB0s4Qf3eaWrQyXMDiSATMG+udWNHIk3JCRRfGhR
xKKm3DBV5XVoBo1mxGnZySGZdMPt9rav+VOUW8xsoQqY2VoI1VIG+W6O8l6nqeYxLXyT78xCaG6c
VRl+IVRj7dei6BUgowEmQ3GHufoJGuMmEXdc68bY4xq0wOTEbJhIO1lzAPBHVwoPE6wFV4cAU6Gg
xx4CcvbKyLfa/EXPaH5fFVlWLAHH1W00uRkgKzj0gHLpigo8xLRqqBtyrtoymixb60K9atx0gfeI
o6DBDJnGDddZFk5icrwtYVT64ZAZBXlsDKnlG5wzw2vt24O2bjUvQwe1PzX1IavaVlsotwoOY8fE
EM4dgLG0NXY/VKLKNoZd6cXaTVl6JZSkKY/tQR/MG9/OHFhkB9QttqM5qSuj7ZV/16CSPMRe7rpZ
BKCtHVYd09IrCU9GATStQXe0blceRBOqrmovNXeq0c3Wa43fRbqbT/2KOGZ2ptJOQEzRNjIR2rzy
yLIxCqvY9Wbf7w1qejLudYTQUAAXNY9NSY0yCdpsEhepDgWouHVMIcJC50qbIttFoT50KbFLOMYU
RbMQcBPtls1YGHKjMseiK12j6MIp68YeYMntgPasykztOK20Fr5pHTgaDaFFkThm2zp4RNzi+ICu
fjAo6a6KQC9JAulLR6w1BzJYLs80LxQguf1qete24iIotceqb8rzINcLEdIazwKLWViPsM1VD30L
zBI0k6w/80zlFNGALO26nYIcbYEdRd1KT71JC9sMmocxGWiLv5td+xPQ8gSjcp+7P1M6kCLqHGd8
rMwqvUcOmL10hk1fq8GVFlhHsAWOTBeGFQkVFHp1nVtZQ8gDj+ycqmVs61tp+cvRrQarV0z9uWEW
UmInubV71tm5YYa0mWAl52mT/+Q0lWVEUBqcvdd4VRXrzLfkoQvccloGhVHrkeXkoLTUOXzpYJUB
CaFIo2173Q4TQJ3atral6I0pVsor0crqgJ6+5BPEZhORZ14OeMrj62AKYJnS0bY+c1BwYk9VV7Mm
HDNi2kAyfE+EBNYQddLZpbcBUZ556M+gSktwuEU5jkDYe02MPfQWLKpDuMNAuGPUBy1PRqffl65b
Q+adZ/pqkA7Y9Y2fkiySQ9o+wClMPUjaQAHGnRhUnapuzJ9SFUgZ64UTDCHtK9KBWVQDOAoa02pD
QFhjt/QZG8uQ0aK7MzmlL8ptpl8NrFDPrdqaz5yCuWM8VqaNnT9wDS0DWZWWoVQ5B61n9IYmLI0W
lZkKxiqvTo98M5JwWXDiFI/rIILReZjJIAk8hTagxYHb1JVIIElRjwtIr7ugZqhRXdsiB8gvuWtf
wRWmVSt9cCDMKmDh9JRL1yQR3NiCp7wXKIgD/DOLCFSSCbA59AcKABF1qoVj3vlrU6XQ91STW8Jk
z3PgRTLldha3uMb3Kar6VdyzWl6ZwJy9MIVrIxqxrbS+d1PMb82hFb0qjVGQpUZU7kRcm73Thaeg
WG24ilxro9LvlKvh7agbhAFRPrnEP9iF1EOtHtvLrKl1J0kdg0BvXbmoB1Jat2M0BROCzbe46d+K
L/f5MwxQ6ev3QeW5emGA7V9+7B9b/mMhm1+IJ2nz/yKYRFryH38HbJ+CyYtH9pjJx/FjMIkf+TuY
tH9HOoXQzwb9yXXx3z+DSdf8Hcy2uVkdIR0aVWcw+q9gUjOC31GPQjFy1o19++I/o0nN9H6fNSbQ
fY2AEn6H6Nz4++P9H+JJfLT2X9Gki7vGtmcpdgcKOlDLmCPa99EkwjDf7FH6SKysumoMU4YuXr6o
TTPv30rn/h4JbRo66uDIk4/iVhsWcYYGnf6k9MYRTmy6c9FPpZ3QgdM/N+aHvOd9kPzVpCy0hqEP
HwkzYoaPkwKyLIUJH2dASMYFqXgeaYZz2bH0BNLyMXX8c0oQ/4FoH9JHdDTPafu7UBzAaMdpGRRJ
OZi8iviA17QxibFtfYFegSIr795trr+e3vuJzWt0/LRQWYF8nwvo+BPgoorMhqpJDgPGhlXnAfUf
ir5gew3agouSBFroEH6yMuu/6cR+GBaazdDtB6A0y4q9pT3v55nWvNMCbpEEIKZ3oamxemnaMU3y
siErixD/Sg1tfzaWo5dYggOfN3xQqlvlnaWeRN8Es6oYOGp9Fxg5XxQZ6zcKnU8XEwET3q5hPkBG
ydaQTmtXUPjxrgo1TSE1IKLKOa/SaKqDHB4ctBXbVlX+xh1o+ROae3UCPbCgQjmoQUmala2IdcXS
Gi4hg3GfTkpEzCq9n0pP6yUB9R7Vmh5+M76y/edUT+0HG48uh08LQzrDygGnrRTjDlelgBFt9YuU
apaq9s4U94ptbgIf6NoygFKnJdACbYDJPOSQCIN+5LDFhVatkH65YSly7c6wiX/meF2fGLUSC9eV
kPsduDfcNghKlzky+vMSKmBh1br52maBWDl6/ajTzlxBfhMnf6d4dqu71HhkEnZlLfIYGupDCVFd
4C/PgJUposXerxaT08ulZqeg4la1UrHmSiiJBnmLBa4QoJw7hd6J0O2G6gmFVD1KhQvB2cqhkMCW
egn3XQS0quLlJeLZ/tojrbFG/7ATmxoiOQTj5pM7WdBkzfUm5E2WWzHEhbXdYGZ+rOU6CNm9L58z
WJmHKUmNaxjJIRfzaerk0BWti51LWblSdZWuWe7riQnx1ThlAd+QzCrPi4plF6Lq0rXhiUmFBv7n
Sta6ZkQFvFdiRkdnUeaF7YapP6RRXplq0yourkaYCrmgPM9WX5zU3kYUDvmZob5nQDEBWfCkKjea
SDks4BBpbdC52jyiEolUgAK1esaVjfitrLlc9akv8pAIBo93k/krI8/hcNVxBn0xmRmxXaMAqdP8
POewk4y6Sf4SOAI29RDIDmL1PYd2nMWMS0iDsRep6xwlzcxduzoWd3JmlhOfULbUyx6eRE2H2Ks1
iyouKtHdd67K1q6CPlFuIpWUgUa82JJqiivVgH5Y51NsjapfBYPh3Ipe0QuzdbuEZA2IU7RN73wx
FcjdC/des2t949ekvHV0Nflh11UPo+Z7CBG9dllM/osw4E0hgL7eoxnKiB1XjNd5UGeXjXLcnavs
4CYFFNBD1s9fIvDLNoEgzR4q0v4QoSqj31gT0WFE3aZnhgFp7VBMzXBFUkePS8hZ/coBV50PTlNE
0+iV2yAfyoPmcH6PjA4VVlu0HdrR8TH4s0bsliTmGNTFSjSjThd9o4Qewz1pQrF8JCyll6zkVrfM
lNl1K39wh/qAEkaBNFNqnf6rCaq+WlhwW0uXzdT5zRKWhjm4g4FF6Z4gO16VFg+Km7KEL0mYjZX+
iyNG9Raj3sPWNssNvY06n5bZHlcK1nvKhtIH813YD1OnuSIegLR4i6aE4TfquqXdb9wcvt+hm/kX
uqhXXqEbzhLRKjIyiCbZfTwFo1asGgcf9tH3RnmdKygdxw5iMS8BEGvvfX/idViNdt1viIM696YJ
RnWHIM5WS0CWw2OtwOIJO5s7qHibfHiWOsCXpWy4ddtLxLmb0iPitW75eGWMMKi4LspUwPiudjUZ
ebU5kTVDmcWOa69uhy0pwK2KERFUlyzL/FDLUSJISwiHtWizcW1bi1Iudo7OgnjMKA0Z99JYCpYu
lEqziAVei6S+32SAmrpUYsM1Y3oLMiGTUV0UrzaBmD/aV6tw7IIWcmaYPr6x9b3Q1qhYIpfcoNEm
hXVHoG816eK8wHqsNaW9FI6ndp2ttRcwYTIivZLI8qhjrqgGW0Zs/qsS24sKPeozo1zpGA/upgjB
BQmuueTnzHVXaVP7sBaDSeyi7viyzdyN6Q1d7DcSOjWpDYM3e7yV8xpNZIkbKPE7tvVEv3WJtq5b
qGkN1W3fd/cO7fLlkI7PTmc8WqpDZcNeGgyGs2574+uwB8Y9tOxGd6W7WbV24aKD7CcHe7EXUOsz
+yxEw9maNnQ5mQ6AKXe6LdGBp4dpNicFE3BYBt1ndGlIZykC9sqpsaSWfW7bbVxX7RXtqkNjBU2I
4tWyd61lDiTtQeJsCGsyIw2eu/YU+kPKhttnqklfid1fg+px7hnYJAEcJUx51nomSygJ7piGtCoA
Oz4cRVovMo6G+Rb7SE0rT++2BDJi6dgBZCvI86AHUQtqUBa8yHaUYecEMZmqW+SmIqwchSOzQhpS
5ujdSwFVdc3OcYafueutQDuKFB8ii+LcLUECL+rQFuKRKXziydiRcjwHg3vDCO9CbTQQb6KPxRbd
grM+AZ/xXPAeOqK6e5ZRE/e+JfcObNWvbI8l0INcdmq4rrO+jFyH0X0HJytAYdhHJkz1pLEY28AK
vWr8mQJfiQq32vS9SOzcr0ITJtY4LDVUIVVAAR5q9lIOcy1u0NxwBBARGT1bFhRymZ7njIDFWET9
CoqHnrmkHUQNipFdaARJq+EruARaNjuXuXdhKVu2YTpYdFeBQx2anV0tlMw3NgRZ46Ijs4FCdZ07
CA31stm7DOWVsmoWcsrX+uRvHU4eK1r+aiy9uyR2loweGUM0OsC3ElhLa4VZ7uZXQe1vxy6zzgut
gDdZrwUrDIDJF03ioSWqZZa+8ITGFtrg343p+GK3FAGK40qQ+DKC41RW0cTBbHGF4R1Mr2jPgLfU
cVXRIdR1dtaCgxMOgSYPumiDdUCde2TfWDI+bgOvSOFloK+7qdaX0PcXl4pJdG/Srl/UWroKJrN/
NLWB7Dtv8kA56C8g+r0a9VRGNjOnfak5687X6CrvpzXL+BAPnvZg4a5fGRL4Qe0be2TQh2boyxUz
4f4a2EXxs9T9iGjtWUUCfk+QIUU9q3Rk7eZyTPvLpuZlLGR+LwIX1sADuR9hhYfvAeVo8AcUXfJb
avSXAPi2QQ/yDoi5BJs7Bb3fNM8MT9v3XtBFxAWsRgW5Gkb9zLAUlMnbQ2CNG5nznTIYJAsbF47o
AWn6ZUf9vTFVU+Lr9UPVZVsX5T869Oe0c+BrJc2d7QChGo3XMu9XntVddiS9BUx/Cd7bWVaynVeR
izKQaqEmmYAWooeVLq0oH4dnV0eLzqgldumvYey64rBRmzp7B04SXhZ/BAmz3FOSnVVFWSxA8Dqj
yniyhjqeZL5UovDDfMQRBOu8B8PuLrPRqCMULs4BHScoHS+AdZwzDls73atjCOxqO1dvrsWkPzXw
/QubSsVEG/KYVlTDlu3JhlsQqGWYeOaj63QcBmCGVcNQHpBwf8K64F6adqj27qYC7zpnDGchBXCT
54516XXizMAXAS9JYyVKILgD89G90lpgxIHIHAateaNxY91QNJjpDMaita7GddBDm15j5i/dx0Ms
wdINNBs4fak9t2BZLZxMupvC6nUcivymovZVAyOTyMsh8Wb2MH/lpoNKPrNYfnDAdI0gzId+NdOc
onI2qJW+elYZBbtVtXvp9tom77VkwquNrRLc86p5GFgTe7yYrqahQtHFYnoIe1nEzmLqFm0fGPBi
qu7gGzTiV/Y/x9rY1xXuG8+FkYPR1k6kmdxY2ROnsRh48ctU3pMpquXIte3I6GPa+GMymCl8OP0E
PTdlWGWVAB8VsE3nGtOiIEDtmd+ibTlTVyil4HJpoYMGPxXEaM1Zkbcv1cC3vp5CeMUdIL/ZWTnQ
3DQIzawk2yGwEb/B3gkCzRxtZGbFt6ni9oIKQN5TJWec3KDNyi3KZkknt9DjRm8LxKwZTPs6C4Uc
Or7Uk2zjslLwtoXGJo7MtknMquuWIpVOA6C5gAg014fbqRqHDTBe5zkLshKGA+wM5jNjJEZWX02y
tlDB0pq4J6m5q0uBREQXrrzVwUQB3ob4WK95/9QAEM0isyZGUlvUv8pn2hTNkPPN7yJ23ay/AYyF
vhgDmXZamzu3wKuDVy8jail6SxtCty7aeMzLNvJJiZ5qnwcTTA8rcklQE34s9WpYMdvaT1ZKYArk
l2fVaOYvhURpDSby3H3Q3ECLgPk7uB4QVkciS0uornbBuvHJYIaE6+M6l0aH4sVg+supgWNXmBm1
uSPpUGwE6i6R3XddDOuD6SL1XbVwe2c4YyUVV0JwB2q2Zb1HRfgnnawmyoVuv6SVYaSowwukNxDv
ibISe5QGgu4YTsElXLPLXctK94qNTZHoEMg+E1AoCalZDYsUVr1xi4ILmiocdd7ktns7Kj6lYLlK
JFFjy/dur7wtzw0uUezg6aENYE5dwv8CHso5XifVybt8JOYWpSHjAHAATbkBBDn3JiyGrrWsRPib
6nrfRaWTlgvsWO8ZJjA0aXGBwvbYHV49T7JEFb35NARWtdPLqY2kCwsUUrMc6K9TILYICsJRUsr6
Oggh6NFuyr7PwBZV3qqzU7F3UlElVa6/SN55i0wPRGynxL8uhsE6h7lfd9VPphaPvEd4Vv8Pe+eV
G7mStumtzAKaDXpzS5OplGVJKntDlKV3QRvc0axjNjYPq/7BlFJqCWeAuRhg0OiL7nOqmAyG+eL9
XqOdMmtL/HJ2f8xCg3/KRnI5bB4fetVFmKldK2mIbtO9sOod1XCKtT8Ohd7j2r9/qUswW2VJWWAZ
VZMeVyrzVl6rtY5E81czSFKTIrIOFCt2Ml3K6UY1+1yD50JTsQidelTVavSl7S5G1MuyEEG1JHYd
rZVTtSBeinYzCCsxY7t0tY+jWUtS7OhzAB2bbXpfE3IMUYPNtSawRs3SufP1vC2PdPJoIEnL4LKV
p4GZLHCVHJuMQ349hWhmHJpE6AdNq/prjKWyyM7dIXTRE0et7KfIcisZaWgdjlNtWwecpxcodSrl
yTZHwpAk2WVG2C5dc6DR4wDB4EuApp1cEFd3ryEXu745JXG/UC1pqzf43NrWIyTqZAuKQhdotvlc
ZTcfedX1sjTd7siV/0HO67J/YPdEhibuxWMfFeOS3hTD+tl0t592TtaGVKzKn41RiWYlMy6zLjma
Yrt3aVmUOKJcph2qZY/Itus1Jaqk2jTrsK4ii+Zumi7HMhc33egux6naqqtMmtUlAcBkTErD+JR4
9veV9XxMcVcJTTVHxFDZU4QzoIzaxnxMdIpgaQ2HKS88bhQ67bhu9bLAGRP7atTpHliWMt+I2ukO
SdeI09hau1Ir0Tkrt1W5pRdMELd2wEtACZ2O3oZlbd+gezLzaAlCHjbsg9R6FpbUpzqoM/udZZpX
wpJ25BrbNb/HCizp6aFgHvVkj7Rt2LnqacMC8pqlvHJgOkaglBoDX2bmneiQaeetd8psdTyk5upd
kvCOfgQQq/g4kPFm+EOXLqdJVN863IlDm6DGyHa1ORrcsj2usjcjc0itIFWNOsyX4Wsut+aQuSh7
2txVDlmS5qdsc/u7vp3u6cHaoSPSD7OKMM2RSMpFL7+sY2+S8zTTsNJb74L17pBxadN56T1O61k9
tDUwxNxoxidZN/0hmeEQreAE/uISP2K5kr51NRDtSEebK8Z0ZZXrFhBSpFAS0a47oKLDPohjrdaY
mKmKeZ7oE6C7VEmuuKh9VfXyl7Cbq8xlayYUqrotVune5F5y51oV1wmhz58NTylOnszwU2xn4xeZ
IUnv99rUvLdmdsGqTt/Bmc2vXaVhU9sM7zCTXHIB7UP9rLExn7pSRaHY9M4NW3wRWL07XHCNqSIO
gomGEFK6tcj1SArHOqmDNUWVrq2fNuDVaLBdeQ0OXt8V6yK56BTNNyVJFljHLvZohWcVn62xKaPO
1ZJTwstHA23AqNdHcyEnhf9zouN/qavSOahiVO+9ziqqQAqlD9JaUd+7/cRhqRh2lNfN9NA0inHF
XbyLWuH0H1MlJXBD6fubYmm8k5J42CibWwGwWXQTl6PC6zJ47G5yq9hQ9oa+/yCncjvJpDSCmRSI
wDJEF+JiU9Ppr77qucY53KIVInv6w2Yat1raqXdpO6jsSx5VmdM3BWJ0Y6lIrJSe80EvlCrMNx19
jyeUS4ydKn/DFgMQon1fdsDsW6i1SQvPLSkI/vRdRQmWxNRDuRqur1nbJ6ZDcTGIjQ7oUiD/LVpP
8/WZEjRjefjWzEwxKZQH7Utttu2FMWqAzgaUANZTbK/z4GcuZNSpBK8vtKwMPLez47mv6ltTGLei
I0XP3xyphjSi7ZPS5u/HSnuvuTlE1SbjIk9Krl/K3vKTRrBLMCVc4am+MZcQL+wPvULruzEJXau3
w8YtcSmbkzc1kbl2nx0MyYvEiA3pfqnX+RullEWJW8zHfnHHu8xcf5jdZh4Kc6ijxHS4dgzDtww3
7LHs5KknaC3senU8aWKxYtacuNnacrwWHPEXdaGhP88reZH16RrZnVEe4BUralzqbXkpl/zGyuVH
o5dflQLv8Bpg5aHZ1OHeXAA4eoKoZFCJ2o70Ub/rppoy01wX168XbfHNfLma9Gk5NFbjfUwGuX60
jI57lOEqN+1E8VzlJhlONE9T10aVYK4P9ux+wLvrCv4BYTN1GWLpywknUFSItf9MFF8f6slCBv16
6Thk49hrCKB7LUkR/tJLztEyU0PuUxezMz0sIo/G1Q3rcru3u6oLQOAPVgEUkqvtjbvNOrVvExoW
JNRG5Pm7RQwhAHgo+EOtxVwspv60NPnJWa1bJ0dwJ9SrYrGCztSPW1pcpr154W7144pY4AAxJlDz
6WJq2S+9/N2goMvOuveimbDfwQ9ScQ/ZCgcIOMSr58t0IIYhsw9Lov0caRAMmhNK5ES4+VhfkISF
YtHCSuOw3TpIGb0StSnBO63cPhZOTQJSQwvHwkZCRh2FelUpV9i0cT55V4ajHepkXgJQh8OqkKDk
DLHrGQQM1x+6eguzXHyW6eIPoDHLfrXZ0su0ySBsdYdSUw+mIsfPc20fcO1/sPvB74Q++kRSeZfS
s98nkJEg0kaVOTGLttArEXqXHQVtlvgOyL+tc77BvVqA32Fo/6iNrr9da2+4WPQ25NTAVmTpPi2G
cVlbxM/Py8nMONXzZD2lqRFmrenrZkmJ0MzX2O0cuZgyVxPjuhmXE4BBsGZDMPNLy7T93BUiTAuo
Gl4e1k0X0w395Chsg27Koa3a12Ts3DcDAJKnwmNxGjbvZDw4LUads8bHmILCsa9XZzhmNplLE36K
RmcEaZGh5qdvNLoHxSuba4byxrOSx3EUVBnfjUW/HvL8sOZlbC7mVU92VThU0FWSKpYuNJtt5S8B
feay4+nzAU+p69SDICvy+iFR+5tKgn5xohujHm59PRMtp3Z+sxjv0gyOzOZ9kTWpKCy+lMMDfFS5
WPUiMoxtt61br0sx3Axux37h3ihTd1UNfVhZrGWlPTUJ136SDXxvpfHnd8skfE75d+SkXRtz8WUZ
plimTU4LYbzUiy3IMFO9B1iXlAEkPSXTGNmWfTNNkHgUZQcwBWyOdl7fGaUOrA1hAKZWEXPgv6vs
8UZQUm54y3FQAq3x9uW8Uux749XcZPd93k2+cOarrhqibAKIrWDM5Jl36Eztaq2nJhgWrwmAneLG
qq9No64CO13uZ0s+ZFUSOoV+lU/qHCAKX6LJEJU/euymiQLTImsN4o5z9SLPsG82mFfcbSO7ML8Y
buKCSEyfW3P6IEy2TqVat7AcnCtTlw5cNPFDXSZOl+nXmq2Y3BQnk6DTtck/z5nzjo7Re91qXJD3
6UtlzFdb6XonehGPJrtWR2+QHufN6GXf5Cwvs9k7JIUdS6+4SN2E7ZJmj5Z7WSgS7+Bo4n6xABX0
BfGAlq9XvamdLGxyEs96727KnaNTJ7fKhlFFaj5MOU5zCUJwM61ulrn+WbSGv/b6sVuVO8/OvuL4
oiCwyk+JycVvv8q1vPqitHfcTUJDLa+sKrtKvPW+tPv7CU/8ILOGy6Ybbjn/vrS5R1ay5r6v0mw9
1vpI/eS4UUpXMKi35s4R5bXQp/KYKNtHOtg+rmRXtTfd4XGxca9I1Gt3U/MHDep3oEzFerttdOUW
t02pNGZ9etjy+rEsljXIEmCSUlVSbBa5aZ0yM9FOjpeRs6WW8nrRVNhA3nbbiXy8cAfWBeujOg2y
d44koLu3FXvIxdg72nu59wXVFJuNRnNH6Tv66J2qFeaPPjUAPq5osuNCOftJKWSxMem87SpH7XgD
H2oMSiyb+kPbK1lEitNeAuEQTCOZJnJflRflWGUP9ZYU30juK+JK9qA+JfIAzJMSNZzyXL+fZW7F
hpNhSSVzL72ok1L9Oc+EF/uKtkxsREleBGmydYdezb5V2Zpgp5VjP+63RTp9VpZeckIu7RJr/YRn
yOq5E4eVXuoX/N3fpirRg6RuxLue7uFFW+rOg5F720dbsdy7rp4xrPd60mjBjUTk5ekWDrOpRpmo
1hjo0PicKJn6ZQFJvoBRBa/KqhIM6Hs1CQracFWUp15Pl2esSQTJl/ueLxNJypso6QaKKp0zrBnS
/KvXO0i6h20K7XVcA7rqBvW4ZPcpRpjC02ocaCfAAm4T795Kqooe88C9saK4yP1R0Y2DBkrCxj4v
N+as5zeutGy+UaMvH6omWQPsNJzL2VrcrxkJ7gc4a+tjuke1u+40h4tZre/VaYTVCPkuhUAWthL6
lD8uHAAQ6AlS0pvp0p24E2HT/aPIsi/OaI13OegBouyyf5xqU52QZA7ztbeW7UluU/kgLIDVbskB
ZcBVw01oWuC0VhOUtFLU3U0vYaOkKQmAajnbt4be4OJnnrecVmWojt0wsv+om3Nw3L676lvRsIDY
2vpUDc1Wu23B3A8rsNu9p274AI/WEWLCO1pDxn1Wb9TBveBfV2H1hKvbNNFMtY3L37qdKqMEJ8Nc
bMCek/PfSisA9VzO0QiEGuoGUNOMk3fcQxW+SVpHuZUtJpW+M0Nk9K18Bblo5wp150LLrNnN38W6
cHYsyX6awLjwly6dbvPBMILJ0oqrJDOLd2rrfOmF3h/Af4ZDWhJDTO3kBYpj4TGithzsUzqOt+rs
tCifi4FmU+lZ5eVkld6DN5YeJLmpHX5sWqKKIEW3deidZbpzO7XmumY3WTht+nScF2+j6Kd844rv
mMfNHMRIWQCJzxcZVFgfdrJ5k4jVvBzcdLw0y67C2KzfMIWzsw6dV72uxcVEA3SnKxcJtb8uzEcY
fjqWeatBRringgCM6ebd1fWk1H4nFUnFOMrbtZzoasGG/aQNGj4mc56FnrVkIDqjdZPTqOPvVOzb
Lhmc0FIKUEo44Ruu+sTN/2trYOx0kwaU4OkSlqmbqjoBgWnCVaKtEu2TZ2N/+MlwHMRya0ZnK3Ts
VTVO/xozrdd6WpFROkOwor3hphq9sbFXb+3eGcbjv8q6LAbbAKjoCo9+VoYciUBG5vgaFJ3MPqSJ
wZ34/7Pznkk9YHb9Z3Lew9e6/frfvtb/47+L/PvXvPk5PKHp8Wf/i6WHWuLfKCExYqDYhd+0S7j+
S/KBbPHfuwjEMXWb3BNX+5ulxz8i10bFeBh/M0yb+WPDH82Hopn/piMJS8vA3AdlJ/77/4Cl95Ro
ZjnEBOGfZmhk66kOy+SMOydGr59Na3Ye9E3TQxo5tm8tcoxoH6qnpBiH01/j9ALP7EzDz3vCVcSM
1dEJeMT35dxUGQTB6+utnR8dkmiTMJ9HlqrQMvdy84YJaaSpX1sI6w5qbxoXrWemx0GiCAg1M80u
i2SmfzjlYBoGTKuTkRsSxtj0uXYtLiiOppn3wpTVlxS/+GOaaMqdUjiQkXEGyk+ymIuvq1mmKidQ
o4Z7R46+ldlcWm120JIPzuSujq/2mx51a19/fv3dn5IH/7y6RfKE6SHlUb1z1aqmJ3Ui4Ws9ckCb
QQ6IGk7S+MRh8laWzFM23/4kTAZgCKP83ZV954xIb1QrAVpQPzZOPt7mVUrx1CPpJzaCStpMu/Zq
WlL9z77wH8mRZ14+fx5rIavDDcLcfQTOKJ/w9dq14dL6KHpDO+j55IQV3IMQVXAGYqmXtFf21vqY
XTfO+p3r6/r4+hDv1Na/eIx/foINz4aDEDIja+4pcRLoUApTr+tHAzea27QX0CxcpBzg8bc0tvQD
5K8l6thJD5m6vVOzYQIhYSISmgWBFAltRPtwOdqVKD+XJtInaTr5CXaNuNTnXyba4oOEzn5TCalf
vP7jz+cHWlLokHjPGYgrMGI40wvSNoA74+XKQ6F+tHWk+8qlXr41Nc4X/P4Q7AF4gMXDni34OYVx
mael8mBn9dHOf451d2QXOK7Fh99v83+Dw939bB5grf0cIXH/P8Dc3l0jXjsbqrZ+qhvc/8CfA0Fz
1H+TBgtbG8Y2btxMgT/HAR7v/7bINKCox3OeD8R3+1+cbYtzAjdQlT+B5wmFwF+Hgf5vA9Xn/o92
2we6y//kMNiPnL9WD+F4IF/MQdyDkDebz0y89Wo0ReXUeYybfn9haB4tW6HJUPWq4qFVwYtqr9KQ
CYMki2U1g6Xb2rhZm+LTViQ//xq2F46KZyk3+6/Zs2V3sw62tH0U/yYHO3W6jqY3F3E5ds6nhDLZ
9GtrrR4N6qafi6yGJZyLGgLPquz7i5O+q+Wo/7CnxFiQA+4gbOJO6nvRGWgF13WZAOnkTivozLxP
oRkU+E81VbN8f/2n68YLA7nbfuBrjRuTcZ7DZ6B1s0td5jT4QB3Cdl66RzG3PYqYylFiV2Yd1EnY
RKcmr+f7VVptipbH/maVs36rrpr+fu7c9XGvTS2fbyh+VlmbHJXVTt5J3St/6cmcf7fMbHsvh7J7
IAgP2+NZ+bOI/+OWvvPM/zc/+8+EILVwn6l77Mq5B6kGYVU1M5HHtg7Q4aZmEThkcxxeH66nG9/v
p8AyA6RUd4U4kX5PP7RqwL7oxzWPa6GUODNpC8h331+JIn/LJYFldP5C5C8aXJNwYyG0eP/nfxHr
5zL3OtfmhZR8+lXh0OCPiX4zKNrOrLTe//P3ouLYT2JKOKRATx/mTiUebMLM49kdzau0nSTVBo2C
1bDrN6xFXvhQ1Pdo3tjTUV2YZ2uFiiuvt00UcdFk+WExjSXa8CgIX3+hF59iwdQ3bRutxe9p/9fo
wYdWczBHcI60Lg78GwLxFekX//QpbGYYe3AQ4mKGIPrpsOGltiTrphUxGxRM9WkPInXfNAE4q1b2
WYfzM25gGLGo5JU4Z6XCuJroZLOSqbDZ8FEgglygfsL4eFVp/dUMYK+TzCtdVKtrC0kUEtsbNre7
gcPT5UWyh4YfAlIZx+Ym8PRNCzjMjj2XRbxk+q8JYPpo6HjqZHtLxtxyNLyzyMOxBaB/fYifLwPL
xfWBU4chJlzkbMVpZW2ZiU7uG+7JH9ZVNbHfc95Dif7KXfwt366XHrbbtFDVWMg4nLNl0GoVLMYx
L2JkZB/V3jOCEqcd4lB/qhShwetv9tKQcnzq5NQTvUYV/HRI58LN5GB2RTyKSovEPFrR1qiK37td
Fhqr119vpgl4WNvtG4vjmSsNE8rD5ZEIDLZLfKLP5u2Mj0VD2nIVu+uXcphvTGlEC0xxt1DpriqP
RdUEepoEa5OEnqNG9faQyeKrINh+lSimSycs33K8er617s4TBJlT6THXz1esPfeZbqFjj71KyT/I
FpBMJED9hZW8ZXfx+/7ydDbTpOGodrBtocY8tyRNaEu47ZQV+/FWho1c07BBVnyAw5YHQ5Y5F86q
FJ/VJVkCo66Hu0IkA3h++1ZK4/M5YDsY1DC/qbeY5Gf3kEUzhZvMBb2GDC43JEDus9hVATOqGUBx
Yx6sfMvvdUe85fP2fKrz5D1+EoPB3SfnbKrXhqZAhWf2rZkH+UPmZpjboKNe7VkQpQr1+Ppsf2ET
455DpUH2A+MOX+bpdE/dtklGNcljkWTaD/Q69n3rKe61LS1aXPViQA43dQOtBE3l+qRU+UGgln4r
oPalb0+NSiQgoDgdG3MfmL9OBkTNhjTR4sRkPtFRHAcvos+v+90E3DvPNKknOhMPxYqueLHsNVoN
iWy+RKv8+og8S4TgpOVuzeFuWPuOem6yNXWoXGdZj3EO0y2l1YMmBBxdbyd6qRp09UIBBw8W2D5X
5G1FtpxhZPcCT5ighS+F+IbE7dhE9p9ELUoV+u1TgRlfm9p6R7NhF/fKAYAdLVbiXoux0T+3TZaB
nqQe7ey1GT85s7ne18XkTsFqiWYnrir3zkpDp67sBBLJNBB84Kad+NVNEtLc64PwfBpSN6ucKPxn
9+A8+xrYb6YmEp0hbpVZD/CmUMNBSxK6OVhWyD43Hl5/3vO6gJIAMGvPE7Ap5M5urgk6RrRk6xD3
Zl9ebGrlHSQUw8PrT3m+l/EU9jCSfrDD5wM/nWPa1PWSRhVvNWm/7Izio+1he0GyzN+YRM9cw/dy
zcQRgg3EM6h8z85HmVdu2mfKEFPDX6xOebTXbzib7bS9AGJnWDT6p3IGRkqqC839PCpLZDJ/rFI7
4AR8yOzmnaX2R3rFPwY3A7N9y6b/xbHAS263+d7Ru7PKIetnes9GO8Z2XefRJLjZsLYTX3pb/sa5
9sLH3aE61KH7Aa6e10l8kIJzYxjjsluaqFppPrit+OelJXZx+KVR/dNv5QB5+nFdpOnoO/MprpMM
qLsleaNr3twdnp8MPIVENy6W+355rt8dKRi8Eb1UbE625xc1jUfEvsS7Fct2hRgijbbNqINtsd86
k14axf0KT6wv38vbb/5/b5C201uGI40pxnykDhZLHWHtVW/twy9Mi982W1yjqLWeLZG60QS+CELE
ZQ5f3OsLJYRZrGLuAKfg9dX4LDeONQKMCUzNZQo3uHOBt1EP7mxsq4iLVirYLyRppBijetyYmRFm
ByJIaLVe61A1AqVAZNbmeh8taW88VH1bRDaB0O/1ZTTesMF8YQyQsWtcvsHRQDHOZpKscntkpo5U
gHAbMOhQ/KyriAdqhvmNfVZ74VlcVUiGBO3k/qqdbbRjR6tdFRZrg07tB0UKSCi04pslKMVyzPCu
oN7YGnaHWdV6oPVF1vQwC0vHQ2FJi9BGZzocpNt8zCdFh4HvtXUTvf6lXph6lAYGXYP9W2EE+XTq
1TJVuxVTmrh2rMT3Shgg1ppPbwz7Mydi5sOTx5xVXY7T6TUgxRRrInMPljTSOzNDLGTvvbJE0cdT
ujha3FkexAU1gf2VLsqxgIcZYBu1Bs6WOW+8+RkcvN/xsMHmSuyCKuz/42ybbEaZJVKzlrhrle66
QG7uQzPcHWzoMH+3tZzmYbY1RJ4p/d7YR8ggYjCnTg2GeYT9g40QHjewc7o0yJyM/McMhFn3F28a
nYAGa+tFPSE6h8xSkLRiyqJBFpzRGe4+WW95LZ91T/68D8WljSQNfQfv9fRTulCE0rT1pjjvjSEq
M1EcZokNDOoy13dqNNy1XfwsHCCuZBjmy2TEkuU4Tjh0EcQpItlU6WGbnCEUOAmge9QBp6pKfyST
e/6BoMVFDt1YeBDzprll/cJw2Yxdk3SSNi/0a1rwzWkpFu/o5q6LwmIYToruqRFSSRnOnlj+8ZnP
pknmKi4XOqfc+d2xUx1YLZm6xKoyKEFGN+GjbYvWL1WjePdPlwkGEoypR3gFuXC/S+2/Sth+nWbT
3pwlVoQ0jtlQ/ezLWbv4P3iIAwL1+7/O+VpUjH4UWTOuMUjeErYIsWG/GW955+7bztObGHiaQ2XA
ioQCce48KEfOTyqHNSaL4pMD1RrXoUt0MJuvI/8NXn+l53sgD6P049aHSR3dyqdzMllMKEltslIr
QbKC7i8PNVRmH4XIW6Gvv/fT8xfjzAFX3Z+GserTZ3k0/RNplTIWqYXeNHVzWKulftD7Sg/nRukv
PVkOX7Xc1seAz2dfuZAKoT4O7UCEKiqQMcgLYXjAK2mtH0enXH4VGHGINwbl+Z4LFGBhkco9lD9+
fh9aBocJxlEMF3fpAnWC7W+L9E3L7r2wPhsPamFqVBNndObt/jP+nrO1rji1xnhwwKmP3lDOsKZL
E4OmxRYYDghHFRdF2kIiNYdBw3GmTNPDmqTDQzLR7X2jJnhh3gH6uRjBc6d0sIN/+nNw7jKEkXcb
/iu59tUtbMdXAGPuGmfnyq7NW8jSC9dOjMr/euDZxSNzIXMMdb/FwOEqVB2vOtL+gx5c2emlzGkL
0IVsLhRnsO7zRu8OY1UZB8SI9hv71Evfm9QLevJ7nx+s6+mbZ6mDUKZet7i1pvHC0aSB2gPXr9eX
2gvXfd6XaY+Mgrs+d/6nj6ly0tBQd21ATK5xnIGcQzOFsFOWeErg7GRGugNPUrSldlkgUX7Enu6t
uPL9HD+fc2ws8Beo17lcnl3DlE64jSynLZasU99bannTNil34qLDMl5FFqYnI1ogw/guxKy8UWa8
NNCmRvA35kYcB+cVlwamPha0bmN9qz4Zfdse7NI03qob9nc4f8e/n3I2zrJoaR8vihbXNnTNBG2j
dtD0oStCTxvHu820gVCqpJogORqDFs8pxMdo6mr7uI3uihck+NpjOlaomiSyIAweZzhLgPRee1Aa
XXx381mdLghk19TrTdl0RE+qW1w3fWt4Qd9lCCPfmDvPFudvVoDBxQAKAujI+eJ0shV7X8WIhQsB
O8k75ehlQx0jCNcUiBedJPhLxTrGN1a9fecNnfoRFyd19jt08OXBnKztCK/d+YWpg6Ie1HFRHkpl
1j68/kPPv/DuyItJug77xWKPV/fz5q89Lc9dW25FO8SwNyxKQ2M7Lh5OOv/0KQQranhd6Txv97J/
+pTFrksDYvYUG6K4n9FHCH+UFYGVrz/mfNBBxLju0QIyWSsGuQNPH1Nj+4kHhFhiOAnOdcrl0u/W
0nuv5A3GFLacHl5/3u+Wwd8z19DgX1DGcOw7dDXcswd2lTYa1C5qnPSG830sK9RMvYaUCSHNPKdB
VTj4q8JndWfEyhY8/bRC0+Dn1OA/BqOkFSCG3Qt9nrP8o9NPA+Y0RYOxaQv9DUWNNeHLUFPD1IEz
ZvadVucVh31v518G/nTrN5ghFb7dTMM3IbT0ZpgwvsgWBbF2m1lwK+1tVlHWNgmYWa4JTLS6Vli7
CyC0R7/Ty4HoUWHNcT116OGzxZSub4GC5sGIhqENM6QhN7niihKfxLX7/voQ/g5lejqEu+jKJa2J
LWC/2z39ZtMEx7hp4LvjDAVhj2sr+WmLq96aPYYyhvLeKjf5eTML++Q2kEtVe6pIDLVwyiVZvPAu
1XbrfjQanTi/3CAThnWRY76JIlf5KGdHG3y5OOplJuTQXWvokk55omUq/qHm+A3Tq64/Os5IJs1v
8Va9eFmsCls8ZpVLCyGtXDuYNlESuTmNnXEzFYa1+gl+l5c4yBiNb9hSBV2UyBb90VPSHv77bH7A
aAg+SzoUCkRNK0Vs7lVND+1dX26yrSemLGvl8KHbCm0LdlmXFQCv45Q6NNPU+ZgwWe/o9nVehJdw
dimtkWxIPUm2aFtGGN65JzfI56MjtitlKSodxow5vtfLBphlnobJJWa2L7Ir166TGyXdZoIQXKT4
Vap+YYZNta9mkybwB0D6G0goSxXmktlC2qxRttPR0heujV2fIlfQ5/YxL8vd92pZ3TKova5cozpt
SHNYyYWsm1pmFzSeBPJ8pKsfdJObBJ4BmbT8ekO2aWsrkbWqJdw30MPzDYyiD+96D1SOW4tNFvrT
+TPIOtcn3FFidbLHSGsMEXV0IP9hxcFTgLBowjo73QuW2tOndFWNH2fTUAqbbgm3HSawJ7b+jeP2
WcXx5zE2L+SAh3q/KSN/7cZJO9ZTopBaVQ3Yr6n2uEWl0nfBmOX6EcZrrGErwadv5cFFOecPXvlW
tvx+2J6tR4tluLcp6akAQz5906TvtSrFUSnevK4OcrX72LZgrwU7b5jOynS07fbL63vAs17e/trs
ApTvFLIUdmfPbMcZYZLbz3E6ThhJrLNh/6oZAqB7xfN+NWM3//JSm8VROBvcX8wYDuW2ebGtKNBi
6uqD1iwNZsTYbEGVlwLr0yXFzXrEHeHq9R+7X/qfjQ/NJvYsrmEQKZ6Oz9DM6lZM5hyv86z6qdnl
x1pbPGRa3C5LdJPh2nkjdyCnC15/8vnV7/cogcTvJzb9vt8Mnr8mx5SCs66JPceVx0EC030LlW4w
fLN+E2p74SXB9FQaGlBmQRT2g/avRw2jgT6oBQgQXpMZuEbj6hy4+TajCoTi/DlPFQy2G9lnv8Z8
yvt//qYssp1kRdQim97ZmWDMcmhVGDnxkKn9KcXE4Z3VzKfFsNljXx/UF7aP3bkTtJ2+A4kMZzha
m6TIH0dNxh5C7ICDaMFbqszf2D6ewXV8Ox5Di1wFitix0qcDOuI4zU6aYhmBVOPkZrp5RXaDs6Nc
4+WqI82TqkThMeqQAyyCWXuJrQrGYATINLqGffabZfdLv4nLIxNp32y41529eiWsXMMnjevNTEPD
abNfLnLhGE1Ne4ED468CuGoeusBYBAKUOS2/wqYcT7VRmofMK9Y3rgEvbDxMbiga+5dghz4bosbk
iy9Gw8+hreKra4OUqVyXCLCMbp/RrvjhIOV9/fP//lvPlvNeKVIDA6+7TPqnH8a2qqIzOskNB0rP
MSehr7TlGtpdORyXTcHkkEbkjamYqi8KNCESHD40s9HFcMlw8Mlp0FdnJZHlBS5TkD3HK4hBykFg
OnJCIz5+l16+nAzcUdjX3CrUZ41IXtX8IDc8KzKKy9DTu1343CpX+ki3ft6WJcqbpgZAFCxv1Ylq
F7V/vw5ViEubcYMVVXP9+kC8sOJpOu29GgbDenZfqXt1KvkoW5wKa4t0oI7QxU8eKx+CLVD/oBbU
+/SiVIy3PsF50c7S8EyVDgKhjcTMnWdZ9mNtoSlKtrgbeyzPoUBGzUg+IC5gDqJV0R5ff9MXVjyl
JrAu5HBm/u9l8dfe5mT/k7rzSHKcSdP0Vdp61b1AGaQDWPSGoIqIjAgyUkZuYCmhtfZD9SXmYvMg
amYsCbJJy9pNLap+s6z8nQ5Xn3iFlFJXY/UQBEq/RlGw2AAtGP7+Cps1fekGAy8XUAdO99XsiwY7
vmcUfA7Yvo4FOkUHjhKjf3V9Qmd1mfkLChpdM8x1dgZcZCG5NAjMGzRy/ZSnFGJmWBngGyvE/cax
/4xmEpeMP8jwpQgwh/Cq1LKrLVqCauWlRa38C3cqX4xIie6bRQtkcab6IlSgxjrqAfmL0BtkT4Bb
6be6bxeihrnFR5BCBQwA97IKlFa8UGqe6Ifa0uRd3mp6tVcbSo2zN0T4mQIp1lso9FWHuDc6Uq8k
sgmsZRN9VRKnQj+uq2glAOZr1hhuNE8Gui5I3YtBcz2tsxFEvb5Q5zuPH+zSGZrzVJMG0emewKSR
otVkUcBQUWhBI55j7qMSdn2U8/M0SzPPQCQSepMQ7nQU0nhHCgwhDrbgMungCTwVQeYietuGdziE
oM3yLwxI9XV+q0GALA8U714gp0bqB+E74dqJ/GY1xJq28dn0Xu+n/o0DfIYXAAo9Q7D/34CL/UUB
QMurztAPuYGuoR3Fa1RXEPux38UllG9tgNHfZUa0s5HIIWkVziZrInNHTQbDsq6oXih55OtgsDTk
L6NXBEJjxDkM/S4XUtmO1o0VOQ/c+L3YRjsz0Bt+/zJk1EVjdJLfqzUk27WjmNuhRfNqLM3/o+X+
P0KILy7+H0MZp4s/u9TKkXr8wTWzdk2FQe7UVFprMUzhVsli9cbULm1pzriAekVETCH6dLypCbop
NDP9UBqiuGsVhXxw7KYb4dN8ME4f6bfzzQrY4FGEWGxpv5wQ40t0dhiKEoiaV/YhF0nMP+U4LkAu
RA0lcz9f39bnL6KrWhwhFe7UTBlbDJqrWo9GY2IcWmkIb2jT32ppOR86DvgHzcgh2Lu9/IZ2sn1j
tpfWEG8pQ7gzhhBs4uk3NYQ+ccxi4zBaZbTn7p7Qoijkkwm3GrsEvbsx3qWvi8oVvROgXLRPFhO1
QiJfl5yLJqqDcYJTIFdYDHdFRpfTVGeZBttqj9c/7oUjwZYhs4AgI0g2F09WJVPeByOVh2iq1LUu
anOT01mZVYqHG0n1hS0KMBHcMRAjBlwWBf2oH4fIquUhNip1l4f2I2jW8kZWeGE+QHtxmoJEOIOL
F2uWG9DgFUeTh65L0TVuE2jLOg0Rv6iDf2EoFxbjDLilE/gGyfsjfnHdTKuVUpEHpXX0Z6fRuk92
pGfv2jgJ/n6V3kwFSHQJY+zlrJIhpYGl5+oB/bIn1MD7L2Vjfi6SyDhc3w4XCh8u8Qubz4arB/1m
sQenotFKKxLqQZSq3CE2UR+NEFOVyvfVLec03AZOpa3K1Om3Vlvn982QKHfXf8SFNeQ3YJqH+psB
sHJxl+Va200ZL/jBoVy/ReO5o68XGzsspm51cS/sSYI2lbTDADOhisULhpx7KwR42UNPTPgAdhdF
grpWb9xgZ6AhHsq5R0ZyiFsd7eL5ivtjqxTommb9HHBg5VX+MFAh8UZD0TdW7uv3jYr8hNoGA7LK
eOV0Q9zsozZWn7I40J+V0tD2w4SAXI5i6Pr6lz4jG739MG5yg/AYetYyOnbq2JkaNVPR4ugQ47AH
THlQTtpHDa8x3NwdcKvoPk2zz3qQ5+/sqbRmXY1snWPs81mZwHq3vKNgP0B2V4OVbJS8nvW8Zsmw
G+HNpW3BYkEcNihP0Qo7/YhOXiUTtXv1YLdOvVPQUnrpbbMmTfdvEYAuPDlzv5H6G+AZGu6LoXRp
+iK1Au2Qtm3kWfQTHsc6zZ9a+PxIdmFXAANL5UnQ25/XV+TSJHkCxNzlnPHNi7iB1KQJMWvQoGe0
GOtE8mtjDdY+jRGYuz7ShWyFRJP/UPPXwYyri2Pm+C0qLVOjH6RTPhVU93dakLXfRT/m71MD04UU
7YWVRW/lqzYW+kcLzYq9YUc3noULr55BW9MmZtXmi3Qx4zGMokLWvX4I9HpYxdJ8ygdHrDsqJmsZ
06DyA+399am/3ZeLOIaONc+DM4O3hDr/pj/OYwk3Ohl9yziUWlTPLIkwfWeOEKRWtCRxg+NSu88i
AVsNAXsksDB7t+wtKiEoAVliSg55Zf2mZ1iHa51GycadVPczkqbiu6J0ERp/dlAk/K2Syk1nJ/ns
4DYOQB8b3NTQiM0Q6lRsI944NpZwK6dy9S9al01PkzUOOzm1ikA1vwmRe6NUsWKbI57nZNmDnwwg
OA0ZVy3VZwvNq6jwTemViBg/QCxCoFfIZoJJpoZptka/QaLLgGjGhBiUJp7xRur7R81GxoTOBsQF
xN5gBXvC6tAXTyd/VPYtW2Vn2Sj/qUqe/4DqJTCCI756bogP9BWESPTXRzcqvKp1is+GMqj6Ovcl
5nZdWPafSwRtVnDg458+cuLlXdsFFn5ZIyL+qywoabO0bhHvbB8rhxt3xKVNDRhH40dRP8F3Y3HT
SppLIHcb4wDy5dmWpYb4lC0/YqXQ/TYndbhvoR+ubfp4r7nqo2Wbjej8aLJI99f32IWXhfQHBBfv
tQYQfHG6MAxWFGTYjEOP8cgdvUE4hLYT7P56lPkI65BXScGRbDzdyLnd6H6sIH6HTD5u0GqPh0oY
fP/LQWZquwbYRkV2QVCdPR1ERxXQLoxWHFozRD+nCOW6hmtyI4M5u/kYxTbwMYIEp0MjWUSiEzrH
FN00+9C7/m+bp+8pKW1tX3UUAa7P5+x2pz/FwZ/pxYTZBIun8xkGoBNtlCiHwsYcpMMUMFGnlg61
rt73ORYtqhuOa8csbgGXLgxMYIXbKU5TvFRLHFdKi1VLBkM5TFjWo/TfNnu7RtkIczmCe5n9VJzC
WcWWlny8PuN/5v4nNx4g8xm3AukPs1yu29M5V+A6pWJEydFpbJJSajnhtilk+tg1Cj4osSEVer5a
3T/S3ov3VmOVmxJzRJSjYYqagYp/gMC07dlsXfdHVsT2pwjZruceBQETCwT85j5QTYnkqkym3N9q
wYA8DkFPsalymfmkiGHVbGpDTzy7acbivhK6jidAWWTdmtvVfk40Gx8eRC6LylPSBrx4nYT9vpZl
gA+mLscDdm5BtO6TNDoKxcWJM+P8eVPR5wcKDO5THeTptxjmHfd246JJn2ZRd0gUkXyOwzciQzYM
v0QtO4lWf6P/0mzqm9Y0UJ1oB/cBRT2zeeQSjbVdo1XT59YaAsNzwS8E26axrGBFADD+HDvL+JnV
gfq7gLsr3jVxo6NNCVbTRUchgrAckszdTVaEkAFU0eZXkqV3ChcTt3/gQ7wxWiuWeyVJhndT7Jrv
W0ti9B1EqdhXg6RwuBKTLTedmwQbOwN3gBOPNSGQ1hrdzz6EXYPJYB8gkaMb/VZN3LzZ0JGK9pqS
6sFaFh3FE6eiFW/nvb/1Cz3fqoHytTPS5HM2S0WwNlCm3mYV31PTMw9JjcSt6VRN6Cl+iBZ714fN
l9ZsqmrjEm4dnE7GWxPPy7vKTbCLqjsDSeuyM55CC44KPj/YDa1GEOfBjRN7fjewe6k60BZijakD
nO5emPa5yG0DvcjGitZ4XhXrOKqy3ZToya0XZL7NTk8KZE0og1yrSL27Sz6jqlRmLjonOYLIQMo+
dYNv8Psmr1Iw02rcIdoKv7fuEvyTMD6U+t6ASC+x5XiwGxHdyDHPShBQmElPKLfQk4W8PX+YPwIV
rHgkCl9udjREP6CGq/pIPvpYe46DiYhYm93K/+Zb9nT24KRUGI1URaEcLxuOsTaQk9lNcSx6SkgG
npu7GPmqj0kBc1H2zvSgJkLdqC0qjoqC1U2WTi+ZaONf12+ss+dTpyphkr+zFrzlZ4omjhI6Th7r
RzvwiwdnSvsH9DKnG4t9YZRZloIwYeZd0404/bwo2teVaELzEFFQJeaxBEKoRnJj914chQeNUinc
EX1JzgU5KAn8JvOAp0q3A2aDT8boO5vrX+z8ccEEcGbggn56W73TuVjh2Eu1TsyDbCBYhPQOJ9xm
d7lKwxJvK6yqdErcpS/cv6Rzg71kYwpqOzOtm3zidOAcea8MVTmmN3u7CFCn34KxMrdYPUz3iRgG
SLH0dmwplRvRz1sl4HS3UtSekeLUdRFJthfHo9Eny8mqzDr42fRpSlrxwe5EjO6bFd5rSbhriwq3
C9cK1wK5yqdRQ6sawbZWCb9f//jn55QfQnGGpx1S0FnXTpQCP+POsg6N33fPFnLM+arsa30fZ/Be
vNK0go/XR5yDlOXUZ+N7aIGUagDEnH51XsK4zCLDOoDelx7KiNm7yB6Du2xKsUupnYe4TOH+xiGq
+6Qe1wc/D7NZc1JjqLczXhGo3+nofRbaY4aPAsFaXR7UPCr3fTA1z32ZIy0qpywgaWk+h2Zj4jIb
ZdURjE26QZf1Vmns0uH685cstgBpuBI5WOCgh0rcQD8WyupgxnfXJ/x2659+buRmME2e1UCIrpaY
jxHk/dAhVXKo1UwBGxanyRdDxNk3izfgxSoBl3qt6qSB15at8YUAAd1ov03QJY0QwEP6HnHPwAts
JU+33dBk+QpxevmFCAFcG/rSol1VYE3LVRw1OHFNrdVBaxQu3AK8D7/g3asrkKySbo+JxdCg0Dko
P8aaIOb6TC8sLWExHWCIggwNovJ0aatiJLaqHeRZR5reRaMod25Tu0/s5G4LshcW0DSGK1PvfwRF
+xHbC+k1mo6L4fUfcn6k+B0E6XN1VYXPvthijV4M/VBU4gCWrT7mufuLwzzs7RC/pkEfsxvDzftk
ucCgy2ky0BoE+WScTrvARn5CYlkcqgypXEtFJhxDnR7vafr/12emnV/VkMbBP6OBQW8W3vjpWNYM
pOa2sg9mpVjfQayTqE/hUYt091nHmX6FGbvyxZiU5kOP6cujMcYPbewqP2FXESLrWWBtAt13krWq
Z/7B9d1grSKIGXm51k83AAmXPowOImMmj3LdLOMhO1URJXYmcRjsQAJaDPRNA6gQRl1zS0ptTkIW
a8CVMmeYbyig5SFLRDlgAWjYh2Qo5C5wXQ0LTt15qFqEJPUKeaMUK/sbIdaFxYDAQLDhsttJcef5
/xFi4SeOy6MdBkcrrKI90BJGDtBrT/HrWk9hTi8EM68NPez81i06v4yn86UUTGRHg5hrHNDL6dCN
8BPuUREehyY86mpmbbK+qu5J48p1VOnmapSDRBffd5FEjV8N5BVubMXzQzb/Akt3eLcpwJnLXW+2
lq4WVnjs05nnDXHeQ1y4w7scZF8HtvfGx744HqE1SBOuF8QqTmecqOjfT6kTHmNa/jvDabJ9UGWm
19cOAkGSRvz1o3a+o2YYDWQkwZtsgQ8/HS8E5JuSbEdHFVc2D1sVpEjiO2xI8HIHXblKw7i5cZGc
wyFIU6hlwkOeMScw+E7H7IAhI2uvRUfdH8f3KFIUzaoKs9R8DCYl7Dw/T8sPcA7B4SZ6a/Mo9EWK
5VGFTOIqDwJ8xrhch2FlmNF4bKUwfmXhgGKumBqcLow6vwUcuPC68ZMJXwD6cTPRCzn9yQ5Gl1pt
lPExnGwFS6UwQNk207/INFR2aq5grtg62r7UkIJGsbu8S4zKBjFvKO/Jk50NomPGXjiJg1NxZ2+m
DgESDQH8o93k0X1rTNMG2vNBDRrct6LYaO7tBp8PAUrzHnSRhrIA7ro5ye3f7zf6R8hB0KUDlrO8
aXVfQ55bSeKjYXwHvt6uJIa2njuO0VaG1o3NdmFz0w4BsouQHGHw28b44ybRA9FTFIjiI9WRdmOo
Y+uFk/vdpWK8w0n04/WtPW/dxeXBaIB1EYqbU+LFNkspmmeadKIj4DRn1cVF/K5QwwxTq6a58RXP
Y6xZPFGjbEXhjAthvkL/mFgYwXzSozo+BgaGiHrfi90YoZ1+fUIXP98foyzKcu3QweHXm/jYxW60
542OsAHS7H2eAsMMy/z7vzActf85hhX0/hbfTx2H3nYwozliUmS+r7oSl9Vpsj07VNz7bghvFYQv
XEUUzfFbQYuBau2ys5MO1piTOsTHjAt3Ax0TD6hSIMKuEx1aI7owsDxv0Z8ubZK5XwyQ/Y09t7jf
bQLxDq5CfKxhDD44tfYFJQqxsZ34Fun80urRMEACaZahgYRzukeoQOW9Tmn16PiTS/kt+6pX2ncn
be8iTf9yfeku7Ed6NqTreNOZoAkWGWfY9J2lpdzqllaW29leelNmU39jP14I03iSZ+VJ8mkCBH25
IXO/8UPV5CK3YhgXAO/bzzlMF3WF/UyL3V6K86ZKSLami0wtsxuUNljhxFSC8TIMpOIGE4u1EbKZ
lEPh2b5srI0zxHLb9q4kT8qHZFxd/zYX1gEWBmcU3vgsqrm4ysfEx6tNodDb1w2Uj8jstlLHYkd3
u3E7waK8Md6ltYAuBOeDdiUW4Mu7AZ2funKShBtWlHcENKjQ+0O8vT6rC6OADIe8PUOACEXnWf9x
AyU+y1ShZntEjsikFUYsNpFo/f0FjvQmTUHIa5RprPk0/TGKyCbNLDozO7pq3NxHuCuvC5wjN4Uq
q41TO/qtHXbhTpgHI0yAuM7+WXy8bKwnmBxBfhw0+imgIuegawxWSj+qOwd0wK4Oi+GYjaa7NwuU
0uLUtb6VuszXpP0WZKfZMnPC0gJkpfau7pzqyZS+u7v+9S/cIg7B8dzLogALq+/0uwydk2FTNuXH
OO0SDDGli8Um5n5tm93avhcWmlWm4kfLierjEpDROiZeOS1DZXVsr+vZfbERZbC/PqE30aTF4wkF
EhwBd/9bgHA6Iyx4ZrpbUhxVtTQAfxvWvc/2+iKr/u004xGfFQ2WC8LaEOsU2xLU9SOqoNQ5LAuH
UtliaqCUv+qyiLbAnfJN7bMMvUyiO9Gnr3pstagrlvJHAAHOMxUZ3sjLLn0pkAb0OFF9I+xYJA9W
h2N3BkjsKGWTr8xkwt+CDsSN4/0GAFt+KUJo0tWZZQN+6/RLBZDzwOa55TFvzYTtGPfRrsxKBNYU
oJ3pujPK6HuImXC8rvTW+CSnoLRXg2n6WK0X2rEf9fGjrwclNi9CfPfzqWm2rk0wgQ+5/wOym55T
NOwgwNVxq5WrxPFvJdyXPtVc1p5ryW8yhadzkG5lVNg9lkcD7wGUAlocXfGJd1+v76pLw9Dfm8WM
oS+SeJwOo7W5gQfPm39FjWF6l5LXR+GtrHH+tywXZOaFUYiiZgbx6XQUI50yViuPj6Io4VwV5XgX
W0bvGbHb7Fw5/J5ye9v5bf3RGPP0BljjnKsy49De6n4IfqHzu3jmtaRSY5hw+bE2ehvqpjZ+MkJU
qyD2iF1saPRjSkPFx08twscBqc9NKXpnB1c09kRYW5vcNIobKrAXHmruJmTBTKhKoHbcxZuH30YQ
hgZFRtsYg291w1lYGeCrXifRY2qhVDptVXVyAmTgzOghrmpjbxoQ2VYcIiyQIv5f31NbI80ZMatc
u201/h7GmTca575KM05VsbG5vlveRApPFxJUOJUOmtDAFREuOV3I2M9GLK4LUrzGrF+MKhRYDM2F
wYBWAqpJCDgWa0fvXN+zoS/fgd4sd8g/R/j3RVB0vMryu2Rb5Z35vfBV7bFlcls9H9l8yaj0YGhE
F8PD8xUMaBtQ43iti053PXPSk0OvmNBo7FJpXrUo48+g6DnDKikwncReM352pmhy1qVRDXjEQEfG
DtyNp0dcqwJrnYdihIQTOCD7sTjJwZeXitjig6dDsHAa3FS72kjLtVQrG08YAEV3StCF6j03YbOj
7oHlYYoC1FFotQl/tpb1TweqbsmvQ7+LVM5rY/sJTR8IKQM4CmlJ8aNAI6Va+aZSf+haTJc8XQ2H
b2ptm4kHGNNAPq1J8h++3xevbSrFsEFSIt+3DlokXtL4lg5xNjBSLuQer0s5joqKOXUiOmqrBeJd
Gpc3iri+DTSkynLr2CZWpVO3Daaf2FeGGLq6DV3OGBEhgcJdCDamaxrn92SWNE6vbxH37EaZjxrV
7VmtV1CbWmxsQzGtKC4seRRVAsqH+wD9xaoo1RS/LCeF+Ctt4U2ddPOd4uIV9jG21HTb6zl6eIA5
tOSBDt5Y4mlWG7/0cfQ/WD2+0nRI4sCrZSE4HVOrdhTOU/1r2Uu/9SC84UoYpWrupSzBS9TV0trA
etRfI6cNsxVOAFDnTaNGEXDSxgd9bOVIg7quGDrVjdUEtg7/EF1+KtSUg1P1VWms/VRNDxr6UrSG
2gnP9M6PUvyXiygvN8lYZt9N9Ev1daE7OL0NnHgLaPc0wJ1IHbIzuy+N1xG3r7sWEAWGrQWIqZ0V
91O/qk2TusOYtnrtgZgKtnYzAbUqjN61tk43O9gpUBla+OITwjh2mKubvJiydYxHZ+oZFRIIVWCF
P/0yKDCZqoMwxThKE+E9NDwsavzYCH+rsg0+I5YZv9fCbqQuWYt6r5SU+T3TUCaMwWIqdEMmgZAB
2Z3goRmZfEjgKucbXj/zFZ1Yn8sSj7tvPiZIKzlATVrVA2Qo3HoHC6MypfIfQ1724iloE33A/MNS
+50zAQ3byroo3l/fY3OIeXIL0b6bQSHcHjMAR12GEZkwFXtqGyLrFFuQsrTvTb0++k1UbE1kD7a+
nH6oRand6Bpe2No2tC+6zDRTZjXm09sPFeaqjsVQH0Uo+y3+nyU2paD9rs/u0ijwxKn+8DCTnCxm
Z9d0phHEoX/g98Y9G4g+ZClvoc7OR8GOYAZrAumhkLCMkRqZcTrUrD92qTV5kaH/SAujXF+fylkQ
PksqkcdTUHRAhy7ZAX6LCEygd92xQFtoTTIAj5E+wTapcJC6PtT88pzuCaqlQJRYHer+1M9O12bQ
mjIjLhuPOfK5HsdRbmAeOg/2lNqQZQCGXx/vHHVOJfjPARd5UGwUYHq6cTxKc9Q2Lhw6z53wi8ZD
EbkHHqKdBpzzk2XxIpZhXK8oqRc3kr8L39dC9YJEB9CBi8rP6aRNO4ib2nHHo2vkvwscux7zSWo8
wDiz3ZjuvOuW31cnaSYWZb+Qrp8OJeo4qaxaGY+jrhU7JRP9Qw1Tb1Obw/Sgu47j4ewdv+QFjngB
P9oDu9Wtlcq69UsubNyZ3Y3c68xgAHV3+kNCV1OmCFXTY+9LMuo40fZzgfTGzr00yoy1UwHdgXtb
4gfzPp56q8/HoyqV4D5R9C90pe0b6dCF5eNjguujXUiNYBl8ozoVOZIK4tEVY7oTssiwnmtaHwMP
1Xm5voCXxuJUkDtiZ0TNa7FV0H3rbFTfpuPMLVxFGPg9Z0H4IyQRv4HHOa/MUzYR9AjxboByBbbj
dIVE4mdKGJjacQCuSoqk2jnOs0Qw+ap33S7CYTwu0SEdMwLHbFbH+6gqmvIuanBN92K+mL6StlUc
Kp6fYTV1PpYMRKXxrMcJjr/1M2MD3k18l75vPacRT5hXj8PvEQ/kH9zd3fSQDYq8g9rKA2eP0owe
pT/kt+pI852yOBOoHFCIRTZulq6cv/kftRdzxD48mMR07DAb3SqhCNYDBbiVX+LSZdfFo1qX4kYZ
4NI60oD9J8aISt9i+yt91ytTokxHLPKmtd3DWKXRLza+09+iHp4/s9R2QebAcSdpAipzOj2aidZI
IDkdmxSUOfJRKvFGgHKlIvlHhMRfU7XArFOX2S3w3IXbHD9oCt0otM2qzovbnIaStLDrlUeLGB2R
CtpttRgqIn0s5idsyf/6cNDTnC19ZlQKGLLTmVZ4SPW2PalHFzIJhKjqo5EZ7d04QHi+PtI5VGEm
CM2MGiIJUilj8bp3GTTOMk2towSv8NF36ZzHrsMGrioIRKseSda7QqHlv8pFiiqIK90Ru7cyATBT
Nfan6z/n/JqjrE9ezhsNWoFvcDpxswp6LgW7PyZFnkBerV3PHfS/hkWgSD3TbpH4nYsMs0fen+ck
192oqvTKOtZmmGyHvmbOOngXrXUQBe9b7UZyfWFWDom+NQc36M8te/KOHuCsHNXmkebhtC8c9RMm
2ur2+qc736JzdQn4FGx8WghvedAfh78rm1ot4kYc89rK7xOoF/suMMKdjTHQzkYM5PlvxyMmpN4K
BnteqKVYst9UqZzMSRyp/GtepjlAbdUh9vogdfHPnW4hAM9PP1QT8ENUqRHi5n9PF22MAiRze4yS
7Q4ZrDihI4w1vXJXafp3xALHddO50S5Mi1/X53nO7+LOYfkAyCEdagJrPR1YhC3KFTUfFkOl4bdp
VvYxUNJ6Y3XKR75w84LhJ3JkjaM/hpNPBdEg2aXnaG7g4U9PWmilnhsb3xsCLpTiwvzooEu79Vvb
XMFGzW9cyOflJX4vmFtkFLiw6NsurskmwRFq7Az7WKVKvhFwUzy7a+JXv0D3Sx1oLrj+EK3xunKf
rClx1jYGvButLRU4Z7W+TgZAMNe/oXOG0jBgHXNJIMbBITCXjVbQSYMVm2b4olD4OrpVpZDojR0Q
Aq1sh2/F6JtHuyI79SQ1eWcbB2jLeFGkaQWCbvWQrAjWi+dUlwIuThg537ET6vR7B8ObfR4H7i6M
Y9Bejl9H02oso2CgsNJUcj3hC36cKgtnKJGTx61UK65NPL9wqEfDWT4IkdcZamuhCyC+Ahcw96vk
xg7jZB+7bp+92mi4VLPAQpVgWy3SDTWB4rPbQd/u6zB5ofSb/bSDyGz3qjLkH6vadOMNDtH6iy9t
e0vUnn1TqyLEZl76Y7YWTOYXHWlVrtCCka+6kWC91LST8SZQU9+PZVf7m0Gr8K/O0vhnVGqxymMD
hdVzMrOuECYT5UPT1fHvilgN+Wg9kJ+rQhfPcdVl2CXKxHjKdOTkdraNZQmCy2MfrDrE1Eav9ssw
3aV43mM7nwovGSrqeACGxnajp6X1Tgn8EIhSaeIx3cQi0W5E72f1V5JWQll2A5Ah6jPG6ZFCLrGr
7LSNXkLdqjeK4liPRma3XxpTQcvD6Nv72laMTVHRKpGFNt6owF4c/q0sRHeEftjiNUf2xkZVQ41e
xKR/DAHbsqUS4dlDJObnRtuH4NE9cwiytdu0t1wRzqI0NDQJXsAZg0lH63YxeRFhMdLRa36hL1A/
joWNsU4oUF2l9LK1/Dh4hBSs3DiBZ1O2iFt5VTl+NLJJzU6/uJJyNjlT+kuG7/EH4fCJI2yjNkGd
qlurSPxtiZvUKk/K4ieEzerGY/EWRpyEpoxP+oK/JnepStR/On5b69rALzBf0PgHjzV2jqVsYt0a
nkdn0p60OKSg6COUZayEGXTAXHrr1WhMp4E+WPXolNdF89AH2TRs+zw3n2p3QNEnz6Q6rEvCFkQE
kaqncuX6+XaIgwYoaRSOK8TUumBjjcKMscs23buEaJ8gUSJqvta0vIQNQNk19+IaFDY42wrt9cBu
6+bGCpy9z3x6LkH+C48nkppFoEwRpR5qgo4XtPYs8EouMBO4CKjJqHBDqJDdyBjP3su5XPNWtKE9
h87a4osHSpUhbRwbL42oycNBvM6q7UP7oVKLD0mt6q9VMVivuNk1f1uWmkdGUG7uc/JgLvsbqR3U
8Ewm48VC5GqtN6rlpf7w+/qTch64MgrAO/RX+ZbUdhffM3OzcdDLyniJpqC4V912+KQYA7zRAC3B
VKaOV6SW8U5jbb/yzH1xWjO6Q4D4Vtx1lgDNvwOoEuklkQn9vdOdnZZmF0dBZ7z0Ute+5GYfbd2S
NlLYKsGn63M+iyMXQy1CIAKtzDTj1njJHEwfx1LJPOKVW3i/86uC3JW4mKIV0qhAEk4nFNmaitBO
J17CCS/eRI2yOyDTxmHKJd2KvK12gW5AnS39/rnIy3Z7fZLnhSzwL1RTaV8DFj/H/kXmwHsvfPOl
NEdnEzvZLgrjdGW21QNQztc+V58a2d/hq/vc27f8ey5tK5TD6NLDahZ0ZRffuB9sRW3z0HqRcpSP
XaIZR/RSw8c+aeUaDYLhIUnL/Ckx1OxrnaYf8yKaJUrr+K/DOEBVM/YRZAMwFFr5p8vQuJ0tbdgu
L2pNVL/S7GFoVyhytM81f4Z7D5qCqyofS8NzGtP+PQTdvuWOhVg4NJMn2zLS1pV04+831mf+An9e
5SaPNhU7+vlCB6a0BH01SQD8GFjRUe+mYDeq1jsnmIy9bRZGgTdJNt0j0tocrAToRRVnOGgrSf6t
CYzo1nFYHj0YM/CsyMipVxFeLsFF4BKjUFBUPealXoVr3L7LZKOHhNRuUiW5lxPMc/ejgyHfuaUS
QunOqnryAtNtvzj8XX89orw9gXzqNGMtDSedWyyDGW1qiSbPSjUbQXBAVTn0cNDI3/l2OtgrRNKV
fZ2a1o8KGPo76vNDDTUwal4dXtFu1RpDOayQo+6/m500P7tqGb2rCu6olYEEiesVOVQwL6vnclIc
JOMnx5haQK1x9oDnm7WmY5XrK8K2Ul/XJBbKrhClHKlhpnlM0YOG4kqDPHJThkws15YvQpwwyxay
96jinm46NWhzbSir5H1gJrV+N0ogG6s2DBD8i3qn0Vdc98mvPtHTD/iyNBSzZNK+19vO2BN4p98j
LTaB5EYY2ayy2A1CTxUYh6w07E1+39iHc951sg9Br/HEvDGegbsscwqUoIomi/mt3UhlFMxD2np9
X2m7zFC7namHxV2oFdlOj+vk/TTrGNLe79fakCQeJcFb0hpneRdmGTQXgC7MnASev0WIhY5qBKJH
0d8ruDUgh72nA7DRxFesBhCoFttZ1KMQ3zItfrIkX67o9+Z4i3q5fPX5ESDx8cpEJQW2wXIBCZAU
xaWR8n6gMe6NBVaGPdH2fdZgzlk0tXifOOO40hPtRu34DORCQEsV0J35VLzI3J6nW6ftWsu3RWa/
l/ohSh8b7bmg5+cY3dr0lbVKJdVEcTWOX0Tr4pX1ZUpM0NmlF1iPmX1X1c7GzLWVq3+O83inZvXm
bbv8lan48/9nduGzxs3/bBfuFT+Kf/uPh1+/0igP/vPf/uN//Xf6q/lP/MLzNmqnu5//9e/z3/+n
e7gr/gE+grqJCyQMVP3cxPunfTh/4gCAIt+leA3YnmX7v+7hmvYPGpr8Hfr7YBNnZidyNW34X/+u
aPo/6NnwF5D9oflBIehv3MPfDL/+OMogenWMP2bZa2CJwPgWRwdB9DgdSRR3oL9XVv8QB/uofkAR
Ksvu2not0EFHTyWnyGti/qTux3YvjAekjFZTbkAMuM95m1MPFzvkfcoI1dG9ilOouK8dzAc2glKM
6TXlumre9/HOUHaKv6+TTW57VvUuQ81Rc9ah2NrxfZ3fGcM7X9wN4cbvPCtdi3aXjQ8lSuvF1kfV
Z/qQ1SAdHsMH+1PzIfs5frN+j9/ADphPU3aM4tfJvMv8W+jxxcV89oUW0S4qIyjrh6a+c5RN8/V/
s/ddy5EjWZa/0jbvaIMWazNjtu4OFToY1C9hlFABreMj5qf2x/Z4ZM8WE5lDbHVndVVZZ7GYJEPB
4eLqe874Ztzlj+WjrFPtTnzrQmI8SwUznvPH/LF9y8AbmJDz84B+8gPcjKPTjm9jhKoAnEeSt0zL
vT5etvGLnqAEt3Tj87pWkLtyRuDeJcCw8bT24SS8j/D80z4kQ7zrxxn/ZEq3Ob2lS8zoQ8DSOAHv
+Rhg0Xvjvqj25skTzaUm3BTyTtXJ5vwu7M37dpVen2+TB8UWTiR5AJJQ2VEgxlslFVOKzr7iqgfe
MGB+KvRSEAVv/HCmdl824V+yNt2hRKKp/+PfZoc5MQh/p2GqMxtkmnr9E2yQOakwZaj915MK31lz
AKFA1fKkLQzySRwrlQB6oqe64kZZaRK0n50oCB1g3OgsGZu55vi5q02E9D94tak9wcUDYA4BYoO4
CVrCpySRlXrOAzjTqttS3R0piBBpzGKGQ08tGyKenvGl0Yihz4oFTJsRT7Agv7YvpwOYmlLpKTkX
xzRUXdXtbSCzgcGkRY0dqU9AtCDa/UibFYrIGnTeXZtPw+sRlBY3vIUB5lVJhAbVUiRZFAf0OgCf
Nzi7aDFSnqMFwOaVI+PJy5v0Ldg3SJ7oNMhpciNsFIM0y+hGROOagVg9ga3tncS//aEWZDAIeGD6
GGUraFcihp3kBJHipLbjhjRHql8Hq+Y9TJlwI6zjqz5C1RpRFsEueDg/FQNrgci+6Vl3Faj0eKKr
I2lX1a1+osWJrIyK6PfSbf3aucl2vOuXAUuvSqKfSHSF1mxkL0SNXCvOADevpOcTzcE6GdM+dM4P
SJ6FDBiR0XuIZ9+Ll+yleKnQxxDw/5WC6JtXcaNA7XJSAwyYKsUNQs8ooTslLmorK6C8gPTAJNmj
vIxYbZIe/YUIyB0a94hWzhMFwF9ITjNRufllnsj3n8v8Z1zmOWkypSL+0dJkEvP/Iks4SiCg8mSE
Rbls/WDrlN0gmShtUd1CDt56WQUwQBmRxqjBD1QpMhUUdc4TnLvkRDn8iEtOg2dfbhP9XgicocIO
WeivbzPR5KRE6ZfqIlBIkZGl13coe9vQdiZ/NHuhiTn8d19I/p7SA28InBIEm8AvMZnFSM5D2axL
1e2OYEFXzByUGgbYmlAu4MnRMDh1MQSeYdU6VQDf5wiI2ZBKTzRSVaNpc9hAJmdj6o9KWCxCUC9Q
FRW7QBgMS0cfIXmrTVkg76mbEMnxMcnYMbkeZPUERKrm1zYpXxbo4+1MFiirE7CORLHqWgpNadgT
caBneE1nUgJ2xqSnjgYZO0UMyqwDGhcR7wfwJJU7KI5jRxDVMYZ19nRKiYHySTqndL97TD+Ob7Ku
QXoSgSuP8Y2w7H3AqaEd7kRAXRUfqq15r3umJ98X8A3Mbf/crQe3Wkczqaq5JZ9i8fzJl1yb6Ld/
9pLzHTdx/WHb/b8DNq0DzMM0E2UBZl75VAK0A60vT3VLwvVcy8/c1prG03+LrTV3r5PMyt99r1Os
5Msx53jrMsrH+H8TqVV34Sk+A6LRvb8X6XYbkIY8PNwcDjNRicviTBfv43Um4iQwM72z+HXGRXDV
+CgaI+Li6AZe4z8XfuWjt8rWKQxkvyYDcQVXoUdSENh2q2KTkaenBbMF117oeBAp3k1B7lSik4xs
wBdErFmjfsrq/c3ETOVLNZgRGORVN0eU+gry74gem73lhDugoyS0zKnoV2eaAQVmXyzKbSVS0Boa
aJe5MfzPAwtzY7nkwT7YBMFvOJa5DXPRtx/G8vdumO/q7Q8bZgpLroUBQpEpNkznAJpZX9SPPpRM
7oI7ogC01RzG1uwcT5JofVzWIvJnqtuw4SUdmLU9XaMNXZOZErIwYtB3qDhoDBJ7SkQt5TrpEDyk
JUN70gnu0lwRwNyJuSzEh4n+3U/M7IpNwvr/6IpN4eimJ3Ra+lrrrdUlEXZIltLcFeEW06Onqkx6
V2iYgH+RCf/wLpmIy998l8xOwkSu/ohJ+F4AEfWjwCrjTUzWNw0VChoXzj1KvlzGHnPyWDi9u34E
piu7d2JG3gKb1Kxm5vaB7mtbId7hsEHmmYzMW4703mPeTUy8z0UkSnG/Yx18GNSUFvzUNiYQdjEo
0UXalUHRUH2vkcEJr3W3HUnHwg5/1Yt8WS9wkO/1NTKx+/wdVGVUL6jgjTj6jaOQW8F5LT3lQWMt
tbwjLb2EAJDg5gjnZH+097doat7p9rhAvMTz0UNGTab7CKTRwTNZ5DbEoPi2G+LukM9zhmXovAHu
xAZyGyvst2qpgt7seofQlGDDdn7L10em7hryJlDXT1zD7jCBOqH2Q0MSfHxCzVeTvZ2g7WxakQWg
7pzwGar6OXBrJ8KnIunvRvRlp61JutqhTtPWbN+ChjJogXHo7ETs2mmI6HfUwMMqXoG+cBq5x1V2
B8YgW2falbHh4TLJFf27+L1ZtM5dR4cF7ucloS86Wz307G5jkjuEt+jd7iqlrorLZST3AToJZeze
4SkggBNtsbBNgpcrixOPvYkOyFTJYnPY71E/SVC7RnR7Wdv86x6gx2T5OmwB0u60tGK13bBlS19v
ZYj+lACjmMX0VcP7gIlsVyxbpaRz7pctWZ98lMkyKAjW0/v1MvYrVtqIDm3D1TJb8Q8rWOWEfr/o
7ksgyJMiJz0dF/Eq9luUWFJkfki7iCnYj3YywofxalwoW35ZPsIjPeL7NiEKvhLyunnQ3OPWJE/e
e0tub8V9BGRYIhJSroAbiDku7JqJ9/ZD4je2Tjo79x9q1rKenRe9Y6wxzQIdiB8QdyQj8TLq9bi/
mZPATcNvLK1fTucUZbVoUTeHljLV1Uhtn3CnuIG14+duRLZrsAk62aq32c5w0dW6eKh9W1pgiM7o
2JTNWH1zkmLai/RPkRRz8zNR9FVTlg2atvn88E11XBvb3l4D7ZGU9FFiZ2aRlC6exhW1FRdnICOi
E+xWi8VhPzM980JrYub/FFo/hda/ptCa2I6/5aGckw+TAOxvKT8BZPcdYY60Fuh3OGzkN/Xngtoc
zyGQR6CbKlYx0eX6sbY7p3Nau7XPzhk/09vBGRzknih/blyU0JJgwcPvPCPFn0ORn5M/Zb7kSI65
ODOZSkxzZDukqZ3YkR0zwe4846rzOk+gOoNBwyz8jGBRa3tkfOSWGpWT3bZsoDpZtczubG3R2U8B
s5hpc00KQBK/t4XDCC2K2imnx6MFTRnyNPDZYTGcYNVAmm5iEpKbJ4U+FXicu/gwGty3lJq7HNrx
KnF3VyprYBh15CqnK7klycralC+Ke6YraNqMrHaruwcdQYGQeCeYD7c5scj5orWhpl+Xt4DiIohn
GAQW4Eg1sm/JK5+Pdz6gwzvUN57v8Tw3Kl5fX5ENXdDYTpzAObkpjFeVjE7rFDafFpQL3pRsdHQn
ZYXLjQK0ybCT+7nexnrOrPXElI/MIcyCKkfkH6vXYvZaauKbr7wCVc5XctkxnuHky6guervwM990
C39go604wIm3ZQRRCljhkQ0WIyewQyfGXxni66kdsgQLrjDDCbH8/LHSBTsighmxE9k1PeF5vNrJ
aWSfvdRN8OzgJWv4vCBxEbdpDpNGdM4wQYGDshrvwaCK/9Wt5FZ279T+2R4ZLP2jLRPZGWyUrsOa
LmCD4WbwJWFUkX3EbQDQ0BltWG/MgMVd2i1Nl6WtbHVXckQEgk5+5xQMLBawwDVsexMrkzsNlb2C
0gz1NHbokfJa9M8bZZ+vSl9eNS4N7YChkpPG5IzhSIvMiwiBeW6XbuakttP7zabZiI7IsgU+ab1n
6AKi4QL0WhSg99jC3PRsmEhPMCRhGNLotsPfJztnAz6xQzYZxcxUxT5u7AZTsUTcCQao7Oa2aev4
NnBDMNr54UFgwDNW1ipyPIt2RL8et61DIj/wKYBh3HBu+8yKiknA6qeo+NOKCvQ/fS4qps7usVWF
JDIhKjqnhqCobd3tIPAH57gf/qYYjjhLMmQEf0a7P7pcPkhMtEecwKMr0hFVEhmLndQV6EsHhxWb
1vYjheb3NdyBlp3tlEXYzwYO4Yme3AXL1s269/X7AftZJUfEYc+LcYuyA4ZTEdiZg8Jo7l/g9I4U
yX98pLoVyUa+D68aelpYfuM2Lg6fo7iovvLB0OsjqU/Ny8mBtLM/F6kAIpiZp0lGo+piNFD2leoq
CAnwE91SePLrnnL12Nray9npWAG1eHa0+5N/hlRSISEVxuUk/9KpRHTauieGAl1ITNU+sdqNnRDz
FuD3AJIysI8M5eH4Gdi5Gywi++TUbulKz1z2JpCsGeRrzHI3PPD3pahO4a+N9hGUL0rqWLnG+yB7
pWf+CZIXOyXeHzKsjZ3SIxMw4d0ydfmrvryyfuOvyPEVOvzfYHFyogX4m1z8xBUju6S1m2LcEdbl
5IDxGv8mGFlip3bhYEy4xwxaAPj4GAGX+kcW4j5SF9/r1OX3wyMXwSJmZy/n43H4T4wTd5LjVfzK
l+8t1xP8fRC2m85LIXK52DVgQBgIKER0l/gpbIYVGMtgP5yItdcWtX+6iq/U+9yH+IZubTb1tbTo
2eAAv8xtL0bOAM+eGzMoc2cSa90Mq6DSkCbQcq0NjQH5DehwN7/I6Jw1m7MN6U65dpGxXoHH9+OA
NRBxSo52QRtaUZEBUOpKoxISCgkLbWEXOYkDUnqbAZIZxonABKh3rrpKKITKOdqjd3IDqLTRGVmK
5xoHkYQvBhbOl8NVdejyOAWwRKAE0NJ5NTKJrkyneNdgWBxpuAauGBuJtkNudxGwQ46qHxe0fzRz
zavYjRjU/BF67UhhlIw4WzZIh6iGmURKxkIUKKfC2nA1armlX6/qleEe1iVUZQU1tu6hQ2UMvKIJ
u5ccDTddY4Jqu8C25+cLsGsofkochQYohFp6S8vvyS2/QxMTgyFj+MxrPeRzoXJbHBCMllV2y3KE
tgrb2KMXAde2bALV1xFiIGpwpjfeEXoedpmHULhf+8qiXkmufK++6C81G18C7MyaJStz1Xk+/Oqc
nrmjTWQK8yslS4Ry2Prs3DudLayxtLA8AxdVajthMbgnm74DFYu+v5/o/hXpdHq42TzF5OamJ6+w
+o5YMNp68Y2+YUtu7UnkTK54iKUm1/wqJX7JcS0L5iFQEnHB19dby6sYwiCMb7PS7j1rF2CFTcxU
CXt6xNbiS6oxEy+vHMSb3N7LlzkWhstCPltHLE2JfTASNMsS7A62QuEVwnu9oyxCb4GV5OZ4junv
Kd9MyJZjCx1pTGEsYzuA2RjC9WyXsDOp4ea+4UqYOGWh3wsIDWUubotuZKbREROzoqHHw3vEtlxb
sdNtsH3P7QRGxBF7P8MX6tpwC1xQK3jUwhIaTLdDfIwwE7LQLuUv0/DSB49kGtJRC/AsdkONPMkl
Wlfa8sUn4QeWW6j8UCCDcvFPhnvue/ADnW+gfJzAAwerAzq7a82RGNirVxIEbLsJlgb+bnzRViIS
eCrlZ1ena26maqvCeZZIewMpxrLtxVKFVONyDBarkznJonXBRAJZnOzHm9atDkDJXNcuGN/wGJeG
kMRLUCh6XDLHkMA5dBWXdbB8EdtMeJUgvuBmWEDD2w57+SAfolX7IG20dbIKfG3T3eXuQAS8y7J5
iBSR1Z0F34DLQi6HJYKxcSkLzZC4Cc6tDln45bMF/BWsVFLBY1Jhw2LbeIFj4pDxVeIBRtjWS8ke
aHjbO3gVwrkd3tPvOqr7wxKS2T0dApuPsfEQsGUI3DU2LNjsJmAn2NiIS9/1d5XbshJ2ZwT5luDz
sQvs2DUhXmIc4hFK+4zd9FRRCrO6wvbEOmEFQ7d+PsGpKZi8hx+H889doNiVfERDsQsRLuXWLX52
Dl/pCqFWrjq5aObRdf4bwoxQ+SUKeSoEY+GdYiPCZnCj7YgYp4BPzFy07OJTLl82sCkhm3hYFbIL
kxFiV0uIj7cwq0VIWMvt4W4V7xvUQjrGigdpjYsYC2C74ykmE5B14/yMDrfEW4RYB8waf/tgn+Er
WPA5FMKPMD+uFgS2BTc1wIycMOcAoNuldxBz/pGmcGewVtgJKUQbd3jheKJilCcwGnw+d3daXyQU
EhzHybioosvMeAI+0njol4If4jBfvpzTonMbavnZRkSxZHbbLbQ1losH3Un4JOyhyO3jQUdyAFtp
c2Smj+/LVjRRrvpFoQ6kuEswBO5EaBuTKfjmyjW5OfrCFRTzMr3pvGHJFTPfcPwTAEmET+RGBYwS
J2ORx53BMw7RMzzv2q/R/hAR6CF88dWIIbRlZyU7hv3CN3IEo6B3Q7iAMDowBekKDY3bwvUiJ6P0
9NYiUG1idVskQkqsn8UibOXGBYtASegr9jEmiM+2egUYEcwz95DLOz7b0IpwdrDXr7kaEq75a/mj
JgUdI37X/NiVr7jm5N5g6MKNgjeIV1NsuxmDcNbHnnbU//Sxf/rYvzR4SHPuxCRcjy5ItFX2iMbF
MH654qhh5D1xMSmv54oy550XPpoPBQA/nZefzstP5+Wn8/LTeRn+V/CWf6dBj0dAP3NdJpkdSUjT
wOLiG6UGiEn7rgGbeKYJcO4akwKhv+sa807YJFXw0wn76YT9dMJgd/10wn5/J2zWip4kqv4hK9qY
kcfTFg1RLJPUGpApAUrbJe9R+Dxxnq2ULU+s8sox5B8JghXI7mqXHGIB39RA3PjMVFtGHkNDrOmM
OAyPb3+JGqFOz2Qvbzwum9C33CLi6915gfA2+iVtze0RNgDoPx1Q9JizAOVvPCDDYx5f4qxL7h/P
1X3N3ukk1/HnvdPZ9Nclk/7BM/oXTX8BBvJ7Bg+Q/DjGEmAEpyXkfdUBgKZr+OZHtA7xOh5zu719
vR3pM4KqOYofbvFAwRBNX6JMsMe/Cg+t83gf4lD+mT1fncm2xEtriqD6tUC2KCVYZNtsW7vmrrmT
d8pGWQ979bqwCwS0S1SOGEhX1Qgtkd1u9wI4LrJDVPNEdghFnRfnheijJnVxdkumIdTfOjmio6Ej
0dwfUcxaMl4SMsC5Dh2Cd3fkvHg4EWP//n4IyQFpAIxVYK8R278jB6DgHhIk9sCTQW952abgLG+X
CHyvWnKkr68xRe0HMn+I/t9W7BapDcQFNX7DKOFEVUjLf/Jn+N3vbzEXlznCJwPr//IKXlSwf/08
M/n9KPqHlZn49qcosRIzaVXUKvOvJVI+9LG3B5aTe4M412jEuQNDLLkayPWll91F8TKxVwT1LytU
0NygR8YGTwYDqwrhabsOyRUnQ/IqtiMkJnAvMWKut68otRkvs/aO2pfYfp/j1bmUk35jVH+4k4lR
PYA3WRtk5AP0x+L++IYya7dfGIfoSd8D92s/7MB6k5EhZJxQW6eiRYCBLZyJsTYPaA5UwasQ826a
4Tl/0ZHkYwJqsUGzdkSHF0XjoLzX7a4n3cPnK6DwMs/Pxj0x1K22BobsEWcDuLsR8rRvPAWa0hcJ
OSMWkGgNTp2b1Emdky2w5JAcwjVYY5G5i5AR4jFtXh/8+ZguDXafjWli1oMHRVWSgudWkKFSKTJR
SIUoTrMyUcfF83koiCG1d6k1oQ3a+CU7RyWQdNc7C9QuoWMKmU1kAetLUkbBno8xVNTEIEfUI4V5
WiNnBKspc7UHtKjOVB4DC2hmTvnzH+RyDLBiIxIwfp4tMDFenqRF3mDNS35GpGx5doDnhzIULvV2
cMXLlzpk4o63yP2gHq3Z8mq0+uaEnzy9zZPMR6SfeTqdlzPx9Dcvsuf7PaIpsu9uVdiBypR9cF1Z
y1JlJeDHEXgevRjl1zUymDWLVgOidE/69mx7vOTHpAXUPRK/WEUTidMaeb/OuaTTEITmIz75w6Us
yWIJ6tfULa9X6GxlIcJEyJAofi/cfvn6erTf329Wb6l7tcsSkmUE5w8yKmL4J8QZPLxbrEaFGo+O
85g31/v8X/CqIz8HrGe/9fjfPAvEY+VILyK4Xl3yyUjZ/oPbS55AtrVqFh1HBVs+JeKlBgH9uh6f
3v5G8UrCs2cRCWkEUQLBu1hAYhwKOpKC3ojkJmU3N4ecpc7lDiET96+vGXrvuBT9/Bx830L8RaZc
GjQ/7CNxyKJOaTHQ8uq0VXVYXag0czs351VgboVFOq/ku5mLzmnLS4fYh6v+1Jb/LG05ux8mJfs/
ZD/MCWN5Euz//U7LnNi9VAZ+2Lg/xe4fS+xOLKQ/mFafM5Tk38FQmjM65Ymh9EcxOufM/ikM7R/X
7Dd4NOEbUxUInhxRTENjwkQ6ankZAHQEpp65f+xQubPNB8/fZod6LXko8mZvqKSwT+QtWQew5FB7
wNoblNHTaAHzwksXqO0hKPaBe/cyUM2tUUsGzCpXd87rHJGYmKBQr1snl7qKjPIug/DGguUdJTTc
Fy7Ie+J9VZL9CZ4emjVnTNnZ25v4Z3+y27sQe3yzeoBelySAIoPpircifNAYZlqnEWBY0Sw70uy6
RYmMemewe26a81rYgcEYp9U13A84IImXLPVLrWhJ2zWvA40d3iYCHkgdLCUEVJAnXrfHmwdYvEWR
lZOuLbj8vOSoRYacF1yilIcqWFOAkbvgwiS5RHrd1STHau3PDbnZm5tYC3+qm1O+W/n9YeUm524U
kyCTAY/rIkygkeX+FnGN23v40ai9ExEFcd2diohLRy/RyZ272xdol5Eo/JEZd4Krrc/20OSIlEcg
GZ00jGTr+IvD52s4e5sTnfkb3qbGZ/Sz+5zoP03JI72tEKopbV5LmmzOCNI4EaTXMw++PPsbmTw9
rNwA/aPRwt8gZAN0GjyzfUaxI16WU8TQeFhhtB8Vt/ZVJ93JK93Tl6aXHoKG5N7ns8dH9NmIJ9oR
jPRGbg4YMbBtnSUCep9//IXc77PPn7j5DajMctmA9KhAj4tmoJEmt8+8mUxaqVTEzwwVmJrHKzR5
JfqJSZ4jLXnZOPfgQydkVzVwr98rdOUjYtGvFCpBOByJQk9XZ7siKE4jXW8frz4f+My8WFP/d9BF
ITxjXtL9A1rH9nMO9ve1xi+Hc8oIUJRD2CglLrBs0EUMbgkGtCyaI7aHEKpArvnOOMP3fkZc1fGJ
i062DA9ozjN4Tsgb/n/bAevmpiIPBWzaimCUaGjjEcIQXviiIlfQhWhwOiCO9w6KJpTlvc+srsJn
4ZPVnZJYCcVZiMUQNwGpMmLw9xa5LxEA5tHixzV/pGNgFYJ8501Qqwe+eIJbEfb5Ys2dO2sixv/4
525Kh/Frz93c9p0I3PaHb9+J0P1zbt+JuP6ttu+Mdpxy3v0q7TgngC+RrA/m2x9GAMvfnxUkogyQ
4HDqFsieDwPPEkGqNb1X3ecQ7Um1mwO4B8HGO8g6eoCJcgN5x9BLwZNUM50LksgFxreC7ZeLTxKk
p3Mj54IyoL82peUmRkfRGb2wo72+IHttU1vxMhTb83J+C81UA8CmUOd50NAI9bysDgF4kEsCTjxQ
CrISPV1cwgNTQ/E6dnxASbqz2YBcnMrsPcZdgER8KSL9G5MUXTk5U+hBxK+jP7i81ShGwD5yRA/M
IQTcq+j4OfBAa2zLXgL/J3ViO0WJNZ5E94cMA1pmIpPZE7ejSzzxubAF7ubM5Ew8grGMgEJ5xMow
A53UI5ppuMRf5lA9I8xK/qcI0b9+FC/dNLy3Bt3GeMQg9/+dxeJd2AN6yxWH64ic8N6ARwvvLPEw
t5p4Jw7vR+Sf9lgSPPflK9zx1wA/GE7hNVrAUMTPy/wLJDOQMrRlJAdNgm5DOqC9i2fZAbnF/0a5
PzqS0BZuoGOguzRYgOILz9gZsdwv1fvSQoKCGoBH8/mU/Q/66ZftNNFPaSClbZ5gO4nwkkryHBC/
pFfXYDDhpmFNMubwB/geSe3Mf3y8G9mdQoFcV8DoeXp6BYINdHhMXvfviwi7vqAhNkPK5tZ2duNz
C/fDqftX2vjfhY0yzV9WcaJUy+qYdUWKVbyY8zxSwb/4onHzLXau/Wv0EKGXCA3kF6M/wvpePz+D
0Jfs329vAT3w9mYC+ymBP3z0uYWHftrV4v39Hb2EB4++C0jH8sVdyISfZ3pAi16EFp0CfXiZiwY3
nq+NF4fQHsmMzJu9u4lG/3Pd3bzQmuj6n0JrVmhNXMPfTWjNWgoTH/OHWgrfNbQtSZRAaCPJyiU4
8UFeHo96dBoH6EJoqRrHPYALD22VQyQsnnQHfLSLGRn9XchZ88MlJ7cbyUKjxzIuGRrS6yCaQKUw
KxCwNM9qiPbTTurcNJYqliRp6oBdjwyqBKhRNSEgd7rvewDtl2lWU0EsdmknPxdhSbtsrFzNSGpi
9Z04N+LvGgy/jFidmHJpnCTasYbgBBJJhz5clOSEtPAVMq4RH2zQ2OsVgAG5eeJFCYtNAHz+GQ18
ifJ/Y9B9GMLEoEsrA6TSKoYAx5qL6KvA5o1yHM7uRDgsDO8bDFAntId1dXg/oRbicxtA5lbRZyOY
WE3p0NZJWGIEa+4dv+7XHBBx6wDTr+GoNjeLmOxnLjk371Oz48fP+wXJ/LO7ntgTddE2vSDgriWn
hCWHurCSIvaFUEeJsoLSPeO8cGAEIPl0pGcb9PFx0zAl+wzVBBFDgcToYUm49ash7I8oB4qU3m8/
n6nvy7oP22Oi2gezEwQ5wzBvoa2fuYUJqwxmJ0Ia3KS9Z25HgUdUkB0HWXxRASzEYRvdTcX9EN7Y
7XnX3BLgQ+95PIaiEf329v3w/vlIZzcyX/MPAufHb+TZJZ1o0t9pSefEJGct+zhRv7+YnDutE7me
BonSJwX2YErWu9VMnHfmw6e1zb/uwy9EE5+c8kt9xIdNGQ+KJh57qCSclhoHWAJMCYBJaLKO7xqy
4l3wET1tcpRUtYAcA74G4L4KsgE4A694euUZhwf785Myd6anlb+/35mWZoyIKYj8jzAiZrTRZfI+
rNgP0Eazm2QiY9NzpBtFxTeJSAElFqCQF9YSNEBNOfQt1wkCeRwYfH5XQxHdiABI4hw3qEV0Uct4
QG8+nbFMZsc0laZ/hDFN5OuPPEy/iudyHb2ADR0gx//O3/aSF2MVBWHzn//+1V//u62b6ukUPWV/
IW319tT+JX//y6F5aiJw2r/U0/d+9VH1f16eRocee2qevvrDvtBP7tu3arx6q8FHfLns3175//vk
30gsr8fi7T/+7SVvs4Z/WhDl2Ud+S84v8z/zY/6f/wIf5l9onifT93zhxBQkzfgruFJBVaODcVrV
TXzcF1JMAQw2fzVV0FKYBghdJRBj/kKLaYJKU0RZvmKpsqyLBgdL+W9eTFn6K5jIgZ/NWWAVExxm
v4YXk+uRX4S1ZoDTTdckBYyuooV0vjI5h4Y2aK1eHUHhLsgwhpOgomqYG26jkSOS7qIB5sMeFPfn
8+HDRO2+XOIj6SG39SYXNgxMD+jXFNB7ShONnMIA1+qgUq/AaZOz3AgRFTXOof/5VfinfHUVyUIP
A9DGTQWBYzQ0fK33tayL27RtxP1ZUNaCUb4dJQGFqsKwSPrXQI2zBajIZ3TN19oVUzq55sTKzetT
VQyxKO7r8EjSMABGT50ClkQMdmbxN85ZnKLvt6Z+rS2+XEwFOaoI+m4QZeuTacyF9Ng1Fi4WZr3I
LHQGgEUuGVmE9odDKvah8/mESl/X71wuqMmSKWmyooJFddoa0rW1Uh0bQ95XQXIlH9V6VR1LP0sS
PxD660odBT+SoddV79hutOYckpkB8B05WVJD0yTJANOVBVLCiZTOFYgiq8nlPS6lrFpV3kRWXril
0Bten7eIkuo1cHa6XGZ6mDWHxOnkFtZ6kcV3UZT5gt/UXbP+fFTfrDkQWFUNs2KKpgzK6IlTG4Cp
SipOkbE7qy16AOpxJChyAnhUYZw9cyjn9tikshXLgAuCvd2Qwfhlgr19su5Vp9e6WZ71XaZZAR3N
6FBJwlJKi9Ip4hHoUY18vj5l4GEOS4FqPSBo+h648cVY+HKmARE2zQ9BaxgzSvQbeYJxoRFPsdB7
DMreKT2XKA9Jn1pnY5eLqIc/aT6AaB/TuC1t0PxKbqiLq7Y6x954kqqZoOV358RSdVHXFUhFc4rR
Up0Co247XNsI6lVqxO/W2Ck3UjA4GO1wZ1jtNmwAknXWKtVWFTXwLYRHckMBHn83jitrOMozjv73
9oVlIGMF5mHDMi8R9g+WlSBDvgaljGUqqmQnmuCUbYL2LRHUhwyk6zO7cDr5nI3HNBUu62SRT//X
0q6Pjke1hxS8Mq32ySplvyoEpxPK62GQH8NzczNEwCXNzscZiXc59B/PpAX1pkhQY5asgEthmrTs
o7BAS8xZulKtQ2TkIEoPmJoqJFgEAMFCoR2Q39qGaIDAO4KgO4qYMteXc1EY34xBVqFtJahVbL2v
bx7kxYp67mXpqkOrxtoAlYfyrMpOq2+0imIvvBu6M0SeLoB+jBY5Df3jmcTqrxVPl6n4MIyJeDpx
jvpAwDCCd111qhep9UBbWXVUMBZ6Ro8tiYGp+KRXzJAW6lxgaeI9YI/xlfhw+ckWaPIgPYojLt8D
BEXyAtnrInaOwCi37QUvuFGlC43x+eYEsKf77LSr0Xny9rkwvNAKfbYUE+HUxmlmqqooXbV6Cvrr
h05G15xZkW54ycR9gQ1SWfANR3VG+FxKir+5sCJxBazIOhjqv94DnQgjdYxO8pUKeOqQqiJnnmsD
qg9ud746BoBRVDyoBpL067geSNU/nvNNpi7G3ulP1wa4wVSkZZVD2LK0WESg2U5ooK9l2ft8ii52
1TcjxXlRoLmhxtTpNtGEtsoTRbpKKmdAJrIjW31g5kBBnY0GLQPIwQAyBn/4oQPc8kv3XvtaBtzJ
AXbZySkyt2w3pURki2Ro2mOio93WOWtD2hpElajVevJ5ZmtPgihf9pYqiRAysBZN0Lx/PbtFaB5T
QenkqwRdYYk3PlXyKuiIkD0YgDdNaRQQw4tUDN4uYxs9eedgf+5vBmBhZ2xYhzPS7hIpns7hx/FM
VnuQ8jDLhRbjAXR4SseAGhuzWwfouo4c3bBBYBsn6zrwlZqFg5OWN7HiSSO6VNtt8JhCEJ32qbjU
RE+MiIBubfEu6kmV23K5MECmUqnoC3OLyNWBdnqfmPvT0dMrIl6BIejz7cAPxGd3MpFdltg0rdBg
ZqPzY2N5luGcEJA2n9rxVlF2n1/rGwvOUiEgdahJ+BeSLquTaVOFULOsTJWurAZMN4qTApz16Flr
69EAHdnnF5vEXbBnJheb3FkPCHojNLDPWyTYFfxPmsqOdERGDdvIF1pKrGyRhK6aLLsOpMVUgP00
nK8iJC9AqRJvu3aDbkWxAJZ7Cby8nGh7cXVOQORFanQbX4iSpUN0AKtWiZDyveqgQjjR13EYgbVF
IEp/XSveuVuHsR2rLB1XSsDw5ujl/1L3JT1240qX/6X3epAoTlr0RtKdc077XtsbwaNGUvP46/so
qx4qUze/FAqNXjRg2AvbSZEMxnDiRATP/ch4Ivr48Zav3JC/tuwwE24gQr6lzYe3SQ2qR+tp3Dkg
P5SeQtfKn/aXnns12QbxDhzGTvhxdFOmXlWuvNIX8O6NLM0nDiOMP2AN4CC/faVGn1EnKXDiTrhL
0NYTbQUnf9bATKPsV1ibMbnTbJf3oFsPbB9l3vCLcreXfmO5Or/ty20UbPs4cUlynmtqMzdAKkY9
6s6neGvZzVSfZe7SZ7IHqd5ON9XvEl0g1RcnfwoNz8q3ETJM8tNkncwCjTZk7uvVeVrLMOTlkOFR
IQImYKK/0FJeOVZ1UTtiCnHIGRpRTl4K+sh3E9rzzAElFV5r3ZbhlgxHDXDxru3chrs2aCD1NuG+
We+aNbv/Mqr7+tj/+aCF4Q2azlL1MFhPcvRigFfknNCbHm2C71GU3GW3ZXPfxfcdP7bJyeJHPfmt
4ZJnVrkRSL7cTROXQn+Gfh34WiN08QdcinbDexl5Ue61P+qz+Fn441P0yL7zwBXPkK5gOmw5KC+Z
m0u3epLb4Asnrn22UjfkLv0D0yKZ25/VHXwA5955SEAsVdu+84jh2fhfxC+Oxq+PX8AiKfD3o5cc
kAegDQ6c4q0IEpOblmn01pPx7Nyzn8kvjIJlPxQ5NfRgWltubFuo65vqyH5XkxsmbnmPvavvcMSd
LyBK5d8Ny1d3zZO9Kc7qU3lgf6o7iJypXP2llV4Do/MzftI3wUlPrvGIrsaHfC2aWLruLxLmmBaB
XyupNGdn+5WEEZHlzeBgEzjcCm20wTOuXHVnoAlqtSuYa6V7XJv43WDIl0ZUgYaWHx/jS1HPUqTm
II8CwUDMvZwO39eOoXgUkafolwZ77HOElrC7tPUdNCTpXaAyWb/NnC2UJks88wtx5an+pJ9woe1B
Fb6mbkYR2dw2n/vIleCsGbuPv3AxRO6vi2Yc8A2cfwKPYCH0jhJVwSXOCBPRQFbJ3OET7D973CSx
Vz80KLz5v1xwodyqTLUGnyVLVwglXP5bY0yE6Y7oLzu60y1FX1F4dWuDXVf3uZAFnepAqlkWgs/T
z4a4/V37W36yHpPv3XfnnK34z1dhHFT3q1PlCzDB4Orv1cJzgL4UGIH3nfxi0Tw1Ml7Nha8ttsiF
h1PDo5ohdBsxbm042K0Xjvd5DhraCPZd/iUSCpyBzIU/lYPQZG6p4RVyG8MCB59asc/JgzPti+DO
ZKHLqjPVtxTi1iHyYvdB+ZwPaw0u33VgXp/PQr1EiWG0dgxVW6K7b+SPn3W+z9FfOHZtZIl/ssTV
yZrgzX7K1Vv8R9L5wvfVfZPxMMKaAe7BcsdxYzhbXT/DxzSCjf3ZEL5+SkIXW2cPQbH20N4zd8BV
TGLNuK+5rP8zwl7TdlLkKfhjfg/HY/DVsTb6R3GyqGs097Fa8a2vI/pZBv9Z8IXs/1r7hZ2unbwk
T9zZEOkPGMTtbNX4SWPvDIO78dxjjGQgJwE/KzX5luQrRz7rjqsTf/UFC8HsKqemtsCWu08VRgW2
foSBarE7pp8+1ilXvvfsPkCVmULOiOYyGRqFVT+MQWA+9wNixsrN2uNYbjuFKcIRcWPn68fLXeMU
i/WW+0pbLaoY66XjJpP7Vm2abpdhThD3JkyQUX6jfFI+ZsJPETx/7h5rjEjcxOnKDa9te/GIeklZ
0Hf4DGkdJbpdo8l9fbTCr7H2lPz3Wmax6cXzYUk+ySDCaoZ0JXr1oF9NvcVcTZO5IcY60E3H79Wt
RC5YbsLhYH7VmWuHt9xGNsJPAxe/QnT4jn0j9yrulRYgTcD4XkG2H1/PC0j4RuwWX0rfmn2WBp0s
cnxphk7kjRcWNxE69He7BEjhXVQfwvxUhLsRUzIm1652Gg9i6IjLxp8lvaMFfOwgRgSsfLsAmFDd
9hibVd6lKHtBM3WDeAOmAmU3qCZyVbhrzchjMFzcG4zM4yXan6PFv7HPLUyJRqBaimfV/fp4h9Z8
1lc75JZNbYDVSPssoAdmREkbE+yw0/ffCgf9zdDOgx8q9Ci3v9rpwUFoPz1kg9dwb2Xp2XJ9tPTS
X5CxY0Ymlo7oRji7pMcheC1qnsDqx1NA0ehaadW1sZjv89VuFx6D1nH/931mN7l5ML2hO3bO1uS/
RIQHd2s7G1GvqGt+pa6xKMFcdG4TyUwULbwVosgwY24mo/UMFK4pD9TclaMb2QBntixyHRAfMnc8
G9Ccjk/iY5JuRbSzgMT1W4IazAZW86DQXR/96Qs/QW8mwwvEhiQ+7V321H91bk10gKc/jW/j1xCy
GOJHN36UuYiP0Ripe6rsLcWwHuU5tzJ2ATPWFhzW2VGN0etJ3jhF6zb0IstdEx5l5fUKAcTKU3qx
icvbJjZHfo/YRCCh+fYUMidpSdgY5nM8uVivQmr/pvuDiuBpK4J7ByV/2ocUYHZ79KNF7j/28Xyq
y3DEqDjHlZ+MpzR3M4kDuIWDR6ONKfd2vW3lPv4afkpvFd6lO7BNLDFkexeNp7beDtLlhRtiPsHw
2TE2Lf3TGsfM9Ozc69vtlLixdMkOUNGEw7xEHHD87wDdhBCjARVOVlz4K+fqRQ7+OYGFkm2c2qnb
BPJek8emQBixi409P3wvFcoSjMPHr2sxyAsmbLHaQslGhhwNzXHeAFkO1U+Bq5Zoz1/Cf8xR/lF4
EiNqfmcYOQtGud4ROM1HxJiIq35W35LUhaEJfqRrCNA7Tx549FzciPQHaLFvhcBkwozTKbGeK4xF
qt0u9BCXfLzxa2dl3jgzucCPx0JLxEWXaWaparCeBbh2mGaD4pDcbX5lP0LiJoHXYI4uCscLV4f7
8PLx2gsm59+H/mrthb2wB9uJqMLace3Ss7iYv2UxiyC7dJceNTzJXOkuEI5/BdpTW154CeaZ0SnO
OnTNlSbC7xn11wexQNtCx8z7eOit50Z5E4bmPCrmmehlFaLP/Mf7vg6JFme+sCLamUZDVZP1XI96
L1OAeXiNvolhXNaNgFU3ELhsDfN2bFfUyurKCyOSqjEyUXEEiSp9AFwlSicwJRDTRRChEJdiHI90
GcYQrUaB81Ve6bNXV70wJSpNqD0yLMy/tefqK2SMf5+km2jXOBu/I9MrMct5cOGZrJz1exb79bXO
auaVM85qlUiR4qyZ/WRjAE7nh+XOvIMDad+P3+nvdtgVNm56WhGnBb/0v8I9p9tNwZDUXWhwJxON
3fWmhXyIl2AQmu0Z47YKdsxp/PEbl53bRp+q/IsWk0uTn3H4PH6eimNlfy0ty1XWQ58iA4NcLFKB
ATouEo+T0bXjyrNJjQzL5uODel/8//ncha6JgsLqGqz8HAAEoF4BO1MfAuuM9GNbrsG879r4Gdyy
TVAhgEO+vZQmM+aJDoX1rJtNydGVohg8C90MZ6rBTVQYbhBvi+i4Cn3as3xfieGrhRfSUBq5LFqW
Y5dw2zFSvXORNipTPyMbiT6J1G07X3X+dEEiJCXbBnNZW/D/fbD8HRSR25sWA+naTYRBbulhHE4E
yfBmR5OtzW+4eOzoc4i+ht2h64+svZ2GXVCvKOx3zeI/O1iWAEgdW0atSogV9Rog0xXkA2jomHxt
hv0Uwd9J/Y8l4xqSnNUVB2cEpRmC0CVBI7MmmvcNPLJIHOyJuVVyU1st4g/t0+xAWr/GxCAMhDK9
iu7HWm0HxICW7XH0cay2mT4zdZtltwDdCDqixvfDdCuJ1xm+TdyqOJT9rUDUJPJLZX6NMUaq20zZ
l4weKn0gcp+hADSdbgqFUe9ZudEJ8HICTMV6ioKbuH5e2ezVO0ACwAYVhQMeR4cdsdDNY8ziiA9w
BJziNodrRyVGHTWAmeVOnSvnIJrHpLjHa1XqFKqDSLZThrTsI6vdgrtB6unC62Pf+d046LZgjZtI
+SnxW/hqcMLgPNwZxqYC0K4Rt52aXZGhtDQbN0O1rcWh/0JQwArTiwNp0OBFP368vZcs7psHsNje
wgAYbBqbrsb2KMo4W0SIXo1mCd+lZ2BSZId+liiyRals9QgUWRAc/CYUJ8oASG0phvIxt8DeqCcx
G5BsUMPr9H8STMAjmxbHZO9y7iWWVxu7othh70qh2SHVz5Xp0szr630jXEd6ZuSzOyU8K/FwNJX0
WeipacvT76rdNOQWEHsd+y3xkbGtlNuivqV048FNcXzfhtItviF8rcg2KyaXBx6V24pdCufm47O6
do3ms+LUoaYpgRstec+VFVtg2oRwjehmJFszSt2pedBh4TagBKFSiXp1+xCWx2n2vYcjb1bAzCtt
tfiAhVOKTsJ9w0v4fzLZy/Jz0dwJ7gly6oOVJ34d1y5WWnpiBbPBiYKzbQabBqHlOH6x+CMRh7Jw
2/zoBPu0OonYz3O/XuucYl2ptMXiC8/LVHY5BLNMlmhqMno88x0Iw3A0jV2vb+ruwKItGzZBcIyr
nZXchdWOV56DBrcwi2vQ2TUBY/E1CwUwVVRbQRJZz0qfGrGXyE60G/qc/wJvrwR9oF7zya48lMWC
iycJRg+tJoLtg+Cox19ld1AydLl9MdWTHv2yfmzVF5w6XJdgqA8fC/l14APWCzFBbHIEB2P2ivhV
k2zQE02fFSswMbmQ2qWNijeNM30NRI5uKtlEEVy238LSiU7pHH7VzO79WiAa0oyx3VgFd32ltEfH
8Y8kOQZpWsbvquHf4PONO1uNP6Nw2029uIXF+jTVVbXibF15l9iEjXDZkpLZXC7bp8ypemHHVvpc
6ZlUwcthM8Bs7T4+q2s8BOG4xYGcgr+B9NzL37/yJRsx2EYSiui5lPzrkKsJsxMbEHzzBimmNLA2
oCrfONBqoKchc9oiqW53a3u9VksvXwH6KHo5ONyUC4BkqGQehsEYPfMBqcy0Dn1Z8sTTbc0PtPJz
CdqUQ+1+gwhd5XvDuKkT8ixK63Pbx9OK9M6v4ZU9kSYoLVwiK+mANeSYS0+uHIayiYIgfB6wiF/G
2XM01MI1m/BPX1XGivNDFm9lXo5RB5AUMnoMZNGF45hKzczJybH3zr7hJMZQdruJvLIhn4MsdLOC
xvuG2NWm0Op7mSKSss3cONXm9CXvYMWLThgu5UW5CTP1EwnQsG3ZvuxsRJsDtb0YisVifXqIOMtW
vN4lB2j++DkLISE7cHvNZXHPOOYClBzmPJEBqY+pBHxYWZpunSA9BE12ywxhHXQ4NG5pKExlDZWx
DSvkkIoyLV3B8/OYl6kbm+RAComRrfLEo9HwE4Fu3qxFp2dmr93voiYYjpD5QrMi4LWYgPrZwmPu
x6ANiAjN54Fbd5Ey3b6kid/LuD5NSfDJiFPjkagpRNZ9EPssKvRG18TcJbK/Y0nRnIYBYCHopTdj
rMZDa1teEbDbGLxudzTN6CHAPr22neAFcNbdRWbb38WGmXi5Sibv4xe81HbYDQcBy+HgFHMu8GsR
ePA2cWJm1s9d4mCOY4TTD40a3QcGLTasikHESr4IbrVbdFePvCAEkUaoFCy4HD5bpdvhaBg90Chk
lnVaB3dJDAgunPgWzZO9vGrKx4aIHE7QiE4iXYFZFEYV+GRAdP3xVpa5EFClQRZ1TI7354iZzfx2
K2Y/OJ2jCucpKar8ZMT9ZwJXU3FxxyBIXs4LzGqN2z2bgJXaA+vvVARCi23J9JhZ6abtjeRoZ4mL
QDX3QXdKfGLD3L985v+Depf74rd+bqrfv5vb78X/B9UtArrnf65u2ca/kvh1Ycv8z/9b2CLkf/D+
UdEyE23/KmkBUeI/HMxLqHUBWo6ckRsNeYn+9/8yLPIfyi1HwhEFMdkEcf9NRQt8VFgBUKbm0Awa
878FPQ9/6WnUAv2PFRFX+BD8XBR6wMLNvAmCqpa3QlXKLG4YRP882uV4RFVC/aWLqPFD1xW7j2w9
3adcjX6AgO3OgMgf0iEavL4k2cPY9Ehnvjqzv7/vdaHLlcXF9zDCuWWC7clRhbJ4r7C2UWj2hjhT
ktiHhmKAd50l+YlOwnE7R2Ket5FrYNNEbrI4C8FFLIgXNKlagWKXHgY+ZK4VELgcpH3Ei1F+ZfqD
idiBdlrrHOgq20RhhAHb41TvP97vFQkXfBVs2LbAbkUChC4TqmPGjaAhXXA2YM48ymy0wlcm+vFE
AjSnoJG7gTcnaIbJI/XU/x6KCoMoAiYOPEkTEMqqbKusst0NKgQRSk/hQfZBsNedQ3ZNHWd+oLrh
xDNj2KZFSbeWGdWfVVMo7QIpczZUV7CNNglXfKel5hXzzubKl7mai9Ar34mNDVEdcshnQ+tT0RoA
Aqq73IpvSo0gT+i9RZGrHZlf5Gj8EMWePYIz1yJVPpT7KIQLbgZbKCiXaHFUKt8midgPeffcMASl
RrAzCEIHYwWqvb72+avRaldyxkHcXYB4BAbA7ptGniPCy70hU8cdi3It5/XuKuAAUZAkUJ1iLgIg
NQQ5l7GW55G1zBMJ6MdjLYYVV+2KXPlChoKrDz8ZWD9qxN4+7tAu84hkJLp02Rg/thZYGZjkMIA7
moZZ/VjVtDS3tkzi81gVLWwC6avbSJqV8HhKdblpKtJjgHpWhq1bTFzlG+WMU7Lyne+cBqGgajiU
USLkksKTZlVWg7wQnJOiMDaOAUo3GWu2olree2qQQ4oDNyk8i+WL7ovKRFGmEZxRFWLtuzwuTiUx
CyTWWAP7zeCn1Em9SZKi3k16kN7YlOTZKVP9lZF49A24ol5fRfF2zPWvOKqdfY9I6iFpeOryqGu8
seU2soU1KHtTN/lJwa3t2Crt5ymq6tQ4DUeSkPzfwhbzNVMEQsQCDW92Od9es1YxIeC7YLxHkPXH
asROeDX+gAVKd5Jr7bV51m3bAXzipEyrWy3y0s3zjD4ZCdiVrQkiKovTNV0+m45XkYKQYIqg2Iog
qwsXGG7l289iQwgoLWnCS0hoeBpiC16hYdonGZT5aayQZIRaq25rVbf+x1p1EaP8tTIY28Augemh
1O/tyo09tTyOkvCipLrRlsOfhZH8rnSAcraE1ys+5mySlvtECIq8OQHvEOu9XY31KE0A0T+6OFkK
lCIXYKv2NubE5Kr2i7IAChqX9orhWEIoOFwEv8IGZ3T2HV7Ks1+ZpzCHs+HkjjwHKFm9i+JCeNqm
2iNU519QHyo2I9UXu52mHev6buXFzltabBm1hBRVIwizHVjJt1tOrClFzXIB/RV2zLN59i0yc+1l
Y7qWzrnCoueNolQLg5slcSy6dOBL6lgsY7FzNrqqxRSmsua7UFv9j65so31p9zeil2Jv9eUPiTTb
Y9Ba+6kamO+E4k9nKozKsnn+YMfkWzsE094o6Vf4VWI7GaR1R5J2IARrY5vR9E9KnfjOpqg7s3TK
vIQz4udxUJ1Ya18mczQ3hZM0wMqQBbBaQ5ziOo83o6yK02QBSCMT31DRPpSZUx1yZaDYJI/V9zFn
jteYrDnkVR9uh7rAVPsqqZEBmWyQzEdzRdW9I5FirjqhNpxIAsLp2+upBRvsrhjEGbWLzpZ0QNGV
CjD9qlQYDcZBDu6UWmMaviOR4IXJOX4EvITKzreLJiw0C7vgDoowcn4zdNz2LaGNvYIuPeTjyLxw
AvV9ZtKB6ti3Kw/iHZGUUDVwoRAaAZpYvMKGmRi6k6WQk8g23VaR5qGww0dL5fmKZ3gFGOLnSzI7
CDMnCIZkVnyv3l4Vpwl3xsg583jSD7I1W9+ObdOveY3uixHrt6moeq+Xo+2lHdihvOnHFWzh2lHG
R9g2lXCVwfsTS2xhUHXfGyw3zlmuqF81Ir9RhVXu0koNbiDs6kimzL4hYzzugTA42zbKo31tltEK
FPeOssWlg3oNA24JawnFxWlHB5YX4jzUVrajcE1dJ8nzu2RkT81kWpuPdfs7sg2SN9qFwbNEjnUJ
hqFcl3Za2/JcxeD8FyiI3yYyN28Me+S7LBnJXe/wXx+veeWgYFsUURiMGXgTqF1+e+F91lcTtXp5
rs2Ib8ZYf6+GVK4YrStIHhE9CsVgRBjudO4z8HaVRiC6T5s+vuQGgNl8KrtNk9rjoe85fwpEVe8t
2xmOoSphz6o63kUWMY5F7DR3Cu2wNx1wijVRX+Zt8U0oxoWFnKvXYWsW7nBmao1+rjVci1ZrVKmN
3U3S9ZNvpUG2b9ho7iLbHjdBXMbAAmV/rHur3wEhHFeu/R15J8yCEZi7QMB3W7rMeW5lKszz+CL0
TGPOomaPSvbuHmFr8E0w0m3iQehdDjRxzyKVHnUH6nGpo2b3sTBcuzWAnlFTDnwM34Ig/e01ocmI
SYagjC/MSMrcH5vU+lRaIULhOosGtCGHw9cgixVGl0a2ub3ibVwVOkh0gZh5zXD4QG5G7Ph2fTpg
KEjndN0lSMvJywtib/oclCVJkdiDd9rveyPoLkBmkfFOJxQ/Bk4J4qqWlySgw007dPU3xp3iPqUk
fG5HEznxJquO9QRbCCazeohrWfuaR4bb8kC43ThU+zIjqBxSzNolDjoE6NR0/CSrOn+wUr5iv65V
CpgC0Cjw1ZGJA9D8dotWnkVjbpnqUubB4BdVRnYyIdzPS6fb1QMZVs70+n0jsIajiu4XAkH4EuZn
VTbVBbjZF6a6GKDfVO9sI6IrFuo6HEN9DyAFB+97jizF4jHxMtPZ5Nj5ZeSjdMOSHYlyUB+RT8PG
TkbbL6ehRcpYG/eK9eGujOtffUzMn0maxQfZqGyrZR2fCbODlW+bNdhbhw4ROurgoMQR/Vx5WbnK
jEYRnV5IHNq+DvPUz6vcfjQLFLX92/eDJCv8ZPgJWA1Vd28vt7LbYiA50Zdp1Pqhr/LiRzsmJdh3
Rb+Lahk/WqRptzH6Iqxp2GttBso6gAlQ11FThc4Lb5fuQXioJ1JnF/RTIs8hg4KwBSpuzYaPmJDZ
5z+SADQGeI75rwa9pXwhDfR1qUHP+fgMrgV8DtZQdgiahY2GI7NAvvIgyp5FmC7C9MWwjNSzukC5
HBWWQjuFW5vFGhnrGouBAmQcUN9MLgTrbxEhMqKyRBOlL7E9DZeGTQnqKs3m1Ng1mgNK0T2WVo+H
rioMliAJsJVBla6ZlORGDBkGXARoC+BEiI51pIxjXAzwbJLedlkWh7dIfrVIpHC2Y0qOfoKietcZ
2+Fk86J6LEq00vj4+K59AGhxHB1am89I+DKSD/PMDFBAGF3qoc8+1YlARRUNpd+VlbPrSF35E0vk
msc1H9LbNwLUgKFfBs4Rvy9ZMSqXMo6CLLnAWKYPQWaJYx50SHywb5L/qExdbZSRjKdkUt1dosVa
idu1lkLtGEBCCQMIvf8SKb0SmrohZu8kKrvAPjY+HYsaBTRFt3K215oAq4DMBuFELgi25q1ojsoU
Ey9FeqFmDaZKNHSnNCnEjlC+1o7n3aXguZrOzHhGpuztUlXExdC3WXbJ8ly5tQhK307szwlD+dTH
AvOOb8URm1PKLOjfmcn/diknRiEcG1N16cNQbC1gA1ujLeu96O3elanBd23dfjEEirXGZmwe2nRA
Urvto03FabxxtNOvhNDXt8lB9IYWAO0IztWy8jhOB6OiicIXBbWzU8DwvMkx1gL165eCmnUBahNH
vSGM6uKIhRVYY2H16oI6jfimEx1HPdqgt3Ueqb1DW+ajw2i/ot2u7lWir4kAwxrYOQXAuVgUDWPt
bIrkeDGE/btlVbTt6pSgw0DdPK3c69WbxFLokAinGUlWJP0XoZhphrIx03y6tCqLNwN3ug3QVMDf
YamP4RRarjGB0xfZQ3ujWyQt256qw8cfcXWTaCIDTY5HyYFUXH0Dmf1SGVBy6QWKDrTowFvSyVo5
yNVNzoykeZ9oNYxB4y/TKl69fsBApTYNu7h0pIoPRm2xG3MYex9UiGkbJjLYN2WRrLybt3YKHiYS
TThXE9QH4Mfm8nhTi/ZVK536c8j4jdUmj3U/l6FE1jnW6s/Hx0jenuNfi6HDGvpBC1wovvvtGx3p
2CirCNvPCj2HMIu8YQWYHVW6Q8mA8JrcGXeZbDgYy9APTmXR+1DVepMKgx1gZLrTxEGNMJOAu+hf
N3pW1NW7VDUVarRQgVm1Y/dkiczxEDslO6lHuStZzbyyrocVW7HotoG9SHSjw1WZQETAJluO1Ynx
5IwpmNrzWBjqqIwUXRshI7dBVioMuIjJxhlBerONUm3yECgJyC41us8gJUJZJs6NIPHGpLTYaJl0
oKrChqZKp2dTZHrXln11B5GWx2xgctPUffpswIHdyBJVnhNF7XWCEdEn5DD+DIkz7Eod2BeSCFQ3
mKAeS7DwQbUfMBDc0iI9UvSdOskQCe8pYtYmzswClM4e45Mt4IofX/PVLeNkwGOZRWv2gpfl7lnT
W2MpRXvu6wQDOnhju0WPpT5eZeFrzxcALw9Ci3jaRCLnqiQziJTT0MA8j50k2P+I9mKDpn7b5d2X
aUwxyX2K2basDLYPYpkhBBpjuD1Z7BLEHze1qtS2ajmo27YoVr7u+gwoYGL4ERBcNJ+a+xy+dv9k
YFSj4j0+zsFEa2phVjsSXs7K411OG3k5g7lhIqg6MHvIM71dRidRbcUtM8+yD1FPBx0GNnxboZ6K
ZvdIVWOvVhDJjW03hYdzKb+ZBCWHkzGimo+Z6MSOdodeUEgLjUNYeoc0Q79yEm9Bw/maAJ/NEAND
NzgLzvDbT6RR3JmxNKxzmjDmIzIDLzXuUZhgsQ4MF43J2SWLdq0R/pI1nsnHUvLWUP21OpwpJMaQ
+J5zT29XL4I8MnIeknMmh+TYChBx4hAYpUL7r5XLuNKkwKvgs6KRDLBRTOZZoAZBU0xVkWn7jGBC
bWlrBT7cWO3ZBQlvFdzylYNdJPZf9oYQGk4c+qk5AHAWC9rI+g6w9DYg+oB+HRW1D2ZlF/fOzMNh
QBH8ZERrHiT27YNhTNQjlQq2U5umD2laDSsuwXvbB6YAIg2aQwgYyrcnHZmpEeNw7HPcF6MPAJy5
AwIg104b6utW6JX13rlZSDzgb4GcIoKF+QW+spYE/UvDtBT2GQo+OMEvhAzlg3VHhanWTnp+rf/E
BX+d9JyCM18KGwA9v12LBa1UXQsZbutc3E8Ahv2uNx55H/LNRHsBhlNhXkyRiK2dZda+dCriIUod
AdRUnwhYhX7yAyMLc9ltDGYpVONZawbp3W/EG7MsED9t0E7efiPPVFRMAbXOfUfoE7X1cNvXebYZ
izbcSuR6tyrJhZ93U/Lw8RubT/rqdEDgE6glYMjjLG7CQMQUUu1Y0HWEbPuU9NtKTtW/8sFe7gAA
BphrYDPhDznLw6v7ZgKE1ik26Fk2keUmEgBqHWWrhRHXe4H4zmQN5JHRsWXxpsQQJU4UZugeBqxy
Q3P9qaLdGg78juhS+OsSOAzQL6Bgb7diGVVuyX5kZ4tH/BCaRrinba5PPEE7uH99N+jWApINt6CY
xHK88JiCEmRPWKrRUQAGJVKV2lbtisV/R/aA2c5dUC0LycplpgKhV8TbaqDnGI7ObgqF2Kk8YY/9
2KenMS8GlBojU21Xjrn2NF/0ykL6OKfoegTyHPzYZdyX5LxJOlD+z1Y7OCjHCIwx2CSqCb9nGaTe
jWBUUKdlFckpjrvkc9UY8gnIVXnkKpY/4RKXt0XGnYuF1gfamzor+G7o2ngMbVbcN0Uma7R0E9uG
msipJ6WIA09nyfQDdXcJisyYmX6fmlFbGw42pPRIyoELIFtb3DgTCbd22SUwAr2VYgxXIavv6D0M
CNKImTzpTrIN2lahMFUyhKNjGxSR30zFULlO1bCfQRyIH07ZYYRJPdloBRSyZrRvoijGdDANKNPP
WFvkG0vUvDxVGSB0L5aV+Z3anfhl0KZgm2Ea+n2cKKPxUisvMz+M0vp5pE38bNO2oMjh5cFDYNe3
UZ7mmdfYozYPVUPFz7ndLKpDirrfwGHs/w97Z7IcObJk2V9p6T2eYB62PtM5ORmkkxEbSGRGBADD
aJiBHyrp76gf6wNWlRQdZBGSve5VPknJR8ANZmqqV++9Gu3FGAAZC62KC2wIcnHtWXHnrXwvwozF
zrT6JpY+ygkJWF6uezVzvg8d2xI3bN3dhQidIP8MBrmyn7TVuK2SHjM6mRvJnSQT208W6A70eHOs
GYdslS917IJBSTrg4a6THdep1fvZzzGFHVTTHguusk5n/XxjMH61fQ3YRVpH8K0y+07SwotQlDRZ
uW7SDueV3BNiYgTnSFCsMVSjg642/reW5Ud+FGftOWgV+4/XYDoQGSK/n0oUlOXc6FdtkJW/DH8i
8htpkcd4FLS6uqpsv3nWE9FnG+qS+rmQYxfva61uXt3etQ5C7y0Nn8XS+RWHyXhj9BX2t0Xh1ORm
uWgZzVZnMWl7NIRYGMLEQftlyWRdmLhZme1Y0I7GP+1UpvXeGXpTPwyCYntlNr6RQnEuh9dWKrqz
VplKdEwCI+8xqrEgsesi6NtVovvyu85+pEbWamylU82Sa0cpSwaqwYT50+U9eJqGT2S9UtXReHEx
Z8XYZRw9dGGReVMHqsogvkE48ca0e/derwt/rWpO+KqlqVGvGCdg74I6E80a+LqyrvJxzP98Hcku
q+O3+M9NDxWA7pk6NQ4ug6YytkoLjAmNjrvluc8H6G2e7BV/1bP50RH5wbbJzGj39WM/SbFhSBtg
+XTIpl7Z7EZInKroQ9/yzxg7Wbcy8uWLlymo9Fqr/CNLy4cF0ohtQCNvU3SN3LSJ6R+CVDcfXCvK
cItB6z9Iaj+OpHuMcyNauBnnK0MvkSju0Lk0bW7fea3RlL5u5Flcn2Orje7ioEq2biuctTlWiLni
ydmw1JcA588eanEhAx+AI4LuXX4O3NohYTVpS7briLXQHaYaBvq4VRm/5u2cNvv19XeYp5fTjwQV
pEc5fQRrTjVqC70ZekW2Z3+U+9Klsu8FtgVNrpUHqEALF5p+iTrBJJ8yDa4y+n/AngCLlz9Pmpk9
GK3Vnrux7XamPdabBDbrfZhH7UFwM6wrZMhbw4tKDGqEfwip8XBEM/S1KITc1LSu106YeFteHIUj
rca1Avt9G0aiuvV8Z9iMzTAs3IaffBRIC1P28tZUm9MWzKSqvNCKunOsDzaePaZ70kJd47Bn2kGX
jb8NO2OJ2/fJlzGmTAbUlTYyHOjLpQJ56ZJaZt3Zk6U8DK6iHFoYfitYp91G1G26kPh/8ryJQ+hy
+cB+cdRZ9tTGSV0ZYdWfg8B+jIQu6YEG1jouvGNgDuXC06a3f59esBEwcnMBoKYqnhJv9utwbO9A
qPpzVSqIhMMQ3YBXLlUYn/wmfg9gEtk74N9cAdwa0LLjXvbnrJbdurWG9Fh39iPXQX1Nib50eD99
nMO3wpFTg9Y2292ka6oTRHp/HkWZYnSE1ZMFCfpqUIpfAE/5wmn6ZA0ByeDTkKUB/M3Zi3nfdp0/
ZsMZl6VwB0U53+VOoD3/4wjB7eB4k++HNjXQL78UTh+un6XWcFZr66eVNCdPb38HQ//b6dts+/Wz
3vpPs20BtdcgHNFVZvrErBoJQtfpCzgj59QZmo0eC+a0Ocq4bUVl7genCA8dGddKcdvoqm0jDEMz
o984YRasqyQy1oVqhZuMHOHr95pXFgBuCGEoUIHn2atvYe1dkeRFiVJitdqclaBtd4UrjA2GM+5B
zbnyv37UB/hhehbeIhMVEwkOXPrL9aYlZ0WR7zbnhhR8BVVbeZKhL266wi62RpVDVTB6GKAeHieq
pw3H3qyKvT8WyVVNJr7/f3kd4gJIPW0geqCXr5PgfqzmZtiCByjyatS5eiFoTAoZs18NI9hT1eYG
1HuYerrfY33bjHLTaFl1iJqsW6BMfYC631bHsrDdJkKRPMxWp2jzNHBqBXgYfvW12qKwsHpSWQ8a
wsbWsR81wzTbq0Piroo0au/6yPf20sU9wx86ZPcoR52xTvceHdy1q8T6fTUm7tYqLOWuqbLkOCY6
Yny0aWuIfz1e12iZ6yTvFghC04te7nRjCuxACh5OEoglLte18dK2VSCBnvVkRMCVe8ZdbFJihWGt
rtzQ89cJLYRrU5jnr7/ozBN8uoMNCL6sHbo6iDhvAPC7zay2RskNnbdnQgfm38owPkFKJT3uHTx9
UHttqhIZe2fJYV8xaGE/pN73SPj6QzMWxUtuCWerkBKuzUCNsFOylJUXa9a27Gh1u4aioEXw2LmW
WW2aMjR3tmx9RFaYMI9emD+7SeNi2mHQ17KjcqWFZXOtwThcGU44bgvb7NbM0ElOiq5Xe8mMi4W8
7mPYNCFk6TT06X8ZxpxMEoc1dNkuGs6WO2BJYOQdhWdkLXzfjyFjmpsDQDoJFcixZpSVoczVLo3s
8RxYebNWytZZQT7KrmTdKQsh45MfhOIeRgRtvCmFn5Ku9x/Uhl9g1ap6buBxYlPc4pLgpkvC989+
EFaN+kTWJjxb0+X37ikBTVkq8Vg7Q3jB+QbV02osvJObas326x368RqFHw371rH5UHTQZmc8NpyS
/ocEfW+1gxprcm1r6UMxWEecN5bM/D+eQ1rbGoQwaJgAfB9CO8iuVvqVcY7t2FkpwaCuGRpU3qoa
+J5fC/Uw5Gr+kqjjEsbyyc+EjgeHGnokjfX5go5K2VDDh8bZ6wLnqQrMn1qoqr+UyMN713G6hUj+
yfcjKYFoTKcV4P5tFvO771eZmVsXwWCc1VTVNowwcPaRi0e4rtjN89cfkB3xIbqZpF1o7Ex2BSjZ
7BNqdh+Ug/Cdc+gG15UsMncblXVwU+eAVehBTOepF3UVr81Ycb/lNayRTae1sbseOzs7eroPpzwf
SEKb2iTppQayDPABF481r8+zkLpeFd+Ba4Pn0kGgcahMrdQ2hkn9uhZegS9xk+KKJUu3xYQi67HF
YygX5uiRnXViayqkFVyiyO5XbtmYR6eLnUfoj9xdeuGtKjqN57qOoCkOQQ7aS6oKJV05FJWTPzp+
WjeIE0ILqYpsH4suwc4j6Fj4lQ4uVW3sMdRf7Vwz+iunH7TX0JSPndXH5crSa5FAGFKS78KMRbN3
kRrUq4CrNMGucoBDX0S8W9BXytWkI8e6O6mjDTN+KIcbtX6wBFR8MJeh1Q8mV9hTQ6L+i3a0cur6
dMQbyyn852GIPY/6XW0RfUPYOqoyJ50KwxYTTuj9Dja6JZz8EnK/tw7BtDSunKQ2VzL3MJ7uI6sB
SomBXNex3fUPg1QB5qwxKiYMJ4ivm2Syco/z+LvWDMpfRAcAOGRgBfE0sQ9aPBL39cLuqpWVx2G/
8nSR/oAfBBYz4Z7WOh9G5XsGBfSplCZeZbYd6dkq4eaEEVSO1TPwbQfzHerUN1Xtg+taCZJ9OQT1
t0p1xx+ao3TlvgozrWCRzBLQzexGe+9C9RT4ag51v7UrZJnP2RhJ/97qPCZ1AN+Ed4po7SUfvk9i
CdoZ+BT0abll5/0MDey5QEEznrOoWteOXRwYWOXu6tBQdgPnbEXjCq8YVSwc7Y8XgAV6P7FqUTEx
FnpWd8jIypM+VLwzHgPlYVBjmxxxURvxMV5NcleA16kjCrVtdqYLc/SVNq+VM+lZfcR6oNrrXa5g
cDNNTLDMpUz4Y8DieeS/yDynAm4+u6TL/dCJ3FY5Fy68ZT/H1aatjLsKkeFuKV59CFc8inYXgidv
ugqmn/4uNmo+4tC+dJRzVDnhdehp41YD0dyoTk1rRxrKJhBe8CjqqL6vzTr7ExRBuvGsztgIu1CW
ZGmXbMspQ5teh3kt0OXor847P3T6GtIEXTmXoz1s6lBGp6r0hyOaAGclDV/uOPrhajQD61ji0LB2
2d3reoyWMIHPNhbET25hqkz6NrMkRsuUOAr0IHhhnnK8acwRoBKTgwUs4JMPzR1M0QMDCCXEXAYG
Sl1GnVPbZz0M0fcYSbitBl3f2wU+XV9/6U9+EE4GDEHE/gQm4Lxk9i17UHK/8c4iacwrPcjiTcH0
toUfNNO5vH1Ae4JRbBhzdDcn7fr7/YSHe+y2MYoeU2c4n9rgANGnabUjBA9b3aNxYWehvh2DTltV
+WjhCDEoC+3DGe//7SUmxgh9KrJd+mKzyk3IMo6NoAxf/LCFy185mX9DlYPbQhqZeQB5YbomdYbt
0BVpiucRIS2meo7iPuuegkTk66WfgtBlwTMJXZCdINBnBOQ87caXQw38MEfU6ODhs0ZfFcidPhbW
NB/Fj5jBkDS1eqxk4AX/+NE06bjLXaBEKp+5ND7Q3b7PiJtnpmU2zKsqxBqqureu4vR7XBm/+9xU
tl//2gkVufy1GA14kz0ABGKugll5J5RGtcdJnS77wfidQAWelA2VPIdmosBg8DFSoYXAhMG1bUV6
vM4zWGL/uDBAvgx3EeYrBEYIk5fb0M4bL4pqHXmwir+1WYuKUWCoD77+qZ+ANpePmSFEow3xRKQ8
RnoFnSom7q4cQse1I3Xt5Chpch/3bvmcJvBgdaxlNljkOKskjsK7orQR/jWDvB+kcBdKsBl3dToB
RFKuRprOOvfV/CM0la+NTaRim6nb+Y7/LLk18cSBhhcWN4k9etsYSdImitJynQVNAqA79j8UXfZo
kYXYaEEXLBSfny0WsPcU52B54kg02xil9PwxaPtJ4mJ0+xhJytaf8lwlGTBDGlpaLhnjAmu3+w2D
2LsvzM7ekCcS83tcd0y3Sla153b/ODBSv711gbhzPYLX5VbJ/UC36TDRBmqNbgVcmm4KpHgLp+IN
358dCyrHKVmhMIBkMrtQwhR1Yx8V6AiUVDwpclT+6JFeDNtIaokKRx5HqJBW8iZojDHDVTdr9oYq
GNZUhIbwVrpZeSePdu+DAlvE2VRFxIgU0au4cPm9s4A2ffa6GA2wMOhbQKutWRzXQt+xs9gVL8YQ
u3fjSHtOGeLgjuiOk8IIQcZwlOqRCazR0RpIGMKhTY+mihFvbJvVLpdqsVdtNMxWUwp8MSOmBvYQ
FRYO+me7CswZ1w+6afgxzj2wBweoK9R791wMeBArScoQqESXOMVXyl9B77e/wr40v+dBUuPRXZO7
WxVzCIClyskrA7GulYPjgBf9M6r6dAYJuBCpaFsBdzkfRFejaBRT9N65jpFSWlmXbQJTYVxS7oUL
e3gm1viPZ5HEvSG1+H7OE4lIMWToNaN/LlQ3vYp1DIkLs+rW6CjsrWxwKxY5AxfKcBj3VWCl+ybx
g3t4Ax2KZdvdGw42qr2GF5faohKssjA8pqARj7LBTzYhg3lupVvjS9upMCJU/nLgiq3nNEx7DNLk
/HVg/Zis0CozXNhdEN3pzs7iatGGuYp9SvwSQ544dE7oHrU8//n1Q6YtfHkiJ6IXuaYD7xxq6WyL
m6av9Uqnxi9hz5S/MEitDbhnsyk1d1hKsz9eipB/aIuwDQgCkHAvg4wuomxQAj9+KbTQXslG1TeK
yMqbMs3rrcrZOCjkVDd5UZYbxejVo+P3LZBiwzRJwtc2GFP7HqmltnVTu9o4gQi2leFhFEx77Fug
josa+inxn60OeD/0NOas4RkwNzUBuk2CIhvFC2mjDeHZj5LXFCM3feV1bRdPdBN5D7eieLEaruKV
6sXJVVtWPQQZc2gQ95jFrujz8KbzB//J6hyf2UGWSB+JIz0IqDXG5zb0vYcuLeJbpScOrcYB0GKb
6UX4iK5CRbofS4yp9Mbwb4Tny5ThZzWeN0FVRT/BN9MQ8mXENqkB3TXW2N54adSvHf7E0Y2ztKbc
btNvpenKZKVhT1uu7bpnOIBX6eimOLyaAuOhre8zLWm+qzJgylSUYMq1EKc+W05SMOI/pNEpEb/c
ABV2WwnXonixMi1kXG5abgpQqb+6OA+3PPufsvAn8hykeNygQF4mWvnl85TJjk0zFYHwx7Y3hsSR
1cUZaW2apbfVh75fKMQ/SfxpaU4NQJQVRKA5ez3vFWcsNFHj3FHpADeD672EjTM8tV0byq1Dw/8W
QT/C3zRJFCg/aoR3T5sl/pL/38wqdAqGHuA2pia09ekweLODzV/EPlsq7QvASnmVmar5lLudtyu6
4mgjHjqSf1gnZAPqKneDv2UId5u5GcVObcryatSsYKsOHDWv1zpy5rzaA4sy3LAbf1D1LE0C+hCG
IDhyPcBGoDbTrPm0EBdieZ+IGg+ElOyR6V55PK669D8z4v/vsfa/p8bc/+yxdiKoZf/+f6ro9//6
U/7M/v3ffkbV7/eea9P//b881wzzXxSN6J4QAuC/aJCk/YfzmgJO/i86zexvSDEaJocc8P+yXnP+
hbyOLc95wy1wosu+s15z/jU14WGycvj5J9TMmdXaV9Zrcz8ikMHJ2hJqvg2hENH47FjXotfqSHTD
bRc1/k4WcXVdd6K5d1ssWeOya2+bvu62mkajghRnPDZZDmNIjZNNV+KRLayi3xhJRWluhupOQai2
asYkPUpbZRpZGDVPUWrjFpmN57JvnuUQ/exE3zxxMZp71cKsVFHAoN99kekDBHl24eB2SY6BxY9D
AjgI0PwEHnLxX0arjsoXNwgIxpg1u1cottUfRStXtMOV/duLqk5H0I/Ck2lHw7GQ+ZKc+w2h/O/7
jlfgDWDokudNycAHDaMd2Z6gIaLejmG7e3XlkJ0y2Yv80MItzNyy32m9jyd1gAD+dfL+Rf7g+vWL
Omr5g+gypl/k9oAuDtHReEhjiOsrOt2MU6Rt+DeKi/ReGHFz7IzKATtWLXHVG6gWlHAUV7ZVmTdl
KXPGseRcTau6EX21ktjYrTQ98cj0awUCVuwuzRye5c9vvxvtk4GV3FSxf5hAUMqwGTRZ9re0sY3H
JKjlSA3rKc0qNyv5R4tC3V61CZMQEcMz/q/vfPMIAfE+1KW30rqxqri2U/EdcNdoF+CLWR07vR3n
ieMIDRxQhnTwcmOIOBJe0mn6rcCw82eWhNgJO7jo7mnRmsxS6qxhG5dGcC+Coj8m0IQkDlFKv7Ih
2eVrxXWTfCW72P9nlm+816SMZJcwe2hyZJs1Hquo8uy4rLrbMhI/atoNbAZGuH19LGaKsOnXT+IP
6q/JWBzkmUj1HkxrfSsoLUrFWzVj9GpZdvVbBbGC6vEtlrI+Qt0af0PIUrbhqNrok2Br7NKiTp/S
JA8iDEmZqsdaTJxQRnq0GwQtMaNmDWVv1GP7VBuZpPvsOeLOrgRD47Wh3sIpcR9SSrUMl1vv52Dl
wFJ9OKj4F2uR+c3s3fSHk5Y/IqsdA/hnOJCs/GqCWRga2dFQxn6W/qG+qRwGtIyxLX+x8eKNaurQ
bb9eo0/275TdwHVCpIvrw1y1UY6dnouwZ85Uk9evejyYU4sWEyNe1lCgyEXVzrfbnVlhrbZ2xsb5
ZoeSqeMVlaO36Z6gUpci+bXwWtPGvAwniGfZHXRzbVrHcy1ZVVV13BXecJsVzBdXsIa8jQc73cCs
ZHZoh1sjFrHd1Zi33RlqKxiHsJzDkMTp68KbcPnM34Rrg+71NG2EtvIsG2IuQyCygkExCq2hTe0n
VrDBQ4qPBLOIfmtl2DsR5AwU1XJ1+AEoz4SfvGIB48mjZxvbnKUVXEl78/WbXabEWHOxtbFWgFvD
eHYLGcbl7q6NpKYo99sHJ85+FjrL5FphDP+doXRUCFdfP22m7nt7HGgGz+Mw8TfU6XXedTqUxi0D
WuHtQ6rLV24BdV9iXChKRJ9ZG2+E9CLmdTS/1MYsDob6Kr2/3MyoIVqP8aovK8AzxQ0Wtu+U9r/f
JqwBpgSAQgQ3asN5qqr0FuBEZ6sPVW/I72afhIhqymwBHpgl59NvxxGW0ZaTUQe0gnn5qSi6FTcy
0B4GtTLoJSXKtpJpeD36qrsZoJgx+df4UTj4fVWeF/0QaZctFQiXee7bO0wpEsI97NdJsGY42+iR
JlRZMzygquj30OmLXWeq1dbRORuh4961nnPrVrY4OL7OvD+v9Rn5Ed9hLkBO7HuOXKkGogDf9P/T
f/h/drSdn1aYmMwgnjp7fA66ifN3E5XV6ImfPHi4xK3jmsEvkQvTPTaxfcax1ljXvhNvi7C2HmPo
EWtYKdZNRR61Xdil80zo7U3YCy6JJL3UN6Dn3S41g6zvU9VIHrQUZyz80RjTiEnWxt3ctZZgPrKF
7MRKzX6NoYu69I0+XYd3T5+dEVPPGkMXavLQd2m5MopK3faqAZcgzeQzBmxoLbJCW0W50La+0sl1
ZGQ7lwbh0ob9EBtAf9io9KvImfUP2EyPirzPeiV8cPCuXfkk65uiz+qD3xj5QyayHM0JHIpM8TM8
7b8jTvheZdauL9FLdNXonJjAaNzaYz/uujApFyLXx/PE62nTbqaW515+a0C9+0qN4hlsCBE9GEHD
HHGMth46YzxYvR1ca6Lj7inV5k5Q1V3bLVNRNLqmC+8wbcmLyMErYCtiwGCnuKAguAxnOMGKEAJX
9KCa/p0cLPXRDIZ8S0vOv6pqTWOgqx/eudIpFrprn32aiac6Nfcg6r+tzbvfrvOvg3T0eTBK+J3R
sD2wzorWnuKEOzsJkoW98IaTfvilaCVJQ3Axhxd++UuHBO2VWQrxYHlJtW590V1JmyEzgUztq6hm
8GNRMVsmbfD27+y+XpejG+07FeP+RpHKsVe7H1KIZjeUMtvibMkMCi2QqP5zc9MV/vCjClMbMmV9
tstC2wW2ESzA6Z+uGVksbbipG/UhkYsibSyjJnrQmybaKjHS3SgRr4Je0UpLzSVm17QiH1YMFTfX
K0ppVHqXK+b2qt8oYyIeZOg8+VXc7ovUDXfqGP6VC+8GxuWSVvfj7Yobr4pr/tTxQ0D7hsm82xVW
HI1JqHrRg7AQAie+/qqWlX/VRSFoZ8VMnMipd2WcP3runWfld1EX1Td53exL4JGtvqoUVv7rWPpx
0QG/KFWmiQr8rzmwkgVOi1SbGKJVGPOauXPW9fZhROy5Gf18idY/k/Vwv7EC7pvrHVnohOZcLvrY
FnHdDHX0kCmjlazLTtC0UqwARVfZj+UvJsacwOzwEI1IvRKdmcsREyUr5geG475lmgEWxtahDQbr
2fWt5CfLbQ0L+cZMhvL2lhiW0X+ybJA/b96UoB5IZdSN4oHut3Hf9tr4XLddeBV6ScNUJ0g8TLNK
8gSBHYwzQbmHDQbcerpimi2Mb53VNnealyR/u4HE0w3qGkNWK7sxN3qVGbdZbcmbwFaGhyyx9Nev
v+ib0cPlxibg0eQB0ZyE8XO2iuP6OSVIFjwk2TCufOnKbQKL+MCwRJ3R7ZqxocLQ1ynjdzdBHO8h
PhvXA0TaV9vXvMPQ6Qxvy+NDKRkQpTci3Kgak0EKtYeH4Dgr3Y27oz5dbD3ixqrSGAhPPPV639+Y
JTNT89Yy11Tkv4OsU45W+YhXcvzNt7xiY5pwpmUCGo//IfNU8fU1Yuh5HcNwdjKzE7yhPYZygPVB
fKMwWlibD2eeFhg4PabpWL6o1pRpvjuAgOpq4PSjchqwQ1npaQUPEMbagknJh0kfE3mYOouOGxwd
EvdZQe5hbJZr+MY/VI4cNqZVOFd6xgCgmLtoUzYa7cqYaYCVoo3fBBAWk8Oi5j4vuqfQz8ZbCLb5
MfESRqWZxU/dSZ+bmGYm9+yTPfTf/S4N4YakW7WSWELqtb/3dTAns+WTyBKK4j9eNMLWVMIDyzu4
1lwuGnoz2MqVppyMKlZWY8mEAm8Mxd9fP+WTdIE4xOwh+qiTQdY8OPpKAfil2pgkRhwsv3XIagM8
5JiVcG9W9b2A77Xr/KyYfPxvrdJKF+6fWTt3OvZT74kGtE3CopPiXv5QtcZQox+s9CRb5ykq9o51
p/iMTf1LMHBO1s62cuJruF9ex/jJob8xpLfv+ua2CP8EOtOrhbcAoMxA+v98IygxEDTIpPBBunyj
UQLTB2qfnsagNg6GDyimDZHOlIZpCBytm2s3j9SnVsqUoFMxYKu2x7Xqt/lGxXdla/Q4T2KDKH4p
VeUfh1RJV0FgNdtCCwQJ16LX6nSALmPPdJlQvWAzhB/HPHJCSzYlnND01OqGtR06uquRB6v1673y
oUriQ4Ewvw3pQP4+d09KmN5d0yVJT+6bE1HTBetEQ9HsD0gHvn7Ux/uRhs2UXiNvgq813xNhywjt
HHe4E+y5YKMPNSxNP01XEZZU69hQl774Jz/tv5+HTcHsgtRNIcrWjuKTSNwr6I3EAKO+rmJvkjpu
CyO8zdzimBhM703tFYRj2Wb7bmIpt/IYLA06mHb85ecE359uEVB+DJnnRnJBWtdlP5TJqYhpTBYW
YJcpwn2Xt+FBR7jN0HYGh5Dm4+mt9It13mePx8YHsuwEIlIOX25/q6TzJa1enCLTHPe2U5bf/EE6
t47RHUOF5hj6J+O2M5VmMrZpvIMxoDzKlOAmwxhtpP2aDcchLrVDoAJNZL7eH5RiCG69WkQ3teY/
fb1ZPpYb6BGQ22G8Z8LyneNZeWH7hgG2d6rGgZEAqCzWdiusTWba6jpImDheOcp97qJi//rBnwRP
sAuQG3yPJvBgbjiBd1XH/vDDE7jisENZ8ti65vjctvov1Q3Gl1qjkWuUqgH5fZLFJVa68AofNy5v
MO2UidCBc/0sVEGKgmfWjuHJq6rHrCj1U1npxarLsmxhlT/g3aiuuVhJcvi1lJhzB55BiE4yVYNH
9flBOEUHhB0bt42SV9dOWt0VmWffhW2zKWiLNwV0utJL8ILQ7xoGhy387k++OVrVaRYLgQ/Z0Ax+
1jvHHhtjiE4GLoMr5uVUd64dWw+6O75GWEuXdpZ+U7EJ/fH1J/8YaUliwD+mRA+9xtz4BxKVlI5e
iZPmMzhQwVl5jfJyibz3MfzxNSd4AVgMJ9+5GCyvcEOIjSw8ibJvrzwRdGvgx2I72ua3ShsWmM2f
7CEiO/xq5rETaudmM6a0467OcnFSpPeUZGW8YzAQXnWe0S0AnR+LP8pkF5N3zAU1jA1mYbbUZddX
cSJObaf9yjH32Gq+Xp4DN/k7GWr1FyyiJavMz34cD/0PBj5ttFkalcso1TuhRCdNGMqNbVTnwLOV
Q2Krv7/eGZ98s2ksG6wM4P7JofIyaoYIf8eKu/kejQpq1KS2D3bU/270rrgeVGxxv37cJ9XShJmz
N0hRWNG5A5dWJD5Yk67dj2Hm3EJ3LXduGI13NL0APCz8y3HaO4SxM97QvHOPkhbWK4ziTRlJ56oM
ff1QBtZIi6V0gr+buu73TdH/McI+fhSS2WvpGEcL3M9Pvj+hatpk5CgonmYfQw+l69tmbtyXmGpu
irYQD0qO5YZDspmVSrXpvXxpnMmnC4VnHL1zMEvw09mHGfyoQHss9XsrzvaDGhzr6ilu/hiK/puE
6lCHuIYM/spk1q/aIpEUDOFy8qPpQzVLV9hMPLujgu1Lba+hZR1E1yzElI+rQjABEUF3yjGEFH65
c1Ifjqzg+jzpuXpqGu+x6lTjTurujamW6WOXyXAhvfoYxaY6deKfUFyAqc5S7qKoRkVKPzgBpAk0
SwjBcPJq9l9v0RnXfcqjLx4zhx0yMv4ut53gZMMpL+tN7CXH1vKY9ehqr3Yyvo7Q9tJAuSnN/i/o
8ktdnMUXmK2sNeD+HbVecGJ37JTOsFdMXlFXFIW7ptB3rQe5K/FeU//o2wGzoFBpfb0EH4MCaQm7
HYtqYhcYzOWn7XwZm62RE32Y7LLqBM8amj9aYOabtHr5+lnz2fDTclMCT3M0sPJCFT+LrkltMIpX
V4OTIcWjqpGEJYUVrIYs1ds1rik7cxDlHyoXphcBRn/XVOle16adHcyKUBxrDF8nzfFuqiFQ/4i6
sJmPmygIsgpX/i4qH4wdGfkZfAHxGDLpveLE+OmbZp9eKx6S7I2fYC7pAD9vUagwvbVPhluBbnqn
41Z8p7tJsfPb1P4Lo1C8l4rBf4X35t+4fKSFUPPZt+dEuVMwZlVAZy+X3jdk48VFFJ0axlBifzX+
dulXH31d2Rmt3hwtpwWAHyOQLQctIf1s7ZmBLwsI8cc8hSYrZTUltjd1FKfr6R30UasmgG+phSeL
bbjuRPzHG2W0b8suvqHKkRusk36lSa3++XozfPJcEggoQQjKIUrOWSu61Y9BVrXBKSjsAfdU03jI
Gzd4hNV+Uknirnq4modM1M711w/+BG2ljwfcSN1GSkFr9/IX5wpjgyU9hZOq07tjAMaf2k/FJjX0
pICZG0XcjZ1/9ArlrDLH5WHQB32vEYzuRR2GW6uKoAcV5r1wnYeFVzN49GVdBa5IfAUKRXyAW/Xl
q0VKVk4YkXcvPP1nARayLl502AGvNkg9fd34m13HN1hz2atOTzHQjH9XCJ1vIZcv6W4+icAT4gLU
ie7AQwpy+Sp5WQWlbQnvPsJu5aeX08fFqDxe2AUfkx8ah1wtpJJg39q8F5QnEaDv6Lv3ad7ct4zz
YJKyV+67trSXpqN9colNdHLogpgzQSqf1v7dRtez0YhsvfPvU+C2bey1YhfAWF1Jx2430sjbdVLo
S3MHPsGOOOCsHnxaMmXkNJdPzaQeQX8MvXs1jWE5oTW11lXO/LrcjL7HQ+ms0tYO90kzEH4ZGeBv
utF/MEY3xC1cMou4Lh0UR3WhHHGNRqNbuOqfqllyd/gsGMHcA5vhJKKvmJPGxw4zp1FN3XvUyOkh
16XNoHgcJupSb14IID8zzShu+npQj7yVe+VKtVyLJvx74QR8LO1xi+F0TiOEAUvnSaoXK4pWY1p3
asaseGFEdHJFASlIxcpuM9Dg3dgUawfd9p8Vc+gYyIwqnXkp60LB8i1FEqL3wrrplAG/5TGJdn0R
5qsMs6rrJAmXLBQ+3J6TrpXKmqyNyVDYoV1+XQ32tpETTE6q7Ju12pcg/7V49vBqW/ej94+3MI/D
l544TTJGYj29zrstHFMq+J1vBJTQjYDFOKa7XnHlxi2zZGeH6Me5dJOFePkhEEwPnQRwODz9X87O
q8dtY+3jn4gAe7mlula71K5LbN8QtmOTw97bpz8/+r2xqIWIvECQnAMnGM1wylP+ZVZdX8yxYgtD
SGLQnkrMhtp04lZNOq48QwsSBqGYhlIvSzgrEjmytfTXI281c1kuHC+uowNlEsraGWjeyG3bkyMs
vLq1bRoc+vZX0j3l0mmIZa/rPql5Tp+leJKGeBu45c9B9AdI3Huj+OQ7SD2Ljn+uGsu8syacaaJe
Li/w6Es+aJVZ8lSmueQ1NA52Vtq9WVMVHeY86CMwuviILbS0HSvnzcJX89yl8Ryo+PSuZFQYKfXL
1lE4trmSvd7fNghc8Ln4WuTLeAUuAiwy8rgfUB64tnTTcTb3xTEgSTpVXeXipBUf9YJuMClD8GLL
UXRwFE6V3oftoQFGFbiNbbdIXbJoiHP/CuhGvoIGm1bC7rtTA/ef70wFkfYiBZt5df/axnpQVI0S
KurbSGt+n2Y/gua1nnlbiejXpLzui0LkVAQaHFCaXzoFosVgMSI1Y0AeV0i26VW57lli6N3yD48/
KKxzaNbq0xzv6rkdYfeuoKOTyj+0Flq0RL9x//iGu8/2UJjloVPJi4HYc9Xe/iB7ah1CENW5tpDS
DkNbT7hryQFFSsBDb+3Ui+eqc77ia6QeehtiFeahKma+hsY3LIf0UBponvpGWX9Eobv9WQDWn1zZ
b7AV1trAd0fH/g1oWVmjJ999Nn44JcRZdIQ+/F2aqsfFNGG6qF/RYNtNg7A2kpq/0qDjuaAB9HiZ
3hsM5Ca1LIKQecDbVQKPFehJZejXNI7Hi2lgqupndBsbrPmOyOqtmb3fnWgmR/FFR1OJU8peuR0P
CgzN275lchiYuYXqJFurk9duuXdHYRei3sJOBLZ3O0qawrq3MTi5InU4bLqiBIDjaKsKCPMWugkj
uQGoAPKMIig364HdDgNcOoImMljXVFG7iyw17ac8DvptW/fGm61lMlXPlAwjsibJDSmzI1vQQie3
1NwO3RTc7HfdBwm0qUMlfsuJUGajgtH/bTWj9cUea/9D31bIfASZPIuNEbVukpAaDqmc3GduN1T2
TrXy4MWK0/gToG+APmKoa2wS/KLeZ8ivJRt5zHEFICpJT1FlD24g8f83IDmL707YHQuZMu7G8Su1
2kyBGhZuaXaKtIm6RN3SIPF5AIFgxoXJCVGkZofWirL39QTsexGIIXA7K/G3kNSMYOUM321OXiqV
G2zGzvIiLmNjspYpbAtHvuoiE1DJoD01Ra3zq1DA1mg0rBwG7S4qAlePTNMMvyRYxoDp9oM2qRF3
TTJMntLJZ9v6qnTat6a1LyJMgClXbhCdS/tbHo5vfRK7CjjvMkqO2oCuirOhYLpTteao9ghKWb/q
9nei/6IpTK9YpS8s3KJM9g1dZeFL20R9RbvXjaPwqaCRlFG0S6VPdjc2G/bJa4u9aa5kOzmRtk2/
0h+/SwbmWdL/w/gEFhTQ7dtZtgTvvdwXk4dxCJm+WtWXISiTf8XUfXx8u7w7ElSJ/2uM0Nq9HakP
tLCzQ33yEGYd/6HJ/cSmzk5T0yS7xyPdZ5tMioIySS7kEwD5i4sMRKDim045ebkxvIla/1knyatt
AgTMO7TuEMFz8WH5LSr/EBq1m0TJtedRjsN+W9gU8OU1V6t7rM38i3gUiSNRJSQlup08GuQCZ91w
8sLaQoS6VfVTrnahazW6H7jA5YpdpQ7mIU0UG/PJlF6Nea4xIvS0Qcq2lkK1pDML+8XSChjAfVKt
NNzvbklENhRUfgmt+Y3cy7c/MJdJ/qzcUjxpcqKTYZdEgHF9XfkwdwUIRiGunb8MfRIky29H6Xqn
gYShyl5M3rdX1B5e5ugkxqknFnWb0Le/trlz1XJHPZoJvEh/ksHIQVA5zF7XIUe+tZ4hYf7bhzMi
SoiQTxkrSBFLerqyjf4gUG6udKJNvhWPL/c58fbibMSRXih6KLWeZfIKdk4kDpaOn0qqTKgAyEOd
nB1EOp4FPvMu7GX5QAYfXoesCj/7gVZdE9iOuF5VJrcUWDplyOLArSoHJb2qHTdhUTuw99p009Fg
d3NhBYeutSTL1VA7cbtcp2wmJxj96jkqiNq0d7K0/hmrtc6eQbX7VBp+gIbm2BwyJ8FVR+mhA42W
2FNGUE/s834XNlG1HUZVnGk+/kpH0R66Qms+iLG395IIX+1RcdiIhSK+9YPsoPee53sa+sPO74wX
Xu1LDZ3/0ErpmoXWQiGS/ANxYdjSNLPn5JMI7XY7FHEl5FhrBs/MVV42x2iCV1Sk3T7wJ4D/pbwd
6hF55ch/oftueULXxyfgg+JaTaXtaQVZZ5ta4oCDG3b2mpM/NW0IpaMOhpcCfMnT6MfWL11JtS0F
f9ktpaI+ogfdrWzs+7eCRgLBP3+B/KHccTsRhBJiYwzD3quMXkFhmESE7dsdqkyRf7G7fpaNwP6w
GbtmHw+VsoZUmM/NYqfOmoLIYswiGuTwt+OnJT2OWk47T40i67Mi1eCercE+Dz0RKQHIeFAiUX5q
jaD+VktkKe1QbWvF792gtcX28Sn/U1Je/BqIWUCukBCYgbeLy24MNLVri8byYPFFJzQVwLnak2Fd
zGF8m7CS7vh1yKTFUadRao/q72mbtz+VNhnfaDjUH7UOe6uU4PA5qmTnFT2a/GnUMutFqtPUC3Un
3sMQw2OqwOiE3nS0byYMpFCyI7VxxpTntQ7pqqd6ZZxU0ZjfRqsMP2RFgVzc48nehSUzWhMMPNE5
tbS71m+uBZQ8K7v1NKWo9lFaRx6Ym+gAAljZVCWyoI/Hu6MPISNHj5kyJGhqcDdLoZQegH2hqJnt
Kb5U7y0Y799IIIJn4RS118aVvI0qpd2z+7uDPkxI0CZ6928bWvl3UHjVjhtV3agjpLnHP+zuAaGA
QAOcvjRwo/tMZey0SM+Q3vKKkiZnF+fmqVD7NXmg+Rm62Vp0TeZkm14xaQqSC7cbXVOySFbF5HiO
2jx3Obpbjdqf4TIqPx5P5/2ByBQpIIKkWDZSozQ0ki40HQ/Xm+zZtHARQw+gPhS1uiYJd5+dMinA
fHO3/U+RfF7av3JztJy10VYT25O6Mf03yyLtlRxU/mqiQuQ50RReklF80aSk3OJmNgeIqYOEwmi4
zpTW3yRJikDmFuZxTMeUp0WKkDOUumNPEt65GiVFmECG8+vxCt295X8IwrS2VUQC6BgufvXYJnaU
d43tyRl2F4OsYAEvNLTOBuQWLrE9Os+SkY2fpjIOV17mu7IyQ8+QbTYC9QyOwu2CdbkRkujFjoce
Y7ST+zcLPdxtb6MX0pihG4/+WvXpvcmix0lNg7rrvcFAZQRCi9G/9Did8RYjBnPbFVnwwmdF8AZ2
Xnix6S01rhkOaxWmPwCIxaanLsWhpz1L82aZWg4VhjxxXtteI0blAxasvauFbbOdKjt/jrtW2Yva
d/ajXTWFG9j2tDXQgt5kWh3sxVASNgRld+mNilZdOcrfpmimySB4W6IK3aZkkKhWu9UEI7KNG/ky
GciMGVHYbZWEVyv0R6naGuSsuwki57FpQusPIyHYsQka6EZjgvllNXpSM2wCijn1po6kBnv3osp2
yGfqOKg4DiIBcSaOlSzEGWeNAn1K2MO67Z/8rCxOUdA1z5EToz9c9rrmUuAQmBoO48ZsZe3j4837
xwfgdk3hxM9IIWIQ+CjGoioQVSFuH22sebmkGW4vOriMZVo/i3TCq8VokPlqWNonYvpPZZMom6gx
xbYwQN4QK35AqgsjA3h48FhbcAJ+2tfPlo+LKq6Pa2CF+7uI3wpGAewjhTV81W63u9KZrVSLhO5X
UivffTvbaROc7mASb49X5f4xowmBgqA8t4f4n4uHe0AvFNxPo3nKdCVYBaTaW9axUYuPo6mshEz3
7wUDzMBR3kzAassL1spRWtESQ/NAy3UvSt0YG9zcpO1/nhGPMx+JUjoQnCXQxxxUlOZ0SfPKUSX+
6lp5h0vYj1BHadbyQR48Hu6dSYFlp7XPVQ4CZ2n7XSppW9o6fcpJ6ulzWq1PS83v25XvdA8xpEjL
vBCts3mcUK++3RFjXvWtSX7gyUHwzWjxVXRHXxFuLTeRK5vFkxgH9LKHpNpFdaq/qmH84fFM/8QZ
iwNESwSYCBE8uCZ5sSmToZl6pZw0r5nieKelSX+cMmFfG8N/BU4xfoWRx5NgVHnyWSlMhKGp2g8O
zO82GrXnSg3/EcbYP8NgaJ/KsR/2UiOj62TH+d4p/PoaKHnghpPenfykp3DX1U9jortNUMHTrtVi
Y3fpUxRDzUkAbOc7CxyNW8Fg3laBCM9RpuRrsddcw1vMGdt4mia802TLyyQZMSq8t51W90Tamu5k
WcMlyQmxtDhRvcCyy38qyblSkeLGo1MArEGxuq+PF/4u1SAagL9HqEUSDTt1se5GGFCUxknZsyEn
nVrDaKlLp/pTntrtNs2a743RZHvQyp5Zjtrh8eDv3ESagQsxzz0wAnrmt/suV9CF6q1C85LQuKhd
oyYuYojPrV4BSX481DtHicwbeTuYzegKLIvRiiXGUYpy28v7UfwInOxb2YXyyi5+7yDxGYkjeWAp
TFjzjfhX6CWZhSxJGqNoownBJukxrHB4/eiIzi2kOrpYCOnis5dZ+L77v8oY3s7jid6HFgpFIfgU
CIcRahqL3C2OJM1utdTxkBa/qPr4oo5p+mrOWrFjmacXJ+JJTItuJYZ6Z30hMcz1HuLpWSDmduZT
U6N3lRLg5mms7AsnUHZBIa3F6++Ogmc1dz2bFYzw7SipknZ4BviOJ0E8vSZCvmjKkLw+XsF3ciLo
YZzvmZ4/90sWS2i0gVO3g2l7RaJd6RIGrgKB56yFRXHBpKB803J9fNat7jN60vIr0uHG3q+tep/o
WX+KraA5t0az8sDdH1SVkipMYKQw8BVYwnVLZaRnBC7L6/Txm9TVzVNUQh/0nbzDLUpu4o1m9tDD
I66gs+Tr9spbdL+veF0dhsfFie+7ZBNWthwosUJWofvNeO6zPt/WTSlwI30t620lZdmWouUatGn+
oLdXJBwBAqu534JIwvJlSkIh22OpWJ415V+SuANuhp5F3kdvtG6/a1L3H11PKCJRpScXpvGKHNns
fXK7xeIuVgKciSaP2Kw9jJUhDgXqjTN8s3pWzGBv2ZWCOQf68HAV0p3dGsq2B8ewoXHfrlVi3pk/
9BTyBO4tKGfLrEiWip4Eleu5LTJjJ0c8Uq4t0FKP6aw81dh4eE1mK//KTiChX9BuRoSaHWTqxg0E
cu2zLiOxo/pTuit1ObwWGoLW4JOhWj4+M/cHE9MG+L1037C+QF/5dtUidFTlUiWmVHRhXk0ne07a
Nlw5AvcIFySx2eIz3xthSZ6s21EAHbeRQrfMCzCATRC0r8NNJJphn47NU4jX99ZopnGXtbK6d7T2
Qz3hFIfrn/P78Wzvm/QOWaomA7ejd0Q4uMgYcU5pCWMlxetHJT4F0ZSfCt0gAaKEFHWuIxX6Nx9F
0K2ZtfEhqa3xKrTy1EIf/FoHhf3sFEhhkvNVpDVjVqanQE3Ts9OuZdX3twahhQzHbHY8oZS3uDBN
Gr61FCmmN6nS9Cuo0U/KO2Wb+bo7atYxHKJPiVJP33Kkr1a2xJ/iye3ZZWzqhxypueG8RNZI7aRF
vTOYnuNELjWRS1NqhRs7KGpJ52n6WaX/lt3wM49sF4DaKTPbs01Bws0m4jzoLI59GqJnq6ndzn6K
TEQFmtCtje6X5Binxx/0Tv2Kzznrz1E7ntHE8hJCKXHN5KPWmF7gv9CdLqpil4/hz1D/IqXKViAA
hKj3U5dll9xIhg3CMPgr/GiM6dUM6qdaOpo22jsfJdivEo6wjvxSqc/CfjU7oJ9hQkaobSsHexvk
iAbgoEN9bPJDJ1lrq/5OCMJMCOcsDeVjVAPmk/pXCEKWOWUmf1HpCT+HlRFvpamq3CZqi9fAt+Mt
7q3+l9ZUauwFYULWqyL293cWIS16TVSu/yQti7sANSrVCSJT9cxeKJcikV5Tzdm1vf6soKF6wt3u
0+Ov9ydIXe40gmgQuBT+Ibovwq5AacwqHALSMgMNXqPaYS29DZEXj+t6F7dvNrBzXQIbLYv9NGab
NgSjZ+antMw/B7K5Kae3wS42snEO/Uuu4xMhFd447JoYt5FGPSbaZogbdHKat8e//J0bjbWCwMN+
RhedTO/2a5VybmVhrKke+d3wEqZ5/IZEdORZRa1suFR5aawu2BmIdx/qWjd2vlDFtp5ARD/+JX9c
NxdrSKWBYwBKiyRsebcO2HvZXZjq6JpNNMD1p8iWNkWqXmPR75z4TYle0zba2lJ4LMfmxCGiZT1i
vl3uKF5cnXCvhtK1Kz4P0hkIn1F9jqRDhStKZ/8U8ouBvltx1eL8oxmU2HlnqNqqn0V2MmWJfyXw
rKje9f6L36Hx1YjADUI68k3801eNQ6lOr5C7PyRZSSWpoSA/SdbnrHWeZwo7MfQamXwWOlzEHRgh
Un1GXIRUH9br7XeZ7VsMpehkr0IlSJe4f3APMeN/pKHftLzBwrqO0UcqTzVdr0x2NeF1yiUcfmP2
OmjKJug8yjpDjzlfAH0bSm+OBXBra9/QijNdK0teERbwpmzfNJ9yRG5k4/j4g74TxaJyAESfXIer
DT3Q2ykgYIK6WdVOnh4a0yWUVLj3pC3XtPDTvZjU5BDVef/c5n50kKXKBxUdpzgm93W7lQw5ebK6
pD2FQbcqzn4fLNBJJ6ThpkWLyly6VvVdrOGqM07e0IhzVGPbK8zeOCo2zm0TstpUGdPmGxHRuCea
6H42WLjsjSmSXcfJP+Z+OnxBaHflEnnv4qT7CMmTdjoV9KUtbT+ovh4lcKt4lJVzras4n6XhKaJd
/NqloTiYZiXttEoFLEXJ82yF2prc330+TA6O6N1MiWVpzEVY0UlOZOQaQINAi48KfHWa1VCHnqYw
XHvx7vnnc75PdYng2galvqQuGL6RO13jj15tj90Z3afLpJfJ2YA/9RzEKLWVPXyNKpPDrwGozgY4
SsqG7cLpqepQw8iihFex0ET77HSq8t2RAuuI7rb5Ko+T9awJX16hEN73d8lp2dKAaLjmUbddLE+r
xMIuS2fwWjk9g+8fPNHQgXVDWaUwJQw34YZ2zcHSX2t5DJ9kQQcXJ+3h3HRxcEaoDyllOxxf6iod
PCWN7JfesHZtYTWXKkakl1D+EAQ1RPqsjK9tg4C6iULIylV7/5UJlJkCfB0EP2nS3B7MMMwhIgSh
/hLa+u+sE8VLitT01tG7cCWsuS/AzqVK5Hbm2goiD4uXWA6iWkqLXnsplFHfl1qq7fvEync16M4d
TRF7s3Ln3E8NNzqYuzi5sIOhKd5OzZAb0BdNor1UvW+DKUj1g5QIBEREYv5UM8c4m2UWuv1cXDRi
m7/54Y7+i/4xMUPpG5Lq1p7dJTZ5ZK5VKN5bDEyFEG0CHwASYxEkYE6pg19rtRccWreIJPhbYDxe
N2ntxin0lW98f8WxEOTJ9LGAPOEEcrsQQPfs0ChL7WWQWmVTStrswV79erzc96sN64d2MVc5WQ9x
xO0gcTRGBVDUxPP1MPNKu34bhWM8T3Hxn3P/eSBapLNxJbHKok4H893vdLVOPCuQsqNTdv9WiXOO
ehFteiW+ZMT+bhWn/1nGCbj67OExm30STy7fiS73YyeS09wTlhN81ibjqzqGH/UiBszi2O0xDnN/
/3hJ77/bPCQ8AA3WDEd0sYF9WNlWOjW5JwW2eUH2R700xho46j5AnhGA5K9cAPBFreWx7LUuReWD
EBPoxy5qRpuaax7tLDNV3UFVB2wcunjl9rzPBE2qrCjkQFcjGVwCHi07C3wxWYWXjUZ/IPKR3upC
b1+qyP7uVPqF9rhCDVobL7lPiWPlPNxzA/iWfw8//7y/0hJhRdIUxXXhTXKFBd6rnzxLoLL6ztlp
fbulqPjRT7ujDtw9b3/kdkcxDe2gKvtQRg2Nsk8lKVPcHKbygi2wS1n9m11UVwdnv02rvIXOml7j
ezuBKxA1N5r2EKjmP//rBztylhX2KEoKxihIN76j7mwnj1fW5b2tQMeFtJPIgzdtcbJkGYq0EcoF
MjhxcEpEyOLE2efRTjN3jNrqak36GmnxnTGRLoI9ziuKxdoy0FHL0awnPFm9ub1vgn7VjfrNkNKt
QJw+Kv1NhbZz2/1AXOIlKj6kjv2Wd9KGmOms9ulV18JD1q+difvbGVzCjDZiawLkW1Z2hykf2yJW
Mi/K+38a08qpiMjmadJTVDXKYvWlul8EEHjczkSh9GC42G4/b6FWeOdJaeslnZ79EydJsK9Ke/os
RhXIlSrgpid61L/EteqfGt15yzjQnzJREoRa6AxWPhgz1zED7S1tMnGKCmv6njpG+PHxhfROhjgD
6Ll4CUsRT1p6eeXCAAhWFUic8+Iea0v1L02vmfVGN+Mvg9Nc/azeVzklPleRzOxTOWFMnZPmrbwB
9x+IesLsMzOj3nVqkbcLFtlYIiU16EW5Qp1Uk3pp39ZOecgLg26hkq8ptd3XmxmPWG++KulRLxtT
IA7LKIeS5YkuiNHzKoud0djRc1rp+8YelEveoyvQiiHarqz4HH/dZsJgUGiIgsGbOyj64kyq1qTh
Mm61XixkYyeyWj10oyGd/RqGR4qJ72sYDFCGigaJNCi9XwV/CkYCI+EJaPy2T501uZx3disxFUAo
QFFsgj/p6l+XUaxVg5zStPHSRjWPJBD+2TDKbEuXLv8K2NbZdcnw9fE63F+AvBVgYubCs4Fk1iJ/
bMagL3Fe7CiEUwmwldjaTAqaZ49HuY9hQCr9IYkgd0r/cREoRaUhRVVSlR5iGTX4wbQ+2Eohv06h
I1b6re9NaOYPwc4FIMA3vt3BRZOUo237hTcI4gYfTAuluGpaeWf/tCRut89M/QVeweXKui0VrOCD
kkVmsv8S1XShzTHJTgRQlyw1zI1ai3JX5MaPYtSHpw4duV9OA6VdsyhsJFWc7Vq6CDtcnGrM4abv
A5HRvld94UKh19ASSFCpLsx0N0qd/vO/fgn2FdkghGGwn4Txt8tTmY01AqDwX7qwpTwWw9vLzaw+
9BXl28dDvZNrE4TMAaXMt+fKX3yKOkXSFzhM6UH1+N6QXL+JqvN3fRwEWBTajptwcx81WaJ5b0+z
FmNTr2y8eYi/PxO+XnPoZVIsRRVbWU4XExyryoymeSEFkfa9LYKdcEb7c2cn4ogrjTh2Rl17Xahd
8i4J1sTH7loIGBTPVhvUxhHEmWk+t8stRmGJwu6tlxbN56feVsuTKIP94M9Sb3K0yyJOdajpEyWR
+KtoTf8kddD/GvKNt0Lq1E2clOF+DNUvg5/1x1ysunEvbx3ETEHD0Xabi0g8yvOB+uvWcYIAzsio
i2vnlP+GfW9Q6rKrk2zEuadVAGY1kbVfVrbGHPzefBcGpX5NjErAyT8WgwYZWuxwyqNrqunBhz5w
4BcZEQoyCS1Pe4B7jZxqeJQ0tdngk5xdkFBPsSnGThIeVLGWECyfvXkNKKBRqpqjE7Kt2zVogRIA
ybPFtZecH5HafEk145DYnMiszLuVPTnP7W7ufw22OIKUKgQZtCWueivsJx8dbpACaOU+XuL7KUFc
nFu5BLcE5Xcvq9IFGCB14qo2TvrRTnxyEL7yphoGrJvJKFdO+/KKp7qkAFwkjOGkocyzuOJVymjC
z5hVHxg/JkOPT0bcFBt8T9eeyXdHmksqpKi8XMsbHi9P8rd2EFfMQ2zDzdDucpOh0yaX5HHNYvPu
ov8zL6JeUL3zkyIv5tXHMDm54mEPKM2m0KK9Zs/dK4GEYD8M02by27ciBnVEFwImjrUzgvEop9O+
SOPncRrhV9CLSEhgCGxcZFX2gRZcUJM5iyBeCfqX0dT8W2fCuT4D8njPF78VGT3Lj0xHXMNiVCGA
ZPbb1KjZrujQochl0W/z0fB3ejGs5Z3vfRNqTwZSjmSz9AFvDxAeilWV9YwsMIp2cTrVnkTi+24g
69l/JB3Nk6QzPM8TJApP/O1QEpbJRiWQ4QqFlW56HBs2ktOvOsPdHdL5SgCSxzYjSly2Nf0wlpqo
C6JrAa+RHk1MGAaTcP/fDylPA+kZWwsBk/kQ/3X3mogcQlHsxdV3/Jck8DuvohR+LqV+eBHoqJ3+
P8PNPF2ULjB2WTzIAHcwPSk4o9A8ECI1fxNiljtHsn+oiTrsHg92/66wgrQlaE9iOUAkdjs35FbV
IsK486oPmGkOUfirlEukutqoPySpfY3U+j/GNgRNSC2wkH8K+6Beb0fsJhz1Wr2nDa6b4IqTodoj
/dm6nVb2K7frXaVjHgviDsUOLtgZZn07VtwZEKoy1QCyoe3V2t8PFJ+3A+6tW6tvzlKPx6kd2j+M
/IMaqMdBPCf6NR8+hem1roAc6mcFDLMaUoVOpr2QBnVTWdknXBd87IaavZ1oKEnlKz/7Ls/kZ1Pf
o1Y5y/QB8Jnfpr82XF8Ic3BIL70Yoxw3SrV+i045sWsY2du4NIp/IhQDXbNpzBdF7rpzp6DyElnO
miX7/YXBD6H/iEs3K0gkevtDjKqpzChGnBvLdeVprpYfB0nAaQW8vTLpeU637601OwgAU+ByIg1Z
VPuQ8TdKJ5UGLwsDFJtQDdwPcpX983i737+3t6MsJpQHRWFWfjBSxrTBpmsqBg62cog1eol+UBwe
j/anUbuc1GzDBjXdQizhT+z914dUJIR37KoevSBT9lLtfyxs1d/ENaTCEE+Ac9l/laLg0iqXLLqa
/Tkq30T0eYw8w7+ow8/A9ozoqsaZm46btuw2hXkFJuclxfc6/lFX57T/N2iCzSQjwLNX1X/t6cfU
ImWPx4Czo+Titv7XHnnx0Tk7NnouDeLfX5riGgyYDP7oHQ2TggrG9TGS8MVVPmjGqzR9lOUdma3U
vzYOemHRwSh/O92pVz4jm99RjsR8w7XC35KzyY3U7aKjOesM/cgCDOpjN4t+AmOIQygs9XdL/Mqy
3ykMedvXCTPOY31W1H8K58VuQUCp2wwpYQn8tpWc8D1xH6//XW5DsAxqbFYxpi5P+WBx/hFDEENI
LgV6sKUz3DrKZ2T4jZ+NMwRPpRoGyMOnygm6hH7JgfW56O7im/34V/wJkxe7gLRiRgsSuaPwvXjw
03iwIXP5vddUBeYD8jkqjqPRfMdCgkJRmPyi95psp8T4qdjRRla+RyOVvsxtAeKUWOlp505Ml6T+
Yg//TsovRzkmNnwO6aXVv0sAWvKpeI7zp6HZR7n1j56rr0b63Rpo2qOMsaFst/Ie3mE8NHDw88sO
mohLikDi9looGgrYEaZcXh32x1Y3XDsqFAeoVevPdpGxvMnTXvsQZoGzzR1Mepve2U5y2/6Da80M
m9ednEpn3rtOCOnXQbrswn9ru3HadHhboibmVjh6fbPTqHXR5cG5s3HkU52LaiMnTYUZqyZo+Sap
9uPxx7pLRUmFgezOECQKTlScF1NrhwmppFH25Jravx5OAh2V3Dm3CiTLNLXFqQNB8DFXCnESsjRt
Hg9/p69CqsV9gecO7Cce/2VEYydh5UxRonjJkMYffds5FtE0HP1E24MOoHvX1f4BrYRvWRHFGyPv
zK2FFq464TUyTn22UkG5ewD4OTPckxolOq53EuCBYjZk5qniUflMzokahJcR7PT3MvXXDuvdAzAP
RbEGxDL7C+7w7cr7bYjYuJMrXM35dJUMq94MKgXGxwt8F3wzCg3YuZZG5xcY3u0otEqTEG1Q2ZuZ
FZtEbdKjlis9Yg3j4PWtUn0oDaPblahVrlwDdyOrAOup6NAi5LPeEeQNOQyt3kw0TxWoFmjhR4l+
w0ZAbdvrmZE94XThak5prEz4Dnui/cEUgKKeLRVBZC1mrJQZwoDGMHotBskoA9blYZiQjE0Mvzno
EThWFLs75YvQ/EOTZsmHuNWMZ5EnxTXOO/25aVt/YwIo/89hLsVMTDbtGd1NX3zx4OdxbIRJFMhe
jYxzjuT7Xu8ye0Ol2S1n+Obj7363uyiY05dFhBiRihk3ffvdcSIP5FHkjIZQ9H4s2gza+LCG3LpD
crDYxLYETLPw7HxsboexILWrSqEiBpFKJ584pjlBAHCT5EOXptzcXUgD2tgEihRsogBM86T8iPzs
p5kXmptV9QcUeg9VnGy6AaUKbbLWjODvA6CZj0osTLWPcsOyhiIi/rgZEQUpCqN/TZQu/lRF/Cqf
K+kDjUnt9+N1v7tAWBD6qxSvKfFBpV6capRqSpOGkuypEnoGjRPW+y7Ih51mrmWc75wvtC0I7wza
7zMp7Hbpp1SfQikAY2UhErgNBGBgyPKt64fTJQgPlKL9n73Rfno8v/vaIRPkEQRkAUUBtOq84H+F
eFqaA4QMk8nr0VT4nALtfaJhnGNToYwYeUumF2Zlj1UUlTFdkn7mjYTimxiLTaMF4L6ojhw6eNwn
E90IV06qDqe1Pv72+Gfep3k4Uc/0HiqIMxtmcdgEnjjRWJso3mh+Dh2yVl6zsjZfCn0Sm14Y0U7r
2jXMwDvfntIhuH3YCtQAlrCmDAHEyu8Vvgh1pmlQbHpEuKiAW+pWdtmdLAznDn2GOSix56LDUv50
lEYwpbYDwE6NzK3SyeY1qaZPSRFP4JSdRv811ijbOUXySt/MNctq+Fo4xnDQUSP9Wg3xRy3oqn3X
aNr28cq/c/HMqac+O0tS41sSL9UkrcJ6KCqPhmCAopghucVQpCvX23vbcO6P/3lb5u+82IZJWYDy
M8rKE/UEBDIJxycb2UtXgXD73GiSvo+GcierjdgTvptbYfUI6GeVh8KKtgNBmu3zVv4KWXPaJLNv
EU7gw9qPnJ+a20AY3TgqXvTYWQmq2bdnxW5amAtmm3tN+0Ugk3dW/ao664nRf8ky8H3Ei1CH/dG4
TFhYXRs8i3ZyWvyPuvNqjttK1/Vf2eV7eCOHXXvmAkAHNkOTTUqidYNSoJFzxq8/D1qeGTXaRRyd
u3Nhu2SJWsDCCl94Q/Daiv2hT3/Zr5U444wrpRZH35ma2OXzGI2MwL5WFccAMucHVeuLh8mMXtMh
tF6FOjKeuxG2ixCad0IVJEdTD/QvMiq72Hb2n6KwotNYismvX1WzDBb4abqMVLWWV1XbYBnV1uAQ
Ej8oXsI6D7ZdFk+bX12XNBO5fmFxoJZCaHf57i3Mh6aEnHI0zDS4a6cQrWx9NFdW/7zsll8c12Tg
NdTNENxZnDtJAjZILPMS+QqqCFCQy01papOrCwHUlCH6xbbi/EEZiw4O6ZYC6v7ypXrNLKahkPMj
nnzNrdiKpE29sdJ9vz7WOGeARhC3zAZGy60mN6JPvUovkLbxfeQY6qd8kJJvFrql73+i62SAPAtC
KMEqVzbh9yJ0k6UpMBLBqo9cZEjftJK3l41op0f1uMtRUvleVPI+bJrxczeMoQMmv3VaWYnRV1de
IiNbU/W7omaQnVDUJYOda3h808WGAaNfdqbV1EccnbGVS+P6VcAlxB3SXr4tG2ncG4H2KRPBf0a5
D2QVq7/j2Abm82jgKUszucM6xPeeE8TG90WH3W9elZ+hCjySpYu2FFvNYbSG9CgENScSZZk/1WTm
myCQKO8LZLO2yoAta18I2wKEhJtkmvAHbRN5O+LZ6rz/Aa5uTV6XKixkVf6hWbIIKZI8tDpMr+k8
lhWyqNSvXGPC7zMaJYwCFKtF18qI14pG8yK92DPzqHOLBighrkBXbprGZMZpp9ZHBP52oDqM+qNG
BVAoOpDpm5YooVRjR853afWCLo7d94cGDoyQvfoRkPz0ya9rd14whapS63zyegQj5GLWP9sLEV5W
1peil7dxE7lJ/tAEAg4IW+Sbg5buh5TuC0/ByhKhnbBxTDXe+DLTH6B7eA/n3I81R2hyN+j6bWRE
W5h4eyPpN/BwXdTwUuAJQYXkZxbsBzXb1FHizldeEvdOwo952iYe9o3qA/gErgKs29woWrXNTPyw
+a/fi7hAm1s1CV1PuAE0v0sMyYn9ryJPM6i7VpZ3tTfuUmokCEhVXRCxxaHGv//lrwN5UjX6YwYR
8lw3XrakM70W6VVV4tFrJ7sQJvx3MRlEu826E5TRP47M1m7gVnFlPamgHCHviOtieRh1409BKfOb
RMsM16NF4eBX7W8EiB5uXZnKPYHomqjwleYFIH5kvyh1sWaoXiyNNqzY9CQhkSkxaU2+z4qwvEOl
VaJo2Au36uRLD4GYhHYAkl7qTXUjVo23qRNFusX6+g8gDsfMoEU+i8mUzhRH/dZTrOxRSae1M+Qq
HlLAGNDip8xL14E+5OURrU9qo9QjWKmCvMcd08HfjrJRPr3//f5ulJkrQrOGK5TW9eUoViFqHcTA
FqqfiZVYjhCuLqLQ9v4o1wc0L0NgTT7FZqXYuHiZqs0CT1Tq9hEbJONAJ+wPGS8Eu0rlt0GEz6eo
Kb6P3Y66nBNXNQI2RjRh3u3H4S3zK63ctteNA8JsEAK0lAkE4WYv0s88rbTKF+LisbIyxVHyuD+a
GardWehr27AMvuBR3G16AH5OlnOJCEgvO2HcPL8/L9ezP8M4mA9ErqGfL6dFC/0hwvcle5ws44ul
YtBc+GK+/cVBVBgIuF8g40SP+apJklm1j9lHJBwnRDfv4CNSx6iHfOU0vqoHzqMga8jihxdGKHO5
kKKQZapIo3AU1HzaNElXbFo97/ZWAQ7CNINo24a9fiOMprEDHyisxBpnLYSLywDPMoChszz5nEkv
jekVecqUSOu1B60PEWPHntWWBtxqyjzwXWJoFWIcFQ/bCqngmyPqaWH6fbQ6xQ7jBCtJpMpqOR4d
BHE+RV0HkMgXOuwVK0N+HKzI2Ju0nW/juuvtEcf3lSDz6gIljoVKh7AXnjOzDvDl7OVDmjZNo8XH
OC0llzw6g8YWkfr2za6Swhs9bMW1PXl1fSI4w109a8nyyfhyl2NW6lAxjbR4UlyUnAY7k8c+QjrE
GHL1mxEq4c2QU2WTpkm7xw8Dn0tPL27qKTR3I/KOKyHEVbBIlYVNwMNQ2KR/vMjLLDT2vSKcCigu
aAFj06R8KhEU/lMYBXVl91/tOt6HABiWCQhpgGOLpRoMmurFAnCFUsjirdHNcCVkFFdGuSqzzKOo
9OfOX5W2yuX0tvAbRrKe6OgZbbaNAnxQY+TLtsic+x/LtA8/xbkXbCvaXisjX59uCIJhHIrrFvTS
OR6+HDoeek9t9aY4tn2juUMgtvc4MET4D0bbXB3irQ+d1q6SIL8x8DjoEGt0okztvr5/8FwfCbO4
ERcuABrKiUu0mGf0Kr2aOj1qGjgRJEWaXaMZjhSN/VMRjaONPHqxz9UeiWWvlldm4XpL0RdAIh/w
5FnkYxGT9jIuEZPYp0eoNYGdwVPbqa3WuezAU9TF5iaTojVPtevqAuAHzh9TpDBPtrisrSGHOiHy
ZcoPXFzqhgC12BDpFanbxKr/hy+I6T4QJwj+OZKnNglsYOdDixy7r8f3WRHLTt5MBc1HRfysFS2b
Pi5i5VZJROtX99tMdkISA8ITDVdg5ZdrJJqyziyGQXxQBfkDXfKO3FlFu8frVq6fq+8APoMkCHgL
BSdoVvNu/KnuJ6TgJYqcgSbhaKTpHwa2k1mO9ERVxR+91FvrJc9/38VFMI9HDXVOpWf1/cXinyo1
q2j1iw8wfhs7MIbQ0f0kWXmrq+NqHgXJaHIdCmnUkS7fKosTD7G4XnwQhBQdbLzhbmRObJuC4bSS
q18HT4ylQmU5Uwg5SBZHYzGEUppOtfgQ6PKzMgNrMXeJHRVE1JvaDt2uq8V7r5CfQ722ZXD2pR1X
vrXzU7ql2WB+f39bn1WqlzOMg8CMhKVMSuh4+e5Ka1bhYJXig+kXo5vpgbdBCiQ6SLnS2onoWbtI
DOL95InRn4WOM6YNFTz4bMmTgmh7k1obDLXqXeUbjY31eLb1KLrudDMp9yhNfh/0JNgDnxR2Yqy9
eXFcuGUljxxTgnKr9XH6EE558KXUvfG1Qrt9n+SydtuGqn4ss0ZyOM+xX1W78o6LzHqRsnbVXWc+
uy9ngHYM4BziDRhs+MdfzoBh5FHUygWkTqnVXb2Hsd930lMcyY6V95rLmLpb9xW6fYrpO2UllCsB
w3WvnLICXk1EXSCD5sLR5SN4uhHJfgYXRM6Eg6IJd63i15uyMobbFK2+Qx0kX/qpi24zEQ1BDCYL
eAeRgtdGnIZ3ScKEKv4k7XCm7f7Um0R1vbrCoDlB9SAq/H1FkLOLuLI3JdHPppcG8a420+JQhkrj
iAKq+840QmSdRkW/z7xQtc08Fe4kRSrxW8w46w00m8JsrdZzfZ4gDELFb9bzQbR9eZ6Ug1BEbRnD
sBkVYauiRO/pSo3QRiiVHJdh096lglW5VTztk356bsrETRSsb8Wu1m7SiG4SQWDjPdPJsVyKGsfW
7JWV0/VvHxIOCGkVMQYXweXXMX1wVJVZC2DF1fJQjwGSiQnMpcgEoxJW0WDXnSKu3HjXJx/1Nsrn
dG0tLr6l8l5UCEMx8zGOpe9Pz2iGVfdiEK01K+a1fbH2Z/KRAiZzpugigLa4V9FvLnkJdCtE1r88
qv0mH/p40/RRCaB01YPg+vSjqIBAF2EUlUqas/Nb/3R/mDonrZaM0jGKC/S9i1qnJtIO9Wveq8Km
9CqcCZTwYawl+SZSAs2Jc3TjZWGoXTlKhmdgb2uh3dXXnR8JMS9iCw42SsOXj5TVSK8YI0o6yM+9
8k/qJGmRfktzYCq+KoYfRm9NiP3q256HBNGOeA95zlk/96dZwCB60Mfck45jqPlOg+ypGw15/6so
BlSQ6L7MIq+Uu8F1XL6YKCJbHdPaOaqV5G/NKTFfW6Tb96mQK8/v3yJXwSGRGcNQU2cCYYotdkhU
9BGyw8joiVXcPoTxbWtVGAFalpA4iAspokOzcCOj9n6AJLwy+HWvH5Ovs3gk1SAKx8vu7hTjZxbq
TXrskb/bIb3o7WPNqChISBLETeytxE1fii+iGRSbrk4kXArybpOC67CLXvMc39fHlSP9OmyfHwrY
MfMyUwqXUgFm3Alc7EF6DBW1vgGXIbp5nlu7GGMUO6b8fdOJ8inQBicWI1SbwnjvyclaWfUaC8Zj
UB2ZVYVII0gkLheBAqQSg58+OWaldD+KoX+P1qayIcoGkiGVuZvA6XCtVozdIcPcO4mzleDqen8R
VZA6kDxQTbiyyUgnP+Zq6eCIt+qzqgr+TROhmiUEReOi5bVJlHJtS//NW4M4ASANR0fEJEedA76f
NliCXGdTp3lyHIusQoa1sD5XgYAbXRNTuuxNkUY1lYOIihmLtC439WBRJHh/U1zv8suHWMQVKTWi
uKra5CjEobAtdSHaJHnkf/jlUSD3A1Oi1QQJfwl0SRtLEuI0Co5yH4CxEyXB7TNITO+PcmajXl4U
lGFAvUHbRgSQmuvljIajqJbNmAVH3+pdLnM7jT8mSujCVdoO2qslP0baoVE+qn3mGJFqA6K1raR1
RwGr4fbB8Eb0mEN8CkW7Cb/IU/ygZAdNfWt9FcP4Zzn44A24SsRAL9veMWua5mWyJzLfmln/ASLU
nel3H4vqc45H2qYqvqJ2/OvfCwIgdyBdWi6CJSsZ0k/rt6HsH/FUuTVTQcYrol6NeOaMZTmRJnAo
pARnksAy3kZjdiBCKYNjjHD9vtBGw/Fg6O1HK98GguFvsOionN6MLMcAFbTPElmy6SDXK1/0b1bn
zPoC3wx2lmRucTvUaKlYLbIux76LFJobmA2Kc4X0/XVzvfnhlrFu5hMAudrlKVi0VueHRuYfs6l6
6cXJei5ro3kROKhwQQkNUhwW8OmXByWcpt9OXA8MZRnQBzVwkMBE0WkS6+RmwijiFmA5/ivesE1i
oXOJRNecTq9flJSYiSRVxU4bcvvl/qjVIQDY2GSI2YB00vRI+yiaU+Oa2SC5LCP/NizTZPf+i55t
OC4XE6MCs6BlDvYHlYrLUa2UPlo5VtmxsY5T7jlSgL+hliD0lto5DIOp37ZwtLOXAQyu2L8kAtmc
uvH6m8LbF9Sq9PihaW/Qy7EN86kLP6ul5ejjuI/HvaTgTgP9C25Wmm+VPrAj5VlK75XgwbAoA/ta
/aRP0nYUwazXCRqPtR1yrVphuvWadFcjldlJjdsgl2nU8ZcU4PNmTED/mZUQOkGDW1Bf9fv3p2TO
lH6eEUoS1F1xmzVmDAFQr8sZMSb2ttiH/SnjctiXIr5oJWaQeyEXFXpzaCg0Rmds0lZdOyLPUdvF
0GjdznJdszYQKqlLzItppcHEpZScEMqU7QYB2uc20R4rufFv8G+hheYz156ZehslYnvrba/uowYk
eaqPqJR1qYwrrx4ecnCvThan1rbkyDQwb32eUmy3Bu/j+5N11e9DWoLM35yVgFhFV1aPw+DHgVrp
whOp9x4RleKQA/w4FkFSb4RCq/ZCW7uJJhau0BPAjINobjxVkB4jM7T2Q4PDcUtJXR9l7MY7SXke
za5ym9yPH1M5kleW+1WgN2MPIORjTsIJSvNjsclywSpbo6uUJ0/ySRRktd5CJMhfQZh/TqZSOQVN
aRG0J929P5maXepW66A+7G1LbKocLJU6B/fw6BevYABIdPbmNHZmcFApvlxzcT4JuZUP8pOX+8Em
0oXabf3AW6kcLQ/s8yhQZLA3g4NPl/ZylKFIgqyfZiuNMSy22O+x7cqyuXl/SZxVWH5exRTZgJAA
UlXOmcPyXuhSKZGaRNCeIskqt3qljk6B0it8aPELygCHPlbiTWwmL/qs0THW7SbromIzDoj+WmZT
bfJ0iPdWZkkHxFY+Vbj42G3wHARhgFSy+SHSxMHtlCw/oACjczqQAaGsUjqyLwWbTDXKO8tLtX0Q
FJkjTUK8pTirOaqYGih3Nojt4VPtZKWqvpixnjhqbJSbSDSTlZvrajszEcwCHQUOV+LQ82L8KYYM
i36yGmwCn4h1NtoWvXdndLqbcEOZ/3Zw8vvAheJ3LD43b+Gzt3KFzUtm8RVmnDAApbkcSZZ4+bER
Wm7koGrkJ6Bre1icamW4urqTSBfe/95XZLHza4K6QJAKIjqY1cuRcF00U3a//FTcmTt9Fz8M2+JG
2sK0tv2NZIvb1FF2xcduYzxpO+MgutnOdwNb2L7/HMv7c/kY8uVjDHrbhp1Yyk+oBNsaCnyJ9lkp
dpWsg49bWePLnUSsDK5ljr2ITJASWbyyqszVlACRu0HKtHvD9D/WmWWtZN9/PwgoUMp6XMxL3VsC
qrLykhQYaIibYh5G4QY8XrjyKvMFf7FO0CUBAkGvf1YM5Pq5nDatD1BXm4rsqLc+7s1wrZGDzv2Z
me+5iGV8pjWQPpbQPhwhntYWz/U7znSYH9UcytpLxh7F4REeKqOXYqzDnhzzOcNaM65cjAJfYUYZ
4L87t9cp4SmX75gmVH5ShCeOVHDT1p4ALO4TEuqn91fgWRbjp7n8MQ41cDRAqIWx5y/HMSqkMaCn
pGhigj9KGrPd9XnxJGfad3HSJMRA9XC0gxGxKLh0njv2enevFWGxwUxJ3yMRWbulFPS22EkhR2Tj
otwINK1Xgq0qJjuSv20aha6Iv7Jj+caLZMT3kRhbrlU221Gh1J5bgraS1SwCoh9vRW+IPtYMM11K
KIwwx70m461Ky38aVUq+Fd9Kgwxqo+QT2qqPPGghieavbejzuCpdotkFCo+hM6jup+NzhM9joGNO
UaaWtA9JmoSHoiWta9TUt5PS+FQXa5bQf7NQQKWAt6SoxusuUQuxymXSl2FybAw12HvjZDqJAtHj
vE7++9vwP/5b/vhjRdT//F9+/S0vRhq4QbP45T+PxVv23FRvb839l+J/5x/99x/95+Uv+cm//mb3
S/Pl4hebDP7o+NS+VePprcZY6DwmzzD/yf/b3/yvt/Pf8jIWb//47VveZs38t6E5lv3212/dfP/H
bxbnwn///Nf/9XsPX1J+bNd+SZd/+u1L3fzjNzrqvxPUckby7xnBzPnTv/3rd8h0iBzZK4Cvfvuv
LK+agB9RfieUVGa/UoxwaGcwdJ23f/2WPBMGwGuhTMjJKP/2r2e6mPb/fIb/ytr0MQ+zpv7Hb2cw
2n/2K9J14LNnRDUPx+3M33y5X/0zgqT3WWFa0byYadvuvUqJvkpdVZm2r3TZp1A3AmvPXZDc9FNf
4vE7KP7GiiINl6dmrPYhGtljADOjbGL/lFKwPCkwZo5RasmfRli/L5JWe5+BUikbHBjsgmbFg5SL
Y7cd/MzRxlj94AtDe9sInXAS5FLBotgbPkheE022OYBKDSqj/OaJw5aSYPMUDnGML0elkoTIapcH
Tq9N5iGl/4SrQINfRdj35Z2mAyP7f1i49+G3Kq/zP5vLVXq52v+/W96cMu+t79uwCr9+acKf1/j5
R34scpxPxN8pXJ9L8RCYwOf9e5Xr1u805OYbln9TzGX9/7XO1d/B8vOT3LrATmYr83+vc6oXv7P4
5/9N8YOQCqXPX1joZ1D6fxY6Q8zddtr6KPOecd6L2EgLY9rXftM90p+RN36uxzY+FN87nO6/l2Vs
3EglyBCkkuiYiWrtRlJNZNrq6q1cttLmp6n7axv+vO2WoiM8DW3OueJAkYNZXCYI0hBiOOVN8WOf
FJNdCcqBazn5OGiBjMtMVu1TCSeOljb3FtsKHLUxJnNDydoLU/YZPX7dbmg9umVq1i+DklS7rlLL
G71XxPuGrXOXddbrEGLQ9v5zL9Ec5+cmgpiNFoGWoWxxeVyAzWtIHoXoUSzqmyQTd1nWRA7eA6KL
FHL8lFedf2NOZnNo5M56xNPC33pynOx6OGO3XF3Vtzbt6o9F4j1ow4Hewtv7T7gMxecnnIVRZggC
eTnNg8sn7PJEBc/DE5KDiScVtbU/ka2BQF7p2gYnce2WkhJcarGMHVxFBbecDKBvUmCDC0vcoK6R
s0rV/inz8/oBaEa+w+sAtruAbWUlptl2CLtkn5vQD8um9e+sQRw3em8SDwzWWr56lrT4edkiQnHG
LZFWYIkLEu7ydXDKMKpYgAMUK3oPY16sFDwfWk3dmtRA4KoFyA9owXSqNcGTbrtG/FoKGCCEtVQ0
TtiNBaJjkMWMpIhcX6gRymoIL20vbysE8wvhWxoJJm1p3WK5U9oSBg3wpRG0b9mIq6UdtJnxUmjP
SmfZY16bd2UZot8JNRzj3GbWzPFQtnKEIoFGPipQD81CST6NkYJJoBD6WylslU9TNCAODG0sQ9RQ
iCy7LoLss4feoSvJzRvfq5TspCGiJM81rYdZ2ixzrSYsXtVm6Dee33ktpjHSmvjuItxBYWHWh4d/
R2+FZH0ZYYGnKGu/DvPnSRolPCskfduYhboiabM8fa6GWVyzqpI2mpkH+XODm95OwL1zl0wVDst1
jh4IAsT3hRR8ZgUGaCb76cfME7MXvE9e0lF4fX+HnDU4f1pScyF5Rvlhz0YkS39nmbkZ/RBhbFWc
pnSSUKrTh4ccH15XN3MTPQkpdTjEq10/BIKjdb30J1V14Q5mU3IbV9NkZ9TCDtQ4dUcz5jmL+s4N
R6M5JlGT1Y5QKt8HwpedrPb7FLXJfV7p9a2EodReVxvV8RUzR9WpAowwNfGnQOyGe3/AAqcyzQF1
COr1WlGLj1bSSyf+SW25jMqPhGvm/v2pWPYXKW1DLoK2D0AABDao58vdNYy64jXB4J0oq9r5ON1H
zAPEA2QxLPjV+kEvOsdvom3Y589lqjsr41+tPmI4Cq0KoAEqXlflqGJ2IW7UWD15E6AIzcPkOzP6
g57oKQDAMdn3ohc+h8KMvA51E1Pzga6QAv2C/0+DQ4qTuzge+xWZqb99LBjPZMXUCbECu5yWsNHk
VqkH5ZRL4ye9kaUHLQzUm/dffr4qLpbh/O60GOCpIBRLwHA5yBjEnhcqk3LyQ1PZ6XJvD3pe3bRV
s7L5FmUgPjK8VVJScdYqonu7GEiGpl6rWFacpij1HSHPg9omfwuwUBmHj5Bw1/Ro5r/w8s04qM+K
HSakTQj7l29GVaRrE0lpTr5ab8RuPCKT6DSp/r0LY7cKUxcmWuq+P5t/s5RpT9MqJ1SiS0RX6nLQ
qKDtZ2ldcRosfGqm6jlAj3qq2h0ijV+NSHIB1G9aQmsxCv6U5XT3/vjX7wySce6CqcDAgEksDrhQ
T9U6UPvh1Augy7tMH5/isKWN2TX9sW7krzySfFDNttu/P/BVPRvAGXHdrIsA0Qr04SKwU7O2LrBs
rY50TacHscAeVpDyA74kWmRLeCfbSR1Om8LDwH6KU++TihnGlqQD/5LWbHEfi/LHyCtXC+3z1fzT
MuBogafC2iMKgeIB7e3yi8RdyM4mIj7qzUQGa3baIS172UnT2nueeoyRh8SjOxQr26Swbo0atR2A
yt9JcTAPNjDFxbVe3wa5lnMeGb2biqyjUtO5HopiWik1XLX72R6zlwRPi900HerFNhHkBF2WGEhq
lndOrWS20LV3knZvKaMrZ/nWb+RtLwg0mqeVT7hYO3O3eAbx0JggRsdvaBGyeT7m1hWZ5HHE98Fs
Rn0v15z62C4OdpFI2jYvpwi9+rXK2+IEOo878zJItMHhXvGrpSSiRRIE01HpQ9x46px+DU02h7R8
TQ1rfoWf1wIM6hkgRVUMJgN1pMX2aMdeagwgqo9jIgoPRi/cZZOADQkqzU6OHkqAkOwfKxvj8vVo
RiF2SSRML4XrhcrmYv2h06eGcOymE35BSCemuekqcY3AtKBUEsw73OT8zk9vFPpBNzD8ya8rf4uT
kXQQp0rCsVvoth72GjtA2uEasGNRKTw/HhE6MpmYl9D7WSKrtCHAjDVOxhP2pB9yCZay31bhzsQi
/K7tFI1eBrqPEHGD1ygc+zvPD+uHsG0rNw6T/tZAcXEzDWoElaXQNyYKvY5eS2hMBVkd/KF2Nfjj
KXPMKAQcEOrYc8jRdF/FKjXIQX1tTdqusdIOB6XuVsWnL2/QHy8H74aiK00tFtriUAprKuei302n
JEp0x8Je5VbpwQQWEyJBdhmo1OYxwj1E5tc2TRALKgYwNG36xCL6II9erThBOrXf3l8SlxuNp5rz
X8A8c3EW2dqlOruilV3ceiNo/yZWvmtmm+1RmDAcLK6zTYBG3R9mSsdb8jDTen/kq/lgZCzSCbOw
LlDBLl6ehaIxqLmW5dIJ88tkC4zId4bRklZu+qsVzxmChAMlLQkZpiv1ea/x9V4qzerEEdftKkX7
VNal4dJ0XCunX+7neSbpJDKZEDmIdsEFXr6PQkuPYyWvTloT+a8a3IWNllm3shRCqh3o4QdWm/0o
PV2UTH8uGixuunnQczuLagkMkhnOejmoWRZDx23QniJyiS08eJrGZQb6Ixea54jDZxOMY/+xlWfd
rLqDghvMEha6mrqKOvj7MOsjN0bGZ+2kubzp/vVg8x5Ggw9Rr8VsTD0elXVBhw1MBwFIKEufQ1lt
bz1PmW7ysfAQwUWiiDsNhINYZAeulojSQYyIG8WKgCwMnwjN3+EOJR9QCP6a++abmgnYrWdUCVfW
4hwK/ecw/vG4NAQhpIDn4z+L+2Y2sJEEpahOlYwY8lT2A0APjKh3RtltzaooD2zSdKcaSEghQjCc
us4E2NbLU/BZDwQTi1CrvpGg2N95Su0/kGU1X7USuIZmhd5t6hf5m4yA7MGvOsWJSz+8BSM3bjq1
Qe650Ky7QMauHXXg4qHKxc8i1cyPHAyVas+YngckOLjuJswZgt6zTl1TmNsgwk6xpY56KEq1dAMl
052wRfji/blZgBnOc8PxQD16PptZYouN6g+CksZGUJ4MMXqxwNfSAijVQ5+b4Bjyojn6SSDsu759
1PJp+uSlpvUHNNVX9GHTLQdvs4l1/K5kDaT/aMXjA2S14ACnwTpBrlnTx7sM7X88LR6ePCltGe6S
+UD4qT8StcD9ke4pTsmoNntrTApHCeUCBlGiuc2krSlfXG97InqaI0wQeny0ZRbjNYmm+5pXnGa3
ttcW2YHcovhRhRalmLHRbyytWmM9Xx9qJkVVZKcgjBHdX2ETDZOCTeWXJ6QidLuSQ9kNGgAFbOk1
uPzfTCcMFmDygLhZBFfVPXx4dbVmKBNDAluAGPCQR/TZwiDODknrxe77q+16PAtkLXaJtMwBnS/h
+UaqI2yWTPnJrC3hpS96y/HxW7VHEWNrSYiKFR/eq/uPmHymdgNdQ8GS7Pby89V101QhTl0n9pa+
nyTwXGYYdBBfa90udOSMoyLNbyqxa1fuv4X8BSt1rjQgyErLYc56l1cvrXm9iHReNbSE/o+hDIev
BSLdH5tMe5BLTdlRuhW3WFXIDwKWJttYK7QbFP16oIyoDgmZnLtmh057LGcZmXKt2MgWYVE6G9pN
uTsMnwWJi8cz62qfqYrglGpbfWqTzv/UGqOdZBYynWMebpUSoxObymAPGaRpb/MpX+naX63Y+V0N
Cv5ztDFrqVxOc1F5Y9p3LCMfCJRtll64TTlCCXKTcSV1uNqQi6HmL/7TAeC1YzYhX1BwuIiDIyB0
WdBCJnWwPjVB+Yo03BpR/lz8uLg9TCjChBhQjEg5+bKXQ6qdFOWo3SQnlqp4GFQToUzEanLkXCAq
920Ie94Isk3Vy49lNXXIWCr5g5jSpaqwody0qcldKJiTeKMmOG+mRbIThKbaWhH+iNi86ae8Dqvb
UhkwD9KwCJ2E5m1OLTZ6BwLPHqqpyO0J98JbrG7ccjDzA+p7ay+6SAjnJUvPhRuA0446+nUZQxiL
PDfb+ISExabhNLyTxgH0ziQiuoHcLgbV6nPQKU1utwnmEurw8RePh/kBaJee26bXVhZJ31Gfj6v4
NAjIF9tgz9W3tFf7LQF782FELXT3/oCLIsqPVwYVR2dGollEOnz5bcWMJlCEXOVJCUv9YHbeViHb
1XJu5qyXqr0v5OpD1lW+i/qZbgN1mGwtGNZKY9eRHm8OFEWiTEqVFnOJy+doK8ugXOInpyoaw11r
WcEuVqHY2aaHTGpbv8mog+xlfwBJiKqnG1JQrYuOz+ShiNh5lfkliNY+x/W2lvgW54YVVRY0ChcP
VaNfBS43O0mhZn4CYofwbK+HGy0WpKf3P8SiP3b+EFTkSQ7JmWeVvMW+BhhBPYuc4VQgQWDnZoAA
B+I+mNVqNeJAXZj6h1ZRs61kssPKXJC3mKa1h7EPzEMmFZEDwRJupZlF8U4CQoGuWe4xczKVOERg
b4w54HPaWNP2nmflwUqsfpXv0GVUZtQ2uirIPGmL51clwSvUgJqjauITmw1ZuKXWuSaRtWCCnacJ
jTxyexkMEYndoujHaYD+UN/lp07w38LO2Peh+SkvldHRgATukc9p7DwIvSdFCEtb8Fpph+jJ+CGm
0ONgklqtvPbfbSCEAmE5zNRcQGGLTMCbaIuFVpafhIy0O43hTsajHB3CQn+BiDfdZziVYmd5a5TT
i5z27b5bS0YW0f2sFwE8mXLOfNGSBC5Sb1+QWhmZof5JonawaZupddVY/DPVjGiTGugi+Sg+b5Ws
azcp5aw07Vaq54tsiAcAbIhQIrpF9HeVJT1PifwYJQKxOhVNpzvF1CebvI4+ZpH4xcem26mjQHUj
vaQ8q0jdSqCxWHg/BreQr0C8GumPZdEHhWMt0vWiPvlD+F1G2/COgnj68v721K7meI595znmJWe+
92Ld6VrVTUWvtyfKq+ZOUXt/O9GZtvkceWWPQMuJpPT8VpL9fNuEQWCrIDI2QhB4L3oxxac4N6cv
epTHD5kZDTtFir3X0SoQBKjFcIec2exDPbRbvD/arYkOCBJTMjL6KXzCuWizb3oSkhROhOf11E5b
2CbDLKhlSMFrpyfpTsF0aYN9bPWgx2NNntkLmzEardtpGoCdDiXQLd+IXrrBUGyxlpNtINcWAuWd
aqNW/7kst/l4241hvesMtbxbRbovQhf2rSqy5MFRsmCoI8zL6KfQJe2kuFYGZTqVVvhNGc3ekS1B
PCSphQRaPqsnkdebGY4icr8DK1d89oP6j7ilZlwlcfi1yNPmviuq4skMUGTyIZBvhSLIUVU39dsC
dXRXS/8Pe+exHDmytud70R4T8GYLoAzJpmlWVZvZINrCI+HdHek6dGN6wDk6PwvFnxV9tFNoMYuZ
ie6sTKT5zGvEgPzy5HhObxS+gcLQ4HZiUu9RgFORlAqz/VzN8vb97XGxB4HcUsulGKCC+YDrdD4z
LZesfLAj+ZncoXWbZJQ+FnEUPL0/ykpKnLPNMNx5NO/o35K0rBbQjOXBGYNaee6y0RdjvAknCyNz
4ZlRvbWV9hDZSNEj/BVz7aVD4fZF8aTkuyL8FCJaVWAjrE339gAzyCk2YbvP6vaITbprD7E3WZ3L
YXNLbfhk8OJfuSjf+PFUZqFZasCuOEZrOvQwDSEsi9Z+7iyR+5YAjl3bgtBeV0foNhoianU2AfVT
8NWNXJVWoVuHibjXq0Z3TZ3qTj/ZkVcmw+xV/XA7R/YPZOzKndEZzm1FS/tjL9NksCU5+5k6dbTl
FerdWO1D30Aq+D5RVeymEie78navBMWW77LA3MghgY9iTb3WQVcSfciiSJGeRwzCEQMTLe3h8Cmb
+/FpRpzzvpYi51NjTq2vDR0UJmsyHoaqnz0x0R2O9XhbyfJUudWshprLlZLQQYLYhtNw5r+/iVYx
Db8Vw04e6qVTQ0nvpRzy6hBaqbCawenUZyFJCsVm4dzUJbq2qaRKV1KVN4eiZrhIoYD5WRNsw2mY
sxAfs2c1TwLyrypDoa8xNynb6/n9Wa3jx3+mxbwW22jCZ3kVqo1GqwxzW2rPWjJjsKuHip9PYU/Z
SL4j/3WjWsQ3mZ2Gu0lxPrXOpO4dOaggEoSzryqcDjkRfxbNv/wmuP9IeYJ1pj6y+k26WCgIc609
x9Hwm1i6LDBkNIOPmTZYV77qkoK9StH+GWpB/NPRJzJal0xS5G0sAxzC86jkJwkeq5sWMaoUkhy6
lgj7K0pbb+x4biBwumAJILHQzT+/8EJdsOMBPD87nSa+m5LjeEpop34R633m2iAfvoyDajV+HBWI
gNjST9vo7dmNi3FOXZOU46mcwo0OnOuzJFvBzRzH8AcogNJ6E8l05YRevjzUPugs0SleGtXr+ueA
YSE1xTk5zFpU+NKsDj80pdT24IQ0Gm5qd1MXuGBe2ZNL5fD8o/DKgRij5kpUf+EE2pf9jIh5Xh2a
Dj5CImg/5YVZbqdcmh7rFiRI0Y3aN67l0k+FUz/OeRRtdNBv/3yuP8Ie/z8K4VwoLv89RPlBdP2v
LPsled+y//U/f4oi/nWG5lz+9L8gy5b619KVXSyQSCxw7/43mNOw/yKhAUaJWADF/gXm+S8wp6TY
f1Gk4kmjIrvALJfy6L9Qy5Kq/rXIkpIRcfOp+tK8+AM05/ouRRCb9JAIFNl2Sk3r9ouwrTbUwzJ4
zsvv9DRM+XN0rYi1PiQvQzBPfjGV8AtBGwnO+RTpQIO0WN4k5ZfWwWHZ+aaEx5YI8dVnePrnEJx1
dtZnYxkMkMAiXUMfHKTf+QUSxM6AcBNP5gA3wpsenGozVjssvCzQDPq+2KnX7Abemh6S+toi2EGu
sM4c5aRVSh2nvefut/hbnCjkULS/Nsj6Hl6m5QAIgVMCqx6j6vNpGQQntlYYwKsgEPRWiHpl7elG
sp3D+MoSvjEfUEQLZ5gW41KeOx8qgHMf0q4Lnlu58CT9VGZfzLJ0adS4ZnxN7Wgd4DIvAk8AA7T+
UDVem+FZ9ShKUbUxEWa/MWtcNMWVNG69wRe8MvkVag9LLglU73w6Q5tGxRhN4aEM5A+Ip8mh4Uvd
sHl/3y1ViNdX8nqUZVFfRT96pdr9FM7hIeg3geSa2ufg0dz29NCta4Lp6yVbhoLDgrQoJ3ep6J0P
pTQhJj1OGB0oU9Vemm4rQ02vLNrLqqznQ190AVRjQQwp53yQcdC0ggp+dKgB0UC09aZyWxc343dx
o37H0ygSXjS66mdo2AjgDX9m9odI+TJHqsPQHbWFs7GswavlVNH6KVpVRIc+O016dYgGsQfY8GPA
9Pr9D7euzV4MtbowmjaGGDRU0QFfVXq81jMUw8dqq34Y7/M/osxezmr15Zq6N6wcAdiDYvY3dTSD
h7zW4lofXhYO4DV0DJpAAIHWgvKyiWiYk9XMhgDNnow74IabBIGqVlFAKFy7li4P1/J9FkQMFyBw
hFXi2DSGVlKjCA9jpOJ+xuXa+s4184a3BuHc0itcoGl0lM83A0qLYPRq7ggRpb8ldY9z6YkayJUt
f3msKCUtllos3ALIX42S2AV9ikiNDpAXkqOuIBkdWYH0h+VMthvDIGdOREBr8OIxlMep1tAAjw42
SfM0U7pSYAFdmctbKwYPaQktYH0gk3K+Yo2ToTJrhtyqQ73psocoi5/Q6N69f3TeWDGUA6kXgHJD
QHAtwZlXszkbKOIelMzDwkbxal26JtjxorN+fhEBq341yGoqbZWXSAYxiH//eNT2qu46n/tHzSe9
3X9/fpq9yUfJyC9v9bt6dHGQvJvcj//BPIm0iLUhixF7na9mWpsiiqQmPmghfKg2FQ9h0W7+78ZY
3bdRk9H4liu+mJ7t7Wmk53UltXrza72ahXY+Cwp2Uhu1ZXwYWrveREbnt3V9Da319iAkb/T26dOu
fXiGphcDzLf4UKT1Pom9mSztP1mo/xph9dC2YwKhf+oZgQuuofEQFVcWasV7Wa5ptpz6X0OsOg6W
1TnJEI/xod6qOwzrd7Mfu8fcs/34V1DyQsSnpx/WbvAf6K9/H2Q3eLa9azyHN1cS8W6KHAu6e41Q
MqKhb2t5jg9d2t2EcwrjRFwJ9K4M8fIyvnpkw5hmT4Tt+sF5tO141xTXSPRrYOI/K0nx8sV6ZKGn
ne85vSqtJBg0Du93HAh2uBpsm524T++Nh+BobX58vd1bPt/RfM7u0626F9t6F20m9+d/sGde/YzV
uxvlSRPGqRIfbPMAxpkw9prC17rLdjHT1bbMgDANRWrFh8kLdsHt9KtJsa/z5hbVAsszXaRMN9mm
3CFBtRiJ2q54DLfXDLjf/KCQ7inEvURuq3nObSLF42DEh9CsdkNX5d9ggAa/3l/M5S+5uJDR7sZs
C5Aahcnzb9qWXUQcb8KlEA+BBmNNups6zRN4YLw/0JuzeTXQavMoBVbVomdJERjxNLt086tDvLlB
4VIidso/oBxXl+IYFdms8TIe7r/nt9lWuVM+h6Pb761N5c+e5uU+fuSevenuQj/zOrdzPw776Fa+
2/8HbwwBPR0/avD8mtVkuyImJpjz5KBDldOS/GFUxOb99XzBHJ1/OZp4yiKHSNAGQ3l1r5miiyHB
p9jbFb31q5ml/qAkY1u7AmExqG9wDr72uP79Lsch+zLNmKM2qZadSr1P7k1tVJ+xYY9va5w34O9N
EsB2kfTBD3usKm7HWeRYVyRtdd8Fifx7DJXpR2/mcuyaaMXcD7IBOhurPW2mPs+9QOm0l8CmYw4N
n00VKQZ9UvHRLAz5XjUD/t2oZ83xmhypeDfNSjt1Kxl0N/DeBnyOEyvFQ4CULFrX2qw/z1Ue3SOL
airuPEJ13oxo3gvXzmqkgGntQqKLgSnG9DAjWlZONxpwBvQAGDcIPvFlsmV0ZaAOWjJuz9IERABb
uN/vf4SL+Jw+BaUgcGgcH5qKqyOaF3pZxHHSH1QjeJjKZ6Ebv51scofogbfgCoj34gQp4KZpjixF
ed7iNYGT0mcaDWMoM5jsWgr6yFc5f0tccranYF0sQthAeMCCIap4fhvIpa6GudDjIybcfJ+pzcqv
JoJyP8UUtI1n64X8DEhe6l1jBCvvmplh3dZJlPzO4zR86pyKkEptU/rnlGiz+tSFfZN48ahbn4I2
INNESUL8DGw1f5LGsfzddqb8U23m7u8J/y+6jEGvwcs0xmb08s4usVebu6KES2ekz2blGJWLdDSm
wo2C23BoqPlHO3XGE4bjWoQ0YIW1rAEGNNvgyqEWbp2WxX1YF23mAitPjd0YkwYDd8jiPzRJINDg
5qGOb8ACXshU676lJVWgPKs+Pkp2Od3LkCVdWYFMinaKEBDvs/Zv02qkWzsQstcGIQSvIvwRDtWw
iRzzmsnGS5fv/FsSyyNDRmKyyG9f/JxSOF1VifSYyiky8bmCSXsQ2HsJEOFGtEp4hxgKVF9Ytoe6
LC23mzRx0uSFcDrqXbNpKrt/qI1gvA0alCxnkUkHOtER0N+0oAw3WIcgyLbSMIl7LVC7rTxWyjab
jOmWG0kgat3N931mOX406L2rJ6127Q5cilfnc0Q/iWod4E9yPJLk8/06YBtWO60iHx0rWy4Bobe/
e7sPU7cUinoXC0n/CtF5vtGUWhpckbX6x0FDVmZfy6jphSS7x8Ke6m+dOU9Pc1pEn3hXlGMzlTiM
TqFiAtYVQ/nU5jmv4kRIoOEY3gvlOOHR9RHyPHGclXfpvSnXSuzOVRDIXueA0gZHNX6J6sXznvJH
/As1hrD0TDvqZC+SqgrlTjPtKw/H4xH0dzOHv6BiOZ+lNHGeoqaDhy8nvdq6fW6lX9Q+rn4gGREM
rlKW8ieQkfJhkJL2Xk27Tnd705H8IEst/VoB8eLaWfyyFrUBKpVIa6xhI7XW6DFUWOkYtdSOMEL4
Pcad8N+/SC/CEFgXi9QPUligdiiInX/ITJNz3GaQL62tytmYqsD2QA1jXxN2vumTIPzTZBcAGewG
1BeoTGE5sArw5lQHla/36bHpEodWfw4qurCsp/dnddFuNPDOk9UXuBZ1iIsESg6VWDLivDgGQam4
FaoJH4IEiUise/Zph4M7Avf0H81dAOGVN7fFLzkPCi9uJsRzosF4ajjG2/d/1cUHpSyy6EYxczx+
SMbP11q0YWTk2lAci8G2t3UrjM0M4/lKvHcZjNHyQKeCy5C6CC/XKs/Gx06JTKUUR9w6m7vIlIMH
WwrNvb1k3OWUHlpR5R+U0NI30OsTwJyxtslDI/c6dAo2U9eObqVBVBozFZOwAD8MRZY0f85TYNEQ
8DvoCXsTV8J912CN1kt9edcaVQWzKW28mb7ChjAh9ppAuybftsRvZ/fOMjcefeUFz3TRKAzt0Kis
phLHAf10vzEtwEu6THUY/+UrO3UNmuIc44hCld5SF63ntTQuKC2916tZHG3aoXdOkJgbq0QhF6o6
FekMr6m8z9KjowSOVyI4dPOHm2UZHsQlpFCoD3REzjeLaYIOnMy2PBJVSt5ojsGDHMXdFWC0ehF4
MAy9iSW4gR1Ga+18mLKM5aZ02upYzh2iNW3kxG46t/Mmrcxop+YxTtZkbc9hHpgECco9UjzYNyi6
tFezbLrNO+is5Zgqt1k7qu6cxtbvWALZnc7V6BaEwBEBQB57thyq27EsrlGbLyJB0mI2Ohcl4qBo
MKwuFKw9CpB9fXV0xm72FKPG40BGpNxojENbLkAVqb2yaBdNipchIW4vw+LPu/o0kRZEPP1zdUwl
AzRIjJOl3c7aBg1g1kgCQIJLErlqmine+5virckiuou6HWw9amirr9WqTq+GFZq7TporQG9bGyXX
ec42el3Qo5b17iBstbwy6sW9xXwBz9JYAkNJkLpKquQ61+H5avUxaUTrTWMcePoUXVM0uzza5MLk
joAAACyAAzjfiQqS0eBDEuWI31riW2P0vW2jAp21NLjy5l2uIpQ85gQUiPMFvfd8pC5s+tKMDO0Y
Fhwtx0mCDeHCvJsk9BSQ51B9Q9LCK5tmjYxlVmxRKHi0rkFZgVI8H1UNMY81ByEdk3gUG10ybpoe
MxonQK63xfXSse+UqDvWarVtA7tyseR5bgO9dIP0mpPZSvyDiJmCw0vrmywKNugaEGpPcARko7WO
TWz+DTp3FwZ16iZ69HEMDti3uA3VlWLowIOkihsZGGym1ZVddRl5YE/DXgYTAwIHXaXz9aD8QoKn
mdZRg/2Gp+c030685FS/xbR4DMpXLtQ1Evhl0uBwl/yKZv+Fe1lecNPzsNjHKJYnxUfVV/1agBl4
atQ56d2a1sWzPs0YoWbaaMyepIoh2gZxpv9seSKvlQ3f/D2ATpBSIZDWLyX8LDOugn5wjl3jhI7f
Aj5t7huHu8Ntsq4/dlM6xT4StyVvdEf7FQPMxtZ3UIXSDnXxoPv0/u1y2cNbiGQknyh/sDHYJOef
BNx+ht1U4hxToHDbpqowqyFY0lypcqT7rrb0Rwph0l0O9+8eqCgKg03ufH7/V1zeNvRLeXAhzr7A
pVbnJK+ysbeM0jmaOFe7cihJ3pwpv98fZKVitJwAmtmLTgNIeIyoXvRyXxVtp1quszjQ81MclD11
gz4n6LWTdl/WszJ7Rta3N2B1FX3X6p0+wJm0ptSFlSzopcYJtLfc7r/LJWBKD8b+GPq2PjiZV8Yq
vS4S6Ec5E6itanX6Zc4xI3KNrqTGHSlGiASrGdhPpIjF5xJC1YgVlFk7/qDihzIZY4oO81Q/whWv
Zb/Npo40XIr7G7VLEArJ0kD6RCKvFl4SN87XGFrB4DqKhbCuMEx8zKS0kpCWndWTcOacGpNTyJLb
REHBLwvKLvQB0xnNtklibXLL1HEeJwRtRo8EATeFqBTPmVzJP99f8jf2+2LpziHD9A4Y5pqBEGm9
2fRVW55Cx+i2lSOXnjNrUuYu9GJPT5B7MoJM7K0kuTV6SLZhUqanKmivtfUudxjaOqCClj4lSgQL
yOh1V1xUZW5BdUtOqHqHd5MZIqKum/XuynwvcmTahuT/eNsB1uF7rB5r2WhkpU6D5DSA6t5XsWzf
hRYyOpaSpFQJA5xB7LjZxJ0UPSvdYLlstGs2g5eXLCI+AJ4hLVEbQbxxNdUgM/VZmPFJxrnlnmb2
eBrGWn7IhXPUprG+hiJ+Yzxq5hBSQUITH62j1hJUK7rZY3wCYSj5CK/0+1ldHjPkobdGGF3rxl0C
LHjKF1oSsTLdYLKr8wlSaMBECF/T0wj4fD81be91jR5uOP+m1xRVRal04PA5woSj6GRbEdiYOwc9
9mPIX3mjFReHYWybmygMIz8h77jSB7uMFpdfyPtGMkbqt14SpK+jjvpccrIVPoGBxJY3MTxSSaO+
bxf13rHvqlMRXy3Lv7HP6bKCbVzy7cWP63xt5MqoEig+yYnCWQQRRwm21DevNfzfCCagVi4cNZII
Qrd1d8qM5FHvbRMwgUUxzZRbzANwjtwavGg7rDe0bdlbmpumZv1hMrr01ggTyy8iWfMHkBv++8du
+eDnGSIpE6KP8PQWyV9rVZ2vlLGqJYj8pzh3Hsd0+o2I2NEMwq94GT80ov/+/nCXUSuhJP43cE4o
aV8079Eqn6xYiPQ0zEZ5Z0qh8QyR8guFVOXKxC7zUeCPZL+LkiWJ/VqdpA0DA50etTgZs/N3Gsrt
kzNY2UMywLyulWbYKIE23OStAqjXjs3NH8+TpINyArRLB2/b1V6yO1vEKZ3OkzVb8m1eU4gsZRPp
VURdrhQw0Ni/+IYwhZBqXuol4AWsJWl99TibJRDj2QnqU8kRLfdyHyMSZVe6C/C+yTeljiu0Jwpt
+Hs2EPjbBdJi2VZ1ifhWiCzp7qwgg3AzxL2a++Vc5il0BWEcFLsKnyZFmsONqc3qVjMFxFc1HjAx
USWx6eUu0jaSXmQPcDl021drE3n8ftB/Jxnljl4pa/3WDLvo25gGbeliMUZaDGt8wiURC9mAs0xE
4Ie1HX91RDd1O5R19NNAYv3dVrFQdG1MEJ/GbtK/FyEyjh5yxrDATK2uvTazhg9aWTjDEmhMzwF8
o8ntqRI8O0WiHaG00vpxsqA6NSEQ8oLjiDwkOLZbJCwg1iEigSZDpRt952pG2ZpeP2TWoRFGdW/B
wlhEG5qod8dODbBur+DMugZVjP1U8hncpdFB8YsQ78bqOvU2pN56FJUU/CaHXkj3Yyej1l9J/ZdZ
6eg5zUaabTrRyTP4OWvMvbgQ/BcZyAyauvICLZBRQ5B3qVIOpReKNuo8GaVt1C7bKSLwFoO1cySa
TXwFmhSJkk7zYx2m0tfKbuXWK3QF5ntkVbhC02iabH8QiUq/x1jspei3oU5KxIiJBVWsdGPiT/x5
NgITS5KeHBU/qCwwnzBCpGtTNhBM3MKRu97FEyMt/EaLzMBPIzMb3aCvi8/c1K3wOwgvlmv3itRu
BOUs222HaroLitD5HlNW/h70en4/TWEk8xfVwtwYUlhUOLHksw6wH/1tv9ON+CZ2OgmYaa7HJ94I
FbHMzIYy61i99uAQXBaulQnSWzZG8TWbu2SLgdl8I49js+EKMJDrQKoYkHrrhUY8+uqMJIk3ItMK
Cn8YHzh8cvloNmmtudAA9ALarZXW3pzX8bNDS++gYi7YYv85h7fQAfJ7oE7Tt4QqrOmp85jb+8To
ZtltJAvr4bCblG2jFPkv28iDxB2p8h9rJ3D4jHYYfWw5eF+7NLC+lp1dPUntlP3quiz7UOsvEuqw
Du5GuVIdXzKb8HvVNuFnWpaS6dtlIT/NgJqF2zTxSR90OLBZJbC00YDyeeSj+SdLINBSmVO0Q1cm
6lwd6yub8oYc517VlNMnMVEQYInS2fTqSG9SN1SxEZycic7SSFzzOWlKVClSVf67amoH3t8c189V
XVuNWzcE6e4c9MY9Ip516yX2HG1L3ZSKTdLqm3pq09OEdvNDqcSDhL5BiDlzrMxKgnGBGBnBHOK/
C8k2H8O5CL/D3+g4+5KpZbew35YP7Tz2hW1+CeiG14Q8kkIdQ5rHv+mikvbPNmojgxlqiV9nmelQ
DVNE5QdS2ptuOIrpZ2U77V0/JurebgaWYaoiL23S0B/6WP6QDrL5M6ptKFmR6LTPsjYPj3wOdl5I
3c7YjFLf4FUcCu0T1N6h8R1ZOLYXZ2Z3nEfC/GM6zMrgNa0z/xyVVMFV08l+hipqmm5mluXBCTPr
KAfN/N0yRp2+H0JZCN702W4K8bAKda2gyluV8+/eMN0mlx76xLlx5BxrIT1ofpp0T3w9hxqtggb4
HOqpWXlsbFW4Gnz9eykkswE/HlS3ObruMukdIs9uayuTcMcQ5r6n2pP8W+2r4IlobTiEgTR9ypVq
unUKonVXGgKsc0dKfFSiomr6ldgOvPew6vSAJefWL5FPlDwLNV4+WZDheRqKCtdR4pck9PWZvccd
hyGYyz2ZfCzsNP4gD4lQfL5dYbux3eqfa8UIpisVoHU4RpeamvKCwUNpGZnl1asWQGxrVF3qP/X5
B934ESfH95/oF47B69BnPcDyrL56NlVlIHccg/7TneNWruO2frfp/Zvvugflx1W858jbjd7gq9vI
TX3ZvQLLXQeCvNlILREcLLo3oNHXfXIAwIhVq9p4SqtCVrwgFRPJ3YSkv4drdnOr4JNNyQCfenmT
ClRxgBBMFjLHo5zpG14K4zGTm7m4ErqsyVAvv4saOjcgFW6E9Vaxi1xD9ZRENZ2CPB6/dErbualB
AGNJ0XzTVXrgFUILni2BUAYY+/amFWrgIk08oP9XmltcL+vHquo/DkqTfUBfvvWnSg591BTT5/e/
4WqPvPxUrK6W0qSy6Hms0pmZqIKzbI4nZ7Ykv5sqOpsjAcX7o6yytBcdB7wbwMgsQpDw0s83SqP3
mpT3nYViRWR/jHNJRgSq6byUZGsfmMM1UaRLKCCpNr0FclH2Bqn/alq6juuy0yn1SVVLNA+Syfw4
tPq33NHqBwOX6o2oReFpVRHvEm1o/TrP2ai5hbmoSLiBTKul+NVqH/ShJ3DJ0KEtG8txYXCoD5gq
9bsSysIODS91g6G9fdOOYflMJTG81WkOXFm+y5h/qR4CP4Zzgb7oWgE7Ib5AKs6oT/2MW2E6CZR5
IzRXutw0rhRJV/uBMtXroS7SC0fF3yyUrPo0dVG40WJ8q515dtz398MbE4K6DFdFpQ1ML2j5Fa8u
jlHWo6mQjeIUSOW3oXe6x9C2K0+TJOP3+yO9MR+2HfwRGrRAxNdEvxJCQhfGpjjV7Wi5I7V510j1
awZ6b4xC7rCkoqQRi572+XziILErEwebUzQSXLQZijWpqVwjkFwm9vBYSf0cOjFLKWnVsGiTVlKq
dKpOgdmgrNYYqidsG8F2B0BUkkmO3w39tO9C41qVZa3dtGwLhA6oTYN7MfGuXlWw6tHU0nDKulNK
sTTxAtKofaQX4SbtVGPwZWHZOd26FouicZpIUXDynQYPJbXSy4qmeWwCOb1X9URFmdeg+yCn1vyN
3KW5mazG6rdoy+DgSbutFrssN9pHh7Db8lmQDpjYUMenLEQIz1NV6gmNghmSSx8UN/LIHk2sSrHj
TT11pLGInKwSfuwQkP5TYQmYySa8bmQtFg4va3H+lSdZCkCL9NWnlBjJE50ee2ULAOr9HftSvli/
qgvNgFIxFydNt/NhZtEa7aTyqgr3b79yMVN3hWd5pfsbXzPvKphpfRaXR/z1cKu9i1JGjGUqw8me
4aoeSYoXb6QNUQxjJZtb2Y23789w9RpQ6z+PS1b7mBAYXJseDp/M0nlsNXJSrUy+Z2n3S2rEP02Y
/890/R/KAp3575mun74V3be2O2e38if+D7tVhsNKJonsMOET8LF/s1tN8y9Ua9D0XApa9A55q//N
btX+ojYClgSWzcLuWtp4/2a38hfCEsXYCu4ZCGPe+D9gt65FGG20+RdhvAVviVoAbMbzQ5AMqpWW
uV0femM0P9sBNadKkvWdNMFMaG1KIVGMHFfTpOpNXHfJXY2U5jcKI6o3Uh7bSFJT3RuJNT+GulP6
WqjNjzxE1o6GFqK5ydx+f7W6T/+cz9cE1vWmXn4woAkavHQ4oS2uLoeQrJHmPyBd+mSzn43zvOlF
CcUFSZWtgpyl//54L2IBr6+JlwFZGshI1Eou8NxJY6DfS/h66GNH/qRXzqOZz5M75tKw6Ub7c5rp
iKIVGTqaVgx6HRCNW0DGJ/m0bLeU+vu0DRsvyYbAMy2n+9APYbOp26yiYmI3yDom1lafdGuX4P57
o0XqNeW69XtGT4adRD8SvW0dgNZyM72KAijpmMTjOcKtBvm0k3eDOyVhjFZwk+Hwah3kpG5upKY7
vL90F40hBn4JPGi+gt+gYH0+sDQmfT4XY3sA8YJgFgbrOzUs47u8a7tbp9VrBDmk7gZfimFfTpLk
57Pd+LZdO1eirbd+CePTHAJzQ1t6HQhl+DaWQVZ1B6Mwmn2SCe0DirX9h5jgcz8ZevNE4UPZto1c
31hGAjamSTHLEJS1rqzJGx+DnsEiDkkRbzEJOF+TEiSWIhflfCC87GgYZJPnDN1wqthBO2vKxmM9
NpYbjzLMN7KUB05TusljAqqA5Pmmk3v745AO2WeQM+p91nT9J1vKMni7jra78mMvD9uisMKuIakA
Er/+gFpuKVkG+PhgV0N8j1Zr+SMqcTYwiri5jzT0YLSxNncIPRcHVJjqW7Mv2GLTXChbWaTjVhPm
vOV/x7uC1u2jFJORvP8b188q2qh0v15EYKB2Io5xvp5SF1Z6SBH1oMeNtkvKaXJnlXwvcdJr3NGL
ntQyFueIG5m7knb66iBRpo0ceiLqoa90p0BtIy5mF/IbmPkWwzzVS0AtHXskaGUXx1v5mZhttLZx
NyXZxinrGl6wEqsN7H6lG7dWWBnmnRQ7yudew8rk/YVZtxUAKvMLoboi/I+K5BoK0hi1MbcRHr+Y
Wsa7ug/mbaT35U5uJzyW+0S9q7J5uqG+VfgUbq4imi42OoEsYfpLsxD/TnMV73R6VnaZbjkHTemN
r9kE0O2WZnyD+0mhywfg2pPmNgX+auCdcBtxq4zMzLeSDN5EIjfG3znA/8JvS8W5UYLSyNwRS+WT
pmfWD0eOENUaG+MOvJTVeAhvYU8dmfaIDDuSLD/i2tSho0QACzdNbnf3DK9Br3CGpLmpadOXEBwq
eBPDnCqoBYz9MPstwl+z14gizz01GPVj71RG6YZgE1s0krr0J/Vm56elhk3gojwapp5tp83Rgo02
e2Tl8y+8k0BPhIOpVn6pT3aMvXGbyjvAzTPdyrLM+q3Tlouv9ZCXu7BHPcqzkTiDR6MucLo5A+W8
Ufql0jhVNTYeU6egtxXOdXJHk0+ip41tXubmwOfwo0Q1F0C81WipHwcxqNuiKY+JWaOi73Rh6utK
rdG3q1U12PVtnYx+lc6JdFMaQ3IzyG0ttpWaR49lU9itN6iDIXtFM2TXShMXGBT2NF15Lj1UeZZL
ZXXxhYXeDEnSWQczH50NrRrZzTsz3vZSqf8t4B08yTVznoVhHJD0iX6OUaZfuSwu7jPUQihlgdVC
eJPTTFz1+iVUMGTJI9FaBymv0p06I4VfUCF3+7AQ+9xShyvBw8XlxHgEfWjAO45J3Wx1OVllMk8Y
A9sHSYrRwI2y1DdEaG0pbV5jg70xNaSGgdchE4/kztqbhDs2kQwskA+1iMDHR0a4RSyTOKVRw22u
0iB//3p5Y2o8YwSOxEWEjWt9agCgXRiMtnNIZ1oXc6WbHNr0Fz7X6p9/NKJduGcsJZTtNS2r0gHr
BLkcHAbK6jcosYV+WErBvqdB7g91MF4rdy5hyVnEt4Cr9aXYScBHe3+VGOZlKlsoS0oHPVPFPm3q
RQU0S+kyckoLNJC3MdZ0bjUW86bKKn3vpEl5Zeesa642xwUQHVBhckY6pWssS+AofVMLyThMAN4z
t5IAjt6kVSXXPvgmO/CNMde5ygKdziB4bGfwWjYh2m6FpZ3m1kB7y8L77hqT8zKUAmCI8A6lCh5C
ZL9We1rTchTqq8A5GHFnevjQ3ZSBU9wolakcNCied6KPLdfRgt6XJYveq5iGh96MzCsb8DIwJ55b
COdse5IhkAqrw6yAZBaxnR6zNpd+BFir4Y7g6I9VpLU/OxZj8pWphZVUJdn4TRVcc57cxQiUIaUq
KV+cxkk/Re3/Zu88kiPHsnS9lbaaIw1aDHoCwOGapJNORpATGBkCWmss4m3qbex9iKzXHXRG0y3n
bSWyqjKz4Li499wjfpG2dqxowVOMbil8ZQNvu2MCPedRkXlBdLQMA4lXUaTXJE4Zy1ymqhI4EdDw
a7YLH88wexydHEhpGMVAqHj/Rl1dtiPtWv9BCJXQRtVSsbtZZ3QX5p0HPezaGf7T81g39jlQcWwM
L/KZTkl1MZt1/8GS601aLOq+NL7nKEMky+yu7Og/fK8FmEU0ZN9gz3HZ1mGK0cghsr4PuammDwW6
g7eyH4BN9/XSybsp2IZVIwDylms3rNvBVUbqAqWTvzVE5mPQgr/DZaZfp7KWbqxYNxFqtugQZT5S
vUh+N+YWU+h5lZbVDPorqr4CkrmGMf7TmrHd2Pcq+kmknO+/UUbqIHaYDZLmBbkd6f5LH8/fm15+
Y1i9+qcxlhVTQHgBwqERcKmtFyu5XA24LT4o4GmcPFNewqGElKcpz58/6A+Hmicx4GEr0DCmk//+
rYauabNJs4JzEVbtSzUV86uiIRxpF+o4CM5UabHg5LHfRBTafT/bgdTqLxjmYfeTMU4vrzAz/5At
8INIEpZEgSJSvTjcat5KUVbmwTnVa2NjCMVw18K4dYYayJ0YN+2qrcT0wHy9XJmWb95SlpT/cK7H
rcNkiWkAMjuLfsvlooRxjO12GJ6Zng7bEhDHSoumf0pK5yka2i0UFXSIABpdHPq8qRs9qUbgAEkb
uiEJmBsx/L1y+v6wbXE+Wii1VHIETeX9B87qwqCXzGiybeYK1GnzAMCGeVjVu1I3/fh8O/0iPL2/
Qak9uULpei0CjJdA/CnXZQF3k/jMje3mgZgHh2HscOQETlBL6zpstRs17Wk8+ym2TycQ20Ls1KU0
3Q3VUIur2Wqnx1QurbveFIo3OS/Vre47lVGtlUzHsiiVQc46IN3rzee/fTm/Fz8duBsH/NccAwbd
+4XSpV6wmKXH50bEM0mn/w0v6RGr172opd8QrMzszx/4MZFiNsOsafGKAFJ6eY1pcZjMYaPE58Ec
I5IKARvbFDnp0u+tK5vgT4+i54jSF0Pqpax//25prgWZ0kkJ/heTZYcjRrJIzWv2JOFm8s/falHH
XkTZsMm9HBnXcozXeMPlTP4bu3NVBGsdd9ltKEv9lQX8pdZz+ckWK14+FvFYuWzkjyG4W0Vti3Oi
Vt3J1Gv5azCbxhsGy9JzJ03Kd6XvhGOch4XkaHjOQCIVAAtkCZoXwLcj4bEvWPYkrhlaD3VQfEuS
WU2cQIgZV6LRUcuMbLWKPHAe2oNfYk7qsiWVeTU0UXOXJ1qhco7UGEB32tbPulDqb3Xt6wDQlbHP
nb5uQerEmJPEtiBKw63QVsY2DqcsPQR6Px7EJmCmMwf6QGU31bri4laiBJDSwsHJ5lnGg8ca5Wkv
MsEzHC5P8wTAHIBWL/t569WxiIG5qpfVs5CpcI9lPwxfxHJUAJbHRZ2uKkMueht9GCRRh0Dh2qo6
LxbomNp9YemNLXRlGjjZNBU3tVA2MFPBrpPaBz2axJmeCJUbxVZzUKpWmGGyj+NNIlWPreD78So1
pmmftqX48vk++uWDcPFxGRZCqqQPS95wqfMiK6laJVJdnrMgCyMb69x0wLi2j0dQIZrhu5I4x0jM
TKYO1WM0kzdfryfMC9O6PhV9PRAxlMr4MpOzg5vIW9EDtxyHdu+PzRYIg7LNp6B8SoNec0SGyjdJ
HRbQijulvekhmKaLIUV/ivTY+tagFtA4iMkPYO1UI/lRaWIUIaGdyqYzhK00royhjb9GYytcK4N+
8YguVoJykrVg8EkL84MDEXymFpxOfVYT2fqm5S3XcA3bNkO4uSx7fgXmOUi0wY5fbG1Kca0LQ9va
eHjLlqNKWeFleCi1TmplKA0g5uB/EwygAW5RVzIWE4r43I4pkiUgMvMjr4QjrVqSw9vYheC0hJQ/
Pew2DSQcYTItv2n5ADb6z7r+9zTpf/Qf+xiEYS1T/yySoEh0XRaXZVfEht9Z5VkcZcGTrNzfhVL/
rcVKaxWak7E3EugPn++0j8GR1jgq+gAnaHUyEHkfHBEfqVurb4qzRNfarbCW8eRMNVZiPUwPnz9q
ibPvvyRV3dJFRN0UQMglA7XuEcEopLg6BxIUMF1qupU1jvOVELykSB+esrQrpWURec77F6KBrLVa
WFXnEUEPtxHN27ATqlXgM1gO2+k+rygytD4ZV5+/3R9KV+ZSCvUzkkL0uS/j8SSpZQQzpjk3pB2v
ojGLR6MQw+NkIFpQzIJ0VyZtutIJfm6iJ+YNvVLrB2YoxiaqM//Khf7Hn8ORwR1hmaV9uNHbviV7
TPX2DCxvXKtRdpZxx7F9rRvepjJkj4vmdDILKfdqzVDW4zz1p8xPxJ1cRvmVxPYPnx7+NpI6SMws
RPaLbE+PIXTiptXAc4YqgElr6Io5fueff4I/xIplgA4IiI2MAvNlrVUFJsSTqB/OaKlIR+whp2/o
spE0W6narhZXIVRthAAxkEJtdhm/dVqhjBNGTiV2HcxeMeUi0sUE9I4pdLW5hZbdZnboR/O3Lm2a
ztV06EmOHlSh7s6TjCmCKEyZa4JhlV057MtkU2e19s2PWsmRWyGznHmq42s6B5cgMAAniHFAOhIR
PABDr19ktp1k9moQTeMZVKG/lvuGWxO7g2pbhTOGEFa+xjGwOfBFHue8jx+zXC7XBbwTO2Qq5mVB
PNGyqIrd6Oe9h2OztBsCv3BBZY5XCoo/qBewgVBHoF0GFU6+pEZak6RHcJfHcyAa01Najb0D2CNN
7WixL6mbWEB5XtzMMSALib2CH9IobBuzLHaVEVi3cmi1zyB7r3nGXsa+ZQ2Xs8GRBVeDiej7UFH2
Xdhoej6dqzwM7LKK+n0nL3ri3RR6n2/NPz2K/QjbALDk4ln6/lGBgOsU0qXTuYsq+PWiVjmD4mfr
TgnrKwHw8hZZ3oq5ByJxnLhFwPn9o8QWIIkGhP+83IxOb4TNeRp80wniqj/maWIeceusruTYl4XW
8lC4cCgMMPKA5nDxUMmqukg3eh5aqSk45lGxa3UUVn1AP0qswmst5g/hjQey67EGJags3Df5/Vui
1Je2TdeK56yxJk8hORkdLYjCQ9nXqisnfrUWl2HCPGr0Q3rpsa+L7hE1Fus45EF9ZYv/Yc0XIsmi
yb0s+6XsSFdaAmdLFc+0KxOnj7C0LOg52MOQSV5Vy+NKG4fpypr/KQYsEuJgecBSwAJeou5vE26z
xnRdLs35jK+9sJ8tLbcTNaqw6gjadQO/Z4XEUnEu6zz1xDkRzzgPai69pHLfDe1RYNyx12pVPHWl
0G4FsZwPZPqFW+nCP2bDk0iw6xe5KZwIaYe9/6ko4jBaNor5XIdR9hQXnbxkV5ZX90155agtW+33
BICdQZZB7qywNWgnX+yMQhoJwGoqnVWjm7dMKaZtOiHWoKXQCoKpF6kxinE1+kl7JX+7vOVI1Bmx
oLGBSBKjv8uXBEoi0nu25rPeT+KureXpDpWW188jycfXg+lL3DLJcRgo/Woh/fbRJ4TNKHFT8ZyX
Seb2/NcvuahmtqUWiac05birq6y/yYK2v5LhKMtHer+y8C6p1ZdsETr1pVDEhOMgkGOkjspZndzW
FNT7DPAo+H0MPhDiU6Okdud5Fl/zJiBzbotuHNwWJQb43WJmrJhhiqJTmj30l3kMy0e5CbXNyOi/
dgrsWjBnia0bxSggCs/5NP8cZfg8TgkFDZHGqHtAb+BZ0+b0zqxBLnhsgwC+MpS2n+qsFXsLLMm8
ayMjGD2/SaKXLhCibR2BbXCULFa/NKYUYdFCgXibWgY0AQXISnUlDfnVLHm3TothGHwq5NXwuaN0
eb/ZzbRfJnF68hg3YrWHQCN2bqwV48GYojRApAtdu1uBqUUGy0rNTpmBdRUu5RkCGwqSPZ0zzhmG
c2oFWNb2WyHHi0atXoWsi5ehLQweRDIiwR7zPHfjvB8tTMiGrNgLbQtsYhqDGB5RVvX3MzoYgWfJ
rQavxA9aW8KxLHLo9zQbJikIc6l5FT9/vkU/SvbArEbSBhtqKNJoh1yke4WQDcWgtNWjoYThviyz
biNpcRE5caDnARGoKCI7C7vqhrIm3gRImg3w3fRictRKECq7ACSKm+MUKomtzGm/CeB7rNK+skIb
9QVJcwEzYy1UoVBqG1ZSlK4pDOGbylyqXZl1Env9TO/E8XOjvk0GiR5jps9q60mipF4p1j8cC44i
iM3FkIeLj/P//nMzvyj7JDCLx76vag8tNuIMXy7c4TqgrtklxSrTzGYjBqHa2sgOVVfizoc+NrEV
/Ws4m3RSFpODi9tXRQy26cyof7S0ZNgkRVatCqNNNlDONHcOtG4rDAkSq6bMZZwqhTMUenwKjWxa
f/7lP6qCIOLy94AKCMYCv3q/Fr04RoiUFeMjBqXtsyENJoi5NtQSGHVmnDpBqTE/GuVS/jqLM4VR
YCTBbY6bTY/iW9qeMqU3HDGZ0r8/0v8iNf8FReW3j+S+tq//8SNvo3a6ec1+/Oe/7l7T16J5B9Rc
/oZ/AzUV9S9u41+YGWDXzB3+C6ipSH8to2B6mQxWoL9wjf4bqGn+BaATVjxRjrKSmd1/wTTlv2jo
kv+ZZEALhpkS/x+gNN/fdDTmcX8FQPcLP8zc9bJF3EPczIrCmA5WlLWLYBzTLtVkti9FeLCVcFRL
ZVohKpdduehYjt/uueXBcAYADiK8CvqLnO79JhbLAGNtaagXsFyCIl6swx2Q841El/pKsv4+Zfj3
o/BlAqpEJ5xL/f2juHzCqRvy+lAAN3cS/Ay9UcPy87cvfvf31fM7evQXPPS/b6RfjwGNAaGbKIUe
iniRKUYBrFoRIODB1IXGFmsz9Boa+4/GpPfcl+LgQX2VQOfQSlzRuq4A2utqmDr86OE1otcMD6XR
KXnlql5jaOS33CF4dNgyhNLbSunE2BlUsXqGVn1MhK6AQAxb9Cz1U/MFdcLhew+n5NkQgPBoc2Vp
QP3i/qYnPw1sCyOO+ziT5Ue1G6rnNpCMfRCOb1oTi6c6z6F49eAu7Akp9Jypfza+MKz4h8LXvxaJ
TBpCFUiZBf9wEbuWIQfTWrGFmWh0HirDmet3sIA//xbvK6W/n8LpYXvxL5VeyPsvrsdg05vBbA7a
HD71lat0N2E1lGusVa6pZfwqOy4++1II4hRIacLdtGz033LFpsOjUiv95gAU0asm0UGV1a18xYsn
J+2+BbFXypptoXJXJrBWtdrreiqHCR5w27lmfSd3r4kYbyHK/wgEdRUO5hoZAqUZ7UG+0RrLSQBy
hoOCEeITJFsXcWmgZT217UGq7/poB+e5bO59kZm1+KJGX+J+1xRwNhyQUPCgxVWQyKtYqdHa6zyh
j6kK1lJYsvu+NP5tXEynJGkdyz/E88xU4DTpP/z2acKZeYjuCzoCqbTz+8wppZvMmJxB9xSgb3I/
8B9fDSW9NUt5k3fY/Nbu59/xT2eK3hrAnMWjCTjG5bUf5XlfNFJzwP9VWndR7umYRXhxkv+IoAoi
8ilFBz2YXzME1dfGbDHfb/vwLCXJTZSXoqf5Idjf0Nf3RZ3BkfeBT7bdV9poXq/+6CWpdtJYnd2s
z+sTqWR0l0RF4liC+tAaEri9UFEcqRkRoxuk72mptdvE0Pq9hTz2UVebZeCJYXZdpfmDkujlNhmj
gS+VT2smi+GVJORCeu/fG3uZfIExA258WR1AiRPLuNPbAwMw5jh+FHnEo2k3lwyw1Vzpf1oD+sz4
0fc2vWbla9Dk8jZXRjyHBwtu/8KEjaRYcrW68x2BPMeWxN5yci2mfiDYbEa/4f+5S7IVFLxrH/Ri
+P73CyzauyKumia32EXWKnShFrKw7SGbBtWJ26BymsDS1205qavGHPJ1ak7JnoHlaJdS98WI5Wv5
0x9uHgorQjWXDqzJS4eOAQS9mCDEehCAdNq+JcR7jIS1tUmZdSUO/fFRNOQBe4HqoFx5HxtylR45
esndwaI/wVhnklaZnIjPYdeHV47KBefo75U1ELOh27gUx5ftEVFqTfgEZXNIS7G9yczMdBEzV05D
3w57FgM1lXA2HQMlsEMoIStcyXXjaUIxbUBfa7dTV+ie3MbNTU31e6V3c4FvXn4dYgXcjAuQmqz1
11j/tygZ0JYYKAxxoK19edWE+mCT24K0hX5vOnTuOtdg/OhYrfLVr9DuUIbY32j5MHi5NOtrPR3m
jSCkg40Dp3gTaNO1IdjHTIi+0YIsoK9Hn/IDLAS8kC5PSnkoxra4z/K6WIXJmO70uc5Bz4fJNm5m
/SAp7TVS4LIL3t0gkC9ojEpLzoD+zGUzpQpEqTPCPN9PSWOu0Awr3aBDpfFKLP3wFJI8kkr+QX8U
tsn7vVj2VtlXY6zuM7EePTEDfhAbV30nPty81KP4hTMtJ7sjZF8EbD0Q9Tmd+nmfTdJaKet6g1YE
spOSUbnCoHm/3ul/Cw4KDr7P/0wN+7//J/3R/MfxtW7C1zR9X3jwN/5/hpj01+JVRgoE2/Hv8mL4
0bT/+S9JF/9a0BPLdjAQM1u6K/8uPCT1r1/0UJi2kEno3HFO/k0QU/9a1OxpZiyQJWpQCpl/UHm8
3ykcMAbv1NGk/3h44td+sVMAeKXZgE7HfT2KtSNVWAeI5kM/6Arwkcq8UjS/P91/P43xyGKpDt0K
Y/f3u1+Pg2FMhTK7N6Im8bKTPAe3A/olYAWPhcL0H83JaPPbJ/lDRfCHZxL3waiwxAvDZfnzv8U8
DHJDucvGBH9x4xZhQu7WdlyXTbQS+8JYR3Kyh6Bx5cr5w7KCZOaCQxeAZPRyWXsdKnYBteZenrV5
07cLr9360grmPo106UrNw8XyLqqwrjKTZlqyv4Bm4H4uGsFk+lifp6J+b91qvWeir4MkYvJdHG00
/3HN/h7pmp3nX7sAw4vbuLsx21sl32iJXfsOeghy68zSK1C/2He78LsZfKfHM1ao6tyJ/bbtfyrq
FrEj8BVt6KXxWW1u9XCfmk6lraLeMWhgZWuzeZ7bwM4Dctrakc9dvW1CVz3EpwJLG+X7VJzV/iHM
b9LwdjaA0Kzncm2aa1+7Vwy3lE+ier/AZxroGhV6P0N5YsCzZrTdMTdej/JGQOdNWMAx96a/VdbG
TikDO8zswri1nvCAp/OltYhf76Jn9UvyhpxuItzN2rdUyI4RGFT0OaviDkSPo6KUIz5P5oNmvlY4
cUzoLuXlSa7eqjhxG6R+SvlH77+0EMJzC30dr1G2fbE4qKe2Un3155MPwTf00B8BYARYpNYcYfoK
ucWWlC9CtK/HHUBy7kl4KNJeLHcl2qx3eQTvxNYFesCBE1geeyEo3TrZq75rDM+d4OjqOhBQA9pe
tU28yPr+3iULKoEGAzUZ6d/7k1DFQR1k5J/3Q5RVDjLgqq2imu5OqAiwEXzVM5tIOeQD2hWTUJ2L
Vr3G/P5wLjgMJGDoLyOML6EY/P4nTAbevMmkq/et+doiCuS0QzM7eomPBThw+Uo29qenoaBHWKMo
5BAq75+mCXLbFXONuVJnPfphibmh3gFF7uPDCETxytM+BBr6m0zpFqM+zj0Di/dP8wejFzplTM8j
Wa+tjJWrtsajUfpbmEB73YoepzqPr+QTv7gK/5228FF5KmNdHOjoQkMvvSh8Jz9gJpIYybmetOfW
2IRZbz5aLRUWyPlqJZEu2XWoj6uGfilkZfZyGZ6jrD/pA5o5NFMVpOeSYjWitqGP8f3n0ddY1vjd
76OBxigFDRcQ/Evf5/2qRLImZIkcWA95eTS6NV/bUJzW3Giya1HTRbYqbqZkI3kjzA8wkW5v2GG5
En4gaAaGUezsnvHAQ7sBnxx72bHeS7tqq+2MNRzdjkKzcqyj3vGODn8hspj8fdLgVr0tOTriRakt
7HQPAr6Kd44tfBcOza7YQPrSb5q34CHcyfv6Jd0FXrj2V9VKNiAM2bjXogDl32vPn6/Gr0D8cTXQ
UiExQ3Hx8gIMSjA7U5VYD+bjMDnKNwov5hcFR6Cm4+f4P2FXPEJYkO/SPQsxgmIR3bL2KkTUCrt+
qnwUfZ3qoTwO+/hH8cZ7GKVNM+Hz3/mL9/nZ77xoENWBONDcCK2HeFseVECOphNua6/YFxthkxNG
fyIIpnxNbmbPP/Vfpdv8MO26Ffrp/k0ir/3Q8Y/h1toEviPfK1v68LRlomJjdSukw5jJp6Fbhu6c
HGLVMcdHhhY5M2T0odDCwzVHc3vTTujC2GDD9/52uJNO4/0k2K1hlzReKnekrxa6VbdOdeYmt+q4
nzWv8Y9WcTf5r2Lx3LYAoBylttWv6Y1vF566KdfxqTwWt7jFFg/1MV5f83v7lVhfrhttYsSi6HIu
skXvd3sCQy7zw958iJ7EnXQrbefb+NDcZDeWrW2EL+pTY2enrmK3oqqJdJitMSZpnN7yBIk63Ble
snFFz8gsnGbc1sNdXa9TgPlYSzbo6Nhpve4oTiKPSjmsVkjHm6j7de4UUzg7cB673KnUFROl5hDv
NWzjX7h3DHMlhLuq5NB56Uv1IOy6rfklftG/SEfmp55wx8WjIOJ3QkoYa7aB4PHQibam4gm7DTWX
81AVG0V1hcIT4jVMSqtfpclKbJlt2fHx8933C6b8cRXJWgCGKgDMLi6qKYY4kJHzPPhH/xg9dTtl
Gz76TummB3TVxHEliHZReCG00NyxMjs76tvOS/f5PlpXrnUqtuNK9lRPzDHopXmeHovN5z8R55mL
uEbvgoYC5SJTAwREfwkn/ZZWYng9VrNfTafUXEfZupB2sWWbtadzHoNUJv7vExSTGtxKgm0Q7Mpo
mxonvT/F+Va0dvqwb8pn1Xo0213TrIzgqE0OuqqTv7hGVt9K0wsA8yI88HO6DX1XqG3llENSRQ5N
stXvCTJhr8Fd+VPW0XF8DKavZn0LOpU/T4sRP60YsdrBMbuVZjgDPj6SVxduJD/MuAxV7jTsiviG
cUKdun60TkMvCjatkZPbhI7EsbOU27TY9eKjkUnOFN/MybGs1mG8BFmyPxTD7Bl8KMotHW5FaJvq
CCMihF25ffeDH1+1a1qeMbYjdvfWSLaiPyTdPpa9Ijn1wlqf3iZyRT3f5HPjQhwAhK+ggUMeoll2
qvKK/Bi1qFlSMkGEcjJbIEYqmsMWzYHBgoZGviKwNRfFQtzDJLs2Dtl4b4R3fXdsTHin5lNknOV8
xJON1bqmnnuZXGj4ypLgc9QBHlFCXRx1P5MbfUYi8z5XcZAbxngLGlxZVb6Mk0plXLk5PjyNdh3z
JtDBELngXV8kFyIjfbhwSX1Pe+Z7AynQVpIktsUKQHtYXm0UvW+GIIbB1B4RjkXMbCGXX7bMmJPo
DZJ4wUOsZ5XdSRUOoHn+jWHCkufvwlgVncjY5n2vHIKqAku3CPQF9cYqcTdDk+1KPXUJrOMHQRdi
esePgi4JUvF9YBWGWI3EcBTvJdP/Ug+h5pE40mHVD4HSpXYY+OtW4VIVspOVCDdRZZw0vQB1EIgn
Y7qqU3WZ6/FzSGsgOpN14WV3ybYhNo1BJsrzvV8Pa3VG6FQdWluvKm8Z17hgGnybJf6H2CJWgUmj
QfoAAxhRl0v5NybOrWGi2nrfRWWzEpNGdHoJwPpYsvM+j3Af3xDADa4X+JUsRfNlf1YIUjUMiqy7
b2ED2IW/QvarYaAVhlSWL4oS624iqd7nDyVVvgyryBlYeD0wciXufyBwj7VcKqAM5Psk2RWmk8Xb
UP1upYqDBdKcojW/6awbI3jNs95WgNXGAN8U8cYUj5q1WJg9a9VZbe/98gnd0nHc5+PDVD5NzVuF
n104PoTpYWjfIn2vtgey5STfJ/PGnDZ5dZzmTSnYksqQJqSIa+xIzZyvmYH0Q+/EW6PaJKhhqg0V
nnk716to3tRIrZYnI+LU3+XdUdM3mfiMiTF3sHBTzRt1YkL4s6DmmGXNaeQIkxnP4OpVv+rBfWeh
XPhUGVRCG4MfYt7CUZGVb2nxpE2rYrxp0A/VN9xxvXFKxa2l7evMlfKfFoTVujno2NYavDS+Aela
BO3To2eKOoawsoQviIfL840c3lNhG7rr806IZiTCTlZ/+N1a61+l4iZXTlF1Tilv9Rbyyhr2odtP
25i1Erhoa0RQD9AqXASEVjVMS0U7ToXXfQsLwTHzV0liTbWXBlQxSrOlvgbVg89B0ZzyiWJnU0f4
GmxLcyWrW+pn3Tj33TnkL40SdGCVh2ZyRvOpQ9ZHWcnKhh5F5FM4L7G6KVcKky/tiqT7h1ubtGwx
8gJFTO+V8/Q+jOB1iKS/5qv3YRSkFOw687TSZIJbKKU9aULtRBLcms939YdsGpYEEGaAAgRSHnuZ
K4RzMHRjLir3s/497+2snp1iXokVBvXFPql+NsKNmNgq460uOCntLlB2fr6W/KNaPbWZR0BpxmfB
9FLjmI1HObuJZBEhzBNKf5V2mqQXP3BU1S7pJ5A01rshZdho1wjsxneNGjOBYGWnXVV4MM76nWwc
cOBVHsnq5jsf0SLrZPXdSoQaxXgz8HrFk3243U5j7uY+Rw96l4u7sfkR5J6qrUD240epr0XWTtxZ
pz453syAYIfbMP5aTJoN/NCuIlgr3WFWTyX0EqN+MpRd0DtRfZsqnoGAUnSF1A9770PoWFgzuIMs
QyU6fhc1i9lUoBlyBZNWZceMl2yhP6Rb7c5fpc7ws4eZcJxhEH1VDZhcuLAg+2GjZwlP6CTOu8Vi
1UPW0hmNYxkeUvVt+S9BHNmgOBlJZb2b5vZcurJiY1dvkbE/TDfFvIuNY5gfbwt6bQn0c8w0VXWL
bKatTD/Gvl0lylck2G2j4A9MNbaZVHpKjxj4ixW9TvHRoudjMfRb40MdRit53Ahv5Z3UHJERxXEy
6BGBfvKnx77rHTOobHl6DdSTAh9Ia47qvBb021KxFfIAUcqcDAugsr6dpleTeVchUjDdC1FHHX3o
3aJy/PZeFOjZFY7Q7XJTho/oBprdzy4yP6FiZ8G50YqV372hpezGwuJBexYXpj1aRtSDXbIRuQZq
DGphDVHDY24bOBXqLrrhTk/SoZOPuBLJA9yCGzW6r18HN5DuBvxV5s42hSO2Fmj+3mL+6seDG/Vr
rf6uENvCo9yNmwgXCH/QDnl912hPUuBvEnCBcnlbtatXLQkdrXsrRu3QtdE2RO7FHCs8zN6YpGbG
D1EP7SorEZ4OPalY5zWKf5VntN+kyDEyn7juAbhcSiG/Xk+zvNJrYmYy2YJ6zsqdP23HxC07+npd
dxdgsJLpb2X6XVPOsl33rjCutYTpNznzJp7cwOQuIM33CtN+5GOu85cn+U0ovXBeZ76HdEV8Lzx2
oit9B31gUrxUnjKsrMKxklU9HhNM2iK7P7U3EIPMEZkUt3G5aNJ1uJ1izzfWBc7BRbaqkt2UuuVj
m+xpq3qQCebVqHLx2EqwFd1Dma7xLg4cHFyD5hh1q9Dw9I3lNiviQ/iMpHPxEuwtr7hJXoW7KoTP
bff346rbDhugJs1tRy9V3xr0Xe7DFzjvo2CLm+oBgZn+NKncZU60LffxF8xZfWc6ATpXv+RXar6L
0eSScUK2ZzYJxZP5qXIJ7CvI5bPEyuX7uI5N5DhK0R6r3qFADG1mheiyS9YqFnNAdgZ9rQAfcauw
9ikkCjuq9JtQlR4bwTg0YnLlzviQC9M/hDiPKSwwKSa7F6knQ+MsEoDH3Mdh2iHnLkMdyfto/fkl
8SHf4tVh5oPFAXeMesLFzQTf06/MeBLv44isotS6JzEU71Sxp8ifX1txvhti60rMBLJ/GTPpVdK0
BJG1rDwzhPf3IRghQY7jSbrPoKjMjmi4mYgeqRPB+g+8Knfpf2MkrUubXL6JhXXIPp2fUmIsXfhy
i2Vr5L4Rfko0jgqnS/eGdB/EhTMCgMJWcuxvIo2YsZ/CH51+Nw8/pOyr0ezF9K3v7qr4roif8v7n
bHoMxmGtgQMxZqRQbCYNSex2mkPOKdGFt43KYw/EoYd0aY2i2rgqyKTiXVRvc8MFey13Tho5nJgh
IvLaTB7CdGfSVvaAZGwwtn3oNiQip2ZFMenQL3RpXa0RTnKqVe81q+DGPPkvxU//MflZfi1Wmlvs
maPw1zE18qqVvuqfky/Zm/Rc7aWt/DKdBP6o3UGYRIHEFBmj2BAK+GcebGbJS+b7XthM+VYxDuNw
ytemsimztz75NmXHUd6LPSCgoxjftgPKfLktMf2Kyk2vPcTVQSy+YrxeHTjgmF1EFQLce4smTrBN
o02ueFayBpnBhZ0j8N87/Ht/L56r5wRo+vNEmxudU/qdEpGNEGhjkmA8R2+fb1gK3Y+bB+wL4/ql
A/KxGplaoIxm2s33oeQq1WbUN3F8UFVPApJurUgq+d9V3ZWjLSM4G9MoNrb6YlVura768pwbb12B
DP3BnI8tifVkqwhBR3YZriB2aQhrUb79P/bOKzlubM3ze5l3KOBNxMQ8IBNpaZKZZJLUC0KUSHjv
saKedfTG5gdWVV9mUs1s9VtHTEXFvVUlSgc4OOYzf4O3QT6r9vGz8JQns+wGTdUZxVAOQR2FMaeT
5mHiyLfuYXjSQRUOC3yjtTv1qT1Kb/4+PSashjvvKl/xQJvi2l9E/AHW97ib9xDkrtzbZmE4POM6
PeY/tGO7zBYYkgjaLDpw3L8hAAzWiqqyhFCMNG8wDuEBV/6tsYrR6QL9PzdW+jov7VK612/1Rb7x
v6fAvlQ7dqp1/UYlkItTsqtn7RoJde1audYcayY4yTJa6nNkv67wm5wjEbsoHTIY4QcEuooNBYz/
O7UW8eBeufdiR72Dqg/G32tvCRt64vCGdnGdbbobZdWu9F8Vp7WTLeQX+THcDrDe71JKn/cFaKsn
9hQqGuE4jyKnGzZwenPJGdOVSM+q/ZUbd0O7HpSDn49Lrb+y/EVYzfi1QLWnSwGvi734nD5i2Pzc
dGiA29518lAUNn8bucPfpTvXhZWeLXpphl1HhRNZNCvAXjNct7KqbStszfY660SqdU/VsOmoYXK+
v7QrY2kms3qkau/gmwDipL0DBSc9dL+01/YaK+fAtEv+JNNO6FFGDhUkoV2V+gwmu9su8mhZaUu5
voli7MMXhjrnh0GOpartv/qqjcOCHuIlMjeBgzcLV9u41hydNRTTNGnhKmtJWpjZxu/uIkqs3kpv
3tSAeOqg0CJuV0GxrNTrzJ0p1W1HahI6dT3nPzaYjMAxzOZ1x1GHm8oscmcUtmkiIr1p0b6jE3kh
i/hcAkHZY+r0YHsHie8T4FzVMK4z3GTcJ43R2EbHDncDfLCjln6HHxmbOtpL5ZUuN7s0c8AoynOB
v2aJqFHiVaILN/anihSPw7WhTGRX+mvnrbxSKfusa3xpj9BSag2OqOV0WDPaGr154Z6i1ffpqAE2
Q2SAMiytvE/VCDF2lRYrmnHfz5NVsWlu+qvuCJxyYTndjq0RFPYozRJ/0/T3eTQrZUeiRPwg71Rc
x21zR5U8bHe4t6HjZQrkI2TCC0wKq3SGZqkJ1eLn+AAYdKb9QBpQ0WwdFr1hx9mcWmbF2t7JhpPU
t3E161qsk6YLqgmdPpuXpGW1Le7Ct2mj3w7PTbtC68NTb4bWUTied8Mu38rP5cpbJ1e1M268ZbC0
9tFScOrtsFPn0ZLa6iM/d8vxfkx/dFf5jbzoOJeUG4CBRXhjsCTdeRU62mi75QaxzTq6HutdH10n
Ks8xV3d9OKPiqxbTcegqtL8cwbiTuHIgDUFxR1dnJzxMZ+O1uOPxve8ZYfiDuKO/Jj4pbwJnZLyl
Tmx4tvs8jnP6MCREnDH6Ttnrc32ezSRbW4xXxLcL1ea+xYxifCuxibBs4SF9wTg4r2Y8L4Za7DvT
Ll6Z6OmoWY0b/cnfV5kd3OPJnNGQy++gIvmv6GZwa1q/rB0SRKoEAM3mv1cvLYcWrSR8TWW7ecuc
9Lq4DZ4om2zMG3RlV/o+fPW4n7tNeRXfaz+HjXwdvVgKhWPb2FEU5v+FfhM+KJj8WnO1IYW2axiA
yrRVgY/F7V3lbs3qpsPxZhFlG3g3Q3/Vt3dNvQvUa09dBCCE9Tnm2bm0CEwOHY6HeSwsrWppYUPX
rNDcDPxFZ8yoYqjISXynYK1XHNzzpJppOEPVdvSIiOiELBBs3RnqXd5cI/c+NAt52MsqImQzH6s7
3ju9EprruEY0xJ1F2NwEx9zbuJVtXAAA/mbPTmxSizsbtgHwz9Nwz2wUw3L7etzjXp7fCkqQbttE
miyUetUpam344zMCKDZGduAg6ZWweU/Hm2joYdcJ0d6loDxD0oQTsyw2mRj9GkwMK7+OSM61rid1
a2qqwAdx6hI5J85K8laIqHzjm9E+rNx8Pg7JiyanzU6ZnJWG+icIODcYyJL8OnMsgA+Gj5ponKZc
qTrXVZ3I1J4qWvWDsKxB8c9yC9y15VU/v37Q88/AzFMNmqrrSMFB651Ouw+9owI3rrAOk2Cfj1ZG
a6dhmep6PSfZmY2d3Ky/Hu6cPQs/E4QtynOIxAKDQC/gdLwot5Ixr+JgbwZjt42L4aoPXXMRVT6O
c/D9C/SpnCFUAmcwRxotvmksKA3jSqrG5bYtyRl5n9IWQtVd6RaGGZmWG1d5EF24496Bxx87f1gi
gJ8ARcGtwtxoZzODL1HhRqUyHuTvDeNJNgjq+F64VZfawV2am8TJ7uiX+gdvk70qjxz1NEWD77Dp
MTUjXilBYoc7FSEUArCU08SRmpuEgkuwEAKskOeEJBq2XZR+pID7/9CoN2q7svZJuPWkLTZwWrEl
yiviWVja6UDDaYERUzs6mtnafryW6kVTEkQsaH3i9iao8yK5TmWKt3eCu+8I90MngJP2HrUMW/5R
EezgJXOGOwgDhQGbZzolqGS0CiWSWUC4RCzHffQIMTAGY2XMAuQ7cJoiCNRmeXdhit9BL+dTDPOD
tg5/UW0/OwOw0zAov8biYczLq7RJorli9Nos9rkoc6GHrZzpP9qU+zOPiK4S8VaV3DfUlrM1TZHd
10vzvGYHZxQtFiD0LO1Jn/6sZkcq7Ots2fSAdBl21V58q6pdu3SDn5LcELU+DG22Crv+kl74eR34
fVxIxRxOKozC99Tmww5MlTxBEQkD0dYSFijRxVSRwtFG7c9OcJiimKVXztev+mnT86pgfoncqCTo
78jSj5teUKW6kpQiOaDo2zqlsR3gwZDkEc2HSbT448GmjYQgCkhjTCfPDt7e65EH1TTmNSyeAh8V
a2SAXjOpeRji4FJkeh6c8cdTRADaQDg4XStTaePDZCqFgmGg4nUHd4wouaUVsbZMy+brV3q/LE4X
Lo491NFpDYnAYs/p4KGq9BUipO3BvKboRunV7u/Rtup0G5EsISHom5kkvcHKjHdaNfdERyPeAdCa
PjTBOku3ob8XrNu83+aaE7rLDPNyLV7EmjN5TdZo/c+74kYp7/NqHntzqVr2wtxSVwhl1QEUlm0t
OQaJorX1VAeeRDmuLNexNFrUc+mNdJKudU+oBF8Mh6n75F46Gv1MRJoAe5MbYi9+PT5GrS1mduE7
UjHziD5xva1nGS3D+CZTnDqAq3yDX0D3nsTDHDKFWQv0plggTuZhIbCtk5XoLqNuicTF8pJ6/XkV
ik854eUUwMdgwT5RJVRRQIMrFpuDGKF3rbe39Pjs0ZL7GdLST42W3fqU87/+sJ9wiZOMHBpGEsto
Wqzvwf+H9ZMafpfG8BAOUBZC0sB+PiSG7yga0iEINqlzUcEFu2n7FVaZnlNk+aX28ufXntR6FCDa
EItRNZz27ocnEL0Rg2OtTw+xoB7jAJXuUvXdWVikhVOHsjwPs7fGyOILb/75SOAIBo8pE5ABvj6X
/6zwiS+DNi8Pg15Wm9pcCmDxNF+bJZInXKgv/maWTWIA2AA6okQGOLPTdxRqsXG7MmOwzjwUorSq
MCSgJfDmd7tMSHNu2yaejRYtpDjPLgSCvxkd5CmSt4QfhGbo756OnnHf+ynakAchFS16FuMcedVr
pdGKuRYE18NVV4QhTUDvSGfu6esF9nmakaiC6YgMCL7xHL2nY8tqkCPDnpaHKqm2RSWT14hYlpcN
xtIWUpNfj/b5SmM0ymJo40+o/vNCttWJJRA/rToArahXFLK6et3DAbQbWT9ibejPoKQNNJgj88Jy
+oQFBQLOW/KJKeROshXy6Yv6vI0h5HTAkmQA5FaK9z546LQ5NLWwTUuFXSzTku5rQ4AKqZgzEKIm
tOK1bnlAMPNYXNSjuDA6VT9U9Nm/nphP4TmPh7u4wm1PYx9NjbPLPsxjATCuJ+6Hokakpx/e/Lao
FnqWV7Yc0d0nGDCArtPKtOD8kFeTRBf+Yx3INLvURF0gWozCgE64lyt7RIIbp0xAvOXhhUf9tGKA
q1oE52g1I4CO1NnpRLbp2Ol9qucHKwe/PVZ0TKy8wBhRjn5iXVlf+HCfLtAJk41iCgtUQrzzXVj5
w/FjVQ3erZCzDoPRK0DKwa3EbhNf2IPaFNmdXKBo4gOhoW5DIwAk7llw3WmlklVyHBwKwGqoUljy
syL1+wovRb8IsitdBa3mDSNNYLXAElvjOSwhVq5Rdr11sR/ZQd2OFu4IvAcDuE2rR91NrgXKNpKo
KejjE2awtHbLUL+1fLQtmrGRFqP80wTIK/jui+X5wprHoFpKUViO+xvsF6h2pxZGl+UA2kAkUKlV
YSNEbra3EiQ/FByKEFpRl7khVncYRc/d2mzvRsOJXdnaAysYtDrbGQUqAXVwITz9nDkxZcAQ4cdw
PXE5KacLoQoQJGuqODyMdRLOPHTKZ61YZOjqSNlMHCn5BWHtbpom2nGY36Mt0Nk1WndiLV5Hsuso
vdo+4ng3G0vqAKVslQsY05dcD84IqSZ/LI/JI046rGR677/+YQEVcuo1lpkGB60TgqXStcqtVGeC
47W1jJAny6lxM9AEOSlRRuFUobsolux9hEmEea5I0VyoWtCAbrIYozFYj1ZwlRgtNFu1WQbIwV2p
grfFEE5efX0ofLp5WYjwAZBXmDR+2HGnE6w0aSn4WtdOuC5rqbA0ruiw2Z4IgN2EmG7HZn9JqPx3
Y3JMTlEHEh4cladjdrIGTtdsy70c1j/HuHpN/PgxdqN1YrpchXS/BPGSKpp0rlzCNyLqZ7AJUWdN
58rpqJGilLIe1/0+DeZKCmv5gFcU/JwjrsBe2SC4/aQl17CRaix2dZA7IDQDnFMsMlVv1hWFEwSe
7cHqGZC5h5kRYKWkkK9VOPAaLordI4AM+cWoAQG/TCYlmbItKfvBAJLb21aOKIutwtQekr3c37Rg
fFDwc4ddHc+NwUkjMk7SoWOFb1WbPyTSS1c4FU28Rlur1sLy3wD/xj71QX05ORcn6oOerczHFI3h
9ElRtviER5INVqraaaaD3LvdAfuhWao7ejOzwtBu+jch30fUyJNinvZwuK9V/dYoH1yqePqjipes
Gd16PHC5RzulzRY5dgc99dibIZ8Ppi08c/bS9gq0tWssIDOyqVCAiVIoFlzqwCGX0iUL1M93Af5p
bC4ZbigYzHMoZIzr+dDoMuekooCf6ClxusGNB7g269po/vV2+Evq4/SQZjh2AtIyaEbzj6fLJNCS
RAwKtds36qKT7zLddsdb3NnsWCxmWuVoMeUC7ckwf1j5NT6RQPMOfv3kN5tKeVbUV0l97TsKXfnO
y19j4dp37WJ01OhxbJYg35ps64p0Yh4k82EYsOoOHz10KuvGsi1XXwQ0yxDqrl36GkArkHezu2jt
NvvOv87kpWc+IdpqD/kvGR2rUaGKwReqmmASM7TrImc9P1ruZvBLW4PT02GrOqRU16mn9FW9bn3B
Ubp0hnwBMDq1ayigdJTmKC9HWPO2gCToqFkZrIYws+uByqSoghJm6SAHKyivkvYrENBglnbWU09K
VcL+EoDzp9QMvKciS5Ytjz5Q1S75VRkiU+eKVFmPYGNsMRhsseJOiWhzt8/adwgEHRX50g6PLZCl
eCajuZzvw+iXSgsZEV6qAmsTejS6+ZZ3F5TPmb4Xwc34TygtW/q2sMh3oRUBd0vCvcvDqJhqZ8sm
fwZEBZi5n8cKGApWbLMUtLkJOp16dLE2ZXs8Ztx8MxfDNmtGtYVuWvMgv0mH3p/TB5dUIF7RlQxf
QZ0ZPLDvNPmdcEdvsH1Rtoh1UKUPlsh3qqXTcSLUtgqYg6oNGDZ5noHn46oUkZt86eSjYDmZB+ud
P2bedvMmcjxlVvhzvVkitx+nS4sM2d0EgBm771ZFYXItG+tiWITlops4eciJ9gLSFNN/7ofbugSK
Dkuu6h9Ff6Ar99xkzz3dXLC4KJ4ax+7XaMxp6jXmEoohbdpSvreijRvPUnnj1U+euY7H70b7Y2Rl
mlBYTIKOqWPd+E7EOcY6oTdqLbPGQb/Y7Leg4jkK+Tttr0rhEIGPitZkZr28iWLgA1dJ44T5jQ5c
JK1eoqmr3CMTuk6lO5WHF/JfrXTXxge3P4S0HCvNgTJilmudez2LHlL/OnVvFAn/uqWfbFRv6YZX
UbMJ402BeK8Gx2QFRjIdb6V0q+M4ri4SbT90j9D5lPahiRfJusluB3PZq4s8uC8jCIJ7qdk1tP/d
R5ntMfZrzXIs8wo4e6KtUNlBCsIHDLXRaUtmF8pN6hTsnx0kkOhxxAMLJxH0fYphszpDOglhNNqA
AQjTOKxtI62HxSCJhxC7wvVY6N2tWhcqhvDeVdrLwdy1XKxgRWopRSNTHY4QXItkcHMFPly20eLz
bugJaIbEpZFiN1Z7b4bpfe1OXVw5QyYcyx6M4di0QLbqxO+XRe9Rh2mRAWkrrqnYEqOZ5j+iMSDZ
uZEUYGZb2Cemoxf1ZHkP6nPMllELQOvrw/VzEkpkBO9wygZRrdPeMUgfwiQhR2ZH8oX4ILtit9P9
dl4o6VxW3dZGN5PLuIXSYnovfVMhHSR6zaUc/NM34QEmluDEgJxy8LPaq9ZIrTFqWnwghVOvvHxH
TWBY5LX6FlQACOu6aaD4UCIuh76bpdH4C+o4naechf71XExf/2R1TE+CVo5ME8gygP6cXjPdGKPN
hzbJAefLZ08bubsH8q6MgHepI3hjca5/PeJ7WPVpSB33G4D8GkngWRqOu0lcjbJKAbTCKNzMUgyN
IuOnklvmLlE96BONvNbLNAEVW7mOq5a3ZS/fK1yGm8IcwPXpyYMnl/w2cygJgdJ2VpeRbcmvRs+l
BQe6vzBL79iu02ee3BSITgn9QaadB9bB6AbREBQRYDjWRyul/rLtRRlLmwZfjS6oHfzeRlv2SJp0
MLuhlXi7GqCFR9OxSfGCUz1LWg6i2CzlBsvsAk2gqPGkhedW+kJLM2tpGhMTJgmBZFR1taykXF8N
Gdgr3w9+DqlRXQ1SsuwGWbzwduqnNaBKEDP5JJoKmePcbLsa8t7N1DE6yFArbISa7gcxXF346p+C
beV0kLOvjnNPJKNRC5ymQhAzGI1kEaD2D5qG/1FNeH84wSOfE1OQjZED0yvrqWhu0z7OF6EhlouY
vFvq5FvMLFK7awF+0XuaiQAa5mM4gHYF6+v2MJgSpGNB8JurXPUgJ+SCsbDmfF1l8fUrSZ938VRS
l6llmcoEXDzbxXlg6ujnjMJer4E3ZYaPS5jYUiIwvW7t5yQtOnFB411p/VTk9bwScq2pA9PqzAuf
8ExvhsyPZoKIlILMLBObGmf7uLZUF8vDTNg3RbzUaqVdFjWzKIzqGss9qApyPixGsHlqpM1krDJu
raAmSIAt4WCqhERZQr8lNC7BGX/7YDgPTypjVDeRqjg9YNK8S0McGoR9YQ3jrPa6vTIWa+KDeM7Z
BgU4rZ/bxp33Lt8w8YWtSDVhhskE4FShr5Ch8w9Z0j99/e1+cwiRy3Pq8fU06C3nyihl0wYhbhDe
IXbN9GYkn9WVZunGZrcdUxcLGrSr8sj0Zj0i7jOVn5rpVa5vNU1yQmHbZ1cKvVJVTIWVV9UJsYL+
llr+sCiGVJz1sCPeH/j/a6v8LzLhD9/uk5jj4UeQ1q/C6t//b/zv/5a+fhRXef+df4mrCOo3bCRo
cpExgUVCJpvN+pe6ioCGCkopZPiURfCz+6jrKBjfaHzCNPrLpFemu/4f+iqCKn5DFAtvCnrlVIy1
P5FXOQs5AC0hXz+1+/CAQF8F1NbpNhj7pA+SzN+Ikd/GiwqbBDmepxBH01WZSm3yQAsvz168SO1h
i/qCUhLdSw2RVCgbPoD8D3O4++vm+iiPeHZ20daBQMjSpzYMG2UqGJ0+D6ZBQ2RaEEljf2JhmEVD
eN6GeVIqM10ZsuCn0FYmKh8ZcsTgEqpRs9DPrUZFoNZlZG4qOL2OWw1AJOsSPOWsRoK3L27nRGaT
HZpITejcf9ezErSKW3D9GV0XYPHI6RbE97Xhx8uBWFYAS+PTmgHCOyFOOFe02Cx2YRr31gJl/gnz
5HmmeAE2c1YGBIcwSRgAPaNwLU5FgOlG+BA4yrQ4U0EPNmWqxdngjGKj9ldCZDV0iYsuRpMEto08
kqs2YpQWRw44tV1HkhUYmDy3oaubM6UThhE4pZWiVKfqQxXeJ1JsPBJ0xn07j8owAHhdtloDiMiV
BjH+KwD7o6MEJXz+/t/T7/mZ5UMZgHV5Vw/6179dBz/LrMre6i9/avmaTaKr1fkPnfzJ1f95/2Xv
NZu298m/OO+6rXfNaznsX6sm/usp/v7J/+ov/q3+ej/kqL/+zJq0nv40L8jSk+NiMsf4z0Wc7rPo
Nf7RfPodfx8w9Ku+YVXDTW+hK6nRXPnXAWPI3xDz0gAuANl/Pyr+0W8SzG9sMYXqIr0Y+Gb6tPH/
FnASrG80GzmXSAJoNGEQ8ycnzHvV/l8hKqwJmj4E8XTXUEYGRjFFeR/XJoSFYdRz8SBLd0pxi+i0
uwjTu0HeZvK289aKuM+9K4hRtgu5X7/JE6cKF+NGtezy0YpmI2Qna9OkyyzfeKxnt7e9N/CrgNju
Sf7RyJc4IHZGfwPRtInnnnqb+LNe2tb6xLS2uqU3OL1yVViqDc9PH9EZC8kmsJtCTujBL5/FYJbk
s2IJbapuzXtBz+c1HEkp3GjpLgi+C9Kznt724rU1rqriNpZvU1iEImB2U7+WoqOnUuVCnGhQVwMw
Re/Q9jasZ7u4rYoNZ/ifnZF/zyiXDJ+cZoz+TjT7MKOdKNeZ6SfioQq0J631gnnvqcZWGY3vRt/Q
oLBomwqL7lHoa+3aUIZ2HnaAhj6swt8d1afh+fQYUz+adiWYKC4v4+yoTlNsQZRKxUjel49SI5l7
zRODLVVdLQifOjP7oefqQyL2AnWrcimLuTzTlHg4ZLiMTD4QXz/PaSDP45AksrzoHKFxw9051Uk/
zEqGpDaG3mZ3KOVSXDQ5lgbVqD7VyrBMQn0jK5KwBpL3t7jVH51at/lreqjL19f6+kf+P+LE+TK0
uc9S78fpecPP/8d5o3yj44RWGakFJO/JLvKfgMbg5CDhB7/JqUKjh0/0t16cIGnfpp/miCLo5sKa
DIP+OW9k9Rtag5MmkfnPWfQHinFnOHROQLIMVKMnoOUEHztvjhpREGp+0GsPvZlZV9jyVWsrTIR5
GsJp1rjLVohrpveoVSPMkEUIrqmp3K+HEnYteVI5b+oRiS9fKkfn6yU6LcGPRyEBFjm6gjIHOREq
aWfBVtLnoucFQv3gin5Jn5DuQKEX0g7QULQoBfWSve75Dn0fb7oWJEVBp+S8nOO3YNXGwWsf0Hdt
nLjL4faGlXTpIJjyyfPXmqzVJ0QBEYhxVsnzsSOU3NRvH3IDAkcqWNgGl74pILNjdXuzQU/UD03E
XGVcBWujamdCUTa7r+d2mruTh0CuC5cx0F0g8CkWnJ1GQRSqlWuZ2VHQhGFV4ef5NBTwElE4bR6H
UqzBPCbNTi4yEYYgEPSvhz8LpJlc2uIUqrg3p+uWCtLp8SOoWjVKOJ4c0xp6uJsB02/k3twpYi3d
ZJrRzhstlLdKUfU3Ya8+NQRUFz7Ep8+NiiM5o4ZbN3xAYHynj5DWkTBWsVcfS1l2YbJQH61LQ78w
yvQipxPNKOzfSUWWHUb+cXLO9n3YFZLf18dCV8q1HERwf/xGW5Yh9sgXJnWqDpyOZeE4OAnjKlBK
gGqfjjXmbSdl6jAcB6lCSGWIxWUfmf6dSI6waWXN9+0s9yF41MKT3sEQjkFgrQIhDR5dz8VuO8Bh
+gLd8rQyOX1ocIRcFPijkK7gynv6TCoV4TBpyu6oK8L3BlQRXel0FfbaHdKRth/klwA7nyec1AwA
GkUwzkcYmKcDyibmDHoeD8esD0EBok0x9+SOSD0JjAur+NNQJDekgmQ5eANxk56toLrQhooMoj3G
DTzlJICKPlqtD523+jMhXaaRoSi9mQrjTYqzZ9d1mhdh7rtdc2yENFn0hiVs3EYvZ26pafts0EVH
MkrDFrLkknLI716SqtoESgAUCozwdD7DuvFzNSr7Ixrz6gqdbwGJnixeqNrgO18v4E8HPi8JaAB1
BfLGSS3qdKjeA1NmjXJ/dFX3yqiiJ6nFG7M3AtRLK+Xl68E+LcwpMyXQZ59w1TKpp4MZuYyed+s2
x6jPob0TMaWzCKuGVT4k+dUYCMm2SWE4/PGoeDRQ5ePs5Y6Rz75jOY4RNWBfPI5R4r5EHSI8QQnG
I5CFldBMIuGDoLx9PeY0bSfHAgEGBWFw+DhLUfs+2xE8hdq2ViEeWw/NBqtzyRL4A1Z/PAq2VSRH
yKiDg3xXzfgQUKZtR1WndsejXvmW42tVbZs4wi++HuW9qXP2MsybRpo1QVuJXE4/mztkSptrrX4M
c/MaWyE79yDr1vkuDtBEKHFFRDYRa4Bw5cfHXvQgmQ9IxA7oGhA+9MevH+c3m2OKFCgdT0JGn8yg
ceTMhThL9KMJvr+CQDFm/Vwe0//OW084aSopGHWi5HP61kNkoN9HY/2IXg9YK7welW1wbR461VFA
UdnyuviJgKL3C4aSewld/7uX/Dj42U7JJGNyoK30Y2pdq82VYdx4/gVK4OchKNqRoZGTIAkFh+b0
/Vqsd8RYCOtHRPXjJfZ3yQLfZ+T2Yy3643XKImXjE1fCcuGfTocSukRV/aixjkWnd04kUzeDLXTJ
T/vMSms6sDGIf9fCn+DXZFqnw0iYUAd0Dq2jabZZBNckq1+xi4KS4oagIeZuBubC1rOxQN8lTpZ5
XftvRRrT+PekPjRm+BGqz2KTWFT9Xd2P5kCZ0l/Y+CJ7m9YSxB4XJXwq22YU1Etfiw0XcniE27Kp
1MNWzYt2ByYW0osJFwmsrgqdvREyceUFBWulUidVUQVVyDczo6h54aD7fOjw/gpBJlRyupLvaceH
40CTooIuWmcc0yrOnDxxFfqeVXfhxvgUxjLLnN3kCYB0J7T36SyniiiXsllZx2EyWIhcCT0et84M
eSNbAd2bQh3qq6ZDbiF0o0k/tYqTPwKXTh+abvxUgSW2AZV8nqWMVAtxshC8o4Zt87qn2TyXxSha
CV2WOpEPmuHrI+fzxCILS00VpwpIVdR/T1+ZDl+RSGUdHcXSi+bGiHSbjjP6hc/3eWIZZSqGUeua
Wj5nG1LuJbcP5So6+tzU4NSUXMN7pUDApWu1Xeq15dZL6bAoRQ8k0fPyCwfCb8ef0lKQhKTA5719
1G/VeDTS6Ih/SXCT1+2zUMDLCjKCHD0RkCbsezRylEx4KnzpUnP7rHI9fVReHwqBTq8Lnb5zIY0+
7kzB9/XwGMM675Ct5nott4YnFtTGhvw+9D2UcgZAJXAw05lejPGqwEj5wtr6zbcG7kHJkToNxfR3
UMiHTSS7uarlAl8BFuC47IMaZHWTVcs/XlG48QKgIMaBWfipQDZ6VlHgunbMippqYtz3m1wML4kQ
/vZdOG8x1VOsiSV2um7jDrNAzYyio15DBOw6P4fcbFR/VcX/Uyfyd7LlaXwwxXKSCUnyr97D6TCN
29Zu24rhcRAiE/ngrLoWtBLFBq/SZk2Q7EZaurJtDar1mHWFfx0nVvKgo5r/U7SQEs9ct3eUFOle
o2/fDBELbrvvDGByAsaOb1IkyEu1V7DX0ihfO3EQoZjmIjfgthKAua+/zG92AS8DoWR6myldP30Z
uffofrpNeExG+sGNwV7vXYotlSABrRpkdSa42QsOyXd5O1zC1Z41l943AUQ+RBEJHPlq56lblsAx
zcm7j2lcag5zByZQyKV1KUKbjHIpXA5Kb6y6ohEXhdZpN1nrDvveFYOFF7n+f2MvwAieetC0vNTz
udCp/FhdkoZHKxaNNaZCGawqNb2wF6YZ/bR8iA3ex6HEdhYrt5bRl3U7BsfR7KKZG/VIqVpesg6S
ZFyPmdZfGO83kzwJuDPF7EB6XOdhM/32kuVaVkera59zA4WSzJc1u5P0YT32iv4k1e1Tq6Id2GZd
uJYaEaUNsa22SplFF27TT1WZCclDBEaYifMoLbezt8fhFljZkNbU6GWpQB+qrjYkSonjWZW/ZNVX
j0wcflGeCoAz9yd6TyFeWPSfKpLTU3CX02ylOkO+e7bqC4HvHClGPZUMTHoURf1IeOqtOxH4YCdC
EU5SCFVqmaSLAfu3l7pRhntXkF9TK9llQ73HEMy6UDB7h158WBncBVMtg7bhJDlIvHEe0GWdmYIo
b58Mbvsrr8nDJ72qACq7cGJRFDNMNCyrEuqHDcRYu/bMuHjSi0HFujQc0TIbYiW+KdLG/e5L9aS6
ZsTatW74SmW3Hbw49MliHXaE10r3idoDjRYGP7ut8X4BEQ7O7gnd9aa3x7pL7wsrA2QqKFq8q7pK
uqPcBvIxgG1zL1e50sN0LpD8KzOv+O4Fsf8TJT/1Pk6yEAmKsQKC25OmAaDNR3CEsuYW+7YT0u9p
UkrHwbTQ49Ya/MFsVXHpz4IH9n/IYj2CVvYja5v1enoN+8z7iR9Wyq2EjNaLMuIJkUm+8gtGEloN
YZTIL0prBuic6b36IllecaeOIvq6eUrzw85zkWB2ZC0hS6n4P3PLSBAJ6gjOFa2ZUIqWVd4LVQZy
OAlzawRoOKJkmfl5+CymiftXavBHzYn/Wr/0f14Lg030RdO0aX/EzWkPg9/wHz0M69vUKwXlN+EM
3hsVf1veGPo35AhIxQmWcKGaKo7/tDA0MBn01q13gyQusKk69k8LQxK/4XczxQEyv40I8k9apu8l
1A87k6AFhUhOzklIh+RRPUsCKkPNay3XamC7AJIT4P3bXgEYrCWNugqaylynVZ8sda/MdnKr5Bs1
d3NMW/VxVyl9u22iKIYwny49DzqfmRXRlWXVxb0k9emVkRLz6fiurNSyGreBNIqo92mVi3Y5CrI4
ipQXQpjTXHhK8Yl3EeqlME55nnvh9NIX1VLDy0NRDxrIwrmXpKYTmuZPrEmE9YePvPtrij7CR6bS
3b8m7u+RJggETQAqbudEtQYH+rDLG+0gJ9Cmfb83uXKQwku1PAEM7+vXeTO5lVqxNF445H/zkoxI
3kRwbdGUnR7tQ2Trm3nWm4noHrQA7XlUw71t7KqAaDV9uHCrfRqKRWaSwvCO/4+981iOG2u37Kv8
cedQwBy4Qd8BgHRMZtKKEjVBUCQFe+D9G/Vz9Iv1glT1l8iqW4qK6EF3x40qMSSRSmTCnPOZ/a1N
Ps6ozttDpdw3gzvI+l4ZrW4bz9aTtGLVVybN/MWVM9as6M0JpVeFwTO3IcocBMHvdi7kQFhjW3N9
n9nqVkbtgbrx1lm6y6JWN/UktzhAeaZxKKIMX+xPrNA3Wqn7KbSK8AnkJbU1v1HafTx2F7O8Vhvk
/YM4SEE5JL8z+/jjZMIzkiuurD2CHDk2AwLVGPJkr2u/2PHWN/v2wyBEMNbAE4Ezidi7gN2Z5tSK
9TzD93EEzqcidZ3CAnvuuSv9RCi/KnL96W5kmnnFlFMAolvCnfH2OlUjJMiUMsU9qh1rt4QTA/nK
BMZIhsWhmkb3JlNsVI/NL++Qt6kJzwFHXnugPHkoMCmyvz2ynaYTI7Nsnb1NSSiqCuhMeih/8bS9
11ByGLI4QOM03BiRU+31bfx0z2uVRisfJMd9H2pgMJQ42wt6ULtM2jDlnDxgkq31wojxhKhB9dmG
seU1osVURDYkwX1hbBQsMPv66R+uA+AicQJHI0EFE/r5uwW0muq8L9Mw+piEUemHeddf2RqDc2HF
HI3GUNpm0IAt2Oix/v7A77I1zvyaEFpEe/yiW7NKe96ckm7Br9Aym4+dYHCHYSF6VKASxuKmbudP
jTHcp/k8+3bkqmv89LXD3Wo0gDhKEYIS7K/jkfAJlelT2VW7rNdfI83oPGq1X0uG0sWaNVfk7OAZ
//6dvwuVeeerCNHhjqXARXPmvYZMQeYuImqyH2tTP4WYKY55FZSOe25dvFwK4Ztd4SWK+KT9xv/5
7yjlPzDA++kq/IWGVJbc2T88wg8v/+PHz/87SNE+0OzDxpv1itx1TbT+LbTQP2CygH0n9SSedTaI
34MUzfiAQSRbA71JRKI8nT8FKYLY5ruwiySYGxS6+D/QWXwv+P6xnPKOWNaoU9Lb4k0Q8rzb8aK6
V6R0Fg0LiwSNdMNcNSPy4VK9VEkII7MzTU+JtGjy2ZPz0ne0JWS0DkO71ZhBrUcMd6oC/p/tgjcd
R7l4bW5Z14KYGJcj1WgzP8pm3Q5wdy3v0kX50gwtML1CH8uvKhWLeeWiU4Jl4lu5pZ66xGsJeZCe
ng9ztelVM36RVuWQfRYoI/EcaUC5yi6vrhODLajuxqH2R32Y+k2V1LXyyKyve5VMERG9pOxyyPKB
BnpUgMas52n5xYb0dplezyA6Ujqg9FkEkrvvj+RP62fDlU2og2j3uZqE4Pf7xpdSDMFP99RfBEVv
t70fR9EYx6M2v46Ift/jfzpK3rD81VVCDlaIdlPEZbOdjBaPZ1gPG2OQvzIZ+osbg49CpLeaT5Cm
rZLnn9fAXpfFYgCZuLfUaqaqWg6Pk+EoxnYM3dryKqQPuadrqbvD1DTmZtDsUXqtUTHYO5U0gKou
xH5aFOJZFmr3Gqqli4sdhCfb7+yRcfFoLsWdSPAU9PVKzB97ezaZ+TcQCG+SigmdYh6bdkOvgcle
FMxZGSyLBks968el8+PKLiwPYEN61WotwFdhVDMEWMyhFBcmQGCJCiZiaNe3VhxOX+A+2RC82t54
MhOr+SZklrKHCabDPEHHVf4ilvzTFVsbgXDwMMGDNM1ZfHsC8WamKz1Z030XFd/CpTxGCudm0d09
3IHkx8L/36vvf8ByYYmkoLgGyrTGqQb/9OT8aTVe3VL/9fL6LzjMVfXadG9Vun/5Yr8v1ar7AWDW
Kl5fW6cobf9YqvkWizBjMFTgCKRXudzvHqrqB2rxPJU0l9eRjzVK+S2fJJ1EnIDsRaW9TQ+RKet/
sFIT9HDD/LRUvz8P74uAEAKTPulFeujlMRapZ2uvkmVS0EtT4Odq85mRY30M5tqfl491hDPVhkGT
1Nw4IO3DC+o1MXwoHj+xKbO9/Zzx+ADFt27r+toKz4u7YzpA5Ht7+QTXP7VfVoJ/waxM0j3X4kYT
l2F0P4SHmPzP9jEi0MynJL5zsrPSn+3qotaPrXVdOpcivaYUmPH1qITHJblqp53jQEEMj6sLu56c
G4XiESM7S3e2Vy9KfAWyr3axD8HbuQ9mclXizdcUHuS8Zu0KunDyAPHmJwl4bzhY2nYIj1gIWMU9
NaHM8HU8h9O93hzi8Ukf8D4rwQmGrZ/2t3K+i437RT0o2Sdt+TJkBzs+he1edgeLlW3cYf9sjVur
2oPFN91LS6NlmT+4OJJlfjehLrya5p2VoC25it1LbdykOb5a+ym+MMbTPFzPqteGDNJdLPSDwBcA
2iayM5AzK15o7G1QwstnPC/24ELX/8vtIj7F002f3Vcj5bL0KMH7medG3NXtXZif0ngPHDrFms7Z
JMXKF86wp6ewbV00yh7vLx2Yq7bVq10dX31/Wv7RQvLX+v31Jf4t4P+/Q3TPWsCCAEAMwyJSNOh+
fxup/XBS/lgk3evLv+66p271VU54kP911Xf5nBTRz2HcX774b2uFbX7gqYbUv9aB1/iMxf232pNl
fbBQzpKv0AP8MZL221KhOx+oUpGyWhSYiLpWdeHvpSdWEUpOfBQK3Wvdg6Ghf7RYvA1KwAqxjq1e
z2zgSPOpmb/dfPSeWeshsaLHegDHMjSxeau16bmiVqTU9euIPr9clrtw5s7OHME2KDedUzceI6jj
pimMl58W4b8IX9YS/R9r12/vB3YMAsu1P7yKin+OJsYG3s48D9GjzKp6q0QW3j/rlwwifaBkOIbK
Xv3098d8lwytc1crag0BzAr8ZIJr3aF/iplaQy+UWUmM+9lSjqbWbKQcm4dojmuva+J809ST8Isa
kWddxAiEfuXPzM335kMD1gD+QhJGl4rR3vftWhkXPad0cm4Xc/ZcrJPimkFsgXeopRzIDEwMaowz
I7fLL3L6Px+Y0AOBA2US1HH89/aDN20UI/U1jFvdUqDm2+AAR+ZZPCMc7tx23LbCujO1al+X4vEX
55z79OcPzR3MBUbEz3VGSbtOZr49djoIk2p9LG8yL/MANXun05fDQfq2H+1QQVyaZ3djnru9E1gH
65DgCdIc8QU5Kxs8vwLXdzdY1fD3689V+2Zf7Dvvutl3/Nbd6Af9uvPwQOMHnwf/+doKAMw/Nkd3
IwKbb6dfx8cZW1MSbKw8aXccqo12Xs7RpftxuoFBl3rztX4YPMWHU+APnr1pNs/XvOjzc8dvJ78P
OE9+EtyYQe/jhrBFGuOjXtkYHoTuTROoO3VXbtTdsG228lt6AN4XjL67d/dmkO7KPXp0IM3Li3rW
DvQdr6Yr5Ygz78a+1E/KXt0BpscNArotr0bX8vvrOxvzoGwNz90v1+JsHNZX6r3Q/7Y/lh4GNL4d
rG/DDep9fWz3uX8nPXoePpaVO2iyB5xJdu59ux+94hfFw++S6z+e3N+uJ5hcl44rcr33UUcCnDis
TSW/2QZX97jeHmu/3EU3w9cEZE7nxQ7Qsg0gXKxR99EGuulG80BQbpd9sil3/OiGIHv7ujtfzEzT
NP7d7I37KCCH9PiLTbrJAjJAP+eUF+uv06z5o3cTsy16uN0VH91rOPsJfw7GvRJE28Jf/+1+//c3
7vdy/LvPibG5DRwKcNKPlPvnxaISciRXNCQCYDcCBjQ6F9NQp4BWit2YwDAu53R1c3Ko9nT15Y8v
sODjXsaH739q5/ERCUq7q2XSAZ2gLZgU8+BrU4X97FDSrLe0Wj2E2ug3+lRefP+igYeKdUAIds8T
Sq+D4prN0sBjJICBjldhkaoXIRfqggjwty9FubbkwsgO/vi77z8H9dn5xR2wVjt+Wsa+3wHMcq4V
DGQYDL++S2TCpZjSGb+YG3ocF4pQLkUR36ZdfOnIV6Xr7rTQDOwkOxuKdtLNhYEmZ7tOYUfuZqFK
qONepb5EMZ7fYry30+KpLN2b2k7wG3GPvew+9cxshS3qweJrIsZHJp73JXwac24ApPdnt7R2ifZA
5cFBR+lew6Td1dUEpX6JdxYm9NjmXE5dtsW9cTOKcFPGVzQpcFGoNiEU1dKGCm4N+xy/ENS3gRDd
MSXENHJCxDq/ReV3N2KCOmLj/Pc31bsd6PupQ6TA7Nx3BQtwh7eLoUyd3tV1uWrd2Wq6FO0gihqk
O99URiiOKOQ08xoB5RZJxfCLg78tXK9XjAvGDkgGQiiCEOztsR0cruap08INhN7Jr90x8dNlrDzR
GICm2667rUQMAAdR399/6nf3yxqTCXI1nB0hkFATeXe/mGPjtBN4lau01V8zSegOgRHkW4SDStSa
XtphfbC49Fhd5lh2f3/wP/EfEYW7OFfSpKeiRWT4rnZbiR6z8t7EqEbLwOCL6DaVTnbUeqhFaqjk
W1QWeN6a5amsykOyJP0pM/Gs00iqUHmATCuehFiKIOqWHPPk6rlKq/Ze2k36ixmEt+eJns/3d0qh
Fkkbc8j6u5iocBCL5MQP972WPCJ1h8iqYiacGPaxaJPHPjMhpUDoyJf8V9OH32ec/1jtKBPTPGHE
hLokglPK7Gt36qfQSBtl4+j41t/kRR/k4xhuqmE5bBm+rsANNDCNez2ixZMt+EonMWMENpjsIu+p
BK28q7p3L+2SFR+H++MgtM/OXIw33ag3u6bBcuD7H60S92hTYNZRzLAfOpUaTyTzs2GqV04t0hu7
q8KPojsvcpwv0+jCtePhjlZ9Q3EH2+pUzGoQT2bqt2MxXCyocQPAz92tHYVn1RrMgFnBj9/vn/8D
+c/P6c9//r/WaV8D7v+60b77X/8TUUTy+nP6s/6LH9mOsD6QQyC7AeyL8JI68e/JDhADVVsbDr+P
/PGd35IdYcA3YA0ChYssirCfl/st2RHaB0rbjIugRKZiSrnln6Q6vJU3+xM9OYrnNOZov61tD8hL
b+9lJnlcm3H+ZrM4XZ3t8jkl+x7tynpITOTE27gP1davo8GwtpZopo/6kDtPvOPpEDol7h8DOhis
0uNe4AIIdqC/QFSw5viZ4X42wx5we9dJppidxM3MHW3SEfLcMgxXk263NUGBTpJFY9X50uUWYIHW
VWdsTNw6PBWO20IxG7t4NRIuldJHQY6XWaaO02XXaUboOZAY/MhmRP9qHMJ0nwyqe9lZ+XyOGHR7
EmZaf6PGvholxurTsswoX1FxZ4+lW+QGZZR8xD0pj9VzAknrsasH+6NbyDHZxYhkSizPYuzLrTnC
VSochd16Yy4XIrZItk+YMmgvcSE1zEyWRH7SOzYzT50jAwlRt0iM+rShDgMnbjFh10AhfTZjazkW
4P2tg4Iei705v9JFgw9gP7rNhR5TWd3JtlDOTW7CqXHLNH2J00xh2kGI+aKxKvpm6tDZ1iYe5zbH
qxDBlW/qHQ6OolGGIWCuoU28LiwMtD4KQ07UXAwDXlPRVwi9QOuzfCfRgJlAr38RbaGlXmnlzQ3F
xGjFumFulnb07wM1Eyyftd45V01mWAqeTk68+LVsgalPAn/ljaKI5pNRmu5X5kozIHlGhgyolaP2
NCBpbPwoRmIVZGv/e4gbx9qH8BpRqVcpQ+qaXnQAtWpRO54t++XaaqkcoBeax2rvpCJtvcjOQLkp
Y6HvqY2PemCpY+74JRHNR1mMiUQwmdqR7+LomXlOp80EwnaRKLt+cnHoFEKx64u6rWAp5qZKAlkX
ZQ3AroTq61O7rvR9V2P9OAkXwhdFBmfYxG7c0dBJGqxq3LTR75wRm85i6mJq9YuDInIieE/0wpiB
cnCPMdU6t3jhtcPHKWuWASBgOnPN3V5aF0tcpL2f0j5+yqOZYfvQtuxj7fRhs5ktp5S+7oQr6ccy
bbkxZQWPHlWUc7KX0sp8MdrO7OkgJ6BG5orleJndLss+recw8kTCvNi+dOA2Q3IEscVYXIZN6Sy0
6UvRTe5jpehK7YvOyTk/rWghg7jzwO/zcd6qc+N+bZaOV6p7GJPxXDWnxShQUiRaqu47OeSYhKUl
j61hTavO1ophv9PHn79lE7uv3S/saqBoO/RhKV2PQ2y5iem7KiuEt6h1801DOWf4KeMOWaDBdl2V
j7SuvdxQyhwJb2h+smVZZL4hJiikMJNqTqYQzUNbJPm3HB3bF9l2teGNTRW+dlWFtylP4Hg2B31J
g7xC6ur3bSk1H3UrPh6Z2+QkgYkWf3IyVx/90agtzbenWI185jL63s8SLVoQwqRYCTAnn+KwoTmL
St++wLkgW28evzDT1r7AP77WPdHFIvaNbMDRqxLoGal3Kss1ogqiw9qMpQxUp5MqoJGqx5XOURAd
wEmw1YPVOmO668gDQr/KGbbalkupj9tZiViaLLSExn52M+ixSB1ZDo1INJRYaJ+DuhUVbIalGpUG
41Ki4G1Yk2Zt1SETn0uzwfzTcabkwelK96UM1f4zYA9Bwqcm7bCjBwq8q+y77t6dZoswNh8ya99X
nV5sjLlv8VhTUnvEtVGLKlYe1UifeTtTf0gsmUxbbObFl8kV+Mrxwfvb2M6ieCMrZRj3Tdkvxi7K
F627FU3MHaIos2ldI5skkzC7BSxuwRxJth3HFuNqG/nxi5JaVJbt2t2m0sLWoYpu3NSYWIXrPsWd
urRlhudrtS9Iqz0zJLRrloTrymAI1890ATKaaehZptwlNMsul7I4pSOZQS3Dg8m1dzBNcsr5GnXU
xo1mDCe00dNkf84iGHA8x7IarkStPrdVcqOaFHiMVLvImn5n9FTUwnD0Ykt2+yEbA8MBJvk92kYq
bbiAXis4iAnDEW1jfsaB/mVui7uJIroYKwJh/UmLroeuPslsxrBz3httfGi79FCR0c10HBaIohou
KlMyb2Qdf24GRwk6s673djPe90WoJV6aTHvDwsq0KG7pTrK21Sa8cedUxIbu57W5UTFetftnRyZY
jw9MAbkcLVexSWpA946hc+Ea6SdzNuJtl6sMXaVIUUBHKxAhx8wQwZLlmBjOF8lSZReiNZQLZsPv
gRxJzxRtgEtcuR+zvV5KHtW5OWQRtOC4cPZNJLe5M9y2iCAGy71wKYWVToq99fR1GVRg9qM9H/j3
n8Im+tSmAvlLIe7yLLkY7PjoZMZlNsxYbDiLy2I774Z6ooyv8rJVJG7ifHo2lbTYyCFuXX80tQF5
FVrqAh+yQvKkNt1GEfqW0X6e0eWY4nCdF9px1BTs5QqAlaa46uORu4YlB9bPYeX4ASpx6s80TgKZ
Zq+l5cKDy/d9qu/V2Xmo2nVibCF0nkl3HhZV+KpVXbU69ZgE1eviyBOLEXZAk0w28ZSWm3hBSx4X
GIiUiEI6bY1k8u45KfXbppZInHka/X5RA5usqS7r+0FPP7Oe+ugu44OCvH/AhoDQqGQRSLDSFDXz
bVtin7vaLo91nT/pefxpAqUODEjT7qci3vYmJrAwtlxwbMAOFWc6tYing9SNYUCX080Q85r0ZLNN
2dfYrCqKLo6Maj87AvxiaQ/aadS02eumz6LCfclNrVcOF6S0oeKkwae1G0wXZ8SQGE1qp1SjFx2H
9c4h3gj0SnlZYORCjtss+RJe6FVT3bXCJjbRFzrXKxX+WqQ4oxTGbarCg8zdHodk3QKArQ7isW+G
5XLJoiCrqQrmNaiWYr7RxbiVKUzdQqdT5XANEdtcy6IiHTo30RAdkBmdiwVPAaU7NHnhcuaTr0sS
nxY83BaGX40pOiuWeehm69ruUp8II/GBTQQwLe90E0vaeMQRz4o2sbDxX8Y0YPVSijxYW7TP6k4P
RBnqXpfJfdernq5kp7mJjllmXeuavC2YxGttnKlYUiPVvdbZaEyS80zTQO6E2d6tudncGtJOgL2Z
Z+Rf4gwjzKb9SJTxme6J58bPRUV7L79JZnp+DbdzedfPxoUVcvnN4YkoUPETuIQGFrJGtIzXffSQ
Y5lraxQ6G2yt3Bel7C5nLFioK4YnRjiOapdulZwqvDOHpJ2vo2bglya0TR1nGPXFEyxohYUdridm
TU2/1yL8dRGfBMN6KAyWvoRueS0YudV2oYEJBmNRQZRZ7nYYsysTaGLuWrTlQlZmfXnO6hmvnMxc
Ajr3vTc3RCPq0r0ULUAy8BpBukDHGgsBOleeR7M9FlNTBFnOctImn+UI9oOPBvp8zODWmvUTsTX2
XuXTpK8tfkudmdy2wNJ+IcHFTjdaVPvFwHlPG8M6Ji/oOqD4iqq3yN0dtdiWWd/M+I3K7AvcWqzA
Uit30m1T4kCctJ2KzXBpjSPE7F5hApUWjddWfYKp2NhKf0gSUcAgkeK5MVP5pAmJKyQy17DaWHZo
NXC6paTEBhOWWKsokiYAkajtTWvAMM+dLLbEDlCQhwK5PVaO1LBPnFrjggymf+XcZsNBt0I7Cawk
hCs8VY51k0ZSfstNDWRSqMKzBrwCC1l16jHypikqHtScbP5SmYivrqww6a5tIAQxg1yDuKv0SHOg
PrgiJ8GXAj+weapeeLTwZpiaHPaPBGILfaPA8cCbHD5YUNkdQmqNreFmHPW29bWum69ypRq6DbOH
9GunTk7jnq1HdeA/RoxkjCLlDUpMaPILtbIE26Kjr5Glm+vWRZklyqdxKZUzkclcH7PZyjayne0X
jfkGRC5Vj04F7Ovy9Z9XGf5/lfRTSvqvKw33fVP3bwsNeM3+u9KwghaBnDEAjdDpR/P0R1tVR7e/
AovAG6JRo6P3hwJD6B80mKTAJxjnoAS9VvZ/qzQY5gpuRHdnI6NdCxfin1Qa1nbhHzWztYxqWdZq
n06TACnKe087jBTYhCl3+hlzHmzPl0PuHiXTddx0Tz+dlOsfL/qzBN6y1jLl+4OhClw/D/o8uDxv
ixpZ3+pdUZvAh0tFLnfMmWjVBWkujRD25bogl5p07YTSLf22BtnOTsZYcjBK3Dt7tZU4FUINhXZO
dSEE6Q6D0SQCitIWeo7pFPsiKQEwmktWKIe6ldZ01Ouwq/eWPdonI8nr8iqLO/3SbJMuOhdxmsyE
aM1UH2NzjmokDGzuwSAdtgu9W8wW+1NVIsxNIS5lNbQBzK/z9R+Z+kRswDxStusI4q+TDuzUdjCy
wrjoK1lnrPY0YfeC2n3uV9hIzFHPK3VTgVu7Rerw6GaOVSPEQCLo161d48E4xJyKFDbFdVpGsOCq
bDRjz2ooLKPyi3oUgfkQbd1yUbWAyUsiyM5RY+XEiK56EJZb9kHTjWvyTbCU1bvCKjV5OVQJjZcg
7xkr8Uhqwu6guwU5DwMcpuuNVdJTB2o1t9nFC+hzTxsVdfLbiIuIOQSlKM9s2fSwc1gKRvPQ06c4
WqIwi5SvEb65mqYwFmlaAfOVRBeym/2shUQ/JqHm6e1qpC4UNtBxfaUsLAIqHMjyHXuXjP0GfbtG
jtdiDBzjYGF1tEkr+zaymFvVwu7BhVjMibPijRLr+DXY95ij3lZ6chIzEaSpZy8m6jhv7lnTFz2F
vb6kW+54MPyOeXAJm7wkwla6XeiCZRyaSL6+SCwccdesf5j0LUqGDP11tyslNQjFJCGzlauBlXcY
ljFIRrFHAtPgAz7eTHV6XFSZBHGqbFtZsp9PRdAnUxgwQ+/ga9l4o6Rlqrav2qhjzKYOszet6pxF
6id9Mm/hemXerEdPcatfzHZ0qhw0zVlrAVZfQrnTinYravPaGfIgnXrmdzXlPGg9QOLmlozwnC2I
ZnJNv4Ci5YVOz8HslrAtbSj2p3tDxQdzKuadPc77ZS6utIWjV6V1WVrDtanHr3R4KAE1zT1g3zuj
x/KvmM/z2j6SffjR6IajimWpItJl07uM3rVLeFiMND04OchrnX1zAYjqqdayvieGeTuybR34RxMt
H6UrrvIMf+PInhwQCguuDLjWeiKTBWwCPEzyIv4kmkjxFLe/Gpy59O1Oaby1leVStwTV9aKB6/Ii
d8LEuU6hLrSv7QSXWQ3JPMY5vqM7FDT5gqsSPrwVtgaVJu+tDI2UWbvHUV8uiyW5LmHvecATcCJV
zwxVRAxVmCMHyvAhKFJsJBiPwc8UxyakHg965UJrdVBIuUu7c6hVmFb3mTd6SWmVtnCnPrtKRpYS
l9cEut+WqL/r4ZNSURp2TW0daSd8Jk3fdwbO2qJABEbB9mvcAKOP57Df4tsj/LkMlWBujJPi6kd7
5kMv1QJjEsnlJs7S9NRV9RIQUF4bVSl2blVdL0rLPEhcv/RjpnhNOuBaXy97KBOOZ8T2K9y7rSyd
8jhn0W2ldZMfT0xYUGNeyGHKxuubhupcsVyKyEDNq5eLbxjZt2E20NLU7ldEy/4AraqJwlM2zfjE
uMNam1wTtuq1TFzNi3TFxtfK3Jqi35hTqngDpQivcdwgTxhgbG39aliYiGy65NjGarVLFGtr0Gvx
Z5t4fpTDdkkX5hrlRTwbZIDZUU0px2Zut1GH8KbNIL0DXTC5weRNGqb4XSXm6A9m3lFoMB8iR8v4
3hD73cgAj7qIOZCTdReW9jUjHc51SMi3oVSDw3lp3wsiqH0Mx9xWpoe2HsFoRvUesfXGGevDvHA0
gxkXX89E4iuxttxmbNPMhbannjx4l2QVQIZJ5ruxK77NefFQWvYLVdAdLq9xsKixgfVab/hMbioB
qwamSFpQFQ5VKXeq8CHou01U61uai9Ol2tamL8SQIjJXLiZn5p3GHTFfVGfqQyzDeN/b/TaMqo0w
mI8XaXiT29HZks1zbXKjlwM4zyQ2scKoCelIT2wHkxZ1Tu6l6gZ6O0JsoCrvN2TmrLvRuaUoMs+N
vbHwk9iwSRRnbvpyo6ljo52mfMFAZWyVK9WQuMf0eBQZeVpTBK65tqD/coupZEqKkMRCmpzucCxr
fD0qo/WBGH8zxoylQcsy9sVIzzeJo3UOpwWblkK5qNNCPZrUv/AXJhWjIx7vUeTfRHnzCHznRFXw
vjMkt3Vp7xrym9FfFvtTQc722sJFPBe0GL1lzE92XlJj6SuMmbAhz81567T1V7eK7xHci9dZ5mpg
WvWVbfXzDalQzgB1smXz+7rY5WNXsUS7sp4PqaLuQz2fAjOs9nHPhFVK7rdpxvJQWIrqhXb4lRib
OXvz21BycfWhcvapiKvrQabjUbMqY5Mx1cQWWcj7COb5igoQTE7nBieKi1So08fCTmEGQCdDlzR5
TBrf6pR8ApFoJ4zPviFCb7duX1XeNBvnhFErLKGoeZtJUfvKmjonhck22/RXvdtGeHrNpGpMJ37C
WE/4VdU65ybNiBfc/gHbEaAYmY3QIDYVSjHhfGE31bGP3OagNiD+XWbX4Isgo4kYaI/t9LHoiv5Q
qeZnZ67cjVouX6JK3iisU6HQ1lqu25x0aeo4CmbiUjVwNNUnCgaDwPMMbfp+ibMLSDY3ZtmcHLu4
M53E2Ggz5gFsgOPGjHVxu+AT7hkSGDOpIr4d1vJoTj0Ek0HswjKXXEs12SuRUgfQvHumkKr0KHTl
VLWVGzCv+RjxRHiJpvaXlrsW7VG6bJhXV14QNTz3E6Y52pTcmgkdAfI46buOoj2YOHAXo5nsRFUq
frlYj0uBjTWdY3vL9F5JwZHLXivw/I2mI/+e0OMs2bgZ1PCQdcbGQfoi9P4KWfXTKKYTd7i4tAY5
YFORb/s8wjfJdM+9nHlOZvwBso5dQq4GXpNtU6lASCyWIzqQwiuL4aVU8w1zYEfcg6nUuxndKeNq
adyrtEvuq0EEmpqfmpjpkajKnzO39pQQFFtUWmqQLOp+ScxrSzdu6FvtwFB8nujghzYhBoEcy6BD
h2bK1afOSUjee/OBT1tiGzV9HUb9o2ozL5LY45FZ83uXG1HqanMhemugzDMqAeWO5EpKkHqT2wx+
2daPVapM+A+G+hkCaT0d0ma1FRPVnPc7p5mq+IbpBjJvMJqY9A7WWLwmo46lUBzX+GFRXpW3kapn
04mFedR8qB1YJzWYtxyrRDJuqIDkVDym4217v/qtFk80ZrJPY9qXaJxnRpkHH+8P49T2QiUkNFQN
S3E6dYGwQfteqY2BmdHf5yZvBX5rGuQKFUEYKRpIQ/78NjOJCp3TR7fRLyVSTy8d9DJgtGO+LIY4
pH+TzFPjp2bY/lAm01YHyP0XOdG7ger1wBCGVlEHNyD6DuPdPGQFAaNHHsUsiFYqCQmQIlAipF1d
+blDUdZTatdO/XQG+EgFRXLdC4JHlfPsYmKn2tkdc9rDTqlz43MW6vF2FFqh0rTrIorJ9JYCZ4ZE
RWS4mMdYZbuWRmanAA8Kg8GSBlFJD7qg8iNlmH4xRfTns0pmu055qrQ2wZ++U+vU0PdsxpR6v5NN
/tCabv4wUN5VpM4ujIrVBtqQOerm76/lO6LQ94tpMO/MoPx3abLxTiLLnGdnROoIrCkd8iQQRWV8
NGpNtNtmmmToNfqAY/v/Juy8dhxHsjT8RAHQm1uRlE2j9Jl1Q1RlVdEFyaALmqffT321PQvM3gww
g+lOiSKD5/y2xeEkd2BIbBnLGghSGDxfRtzzofh/7q7bXvvvvRelwW1hx6PvoMX7jw+EaMzVwuqN
aOJuvqA6CS5LNQgk8WVxFUqJ+671U8JnZ/SB//1i/J/9/h/QAckwcW83A8h/KFfpbEKtZasxkv6c
/dJZoDgumq1HDWiV/Oq9v3n/X7UKUMe/vi6yBRc1OPGSIRWVmEj+/TDN1tL7fupk8SS3MwbqJp2S
qf3871/sn0/+vy+q66GQwBWKXxArF5a/f/8VdyYipfbhQcyXcC/j7fRYe/Fh2P36oc+gj5/Oznzi
pWF2VKpHUXDk0N//949gcTf/51cF5CA8gBRUnzOYaLJ/f4gKX3jqZ20ajXl3wQb2mqeMX6qi48im
8oFGurmPpXDPS149qto9KUR7UR0Uw3GVatsx5t3eyzhdupFjrsVweCZs668nplOaTdT11mPJANXa
1ZPVb2DxVKoys1LtS6Qxx7yjDo5HDSVMw0Yt0gBo4GJJRIN19gvvqkpoTLOPPdE+jD2EOmZ2hNr9
qe3sdqfKMUqbGt5Bo+dGVQXFxYh4F3iVlWxiuU3soN12+tkbt772+oX6g+/Nri+Bpn+ILeZBevNH
7y5nV3KV3VV/pNP8ZQ3Ll6HVR2pb59JuLoLTNS7HMvEV++VioqOsb1lPInzNEA7UGb9Rauyrwju0
znIyzO4x1OTGD2QxlJbYb2MvozkDlaLniTGEVlkzrx+U4+3XYj4MfnCu6bqDBack0PgBIP2Sj97P
okvv5io7rrP9XNxoH11An3jDV20yHNr9B1fltdU0h1lGsMcXcUASeq6F+8mEdj+I7CGv13i1+D+L
DL2Lmj40KmigapglFP+ZIw5uLr5JjLxYZoFrSek/rdO+ck6DoY8bGtv5nBKXEPF0xqJN35ogs3eB
ojoxHyC6/WeIw0+3yqN5qt+3sD1PNZH9noFgQy3D3kd/kiuPNoDq1PZWrFX41Swu4DvHSNk9WGv5
MWfFbTY+Vhrbaqp/1jNSwMlun+1ifpEQsh05tcZg/hCefyS/j/mVH1ZLKNNBvuaZea6dTkIwDRFx
vrCUdtC2+2xr2GXK5ssrxBJlJRCEx5gW+Ub+wkD5No9DF4PIdZE0uIvokTGfJgG8MI+Po928ZtM6
77tuGXZF2stv3LD+njCru7RsD5sFd0vpYGug8alto45TUdw5m39eQpJo0prfmPoHuqEALbaccvce
nqqpxoOS291KbXI02cOTmOzxoVkEk+9YPtjBcGEhfhTdwC0PX7gXuXMuPXVhPT2HG8/ZtPrlXqHc
2Zl68w8TRGQiMqs4IsxYH6tW3emyOqTpBErulJq+1JmGR53vfZwnBABt6wkhz5sDOnZy8Bg/gdL8
hbeHYhvFxyjHH60z+tFGW0lk1DixJp62pGiLrzEcX72apj+o/gV+198b/nbgPBijdW3dXc6h0dTt
nWhQ9abVI9c1btp2gO82w8jbFiS2K8WZHWFAUdEz9xkWBq1u7RNHFvf+kB5lu1nvGIHh2NbpNVS8
4ZChQBnq9iPAkRV1wGx3/RymUcuYuHMV7bVynAMbAdR0GZbub2q552bKOtCXNk86k+A1v3fuwzx8
nofpQwwzZaYIh6i9xk1tl5Fv3/Q6PO1UqTqfTm90Z0FUyxbQU2vn5EfU4b0q1wRnxSv6nUQSExqj
sBRRyqdH6/iI4PHBXbKvobJ2E7Ir1ONHs3bx7DFJD67apWCNW7s+FJP5mIbu3uJO6dviZ6vGs+xF
Yokp1mAUolv2KjARZVaP01r8gnFO8tY4FtK5Lp4R9cF2GdbM3ZlS7o2wPXSB+TVtP83c/JggHc9h
OTr9wamlyD+G3tCHcUZU5tusB3PfxsTUiwStjVJ84YwPV2B38MODWXt/PDGHdLKG9DRKc/WxGxXb
KXUbe6C+V4mffmOVlP5kc+T1ZfMi/cJ9nuayBxLmooecjWjtLqbQRDGMhXowRLEc1hBetSOPEDPw
wM2/Vu8oSeedGpaFJlCrfDXDqrsCIv8m5O+0aZECo5ixO4u/YvJcQEG9kExuFyN1lVWaJviVrr5q
qdVZbOPvsgGSnPORBtoylQBxS2DctxWbArocUAY327mZDnZY3rd7VRhvrqXNZ8Moh5T4bf9tKgS1
oaiWIiln69qUpgwjiy95CZCfRMy9462bqTuXpVrvRWr4xU6SVRc1/mrFWTA+zuAph04OJ1RJF5hP
EvbGdNy1wYaFMmW7WmfvvtC6S+gJugvm4IoUl6QM1qMYk84Q5Snv92wqz02G0o9ZwAT9YLTNq/59
HOzPbkERhLiP/ECflPDe68TZDroHhNxPqx7vnLWhacX3x/bbWsffdj3OB/JfKW3pBGhw3aUgXGaR
jl+hgWl08RspfpFSGdQ0gwOC6m0EdG67L2NW6qwLhwIX0nbU8FybWwHUUcviEayKamFYhz2G7g5v
SOeYhJd5jQu0WOXddiG2rLRROq1TG5OuI9+tIn3sWRrwU+FIQAWjQrOOBxkQFKCbdCmiLHWWH5Qe
fU+Z4dbH0J/NhzGsp/0S5A3ShjrdZwLAIi71kA/7wliGgU5cld+Dn3jIuzbE6oX9tKq53xPDePOW
zqodEp5lHC56A0SVgUUr6wZLnqHCe6gnM0vjLhADoQeBAWjeBr+GqfaTSkv1vBA7e8qK8s5NGWZs
Y3kIcl2Ik3ZtggyYu8NnzXzxOoqsxyMiN3qtxwJD1bRyI5dmvIBbxYFKK2pqBE6Tftk7Q35d9eIf
AtG+a5DtJbDFLtislNjXpkhKUMqIOIVDkIsqagsxf+Ru/4y2r0VWwAFY6Nl76rpaRoP2w08x5qhM
7SJ1/jYgra9b3TtrstobGpnysb41E5R+4igChPoSfV/bBe/EFZuISFOCUfqGKp5+KY+h1WCCxaYt
XxhFJAKpLcCi68rnsG7yN2Od1vU1bB2UnAEiCWTry/1cdM5HM+Udekgj3VvUdiYhSNehKcMKZSjd
nIGVLldocPdQbeF8dMKpGo+us9oH1oeuBA7UHOimg+LV5nk+6pC4lXQEI10yfUeF5/wJL+bFyza9
wCVul34UQBBkB4CPQMC/cu4/9v7cnQPXoHq5ZcCLehQfzp4RuzwELXifbVwqV/3k0nwtefhQThZF
xtup39Sh3JYDKgU/7vy53HfTTU9qm71/LGA3/2g3b7BSb1RPNgp43TWWU09F2oFqsun29tSbs7dR
KV8Wi0O0EVW222DELnBEHZnz5CoUJYoph2KQW5bTU1p5A1deelHnu+ra+ushSIvhqXFpbd5qEwsy
1cyFVCe4EQNSXLYXMhTueULWKDSRTotuHokJrH7y9q+PkzEnuCQDsj2qnyPx7MgZpRt31nwdaoU6
hLDPmtM7m6c/mec+e5YYWF3Q/jbl3WyhVAD1vlLv8I02m2bgEpUF2EysXUpIoWNWOCYT7WcZ9zbQ
r6i4AUU23xsNmRLlHJ5LAZgs8vG+C4JrVqEp2QZiiYiLjxa90H5c6GTJoPQgNXgbFv0xawqyUKdt
ewtMPAWZZ0XQdjR0N/OrpEk+sd2W926Dzgr+gRniZh/ZDQPq4ZkhjIh0Jkp7Lrdj62UQhCWCu0R1
zsa1Dt3iOs1wrhTUoXBVOJUqN7j2MrXv/Uk4B6Fd4xO4cjwjgY2cpvZ3ygplMnbMrzv4SVboDqcF
hMDSRf7Wu/6Jq4B4yenWaGhIK12CLZKIrb77Ps91toNI+l2UgzwI4IrHsbGfpHSWh6oJ7BdjFhWh
8cFVkRu9d2un+eHNw71eiHpcw/ww22J76homVXpR37qwfB/dYkWHiIKXzs5HH8FG1JjdjHF+PWc9
+G829z8CbxyS2hgRryykRz+206r/NlWn6ExfvspS++cyIMl6MPRnU6UsC1tV3NUZz1FqdOvRBQ/Y
d/2qMHMxss4ZxBf6szJ20pbAFntCiEEu2JqSmAgg9tAarfw9qHp5skiTiU1fEWRyQxvS9rS53aHi
zGPKhoaux31Tivet8Z9a3XO5Fa3dU+Rlt2wCGqzIpjHVczFsUTPKZDDQgezSNB8Pi5jw692sr50g
gL5tb0NJtnqnXOqyiF3eekUkPSd7sW1qu1fHpRFEj8i2yN1Kp6v2WlLS1dgItCUyTbaGcX5awQo9
h5e5EXPQQ5jysrTm9MGcUTXp8MB8rY6bXTzBYxK5MDx6W/e49FgdhXomwAENWG0djNae9jS7rFE/
hH/7KlDTjr7SD2cWOiJ1LALGMy79kgq6tAuF9FiJaFozCh5L8totLAG7nPpqlc31IRtFcUSESxRl
81Nj9cZgYN23SOfMqT2DLH1DZTgJByLCT99JAo/39Qw4ufN8hRt27rAnLP0VT/FlGrgDWl2+yKa9
s6E96wDhVYjaade7DVkt8Gl+1j+gOOuvKM4vod9Xz45E/W01zA6pL0+6m6/SywYCMruHDiqC3vlq
mahoMz6KdeSUzOzTog2LsJ/m1ttu/eyk9eaK1H2GeWegcsb5yzcJdPGLntLqpsr4leuPtL7F0K7j
VytQr0NQOKei2F7FGrZPYZYz6Dt2kMwusu1xbdI9j8/JHUKi4axMkckAJOClGMANb8EJCCr2gCmD
cKM8/zRaxsVQN1BFbnlnr2mdTC4z9jzd8+KzdtyTCAya1LtYnrb3FqQ4rm7rKRvC51Rw2Tv/b28h
pvPL8MlfEOoVncss1E4oSwUruts8hM1qHWQwVok0ZrTu4zXfwovrtWT5MttQ3MhCVKKcO0uFurbU
Gf11BSeF14/hH7sQVxwGP6fN7SPXbH7ag3fp6rK/Vi3YgPbfR17BrBQ2achOepJouMwGesm0s4CH
t3/vVkthq/DTZycorxU8073O0Ho62dxG9kxXhaAFKKt6aHlgVCuawg2Z/9yDd+fqvHq8IJ1VbbyV
8QoMfSOP2WStx1RnL7AbAoU5ODxDyD5V3kgESSmeEPefJqHrT5oFM9worY5WYfN90Zb3OUymQuY5
Gvpl7Hq0FdnwIOUQvGq3hCWvtixGl1FQgW0gqkSsxS88vC/DtBynYPLOYZWzUw0rVaeudlFVpih+
i184+Jbf7ey0CPnc8LxU2y+DTP5z2K6EapZfXecAA/nqq7b762aoJhkzXPl+PcukmrH7ElTwiurm
D93c+W7jjE3QYZIcVDWRwqERLXDkQz77SVCiaFgwum6qOOcDKnsCsun9aDBoV/xMoxDYjrwHf110
dEMeLEe/BMv0yBUqYu3Vx0VPx2GC78ld72Jb+UpaC0amjuMY4Pmx1GnLhK3CR4DaH8a69YTTBm/r
ZP6Fb0RD27Ynw3KuuakdWtGKTwkOeGD/FUmBHAs2zGuixbUIg5vldc1KWBe5BcewznlPFRChttH9
UgOo+Uj71I5R/2FwnCtIdRc1qqIAUWE3d7j+rnB/uX7Jn/Cd/LR5WxZ1Sj1X2g4iJEMyJgj60tT6
UMl82uVMgOd8NpvfUjbWYeQf0V75OVk8nNns37U8qvdSLXQPgrV3AVv7NKgHa3H4JFuxxLml3rrO
eFtD/5rVy24pKCUrHWuJU5eeNxo7Xk2MvJPigRaGfIL2/uGOzEKhW16Uvaw3ywQyi6m4mMu4IH6u
ZM8DY5GHs5iPrqp+Zw5PTuGKOK9sxd3DiFh3N1VzYQMy63C56UNZcwJXoMjVdKcuabKi1+d/D8fY
4X9D1r7e0XP+lnfyZcPgHHWleB20/Gid/MhVdHdkmKHSltdFNZ8Mv6ewY8Nl9wBO7BcM8Og5uEfC
Je7sqY6A0eA4RpG4nXrRc/8mV2AeMXRPZYHiuVX9peyye9uYkX/r/phKXF65MV3T1LzQCnWP5+yZ
Ymy16wf33UFjRHxnXuPeqT8awwVplY/llr/5DvSVKqiPb9fTksqfTrC8laVx8EJEWYVdf3q9LN8N
miZ2szb2ORfmDrZgANKr6R/nrb3LxvJumYggMoEZ+cWJJzJc57tbVBnlCHvtkfbNyefv6k+XAXUo
SbUd6tLYZVVLao/XRgi8wdBAlBaXanv96GVoICaCv8IsQwy1/NR9e1xxhe2GUhGvLkPNfwWcbekj
1Sp/7/LtDw+3c3FaWcawUDLJ0i6phjYFIQueyH978blzQxOuecZotw/0eDSn8tFbmCgJ4k937iLY
A+EUmL/g81ns93lfXFkMCzaizWZiCa6rUyPvJfh6D2Oa1KNXfYalNWMYk/gXOILyBRY+6IWd2F7d
JasIuJ2aEsvUcId4Tx9Yc/fKQg+B7YtW+kVTG4jdQw7uAxDC8xy4n12Ilk86FWr+LB6bMN487AoL
+F5b8A+WIRAdgVOMzl54bGXF8Oj0/Q936b9lHroHNqyNU5HCTmfLgGSkbaVWnDfueJ45imPLXipG
fQOLC/m5duqytKXp4+rKu9XQd1Be91kHPGX3E2nqBvElvru+zcvcJ7acCHAxKngy+2B46RlNX4l2
mhch+v5jmU5YB+sgf8g3HSLO834Gk7ny6uDP1qlKk2Can0zXRaTuI8NyyVCP0Cucq3B+N9rstcXE
sQu7+o4CjCIujOrVWZ2UG6I5ytqj07FM3Qj2FVh0vqf14kHNwYNK7YvRCjvOZSER5envceAIyCf5
kjfGQTrwgJsOGJg6fZqd7dxVAzNUDgesU/LNZTs08dYa76PDWx15MBO7VYzRvHZA5RRp67mgwiyo
CJ9QbBTIDHHKwPMuIDSUMxwXgdYEFciTtbVLImGQ7g27eVm72eVlmQXHzGQhsItm41JZbpIGy7sQ
DflOy8+wIO7QGtLlEQE/ixk+OoJdrlmYOztcOcbzgKkCPMIqxHld0t+6RwFhdVv9a6lNcY++HO+Z
ESYoyy/o8mgko1rn2Uw3sOxwurR96KFYokdoGYzwkrfSPjRKqGjuCeUqDTAyVOERX1ckqz+9Dil4
gpSUqZkpAVOivwU7muox5ZbFped58Tr4mrkzQN835EK9I5cdXr20Ha6rNNLrLExqdfqGRIbUQ0dh
mtVkM2xN824Z/Sq/ZAZvTI7PwwgqynKuKTIgWQtlVtp2v1xvciKqS4I7Ow9DBPC2s4N33erY131/
t/b5M+Lum3sTG2IZrEe9BemRuY9d3/hslvR7EK136lz3betQnSLL6nZk2P6u6gw/Yg/qVHnz11Yh
/9hy71otxooLYHpH2/BRhB4uI6YIRE2350apggCL+nedKTMxp+5ReUwk9gY3ZCsnO5hiwWwyLOCB
q/VDZqbgkeXre+N4nPMFRXxhn+i4tBLPtv6ElVlG2jJZs3N5EXrjEA/QXhnIRYhy6z5wOzD5+UTL
ZMFltYnNwDvw5rDI7xEhJl21NQl04bhzTMb2yVpKgkZuOhfAsSFFhZz6lBlBlTabnPebp9lENQIZ
GZqnOueXqnxOSLssEsyKDpo9hrqe/Kh4MhxUhL77a8rTB8eZswhUlmSRoCOnxxzVveGGMxdm7XeD
m3PNzLMKuvxBgIXFdtYDc9NOjEazairsbW7PC4KSdJxf2YBkQ3WP3dy8ea07c/pK+rRiPpukK3Xr
BkDXrGsjzyNhJTJH06oPri7qJukHxMo7s7+xSR67Oa4z4nrPg+ubUWZ2SL9uMHZuDqytGO06S+Gu
wd/mpl6bbF2Pkk9Cfoyefe0UtBWnzkk3/l7lTOG2Trd9SC99uNOFW+9txSBkAqvoW1OTz1YYT2JN
rHo+w0F+aOH9qhV9Zvw63c10+2Z1A7dV+CKA0GX2BgjxiEtWPqyobeNpDbsjB32FYNM5LsjfEGYJ
ZtncaW9fpsr7nYW9FnIsBYES1k4SlzISo4Mj+8tNwwN4OJiTKwmFw4wtC9/d+diG6g2pWpguqL5v
oXXha2+zrFSb9SVmTVNHc689NguPXQnUYp3SaOV60dy1Zh9pTl/HvLHLgb8vdWDszS188+3hBdfZ
zlfTGoO/A+GGydLwdObMlNnwo861AdfVOEk6+008IiQsnWCNurR9R7GSjLo5rWV6P2nje7Gt534x
75SdWuAMROKF65hF0tYPDSKj0N/i2bGTSfXtzm2rZ1kPfVKNSC35xH+Rzz4YZT4cZKqfKgweUeNV
iD3rRfInZdKF9jHbgkvao1BzS0a0qtI/7XrjNNKEXC3NKe1sWLcF9Enpq53/qO0ujwBozqIJk0AQ
kG+nH5DOr+nwZ8a/J1icclFjOf/OypFXV2itkSjyY+s7n3ObP7d+B/N2c1x29SUDQR2s4cxWeZyW
/oe5bUk7bInaMPwPI8xr8Dx1JTnR43hfeRjI/fxxAR7grjmxtxxcVfzwt4H0PgQlJ0lHzejePKHL
KTeJ2vBzMpxy/2VbED8NVnsZ07XZd2iwWCE3tBlF+Uem2V/l1n9Ft11TTIIM5R9VIS+mym5Ytv2e
GRKBqZ9OSMkcRvdNoFzxK3O+I1IYKa/LxOdY81tZr08MYXRs5OQI5uslrGXsdECdht+23r6cvYAL
A/QbVcaGvZ+YFHNcwdhqrb86y2MrmKaOsnCVvnBGQVFXc1FFOLbPleqh50cc+YWt6tgpBVg/Fp64
Ef4kEylG7+8grewtzPpsX21Y6HprxHU5GfV8SjGXbm5rJ9bavFnFtiGcNdHKwfn2E+KI2fBVTKuI
jhuid4hopCGBZlUjvq3wRZCTk5X632k2dy9tA0q6m3IvjWySCECdTIxzenMTzAN83ZKWVy/fTmOv
cXO5ro8TNcAgTrA3qMytaflgO8YP0FLqb5jgA96tj5tvc0QorGYMdt+D9MPHwFafmwOlY6TFw5gT
/8hrdECfhofLGKckyx3jucgsN7ZXjw5P74oUIlmhfkYH46GtsCAWnVfecgZ48jApGRViaBuvoqWK
IG68FLZ+QKu2uKp9yJXpMY+EB4TSB2PZdOJbG67u1P3u2ZgedOa8+mn+lPpMcv32DZLpJmbbiWRz
cp9vnIH+3XYg289+TwjbYzH42WnNrUevzN791TnJEFOkcs+zwmPutrdj0qh/NqQdTJzTW2HZkKhQ
LH02Vee6V5+s4ut+WQaQAHDZg11O4ldJegTAvdXtVWdjKCSauUBL59VEo9sNYF8wPDly5c9nY3OZ
q/woDVHFMFV3uB8woyKKFi0S2zL1qmM+YjFp2QajqQw+hRBvm6cejdWfo8WC5qvpoJl7z40wkZpc
KD/xb25Y/F/DTs1VH7sWK8YWPjEhxFArE5li9kst6XnWi44z0XxkzfDd4Z7MzBZu0L+7hWSkGLWJ
OuV5dcbr1E5W4ksfK4OkinvjjQ7yPu2yEpNd4MJ1Mohi58XmYWerTyRCzevc6c+bmLHbNntzpMYL
2zpz1xZu+6GbTmtg1zg65zM9dt2pb0HIy5ToDF2StWV/0CnkxYMIjX0xZNfNnvS9WMuvvhjf2ptL
eRwC/Pg38zL1zetOueMzYRP7UOZtJPFO4qCreEoMZ9+ryk/IX84h/bBI02QwILztLoY5faI05zbj
X9OSzkDgRGDKPpodwrwbgiku5Sj25Px7O3Sr6Qth/dPNaPOJmmYih1deS2nu58pLkfU4y29jEh/r
MPGJMfQyAU7ebk1tqo77Ij9wNajMDoLyc3GMP3lvjy+ObrA0NAMHcoUHd12Rh6wLwz2hHpFB54db
slXZ1OtFa7Vdizyzny3cAOOuGlzeNPDXUY94P8rzNbwdcW9zn9+5t/jxZmDwboP3oe4neDL21Sqs
oNE73oodEAakEwVl4J0nSb8Vaq/u7OEvP60FU8pi1K+svU/VzeNfYBg8DCuEnd+42LQRF01l1E8N
4SLGkJOCMWlloKMT9HAckGNaxD3ynbILv/0W7gvlI2lOkW82X6aEASRDyVxXspP8DGA1sG33IvMb
0GVM1RTbiN0xBlV1bz1aEoP//eq1/JFmW3DNiMzRkeomo3hdLLDJZKlwoZwh+kM/Md1mjG4ZMjaP
iw09XuGEymOGoPWnb/mEa4+tqbzE9FiYEnfWBJRMqzclW5ARdasrUf/RExON6BSHdjfyL70rXH8d
Et9lpMNsU/EoDiHDBRtUWf7xiqVs3puF5xvbBbKieDSLafpTy4FXPWHm7pESwq3/6EFaJVzgO7go
1z2bxtt/ZiOaS1JIqhXo2WVaajpT2MelDknLAfb77Uy2BYFTMo+3A8xvqtu6viO9RPdnOKGbdz1b
w6+sb/hci6c3/qXI3H915liu37OldfC9oDt5z2da4BKHZ4CPRcrzccsYTZ/1rZ88tra6urfx6q+R
Wcr2QDtDut4bUyidOGBIbw7enNldghgYGwhCLNQaAVsSMcg9Bh4CNfV4sFJ/6vd6yoPyyDuTFDu1
GXO6r3pv9a+UM4ThpdqMYPpi1ivaaEDaeeu2qI1gR1PxLD7LoVB0qXnQijyoIxXa9ZiDv4lha21m
ZujguEBcnzhIxirEGiplJiPTDd+2RM1PkJ756vhpWCR4O8ztoG916t1OD1Nxrzxf5KdwwscMTFy0
9W/gmHw55MAyCIxKb2KwzedJ2QCxVaPTM6x6heNXzl3/6OKdql8G4XmMVFDFy1NbQ0qfBwfBfUwC
juWcMyctrHvSXgYTWASuI1UlsuuqtwXlNquxuMlizvobAKuZGbQCZdzn2meWN4yqBLI2Kst4Nr3V
/Ryzfl4Tu5sQKxBTF95kfUI26OjKeR9kXg8XmhPaavWdacXTTTZ6NqYh75HCyDVlsZtUS3imo0lp
2llsGNajiZhdP3ty8xyCOgt+GZhiHsZJBa1/57PEnTaEuH3EpcQQLRa16lggfgugt2QpHouGif2u
snyPf1fvr5fWaDbr5Aqv9R82T/L64EBHFx2aLfEi5KehHDX0AK4qcoQAu6KlOTFCQZi/ONUGAmNU
nnpr+ix3Ycvk1t53hgouJdKe32JVE29MN2uPcArzHWL9+9KCeyQVQSA40UKPT7WqB8rHlkZBJbrr
+LaJ1mFIqNCygfIJtPzZsOHCALY+a1VrzHFpVu5JaJIwoDfGkuwVXocS0Hm35CO0LNIIMgN9NysL
zb1o1r8Qi5i/ipJXys7W/ygxmahIJrJH13lXLl2Be/azUN1bFf5rfDZa9qj0uTrXmqPshkCqv3Sy
bc2hKZB4R7OxoFIr0fLap2DwrA/hYmLYFZuPvSOfFzQ62RBMBHAGIWt7SRkUor6ScIejCgpMDZMn
lmfXy1+rYkGXu1hYy+adlc6WOjc0Z/7N+LvVQwNYAtKWS7YVyoaJL69zmCqMmc7rAMrRIdKq3DGx
1Co2fBEFGRkgmPm3v3SBt2vKItxNjRn8rCsaJxYdDlfXEQA6uVVCyAFfAS8t2frmlwuPcjhUo/W4
lHycCI5LntxyDry4LJ3xu7Us5Ob9MknrXqPyOzrkcLnR5nk+Jji3Hs8MDBVkzGBweBpLVp2nvK9m
BjUb7RYjsxiIJAqhXp3C4vqiHeHoNJFUYXH4R/DuFejw15oSzGBoUmiP/qZnX9NlIhZ+7h6wNXNE
wqq8jeOA4cW2Bi8Z6BbrjsVKoGMUqqVAZhuM4pXsLoTJpW3bx9Su87sRvPfaGrifHJYDAuDRH3T7
0a/NV2sNJ82HNQocKkKehnReX6a8Na8AGWDlqgOojHrK8eKA4P7s1Jo2j6YGAHTAp0DYDt7UcLJ1
xFY/oslqP9HZcoSAJw0VWIXDZGkbWz7G25xxPrI9pYqejdX+g/HEzmO7LwjYLCqT+IZ0pYnXzlBy
TwVMHmhP0++V4bX/w925LDeOZGf4VRje2BNhanAjCER4JqJIUVKVLq0SVZqe3iggCkVCBAEKF94c
jvDGD+G1V7Pwzkvv+k38JP4SJGqYIFtSCelputkRHaUSK5HIPHnyXP7zn4skgCOu47rL+ONEt2c/
2jMHBDvtHrmHkgVx5TiOuXBjh31aQLnwU2LHT5OubU2cGB+k1Zp3rFRPL2nXpT0AccLmnzZjIhfW
aPgD0Br+mYWWoNBlocXgMN3QHXWe72fa1wmQ464bUFXevYfgghv/KXCsznBFOLOHelnAdRpROdZZ
Ulr51Alzd2b3plCAPX3SnEkT9AinAY66tOmFq6fZn9OnBSheZ764psrZcY6x78M7soXhsjfXU4Ce
WhOkKCneoXU1zm10uK4trPvjaRo7X7V0ml3NXKrFMH2nwKFSLk5TX0IDM4ct88+zeDG9Bf2UXwaw
qT0k8EQPuxQnIEsTI6RwNRimdj+NbLCeYP+o4LOWjne/CqwfAdfx3cjAgrh28LJGx3Cej0m63DdH
N24yjcEhpO3w9n6UXlhZmGY9PHDs9DRb3EbZcvSjmz4T49JopQTIZDwKIy/VjOjzoqlpDy0oeC7C
WT55CGz9mWBdi4rt5ljHicpWU2I+YT65IXEC0E5rTs1jQE1a3BlP6RiQ5on9NZhOMaSWGlZJNpkb
J8TewjtQqSNKkFqjITuzApUz0WaaeTzXF60+XT7T5plFluWK2AukGvPpM29kjuY3eLm3WdgyUFYQ
abmdrLV8ul0m95Gfz0Ivh7GwZxN/W/VWsxsM/uG1wW302SFlOD5/aifgwhe0cO3YI5di3MROus8k
RQGX3D/1zPbz6Pp5FOcXJlS5EI+0n9pgqJoQZQZhDtJ8pI8GwdC9BzJipfGXIAxwK1fAeuDQs8cU
Ac8c7hV9lXwGIeE88trDz3TMBFuUDePmRWuaal+SvB0MYsAmTSrqctc5mZERJsPXbmXWMTW++cfA
IWKONdAMTkZQqi5AEmqI9lNocaUZpqjLDZOlPQHAskqunnAooGAEAr04DQlqcKCKeomVk89gpTIx
zS19ol8b9gq5xNpD7vXFMrLBhtIj1HRCsg3L1B0an5pZ1PpKbr75AyxTT8TzNcqY1/8OxhfyttSC
PB8DpFidA+xyf8qDTB9oK6rRjgnKTW9GoxxeGzszE0InwI0+jpsaOiNYTNAwYWQixvcARE/NexOk
TdoGy58+wbxFj9vZArhRi69p4jyFtL0BimlQ4WtoJPbnKdW/HaCOQK6ecWOG9zCs9UbpELqdgAgB
gPdYb4FCeXoaP8ATmB239KfWufZso3VnVkhn0xHhsE/Rc9PBagWsNVgsZ2Z6kuWtMOpOKBfwcSzu
L2OKj+FUXsBtB3cg3EbPeRezgSxge0WgkVa7Y4eCnOaCpZxiMz8THY2eTieuMYMQh7rcCBJkM3yg
YxKLQjaBkiJ60bdP9HjZzHouoe6vYJQNG5o23b6bc5BRZXr4PKdat21NuzgKo0U/NdoG2TszSoCS
PlMe4s61mfGYFYuVZavR6o4YSnjHAW6BQ8QVgfs8zBaEXO+px4pWes7dif1sJ05EfWLIimQ6IS3+
6NxfAhNvHmtzJ+hGrru4TrRgCXMekGgKEJgbVAPjSUxJ2eRpGLlfbGc4PKXS3OobMTnTRb5o3Y1s
E+NygtWldZ7w5X60aI5JTaPlAFqys9HnUbpYXQGuMj7PV/YQ8vYsEmB1CkeDzzYQWfqdtLRnCyrA
ISZSshyNPrdzVzc/mdlkdZI/E9oISRfdjdw2FQVB8iWJASjDdTl+1FfPsJpRUPxAXNe+JPKPxR5o
wFUpGEsM/rVNle4zNfXhSQSvAhEyjUbOvWgZcn5gfOLrcUwysAORXn6jT5bJp2liBVckOAc6pB95
VxvCG9wbziDcuIsN2Gl61GuwoeFkzD0yTjLDOtPcUTPprW//eZADs6Yak6MVgG0/nlrLxfUqH42m
Xec+QcJnRFhm59YQKe3QTRePsl2UvLniqrmM0mZqnkyQlKQD6wDB5WIA4t+ciJjCXNAGT3G6uLaf
h5hcpis8NzuH7OzT3Ij5G2ux4OCPxy5ySe28TmNwSICbWRdIlvYwFrICwJ7qxpamLU/g2Hky6DUM
7eVltnQW9ycrOpCet/LMtamSmbFA4/tnBqHikwtqni0X4zMzCZ/dHuQhLRAZqxzP2Mjms/HZdLTg
+2stQCrm3v7kwCYwxEEaP0MXkFh0/6JSFgVGhUF72SIGNQuc7n02ByyXj6x7giNhYPAw0LFgYeKY
R9LTbbyac+hI3NANIMpjSzsDvgmUHqhCMwN/NieeNv60ao3xJWYg6zSKEe3J0upS+EtMv+sUBmGK
8tG+TLLVGNa93DIn10DT3KdulgNG7FIaa4xPhvDi0EZgZGfJqW4LKOScg0rLyQjltVxxLgA5h+O7
5iSAWpKIr00eF2APUg1E03cT7lMIpXQDcpBZZrchcMOQ6iyf71daN4LLS+sGdsBOLjWI0y6my4X+
dJaHPLuTNMfR6LjZjJM/IUM24cx40Rr2FuEiJyZ1nwBAMW2CSF3Dcof9LE3uMWaybPhpGtDCoqPb
qUaJdTCmkOPZMODxS1tAojurFbGS05EeUIbeARNoZF9aeCBOD7OI+sH82QYkBd8AkvPUnoV36z1M
CL+n0HUNx/nZLBrDhf/Mt+lERGHSgNzkzDwlBkQ6WDPT9NoIWmGOVnEyOA5GmgZ+JV9QExSO7lvO
yZMJLdRco3T9M/7CffvUXgQadQnzyWRg2oQ20fnLJeSlqyWB1tY8026HUWI99xcAc+4/4dkjflay
IPsCHmp8l5ouIh8QeYmOJ+3x/UfurrnxAxCL+xA/cQQ5B2HFMCUvSJP2MzdfRO5ZutDNn7DynR/H
z/e9J6cJfCqgskYAeZvD4U1ziuzNocwaBsaCKyS8ms0tajxM3B5CER13ORneDJ9IYFNklgFUyr4a
iftnKgfRiK0Wl/VJpi3+VFTsqSbCfhuL1akfX3kTP/0n8fhBPF0mwXCU/VH+8ft6Cm1e5NjLvB5s
oNnyc+4nyxs/zcOMkdZlxeK313EQZbfx+7708kCbpo+3y6n/h78bxHmUiRkMwZNuM2kbEFJJjFjF
jIrpvjRA6PFW+SMjtzSaVmuieJOKa/GhSjSMo+Hm19aRDRTPadELd/2hspLnbS3QLy3By2+3XsuX
v/PSC/jFthQdMTWKQWstAWWPRy710Qak4dLLQwwmetzQupI69MN6ay7amm/dPhLVsmZboxi6+Mgb
32wdUWftWvQJPdSd3+xK5TR+j+xDFk83K7KTolkBH3kJ6LEHrMUBErwR/vVZOyDZX4vl+xcAwReb
a9hUiK8/svxzLKBhMEoJ0A5uAYz6+s+F/M9ycZk35wDSgC39p1tHNBNA/7VpUlN8Dk8T1FQETdMS
6s9yHX3vMWja/N5ucwnQ8a34HNwdYKK3610B4qwXH02+Apot88goXholUXzWjzogJYBZXPPthRYg
saqX+1/Rg+RcjsTv6Ly2OQOckQO7DkUruFoSYNJZ0bBoe73eZRZE1gMoAtraWHa7vdGVh7YEhlX3
NjDdo5Zm4ghiFBQfzvmWKmy6Lh1ZwKjA0bOWg4Ozisy6J8E2jlr0FsRXJ0ggPhVt4IoGnOhJh0uh
/P2BnQSzthjYR9RGGLCskJMRH1kMdKN95Jgwvmj0HD4wNWBBu1NLCzRN/ahtQ/9EDHKj6+Qz0NZp
yey0aUO5ftQB3QO6IGCq9/baEfE72HPW+y7+v6sFNciQcQcPzxSsL/jmkWMJArK2LPHukcVCmBCE
bT7ru+aAtr5Vd+ctHCHRVs+V37zZNo4gDCv6i6/f/fCk3ql78zftIwilXBuAzGZ/0aDb955oyEwX
aNJbGx/g4O49XXRWrXX08YJ4eROXf7MGDLi1BgQL+LTRfH9dosO692obgIaN9UODTBENKD6y6jPc
I6dt0ZK7DIQdnB8gaOtryUCTu030VcYflja/2XaPTOjp6dK6sXoOT/nrdbWAhQPo0nDQ5gYsPnIc
oEnLwZYg6ccR+iYeh3UCDNEhtpYA4ONYbegCKbqUBUD8gvgIYbIyUFQ86YBuQHFl13t37ciAEVII
ufTupnNkU6mvO/ahBgFFy8xar04PThu9RwUKh2hL6RtsukNbzjIz4K69qwPaddGOs9arE/nA2KWi
tYxsVDQfAWK23aABSPk5NME3att+unkEyzd270a5V21+zTkyWrZtGKLDNKt9QPuvi8bTtQTARPZb
FgV6tH5df6QjgNV/xI3Yov3Lwb27XlflGcaR2TJaBDNK6Zfevbj1TQJe7kbzHZ7tr68jEO9PgIhO
wiArWYON7S8bfbpxtI55l0bf4Z0Adz2l9y9By+DigydY3PzFR77/dPdINy2L03+wdo9R9yBwAToa
pSLC/is+sheM/jOxfKzS/RPh8QPTg626FyFxL50UDzbkXl3QbOMaCCOh/O0BrkFt/8cwj+BW5igI
b3rLDmrqGmFhYfvy38FtvVvX6sezFbvKBSiffNsRDc7oSaZvjv7hKb92XZdXKD9KR0wIb6Utb2ER
20S+uPy+mQWHdeTBBNc0ffTWkWu1qURrb4I6DLgl9bqhYxcKj2jzpAOy+wyrrt1HWtclywHl3GZ/
K+4+B76ltUBGbS5FkQg6LAHQVdl/okbym5BvCcDG/nNaZR7oO0zgN8jKNxxdl0qNxwJBF/jpPqDd
L32hRI/t/n6DHBPwMJ16Kv1bZ8biqwJSt376GkUmfv6jhLArfJytXwrE39aP0nfXuMOt35YO0vaz
NuuxO9O971D+5VngJ14yGC17Bdpt81YC7PiHv/sQPnhR4G1jAVGGf53GDmbwm5v04qjRY5wk0qgc
jNqj5mmWyHPVcbTrDtvxw2GQT8qBCjAgOqz2sHAyBV7Dix4bZ36y8ofxLIikJRHOYO2n+KGX5Gk5
UDF5jLjaw9L4yKusddEDtZCgvWDSNwnGsR9NvGRcTlBM11aw1h8TliF6lIZVIHC9NIsrh6ONmVR3
cbsrfzCS5ViYinWHpfiuugiiV0vtYb0k9hsfUzG2JGcid1t78MSLBn45jhAHEYasO+pp8JB4YeYl
5VBiYGHg1h4Y/HaU+stypGJcrvTa4/oJ1CTysCrWIfF9eXVFj966k+0mMbBvSZOBZKk/7lkeoXOk
RQAtVn/cj4Md5UD2RcG4mRfKsxVxpLqr+8lPKgKGYaVgWC9qXHpLX0L96ypuoAsvm1WkwVKwuhdB
NsqrpokuGmfXXeF+GM+8cXXKCtb4IkCvZ36UZn4gr7OlQL1f5At/8hDTwq9cAqF9aL1d/vj+W/kS
EnPWpByoGFd0d6u70pdx5A3icpz1sAqOyKXQ7dKotoLdu/KzkZ/s3HK6CA7UXYirOJl7sq5QcTVf
x9ULXxdx3LqzvY6TLB96YTlSsXEC0lN34JuYW04+eCSL6o8rTrRfHVhXIMD9QmsmQSQJsaHC6+hP
PVlJFLGjuivcn3k4dIlkCYO2ULDEc/9RvjyKmona850H2Wp96so5CmkjTVD++H6t9mWcsMSScWmo
uD++REHmPzbOg2j4GMtuo4gn1V2SO4yrAXLXpV6wHK1YE9GNsO7gaGQuKH+YyAKtwqvp+8lD5Wy3
FSgjHA+/EX/FeJGv1JZuqFHM2YixB/5j1dPTXVuFPXdOD8WZtNoAJCGfUWDY/vxvQv3vc83A3oOw
p+aKVmyg0Uzr9cftCy19S9LvBpzkwsvv//1GkgvBppXpbzG01vUi71GyU0RdQd0TfIpPt+Pnq7ic
L/0FZCrlBIs7X6TC6s63jw7OGteEIBO/CIZdBs+5T3y4HLoQAU3BkzZ6uZ95mZ9Ko4uSlrrv0WUA
ggqNDxM/QT+XAxazb2vOS4qfybwpONYl4vbw4FcUHXBaF7Ro+cA99+F6/F/vAMPVQs1AGW0udIGY
5XfGxrfnv/nn23/VE5HHMrIvPav8TfmXLwWmO95IGAXlYhZSrsCB6i6nlSCsyKTXFblTb+U1+oS8
p+VYxXxFDqnu0B+Ju5WjFIOKJta1B00Tz5e9BpEPrT1s4j2XoxRzFcW6dQf9FCePlSVQYU/Qks4L
snJ6xWxFhU/d2V74ZGlklUkRZf1xf8AfK0cpJmsr0JSfIbRIpFEFyqPuEvS9/DFofEi8qpGpKYit
9CH7kFW6QATWnfLmQhJzbvQmQbJzLxkKVvtPfpo1Ol4k5VTAotWf/p/9ScXjU5GquYobCN3fp41q
6AI7tf6cT0VEpNHPHx4DkSscSEcRZKoKtXybRw/7jG4B+tfbKgIwHx7yxmWeShK5GV3BGv3zTa/f
u7nrHf9LQwgPGY3GjvzDY0Ctkik4WwCwOJYlisNfPg/7Luu/jQNhO3RwMRwX775A2JuohNIYOGhr
BMqhZCgrHkdBfPQmT1N5VEMU3768fWvk50u20+3P/52Mg6UcUHk9KfzryQVATAIbb5EEbMuI5XkF
rxEPsM1f+c5BYDq+Vj2U9m5gavPKb3RNPkTc6QMRmCrlaG0uiFoOWa6+c9yqoOpGzRF7eRJPJRld
Q3dqTZP4PWGifa5fEbuoNfYHgWrxwsqBxaWsuRD9ON8/Z8G/sWOTft+2/SBOgjxj23QcyzEcuC/M
NqUA9q7R933PuMaMHFaDcrZtUT8H0swyqCfS21rrJdPyrY43MuNVBHHfnVLZ5vyvVGpvfVCHzFUw
wKermoJtzaRq2oG1k/eDiYXq+erBesfjLv00nsaZN5G3isu95UJu2LI1vd2mWPdFJMdb3+3Sow2L
/1BOW+iHNgQI4j9qYd02Zb8F2FRWF+94q29hksYvpOxE9T2QTMsVeFzN0N0XI+fr9/v1bimhm99y
R22t1P+HOygcEieTbgsFzs6HaIiBvy1iO0pya5neeLd14iydE6vdHlbQ4v2ioL51XFKSkndtKLDt
Ojn9Wh6DcnbilJkKhu2OvMftMVXkyW78af4Qou7I3pBab3Shg5Tiy5ZZPnJPUPONi3zsT+IBnjWP
ef15CiSwC2o2gdq6nLnYgNd9o9eN6248iZMYXbSWOjFs66WY7xuX51vUujAJo29rJD3npavmrc/x
pn7jzk8eJcvrxcv5jSMfPwWAXjJJ4m0FXnBvuJxK0QHB/FD3yPeecy+L0Xth4zTHpZB0iq1Ap/Ro
mpXIw6pIsvYyWslOZXUtSuHrrsctx/7Uo9WBtBDOjvWZ/9WUeqNYnHoP8iEU/C11p3s6qlwDuzb4
O2a6IwhUB9afa/fn/8r8xuPff5zFQSKduoLTte5SnPvRUtq0PY7Z96/FRfBQtQqgxa2/GBcYurT7
LAcS2pMce/nj+28X5ltZBUFWVndtL0kLD710UImSq7hGgHjGWSaLw4vW7xuPG5A7by7pYL2lYH0Z
tjKoglN8yUU6qGSyVcR9L70c7RvIxRbUdasQCDFy1aPWVVxzl/FK6F9S7uU0i8NhKxDjqwATXxpV
xZVRjCrfFwUtVd1Dt76Pm50gTb1cmvVuMOT7FdvNz3/J4faXzEIYocvnvF8D3eCZyCASWhjUH7bv
LwcjPwwrQAkVMP5N3GknBmmowPL3BXhNRqYWfEV1paMv8Cle48KPK4BBUR1Ze3Bgr9X4nop8ez+v
pLAJddSf7W0se2mGYEWuvQQ//0fcuI0nP/+lwABdJz//ZzQI5Dgt5DH1H0RyLqiE8oC/KRjXi1ZV
BU3Rb/2Bvwx3DriK8gniBGPKDRsnXiqZRZSp158zpaNBxaY3WgoWuUcchkyMZBLAGl9/wj/t+CCG
ipKBn4LJg/cwl65WQwWEYq1Dd8+3ilqETpA0bjHmJKAO8fr6q/zhYelLe9eG/RfWBxcyRMC0KOrX
/alfLw4LOxcovrqR2O35/9+h2PwwWMlSp+D0deM08xo3lRyfknMdNvpeOPMoCi+lTFihok1K3Yvl
lICLz/Uq+aq7Wcn8uwMMZ3H0KNJC5RQLs1kFTPWKBU68YS7NWH8RQPpGJ+2a6MVEHlZwsby8xNsC
2yNDJzCWfxvYBgkvt/Z5O0BGhb2pcugwD3cnDBHcqav5DnAnvg4J6AEEk0GOCqzMD9QsPXjBkzyw
AsvqQwLmTvZ+FUREgAcOQ+/RT0elDAptpqLG6nLpCUIHaVgVEx7l1U1TcMF1SJ3JBoqpYK5khB7i
R3nPVFjw/SRoXIDrlBS6imApkDg52anCJeC6HDbOxf/6H262xYFu3eWP74+CfIRPJvIrfl3RqODl
y+31vBsjy1tX8CHVHfWTN5VVQ8EwWnfU82UyXK6q6gwDu/4CrwFO53Elt0T7xvpjr52ZPWMrEIxz
SiRoKF5RFtCt1p/2hSenYymlqz8olYZevHNEBPduXeGgshNsREWWVRjvxOgfg5kcKNRtBXcdA3vL
6plWkYW98qdyiFBvK9i6a6x2mET2Ir9VoHav4aTYEWQVpDXXEKPRPp10tOTMvAzGeqPL0acI2pui
NkoBLgwLXYF03I68oFoiYAhm8boH5dZ7CnZXmkiFiqEDwvXlOGsbS8WMieUJs7AqHYYKjfRl9eDv
WQ4VtCJ3gZ/hkUrroULV/QBgNp41PmZgoaaN3zd6QC7iLN+czO3H6fTXUrABmwee55GXjgif/b5R
/jHY99C2pSK42J8CawqX+/QNWFHRpKnuSbgMHh8pru95aVYOJmR2Xc75y6OjRd5UzrpZtf4oGINB
jVi1b39cs4ltP5RYAFBUBfH04lbx2KAkCP/nX/89HXtLr3GaLMm5M4MzYCMTr9w1SR8S/rNNFaCB
2wAoVxNIgpyHF8zwpoo6DHJgY29cinv6++PAi5f4S0HjM9BATwr3u20Y6VWkZY/j8WPMAt56Y9zI
QA4zQW0PbFnB5p17eUAL9m3B0EUzFRoIl3/3fifi2muGQXMA814zTfNyPCHxm2e8GqF53Z2AMGa4
Z2QFOujCm2ajilmzXppXL65fMcRXFq/XDS5tv8L/WVj9Q5I/SN62Ah1L4UxArLfIena85IGU7bZ8
vBqefV3kwETnQSgHwFUYYGK2ROwlHamCEEVgAinDJ1ItDa2i4LbrLakt3XdjqjBnuhXpUAGAOo4n
5DvlqioVxkM57n7ErwrvDR6SKr2JitJX8jmPsIPkMjRABUTnjMJ8KTtJj4LyKL7/UvmEHFf2T1dR
1n3pJSITXsVtqcCECw6oVMBdJKuP3jX1V+MaftQsFjlEyQoxVJR2r4lkzoMsSwtteuXPAlmDqDD1
10+5yAdyJMVQovkgkgsevcdi+rfxA+Vt5ZIXvqIKNs5bfMX1+nSRyzjdpwyN3RrL/Lvzo+uFugug
74XfR/BQiRqPtVbYCTWoQM12BPgyHTXuAmqm9yp5atbL9Xz/gf7Sf/EJCi7sDqyYFci2oSIV3iVd
TXSxXIJCpFSY/n1PtooM0dexru9J4Chr9Ch9BfCTy8dYBRf2WjoxYbLRz38J/cmynLFYlZYK9t/i
BS49niCTZIgWPwrM/fULrG+Bxj+cQNcz8H+3/RImpY2vOizbZnPvb5rcF2ia32ROeV+1tgqqUTIw
X+NwvCeeZEN1CAOYSwsV3XIcKs5fla9fb9/XxeV13b0DxBIkQ6Hy5MSpiiBch6RNhT9bBRFVJ/FW
MsRPBYy3SypBCvWriJd14zCuloipCBP3BvgSMuJMBaHhCY7PYCTq+yrFYirAmSdeOBZZj31mW1tB
gO00B7AhRSCIfZXXyvuNpj7RViL9kmjoL7IKvDGGLJJuhE+k61t3VHgqfpKX712EAF9Xqq+HYr4k
eXWyhooTckfVwwrSTGnj4DcoX+CXNu7Xuwb2sYH8Bi+FNRco/FneJJY2R4WF2aEpSDVcqMDB6Qt1
G+91oFQgSbqx8Dr/4dwHoxwNf7dPkanwBgvAiqAuw0QWinjfc1S0MOjGcWmTSV5K69Wo++vq4iR4
CsojLHSQCpTCCTTtgmjwcUMyU1BnB4NkFz71IqXsG9Xz5i6kD8FyB56lAtG8Gb9AEInNFjfjNyoq
gY57lDZFxcVAAFLKWO/SGOXfHSs586Hk30ho8Q6Xg2OCAGH5d9JLQFdVCsUv6fXXReucNNoDrnU5
UnHFqaiv6o4ScAjE7jevIz9Awcyv/Hmj64V7+NhVkNRfBZVCWBXsCXdeRBWCbE6oiJFcUXAsj6ri
zIoF/skHeyX3S4MvvtzL94vddZANiG3tvVx0FbQP196UZJp4hV1+DV1NkjislgcrEGouqZTk7X7w
mIpqlXW46MwPScr8Y+NDSlA2pRx5HWkWJ5a0GACIbh6NJDsFvsz6u34bj7FNJUml07WKcQGXlcMI
DWaogKPe5vRIqUz21UDa6xr3T2xvsI68n+QZSCFp4ipyhTtGpqECctEV2ECRtSkP7fa8WwQZ6V1M
zImmFRogDxVdi76s+6f0CxK8xiXNdZLGDzlQJ+zFvWZcW8BLNPhoHaJg0Au+TqTzKzo+ewgK6zo+
228jdPNL9Vl/m9KtfXSFv8G33MOT+Bt8yz0kjb+9t9zHCXlgb7l9zMtkjdzHWnxjEOJM/PF/AQAA
//8=</cx:binary>
              </cx:geoCache>
            </cx:geography>
          </cx:layoutPr>
          <cx:valueColors>
            <cx:minColor>
              <a:srgbClr val="FF0000"/>
            </cx:minColor>
            <cx:maxColor>
              <a:srgbClr val="00B050"/>
            </cx:maxColor>
          </cx:valueColors>
        </cx:series>
      </cx:plotAreaRegion>
    </cx:plotArea>
  </cx:chart>
  <cx:spPr>
    <a:noFill/>
    <a:ln w="25400" cap="flat" cmpd="sng" algn="ctr">
      <a:solidFill>
        <a:schemeClr val="dk1"/>
      </a:solidFill>
      <a:prstDash val="solid"/>
    </a:ln>
    <a:effectLst/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7" Type="http://schemas.microsoft.com/office/2014/relationships/chartEx" Target="../charts/chartEx1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17</xdr:col>
      <xdr:colOff>0</xdr:colOff>
      <xdr:row>39</xdr:row>
      <xdr:rowOff>44450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47E0A6A-94B6-56B9-B63B-6EFDEAD9D04C}"/>
            </a:ext>
          </a:extLst>
        </xdr:cNvPr>
        <xdr:cNvSpPr/>
      </xdr:nvSpPr>
      <xdr:spPr>
        <a:xfrm>
          <a:off x="2279754" y="374754"/>
          <a:ext cx="12158689" cy="697740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1</xdr:col>
      <xdr:colOff>49230</xdr:colOff>
      <xdr:row>2</xdr:row>
      <xdr:rowOff>91494</xdr:rowOff>
    </xdr:from>
    <xdr:to>
      <xdr:col>16</xdr:col>
      <xdr:colOff>692285</xdr:colOff>
      <xdr:row>8</xdr:row>
      <xdr:rowOff>133310</xdr:rowOff>
    </xdr:to>
    <xdr:sp macro="" textlink="">
      <xdr:nvSpPr>
        <xdr:cNvPr id="3" name="Forme libre : forme 2">
          <a:extLst>
            <a:ext uri="{FF2B5EF4-FFF2-40B4-BE49-F238E27FC236}">
              <a16:creationId xmlns:a16="http://schemas.microsoft.com/office/drawing/2014/main" id="{72BCEBE8-FD7E-03C6-C108-46EDFBECF614}"/>
            </a:ext>
          </a:extLst>
        </xdr:cNvPr>
        <xdr:cNvSpPr/>
      </xdr:nvSpPr>
      <xdr:spPr>
        <a:xfrm>
          <a:off x="2322940" y="460204"/>
          <a:ext cx="12011603" cy="1147945"/>
        </a:xfrm>
        <a:custGeom>
          <a:avLst/>
          <a:gdLst>
            <a:gd name="connsiteX0" fmla="*/ 7496409 w 12073055"/>
            <a:gd name="connsiteY0" fmla="*/ 0 h 1146716"/>
            <a:gd name="connsiteX1" fmla="*/ 8240753 w 12073055"/>
            <a:gd name="connsiteY1" fmla="*/ 0 h 1146716"/>
            <a:gd name="connsiteX2" fmla="*/ 8240753 w 12073055"/>
            <a:gd name="connsiteY2" fmla="*/ 0 h 1146716"/>
            <a:gd name="connsiteX3" fmla="*/ 12073055 w 12073055"/>
            <a:gd name="connsiteY3" fmla="*/ 0 h 1146716"/>
            <a:gd name="connsiteX4" fmla="*/ 12073055 w 12073055"/>
            <a:gd name="connsiteY4" fmla="*/ 644913 h 1146716"/>
            <a:gd name="connsiteX5" fmla="*/ 8101213 w 12073055"/>
            <a:gd name="connsiteY5" fmla="*/ 644913 h 1146716"/>
            <a:gd name="connsiteX6" fmla="*/ 7992638 w 12073055"/>
            <a:gd name="connsiteY6" fmla="*/ 1146716 h 1146716"/>
            <a:gd name="connsiteX7" fmla="*/ 7248294 w 12073055"/>
            <a:gd name="connsiteY7" fmla="*/ 1146716 h 1146716"/>
            <a:gd name="connsiteX8" fmla="*/ 7248295 w 12073055"/>
            <a:gd name="connsiteY8" fmla="*/ 1146714 h 1146716"/>
            <a:gd name="connsiteX9" fmla="*/ 0 w 12073055"/>
            <a:gd name="connsiteY9" fmla="*/ 1146714 h 1146716"/>
            <a:gd name="connsiteX10" fmla="*/ 0 w 12073055"/>
            <a:gd name="connsiteY10" fmla="*/ 879091 h 1146716"/>
            <a:gd name="connsiteX11" fmla="*/ 7306200 w 12073055"/>
            <a:gd name="connsiteY11" fmla="*/ 879091 h 114671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12073055" h="1146716">
              <a:moveTo>
                <a:pt x="7496409" y="0"/>
              </a:moveTo>
              <a:lnTo>
                <a:pt x="8240753" y="0"/>
              </a:lnTo>
              <a:lnTo>
                <a:pt x="8240753" y="0"/>
              </a:lnTo>
              <a:lnTo>
                <a:pt x="12073055" y="0"/>
              </a:lnTo>
              <a:lnTo>
                <a:pt x="12073055" y="644913"/>
              </a:lnTo>
              <a:lnTo>
                <a:pt x="8101213" y="644913"/>
              </a:lnTo>
              <a:lnTo>
                <a:pt x="7992638" y="1146716"/>
              </a:lnTo>
              <a:lnTo>
                <a:pt x="7248294" y="1146716"/>
              </a:lnTo>
              <a:lnTo>
                <a:pt x="7248295" y="1146714"/>
              </a:lnTo>
              <a:lnTo>
                <a:pt x="0" y="1146714"/>
              </a:lnTo>
              <a:lnTo>
                <a:pt x="0" y="879091"/>
              </a:lnTo>
              <a:lnTo>
                <a:pt x="7306200" y="879091"/>
              </a:lnTo>
              <a:close/>
            </a:path>
          </a:pathLst>
        </a:custGeom>
        <a:solidFill>
          <a:schemeClr val="accent6">
            <a:lumMod val="75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1</xdr:col>
      <xdr:colOff>237140</xdr:colOff>
      <xdr:row>9</xdr:row>
      <xdr:rowOff>50034</xdr:rowOff>
    </xdr:from>
    <xdr:to>
      <xdr:col>5</xdr:col>
      <xdr:colOff>655483</xdr:colOff>
      <xdr:row>15</xdr:row>
      <xdr:rowOff>91850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F2950979-F292-F1AE-EC34-171481AF6393}"/>
            </a:ext>
          </a:extLst>
        </xdr:cNvPr>
        <xdr:cNvSpPr/>
      </xdr:nvSpPr>
      <xdr:spPr>
        <a:xfrm>
          <a:off x="2510850" y="1709228"/>
          <a:ext cx="3449956" cy="1147945"/>
        </a:xfrm>
        <a:prstGeom prst="roundRect">
          <a:avLst>
            <a:gd name="adj" fmla="val 4169"/>
          </a:avLst>
        </a:prstGeom>
        <a:solidFill>
          <a:schemeClr val="tx1">
            <a:lumMod val="75000"/>
            <a:lumOff val="2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>
            <a:highlight>
              <a:srgbClr val="000000"/>
            </a:highlight>
          </a:endParaRPr>
        </a:p>
      </xdr:txBody>
    </xdr:sp>
    <xdr:clientData/>
  </xdr:twoCellAnchor>
  <xdr:twoCellAnchor>
    <xdr:from>
      <xdr:col>9</xdr:col>
      <xdr:colOff>22849</xdr:colOff>
      <xdr:row>20</xdr:row>
      <xdr:rowOff>118151</xdr:rowOff>
    </xdr:from>
    <xdr:to>
      <xdr:col>12</xdr:col>
      <xdr:colOff>181297</xdr:colOff>
      <xdr:row>38</xdr:row>
      <xdr:rowOff>146804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B06C713C-4E00-9BFC-B1F4-BE8FBE8675AF}"/>
            </a:ext>
          </a:extLst>
        </xdr:cNvPr>
        <xdr:cNvSpPr/>
      </xdr:nvSpPr>
      <xdr:spPr>
        <a:xfrm>
          <a:off x="8404849" y="3928151"/>
          <a:ext cx="2444448" cy="3457653"/>
        </a:xfrm>
        <a:prstGeom prst="roundRect">
          <a:avLst>
            <a:gd name="adj" fmla="val 3664"/>
          </a:avLst>
        </a:prstGeom>
        <a:solidFill>
          <a:schemeClr val="tx1">
            <a:lumMod val="75000"/>
            <a:lumOff val="2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>
            <a:highlight>
              <a:srgbClr val="000000"/>
            </a:highlight>
          </a:endParaRPr>
        </a:p>
      </xdr:txBody>
    </xdr:sp>
    <xdr:clientData/>
  </xdr:twoCellAnchor>
  <xdr:twoCellAnchor>
    <xdr:from>
      <xdr:col>3</xdr:col>
      <xdr:colOff>352424</xdr:colOff>
      <xdr:row>15</xdr:row>
      <xdr:rowOff>169909</xdr:rowOff>
    </xdr:from>
    <xdr:to>
      <xdr:col>8</xdr:col>
      <xdr:colOff>678145</xdr:colOff>
      <xdr:row>27</xdr:row>
      <xdr:rowOff>112295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0C569193-F3CE-94B0-7F1C-C9DEBCD0BA29}"/>
            </a:ext>
          </a:extLst>
        </xdr:cNvPr>
        <xdr:cNvSpPr/>
      </xdr:nvSpPr>
      <xdr:spPr>
        <a:xfrm>
          <a:off x="4152014" y="2980565"/>
          <a:ext cx="4125311" cy="2190910"/>
        </a:xfrm>
        <a:prstGeom prst="roundRect">
          <a:avLst>
            <a:gd name="adj" fmla="val 5264"/>
          </a:avLst>
        </a:prstGeom>
        <a:solidFill>
          <a:schemeClr val="tx1">
            <a:lumMod val="75000"/>
            <a:lumOff val="2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>
            <a:highlight>
              <a:srgbClr val="000000"/>
            </a:highlight>
          </a:endParaRPr>
        </a:p>
      </xdr:txBody>
    </xdr:sp>
    <xdr:clientData/>
  </xdr:twoCellAnchor>
  <xdr:twoCellAnchor>
    <xdr:from>
      <xdr:col>1</xdr:col>
      <xdr:colOff>80291</xdr:colOff>
      <xdr:row>28</xdr:row>
      <xdr:rowOff>39850</xdr:rowOff>
    </xdr:from>
    <xdr:to>
      <xdr:col>9</xdr:col>
      <xdr:colOff>20820</xdr:colOff>
      <xdr:row>38</xdr:row>
      <xdr:rowOff>147013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B007A542-A145-842F-8D46-3824707B2ECC}"/>
            </a:ext>
          </a:extLst>
        </xdr:cNvPr>
        <xdr:cNvSpPr/>
      </xdr:nvSpPr>
      <xdr:spPr>
        <a:xfrm>
          <a:off x="2360045" y="5286407"/>
          <a:ext cx="6019873" cy="1980934"/>
        </a:xfrm>
        <a:prstGeom prst="roundRect">
          <a:avLst>
            <a:gd name="adj" fmla="val 8083"/>
          </a:avLst>
        </a:prstGeom>
        <a:solidFill>
          <a:schemeClr val="tx1">
            <a:lumMod val="75000"/>
            <a:lumOff val="2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>
            <a:highlight>
              <a:srgbClr val="000000"/>
            </a:highlight>
          </a:endParaRPr>
        </a:p>
      </xdr:txBody>
    </xdr:sp>
    <xdr:clientData/>
  </xdr:twoCellAnchor>
  <xdr:twoCellAnchor>
    <xdr:from>
      <xdr:col>11</xdr:col>
      <xdr:colOff>682359</xdr:colOff>
      <xdr:row>6</xdr:row>
      <xdr:rowOff>76200</xdr:rowOff>
    </xdr:from>
    <xdr:to>
      <xdr:col>16</xdr:col>
      <xdr:colOff>673255</xdr:colOff>
      <xdr:row>18</xdr:row>
      <xdr:rowOff>63499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FE828758-11BA-3C09-F130-35998DC94BF5}"/>
            </a:ext>
          </a:extLst>
        </xdr:cNvPr>
        <xdr:cNvSpPr/>
      </xdr:nvSpPr>
      <xdr:spPr>
        <a:xfrm>
          <a:off x="10588359" y="1219200"/>
          <a:ext cx="3800896" cy="2273299"/>
        </a:xfrm>
        <a:prstGeom prst="roundRect">
          <a:avLst>
            <a:gd name="adj" fmla="val 1498"/>
          </a:avLst>
        </a:prstGeom>
        <a:solidFill>
          <a:schemeClr val="tx1">
            <a:lumMod val="75000"/>
            <a:lumOff val="2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>
            <a:highlight>
              <a:srgbClr val="000000"/>
            </a:highlight>
          </a:endParaRPr>
        </a:p>
      </xdr:txBody>
    </xdr:sp>
    <xdr:clientData/>
  </xdr:twoCellAnchor>
  <xdr:twoCellAnchor>
    <xdr:from>
      <xdr:col>6</xdr:col>
      <xdr:colOff>105008</xdr:colOff>
      <xdr:row>9</xdr:row>
      <xdr:rowOff>33838</xdr:rowOff>
    </xdr:from>
    <xdr:to>
      <xdr:col>8</xdr:col>
      <xdr:colOff>681414</xdr:colOff>
      <xdr:row>15</xdr:row>
      <xdr:rowOff>59089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C500F369-85E2-7C64-9364-C1264671700D}"/>
            </a:ext>
          </a:extLst>
        </xdr:cNvPr>
        <xdr:cNvSpPr/>
      </xdr:nvSpPr>
      <xdr:spPr>
        <a:xfrm>
          <a:off x="6168234" y="1693032"/>
          <a:ext cx="2092212" cy="1131380"/>
        </a:xfrm>
        <a:prstGeom prst="roundRect">
          <a:avLst>
            <a:gd name="adj" fmla="val 1491"/>
          </a:avLst>
        </a:prstGeom>
        <a:solidFill>
          <a:schemeClr val="tx1">
            <a:lumMod val="75000"/>
            <a:lumOff val="2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/>
        <a:p>
          <a:pPr algn="ctr"/>
          <a:r>
            <a:rPr lang="en-US">
              <a:solidFill>
                <a:schemeClr val="bg1"/>
              </a:solidFill>
              <a:highlight>
                <a:srgbClr val="000000"/>
              </a:highlight>
            </a:rPr>
            <a:t> </a:t>
          </a:r>
        </a:p>
      </xdr:txBody>
    </xdr:sp>
    <xdr:clientData/>
  </xdr:twoCellAnchor>
  <xdr:twoCellAnchor>
    <xdr:from>
      <xdr:col>1</xdr:col>
      <xdr:colOff>88745</xdr:colOff>
      <xdr:row>15</xdr:row>
      <xdr:rowOff>170834</xdr:rowOff>
    </xdr:from>
    <xdr:to>
      <xdr:col>3</xdr:col>
      <xdr:colOff>270882</xdr:colOff>
      <xdr:row>27</xdr:row>
      <xdr:rowOff>113220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87672222-9D58-FCA4-6385-4A7DC7748CFA}"/>
            </a:ext>
          </a:extLst>
        </xdr:cNvPr>
        <xdr:cNvSpPr/>
      </xdr:nvSpPr>
      <xdr:spPr>
        <a:xfrm>
          <a:off x="2368499" y="2981490"/>
          <a:ext cx="1701973" cy="2190910"/>
        </a:xfrm>
        <a:prstGeom prst="roundRect">
          <a:avLst>
            <a:gd name="adj" fmla="val 8716"/>
          </a:avLst>
        </a:prstGeom>
        <a:solidFill>
          <a:schemeClr val="tx1">
            <a:lumMod val="75000"/>
            <a:lumOff val="2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>
            <a:highlight>
              <a:srgbClr val="000000"/>
            </a:highlight>
          </a:endParaRPr>
        </a:p>
      </xdr:txBody>
    </xdr:sp>
    <xdr:clientData/>
  </xdr:twoCellAnchor>
  <xdr:twoCellAnchor>
    <xdr:from>
      <xdr:col>12</xdr:col>
      <xdr:colOff>349884</xdr:colOff>
      <xdr:row>19</xdr:row>
      <xdr:rowOff>12700</xdr:rowOff>
    </xdr:from>
    <xdr:to>
      <xdr:col>16</xdr:col>
      <xdr:colOff>631894</xdr:colOff>
      <xdr:row>38</xdr:row>
      <xdr:rowOff>136602</xdr:rowOff>
    </xdr:to>
    <xdr:sp macro="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50010320-F48C-5DD5-4EE7-3E06E31A09C2}"/>
            </a:ext>
          </a:extLst>
        </xdr:cNvPr>
        <xdr:cNvSpPr/>
      </xdr:nvSpPr>
      <xdr:spPr>
        <a:xfrm>
          <a:off x="11017884" y="3632200"/>
          <a:ext cx="3330010" cy="3743402"/>
        </a:xfrm>
        <a:prstGeom prst="roundRect">
          <a:avLst>
            <a:gd name="adj" fmla="val 1598"/>
          </a:avLst>
        </a:prstGeom>
        <a:solidFill>
          <a:schemeClr val="tx1">
            <a:lumMod val="75000"/>
            <a:lumOff val="2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>
            <a:highlight>
              <a:srgbClr val="000000"/>
            </a:highlight>
          </a:endParaRPr>
        </a:p>
      </xdr:txBody>
    </xdr:sp>
    <xdr:clientData/>
  </xdr:twoCellAnchor>
  <xdr:twoCellAnchor>
    <xdr:from>
      <xdr:col>9</xdr:col>
      <xdr:colOff>66539</xdr:colOff>
      <xdr:row>9</xdr:row>
      <xdr:rowOff>26798</xdr:rowOff>
    </xdr:from>
    <xdr:to>
      <xdr:col>11</xdr:col>
      <xdr:colOff>536972</xdr:colOff>
      <xdr:row>19</xdr:row>
      <xdr:rowOff>147909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F58013F9-556F-B962-E442-7E9C5EEE5EBB}"/>
            </a:ext>
          </a:extLst>
        </xdr:cNvPr>
        <xdr:cNvSpPr/>
      </xdr:nvSpPr>
      <xdr:spPr>
        <a:xfrm>
          <a:off x="6924539" y="1684148"/>
          <a:ext cx="1994433" cy="1962611"/>
        </a:xfrm>
        <a:prstGeom prst="roundRect">
          <a:avLst>
            <a:gd name="adj" fmla="val 1535"/>
          </a:avLst>
        </a:prstGeom>
        <a:solidFill>
          <a:schemeClr val="tx1">
            <a:lumMod val="75000"/>
            <a:lumOff val="2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>
              <a:highlight>
                <a:srgbClr val="000000"/>
              </a:highlight>
            </a:rPr>
            <a:t> </a:t>
          </a:r>
        </a:p>
      </xdr:txBody>
    </xdr:sp>
    <xdr:clientData/>
  </xdr:twoCellAnchor>
  <xdr:twoCellAnchor>
    <xdr:from>
      <xdr:col>12</xdr:col>
      <xdr:colOff>443427</xdr:colOff>
      <xdr:row>18</xdr:row>
      <xdr:rowOff>162782</xdr:rowOff>
    </xdr:from>
    <xdr:to>
      <xdr:col>16</xdr:col>
      <xdr:colOff>442715</xdr:colOff>
      <xdr:row>20</xdr:row>
      <xdr:rowOff>133036</xdr:rowOff>
    </xdr:to>
    <xdr:sp macro="" textlink="">
      <xdr:nvSpPr>
        <xdr:cNvPr id="13" name="ZoneTexte 20">
          <a:extLst>
            <a:ext uri="{FF2B5EF4-FFF2-40B4-BE49-F238E27FC236}">
              <a16:creationId xmlns:a16="http://schemas.microsoft.com/office/drawing/2014/main" id="{6BC2B637-D8EA-C25D-9078-36FA023CDC82}"/>
            </a:ext>
          </a:extLst>
        </xdr:cNvPr>
        <xdr:cNvSpPr txBox="1"/>
      </xdr:nvSpPr>
      <xdr:spPr>
        <a:xfrm>
          <a:off x="9587427" y="3477482"/>
          <a:ext cx="3047288" cy="338554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600">
              <a:solidFill>
                <a:srgbClr val="FFFF00"/>
              </a:solidFill>
              <a:highlight>
                <a:srgbClr val="808080"/>
              </a:highlight>
            </a:rPr>
            <a:t>PAYS</a:t>
          </a:r>
        </a:p>
      </xdr:txBody>
    </xdr:sp>
    <xdr:clientData/>
  </xdr:twoCellAnchor>
  <xdr:twoCellAnchor>
    <xdr:from>
      <xdr:col>3</xdr:col>
      <xdr:colOff>416269</xdr:colOff>
      <xdr:row>16</xdr:row>
      <xdr:rowOff>38419</xdr:rowOff>
    </xdr:from>
    <xdr:to>
      <xdr:col>8</xdr:col>
      <xdr:colOff>701313</xdr:colOff>
      <xdr:row>17</xdr:row>
      <xdr:rowOff>177434</xdr:rowOff>
    </xdr:to>
    <xdr:sp macro="" textlink="">
      <xdr:nvSpPr>
        <xdr:cNvPr id="14" name="ZoneTexte 22">
          <a:extLst>
            <a:ext uri="{FF2B5EF4-FFF2-40B4-BE49-F238E27FC236}">
              <a16:creationId xmlns:a16="http://schemas.microsoft.com/office/drawing/2014/main" id="{BA7E4049-1311-A829-0BA3-7F9578148DEB}"/>
            </a:ext>
          </a:extLst>
        </xdr:cNvPr>
        <xdr:cNvSpPr txBox="1"/>
      </xdr:nvSpPr>
      <xdr:spPr>
        <a:xfrm>
          <a:off x="2702269" y="2984819"/>
          <a:ext cx="4095044" cy="32316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FR" sz="1500">
              <a:solidFill>
                <a:srgbClr val="FFFF00"/>
              </a:solidFill>
              <a:highlight>
                <a:srgbClr val="808080"/>
              </a:highlight>
            </a:rPr>
            <a:t>Chiffre d’affaires mensuel et objectif financier</a:t>
          </a:r>
        </a:p>
      </xdr:txBody>
    </xdr:sp>
    <xdr:clientData/>
  </xdr:twoCellAnchor>
  <xdr:twoCellAnchor>
    <xdr:from>
      <xdr:col>11</xdr:col>
      <xdr:colOff>453759</xdr:colOff>
      <xdr:row>6</xdr:row>
      <xdr:rowOff>102802</xdr:rowOff>
    </xdr:from>
    <xdr:to>
      <xdr:col>16</xdr:col>
      <xdr:colOff>403294</xdr:colOff>
      <xdr:row>8</xdr:row>
      <xdr:rowOff>55189</xdr:rowOff>
    </xdr:to>
    <xdr:sp macro="" textlink="">
      <xdr:nvSpPr>
        <xdr:cNvPr id="15" name="ZoneTexte 24">
          <a:extLst>
            <a:ext uri="{FF2B5EF4-FFF2-40B4-BE49-F238E27FC236}">
              <a16:creationId xmlns:a16="http://schemas.microsoft.com/office/drawing/2014/main" id="{9064F0E7-1745-9DA5-0122-58C10C6DA0D7}"/>
            </a:ext>
          </a:extLst>
        </xdr:cNvPr>
        <xdr:cNvSpPr txBox="1"/>
      </xdr:nvSpPr>
      <xdr:spPr>
        <a:xfrm>
          <a:off x="10359759" y="1245802"/>
          <a:ext cx="3759535" cy="33338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500">
              <a:solidFill>
                <a:srgbClr val="FFFF00"/>
              </a:solidFill>
              <a:highlight>
                <a:srgbClr val="808080"/>
              </a:highlight>
            </a:rPr>
            <a:t>Chiffre d’affaires Global</a:t>
          </a:r>
        </a:p>
      </xdr:txBody>
    </xdr:sp>
    <xdr:clientData/>
  </xdr:twoCellAnchor>
  <xdr:twoCellAnchor>
    <xdr:from>
      <xdr:col>9</xdr:col>
      <xdr:colOff>95718</xdr:colOff>
      <xdr:row>9</xdr:row>
      <xdr:rowOff>80056</xdr:rowOff>
    </xdr:from>
    <xdr:to>
      <xdr:col>11</xdr:col>
      <xdr:colOff>457186</xdr:colOff>
      <xdr:row>11</xdr:row>
      <xdr:rowOff>16305</xdr:rowOff>
    </xdr:to>
    <xdr:sp macro="" textlink="">
      <xdr:nvSpPr>
        <xdr:cNvPr id="16" name="ZoneTexte 25">
          <a:extLst>
            <a:ext uri="{FF2B5EF4-FFF2-40B4-BE49-F238E27FC236}">
              <a16:creationId xmlns:a16="http://schemas.microsoft.com/office/drawing/2014/main" id="{33C9E026-D421-B763-E1D2-1C6F557EF07F}"/>
            </a:ext>
          </a:extLst>
        </xdr:cNvPr>
        <xdr:cNvSpPr txBox="1"/>
      </xdr:nvSpPr>
      <xdr:spPr>
        <a:xfrm>
          <a:off x="8454816" y="1766449"/>
          <a:ext cx="1881304" cy="311004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400">
              <a:solidFill>
                <a:srgbClr val="FFFF00"/>
              </a:solidFill>
              <a:highlight>
                <a:srgbClr val="808080"/>
              </a:highlight>
            </a:rPr>
            <a:t>TOP 3 CLIENTS</a:t>
          </a:r>
        </a:p>
      </xdr:txBody>
    </xdr:sp>
    <xdr:clientData/>
  </xdr:twoCellAnchor>
  <xdr:twoCellAnchor>
    <xdr:from>
      <xdr:col>6</xdr:col>
      <xdr:colOff>81612</xdr:colOff>
      <xdr:row>9</xdr:row>
      <xdr:rowOff>73593</xdr:rowOff>
    </xdr:from>
    <xdr:to>
      <xdr:col>8</xdr:col>
      <xdr:colOff>714598</xdr:colOff>
      <xdr:row>11</xdr:row>
      <xdr:rowOff>25979</xdr:rowOff>
    </xdr:to>
    <xdr:sp macro="" textlink="">
      <xdr:nvSpPr>
        <xdr:cNvPr id="17" name="ZoneTexte 26">
          <a:extLst>
            <a:ext uri="{FF2B5EF4-FFF2-40B4-BE49-F238E27FC236}">
              <a16:creationId xmlns:a16="http://schemas.microsoft.com/office/drawing/2014/main" id="{444DDEF6-8829-922B-11FC-96DD8732610B}"/>
            </a:ext>
          </a:extLst>
        </xdr:cNvPr>
        <xdr:cNvSpPr txBox="1"/>
      </xdr:nvSpPr>
      <xdr:spPr>
        <a:xfrm>
          <a:off x="6144838" y="1732787"/>
          <a:ext cx="2148792" cy="32109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500">
              <a:solidFill>
                <a:srgbClr val="FFFF00"/>
              </a:solidFill>
              <a:highlight>
                <a:srgbClr val="808080"/>
              </a:highlight>
            </a:rPr>
            <a:t>Chiffre d’affaires Global</a:t>
          </a:r>
        </a:p>
      </xdr:txBody>
    </xdr:sp>
    <xdr:clientData/>
  </xdr:twoCellAnchor>
  <xdr:twoCellAnchor>
    <xdr:from>
      <xdr:col>1</xdr:col>
      <xdr:colOff>187377</xdr:colOff>
      <xdr:row>28</xdr:row>
      <xdr:rowOff>106011</xdr:rowOff>
    </xdr:from>
    <xdr:to>
      <xdr:col>8</xdr:col>
      <xdr:colOff>264656</xdr:colOff>
      <xdr:row>30</xdr:row>
      <xdr:rowOff>105398</xdr:rowOff>
    </xdr:to>
    <xdr:sp macro="" textlink="">
      <xdr:nvSpPr>
        <xdr:cNvPr id="18" name="ZoneTexte 27">
          <a:extLst>
            <a:ext uri="{FF2B5EF4-FFF2-40B4-BE49-F238E27FC236}">
              <a16:creationId xmlns:a16="http://schemas.microsoft.com/office/drawing/2014/main" id="{07FCE971-66FF-543E-3F7F-A773D08E366C}"/>
            </a:ext>
          </a:extLst>
        </xdr:cNvPr>
        <xdr:cNvSpPr txBox="1"/>
      </xdr:nvSpPr>
      <xdr:spPr>
        <a:xfrm>
          <a:off x="2467131" y="5352568"/>
          <a:ext cx="5396705" cy="3741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>
              <a:solidFill>
                <a:srgbClr val="FFFF00"/>
              </a:solidFill>
              <a:highlight>
                <a:srgbClr val="808080"/>
              </a:highlight>
            </a:rPr>
            <a:t>Evolution du chiffre d ’affaire hebdomadaire</a:t>
          </a:r>
        </a:p>
      </xdr:txBody>
    </xdr:sp>
    <xdr:clientData/>
  </xdr:twoCellAnchor>
  <xdr:twoCellAnchor>
    <xdr:from>
      <xdr:col>9</xdr:col>
      <xdr:colOff>234962</xdr:colOff>
      <xdr:row>20</xdr:row>
      <xdr:rowOff>137230</xdr:rowOff>
    </xdr:from>
    <xdr:to>
      <xdr:col>12</xdr:col>
      <xdr:colOff>137531</xdr:colOff>
      <xdr:row>22</xdr:row>
      <xdr:rowOff>76707</xdr:rowOff>
    </xdr:to>
    <xdr:sp macro="" textlink="">
      <xdr:nvSpPr>
        <xdr:cNvPr id="19" name="ZoneTexte 1">
          <a:extLst>
            <a:ext uri="{FF2B5EF4-FFF2-40B4-BE49-F238E27FC236}">
              <a16:creationId xmlns:a16="http://schemas.microsoft.com/office/drawing/2014/main" id="{B1F8BC68-9FFB-C3CF-C497-CBB5723A70D6}"/>
            </a:ext>
          </a:extLst>
        </xdr:cNvPr>
        <xdr:cNvSpPr txBox="1"/>
      </xdr:nvSpPr>
      <xdr:spPr>
        <a:xfrm>
          <a:off x="7092962" y="3820230"/>
          <a:ext cx="2188569" cy="30777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FR" sz="1400">
              <a:solidFill>
                <a:srgbClr val="FFFF00"/>
              </a:solidFill>
              <a:highlight>
                <a:srgbClr val="808080"/>
              </a:highlight>
            </a:rPr>
            <a:t>TOP 10  DES PRODUITS </a:t>
          </a:r>
        </a:p>
      </xdr:txBody>
    </xdr:sp>
    <xdr:clientData/>
  </xdr:twoCellAnchor>
  <xdr:twoCellAnchor>
    <xdr:from>
      <xdr:col>2</xdr:col>
      <xdr:colOff>85025</xdr:colOff>
      <xdr:row>3</xdr:row>
      <xdr:rowOff>5421</xdr:rowOff>
    </xdr:from>
    <xdr:to>
      <xdr:col>10</xdr:col>
      <xdr:colOff>579860</xdr:colOff>
      <xdr:row>5</xdr:row>
      <xdr:rowOff>160341</xdr:rowOff>
    </xdr:to>
    <xdr:sp macro="" textlink="">
      <xdr:nvSpPr>
        <xdr:cNvPr id="20" name="ZoneTexte 2">
          <a:extLst>
            <a:ext uri="{FF2B5EF4-FFF2-40B4-BE49-F238E27FC236}">
              <a16:creationId xmlns:a16="http://schemas.microsoft.com/office/drawing/2014/main" id="{65D12843-D63E-3147-0EA0-AB63C048B5C5}"/>
            </a:ext>
          </a:extLst>
        </xdr:cNvPr>
        <xdr:cNvSpPr txBox="1"/>
      </xdr:nvSpPr>
      <xdr:spPr>
        <a:xfrm>
          <a:off x="1609025" y="557871"/>
          <a:ext cx="6590835" cy="52322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FR" sz="2800" b="1">
              <a:solidFill>
                <a:schemeClr val="bg1"/>
              </a:solidFill>
              <a:latin typeface="Calisto MT" panose="02040603050505030304" pitchFamily="18" charset="0"/>
            </a:rPr>
            <a:t>TABLEAU DE BORD COMMERCIAL</a:t>
          </a:r>
        </a:p>
      </xdr:txBody>
    </xdr:sp>
    <xdr:clientData/>
  </xdr:twoCellAnchor>
  <xdr:twoCellAnchor editAs="oneCell">
    <xdr:from>
      <xdr:col>1</xdr:col>
      <xdr:colOff>85397</xdr:colOff>
      <xdr:row>2</xdr:row>
      <xdr:rowOff>35839</xdr:rowOff>
    </xdr:from>
    <xdr:to>
      <xdr:col>2</xdr:col>
      <xdr:colOff>156940</xdr:colOff>
      <xdr:row>6</xdr:row>
      <xdr:rowOff>132782</xdr:rowOff>
    </xdr:to>
    <xdr:pic>
      <xdr:nvPicPr>
        <xdr:cNvPr id="21" name="Graphique 5" descr="Publicité avec un remplissage uni">
          <a:extLst>
            <a:ext uri="{FF2B5EF4-FFF2-40B4-BE49-F238E27FC236}">
              <a16:creationId xmlns:a16="http://schemas.microsoft.com/office/drawing/2014/main" id="{11ED9D20-9C35-F070-5E7D-516054DBCE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7397" y="404139"/>
          <a:ext cx="833543" cy="833543"/>
        </a:xfrm>
        <a:prstGeom prst="rect">
          <a:avLst/>
        </a:prstGeom>
      </xdr:spPr>
    </xdr:pic>
    <xdr:clientData/>
  </xdr:twoCellAnchor>
  <xdr:twoCellAnchor editAs="oneCell">
    <xdr:from>
      <xdr:col>1</xdr:col>
      <xdr:colOff>155676</xdr:colOff>
      <xdr:row>16</xdr:row>
      <xdr:rowOff>112432</xdr:rowOff>
    </xdr:from>
    <xdr:to>
      <xdr:col>3</xdr:col>
      <xdr:colOff>143386</xdr:colOff>
      <xdr:row>27</xdr:row>
      <xdr:rowOff>40967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Région">
              <a:extLst>
                <a:ext uri="{FF2B5EF4-FFF2-40B4-BE49-F238E27FC236}">
                  <a16:creationId xmlns:a16="http://schemas.microsoft.com/office/drawing/2014/main" id="{4D10EDB8-3207-41C1-BF2E-250FC1BDC13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ég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29386" y="3062109"/>
              <a:ext cx="1503517" cy="19564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258735</xdr:colOff>
      <xdr:row>9</xdr:row>
      <xdr:rowOff>68022</xdr:rowOff>
    </xdr:from>
    <xdr:to>
      <xdr:col>5</xdr:col>
      <xdr:colOff>542823</xdr:colOff>
      <xdr:row>15</xdr:row>
      <xdr:rowOff>133145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mois">
              <a:extLst>
                <a:ext uri="{FF2B5EF4-FFF2-40B4-BE49-F238E27FC236}">
                  <a16:creationId xmlns:a16="http://schemas.microsoft.com/office/drawing/2014/main" id="{0FB73B8F-19F1-40B9-A30F-BBB39A69F3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32445" y="1727216"/>
              <a:ext cx="3315701" cy="11712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6</xdr:col>
      <xdr:colOff>248003</xdr:colOff>
      <xdr:row>12</xdr:row>
      <xdr:rowOff>53727</xdr:rowOff>
    </xdr:from>
    <xdr:to>
      <xdr:col>8</xdr:col>
      <xdr:colOff>558283</xdr:colOff>
      <xdr:row>15</xdr:row>
      <xdr:rowOff>53727</xdr:rowOff>
    </xdr:to>
    <xdr:sp macro="" textlink="Analyses!A3">
      <xdr:nvSpPr>
        <xdr:cNvPr id="31" name="ZoneTexte 30">
          <a:extLst>
            <a:ext uri="{FF2B5EF4-FFF2-40B4-BE49-F238E27FC236}">
              <a16:creationId xmlns:a16="http://schemas.microsoft.com/office/drawing/2014/main" id="{A313C0B0-1FDA-CF65-F373-2FAEDCB53277}"/>
            </a:ext>
          </a:extLst>
        </xdr:cNvPr>
        <xdr:cNvSpPr txBox="1"/>
      </xdr:nvSpPr>
      <xdr:spPr>
        <a:xfrm>
          <a:off x="6311229" y="2265985"/>
          <a:ext cx="1826086" cy="5530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E75A524-69FB-4612-A719-21F88BFAA840}" type="TxLink">
            <a:rPr lang="en-US" sz="24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982 844 CFA</a:t>
          </a:fld>
          <a:endParaRPr lang="fr-FR" sz="24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218607</xdr:colOff>
      <xdr:row>18</xdr:row>
      <xdr:rowOff>1</xdr:rowOff>
    </xdr:from>
    <xdr:to>
      <xdr:col>8</xdr:col>
      <xdr:colOff>593360</xdr:colOff>
      <xdr:row>27</xdr:row>
      <xdr:rowOff>124920</xdr:rowOff>
    </xdr:to>
    <xdr:graphicFrame macro="">
      <xdr:nvGraphicFramePr>
        <xdr:cNvPr id="32" name="Graphique 31">
          <a:extLst>
            <a:ext uri="{FF2B5EF4-FFF2-40B4-BE49-F238E27FC236}">
              <a16:creationId xmlns:a16="http://schemas.microsoft.com/office/drawing/2014/main" id="{05AF8D55-15B7-4581-84D5-4F1B4365E6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41639</xdr:colOff>
      <xdr:row>30</xdr:row>
      <xdr:rowOff>135328</xdr:rowOff>
    </xdr:from>
    <xdr:to>
      <xdr:col>8</xdr:col>
      <xdr:colOff>551722</xdr:colOff>
      <xdr:row>38</xdr:row>
      <xdr:rowOff>135327</xdr:rowOff>
    </xdr:to>
    <xdr:graphicFrame macro="">
      <xdr:nvGraphicFramePr>
        <xdr:cNvPr id="33" name="Graphique 32">
          <a:extLst>
            <a:ext uri="{FF2B5EF4-FFF2-40B4-BE49-F238E27FC236}">
              <a16:creationId xmlns:a16="http://schemas.microsoft.com/office/drawing/2014/main" id="{2CF1115B-678F-43C7-B3B9-9F6119D10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135328</xdr:colOff>
      <xdr:row>11</xdr:row>
      <xdr:rowOff>145737</xdr:rowOff>
    </xdr:from>
    <xdr:to>
      <xdr:col>9</xdr:col>
      <xdr:colOff>495328</xdr:colOff>
      <xdr:row>13</xdr:row>
      <xdr:rowOff>130983</xdr:rowOff>
    </xdr:to>
    <xdr:sp macro="" textlink="">
      <xdr:nvSpPr>
        <xdr:cNvPr id="34" name="Ellipse 33">
          <a:extLst>
            <a:ext uri="{FF2B5EF4-FFF2-40B4-BE49-F238E27FC236}">
              <a16:creationId xmlns:a16="http://schemas.microsoft.com/office/drawing/2014/main" id="{664CE613-9965-F58E-E948-0C553C163B84}"/>
            </a:ext>
          </a:extLst>
        </xdr:cNvPr>
        <xdr:cNvSpPr/>
      </xdr:nvSpPr>
      <xdr:spPr>
        <a:xfrm>
          <a:off x="8494426" y="2206885"/>
          <a:ext cx="360000" cy="360000"/>
        </a:xfrm>
        <a:prstGeom prst="ellipse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tx1"/>
              </a:solidFill>
            </a:rPr>
            <a:t>1</a:t>
          </a:r>
          <a:r>
            <a:rPr lang="fr-FR" sz="1100"/>
            <a:t>1</a:t>
          </a:r>
        </a:p>
      </xdr:txBody>
    </xdr:sp>
    <xdr:clientData/>
  </xdr:twoCellAnchor>
  <xdr:twoCellAnchor>
    <xdr:from>
      <xdr:col>9</xdr:col>
      <xdr:colOff>135328</xdr:colOff>
      <xdr:row>14</xdr:row>
      <xdr:rowOff>63915</xdr:rowOff>
    </xdr:from>
    <xdr:to>
      <xdr:col>9</xdr:col>
      <xdr:colOff>495328</xdr:colOff>
      <xdr:row>16</xdr:row>
      <xdr:rowOff>49161</xdr:rowOff>
    </xdr:to>
    <xdr:sp macro="" textlink="">
      <xdr:nvSpPr>
        <xdr:cNvPr id="35" name="Ellipse 34">
          <a:extLst>
            <a:ext uri="{FF2B5EF4-FFF2-40B4-BE49-F238E27FC236}">
              <a16:creationId xmlns:a16="http://schemas.microsoft.com/office/drawing/2014/main" id="{79B4B424-D160-1189-F94E-2600F2656BE2}"/>
            </a:ext>
          </a:extLst>
        </xdr:cNvPr>
        <xdr:cNvSpPr/>
      </xdr:nvSpPr>
      <xdr:spPr>
        <a:xfrm>
          <a:off x="8494426" y="2687194"/>
          <a:ext cx="360000" cy="360000"/>
        </a:xfrm>
        <a:prstGeom prst="ellipse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tx1"/>
              </a:solidFill>
            </a:rPr>
            <a:t>2</a:t>
          </a:r>
        </a:p>
        <a:p>
          <a:pPr algn="ctr"/>
          <a:r>
            <a:rPr lang="fr-FR" sz="1100"/>
            <a:t>1</a:t>
          </a:r>
        </a:p>
      </xdr:txBody>
    </xdr:sp>
    <xdr:clientData/>
  </xdr:twoCellAnchor>
  <xdr:twoCellAnchor>
    <xdr:from>
      <xdr:col>9</xdr:col>
      <xdr:colOff>135328</xdr:colOff>
      <xdr:row>16</xdr:row>
      <xdr:rowOff>169471</xdr:rowOff>
    </xdr:from>
    <xdr:to>
      <xdr:col>9</xdr:col>
      <xdr:colOff>495328</xdr:colOff>
      <xdr:row>18</xdr:row>
      <xdr:rowOff>154717</xdr:rowOff>
    </xdr:to>
    <xdr:sp macro="" textlink="">
      <xdr:nvSpPr>
        <xdr:cNvPr id="36" name="Ellipse 35">
          <a:extLst>
            <a:ext uri="{FF2B5EF4-FFF2-40B4-BE49-F238E27FC236}">
              <a16:creationId xmlns:a16="http://schemas.microsoft.com/office/drawing/2014/main" id="{BE0FEF47-6E1D-B0F9-2874-B82E0A93C3D3}"/>
            </a:ext>
          </a:extLst>
        </xdr:cNvPr>
        <xdr:cNvSpPr/>
      </xdr:nvSpPr>
      <xdr:spPr>
        <a:xfrm>
          <a:off x="8494426" y="3167504"/>
          <a:ext cx="360000" cy="360000"/>
        </a:xfrm>
        <a:prstGeom prst="ellipse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tx1"/>
              </a:solidFill>
            </a:rPr>
            <a:t>3</a:t>
          </a:r>
        </a:p>
        <a:p>
          <a:pPr algn="ctr"/>
          <a:r>
            <a:rPr lang="fr-FR" sz="1100"/>
            <a:t>1</a:t>
          </a:r>
        </a:p>
      </xdr:txBody>
    </xdr:sp>
    <xdr:clientData/>
  </xdr:twoCellAnchor>
  <xdr:twoCellAnchor>
    <xdr:from>
      <xdr:col>9</xdr:col>
      <xdr:colOff>338526</xdr:colOff>
      <xdr:row>12</xdr:row>
      <xdr:rowOff>82449</xdr:rowOff>
    </xdr:from>
    <xdr:to>
      <xdr:col>11</xdr:col>
      <xdr:colOff>120751</xdr:colOff>
      <xdr:row>14</xdr:row>
      <xdr:rowOff>3</xdr:rowOff>
    </xdr:to>
    <xdr:sp macro="" textlink="Analyses!J8">
      <xdr:nvSpPr>
        <xdr:cNvPr id="39" name="ZoneTexte 38">
          <a:extLst>
            <a:ext uri="{FF2B5EF4-FFF2-40B4-BE49-F238E27FC236}">
              <a16:creationId xmlns:a16="http://schemas.microsoft.com/office/drawing/2014/main" id="{77795666-2D93-C0F7-EFAF-182B58F315CE}"/>
            </a:ext>
          </a:extLst>
        </xdr:cNvPr>
        <xdr:cNvSpPr txBox="1"/>
      </xdr:nvSpPr>
      <xdr:spPr>
        <a:xfrm>
          <a:off x="8697624" y="2330974"/>
          <a:ext cx="1302061" cy="2923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98336EED-96D1-4CE7-A7B2-36CA05117890}" type="TxLink">
            <a:rPr lang="en-US" sz="1400" b="1" i="0" u="none" strike="noStrike">
              <a:solidFill>
                <a:schemeClr val="accent6">
                  <a:lumMod val="60000"/>
                  <a:lumOff val="40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60 929 CFA</a:t>
          </a:fld>
          <a:endParaRPr lang="fr-FR" sz="1400" b="1" i="0" u="none" strike="noStrike">
            <a:solidFill>
              <a:schemeClr val="accent6">
                <a:lumMod val="60000"/>
                <a:lumOff val="40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9</xdr:col>
      <xdr:colOff>359345</xdr:colOff>
      <xdr:row>14</xdr:row>
      <xdr:rowOff>13744</xdr:rowOff>
    </xdr:from>
    <xdr:to>
      <xdr:col>11</xdr:col>
      <xdr:colOff>141570</xdr:colOff>
      <xdr:row>15</xdr:row>
      <xdr:rowOff>118675</xdr:rowOff>
    </xdr:to>
    <xdr:sp macro="" textlink="Analyses!I9">
      <xdr:nvSpPr>
        <xdr:cNvPr id="47" name="ZoneTexte 46">
          <a:extLst>
            <a:ext uri="{FF2B5EF4-FFF2-40B4-BE49-F238E27FC236}">
              <a16:creationId xmlns:a16="http://schemas.microsoft.com/office/drawing/2014/main" id="{93D51575-EBF3-4C39-F682-79C4056E2BF4}"/>
            </a:ext>
          </a:extLst>
        </xdr:cNvPr>
        <xdr:cNvSpPr txBox="1"/>
      </xdr:nvSpPr>
      <xdr:spPr>
        <a:xfrm>
          <a:off x="8718443" y="2637023"/>
          <a:ext cx="1302061" cy="2923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3A2CD7DD-CFA8-4190-ACBF-77E7937721D8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client22</a:t>
          </a:fld>
          <a:endParaRPr lang="fr-FR" sz="1400" b="0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9</xdr:col>
      <xdr:colOff>366428</xdr:colOff>
      <xdr:row>15</xdr:row>
      <xdr:rowOff>2082</xdr:rowOff>
    </xdr:from>
    <xdr:to>
      <xdr:col>11</xdr:col>
      <xdr:colOff>148653</xdr:colOff>
      <xdr:row>16</xdr:row>
      <xdr:rowOff>107013</xdr:rowOff>
    </xdr:to>
    <xdr:sp macro="" textlink="Analyses!J9">
      <xdr:nvSpPr>
        <xdr:cNvPr id="48" name="ZoneTexte 47">
          <a:extLst>
            <a:ext uri="{FF2B5EF4-FFF2-40B4-BE49-F238E27FC236}">
              <a16:creationId xmlns:a16="http://schemas.microsoft.com/office/drawing/2014/main" id="{23466D41-86A2-B6F9-C4B8-7FFB38495800}"/>
            </a:ext>
          </a:extLst>
        </xdr:cNvPr>
        <xdr:cNvSpPr txBox="1"/>
      </xdr:nvSpPr>
      <xdr:spPr>
        <a:xfrm>
          <a:off x="8725526" y="2812738"/>
          <a:ext cx="1302061" cy="2923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F764E6E4-75D3-48A0-9923-F7A9C0A397B8}" type="TxLink">
            <a:rPr lang="en-US" sz="1400" b="1" i="0" u="none" strike="noStrike">
              <a:solidFill>
                <a:schemeClr val="accent6">
                  <a:lumMod val="60000"/>
                  <a:lumOff val="40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45 113 CFA</a:t>
          </a:fld>
          <a:endParaRPr lang="fr-FR" sz="1400" b="1" i="0" u="none" strike="noStrike">
            <a:solidFill>
              <a:schemeClr val="accent6">
                <a:lumMod val="60000"/>
                <a:lumOff val="40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9</xdr:col>
      <xdr:colOff>317706</xdr:colOff>
      <xdr:row>16</xdr:row>
      <xdr:rowOff>142826</xdr:rowOff>
    </xdr:from>
    <xdr:to>
      <xdr:col>11</xdr:col>
      <xdr:colOff>99931</xdr:colOff>
      <xdr:row>18</xdr:row>
      <xdr:rowOff>60380</xdr:rowOff>
    </xdr:to>
    <xdr:sp macro="" textlink="Analyses!I10">
      <xdr:nvSpPr>
        <xdr:cNvPr id="49" name="ZoneTexte 48">
          <a:extLst>
            <a:ext uri="{FF2B5EF4-FFF2-40B4-BE49-F238E27FC236}">
              <a16:creationId xmlns:a16="http://schemas.microsoft.com/office/drawing/2014/main" id="{8817AD22-65AA-D1F5-F73C-FDFDEA9D4CFA}"/>
            </a:ext>
          </a:extLst>
        </xdr:cNvPr>
        <xdr:cNvSpPr txBox="1"/>
      </xdr:nvSpPr>
      <xdr:spPr>
        <a:xfrm>
          <a:off x="8676804" y="3140859"/>
          <a:ext cx="1302061" cy="2923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76F36689-DA2A-441A-9784-AFC14B612EFF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client23</a:t>
          </a:fld>
          <a:endParaRPr lang="fr-FR" sz="1400" b="0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9</xdr:col>
      <xdr:colOff>317293</xdr:colOff>
      <xdr:row>11</xdr:row>
      <xdr:rowOff>88275</xdr:rowOff>
    </xdr:from>
    <xdr:to>
      <xdr:col>11</xdr:col>
      <xdr:colOff>99518</xdr:colOff>
      <xdr:row>13</xdr:row>
      <xdr:rowOff>5829</xdr:rowOff>
    </xdr:to>
    <xdr:sp macro="" textlink="Analyses!I8">
      <xdr:nvSpPr>
        <xdr:cNvPr id="50" name="ZoneTexte 49">
          <a:extLst>
            <a:ext uri="{FF2B5EF4-FFF2-40B4-BE49-F238E27FC236}">
              <a16:creationId xmlns:a16="http://schemas.microsoft.com/office/drawing/2014/main" id="{3B8F6617-0566-07E2-9920-B968A2EB7EDD}"/>
            </a:ext>
          </a:extLst>
        </xdr:cNvPr>
        <xdr:cNvSpPr txBox="1"/>
      </xdr:nvSpPr>
      <xdr:spPr>
        <a:xfrm>
          <a:off x="8676391" y="2149423"/>
          <a:ext cx="1302061" cy="2923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6C1A42BA-CF4F-4E85-8D7F-AA50812ECCE7}" type="TxLink">
            <a:rPr lang="en-US" sz="14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client33</a:t>
          </a:fld>
          <a:endParaRPr lang="fr-FR" sz="24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359346</xdr:colOff>
      <xdr:row>17</xdr:row>
      <xdr:rowOff>126169</xdr:rowOff>
    </xdr:from>
    <xdr:to>
      <xdr:col>11</xdr:col>
      <xdr:colOff>141571</xdr:colOff>
      <xdr:row>19</xdr:row>
      <xdr:rowOff>43723</xdr:rowOff>
    </xdr:to>
    <xdr:sp macro="" textlink="Analyses!J10">
      <xdr:nvSpPr>
        <xdr:cNvPr id="51" name="ZoneTexte 50">
          <a:extLst>
            <a:ext uri="{FF2B5EF4-FFF2-40B4-BE49-F238E27FC236}">
              <a16:creationId xmlns:a16="http://schemas.microsoft.com/office/drawing/2014/main" id="{1A265504-51B4-98A4-231D-4CB0470CBCB2}"/>
            </a:ext>
          </a:extLst>
        </xdr:cNvPr>
        <xdr:cNvSpPr txBox="1"/>
      </xdr:nvSpPr>
      <xdr:spPr>
        <a:xfrm>
          <a:off x="8718444" y="3311579"/>
          <a:ext cx="1302061" cy="2923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7B19CB0C-13DC-4AE0-A491-FA034D215118}" type="TxLink">
            <a:rPr lang="en-US" sz="1400" b="1" i="0" u="none" strike="noStrike">
              <a:solidFill>
                <a:schemeClr val="accent6">
                  <a:lumMod val="60000"/>
                  <a:lumOff val="40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43 063 CFA</a:t>
          </a:fld>
          <a:endParaRPr lang="fr-FR" sz="1400" b="1" i="0" u="none" strike="noStrike">
            <a:solidFill>
              <a:schemeClr val="accent6">
                <a:lumMod val="60000"/>
                <a:lumOff val="40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9</xdr:col>
      <xdr:colOff>22849</xdr:colOff>
      <xdr:row>22</xdr:row>
      <xdr:rowOff>22900</xdr:rowOff>
    </xdr:from>
    <xdr:to>
      <xdr:col>12</xdr:col>
      <xdr:colOff>101600</xdr:colOff>
      <xdr:row>38</xdr:row>
      <xdr:rowOff>126999</xdr:rowOff>
    </xdr:to>
    <xdr:graphicFrame macro="">
      <xdr:nvGraphicFramePr>
        <xdr:cNvPr id="53" name="Graphique 52">
          <a:extLst>
            <a:ext uri="{FF2B5EF4-FFF2-40B4-BE49-F238E27FC236}">
              <a16:creationId xmlns:a16="http://schemas.microsoft.com/office/drawing/2014/main" id="{E517413E-4AE0-4DB4-87BB-6EB2313B31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682359</xdr:colOff>
      <xdr:row>6</xdr:row>
      <xdr:rowOff>110893</xdr:rowOff>
    </xdr:from>
    <xdr:to>
      <xdr:col>16</xdr:col>
      <xdr:colOff>647700</xdr:colOff>
      <xdr:row>17</xdr:row>
      <xdr:rowOff>177800</xdr:rowOff>
    </xdr:to>
    <xdr:graphicFrame macro="">
      <xdr:nvGraphicFramePr>
        <xdr:cNvPr id="54" name="Graphique 53">
          <a:extLst>
            <a:ext uri="{FF2B5EF4-FFF2-40B4-BE49-F238E27FC236}">
              <a16:creationId xmlns:a16="http://schemas.microsoft.com/office/drawing/2014/main" id="{2A656905-A94F-419D-B23A-8D10ED0D26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327742</xdr:colOff>
      <xdr:row>19</xdr:row>
      <xdr:rowOff>12700</xdr:rowOff>
    </xdr:from>
    <xdr:to>
      <xdr:col>16</xdr:col>
      <xdr:colOff>749300</xdr:colOff>
      <xdr:row>38</xdr:row>
      <xdr:rowOff>114300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6" name="Graphique 55">
              <a:extLst>
                <a:ext uri="{FF2B5EF4-FFF2-40B4-BE49-F238E27FC236}">
                  <a16:creationId xmlns:a16="http://schemas.microsoft.com/office/drawing/2014/main" id="{694971D1-F81C-4E10-B367-B48EE40E4E2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95742" y="3511550"/>
              <a:ext cx="3469558" cy="3600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717.659074768519" createdVersion="8" refreshedVersion="8" minRefreshableVersion="3" recordCount="830" xr:uid="{A2042E5E-6484-4E23-8961-F8ED584E6004}">
  <cacheSource type="worksheet">
    <worksheetSource name="ventes"/>
  </cacheSource>
  <cacheFields count="10">
    <cacheField name="DATES" numFmtId="14">
      <sharedItems containsSemiMixedTypes="0" containsNonDate="0" containsDate="1" containsString="0" minDate="2021-01-01T00:00:00" maxDate="2021-12-31T00:00:00"/>
    </cacheField>
    <cacheField name="CLIENTS" numFmtId="0">
      <sharedItems count="40">
        <s v="client33"/>
        <s v="client29"/>
        <s v="client31"/>
        <s v="client03"/>
        <s v="client05"/>
        <s v="client35"/>
        <s v="client38"/>
        <s v="client39"/>
        <s v="client34"/>
        <s v="client18"/>
        <s v="client20"/>
        <s v="client37"/>
        <s v="client32"/>
        <s v="client09"/>
        <s v="client26"/>
        <s v="client06"/>
        <s v="client01"/>
        <s v="client16"/>
        <s v="client19"/>
        <s v="client36"/>
        <s v="client21"/>
        <s v="client11"/>
        <s v="client17"/>
        <s v="client14"/>
        <s v="client08"/>
        <s v="client24"/>
        <s v="client25"/>
        <s v="client27"/>
        <s v="client15"/>
        <s v="client22"/>
        <s v="client30"/>
        <s v="client04"/>
        <s v="client12"/>
        <s v="client02"/>
        <s v="client23"/>
        <s v="client28"/>
        <s v="client10"/>
        <s v="client07"/>
        <s v="client13"/>
        <s v="client40"/>
      </sharedItems>
    </cacheField>
    <cacheField name="PRODUITS" numFmtId="0">
      <sharedItems count="44">
        <s v="Produit24"/>
        <s v="Produit22"/>
        <s v="Produit38"/>
        <s v="Produit33"/>
        <s v="Produit15"/>
        <s v="Produit10"/>
        <s v="Produit13"/>
        <s v="Produit14"/>
        <s v="Produit43"/>
        <s v="Produit04"/>
        <s v="Produit29"/>
        <s v="Produit12"/>
        <s v="Produit35"/>
        <s v="Produit32"/>
        <s v="Produit19"/>
        <s v="Produit07"/>
        <s v="Produit31"/>
        <s v="Produit25"/>
        <s v="Produit40"/>
        <s v="Produit03"/>
        <s v="Produit02"/>
        <s v="Produit34"/>
        <s v="Produit37"/>
        <s v="Produit11"/>
        <s v="Produit42"/>
        <s v="Produit16"/>
        <s v="Produit08"/>
        <s v="Produit23"/>
        <s v="Produit44"/>
        <s v="Produit20"/>
        <s v="Produit21"/>
        <s v="Produit01"/>
        <s v="Produit30"/>
        <s v="Produit17"/>
        <s v="Produit06"/>
        <s v="Produit05"/>
        <s v="Produit27"/>
        <s v="Produit28"/>
        <s v="Produit41"/>
        <s v="Produit39"/>
        <s v="Produit18"/>
        <s v="Produit09"/>
        <s v="Produit26"/>
        <s v="Produit36"/>
      </sharedItems>
    </cacheField>
    <cacheField name="PRIX UNITAIRE (FCFA)" numFmtId="4">
      <sharedItems containsSemiMixedTypes="0" containsString="0" containsNumber="1" minValue="6.7" maxValue="210"/>
    </cacheField>
    <cacheField name="QUANTITE" numFmtId="0">
      <sharedItems containsSemiMixedTypes="0" containsString="0" containsNumber="1" containsInteger="1" minValue="1" maxValue="39"/>
    </cacheField>
    <cacheField name="Prix d'achat" numFmtId="1">
      <sharedItems containsSemiMixedTypes="0" containsString="0" containsNumber="1" minValue="6.7" maxValue="8190"/>
    </cacheField>
    <cacheField name="Pays" numFmtId="0">
      <sharedItems count="40">
        <s v="Philippines"/>
        <s v="Chili"/>
        <s v="Corée du Sud"/>
        <s v="Côte d'Ivoire"/>
        <s v="Algérie"/>
        <s v="Malaisie"/>
        <s v="Pakistan"/>
        <s v="Japon"/>
        <s v="Belgique"/>
        <s v="France"/>
        <s v="Inde"/>
        <s v="Indonésie"/>
        <s v="Égypte"/>
        <s v="Pérou"/>
        <s v="Afrique du Sud"/>
        <s v="Tunisie"/>
        <s v="Royaume-Uni"/>
        <s v="Suisse"/>
        <s v="Vietnam"/>
        <s v="Venezuela"/>
        <s v="Espagne"/>
        <s v="Suède"/>
        <s v="Pays-Bas"/>
        <s v="Maroc"/>
        <s v="Équateur"/>
        <s v="Brésil"/>
        <s v="Mexique"/>
        <s v="Allemagne"/>
        <s v="Canada"/>
        <s v="Colombie"/>
        <s v="Sénégal"/>
        <s v="Pologne"/>
        <s v="Ghana"/>
        <s v="Argentine"/>
        <s v="États-Unis"/>
        <s v="Nigeria"/>
        <s v="Éthiopie"/>
        <s v="Italie"/>
        <s v="Chine" u="1"/>
        <s v="Thaïlande" u="1"/>
      </sharedItems>
    </cacheField>
    <cacheField name="Région" numFmtId="0">
      <sharedItems count="4">
        <s v="Asie"/>
        <s v="Amérique"/>
        <s v="Afrique"/>
        <s v="Europe"/>
      </sharedItems>
    </cacheField>
    <cacheField name="mois" numFmtId="0">
      <sharedItems count="12">
        <s v="janv"/>
        <s v="févr"/>
        <s v="mars"/>
        <s v="avr"/>
        <s v="mai"/>
        <s v="juin"/>
        <s v="juil"/>
        <s v="août"/>
        <s v="sept"/>
        <s v="oct"/>
        <s v="nov"/>
        <s v="déc"/>
      </sharedItems>
    </cacheField>
    <cacheField name="semaine" numFmtId="0">
      <sharedItems containsSemiMixedTypes="0" containsString="0" containsNumber="1" containsInteger="1" minValue="1" maxValue="53" count="53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</sharedItems>
    </cacheField>
  </cacheFields>
  <extLst>
    <ext xmlns:x14="http://schemas.microsoft.com/office/spreadsheetml/2009/9/main" uri="{725AE2AE-9491-48be-B2B4-4EB974FC3084}">
      <x14:pivotCacheDefinition pivotCacheId="120283128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0">
  <r>
    <d v="2021-01-01T00:00:00"/>
    <x v="0"/>
    <x v="0"/>
    <n v="156.96"/>
    <n v="9"/>
    <n v="1412.64"/>
    <x v="0"/>
    <x v="0"/>
    <x v="0"/>
    <x v="0"/>
  </r>
  <r>
    <d v="2021-01-01T00:00:00"/>
    <x v="1"/>
    <x v="1"/>
    <n v="141.57"/>
    <n v="1"/>
    <n v="141.57"/>
    <x v="1"/>
    <x v="1"/>
    <x v="0"/>
    <x v="0"/>
  </r>
  <r>
    <d v="2021-01-02T00:00:00"/>
    <x v="2"/>
    <x v="2"/>
    <n v="79.92"/>
    <n v="15"/>
    <n v="1198.8"/>
    <x v="2"/>
    <x v="0"/>
    <x v="0"/>
    <x v="0"/>
  </r>
  <r>
    <d v="2021-01-02T00:00:00"/>
    <x v="3"/>
    <x v="3"/>
    <n v="119.7"/>
    <n v="1"/>
    <n v="119.7"/>
    <x v="3"/>
    <x v="2"/>
    <x v="0"/>
    <x v="0"/>
  </r>
  <r>
    <d v="2021-01-02T00:00:00"/>
    <x v="4"/>
    <x v="4"/>
    <n v="15.719999999999999"/>
    <n v="2"/>
    <n v="31.439999999999998"/>
    <x v="4"/>
    <x v="2"/>
    <x v="0"/>
    <x v="0"/>
  </r>
  <r>
    <d v="2021-01-02T00:00:00"/>
    <x v="5"/>
    <x v="5"/>
    <n v="164.28"/>
    <n v="7"/>
    <n v="1149.96"/>
    <x v="5"/>
    <x v="0"/>
    <x v="0"/>
    <x v="0"/>
  </r>
  <r>
    <d v="2021-01-02T00:00:00"/>
    <x v="6"/>
    <x v="6"/>
    <n v="122.08"/>
    <n v="6"/>
    <n v="732.48"/>
    <x v="6"/>
    <x v="0"/>
    <x v="0"/>
    <x v="0"/>
  </r>
  <r>
    <d v="2021-01-02T00:00:00"/>
    <x v="7"/>
    <x v="4"/>
    <n v="15.719999999999999"/>
    <n v="25"/>
    <n v="393"/>
    <x v="6"/>
    <x v="0"/>
    <x v="0"/>
    <x v="0"/>
  </r>
  <r>
    <d v="2021-01-03T00:00:00"/>
    <x v="8"/>
    <x v="7"/>
    <n v="146.72"/>
    <n v="21"/>
    <n v="3081.12"/>
    <x v="7"/>
    <x v="0"/>
    <x v="0"/>
    <x v="1"/>
  </r>
  <r>
    <d v="2021-01-03T00:00:00"/>
    <x v="9"/>
    <x v="8"/>
    <n v="83.08"/>
    <n v="9"/>
    <n v="747.72"/>
    <x v="8"/>
    <x v="3"/>
    <x v="0"/>
    <x v="1"/>
  </r>
  <r>
    <d v="2021-01-03T00:00:00"/>
    <x v="10"/>
    <x v="2"/>
    <n v="79.92"/>
    <n v="31"/>
    <n v="2477.52"/>
    <x v="9"/>
    <x v="3"/>
    <x v="0"/>
    <x v="1"/>
  </r>
  <r>
    <d v="2021-01-03T00:00:00"/>
    <x v="11"/>
    <x v="9"/>
    <n v="48.84"/>
    <n v="5"/>
    <n v="244.20000000000002"/>
    <x v="10"/>
    <x v="0"/>
    <x v="0"/>
    <x v="1"/>
  </r>
  <r>
    <d v="2021-01-04T00:00:00"/>
    <x v="12"/>
    <x v="10"/>
    <n v="53.11"/>
    <n v="1"/>
    <n v="53.11"/>
    <x v="11"/>
    <x v="0"/>
    <x v="0"/>
    <x v="1"/>
  </r>
  <r>
    <d v="2021-01-04T00:00:00"/>
    <x v="13"/>
    <x v="11"/>
    <n v="94.17"/>
    <n v="8"/>
    <n v="753.36"/>
    <x v="12"/>
    <x v="2"/>
    <x v="0"/>
    <x v="1"/>
  </r>
  <r>
    <d v="2021-01-04T00:00:00"/>
    <x v="14"/>
    <x v="12"/>
    <n v="6.7"/>
    <n v="12"/>
    <n v="80.400000000000006"/>
    <x v="13"/>
    <x v="1"/>
    <x v="0"/>
    <x v="1"/>
  </r>
  <r>
    <d v="2021-01-06T00:00:00"/>
    <x v="15"/>
    <x v="13"/>
    <n v="117.48"/>
    <n v="9"/>
    <n v="1057.32"/>
    <x v="14"/>
    <x v="2"/>
    <x v="0"/>
    <x v="1"/>
  </r>
  <r>
    <d v="2021-01-08T00:00:00"/>
    <x v="13"/>
    <x v="14"/>
    <n v="210"/>
    <n v="14"/>
    <n v="2940"/>
    <x v="12"/>
    <x v="2"/>
    <x v="0"/>
    <x v="1"/>
  </r>
  <r>
    <d v="2021-01-09T00:00:00"/>
    <x v="16"/>
    <x v="15"/>
    <n v="47.730000000000004"/>
    <n v="26"/>
    <n v="1240.98"/>
    <x v="15"/>
    <x v="2"/>
    <x v="0"/>
    <x v="1"/>
  </r>
  <r>
    <d v="2021-01-09T00:00:00"/>
    <x v="4"/>
    <x v="16"/>
    <n v="104.16"/>
    <n v="1"/>
    <n v="104.16"/>
    <x v="4"/>
    <x v="2"/>
    <x v="0"/>
    <x v="1"/>
  </r>
  <r>
    <d v="2021-01-09T00:00:00"/>
    <x v="8"/>
    <x v="17"/>
    <n v="8.33"/>
    <n v="4"/>
    <n v="33.32"/>
    <x v="7"/>
    <x v="0"/>
    <x v="0"/>
    <x v="1"/>
  </r>
  <r>
    <d v="2021-01-09T00:00:00"/>
    <x v="17"/>
    <x v="16"/>
    <n v="104.16"/>
    <n v="29"/>
    <n v="3020.64"/>
    <x v="16"/>
    <x v="3"/>
    <x v="0"/>
    <x v="1"/>
  </r>
  <r>
    <d v="2021-01-09T00:00:00"/>
    <x v="18"/>
    <x v="18"/>
    <n v="115.2"/>
    <n v="28"/>
    <n v="3225.6"/>
    <x v="17"/>
    <x v="3"/>
    <x v="0"/>
    <x v="1"/>
  </r>
  <r>
    <d v="2021-01-09T00:00:00"/>
    <x v="10"/>
    <x v="19"/>
    <n v="80.94"/>
    <n v="8"/>
    <n v="647.52"/>
    <x v="9"/>
    <x v="3"/>
    <x v="0"/>
    <x v="1"/>
  </r>
  <r>
    <d v="2021-01-09T00:00:00"/>
    <x v="19"/>
    <x v="13"/>
    <n v="117.48"/>
    <n v="12"/>
    <n v="1409.76"/>
    <x v="18"/>
    <x v="0"/>
    <x v="0"/>
    <x v="1"/>
  </r>
  <r>
    <d v="2021-01-10T00:00:00"/>
    <x v="3"/>
    <x v="20"/>
    <n v="142.80000000000001"/>
    <n v="24"/>
    <n v="3427.2000000000003"/>
    <x v="3"/>
    <x v="2"/>
    <x v="0"/>
    <x v="2"/>
  </r>
  <r>
    <d v="2021-01-10T00:00:00"/>
    <x v="20"/>
    <x v="21"/>
    <n v="58.3"/>
    <n v="14"/>
    <n v="816.19999999999993"/>
    <x v="19"/>
    <x v="1"/>
    <x v="0"/>
    <x v="2"/>
  </r>
  <r>
    <d v="2021-01-10T00:00:00"/>
    <x v="19"/>
    <x v="12"/>
    <n v="6.7"/>
    <n v="9"/>
    <n v="60.300000000000004"/>
    <x v="18"/>
    <x v="0"/>
    <x v="0"/>
    <x v="2"/>
  </r>
  <r>
    <d v="2021-01-11T00:00:00"/>
    <x v="3"/>
    <x v="22"/>
    <n v="85.76"/>
    <n v="3"/>
    <n v="257.28000000000003"/>
    <x v="3"/>
    <x v="2"/>
    <x v="0"/>
    <x v="2"/>
  </r>
  <r>
    <d v="2021-01-11T00:00:00"/>
    <x v="21"/>
    <x v="7"/>
    <n v="146.72"/>
    <n v="4"/>
    <n v="586.88"/>
    <x v="20"/>
    <x v="3"/>
    <x v="0"/>
    <x v="2"/>
  </r>
  <r>
    <d v="2021-01-11T00:00:00"/>
    <x v="8"/>
    <x v="23"/>
    <n v="48.4"/>
    <n v="14"/>
    <n v="677.6"/>
    <x v="7"/>
    <x v="0"/>
    <x v="0"/>
    <x v="2"/>
  </r>
  <r>
    <d v="2021-01-11T00:00:00"/>
    <x v="22"/>
    <x v="24"/>
    <n v="162"/>
    <n v="4"/>
    <n v="648"/>
    <x v="21"/>
    <x v="3"/>
    <x v="0"/>
    <x v="2"/>
  </r>
  <r>
    <d v="2021-01-11T00:00:00"/>
    <x v="10"/>
    <x v="13"/>
    <n v="117.48"/>
    <n v="2"/>
    <n v="234.96"/>
    <x v="9"/>
    <x v="3"/>
    <x v="0"/>
    <x v="2"/>
  </r>
  <r>
    <d v="2021-01-12T00:00:00"/>
    <x v="4"/>
    <x v="24"/>
    <n v="162"/>
    <n v="10"/>
    <n v="1620"/>
    <x v="4"/>
    <x v="2"/>
    <x v="0"/>
    <x v="2"/>
  </r>
  <r>
    <d v="2021-01-13T00:00:00"/>
    <x v="2"/>
    <x v="25"/>
    <n v="16.64"/>
    <n v="15"/>
    <n v="249.60000000000002"/>
    <x v="2"/>
    <x v="0"/>
    <x v="0"/>
    <x v="2"/>
  </r>
  <r>
    <d v="2021-01-13T00:00:00"/>
    <x v="15"/>
    <x v="14"/>
    <n v="210"/>
    <n v="6"/>
    <n v="1260"/>
    <x v="14"/>
    <x v="2"/>
    <x v="0"/>
    <x v="2"/>
  </r>
  <r>
    <d v="2021-01-14T00:00:00"/>
    <x v="6"/>
    <x v="23"/>
    <n v="48.4"/>
    <n v="14"/>
    <n v="677.6"/>
    <x v="6"/>
    <x v="0"/>
    <x v="0"/>
    <x v="2"/>
  </r>
  <r>
    <d v="2021-01-15T00:00:00"/>
    <x v="23"/>
    <x v="15"/>
    <n v="47.730000000000004"/>
    <n v="15"/>
    <n v="715.95"/>
    <x v="22"/>
    <x v="3"/>
    <x v="0"/>
    <x v="2"/>
  </r>
  <r>
    <d v="2021-01-15T00:00:00"/>
    <x v="10"/>
    <x v="1"/>
    <n v="141.57"/>
    <n v="10"/>
    <n v="1415.6999999999998"/>
    <x v="9"/>
    <x v="3"/>
    <x v="0"/>
    <x v="2"/>
  </r>
  <r>
    <d v="2021-01-16T00:00:00"/>
    <x v="12"/>
    <x v="7"/>
    <n v="146.72"/>
    <n v="11"/>
    <n v="1613.92"/>
    <x v="11"/>
    <x v="0"/>
    <x v="0"/>
    <x v="2"/>
  </r>
  <r>
    <d v="2021-01-17T00:00:00"/>
    <x v="24"/>
    <x v="18"/>
    <n v="115.2"/>
    <n v="4"/>
    <n v="460.8"/>
    <x v="23"/>
    <x v="2"/>
    <x v="0"/>
    <x v="3"/>
  </r>
  <r>
    <d v="2021-01-18T00:00:00"/>
    <x v="15"/>
    <x v="26"/>
    <n v="94.62"/>
    <n v="9"/>
    <n v="851.58"/>
    <x v="14"/>
    <x v="2"/>
    <x v="0"/>
    <x v="3"/>
  </r>
  <r>
    <d v="2021-01-18T00:00:00"/>
    <x v="18"/>
    <x v="27"/>
    <n v="149.46"/>
    <n v="3"/>
    <n v="448.38"/>
    <x v="17"/>
    <x v="3"/>
    <x v="0"/>
    <x v="3"/>
  </r>
  <r>
    <d v="2021-01-18T00:00:00"/>
    <x v="25"/>
    <x v="28"/>
    <n v="82.08"/>
    <n v="13"/>
    <n v="1067.04"/>
    <x v="24"/>
    <x v="1"/>
    <x v="0"/>
    <x v="3"/>
  </r>
  <r>
    <d v="2021-01-19T00:00:00"/>
    <x v="10"/>
    <x v="12"/>
    <n v="6.7"/>
    <n v="6"/>
    <n v="40.200000000000003"/>
    <x v="9"/>
    <x v="3"/>
    <x v="0"/>
    <x v="3"/>
  </r>
  <r>
    <d v="2021-01-20T00:00:00"/>
    <x v="13"/>
    <x v="21"/>
    <n v="58.3"/>
    <n v="4"/>
    <n v="233.2"/>
    <x v="12"/>
    <x v="2"/>
    <x v="0"/>
    <x v="3"/>
  </r>
  <r>
    <d v="2021-01-20T00:00:00"/>
    <x v="5"/>
    <x v="29"/>
    <n v="76.25"/>
    <n v="4"/>
    <n v="305"/>
    <x v="5"/>
    <x v="0"/>
    <x v="0"/>
    <x v="3"/>
  </r>
  <r>
    <d v="2021-01-20T00:00:00"/>
    <x v="9"/>
    <x v="30"/>
    <n v="162.54"/>
    <n v="2"/>
    <n v="325.08"/>
    <x v="8"/>
    <x v="3"/>
    <x v="0"/>
    <x v="3"/>
  </r>
  <r>
    <d v="2021-01-20T00:00:00"/>
    <x v="26"/>
    <x v="7"/>
    <n v="146.72"/>
    <n v="7"/>
    <n v="1027.04"/>
    <x v="25"/>
    <x v="1"/>
    <x v="0"/>
    <x v="3"/>
  </r>
  <r>
    <d v="2021-01-21T00:00:00"/>
    <x v="19"/>
    <x v="9"/>
    <n v="48.84"/>
    <n v="15"/>
    <n v="732.6"/>
    <x v="18"/>
    <x v="0"/>
    <x v="0"/>
    <x v="3"/>
  </r>
  <r>
    <d v="2021-01-21T00:00:00"/>
    <x v="6"/>
    <x v="24"/>
    <n v="162"/>
    <n v="6"/>
    <n v="972"/>
    <x v="6"/>
    <x v="0"/>
    <x v="0"/>
    <x v="3"/>
  </r>
  <r>
    <d v="2021-01-21T00:00:00"/>
    <x v="1"/>
    <x v="19"/>
    <n v="80.94"/>
    <n v="9"/>
    <n v="728.46"/>
    <x v="1"/>
    <x v="1"/>
    <x v="0"/>
    <x v="3"/>
  </r>
  <r>
    <d v="2021-01-22T00:00:00"/>
    <x v="27"/>
    <x v="31"/>
    <n v="103.88"/>
    <n v="6"/>
    <n v="623.28"/>
    <x v="26"/>
    <x v="1"/>
    <x v="0"/>
    <x v="3"/>
  </r>
  <r>
    <d v="2021-01-23T00:00:00"/>
    <x v="21"/>
    <x v="20"/>
    <n v="142.80000000000001"/>
    <n v="5"/>
    <n v="714"/>
    <x v="20"/>
    <x v="3"/>
    <x v="0"/>
    <x v="3"/>
  </r>
  <r>
    <d v="2021-01-23T00:00:00"/>
    <x v="9"/>
    <x v="26"/>
    <n v="94.62"/>
    <n v="17"/>
    <n v="1608.54"/>
    <x v="8"/>
    <x v="3"/>
    <x v="0"/>
    <x v="3"/>
  </r>
  <r>
    <d v="2021-01-23T00:00:00"/>
    <x v="18"/>
    <x v="24"/>
    <n v="162"/>
    <n v="8"/>
    <n v="1296"/>
    <x v="17"/>
    <x v="3"/>
    <x v="0"/>
    <x v="3"/>
  </r>
  <r>
    <d v="2021-01-24T00:00:00"/>
    <x v="14"/>
    <x v="32"/>
    <n v="201.28"/>
    <n v="15"/>
    <n v="3019.2"/>
    <x v="13"/>
    <x v="1"/>
    <x v="0"/>
    <x v="4"/>
  </r>
  <r>
    <d v="2021-01-25T00:00:00"/>
    <x v="16"/>
    <x v="16"/>
    <n v="104.16"/>
    <n v="14"/>
    <n v="1458.24"/>
    <x v="15"/>
    <x v="2"/>
    <x v="0"/>
    <x v="4"/>
  </r>
  <r>
    <d v="2021-01-25T00:00:00"/>
    <x v="2"/>
    <x v="12"/>
    <n v="6.7"/>
    <n v="7"/>
    <n v="46.9"/>
    <x v="2"/>
    <x v="0"/>
    <x v="0"/>
    <x v="4"/>
  </r>
  <r>
    <d v="2021-01-25T00:00:00"/>
    <x v="24"/>
    <x v="21"/>
    <n v="58.3"/>
    <n v="6"/>
    <n v="349.79999999999995"/>
    <x v="23"/>
    <x v="2"/>
    <x v="0"/>
    <x v="4"/>
  </r>
  <r>
    <d v="2021-01-25T00:00:00"/>
    <x v="20"/>
    <x v="33"/>
    <n v="156.78"/>
    <n v="14"/>
    <n v="2194.92"/>
    <x v="19"/>
    <x v="1"/>
    <x v="0"/>
    <x v="4"/>
  </r>
  <r>
    <d v="2021-01-26T00:00:00"/>
    <x v="2"/>
    <x v="0"/>
    <n v="156.96"/>
    <n v="29"/>
    <n v="4551.84"/>
    <x v="2"/>
    <x v="0"/>
    <x v="0"/>
    <x v="4"/>
  </r>
  <r>
    <d v="2021-01-26T00:00:00"/>
    <x v="15"/>
    <x v="28"/>
    <n v="82.08"/>
    <n v="9"/>
    <n v="738.72"/>
    <x v="14"/>
    <x v="2"/>
    <x v="0"/>
    <x v="4"/>
  </r>
  <r>
    <d v="2021-01-26T00:00:00"/>
    <x v="8"/>
    <x v="31"/>
    <n v="103.88"/>
    <n v="7"/>
    <n v="727.16"/>
    <x v="7"/>
    <x v="0"/>
    <x v="0"/>
    <x v="4"/>
  </r>
  <r>
    <d v="2021-01-26T00:00:00"/>
    <x v="22"/>
    <x v="34"/>
    <n v="85.5"/>
    <n v="7"/>
    <n v="598.5"/>
    <x v="21"/>
    <x v="3"/>
    <x v="0"/>
    <x v="4"/>
  </r>
  <r>
    <d v="2021-01-26T00:00:00"/>
    <x v="9"/>
    <x v="5"/>
    <n v="164.28"/>
    <n v="1"/>
    <n v="164.28"/>
    <x v="8"/>
    <x v="3"/>
    <x v="0"/>
    <x v="4"/>
  </r>
  <r>
    <d v="2021-01-27T00:00:00"/>
    <x v="24"/>
    <x v="13"/>
    <n v="117.48"/>
    <n v="3"/>
    <n v="352.44"/>
    <x v="23"/>
    <x v="2"/>
    <x v="0"/>
    <x v="4"/>
  </r>
  <r>
    <d v="2021-01-27T00:00:00"/>
    <x v="28"/>
    <x v="18"/>
    <n v="115.2"/>
    <n v="7"/>
    <n v="806.4"/>
    <x v="27"/>
    <x v="3"/>
    <x v="0"/>
    <x v="4"/>
  </r>
  <r>
    <d v="2021-01-27T00:00:00"/>
    <x v="17"/>
    <x v="35"/>
    <n v="155.61000000000001"/>
    <n v="37"/>
    <n v="5757.5700000000006"/>
    <x v="16"/>
    <x v="3"/>
    <x v="0"/>
    <x v="4"/>
  </r>
  <r>
    <d v="2021-01-27T00:00:00"/>
    <x v="26"/>
    <x v="14"/>
    <n v="210"/>
    <n v="21"/>
    <n v="4410"/>
    <x v="25"/>
    <x v="1"/>
    <x v="0"/>
    <x v="4"/>
  </r>
  <r>
    <d v="2021-01-28T00:00:00"/>
    <x v="2"/>
    <x v="25"/>
    <n v="16.64"/>
    <n v="11"/>
    <n v="183.04000000000002"/>
    <x v="2"/>
    <x v="0"/>
    <x v="0"/>
    <x v="4"/>
  </r>
  <r>
    <d v="2021-01-28T00:00:00"/>
    <x v="3"/>
    <x v="10"/>
    <n v="53.11"/>
    <n v="2"/>
    <n v="106.22"/>
    <x v="3"/>
    <x v="2"/>
    <x v="0"/>
    <x v="4"/>
  </r>
  <r>
    <d v="2021-01-28T00:00:00"/>
    <x v="7"/>
    <x v="9"/>
    <n v="48.84"/>
    <n v="10"/>
    <n v="488.40000000000003"/>
    <x v="6"/>
    <x v="0"/>
    <x v="0"/>
    <x v="4"/>
  </r>
  <r>
    <d v="2021-01-29T00:00:00"/>
    <x v="0"/>
    <x v="9"/>
    <n v="48.84"/>
    <n v="10"/>
    <n v="488.40000000000003"/>
    <x v="0"/>
    <x v="0"/>
    <x v="0"/>
    <x v="4"/>
  </r>
  <r>
    <d v="2021-01-29T00:00:00"/>
    <x v="18"/>
    <x v="0"/>
    <n v="156.96"/>
    <n v="25"/>
    <n v="3924"/>
    <x v="17"/>
    <x v="3"/>
    <x v="0"/>
    <x v="4"/>
  </r>
  <r>
    <d v="2021-01-29T00:00:00"/>
    <x v="19"/>
    <x v="7"/>
    <n v="146.72"/>
    <n v="21"/>
    <n v="3081.12"/>
    <x v="18"/>
    <x v="0"/>
    <x v="0"/>
    <x v="4"/>
  </r>
  <r>
    <d v="2021-01-30T00:00:00"/>
    <x v="5"/>
    <x v="8"/>
    <n v="83.08"/>
    <n v="2"/>
    <n v="166.16"/>
    <x v="5"/>
    <x v="0"/>
    <x v="0"/>
    <x v="4"/>
  </r>
  <r>
    <d v="2021-01-30T00:00:00"/>
    <x v="20"/>
    <x v="36"/>
    <n v="57.120000000000005"/>
    <n v="2"/>
    <n v="114.24000000000001"/>
    <x v="19"/>
    <x v="1"/>
    <x v="0"/>
    <x v="4"/>
  </r>
  <r>
    <d v="2021-01-31T00:00:00"/>
    <x v="0"/>
    <x v="36"/>
    <n v="57.120000000000005"/>
    <n v="20"/>
    <n v="1142.4000000000001"/>
    <x v="0"/>
    <x v="0"/>
    <x v="0"/>
    <x v="5"/>
  </r>
  <r>
    <d v="2021-01-31T00:00:00"/>
    <x v="0"/>
    <x v="37"/>
    <n v="41.81"/>
    <n v="3"/>
    <n v="125.43"/>
    <x v="0"/>
    <x v="0"/>
    <x v="0"/>
    <x v="5"/>
  </r>
  <r>
    <d v="2021-01-31T00:00:00"/>
    <x v="29"/>
    <x v="38"/>
    <n v="173.88"/>
    <n v="9"/>
    <n v="1564.92"/>
    <x v="28"/>
    <x v="1"/>
    <x v="0"/>
    <x v="5"/>
  </r>
  <r>
    <d v="2021-01-31T00:00:00"/>
    <x v="7"/>
    <x v="19"/>
    <n v="80.94"/>
    <n v="33"/>
    <n v="2671.02"/>
    <x v="6"/>
    <x v="0"/>
    <x v="0"/>
    <x v="5"/>
  </r>
  <r>
    <d v="2021-01-31T00:00:00"/>
    <x v="30"/>
    <x v="27"/>
    <n v="149.46"/>
    <n v="6"/>
    <n v="896.76"/>
    <x v="29"/>
    <x v="1"/>
    <x v="0"/>
    <x v="5"/>
  </r>
  <r>
    <d v="2021-02-01T00:00:00"/>
    <x v="16"/>
    <x v="35"/>
    <n v="155.61000000000001"/>
    <n v="9"/>
    <n v="1400.4900000000002"/>
    <x v="15"/>
    <x v="2"/>
    <x v="1"/>
    <x v="5"/>
  </r>
  <r>
    <d v="2021-02-02T00:00:00"/>
    <x v="5"/>
    <x v="5"/>
    <n v="164.28"/>
    <n v="7"/>
    <n v="1149.96"/>
    <x v="5"/>
    <x v="0"/>
    <x v="1"/>
    <x v="5"/>
  </r>
  <r>
    <d v="2021-02-03T00:00:00"/>
    <x v="2"/>
    <x v="1"/>
    <n v="141.57"/>
    <n v="2"/>
    <n v="283.14"/>
    <x v="2"/>
    <x v="0"/>
    <x v="1"/>
    <x v="5"/>
  </r>
  <r>
    <d v="2021-02-03T00:00:00"/>
    <x v="0"/>
    <x v="14"/>
    <n v="210"/>
    <n v="39"/>
    <n v="8190"/>
    <x v="0"/>
    <x v="0"/>
    <x v="1"/>
    <x v="5"/>
  </r>
  <r>
    <d v="2021-02-03T00:00:00"/>
    <x v="26"/>
    <x v="2"/>
    <n v="79.92"/>
    <n v="27"/>
    <n v="2157.84"/>
    <x v="25"/>
    <x v="1"/>
    <x v="1"/>
    <x v="5"/>
  </r>
  <r>
    <d v="2021-02-03T00:00:00"/>
    <x v="27"/>
    <x v="7"/>
    <n v="146.72"/>
    <n v="8"/>
    <n v="1173.76"/>
    <x v="26"/>
    <x v="1"/>
    <x v="1"/>
    <x v="5"/>
  </r>
  <r>
    <d v="2021-02-03T00:00:00"/>
    <x v="1"/>
    <x v="25"/>
    <n v="16.64"/>
    <n v="13"/>
    <n v="216.32"/>
    <x v="1"/>
    <x v="1"/>
    <x v="1"/>
    <x v="5"/>
  </r>
  <r>
    <d v="2021-02-04T00:00:00"/>
    <x v="19"/>
    <x v="28"/>
    <n v="82.08"/>
    <n v="39"/>
    <n v="3201.12"/>
    <x v="18"/>
    <x v="0"/>
    <x v="1"/>
    <x v="5"/>
  </r>
  <r>
    <d v="2021-02-04T00:00:00"/>
    <x v="26"/>
    <x v="22"/>
    <n v="85.76"/>
    <n v="4"/>
    <n v="343.04"/>
    <x v="25"/>
    <x v="1"/>
    <x v="1"/>
    <x v="5"/>
  </r>
  <r>
    <d v="2021-02-04T00:00:00"/>
    <x v="14"/>
    <x v="7"/>
    <n v="146.72"/>
    <n v="26"/>
    <n v="3814.72"/>
    <x v="13"/>
    <x v="1"/>
    <x v="1"/>
    <x v="5"/>
  </r>
  <r>
    <d v="2021-02-04T00:00:00"/>
    <x v="27"/>
    <x v="17"/>
    <n v="8.33"/>
    <n v="3"/>
    <n v="24.990000000000002"/>
    <x v="26"/>
    <x v="1"/>
    <x v="1"/>
    <x v="5"/>
  </r>
  <r>
    <d v="2021-02-05T00:00:00"/>
    <x v="16"/>
    <x v="19"/>
    <n v="80.94"/>
    <n v="24"/>
    <n v="1942.56"/>
    <x v="15"/>
    <x v="2"/>
    <x v="1"/>
    <x v="5"/>
  </r>
  <r>
    <d v="2021-02-05T00:00:00"/>
    <x v="12"/>
    <x v="39"/>
    <n v="42.55"/>
    <n v="38"/>
    <n v="1616.8999999999999"/>
    <x v="11"/>
    <x v="0"/>
    <x v="1"/>
    <x v="5"/>
  </r>
  <r>
    <d v="2021-02-05T00:00:00"/>
    <x v="21"/>
    <x v="35"/>
    <n v="155.61000000000001"/>
    <n v="1"/>
    <n v="155.61000000000001"/>
    <x v="20"/>
    <x v="3"/>
    <x v="1"/>
    <x v="5"/>
  </r>
  <r>
    <d v="2021-02-05T00:00:00"/>
    <x v="17"/>
    <x v="8"/>
    <n v="83.08"/>
    <n v="7"/>
    <n v="581.55999999999995"/>
    <x v="16"/>
    <x v="3"/>
    <x v="1"/>
    <x v="5"/>
  </r>
  <r>
    <d v="2021-02-05T00:00:00"/>
    <x v="10"/>
    <x v="8"/>
    <n v="83.08"/>
    <n v="9"/>
    <n v="747.72"/>
    <x v="9"/>
    <x v="3"/>
    <x v="1"/>
    <x v="5"/>
  </r>
  <r>
    <d v="2021-02-05T00:00:00"/>
    <x v="30"/>
    <x v="40"/>
    <n v="49.21"/>
    <n v="6"/>
    <n v="295.26"/>
    <x v="29"/>
    <x v="1"/>
    <x v="1"/>
    <x v="5"/>
  </r>
  <r>
    <d v="2021-02-06T00:00:00"/>
    <x v="2"/>
    <x v="41"/>
    <n v="7.8599999999999994"/>
    <n v="30"/>
    <n v="235.79999999999998"/>
    <x v="2"/>
    <x v="0"/>
    <x v="1"/>
    <x v="5"/>
  </r>
  <r>
    <d v="2021-02-06T00:00:00"/>
    <x v="29"/>
    <x v="20"/>
    <n v="142.80000000000001"/>
    <n v="6"/>
    <n v="856.80000000000007"/>
    <x v="28"/>
    <x v="1"/>
    <x v="1"/>
    <x v="5"/>
  </r>
  <r>
    <d v="2021-02-06T00:00:00"/>
    <x v="1"/>
    <x v="12"/>
    <n v="6.7"/>
    <n v="1"/>
    <n v="6.7"/>
    <x v="1"/>
    <x v="1"/>
    <x v="1"/>
    <x v="5"/>
  </r>
  <r>
    <d v="2021-02-07T00:00:00"/>
    <x v="24"/>
    <x v="12"/>
    <n v="6.7"/>
    <n v="29"/>
    <n v="194.3"/>
    <x v="23"/>
    <x v="2"/>
    <x v="1"/>
    <x v="6"/>
  </r>
  <r>
    <d v="2021-02-07T00:00:00"/>
    <x v="26"/>
    <x v="25"/>
    <n v="16.64"/>
    <n v="5"/>
    <n v="83.2"/>
    <x v="25"/>
    <x v="1"/>
    <x v="1"/>
    <x v="6"/>
  </r>
  <r>
    <d v="2021-02-08T00:00:00"/>
    <x v="3"/>
    <x v="9"/>
    <n v="48.84"/>
    <n v="3"/>
    <n v="146.52000000000001"/>
    <x v="3"/>
    <x v="2"/>
    <x v="1"/>
    <x v="6"/>
  </r>
  <r>
    <d v="2021-02-08T00:00:00"/>
    <x v="12"/>
    <x v="35"/>
    <n v="155.61000000000001"/>
    <n v="11"/>
    <n v="1711.71"/>
    <x v="11"/>
    <x v="0"/>
    <x v="1"/>
    <x v="6"/>
  </r>
  <r>
    <d v="2021-02-08T00:00:00"/>
    <x v="15"/>
    <x v="18"/>
    <n v="115.2"/>
    <n v="39"/>
    <n v="4492.8"/>
    <x v="14"/>
    <x v="2"/>
    <x v="1"/>
    <x v="6"/>
  </r>
  <r>
    <d v="2021-02-08T00:00:00"/>
    <x v="15"/>
    <x v="32"/>
    <n v="201.28"/>
    <n v="12"/>
    <n v="2415.36"/>
    <x v="14"/>
    <x v="2"/>
    <x v="1"/>
    <x v="6"/>
  </r>
  <r>
    <d v="2021-02-09T00:00:00"/>
    <x v="17"/>
    <x v="21"/>
    <n v="58.3"/>
    <n v="14"/>
    <n v="816.19999999999993"/>
    <x v="16"/>
    <x v="3"/>
    <x v="1"/>
    <x v="6"/>
  </r>
  <r>
    <d v="2021-02-09T00:00:00"/>
    <x v="17"/>
    <x v="30"/>
    <n v="162.54"/>
    <n v="32"/>
    <n v="5201.28"/>
    <x v="16"/>
    <x v="3"/>
    <x v="1"/>
    <x v="6"/>
  </r>
  <r>
    <d v="2021-02-09T00:00:00"/>
    <x v="30"/>
    <x v="13"/>
    <n v="117.48"/>
    <n v="14"/>
    <n v="1644.72"/>
    <x v="29"/>
    <x v="1"/>
    <x v="1"/>
    <x v="6"/>
  </r>
  <r>
    <d v="2021-02-10T00:00:00"/>
    <x v="31"/>
    <x v="14"/>
    <n v="210"/>
    <n v="4"/>
    <n v="840"/>
    <x v="30"/>
    <x v="2"/>
    <x v="1"/>
    <x v="6"/>
  </r>
  <r>
    <d v="2021-02-10T00:00:00"/>
    <x v="18"/>
    <x v="26"/>
    <n v="94.62"/>
    <n v="38"/>
    <n v="3595.5600000000004"/>
    <x v="17"/>
    <x v="3"/>
    <x v="1"/>
    <x v="6"/>
  </r>
  <r>
    <d v="2021-02-12T00:00:00"/>
    <x v="16"/>
    <x v="27"/>
    <n v="149.46"/>
    <n v="9"/>
    <n v="1345.14"/>
    <x v="15"/>
    <x v="2"/>
    <x v="1"/>
    <x v="6"/>
  </r>
  <r>
    <d v="2021-02-12T00:00:00"/>
    <x v="0"/>
    <x v="5"/>
    <n v="164.28"/>
    <n v="13"/>
    <n v="2135.64"/>
    <x v="0"/>
    <x v="0"/>
    <x v="1"/>
    <x v="6"/>
  </r>
  <r>
    <d v="2021-02-12T00:00:00"/>
    <x v="28"/>
    <x v="26"/>
    <n v="94.62"/>
    <n v="7"/>
    <n v="662.34"/>
    <x v="27"/>
    <x v="3"/>
    <x v="1"/>
    <x v="6"/>
  </r>
  <r>
    <d v="2021-02-13T00:00:00"/>
    <x v="0"/>
    <x v="19"/>
    <n v="80.94"/>
    <n v="17"/>
    <n v="1375.98"/>
    <x v="0"/>
    <x v="0"/>
    <x v="1"/>
    <x v="6"/>
  </r>
  <r>
    <d v="2021-02-13T00:00:00"/>
    <x v="19"/>
    <x v="35"/>
    <n v="155.61000000000001"/>
    <n v="35"/>
    <n v="5446.35"/>
    <x v="18"/>
    <x v="0"/>
    <x v="1"/>
    <x v="6"/>
  </r>
  <r>
    <d v="2021-02-14T00:00:00"/>
    <x v="16"/>
    <x v="37"/>
    <n v="41.81"/>
    <n v="3"/>
    <n v="125.43"/>
    <x v="15"/>
    <x v="2"/>
    <x v="1"/>
    <x v="7"/>
  </r>
  <r>
    <d v="2021-02-14T00:00:00"/>
    <x v="20"/>
    <x v="21"/>
    <n v="58.3"/>
    <n v="8"/>
    <n v="466.4"/>
    <x v="19"/>
    <x v="1"/>
    <x v="1"/>
    <x v="7"/>
  </r>
  <r>
    <d v="2021-02-14T00:00:00"/>
    <x v="30"/>
    <x v="42"/>
    <n v="24.66"/>
    <n v="8"/>
    <n v="197.28"/>
    <x v="29"/>
    <x v="1"/>
    <x v="1"/>
    <x v="7"/>
  </r>
  <r>
    <d v="2021-02-15T00:00:00"/>
    <x v="16"/>
    <x v="10"/>
    <n v="53.11"/>
    <n v="28"/>
    <n v="1487.08"/>
    <x v="15"/>
    <x v="2"/>
    <x v="1"/>
    <x v="7"/>
  </r>
  <r>
    <d v="2021-02-15T00:00:00"/>
    <x v="15"/>
    <x v="36"/>
    <n v="57.120000000000005"/>
    <n v="4"/>
    <n v="228.48000000000002"/>
    <x v="14"/>
    <x v="2"/>
    <x v="1"/>
    <x v="7"/>
  </r>
  <r>
    <d v="2021-02-16T00:00:00"/>
    <x v="0"/>
    <x v="4"/>
    <n v="15.719999999999999"/>
    <n v="26"/>
    <n v="408.71999999999997"/>
    <x v="0"/>
    <x v="0"/>
    <x v="1"/>
    <x v="7"/>
  </r>
  <r>
    <d v="2021-02-16T00:00:00"/>
    <x v="7"/>
    <x v="13"/>
    <n v="117.48"/>
    <n v="1"/>
    <n v="117.48"/>
    <x v="6"/>
    <x v="0"/>
    <x v="1"/>
    <x v="7"/>
  </r>
  <r>
    <d v="2021-02-17T00:00:00"/>
    <x v="28"/>
    <x v="8"/>
    <n v="83.08"/>
    <n v="19"/>
    <n v="1578.52"/>
    <x v="27"/>
    <x v="3"/>
    <x v="1"/>
    <x v="7"/>
  </r>
  <r>
    <d v="2021-02-17T00:00:00"/>
    <x v="28"/>
    <x v="3"/>
    <n v="119.7"/>
    <n v="19"/>
    <n v="2274.3000000000002"/>
    <x v="27"/>
    <x v="3"/>
    <x v="1"/>
    <x v="7"/>
  </r>
  <r>
    <d v="2021-02-17T00:00:00"/>
    <x v="25"/>
    <x v="28"/>
    <n v="82.08"/>
    <n v="2"/>
    <n v="164.16"/>
    <x v="24"/>
    <x v="1"/>
    <x v="1"/>
    <x v="7"/>
  </r>
  <r>
    <d v="2021-02-18T00:00:00"/>
    <x v="28"/>
    <x v="4"/>
    <n v="15.719999999999999"/>
    <n v="6"/>
    <n v="94.32"/>
    <x v="27"/>
    <x v="3"/>
    <x v="1"/>
    <x v="7"/>
  </r>
  <r>
    <d v="2021-02-19T00:00:00"/>
    <x v="0"/>
    <x v="20"/>
    <n v="142.80000000000001"/>
    <n v="13"/>
    <n v="1856.4"/>
    <x v="0"/>
    <x v="0"/>
    <x v="1"/>
    <x v="7"/>
  </r>
  <r>
    <d v="2021-02-20T00:00:00"/>
    <x v="29"/>
    <x v="11"/>
    <n v="94.17"/>
    <n v="6"/>
    <n v="565.02"/>
    <x v="28"/>
    <x v="1"/>
    <x v="1"/>
    <x v="7"/>
  </r>
  <r>
    <d v="2021-02-20T00:00:00"/>
    <x v="19"/>
    <x v="32"/>
    <n v="201.28"/>
    <n v="11"/>
    <n v="2214.08"/>
    <x v="18"/>
    <x v="0"/>
    <x v="1"/>
    <x v="7"/>
  </r>
  <r>
    <d v="2021-02-21T00:00:00"/>
    <x v="31"/>
    <x v="40"/>
    <n v="49.21"/>
    <n v="30"/>
    <n v="1476.3"/>
    <x v="30"/>
    <x v="2"/>
    <x v="1"/>
    <x v="8"/>
  </r>
  <r>
    <d v="2021-02-22T00:00:00"/>
    <x v="10"/>
    <x v="6"/>
    <n v="122.08"/>
    <n v="5"/>
    <n v="610.4"/>
    <x v="9"/>
    <x v="3"/>
    <x v="1"/>
    <x v="8"/>
  </r>
  <r>
    <d v="2021-02-23T00:00:00"/>
    <x v="16"/>
    <x v="6"/>
    <n v="122.08"/>
    <n v="6"/>
    <n v="732.48"/>
    <x v="15"/>
    <x v="2"/>
    <x v="1"/>
    <x v="8"/>
  </r>
  <r>
    <d v="2021-02-23T00:00:00"/>
    <x v="13"/>
    <x v="17"/>
    <n v="8.33"/>
    <n v="3"/>
    <n v="24.990000000000002"/>
    <x v="12"/>
    <x v="2"/>
    <x v="1"/>
    <x v="8"/>
  </r>
  <r>
    <d v="2021-02-23T00:00:00"/>
    <x v="5"/>
    <x v="25"/>
    <n v="16.64"/>
    <n v="15"/>
    <n v="249.60000000000002"/>
    <x v="5"/>
    <x v="0"/>
    <x v="1"/>
    <x v="8"/>
  </r>
  <r>
    <d v="2021-02-23T00:00:00"/>
    <x v="23"/>
    <x v="35"/>
    <n v="155.61000000000001"/>
    <n v="2"/>
    <n v="311.22000000000003"/>
    <x v="22"/>
    <x v="3"/>
    <x v="1"/>
    <x v="8"/>
  </r>
  <r>
    <d v="2021-02-23T00:00:00"/>
    <x v="19"/>
    <x v="43"/>
    <n v="96.3"/>
    <n v="8"/>
    <n v="770.4"/>
    <x v="18"/>
    <x v="0"/>
    <x v="1"/>
    <x v="8"/>
  </r>
  <r>
    <d v="2021-02-25T00:00:00"/>
    <x v="23"/>
    <x v="6"/>
    <n v="122.08"/>
    <n v="10"/>
    <n v="1220.8"/>
    <x v="22"/>
    <x v="3"/>
    <x v="1"/>
    <x v="8"/>
  </r>
  <r>
    <d v="2021-02-25T00:00:00"/>
    <x v="29"/>
    <x v="39"/>
    <n v="42.55"/>
    <n v="38"/>
    <n v="1616.8999999999999"/>
    <x v="28"/>
    <x v="1"/>
    <x v="1"/>
    <x v="8"/>
  </r>
  <r>
    <d v="2021-02-25T00:00:00"/>
    <x v="26"/>
    <x v="13"/>
    <n v="117.48"/>
    <n v="11"/>
    <n v="1292.28"/>
    <x v="25"/>
    <x v="1"/>
    <x v="1"/>
    <x v="8"/>
  </r>
  <r>
    <d v="2021-02-25T00:00:00"/>
    <x v="27"/>
    <x v="32"/>
    <n v="201.28"/>
    <n v="2"/>
    <n v="402.56"/>
    <x v="26"/>
    <x v="1"/>
    <x v="1"/>
    <x v="8"/>
  </r>
  <r>
    <d v="2021-02-25T00:00:00"/>
    <x v="1"/>
    <x v="20"/>
    <n v="142.80000000000001"/>
    <n v="4"/>
    <n v="571.20000000000005"/>
    <x v="1"/>
    <x v="1"/>
    <x v="1"/>
    <x v="8"/>
  </r>
  <r>
    <d v="2021-02-26T00:00:00"/>
    <x v="28"/>
    <x v="0"/>
    <n v="156.96"/>
    <n v="28"/>
    <n v="4394.88"/>
    <x v="27"/>
    <x v="3"/>
    <x v="1"/>
    <x v="8"/>
  </r>
  <r>
    <d v="2021-02-26T00:00:00"/>
    <x v="10"/>
    <x v="41"/>
    <n v="7.8599999999999994"/>
    <n v="2"/>
    <n v="15.719999999999999"/>
    <x v="9"/>
    <x v="3"/>
    <x v="1"/>
    <x v="8"/>
  </r>
  <r>
    <d v="2021-02-27T00:00:00"/>
    <x v="32"/>
    <x v="17"/>
    <n v="8.33"/>
    <n v="7"/>
    <n v="58.31"/>
    <x v="31"/>
    <x v="3"/>
    <x v="1"/>
    <x v="8"/>
  </r>
  <r>
    <d v="2021-02-27T00:00:00"/>
    <x v="5"/>
    <x v="43"/>
    <n v="96.3"/>
    <n v="3"/>
    <n v="288.89999999999998"/>
    <x v="5"/>
    <x v="0"/>
    <x v="1"/>
    <x v="8"/>
  </r>
  <r>
    <d v="2021-02-27T00:00:00"/>
    <x v="29"/>
    <x v="40"/>
    <n v="49.21"/>
    <n v="11"/>
    <n v="541.31000000000006"/>
    <x v="28"/>
    <x v="1"/>
    <x v="1"/>
    <x v="8"/>
  </r>
  <r>
    <d v="2021-02-27T00:00:00"/>
    <x v="19"/>
    <x v="35"/>
    <n v="155.61000000000001"/>
    <n v="15"/>
    <n v="2334.15"/>
    <x v="18"/>
    <x v="0"/>
    <x v="1"/>
    <x v="8"/>
  </r>
  <r>
    <d v="2021-02-27T00:00:00"/>
    <x v="30"/>
    <x v="11"/>
    <n v="94.17"/>
    <n v="7"/>
    <n v="659.19"/>
    <x v="29"/>
    <x v="1"/>
    <x v="1"/>
    <x v="8"/>
  </r>
  <r>
    <d v="2021-02-28T00:00:00"/>
    <x v="7"/>
    <x v="22"/>
    <n v="85.76"/>
    <n v="15"/>
    <n v="1286.4000000000001"/>
    <x v="6"/>
    <x v="0"/>
    <x v="1"/>
    <x v="9"/>
  </r>
  <r>
    <d v="2021-03-01T00:00:00"/>
    <x v="25"/>
    <x v="37"/>
    <n v="41.81"/>
    <n v="28"/>
    <n v="1170.68"/>
    <x v="24"/>
    <x v="1"/>
    <x v="2"/>
    <x v="9"/>
  </r>
  <r>
    <d v="2021-03-02T00:00:00"/>
    <x v="28"/>
    <x v="0"/>
    <n v="156.96"/>
    <n v="21"/>
    <n v="3296.1600000000003"/>
    <x v="27"/>
    <x v="3"/>
    <x v="2"/>
    <x v="9"/>
  </r>
  <r>
    <d v="2021-03-02T00:00:00"/>
    <x v="9"/>
    <x v="20"/>
    <n v="142.80000000000001"/>
    <n v="1"/>
    <n v="142.80000000000001"/>
    <x v="8"/>
    <x v="3"/>
    <x v="2"/>
    <x v="9"/>
  </r>
  <r>
    <d v="2021-03-02T00:00:00"/>
    <x v="29"/>
    <x v="31"/>
    <n v="103.88"/>
    <n v="30"/>
    <n v="3116.3999999999996"/>
    <x v="28"/>
    <x v="1"/>
    <x v="2"/>
    <x v="9"/>
  </r>
  <r>
    <d v="2021-03-03T00:00:00"/>
    <x v="13"/>
    <x v="23"/>
    <n v="48.4"/>
    <n v="1"/>
    <n v="48.4"/>
    <x v="12"/>
    <x v="2"/>
    <x v="2"/>
    <x v="9"/>
  </r>
  <r>
    <d v="2021-03-03T00:00:00"/>
    <x v="32"/>
    <x v="43"/>
    <n v="96.3"/>
    <n v="29"/>
    <n v="2792.7"/>
    <x v="31"/>
    <x v="3"/>
    <x v="2"/>
    <x v="9"/>
  </r>
  <r>
    <d v="2021-03-04T00:00:00"/>
    <x v="9"/>
    <x v="42"/>
    <n v="24.66"/>
    <n v="13"/>
    <n v="320.58"/>
    <x v="8"/>
    <x v="3"/>
    <x v="2"/>
    <x v="9"/>
  </r>
  <r>
    <d v="2021-03-04T00:00:00"/>
    <x v="25"/>
    <x v="9"/>
    <n v="48.84"/>
    <n v="23"/>
    <n v="1123.3200000000002"/>
    <x v="24"/>
    <x v="1"/>
    <x v="2"/>
    <x v="9"/>
  </r>
  <r>
    <d v="2021-03-04T00:00:00"/>
    <x v="26"/>
    <x v="17"/>
    <n v="8.33"/>
    <n v="26"/>
    <n v="216.58"/>
    <x v="25"/>
    <x v="1"/>
    <x v="2"/>
    <x v="9"/>
  </r>
  <r>
    <d v="2021-03-05T00:00:00"/>
    <x v="29"/>
    <x v="18"/>
    <n v="115.2"/>
    <n v="33"/>
    <n v="3801.6"/>
    <x v="28"/>
    <x v="1"/>
    <x v="2"/>
    <x v="9"/>
  </r>
  <r>
    <d v="2021-03-06T00:00:00"/>
    <x v="9"/>
    <x v="9"/>
    <n v="48.84"/>
    <n v="2"/>
    <n v="97.68"/>
    <x v="8"/>
    <x v="3"/>
    <x v="2"/>
    <x v="9"/>
  </r>
  <r>
    <d v="2021-03-07T00:00:00"/>
    <x v="16"/>
    <x v="19"/>
    <n v="80.94"/>
    <n v="1"/>
    <n v="80.94"/>
    <x v="15"/>
    <x v="2"/>
    <x v="2"/>
    <x v="10"/>
  </r>
  <r>
    <d v="2021-03-07T00:00:00"/>
    <x v="0"/>
    <x v="30"/>
    <n v="162.54"/>
    <n v="9"/>
    <n v="1462.86"/>
    <x v="0"/>
    <x v="0"/>
    <x v="2"/>
    <x v="10"/>
  </r>
  <r>
    <d v="2021-03-07T00:00:00"/>
    <x v="32"/>
    <x v="33"/>
    <n v="156.78"/>
    <n v="25"/>
    <n v="3919.5"/>
    <x v="31"/>
    <x v="3"/>
    <x v="2"/>
    <x v="10"/>
  </r>
  <r>
    <d v="2021-03-08T00:00:00"/>
    <x v="2"/>
    <x v="1"/>
    <n v="141.57"/>
    <n v="22"/>
    <n v="3114.54"/>
    <x v="2"/>
    <x v="0"/>
    <x v="2"/>
    <x v="10"/>
  </r>
  <r>
    <d v="2021-03-08T00:00:00"/>
    <x v="9"/>
    <x v="28"/>
    <n v="82.08"/>
    <n v="9"/>
    <n v="738.72"/>
    <x v="8"/>
    <x v="3"/>
    <x v="2"/>
    <x v="10"/>
  </r>
  <r>
    <d v="2021-03-08T00:00:00"/>
    <x v="26"/>
    <x v="36"/>
    <n v="57.120000000000005"/>
    <n v="6"/>
    <n v="342.72"/>
    <x v="25"/>
    <x v="1"/>
    <x v="2"/>
    <x v="10"/>
  </r>
  <r>
    <d v="2021-03-08T00:00:00"/>
    <x v="30"/>
    <x v="28"/>
    <n v="82.08"/>
    <n v="6"/>
    <n v="492.48"/>
    <x v="29"/>
    <x v="1"/>
    <x v="2"/>
    <x v="10"/>
  </r>
  <r>
    <d v="2021-03-09T00:00:00"/>
    <x v="31"/>
    <x v="32"/>
    <n v="201.28"/>
    <n v="3"/>
    <n v="603.84"/>
    <x v="30"/>
    <x v="2"/>
    <x v="2"/>
    <x v="10"/>
  </r>
  <r>
    <d v="2021-03-09T00:00:00"/>
    <x v="17"/>
    <x v="9"/>
    <n v="48.84"/>
    <n v="11"/>
    <n v="537.24"/>
    <x v="16"/>
    <x v="3"/>
    <x v="2"/>
    <x v="10"/>
  </r>
  <r>
    <d v="2021-03-09T00:00:00"/>
    <x v="9"/>
    <x v="10"/>
    <n v="53.11"/>
    <n v="6"/>
    <n v="318.65999999999997"/>
    <x v="8"/>
    <x v="3"/>
    <x v="2"/>
    <x v="10"/>
  </r>
  <r>
    <d v="2021-03-10T00:00:00"/>
    <x v="33"/>
    <x v="3"/>
    <n v="119.7"/>
    <n v="12"/>
    <n v="1436.4"/>
    <x v="32"/>
    <x v="2"/>
    <x v="2"/>
    <x v="10"/>
  </r>
  <r>
    <d v="2021-03-10T00:00:00"/>
    <x v="17"/>
    <x v="20"/>
    <n v="142.80000000000001"/>
    <n v="6"/>
    <n v="856.80000000000007"/>
    <x v="16"/>
    <x v="3"/>
    <x v="2"/>
    <x v="10"/>
  </r>
  <r>
    <d v="2021-03-11T00:00:00"/>
    <x v="22"/>
    <x v="13"/>
    <n v="117.48"/>
    <n v="8"/>
    <n v="939.84"/>
    <x v="21"/>
    <x v="3"/>
    <x v="2"/>
    <x v="10"/>
  </r>
  <r>
    <d v="2021-03-11T00:00:00"/>
    <x v="9"/>
    <x v="17"/>
    <n v="8.33"/>
    <n v="11"/>
    <n v="91.63"/>
    <x v="8"/>
    <x v="3"/>
    <x v="2"/>
    <x v="10"/>
  </r>
  <r>
    <d v="2021-03-11T00:00:00"/>
    <x v="1"/>
    <x v="11"/>
    <n v="94.17"/>
    <n v="36"/>
    <n v="3390.12"/>
    <x v="1"/>
    <x v="1"/>
    <x v="2"/>
    <x v="10"/>
  </r>
  <r>
    <d v="2021-03-13T00:00:00"/>
    <x v="13"/>
    <x v="12"/>
    <n v="6.7"/>
    <n v="10"/>
    <n v="67"/>
    <x v="12"/>
    <x v="2"/>
    <x v="2"/>
    <x v="10"/>
  </r>
  <r>
    <d v="2021-03-13T00:00:00"/>
    <x v="23"/>
    <x v="37"/>
    <n v="41.81"/>
    <n v="10"/>
    <n v="418.1"/>
    <x v="22"/>
    <x v="3"/>
    <x v="2"/>
    <x v="10"/>
  </r>
  <r>
    <d v="2021-03-14T00:00:00"/>
    <x v="31"/>
    <x v="1"/>
    <n v="141.57"/>
    <n v="15"/>
    <n v="2123.5499999999997"/>
    <x v="30"/>
    <x v="2"/>
    <x v="2"/>
    <x v="11"/>
  </r>
  <r>
    <d v="2021-03-14T00:00:00"/>
    <x v="28"/>
    <x v="25"/>
    <n v="16.64"/>
    <n v="2"/>
    <n v="33.28"/>
    <x v="27"/>
    <x v="3"/>
    <x v="2"/>
    <x v="11"/>
  </r>
  <r>
    <d v="2021-03-14T00:00:00"/>
    <x v="10"/>
    <x v="24"/>
    <n v="162"/>
    <n v="32"/>
    <n v="5184"/>
    <x v="9"/>
    <x v="3"/>
    <x v="2"/>
    <x v="11"/>
  </r>
  <r>
    <d v="2021-03-14T00:00:00"/>
    <x v="7"/>
    <x v="42"/>
    <n v="24.66"/>
    <n v="13"/>
    <n v="320.58"/>
    <x v="6"/>
    <x v="0"/>
    <x v="2"/>
    <x v="11"/>
  </r>
  <r>
    <d v="2021-03-15T00:00:00"/>
    <x v="23"/>
    <x v="43"/>
    <n v="96.3"/>
    <n v="9"/>
    <n v="866.69999999999993"/>
    <x v="22"/>
    <x v="3"/>
    <x v="2"/>
    <x v="11"/>
  </r>
  <r>
    <d v="2021-03-15T00:00:00"/>
    <x v="29"/>
    <x v="39"/>
    <n v="42.55"/>
    <n v="11"/>
    <n v="468.04999999999995"/>
    <x v="28"/>
    <x v="1"/>
    <x v="2"/>
    <x v="11"/>
  </r>
  <r>
    <d v="2021-03-16T00:00:00"/>
    <x v="31"/>
    <x v="11"/>
    <n v="94.17"/>
    <n v="14"/>
    <n v="1318.38"/>
    <x v="30"/>
    <x v="2"/>
    <x v="2"/>
    <x v="11"/>
  </r>
  <r>
    <d v="2021-03-16T00:00:00"/>
    <x v="30"/>
    <x v="1"/>
    <n v="141.57"/>
    <n v="29"/>
    <n v="4105.53"/>
    <x v="29"/>
    <x v="1"/>
    <x v="2"/>
    <x v="11"/>
  </r>
  <r>
    <d v="2021-03-18T00:00:00"/>
    <x v="31"/>
    <x v="24"/>
    <n v="162"/>
    <n v="8"/>
    <n v="1296"/>
    <x v="30"/>
    <x v="2"/>
    <x v="2"/>
    <x v="11"/>
  </r>
  <r>
    <d v="2021-03-18T00:00:00"/>
    <x v="24"/>
    <x v="14"/>
    <n v="210"/>
    <n v="2"/>
    <n v="420"/>
    <x v="23"/>
    <x v="2"/>
    <x v="2"/>
    <x v="11"/>
  </r>
  <r>
    <d v="2021-03-18T00:00:00"/>
    <x v="13"/>
    <x v="36"/>
    <n v="57.120000000000005"/>
    <n v="10"/>
    <n v="571.20000000000005"/>
    <x v="12"/>
    <x v="2"/>
    <x v="2"/>
    <x v="11"/>
  </r>
  <r>
    <d v="2021-03-19T00:00:00"/>
    <x v="15"/>
    <x v="39"/>
    <n v="42.55"/>
    <n v="18"/>
    <n v="765.9"/>
    <x v="14"/>
    <x v="2"/>
    <x v="2"/>
    <x v="11"/>
  </r>
  <r>
    <d v="2021-03-19T00:00:00"/>
    <x v="28"/>
    <x v="34"/>
    <n v="85.5"/>
    <n v="17"/>
    <n v="1453.5"/>
    <x v="27"/>
    <x v="3"/>
    <x v="2"/>
    <x v="11"/>
  </r>
  <r>
    <d v="2021-03-19T00:00:00"/>
    <x v="20"/>
    <x v="37"/>
    <n v="41.81"/>
    <n v="9"/>
    <n v="376.29"/>
    <x v="19"/>
    <x v="1"/>
    <x v="2"/>
    <x v="11"/>
  </r>
  <r>
    <d v="2021-03-19T00:00:00"/>
    <x v="25"/>
    <x v="34"/>
    <n v="85.5"/>
    <n v="17"/>
    <n v="1453.5"/>
    <x v="24"/>
    <x v="1"/>
    <x v="2"/>
    <x v="11"/>
  </r>
  <r>
    <d v="2021-03-19T00:00:00"/>
    <x v="14"/>
    <x v="20"/>
    <n v="142.80000000000001"/>
    <n v="15"/>
    <n v="2142"/>
    <x v="13"/>
    <x v="1"/>
    <x v="2"/>
    <x v="11"/>
  </r>
  <r>
    <d v="2021-03-19T00:00:00"/>
    <x v="27"/>
    <x v="38"/>
    <n v="173.88"/>
    <n v="6"/>
    <n v="1043.28"/>
    <x v="26"/>
    <x v="1"/>
    <x v="2"/>
    <x v="11"/>
  </r>
  <r>
    <d v="2021-03-20T00:00:00"/>
    <x v="33"/>
    <x v="0"/>
    <n v="156.96"/>
    <n v="23"/>
    <n v="3610.0800000000004"/>
    <x v="32"/>
    <x v="2"/>
    <x v="2"/>
    <x v="11"/>
  </r>
  <r>
    <d v="2021-03-20T00:00:00"/>
    <x v="4"/>
    <x v="2"/>
    <n v="79.92"/>
    <n v="21"/>
    <n v="1678.32"/>
    <x v="4"/>
    <x v="2"/>
    <x v="2"/>
    <x v="11"/>
  </r>
  <r>
    <d v="2021-03-20T00:00:00"/>
    <x v="5"/>
    <x v="25"/>
    <n v="16.64"/>
    <n v="13"/>
    <n v="216.32"/>
    <x v="5"/>
    <x v="0"/>
    <x v="2"/>
    <x v="11"/>
  </r>
  <r>
    <d v="2021-03-21T00:00:00"/>
    <x v="13"/>
    <x v="39"/>
    <n v="42.55"/>
    <n v="7"/>
    <n v="297.84999999999997"/>
    <x v="12"/>
    <x v="2"/>
    <x v="2"/>
    <x v="12"/>
  </r>
  <r>
    <d v="2021-03-21T00:00:00"/>
    <x v="32"/>
    <x v="31"/>
    <n v="103.88"/>
    <n v="18"/>
    <n v="1869.84"/>
    <x v="31"/>
    <x v="3"/>
    <x v="2"/>
    <x v="12"/>
  </r>
  <r>
    <d v="2021-03-21T00:00:00"/>
    <x v="5"/>
    <x v="29"/>
    <n v="76.25"/>
    <n v="13"/>
    <n v="991.25"/>
    <x v="5"/>
    <x v="0"/>
    <x v="2"/>
    <x v="12"/>
  </r>
  <r>
    <d v="2021-03-22T00:00:00"/>
    <x v="32"/>
    <x v="20"/>
    <n v="142.80000000000001"/>
    <n v="8"/>
    <n v="1142.4000000000001"/>
    <x v="31"/>
    <x v="3"/>
    <x v="2"/>
    <x v="12"/>
  </r>
  <r>
    <d v="2021-03-22T00:00:00"/>
    <x v="23"/>
    <x v="11"/>
    <n v="94.17"/>
    <n v="4"/>
    <n v="376.68"/>
    <x v="22"/>
    <x v="3"/>
    <x v="2"/>
    <x v="12"/>
  </r>
  <r>
    <d v="2021-03-22T00:00:00"/>
    <x v="26"/>
    <x v="36"/>
    <n v="57.120000000000005"/>
    <n v="30"/>
    <n v="1713.6000000000001"/>
    <x v="25"/>
    <x v="1"/>
    <x v="2"/>
    <x v="12"/>
  </r>
  <r>
    <d v="2021-03-23T00:00:00"/>
    <x v="27"/>
    <x v="13"/>
    <n v="117.48"/>
    <n v="9"/>
    <n v="1057.32"/>
    <x v="26"/>
    <x v="1"/>
    <x v="2"/>
    <x v="12"/>
  </r>
  <r>
    <d v="2021-03-25T00:00:00"/>
    <x v="3"/>
    <x v="10"/>
    <n v="53.11"/>
    <n v="8"/>
    <n v="424.88"/>
    <x v="3"/>
    <x v="2"/>
    <x v="2"/>
    <x v="12"/>
  </r>
  <r>
    <d v="2021-03-25T00:00:00"/>
    <x v="31"/>
    <x v="31"/>
    <n v="103.88"/>
    <n v="2"/>
    <n v="207.76"/>
    <x v="30"/>
    <x v="2"/>
    <x v="2"/>
    <x v="12"/>
  </r>
  <r>
    <d v="2021-03-25T00:00:00"/>
    <x v="31"/>
    <x v="33"/>
    <n v="156.78"/>
    <n v="26"/>
    <n v="4076.28"/>
    <x v="30"/>
    <x v="2"/>
    <x v="2"/>
    <x v="12"/>
  </r>
  <r>
    <d v="2021-03-25T00:00:00"/>
    <x v="13"/>
    <x v="32"/>
    <n v="201.28"/>
    <n v="11"/>
    <n v="2214.08"/>
    <x v="12"/>
    <x v="2"/>
    <x v="2"/>
    <x v="12"/>
  </r>
  <r>
    <d v="2021-03-25T00:00:00"/>
    <x v="23"/>
    <x v="0"/>
    <n v="156.96"/>
    <n v="14"/>
    <n v="2197.44"/>
    <x v="22"/>
    <x v="3"/>
    <x v="2"/>
    <x v="12"/>
  </r>
  <r>
    <d v="2021-03-25T00:00:00"/>
    <x v="28"/>
    <x v="34"/>
    <n v="85.5"/>
    <n v="4"/>
    <n v="342"/>
    <x v="27"/>
    <x v="3"/>
    <x v="2"/>
    <x v="12"/>
  </r>
  <r>
    <d v="2021-03-25T00:00:00"/>
    <x v="29"/>
    <x v="2"/>
    <n v="79.92"/>
    <n v="2"/>
    <n v="159.84"/>
    <x v="28"/>
    <x v="1"/>
    <x v="2"/>
    <x v="12"/>
  </r>
  <r>
    <d v="2021-03-26T00:00:00"/>
    <x v="15"/>
    <x v="5"/>
    <n v="164.28"/>
    <n v="9"/>
    <n v="1478.52"/>
    <x v="14"/>
    <x v="2"/>
    <x v="2"/>
    <x v="12"/>
  </r>
  <r>
    <d v="2021-03-26T00:00:00"/>
    <x v="0"/>
    <x v="31"/>
    <n v="103.88"/>
    <n v="4"/>
    <n v="415.52"/>
    <x v="0"/>
    <x v="0"/>
    <x v="2"/>
    <x v="12"/>
  </r>
  <r>
    <d v="2021-03-26T00:00:00"/>
    <x v="5"/>
    <x v="24"/>
    <n v="162"/>
    <n v="1"/>
    <n v="162"/>
    <x v="5"/>
    <x v="0"/>
    <x v="2"/>
    <x v="12"/>
  </r>
  <r>
    <d v="2021-03-26T00:00:00"/>
    <x v="30"/>
    <x v="3"/>
    <n v="119.7"/>
    <n v="25"/>
    <n v="2992.5"/>
    <x v="29"/>
    <x v="1"/>
    <x v="2"/>
    <x v="12"/>
  </r>
  <r>
    <d v="2021-03-27T00:00:00"/>
    <x v="19"/>
    <x v="32"/>
    <n v="201.28"/>
    <n v="3"/>
    <n v="603.84"/>
    <x v="18"/>
    <x v="0"/>
    <x v="2"/>
    <x v="12"/>
  </r>
  <r>
    <d v="2021-03-28T00:00:00"/>
    <x v="16"/>
    <x v="18"/>
    <n v="115.2"/>
    <n v="13"/>
    <n v="1497.6000000000001"/>
    <x v="15"/>
    <x v="2"/>
    <x v="2"/>
    <x v="13"/>
  </r>
  <r>
    <d v="2021-03-28T00:00:00"/>
    <x v="33"/>
    <x v="22"/>
    <n v="85.76"/>
    <n v="3"/>
    <n v="257.28000000000003"/>
    <x v="32"/>
    <x v="2"/>
    <x v="2"/>
    <x v="13"/>
  </r>
  <r>
    <d v="2021-03-28T00:00:00"/>
    <x v="14"/>
    <x v="15"/>
    <n v="47.730000000000004"/>
    <n v="8"/>
    <n v="381.84000000000003"/>
    <x v="13"/>
    <x v="1"/>
    <x v="2"/>
    <x v="13"/>
  </r>
  <r>
    <d v="2021-03-29T00:00:00"/>
    <x v="33"/>
    <x v="13"/>
    <n v="117.48"/>
    <n v="12"/>
    <n v="1409.76"/>
    <x v="32"/>
    <x v="2"/>
    <x v="2"/>
    <x v="13"/>
  </r>
  <r>
    <d v="2021-03-29T00:00:00"/>
    <x v="26"/>
    <x v="12"/>
    <n v="6.7"/>
    <n v="32"/>
    <n v="214.4"/>
    <x v="25"/>
    <x v="1"/>
    <x v="2"/>
    <x v="13"/>
  </r>
  <r>
    <d v="2021-03-30T00:00:00"/>
    <x v="31"/>
    <x v="2"/>
    <n v="79.92"/>
    <n v="1"/>
    <n v="79.92"/>
    <x v="30"/>
    <x v="2"/>
    <x v="2"/>
    <x v="13"/>
  </r>
  <r>
    <d v="2021-03-30T00:00:00"/>
    <x v="23"/>
    <x v="31"/>
    <n v="103.88"/>
    <n v="13"/>
    <n v="1350.44"/>
    <x v="22"/>
    <x v="3"/>
    <x v="2"/>
    <x v="13"/>
  </r>
  <r>
    <d v="2021-03-31T00:00:00"/>
    <x v="9"/>
    <x v="24"/>
    <n v="162"/>
    <n v="3"/>
    <n v="486"/>
    <x v="8"/>
    <x v="3"/>
    <x v="2"/>
    <x v="13"/>
  </r>
  <r>
    <d v="2021-03-31T00:00:00"/>
    <x v="30"/>
    <x v="35"/>
    <n v="155.61000000000001"/>
    <n v="33"/>
    <n v="5135.13"/>
    <x v="29"/>
    <x v="1"/>
    <x v="2"/>
    <x v="13"/>
  </r>
  <r>
    <d v="2021-04-01T00:00:00"/>
    <x v="24"/>
    <x v="23"/>
    <n v="48.4"/>
    <n v="3"/>
    <n v="145.19999999999999"/>
    <x v="23"/>
    <x v="2"/>
    <x v="3"/>
    <x v="13"/>
  </r>
  <r>
    <d v="2021-04-01T00:00:00"/>
    <x v="1"/>
    <x v="20"/>
    <n v="142.80000000000001"/>
    <n v="2"/>
    <n v="285.60000000000002"/>
    <x v="1"/>
    <x v="1"/>
    <x v="3"/>
    <x v="13"/>
  </r>
  <r>
    <d v="2021-04-02T00:00:00"/>
    <x v="33"/>
    <x v="22"/>
    <n v="85.76"/>
    <n v="24"/>
    <n v="2058.2400000000002"/>
    <x v="32"/>
    <x v="2"/>
    <x v="3"/>
    <x v="13"/>
  </r>
  <r>
    <d v="2021-04-02T00:00:00"/>
    <x v="32"/>
    <x v="20"/>
    <n v="142.80000000000001"/>
    <n v="3"/>
    <n v="428.40000000000003"/>
    <x v="31"/>
    <x v="3"/>
    <x v="3"/>
    <x v="13"/>
  </r>
  <r>
    <d v="2021-04-04T00:00:00"/>
    <x v="33"/>
    <x v="41"/>
    <n v="7.8599999999999994"/>
    <n v="9"/>
    <n v="70.739999999999995"/>
    <x v="32"/>
    <x v="2"/>
    <x v="3"/>
    <x v="14"/>
  </r>
  <r>
    <d v="2021-04-04T00:00:00"/>
    <x v="31"/>
    <x v="21"/>
    <n v="58.3"/>
    <n v="20"/>
    <n v="1166"/>
    <x v="30"/>
    <x v="2"/>
    <x v="3"/>
    <x v="14"/>
  </r>
  <r>
    <d v="2021-04-04T00:00:00"/>
    <x v="19"/>
    <x v="18"/>
    <n v="115.2"/>
    <n v="4"/>
    <n v="460.8"/>
    <x v="18"/>
    <x v="0"/>
    <x v="3"/>
    <x v="14"/>
  </r>
  <r>
    <d v="2021-04-05T00:00:00"/>
    <x v="0"/>
    <x v="31"/>
    <n v="103.88"/>
    <n v="34"/>
    <n v="3531.92"/>
    <x v="0"/>
    <x v="0"/>
    <x v="3"/>
    <x v="14"/>
  </r>
  <r>
    <d v="2021-04-05T00:00:00"/>
    <x v="20"/>
    <x v="16"/>
    <n v="104.16"/>
    <n v="15"/>
    <n v="1562.3999999999999"/>
    <x v="19"/>
    <x v="1"/>
    <x v="3"/>
    <x v="14"/>
  </r>
  <r>
    <d v="2021-04-05T00:00:00"/>
    <x v="19"/>
    <x v="26"/>
    <n v="94.62"/>
    <n v="29"/>
    <n v="2743.98"/>
    <x v="18"/>
    <x v="0"/>
    <x v="3"/>
    <x v="14"/>
  </r>
  <r>
    <d v="2021-04-06T00:00:00"/>
    <x v="0"/>
    <x v="30"/>
    <n v="162.54"/>
    <n v="39"/>
    <n v="6339.0599999999995"/>
    <x v="0"/>
    <x v="0"/>
    <x v="3"/>
    <x v="14"/>
  </r>
  <r>
    <d v="2021-04-06T00:00:00"/>
    <x v="22"/>
    <x v="18"/>
    <n v="115.2"/>
    <n v="2"/>
    <n v="230.4"/>
    <x v="21"/>
    <x v="3"/>
    <x v="3"/>
    <x v="14"/>
  </r>
  <r>
    <d v="2021-04-07T00:00:00"/>
    <x v="23"/>
    <x v="42"/>
    <n v="24.66"/>
    <n v="7"/>
    <n v="172.62"/>
    <x v="22"/>
    <x v="3"/>
    <x v="3"/>
    <x v="14"/>
  </r>
  <r>
    <d v="2021-04-09T00:00:00"/>
    <x v="24"/>
    <x v="20"/>
    <n v="142.80000000000001"/>
    <n v="9"/>
    <n v="1285.2"/>
    <x v="23"/>
    <x v="2"/>
    <x v="3"/>
    <x v="14"/>
  </r>
  <r>
    <d v="2021-04-09T00:00:00"/>
    <x v="22"/>
    <x v="35"/>
    <n v="155.61000000000001"/>
    <n v="3"/>
    <n v="466.83000000000004"/>
    <x v="21"/>
    <x v="3"/>
    <x v="3"/>
    <x v="14"/>
  </r>
  <r>
    <d v="2021-04-09T00:00:00"/>
    <x v="22"/>
    <x v="39"/>
    <n v="42.55"/>
    <n v="12"/>
    <n v="510.59999999999997"/>
    <x v="21"/>
    <x v="3"/>
    <x v="3"/>
    <x v="14"/>
  </r>
  <r>
    <d v="2021-04-09T00:00:00"/>
    <x v="34"/>
    <x v="33"/>
    <n v="156.78"/>
    <n v="8"/>
    <n v="1254.24"/>
    <x v="33"/>
    <x v="1"/>
    <x v="3"/>
    <x v="14"/>
  </r>
  <r>
    <d v="2021-04-10T00:00:00"/>
    <x v="0"/>
    <x v="1"/>
    <n v="141.57"/>
    <n v="14"/>
    <n v="1981.98"/>
    <x v="0"/>
    <x v="0"/>
    <x v="3"/>
    <x v="14"/>
  </r>
  <r>
    <d v="2021-04-10T00:00:00"/>
    <x v="32"/>
    <x v="38"/>
    <n v="173.88"/>
    <n v="17"/>
    <n v="2955.96"/>
    <x v="31"/>
    <x v="3"/>
    <x v="3"/>
    <x v="14"/>
  </r>
  <r>
    <d v="2021-04-10T00:00:00"/>
    <x v="10"/>
    <x v="22"/>
    <n v="85.76"/>
    <n v="36"/>
    <n v="3087.36"/>
    <x v="9"/>
    <x v="3"/>
    <x v="3"/>
    <x v="14"/>
  </r>
  <r>
    <d v="2021-04-11T00:00:00"/>
    <x v="35"/>
    <x v="41"/>
    <n v="7.8599999999999994"/>
    <n v="8"/>
    <n v="62.879999999999995"/>
    <x v="34"/>
    <x v="1"/>
    <x v="3"/>
    <x v="15"/>
  </r>
  <r>
    <d v="2021-04-12T00:00:00"/>
    <x v="31"/>
    <x v="36"/>
    <n v="57.120000000000005"/>
    <n v="9"/>
    <n v="514.08000000000004"/>
    <x v="30"/>
    <x v="2"/>
    <x v="3"/>
    <x v="15"/>
  </r>
  <r>
    <d v="2021-04-12T00:00:00"/>
    <x v="4"/>
    <x v="4"/>
    <n v="15.719999999999999"/>
    <n v="14"/>
    <n v="220.07999999999998"/>
    <x v="4"/>
    <x v="2"/>
    <x v="3"/>
    <x v="15"/>
  </r>
  <r>
    <d v="2021-04-12T00:00:00"/>
    <x v="24"/>
    <x v="22"/>
    <n v="85.76"/>
    <n v="3"/>
    <n v="257.28000000000003"/>
    <x v="23"/>
    <x v="2"/>
    <x v="3"/>
    <x v="15"/>
  </r>
  <r>
    <d v="2021-04-12T00:00:00"/>
    <x v="23"/>
    <x v="3"/>
    <n v="119.7"/>
    <n v="13"/>
    <n v="1556.1000000000001"/>
    <x v="22"/>
    <x v="3"/>
    <x v="3"/>
    <x v="15"/>
  </r>
  <r>
    <d v="2021-04-12T00:00:00"/>
    <x v="29"/>
    <x v="10"/>
    <n v="53.11"/>
    <n v="4"/>
    <n v="212.44"/>
    <x v="28"/>
    <x v="1"/>
    <x v="3"/>
    <x v="15"/>
  </r>
  <r>
    <d v="2021-04-13T00:00:00"/>
    <x v="3"/>
    <x v="9"/>
    <n v="48.84"/>
    <n v="8"/>
    <n v="390.72"/>
    <x v="3"/>
    <x v="2"/>
    <x v="3"/>
    <x v="15"/>
  </r>
  <r>
    <d v="2021-04-13T00:00:00"/>
    <x v="15"/>
    <x v="25"/>
    <n v="16.64"/>
    <n v="14"/>
    <n v="232.96"/>
    <x v="14"/>
    <x v="2"/>
    <x v="3"/>
    <x v="15"/>
  </r>
  <r>
    <d v="2021-04-13T00:00:00"/>
    <x v="21"/>
    <x v="43"/>
    <n v="96.3"/>
    <n v="35"/>
    <n v="3370.5"/>
    <x v="20"/>
    <x v="3"/>
    <x v="3"/>
    <x v="15"/>
  </r>
  <r>
    <d v="2021-04-14T00:00:00"/>
    <x v="20"/>
    <x v="22"/>
    <n v="85.76"/>
    <n v="7"/>
    <n v="600.32000000000005"/>
    <x v="19"/>
    <x v="1"/>
    <x v="3"/>
    <x v="15"/>
  </r>
  <r>
    <d v="2021-04-15T00:00:00"/>
    <x v="27"/>
    <x v="33"/>
    <n v="156.78"/>
    <n v="3"/>
    <n v="470.34000000000003"/>
    <x v="26"/>
    <x v="1"/>
    <x v="3"/>
    <x v="15"/>
  </r>
  <r>
    <d v="2021-04-16T00:00:00"/>
    <x v="5"/>
    <x v="25"/>
    <n v="16.64"/>
    <n v="38"/>
    <n v="632.32000000000005"/>
    <x v="5"/>
    <x v="0"/>
    <x v="3"/>
    <x v="15"/>
  </r>
  <r>
    <d v="2021-04-16T00:00:00"/>
    <x v="30"/>
    <x v="40"/>
    <n v="49.21"/>
    <n v="15"/>
    <n v="738.15"/>
    <x v="29"/>
    <x v="1"/>
    <x v="3"/>
    <x v="15"/>
  </r>
  <r>
    <d v="2021-04-17T00:00:00"/>
    <x v="17"/>
    <x v="41"/>
    <n v="7.8599999999999994"/>
    <n v="19"/>
    <n v="149.33999999999997"/>
    <x v="16"/>
    <x v="3"/>
    <x v="3"/>
    <x v="15"/>
  </r>
  <r>
    <d v="2021-04-18T00:00:00"/>
    <x v="0"/>
    <x v="38"/>
    <n v="173.88"/>
    <n v="9"/>
    <n v="1564.92"/>
    <x v="0"/>
    <x v="0"/>
    <x v="3"/>
    <x v="16"/>
  </r>
  <r>
    <d v="2021-04-18T00:00:00"/>
    <x v="28"/>
    <x v="14"/>
    <n v="210"/>
    <n v="13"/>
    <n v="2730"/>
    <x v="27"/>
    <x v="3"/>
    <x v="3"/>
    <x v="16"/>
  </r>
  <r>
    <d v="2021-04-18T00:00:00"/>
    <x v="35"/>
    <x v="23"/>
    <n v="48.4"/>
    <n v="2"/>
    <n v="96.8"/>
    <x v="34"/>
    <x v="1"/>
    <x v="3"/>
    <x v="16"/>
  </r>
  <r>
    <d v="2021-04-18T00:00:00"/>
    <x v="1"/>
    <x v="2"/>
    <n v="79.92"/>
    <n v="9"/>
    <n v="719.28"/>
    <x v="1"/>
    <x v="1"/>
    <x v="3"/>
    <x v="16"/>
  </r>
  <r>
    <d v="2021-04-19T00:00:00"/>
    <x v="35"/>
    <x v="23"/>
    <n v="48.4"/>
    <n v="17"/>
    <n v="822.8"/>
    <x v="34"/>
    <x v="1"/>
    <x v="3"/>
    <x v="16"/>
  </r>
  <r>
    <d v="2021-04-20T00:00:00"/>
    <x v="0"/>
    <x v="40"/>
    <n v="49.21"/>
    <n v="2"/>
    <n v="98.42"/>
    <x v="0"/>
    <x v="0"/>
    <x v="3"/>
    <x v="16"/>
  </r>
  <r>
    <d v="2021-04-20T00:00:00"/>
    <x v="9"/>
    <x v="11"/>
    <n v="94.17"/>
    <n v="4"/>
    <n v="376.68"/>
    <x v="8"/>
    <x v="3"/>
    <x v="3"/>
    <x v="16"/>
  </r>
  <r>
    <d v="2021-04-21T00:00:00"/>
    <x v="34"/>
    <x v="32"/>
    <n v="201.28"/>
    <n v="2"/>
    <n v="402.56"/>
    <x v="33"/>
    <x v="1"/>
    <x v="3"/>
    <x v="16"/>
  </r>
  <r>
    <d v="2021-04-21T00:00:00"/>
    <x v="25"/>
    <x v="42"/>
    <n v="24.66"/>
    <n v="14"/>
    <n v="345.24"/>
    <x v="24"/>
    <x v="1"/>
    <x v="3"/>
    <x v="16"/>
  </r>
  <r>
    <d v="2021-04-22T00:00:00"/>
    <x v="4"/>
    <x v="8"/>
    <n v="83.08"/>
    <n v="22"/>
    <n v="1827.76"/>
    <x v="4"/>
    <x v="2"/>
    <x v="3"/>
    <x v="16"/>
  </r>
  <r>
    <d v="2021-04-22T00:00:00"/>
    <x v="20"/>
    <x v="43"/>
    <n v="96.3"/>
    <n v="36"/>
    <n v="3466.7999999999997"/>
    <x v="19"/>
    <x v="1"/>
    <x v="3"/>
    <x v="16"/>
  </r>
  <r>
    <d v="2021-04-23T00:00:00"/>
    <x v="3"/>
    <x v="37"/>
    <n v="41.81"/>
    <n v="10"/>
    <n v="418.1"/>
    <x v="3"/>
    <x v="2"/>
    <x v="3"/>
    <x v="16"/>
  </r>
  <r>
    <d v="2021-04-23T00:00:00"/>
    <x v="20"/>
    <x v="28"/>
    <n v="82.08"/>
    <n v="15"/>
    <n v="1231.2"/>
    <x v="19"/>
    <x v="1"/>
    <x v="3"/>
    <x v="16"/>
  </r>
  <r>
    <d v="2021-04-23T00:00:00"/>
    <x v="1"/>
    <x v="24"/>
    <n v="162"/>
    <n v="6"/>
    <n v="972"/>
    <x v="1"/>
    <x v="1"/>
    <x v="3"/>
    <x v="16"/>
  </r>
  <r>
    <d v="2021-04-24T00:00:00"/>
    <x v="3"/>
    <x v="21"/>
    <n v="58.3"/>
    <n v="4"/>
    <n v="233.2"/>
    <x v="3"/>
    <x v="2"/>
    <x v="3"/>
    <x v="16"/>
  </r>
  <r>
    <d v="2021-04-24T00:00:00"/>
    <x v="21"/>
    <x v="2"/>
    <n v="79.92"/>
    <n v="1"/>
    <n v="79.92"/>
    <x v="20"/>
    <x v="3"/>
    <x v="3"/>
    <x v="16"/>
  </r>
  <r>
    <d v="2021-04-24T00:00:00"/>
    <x v="35"/>
    <x v="32"/>
    <n v="201.28"/>
    <n v="2"/>
    <n v="402.56"/>
    <x v="34"/>
    <x v="1"/>
    <x v="3"/>
    <x v="16"/>
  </r>
  <r>
    <d v="2021-04-24T00:00:00"/>
    <x v="1"/>
    <x v="30"/>
    <n v="162.54"/>
    <n v="39"/>
    <n v="6339.0599999999995"/>
    <x v="1"/>
    <x v="1"/>
    <x v="3"/>
    <x v="16"/>
  </r>
  <r>
    <d v="2021-04-25T00:00:00"/>
    <x v="3"/>
    <x v="19"/>
    <n v="80.94"/>
    <n v="8"/>
    <n v="647.52"/>
    <x v="3"/>
    <x v="2"/>
    <x v="3"/>
    <x v="17"/>
  </r>
  <r>
    <d v="2021-04-25T00:00:00"/>
    <x v="34"/>
    <x v="9"/>
    <n v="48.84"/>
    <n v="9"/>
    <n v="439.56000000000006"/>
    <x v="33"/>
    <x v="1"/>
    <x v="3"/>
    <x v="17"/>
  </r>
  <r>
    <d v="2021-04-26T00:00:00"/>
    <x v="23"/>
    <x v="22"/>
    <n v="85.76"/>
    <n v="3"/>
    <n v="257.28000000000003"/>
    <x v="22"/>
    <x v="3"/>
    <x v="3"/>
    <x v="17"/>
  </r>
  <r>
    <d v="2021-04-26T00:00:00"/>
    <x v="14"/>
    <x v="36"/>
    <n v="57.120000000000005"/>
    <n v="2"/>
    <n v="114.24000000000001"/>
    <x v="13"/>
    <x v="1"/>
    <x v="3"/>
    <x v="17"/>
  </r>
  <r>
    <d v="2021-04-28T00:00:00"/>
    <x v="33"/>
    <x v="7"/>
    <n v="146.72"/>
    <n v="14"/>
    <n v="2054.08"/>
    <x v="32"/>
    <x v="2"/>
    <x v="3"/>
    <x v="17"/>
  </r>
  <r>
    <d v="2021-04-28T00:00:00"/>
    <x v="30"/>
    <x v="29"/>
    <n v="76.25"/>
    <n v="30"/>
    <n v="2287.5"/>
    <x v="29"/>
    <x v="1"/>
    <x v="3"/>
    <x v="17"/>
  </r>
  <r>
    <d v="2021-04-29T00:00:00"/>
    <x v="32"/>
    <x v="30"/>
    <n v="162.54"/>
    <n v="13"/>
    <n v="2113.02"/>
    <x v="31"/>
    <x v="3"/>
    <x v="3"/>
    <x v="17"/>
  </r>
  <r>
    <d v="2021-04-29T00:00:00"/>
    <x v="1"/>
    <x v="32"/>
    <n v="201.28"/>
    <n v="7"/>
    <n v="1408.96"/>
    <x v="1"/>
    <x v="1"/>
    <x v="3"/>
    <x v="17"/>
  </r>
  <r>
    <d v="2021-04-30T00:00:00"/>
    <x v="5"/>
    <x v="25"/>
    <n v="16.64"/>
    <n v="13"/>
    <n v="216.32"/>
    <x v="5"/>
    <x v="0"/>
    <x v="3"/>
    <x v="17"/>
  </r>
  <r>
    <d v="2021-04-30T00:00:00"/>
    <x v="28"/>
    <x v="10"/>
    <n v="53.11"/>
    <n v="1"/>
    <n v="53.11"/>
    <x v="27"/>
    <x v="3"/>
    <x v="3"/>
    <x v="17"/>
  </r>
  <r>
    <d v="2021-04-30T00:00:00"/>
    <x v="20"/>
    <x v="36"/>
    <n v="57.120000000000005"/>
    <n v="8"/>
    <n v="456.96000000000004"/>
    <x v="19"/>
    <x v="1"/>
    <x v="3"/>
    <x v="17"/>
  </r>
  <r>
    <d v="2021-05-01T00:00:00"/>
    <x v="13"/>
    <x v="16"/>
    <n v="104.16"/>
    <n v="2"/>
    <n v="208.32"/>
    <x v="12"/>
    <x v="2"/>
    <x v="4"/>
    <x v="17"/>
  </r>
  <r>
    <d v="2021-05-01T00:00:00"/>
    <x v="32"/>
    <x v="21"/>
    <n v="58.3"/>
    <n v="9"/>
    <n v="524.69999999999993"/>
    <x v="31"/>
    <x v="3"/>
    <x v="4"/>
    <x v="17"/>
  </r>
  <r>
    <d v="2021-05-01T00:00:00"/>
    <x v="5"/>
    <x v="3"/>
    <n v="119.7"/>
    <n v="6"/>
    <n v="718.2"/>
    <x v="5"/>
    <x v="0"/>
    <x v="4"/>
    <x v="17"/>
  </r>
  <r>
    <d v="2021-05-01T00:00:00"/>
    <x v="29"/>
    <x v="24"/>
    <n v="162"/>
    <n v="1"/>
    <n v="162"/>
    <x v="28"/>
    <x v="1"/>
    <x v="4"/>
    <x v="17"/>
  </r>
  <r>
    <d v="2021-05-01T00:00:00"/>
    <x v="25"/>
    <x v="40"/>
    <n v="49.21"/>
    <n v="3"/>
    <n v="147.63"/>
    <x v="24"/>
    <x v="1"/>
    <x v="4"/>
    <x v="17"/>
  </r>
  <r>
    <d v="2021-05-02T00:00:00"/>
    <x v="23"/>
    <x v="6"/>
    <n v="122.08"/>
    <n v="4"/>
    <n v="488.32"/>
    <x v="22"/>
    <x v="3"/>
    <x v="4"/>
    <x v="18"/>
  </r>
  <r>
    <d v="2021-05-03T00:00:00"/>
    <x v="16"/>
    <x v="21"/>
    <n v="58.3"/>
    <n v="3"/>
    <n v="174.89999999999998"/>
    <x v="15"/>
    <x v="2"/>
    <x v="4"/>
    <x v="18"/>
  </r>
  <r>
    <d v="2021-05-03T00:00:00"/>
    <x v="27"/>
    <x v="6"/>
    <n v="122.08"/>
    <n v="13"/>
    <n v="1587.04"/>
    <x v="26"/>
    <x v="1"/>
    <x v="4"/>
    <x v="18"/>
  </r>
  <r>
    <d v="2021-05-04T00:00:00"/>
    <x v="32"/>
    <x v="7"/>
    <n v="146.72"/>
    <n v="4"/>
    <n v="586.88"/>
    <x v="31"/>
    <x v="3"/>
    <x v="4"/>
    <x v="18"/>
  </r>
  <r>
    <d v="2021-05-04T00:00:00"/>
    <x v="28"/>
    <x v="4"/>
    <n v="15.719999999999999"/>
    <n v="13"/>
    <n v="204.35999999999999"/>
    <x v="27"/>
    <x v="3"/>
    <x v="4"/>
    <x v="18"/>
  </r>
  <r>
    <d v="2021-05-04T00:00:00"/>
    <x v="27"/>
    <x v="29"/>
    <n v="76.25"/>
    <n v="10"/>
    <n v="762.5"/>
    <x v="26"/>
    <x v="1"/>
    <x v="4"/>
    <x v="18"/>
  </r>
  <r>
    <d v="2021-05-05T00:00:00"/>
    <x v="31"/>
    <x v="41"/>
    <n v="7.8599999999999994"/>
    <n v="13"/>
    <n v="102.17999999999999"/>
    <x v="30"/>
    <x v="2"/>
    <x v="4"/>
    <x v="18"/>
  </r>
  <r>
    <d v="2021-05-05T00:00:00"/>
    <x v="26"/>
    <x v="13"/>
    <n v="117.48"/>
    <n v="22"/>
    <n v="2584.56"/>
    <x v="25"/>
    <x v="1"/>
    <x v="4"/>
    <x v="18"/>
  </r>
  <r>
    <d v="2021-05-06T00:00:00"/>
    <x v="0"/>
    <x v="41"/>
    <n v="7.8599999999999994"/>
    <n v="6"/>
    <n v="47.16"/>
    <x v="0"/>
    <x v="0"/>
    <x v="4"/>
    <x v="18"/>
  </r>
  <r>
    <d v="2021-05-06T00:00:00"/>
    <x v="0"/>
    <x v="21"/>
    <n v="58.3"/>
    <n v="7"/>
    <n v="408.09999999999997"/>
    <x v="0"/>
    <x v="0"/>
    <x v="4"/>
    <x v="18"/>
  </r>
  <r>
    <d v="2021-05-06T00:00:00"/>
    <x v="14"/>
    <x v="26"/>
    <n v="94.62"/>
    <n v="15"/>
    <n v="1419.3000000000002"/>
    <x v="13"/>
    <x v="1"/>
    <x v="4"/>
    <x v="18"/>
  </r>
  <r>
    <d v="2021-05-07T00:00:00"/>
    <x v="16"/>
    <x v="4"/>
    <n v="15.719999999999999"/>
    <n v="4"/>
    <n v="62.879999999999995"/>
    <x v="15"/>
    <x v="2"/>
    <x v="4"/>
    <x v="18"/>
  </r>
  <r>
    <d v="2021-05-07T00:00:00"/>
    <x v="15"/>
    <x v="40"/>
    <n v="49.21"/>
    <n v="1"/>
    <n v="49.21"/>
    <x v="14"/>
    <x v="2"/>
    <x v="4"/>
    <x v="18"/>
  </r>
  <r>
    <d v="2021-05-07T00:00:00"/>
    <x v="32"/>
    <x v="36"/>
    <n v="57.120000000000005"/>
    <n v="1"/>
    <n v="57.120000000000005"/>
    <x v="31"/>
    <x v="3"/>
    <x v="4"/>
    <x v="18"/>
  </r>
  <r>
    <d v="2021-05-07T00:00:00"/>
    <x v="20"/>
    <x v="25"/>
    <n v="16.64"/>
    <n v="39"/>
    <n v="648.96"/>
    <x v="19"/>
    <x v="1"/>
    <x v="4"/>
    <x v="18"/>
  </r>
  <r>
    <d v="2021-05-07T00:00:00"/>
    <x v="29"/>
    <x v="36"/>
    <n v="57.120000000000005"/>
    <n v="29"/>
    <n v="1656.48"/>
    <x v="28"/>
    <x v="1"/>
    <x v="4"/>
    <x v="18"/>
  </r>
  <r>
    <d v="2021-05-08T00:00:00"/>
    <x v="0"/>
    <x v="23"/>
    <n v="48.4"/>
    <n v="19"/>
    <n v="919.6"/>
    <x v="0"/>
    <x v="0"/>
    <x v="4"/>
    <x v="18"/>
  </r>
  <r>
    <d v="2021-05-08T00:00:00"/>
    <x v="25"/>
    <x v="1"/>
    <n v="141.57"/>
    <n v="7"/>
    <n v="990.99"/>
    <x v="24"/>
    <x v="1"/>
    <x v="4"/>
    <x v="18"/>
  </r>
  <r>
    <d v="2021-05-09T00:00:00"/>
    <x v="16"/>
    <x v="37"/>
    <n v="41.81"/>
    <n v="8"/>
    <n v="334.48"/>
    <x v="15"/>
    <x v="2"/>
    <x v="4"/>
    <x v="19"/>
  </r>
  <r>
    <d v="2021-05-09T00:00:00"/>
    <x v="21"/>
    <x v="25"/>
    <n v="16.64"/>
    <n v="6"/>
    <n v="99.84"/>
    <x v="20"/>
    <x v="3"/>
    <x v="4"/>
    <x v="19"/>
  </r>
  <r>
    <d v="2021-05-09T00:00:00"/>
    <x v="32"/>
    <x v="33"/>
    <n v="156.78"/>
    <n v="12"/>
    <n v="1881.3600000000001"/>
    <x v="31"/>
    <x v="3"/>
    <x v="4"/>
    <x v="19"/>
  </r>
  <r>
    <d v="2021-05-09T00:00:00"/>
    <x v="34"/>
    <x v="0"/>
    <n v="156.96"/>
    <n v="37"/>
    <n v="5807.52"/>
    <x v="33"/>
    <x v="1"/>
    <x v="4"/>
    <x v="19"/>
  </r>
  <r>
    <d v="2021-05-09T00:00:00"/>
    <x v="1"/>
    <x v="37"/>
    <n v="41.81"/>
    <n v="4"/>
    <n v="167.24"/>
    <x v="1"/>
    <x v="1"/>
    <x v="4"/>
    <x v="19"/>
  </r>
  <r>
    <d v="2021-05-10T00:00:00"/>
    <x v="0"/>
    <x v="41"/>
    <n v="7.8599999999999994"/>
    <n v="6"/>
    <n v="47.16"/>
    <x v="0"/>
    <x v="0"/>
    <x v="4"/>
    <x v="19"/>
  </r>
  <r>
    <d v="2021-05-10T00:00:00"/>
    <x v="22"/>
    <x v="42"/>
    <n v="24.66"/>
    <n v="9"/>
    <n v="221.94"/>
    <x v="21"/>
    <x v="3"/>
    <x v="4"/>
    <x v="19"/>
  </r>
  <r>
    <d v="2021-05-12T00:00:00"/>
    <x v="33"/>
    <x v="43"/>
    <n v="96.3"/>
    <n v="3"/>
    <n v="288.89999999999998"/>
    <x v="32"/>
    <x v="2"/>
    <x v="4"/>
    <x v="19"/>
  </r>
  <r>
    <d v="2021-05-12T00:00:00"/>
    <x v="23"/>
    <x v="23"/>
    <n v="48.4"/>
    <n v="7"/>
    <n v="338.8"/>
    <x v="22"/>
    <x v="3"/>
    <x v="4"/>
    <x v="19"/>
  </r>
  <r>
    <d v="2021-05-12T00:00:00"/>
    <x v="26"/>
    <x v="5"/>
    <n v="164.28"/>
    <n v="30"/>
    <n v="4928.3999999999996"/>
    <x v="25"/>
    <x v="1"/>
    <x v="4"/>
    <x v="19"/>
  </r>
  <r>
    <d v="2021-05-12T00:00:00"/>
    <x v="14"/>
    <x v="25"/>
    <n v="16.64"/>
    <n v="3"/>
    <n v="49.92"/>
    <x v="13"/>
    <x v="1"/>
    <x v="4"/>
    <x v="19"/>
  </r>
  <r>
    <d v="2021-05-12T00:00:00"/>
    <x v="1"/>
    <x v="12"/>
    <n v="6.7"/>
    <n v="15"/>
    <n v="100.5"/>
    <x v="1"/>
    <x v="1"/>
    <x v="4"/>
    <x v="19"/>
  </r>
  <r>
    <d v="2021-05-13T00:00:00"/>
    <x v="21"/>
    <x v="10"/>
    <n v="53.11"/>
    <n v="4"/>
    <n v="212.44"/>
    <x v="20"/>
    <x v="3"/>
    <x v="4"/>
    <x v="19"/>
  </r>
  <r>
    <d v="2021-05-13T00:00:00"/>
    <x v="27"/>
    <x v="11"/>
    <n v="94.17"/>
    <n v="5"/>
    <n v="470.85"/>
    <x v="26"/>
    <x v="1"/>
    <x v="4"/>
    <x v="19"/>
  </r>
  <r>
    <d v="2021-05-14T00:00:00"/>
    <x v="4"/>
    <x v="18"/>
    <n v="115.2"/>
    <n v="20"/>
    <n v="2304"/>
    <x v="4"/>
    <x v="2"/>
    <x v="4"/>
    <x v="19"/>
  </r>
  <r>
    <d v="2021-05-14T00:00:00"/>
    <x v="17"/>
    <x v="26"/>
    <n v="94.62"/>
    <n v="14"/>
    <n v="1324.68"/>
    <x v="16"/>
    <x v="3"/>
    <x v="4"/>
    <x v="19"/>
  </r>
  <r>
    <d v="2021-05-15T00:00:00"/>
    <x v="15"/>
    <x v="6"/>
    <n v="122.08"/>
    <n v="6"/>
    <n v="732.48"/>
    <x v="14"/>
    <x v="2"/>
    <x v="4"/>
    <x v="19"/>
  </r>
  <r>
    <d v="2021-05-15T00:00:00"/>
    <x v="21"/>
    <x v="29"/>
    <n v="76.25"/>
    <n v="5"/>
    <n v="381.25"/>
    <x v="20"/>
    <x v="3"/>
    <x v="4"/>
    <x v="19"/>
  </r>
  <r>
    <d v="2021-05-16T00:00:00"/>
    <x v="13"/>
    <x v="5"/>
    <n v="164.28"/>
    <n v="13"/>
    <n v="2135.64"/>
    <x v="12"/>
    <x v="2"/>
    <x v="4"/>
    <x v="20"/>
  </r>
  <r>
    <d v="2021-05-16T00:00:00"/>
    <x v="27"/>
    <x v="16"/>
    <n v="104.16"/>
    <n v="13"/>
    <n v="1354.08"/>
    <x v="26"/>
    <x v="1"/>
    <x v="4"/>
    <x v="20"/>
  </r>
  <r>
    <d v="2021-05-17T00:00:00"/>
    <x v="29"/>
    <x v="13"/>
    <n v="117.48"/>
    <n v="34"/>
    <n v="3994.32"/>
    <x v="28"/>
    <x v="1"/>
    <x v="4"/>
    <x v="20"/>
  </r>
  <r>
    <d v="2021-05-17T00:00:00"/>
    <x v="30"/>
    <x v="36"/>
    <n v="57.120000000000005"/>
    <n v="8"/>
    <n v="456.96000000000004"/>
    <x v="29"/>
    <x v="1"/>
    <x v="4"/>
    <x v="20"/>
  </r>
  <r>
    <d v="2021-05-18T00:00:00"/>
    <x v="15"/>
    <x v="36"/>
    <n v="57.120000000000005"/>
    <n v="4"/>
    <n v="228.48000000000002"/>
    <x v="14"/>
    <x v="2"/>
    <x v="4"/>
    <x v="20"/>
  </r>
  <r>
    <d v="2021-05-18T00:00:00"/>
    <x v="21"/>
    <x v="2"/>
    <n v="79.92"/>
    <n v="8"/>
    <n v="639.36"/>
    <x v="20"/>
    <x v="3"/>
    <x v="4"/>
    <x v="20"/>
  </r>
  <r>
    <d v="2021-05-18T00:00:00"/>
    <x v="10"/>
    <x v="34"/>
    <n v="85.5"/>
    <n v="1"/>
    <n v="85.5"/>
    <x v="9"/>
    <x v="3"/>
    <x v="4"/>
    <x v="20"/>
  </r>
  <r>
    <d v="2021-05-19T00:00:00"/>
    <x v="9"/>
    <x v="39"/>
    <n v="42.55"/>
    <n v="9"/>
    <n v="382.95"/>
    <x v="8"/>
    <x v="3"/>
    <x v="4"/>
    <x v="20"/>
  </r>
  <r>
    <d v="2021-05-20T00:00:00"/>
    <x v="0"/>
    <x v="6"/>
    <n v="122.08"/>
    <n v="11"/>
    <n v="1342.8799999999999"/>
    <x v="0"/>
    <x v="0"/>
    <x v="4"/>
    <x v="20"/>
  </r>
  <r>
    <d v="2021-05-20T00:00:00"/>
    <x v="29"/>
    <x v="28"/>
    <n v="82.08"/>
    <n v="15"/>
    <n v="1231.2"/>
    <x v="28"/>
    <x v="1"/>
    <x v="4"/>
    <x v="20"/>
  </r>
  <r>
    <d v="2021-05-20T00:00:00"/>
    <x v="27"/>
    <x v="24"/>
    <n v="162"/>
    <n v="2"/>
    <n v="324"/>
    <x v="26"/>
    <x v="1"/>
    <x v="4"/>
    <x v="20"/>
  </r>
  <r>
    <d v="2021-05-21T00:00:00"/>
    <x v="0"/>
    <x v="2"/>
    <n v="79.92"/>
    <n v="21"/>
    <n v="1678.32"/>
    <x v="0"/>
    <x v="0"/>
    <x v="4"/>
    <x v="20"/>
  </r>
  <r>
    <d v="2021-05-21T00:00:00"/>
    <x v="18"/>
    <x v="12"/>
    <n v="6.7"/>
    <n v="16"/>
    <n v="107.2"/>
    <x v="17"/>
    <x v="3"/>
    <x v="4"/>
    <x v="20"/>
  </r>
  <r>
    <d v="2021-05-22T00:00:00"/>
    <x v="3"/>
    <x v="4"/>
    <n v="15.719999999999999"/>
    <n v="12"/>
    <n v="188.64"/>
    <x v="3"/>
    <x v="2"/>
    <x v="4"/>
    <x v="20"/>
  </r>
  <r>
    <d v="2021-05-22T00:00:00"/>
    <x v="13"/>
    <x v="1"/>
    <n v="141.57"/>
    <n v="24"/>
    <n v="3397.68"/>
    <x v="12"/>
    <x v="2"/>
    <x v="4"/>
    <x v="20"/>
  </r>
  <r>
    <d v="2021-05-22T00:00:00"/>
    <x v="18"/>
    <x v="34"/>
    <n v="85.5"/>
    <n v="19"/>
    <n v="1624.5"/>
    <x v="17"/>
    <x v="3"/>
    <x v="4"/>
    <x v="20"/>
  </r>
  <r>
    <d v="2021-05-23T00:00:00"/>
    <x v="9"/>
    <x v="18"/>
    <n v="115.2"/>
    <n v="11"/>
    <n v="1267.2"/>
    <x v="8"/>
    <x v="3"/>
    <x v="4"/>
    <x v="21"/>
  </r>
  <r>
    <d v="2021-05-23T00:00:00"/>
    <x v="35"/>
    <x v="25"/>
    <n v="16.64"/>
    <n v="27"/>
    <n v="449.28000000000003"/>
    <x v="34"/>
    <x v="1"/>
    <x v="4"/>
    <x v="21"/>
  </r>
  <r>
    <d v="2021-05-24T00:00:00"/>
    <x v="5"/>
    <x v="42"/>
    <n v="24.66"/>
    <n v="21"/>
    <n v="517.86"/>
    <x v="5"/>
    <x v="0"/>
    <x v="4"/>
    <x v="21"/>
  </r>
  <r>
    <d v="2021-05-25T00:00:00"/>
    <x v="10"/>
    <x v="20"/>
    <n v="142.80000000000001"/>
    <n v="7"/>
    <n v="999.60000000000014"/>
    <x v="9"/>
    <x v="3"/>
    <x v="4"/>
    <x v="21"/>
  </r>
  <r>
    <d v="2021-05-25T00:00:00"/>
    <x v="30"/>
    <x v="40"/>
    <n v="49.21"/>
    <n v="37"/>
    <n v="1820.77"/>
    <x v="29"/>
    <x v="1"/>
    <x v="4"/>
    <x v="21"/>
  </r>
  <r>
    <d v="2021-05-26T00:00:00"/>
    <x v="3"/>
    <x v="36"/>
    <n v="57.120000000000005"/>
    <n v="2"/>
    <n v="114.24000000000001"/>
    <x v="3"/>
    <x v="2"/>
    <x v="4"/>
    <x v="21"/>
  </r>
  <r>
    <d v="2021-05-26T00:00:00"/>
    <x v="4"/>
    <x v="37"/>
    <n v="41.81"/>
    <n v="2"/>
    <n v="83.62"/>
    <x v="4"/>
    <x v="2"/>
    <x v="4"/>
    <x v="21"/>
  </r>
  <r>
    <d v="2021-05-26T00:00:00"/>
    <x v="23"/>
    <x v="34"/>
    <n v="85.5"/>
    <n v="1"/>
    <n v="85.5"/>
    <x v="22"/>
    <x v="3"/>
    <x v="4"/>
    <x v="21"/>
  </r>
  <r>
    <d v="2021-05-28T00:00:00"/>
    <x v="3"/>
    <x v="29"/>
    <n v="76.25"/>
    <n v="14"/>
    <n v="1067.5"/>
    <x v="3"/>
    <x v="2"/>
    <x v="4"/>
    <x v="21"/>
  </r>
  <r>
    <d v="2021-05-28T00:00:00"/>
    <x v="24"/>
    <x v="10"/>
    <n v="53.11"/>
    <n v="4"/>
    <n v="212.44"/>
    <x v="23"/>
    <x v="2"/>
    <x v="4"/>
    <x v="21"/>
  </r>
  <r>
    <d v="2021-05-28T00:00:00"/>
    <x v="24"/>
    <x v="5"/>
    <n v="164.28"/>
    <n v="9"/>
    <n v="1478.52"/>
    <x v="23"/>
    <x v="2"/>
    <x v="4"/>
    <x v="21"/>
  </r>
  <r>
    <d v="2021-05-28T00:00:00"/>
    <x v="13"/>
    <x v="9"/>
    <n v="48.84"/>
    <n v="12"/>
    <n v="586.08000000000004"/>
    <x v="12"/>
    <x v="2"/>
    <x v="4"/>
    <x v="21"/>
  </r>
  <r>
    <d v="2021-05-28T00:00:00"/>
    <x v="27"/>
    <x v="26"/>
    <n v="94.62"/>
    <n v="5"/>
    <n v="473.1"/>
    <x v="26"/>
    <x v="1"/>
    <x v="4"/>
    <x v="21"/>
  </r>
  <r>
    <d v="2021-05-28T00:00:00"/>
    <x v="30"/>
    <x v="38"/>
    <n v="173.88"/>
    <n v="10"/>
    <n v="1738.8"/>
    <x v="29"/>
    <x v="1"/>
    <x v="4"/>
    <x v="21"/>
  </r>
  <r>
    <d v="2021-05-28T00:00:00"/>
    <x v="30"/>
    <x v="39"/>
    <n v="42.55"/>
    <n v="17"/>
    <n v="723.34999999999991"/>
    <x v="29"/>
    <x v="1"/>
    <x v="4"/>
    <x v="21"/>
  </r>
  <r>
    <d v="2021-05-30T00:00:00"/>
    <x v="15"/>
    <x v="35"/>
    <n v="155.61000000000001"/>
    <n v="4"/>
    <n v="622.44000000000005"/>
    <x v="14"/>
    <x v="2"/>
    <x v="4"/>
    <x v="22"/>
  </r>
  <r>
    <d v="2021-05-30T00:00:00"/>
    <x v="5"/>
    <x v="27"/>
    <n v="149.46"/>
    <n v="13"/>
    <n v="1942.98"/>
    <x v="5"/>
    <x v="0"/>
    <x v="4"/>
    <x v="22"/>
  </r>
  <r>
    <d v="2021-05-30T00:00:00"/>
    <x v="10"/>
    <x v="9"/>
    <n v="48.84"/>
    <n v="23"/>
    <n v="1123.3200000000002"/>
    <x v="9"/>
    <x v="3"/>
    <x v="4"/>
    <x v="22"/>
  </r>
  <r>
    <d v="2021-05-30T00:00:00"/>
    <x v="29"/>
    <x v="6"/>
    <n v="122.08"/>
    <n v="6"/>
    <n v="732.48"/>
    <x v="28"/>
    <x v="1"/>
    <x v="4"/>
    <x v="22"/>
  </r>
  <r>
    <d v="2021-05-30T00:00:00"/>
    <x v="27"/>
    <x v="28"/>
    <n v="82.08"/>
    <n v="9"/>
    <n v="738.72"/>
    <x v="26"/>
    <x v="1"/>
    <x v="4"/>
    <x v="22"/>
  </r>
  <r>
    <d v="2021-05-30T00:00:00"/>
    <x v="35"/>
    <x v="3"/>
    <n v="119.7"/>
    <n v="3"/>
    <n v="359.1"/>
    <x v="34"/>
    <x v="1"/>
    <x v="4"/>
    <x v="22"/>
  </r>
  <r>
    <d v="2021-06-02T00:00:00"/>
    <x v="4"/>
    <x v="36"/>
    <n v="57.120000000000005"/>
    <n v="15"/>
    <n v="856.80000000000007"/>
    <x v="4"/>
    <x v="2"/>
    <x v="5"/>
    <x v="22"/>
  </r>
  <r>
    <d v="2021-06-03T00:00:00"/>
    <x v="24"/>
    <x v="39"/>
    <n v="42.55"/>
    <n v="32"/>
    <n v="1361.6"/>
    <x v="23"/>
    <x v="2"/>
    <x v="5"/>
    <x v="22"/>
  </r>
  <r>
    <d v="2021-06-03T00:00:00"/>
    <x v="28"/>
    <x v="26"/>
    <n v="94.62"/>
    <n v="14"/>
    <n v="1324.68"/>
    <x v="27"/>
    <x v="3"/>
    <x v="5"/>
    <x v="22"/>
  </r>
  <r>
    <d v="2021-06-03T00:00:00"/>
    <x v="10"/>
    <x v="30"/>
    <n v="162.54"/>
    <n v="10"/>
    <n v="1625.3999999999999"/>
    <x v="9"/>
    <x v="3"/>
    <x v="5"/>
    <x v="22"/>
  </r>
  <r>
    <d v="2021-06-04T00:00:00"/>
    <x v="15"/>
    <x v="29"/>
    <n v="76.25"/>
    <n v="8"/>
    <n v="610"/>
    <x v="14"/>
    <x v="2"/>
    <x v="5"/>
    <x v="22"/>
  </r>
  <r>
    <d v="2021-06-04T00:00:00"/>
    <x v="21"/>
    <x v="29"/>
    <n v="76.25"/>
    <n v="12"/>
    <n v="915"/>
    <x v="20"/>
    <x v="3"/>
    <x v="5"/>
    <x v="22"/>
  </r>
  <r>
    <d v="2021-06-04T00:00:00"/>
    <x v="22"/>
    <x v="25"/>
    <n v="16.64"/>
    <n v="30"/>
    <n v="499.20000000000005"/>
    <x v="21"/>
    <x v="3"/>
    <x v="5"/>
    <x v="22"/>
  </r>
  <r>
    <d v="2021-06-05T00:00:00"/>
    <x v="24"/>
    <x v="1"/>
    <n v="141.57"/>
    <n v="15"/>
    <n v="2123.5499999999997"/>
    <x v="23"/>
    <x v="2"/>
    <x v="5"/>
    <x v="22"/>
  </r>
  <r>
    <d v="2021-06-05T00:00:00"/>
    <x v="24"/>
    <x v="11"/>
    <n v="94.17"/>
    <n v="5"/>
    <n v="470.85"/>
    <x v="23"/>
    <x v="2"/>
    <x v="5"/>
    <x v="22"/>
  </r>
  <r>
    <d v="2021-06-05T00:00:00"/>
    <x v="17"/>
    <x v="19"/>
    <n v="80.94"/>
    <n v="17"/>
    <n v="1375.98"/>
    <x v="16"/>
    <x v="3"/>
    <x v="5"/>
    <x v="22"/>
  </r>
  <r>
    <d v="2021-06-05T00:00:00"/>
    <x v="10"/>
    <x v="41"/>
    <n v="7.8599999999999994"/>
    <n v="32"/>
    <n v="251.51999999999998"/>
    <x v="9"/>
    <x v="3"/>
    <x v="5"/>
    <x v="22"/>
  </r>
  <r>
    <d v="2021-06-05T00:00:00"/>
    <x v="30"/>
    <x v="12"/>
    <n v="6.7"/>
    <n v="10"/>
    <n v="67"/>
    <x v="29"/>
    <x v="1"/>
    <x v="5"/>
    <x v="22"/>
  </r>
  <r>
    <d v="2021-06-06T00:00:00"/>
    <x v="22"/>
    <x v="3"/>
    <n v="119.7"/>
    <n v="6"/>
    <n v="718.2"/>
    <x v="21"/>
    <x v="3"/>
    <x v="5"/>
    <x v="23"/>
  </r>
  <r>
    <d v="2021-06-06T00:00:00"/>
    <x v="35"/>
    <x v="31"/>
    <n v="103.88"/>
    <n v="33"/>
    <n v="3428.04"/>
    <x v="34"/>
    <x v="1"/>
    <x v="5"/>
    <x v="23"/>
  </r>
  <r>
    <d v="2021-06-08T00:00:00"/>
    <x v="32"/>
    <x v="37"/>
    <n v="41.81"/>
    <n v="11"/>
    <n v="459.91"/>
    <x v="31"/>
    <x v="3"/>
    <x v="5"/>
    <x v="23"/>
  </r>
  <r>
    <d v="2021-06-08T00:00:00"/>
    <x v="34"/>
    <x v="9"/>
    <n v="48.84"/>
    <n v="11"/>
    <n v="537.24"/>
    <x v="33"/>
    <x v="1"/>
    <x v="5"/>
    <x v="23"/>
  </r>
  <r>
    <d v="2021-06-09T00:00:00"/>
    <x v="20"/>
    <x v="31"/>
    <n v="103.88"/>
    <n v="7"/>
    <n v="727.16"/>
    <x v="19"/>
    <x v="1"/>
    <x v="5"/>
    <x v="23"/>
  </r>
  <r>
    <d v="2021-06-09T00:00:00"/>
    <x v="27"/>
    <x v="18"/>
    <n v="115.2"/>
    <n v="32"/>
    <n v="3686.4"/>
    <x v="26"/>
    <x v="1"/>
    <x v="5"/>
    <x v="23"/>
  </r>
  <r>
    <d v="2021-06-10T00:00:00"/>
    <x v="33"/>
    <x v="37"/>
    <n v="41.81"/>
    <n v="8"/>
    <n v="334.48"/>
    <x v="32"/>
    <x v="2"/>
    <x v="5"/>
    <x v="23"/>
  </r>
  <r>
    <d v="2021-06-11T00:00:00"/>
    <x v="0"/>
    <x v="13"/>
    <n v="117.48"/>
    <n v="12"/>
    <n v="1409.76"/>
    <x v="0"/>
    <x v="0"/>
    <x v="5"/>
    <x v="23"/>
  </r>
  <r>
    <d v="2021-06-11T00:00:00"/>
    <x v="0"/>
    <x v="35"/>
    <n v="155.61000000000001"/>
    <n v="9"/>
    <n v="1400.4900000000002"/>
    <x v="0"/>
    <x v="0"/>
    <x v="5"/>
    <x v="23"/>
  </r>
  <r>
    <d v="2021-06-11T00:00:00"/>
    <x v="28"/>
    <x v="39"/>
    <n v="42.55"/>
    <n v="13"/>
    <n v="553.15"/>
    <x v="27"/>
    <x v="3"/>
    <x v="5"/>
    <x v="23"/>
  </r>
  <r>
    <d v="2021-06-11T00:00:00"/>
    <x v="14"/>
    <x v="30"/>
    <n v="162.54"/>
    <n v="6"/>
    <n v="975.24"/>
    <x v="13"/>
    <x v="1"/>
    <x v="5"/>
    <x v="23"/>
  </r>
  <r>
    <d v="2021-06-12T00:00:00"/>
    <x v="22"/>
    <x v="38"/>
    <n v="173.88"/>
    <n v="6"/>
    <n v="1043.28"/>
    <x v="21"/>
    <x v="3"/>
    <x v="5"/>
    <x v="23"/>
  </r>
  <r>
    <d v="2021-06-13T00:00:00"/>
    <x v="15"/>
    <x v="42"/>
    <n v="24.66"/>
    <n v="6"/>
    <n v="147.96"/>
    <x v="14"/>
    <x v="2"/>
    <x v="5"/>
    <x v="24"/>
  </r>
  <r>
    <d v="2021-06-13T00:00:00"/>
    <x v="36"/>
    <x v="4"/>
    <n v="15.719999999999999"/>
    <n v="3"/>
    <n v="47.16"/>
    <x v="35"/>
    <x v="2"/>
    <x v="5"/>
    <x v="24"/>
  </r>
  <r>
    <d v="2021-06-13T00:00:00"/>
    <x v="17"/>
    <x v="1"/>
    <n v="141.57"/>
    <n v="20"/>
    <n v="2831.3999999999996"/>
    <x v="16"/>
    <x v="3"/>
    <x v="5"/>
    <x v="24"/>
  </r>
  <r>
    <d v="2021-06-13T00:00:00"/>
    <x v="26"/>
    <x v="12"/>
    <n v="6.7"/>
    <n v="2"/>
    <n v="13.4"/>
    <x v="25"/>
    <x v="1"/>
    <x v="5"/>
    <x v="24"/>
  </r>
  <r>
    <d v="2021-06-14T00:00:00"/>
    <x v="15"/>
    <x v="17"/>
    <n v="8.33"/>
    <n v="10"/>
    <n v="83.3"/>
    <x v="14"/>
    <x v="2"/>
    <x v="5"/>
    <x v="24"/>
  </r>
  <r>
    <d v="2021-06-15T00:00:00"/>
    <x v="30"/>
    <x v="24"/>
    <n v="162"/>
    <n v="15"/>
    <n v="2430"/>
    <x v="29"/>
    <x v="1"/>
    <x v="5"/>
    <x v="24"/>
  </r>
  <r>
    <d v="2021-06-16T00:00:00"/>
    <x v="32"/>
    <x v="14"/>
    <n v="210"/>
    <n v="5"/>
    <n v="1050"/>
    <x v="31"/>
    <x v="3"/>
    <x v="5"/>
    <x v="24"/>
  </r>
  <r>
    <d v="2021-06-16T00:00:00"/>
    <x v="20"/>
    <x v="39"/>
    <n v="42.55"/>
    <n v="11"/>
    <n v="468.04999999999995"/>
    <x v="19"/>
    <x v="1"/>
    <x v="5"/>
    <x v="24"/>
  </r>
  <r>
    <d v="2021-06-16T00:00:00"/>
    <x v="29"/>
    <x v="4"/>
    <n v="15.719999999999999"/>
    <n v="12"/>
    <n v="188.64"/>
    <x v="28"/>
    <x v="1"/>
    <x v="5"/>
    <x v="24"/>
  </r>
  <r>
    <d v="2021-06-16T00:00:00"/>
    <x v="7"/>
    <x v="10"/>
    <n v="53.11"/>
    <n v="15"/>
    <n v="796.65"/>
    <x v="6"/>
    <x v="0"/>
    <x v="5"/>
    <x v="24"/>
  </r>
  <r>
    <d v="2021-06-16T00:00:00"/>
    <x v="30"/>
    <x v="31"/>
    <n v="103.88"/>
    <n v="26"/>
    <n v="2700.88"/>
    <x v="29"/>
    <x v="1"/>
    <x v="5"/>
    <x v="24"/>
  </r>
  <r>
    <d v="2021-06-17T00:00:00"/>
    <x v="32"/>
    <x v="25"/>
    <n v="16.64"/>
    <n v="38"/>
    <n v="632.32000000000005"/>
    <x v="31"/>
    <x v="3"/>
    <x v="5"/>
    <x v="24"/>
  </r>
  <r>
    <d v="2021-06-17T00:00:00"/>
    <x v="7"/>
    <x v="14"/>
    <n v="210"/>
    <n v="24"/>
    <n v="5040"/>
    <x v="6"/>
    <x v="0"/>
    <x v="5"/>
    <x v="24"/>
  </r>
  <r>
    <d v="2021-06-18T00:00:00"/>
    <x v="0"/>
    <x v="21"/>
    <n v="58.3"/>
    <n v="35"/>
    <n v="2040.5"/>
    <x v="0"/>
    <x v="0"/>
    <x v="5"/>
    <x v="24"/>
  </r>
  <r>
    <d v="2021-06-18T00:00:00"/>
    <x v="21"/>
    <x v="17"/>
    <n v="8.33"/>
    <n v="13"/>
    <n v="108.29"/>
    <x v="20"/>
    <x v="3"/>
    <x v="5"/>
    <x v="24"/>
  </r>
  <r>
    <d v="2021-06-18T00:00:00"/>
    <x v="10"/>
    <x v="6"/>
    <n v="122.08"/>
    <n v="5"/>
    <n v="610.4"/>
    <x v="9"/>
    <x v="3"/>
    <x v="5"/>
    <x v="24"/>
  </r>
  <r>
    <d v="2021-06-18T00:00:00"/>
    <x v="20"/>
    <x v="13"/>
    <n v="117.48"/>
    <n v="8"/>
    <n v="939.84"/>
    <x v="19"/>
    <x v="1"/>
    <x v="5"/>
    <x v="24"/>
  </r>
  <r>
    <d v="2021-06-19T00:00:00"/>
    <x v="13"/>
    <x v="28"/>
    <n v="82.08"/>
    <n v="11"/>
    <n v="902.88"/>
    <x v="12"/>
    <x v="2"/>
    <x v="5"/>
    <x v="24"/>
  </r>
  <r>
    <d v="2021-06-19T00:00:00"/>
    <x v="23"/>
    <x v="20"/>
    <n v="142.80000000000001"/>
    <n v="8"/>
    <n v="1142.4000000000001"/>
    <x v="22"/>
    <x v="3"/>
    <x v="5"/>
    <x v="24"/>
  </r>
  <r>
    <d v="2021-06-19T00:00:00"/>
    <x v="22"/>
    <x v="38"/>
    <n v="173.88"/>
    <n v="5"/>
    <n v="869.4"/>
    <x v="21"/>
    <x v="3"/>
    <x v="5"/>
    <x v="24"/>
  </r>
  <r>
    <d v="2021-06-20T00:00:00"/>
    <x v="15"/>
    <x v="25"/>
    <n v="16.64"/>
    <n v="1"/>
    <n v="16.64"/>
    <x v="14"/>
    <x v="2"/>
    <x v="5"/>
    <x v="25"/>
  </r>
  <r>
    <d v="2021-06-20T00:00:00"/>
    <x v="30"/>
    <x v="23"/>
    <n v="48.4"/>
    <n v="30"/>
    <n v="1452"/>
    <x v="29"/>
    <x v="1"/>
    <x v="5"/>
    <x v="25"/>
  </r>
  <r>
    <d v="2021-06-21T00:00:00"/>
    <x v="0"/>
    <x v="33"/>
    <n v="156.78"/>
    <n v="14"/>
    <n v="2194.92"/>
    <x v="0"/>
    <x v="0"/>
    <x v="5"/>
    <x v="25"/>
  </r>
  <r>
    <d v="2021-06-22T00:00:00"/>
    <x v="16"/>
    <x v="31"/>
    <n v="103.88"/>
    <n v="4"/>
    <n v="415.52"/>
    <x v="15"/>
    <x v="2"/>
    <x v="5"/>
    <x v="25"/>
  </r>
  <r>
    <d v="2021-06-22T00:00:00"/>
    <x v="24"/>
    <x v="18"/>
    <n v="115.2"/>
    <n v="10"/>
    <n v="1152"/>
    <x v="23"/>
    <x v="2"/>
    <x v="5"/>
    <x v="25"/>
  </r>
  <r>
    <d v="2021-06-23T00:00:00"/>
    <x v="28"/>
    <x v="25"/>
    <n v="16.64"/>
    <n v="4"/>
    <n v="66.56"/>
    <x v="27"/>
    <x v="3"/>
    <x v="5"/>
    <x v="25"/>
  </r>
  <r>
    <d v="2021-06-23T00:00:00"/>
    <x v="26"/>
    <x v="26"/>
    <n v="94.62"/>
    <n v="22"/>
    <n v="2081.6400000000003"/>
    <x v="25"/>
    <x v="1"/>
    <x v="5"/>
    <x v="25"/>
  </r>
  <r>
    <d v="2021-06-23T00:00:00"/>
    <x v="30"/>
    <x v="9"/>
    <n v="48.84"/>
    <n v="8"/>
    <n v="390.72"/>
    <x v="29"/>
    <x v="1"/>
    <x v="5"/>
    <x v="25"/>
  </r>
  <r>
    <d v="2021-06-24T00:00:00"/>
    <x v="21"/>
    <x v="18"/>
    <n v="115.2"/>
    <n v="10"/>
    <n v="1152"/>
    <x v="20"/>
    <x v="3"/>
    <x v="5"/>
    <x v="25"/>
  </r>
  <r>
    <d v="2021-06-24T00:00:00"/>
    <x v="32"/>
    <x v="23"/>
    <n v="48.4"/>
    <n v="13"/>
    <n v="629.19999999999993"/>
    <x v="31"/>
    <x v="3"/>
    <x v="5"/>
    <x v="25"/>
  </r>
  <r>
    <d v="2021-06-24T00:00:00"/>
    <x v="29"/>
    <x v="29"/>
    <n v="76.25"/>
    <n v="23"/>
    <n v="1753.75"/>
    <x v="28"/>
    <x v="1"/>
    <x v="5"/>
    <x v="25"/>
  </r>
  <r>
    <d v="2021-06-24T00:00:00"/>
    <x v="35"/>
    <x v="40"/>
    <n v="49.21"/>
    <n v="7"/>
    <n v="344.47"/>
    <x v="34"/>
    <x v="1"/>
    <x v="5"/>
    <x v="25"/>
  </r>
  <r>
    <d v="2021-06-25T00:00:00"/>
    <x v="32"/>
    <x v="11"/>
    <n v="94.17"/>
    <n v="7"/>
    <n v="659.19"/>
    <x v="31"/>
    <x v="3"/>
    <x v="5"/>
    <x v="25"/>
  </r>
  <r>
    <d v="2021-06-26T00:00:00"/>
    <x v="15"/>
    <x v="8"/>
    <n v="83.08"/>
    <n v="12"/>
    <n v="996.96"/>
    <x v="14"/>
    <x v="2"/>
    <x v="5"/>
    <x v="25"/>
  </r>
  <r>
    <d v="2021-06-26T00:00:00"/>
    <x v="14"/>
    <x v="41"/>
    <n v="7.8599999999999994"/>
    <n v="7"/>
    <n v="55.019999999999996"/>
    <x v="13"/>
    <x v="1"/>
    <x v="5"/>
    <x v="25"/>
  </r>
  <r>
    <d v="2021-06-26T00:00:00"/>
    <x v="30"/>
    <x v="21"/>
    <n v="58.3"/>
    <n v="4"/>
    <n v="233.2"/>
    <x v="29"/>
    <x v="1"/>
    <x v="5"/>
    <x v="25"/>
  </r>
  <r>
    <d v="2021-06-27T00:00:00"/>
    <x v="35"/>
    <x v="35"/>
    <n v="155.61000000000001"/>
    <n v="11"/>
    <n v="1711.71"/>
    <x v="34"/>
    <x v="1"/>
    <x v="5"/>
    <x v="26"/>
  </r>
  <r>
    <d v="2021-06-28T00:00:00"/>
    <x v="15"/>
    <x v="30"/>
    <n v="162.54"/>
    <n v="2"/>
    <n v="325.08"/>
    <x v="14"/>
    <x v="2"/>
    <x v="5"/>
    <x v="26"/>
  </r>
  <r>
    <d v="2021-06-28T00:00:00"/>
    <x v="18"/>
    <x v="12"/>
    <n v="6.7"/>
    <n v="7"/>
    <n v="46.9"/>
    <x v="17"/>
    <x v="3"/>
    <x v="5"/>
    <x v="26"/>
  </r>
  <r>
    <d v="2021-06-29T00:00:00"/>
    <x v="22"/>
    <x v="7"/>
    <n v="146.72"/>
    <n v="4"/>
    <n v="586.88"/>
    <x v="21"/>
    <x v="3"/>
    <x v="5"/>
    <x v="26"/>
  </r>
  <r>
    <d v="2021-06-30T00:00:00"/>
    <x v="23"/>
    <x v="8"/>
    <n v="83.08"/>
    <n v="8"/>
    <n v="664.64"/>
    <x v="22"/>
    <x v="3"/>
    <x v="5"/>
    <x v="26"/>
  </r>
  <r>
    <d v="2021-07-01T00:00:00"/>
    <x v="16"/>
    <x v="35"/>
    <n v="155.61000000000001"/>
    <n v="11"/>
    <n v="1711.71"/>
    <x v="15"/>
    <x v="2"/>
    <x v="6"/>
    <x v="26"/>
  </r>
  <r>
    <d v="2021-07-01T00:00:00"/>
    <x v="30"/>
    <x v="18"/>
    <n v="115.2"/>
    <n v="22"/>
    <n v="2534.4"/>
    <x v="29"/>
    <x v="1"/>
    <x v="6"/>
    <x v="26"/>
  </r>
  <r>
    <d v="2021-07-02T00:00:00"/>
    <x v="13"/>
    <x v="5"/>
    <n v="164.28"/>
    <n v="11"/>
    <n v="1807.08"/>
    <x v="12"/>
    <x v="2"/>
    <x v="6"/>
    <x v="26"/>
  </r>
  <r>
    <d v="2021-07-02T00:00:00"/>
    <x v="5"/>
    <x v="17"/>
    <n v="8.33"/>
    <n v="21"/>
    <n v="174.93"/>
    <x v="5"/>
    <x v="0"/>
    <x v="6"/>
    <x v="26"/>
  </r>
  <r>
    <d v="2021-07-02T00:00:00"/>
    <x v="29"/>
    <x v="36"/>
    <n v="57.120000000000005"/>
    <n v="2"/>
    <n v="114.24000000000001"/>
    <x v="28"/>
    <x v="1"/>
    <x v="6"/>
    <x v="26"/>
  </r>
  <r>
    <d v="2021-07-03T00:00:00"/>
    <x v="33"/>
    <x v="19"/>
    <n v="80.94"/>
    <n v="8"/>
    <n v="647.52"/>
    <x v="32"/>
    <x v="2"/>
    <x v="6"/>
    <x v="26"/>
  </r>
  <r>
    <d v="2021-07-03T00:00:00"/>
    <x v="28"/>
    <x v="3"/>
    <n v="119.7"/>
    <n v="15"/>
    <n v="1795.5"/>
    <x v="27"/>
    <x v="3"/>
    <x v="6"/>
    <x v="26"/>
  </r>
  <r>
    <d v="2021-07-03T00:00:00"/>
    <x v="20"/>
    <x v="3"/>
    <n v="119.7"/>
    <n v="9"/>
    <n v="1077.3"/>
    <x v="19"/>
    <x v="1"/>
    <x v="6"/>
    <x v="26"/>
  </r>
  <r>
    <d v="2021-07-04T00:00:00"/>
    <x v="29"/>
    <x v="15"/>
    <n v="47.730000000000004"/>
    <n v="7"/>
    <n v="334.11"/>
    <x v="28"/>
    <x v="1"/>
    <x v="6"/>
    <x v="27"/>
  </r>
  <r>
    <d v="2021-07-04T00:00:00"/>
    <x v="26"/>
    <x v="38"/>
    <n v="173.88"/>
    <n v="7"/>
    <n v="1217.1599999999999"/>
    <x v="25"/>
    <x v="1"/>
    <x v="6"/>
    <x v="27"/>
  </r>
  <r>
    <d v="2021-07-05T00:00:00"/>
    <x v="4"/>
    <x v="17"/>
    <n v="8.33"/>
    <n v="7"/>
    <n v="58.31"/>
    <x v="4"/>
    <x v="2"/>
    <x v="6"/>
    <x v="27"/>
  </r>
  <r>
    <d v="2021-07-05T00:00:00"/>
    <x v="22"/>
    <x v="4"/>
    <n v="15.719999999999999"/>
    <n v="8"/>
    <n v="125.75999999999999"/>
    <x v="21"/>
    <x v="3"/>
    <x v="6"/>
    <x v="27"/>
  </r>
  <r>
    <d v="2021-07-05T00:00:00"/>
    <x v="20"/>
    <x v="20"/>
    <n v="142.80000000000001"/>
    <n v="8"/>
    <n v="1142.4000000000001"/>
    <x v="19"/>
    <x v="1"/>
    <x v="6"/>
    <x v="27"/>
  </r>
  <r>
    <d v="2021-07-06T00:00:00"/>
    <x v="4"/>
    <x v="0"/>
    <n v="156.96"/>
    <n v="11"/>
    <n v="1726.5600000000002"/>
    <x v="4"/>
    <x v="2"/>
    <x v="6"/>
    <x v="27"/>
  </r>
  <r>
    <d v="2021-07-06T00:00:00"/>
    <x v="17"/>
    <x v="38"/>
    <n v="173.88"/>
    <n v="15"/>
    <n v="2608.1999999999998"/>
    <x v="16"/>
    <x v="3"/>
    <x v="6"/>
    <x v="27"/>
  </r>
  <r>
    <d v="2021-07-06T00:00:00"/>
    <x v="22"/>
    <x v="38"/>
    <n v="173.88"/>
    <n v="2"/>
    <n v="347.76"/>
    <x v="21"/>
    <x v="3"/>
    <x v="6"/>
    <x v="27"/>
  </r>
  <r>
    <d v="2021-07-08T00:00:00"/>
    <x v="29"/>
    <x v="40"/>
    <n v="49.21"/>
    <n v="2"/>
    <n v="98.42"/>
    <x v="28"/>
    <x v="1"/>
    <x v="6"/>
    <x v="27"/>
  </r>
  <r>
    <d v="2021-07-08T00:00:00"/>
    <x v="35"/>
    <x v="9"/>
    <n v="48.84"/>
    <n v="10"/>
    <n v="488.40000000000003"/>
    <x v="34"/>
    <x v="1"/>
    <x v="6"/>
    <x v="27"/>
  </r>
  <r>
    <d v="2021-07-09T00:00:00"/>
    <x v="17"/>
    <x v="34"/>
    <n v="85.5"/>
    <n v="11"/>
    <n v="940.5"/>
    <x v="16"/>
    <x v="3"/>
    <x v="6"/>
    <x v="27"/>
  </r>
  <r>
    <d v="2021-07-10T00:00:00"/>
    <x v="37"/>
    <x v="5"/>
    <n v="164.28"/>
    <n v="15"/>
    <n v="2464.1999999999998"/>
    <x v="36"/>
    <x v="2"/>
    <x v="6"/>
    <x v="27"/>
  </r>
  <r>
    <d v="2021-07-10T00:00:00"/>
    <x v="29"/>
    <x v="13"/>
    <n v="117.48"/>
    <n v="12"/>
    <n v="1409.76"/>
    <x v="28"/>
    <x v="1"/>
    <x v="6"/>
    <x v="27"/>
  </r>
  <r>
    <d v="2021-07-10T00:00:00"/>
    <x v="35"/>
    <x v="21"/>
    <n v="58.3"/>
    <n v="6"/>
    <n v="349.79999999999995"/>
    <x v="34"/>
    <x v="1"/>
    <x v="6"/>
    <x v="27"/>
  </r>
  <r>
    <d v="2021-07-11T00:00:00"/>
    <x v="30"/>
    <x v="41"/>
    <n v="7.8599999999999994"/>
    <n v="4"/>
    <n v="31.439999999999998"/>
    <x v="29"/>
    <x v="1"/>
    <x v="6"/>
    <x v="28"/>
  </r>
  <r>
    <d v="2021-07-12T00:00:00"/>
    <x v="15"/>
    <x v="37"/>
    <n v="41.81"/>
    <n v="12"/>
    <n v="501.72"/>
    <x v="14"/>
    <x v="2"/>
    <x v="6"/>
    <x v="28"/>
  </r>
  <r>
    <d v="2021-07-12T00:00:00"/>
    <x v="22"/>
    <x v="39"/>
    <n v="42.55"/>
    <n v="4"/>
    <n v="170.2"/>
    <x v="21"/>
    <x v="3"/>
    <x v="6"/>
    <x v="28"/>
  </r>
  <r>
    <d v="2021-07-13T00:00:00"/>
    <x v="16"/>
    <x v="14"/>
    <n v="210"/>
    <n v="1"/>
    <n v="210"/>
    <x v="15"/>
    <x v="2"/>
    <x v="6"/>
    <x v="28"/>
  </r>
  <r>
    <d v="2021-07-13T00:00:00"/>
    <x v="20"/>
    <x v="17"/>
    <n v="8.33"/>
    <n v="7"/>
    <n v="58.31"/>
    <x v="19"/>
    <x v="1"/>
    <x v="6"/>
    <x v="28"/>
  </r>
  <r>
    <d v="2021-07-13T00:00:00"/>
    <x v="1"/>
    <x v="1"/>
    <n v="141.57"/>
    <n v="5"/>
    <n v="707.84999999999991"/>
    <x v="1"/>
    <x v="1"/>
    <x v="6"/>
    <x v="28"/>
  </r>
  <r>
    <d v="2021-07-14T00:00:00"/>
    <x v="33"/>
    <x v="3"/>
    <n v="119.7"/>
    <n v="9"/>
    <n v="1077.3"/>
    <x v="32"/>
    <x v="2"/>
    <x v="6"/>
    <x v="28"/>
  </r>
  <r>
    <d v="2021-07-14T00:00:00"/>
    <x v="20"/>
    <x v="11"/>
    <n v="94.17"/>
    <n v="13"/>
    <n v="1224.21"/>
    <x v="19"/>
    <x v="1"/>
    <x v="6"/>
    <x v="28"/>
  </r>
  <r>
    <d v="2021-07-15T00:00:00"/>
    <x v="17"/>
    <x v="8"/>
    <n v="83.08"/>
    <n v="18"/>
    <n v="1495.44"/>
    <x v="16"/>
    <x v="3"/>
    <x v="6"/>
    <x v="28"/>
  </r>
  <r>
    <d v="2021-07-15T00:00:00"/>
    <x v="30"/>
    <x v="9"/>
    <n v="48.84"/>
    <n v="2"/>
    <n v="97.68"/>
    <x v="29"/>
    <x v="1"/>
    <x v="6"/>
    <x v="28"/>
  </r>
  <r>
    <d v="2021-07-16T00:00:00"/>
    <x v="15"/>
    <x v="13"/>
    <n v="117.48"/>
    <n v="33"/>
    <n v="3876.84"/>
    <x v="14"/>
    <x v="2"/>
    <x v="6"/>
    <x v="28"/>
  </r>
  <r>
    <d v="2021-07-16T00:00:00"/>
    <x v="36"/>
    <x v="27"/>
    <n v="149.46"/>
    <n v="8"/>
    <n v="1195.68"/>
    <x v="35"/>
    <x v="2"/>
    <x v="6"/>
    <x v="28"/>
  </r>
  <r>
    <d v="2021-07-16T00:00:00"/>
    <x v="21"/>
    <x v="16"/>
    <n v="104.16"/>
    <n v="35"/>
    <n v="3645.6"/>
    <x v="20"/>
    <x v="3"/>
    <x v="6"/>
    <x v="28"/>
  </r>
  <r>
    <d v="2021-07-17T00:00:00"/>
    <x v="24"/>
    <x v="31"/>
    <n v="103.88"/>
    <n v="38"/>
    <n v="3947.4399999999996"/>
    <x v="23"/>
    <x v="2"/>
    <x v="6"/>
    <x v="28"/>
  </r>
  <r>
    <d v="2021-07-17T00:00:00"/>
    <x v="17"/>
    <x v="1"/>
    <n v="141.57"/>
    <n v="18"/>
    <n v="2548.2599999999998"/>
    <x v="16"/>
    <x v="3"/>
    <x v="6"/>
    <x v="28"/>
  </r>
  <r>
    <d v="2021-07-17T00:00:00"/>
    <x v="34"/>
    <x v="27"/>
    <n v="149.46"/>
    <n v="30"/>
    <n v="4483.8"/>
    <x v="33"/>
    <x v="1"/>
    <x v="6"/>
    <x v="28"/>
  </r>
  <r>
    <d v="2021-07-17T00:00:00"/>
    <x v="25"/>
    <x v="38"/>
    <n v="173.88"/>
    <n v="8"/>
    <n v="1391.04"/>
    <x v="24"/>
    <x v="1"/>
    <x v="6"/>
    <x v="28"/>
  </r>
  <r>
    <d v="2021-07-18T00:00:00"/>
    <x v="10"/>
    <x v="36"/>
    <n v="57.120000000000005"/>
    <n v="14"/>
    <n v="799.68000000000006"/>
    <x v="9"/>
    <x v="3"/>
    <x v="6"/>
    <x v="29"/>
  </r>
  <r>
    <d v="2021-07-18T00:00:00"/>
    <x v="34"/>
    <x v="5"/>
    <n v="164.28"/>
    <n v="12"/>
    <n v="1971.3600000000001"/>
    <x v="33"/>
    <x v="1"/>
    <x v="6"/>
    <x v="29"/>
  </r>
  <r>
    <d v="2021-07-20T00:00:00"/>
    <x v="5"/>
    <x v="2"/>
    <n v="79.92"/>
    <n v="11"/>
    <n v="879.12"/>
    <x v="5"/>
    <x v="0"/>
    <x v="6"/>
    <x v="29"/>
  </r>
  <r>
    <d v="2021-07-20T00:00:00"/>
    <x v="18"/>
    <x v="24"/>
    <n v="162"/>
    <n v="8"/>
    <n v="1296"/>
    <x v="17"/>
    <x v="3"/>
    <x v="6"/>
    <x v="29"/>
  </r>
  <r>
    <d v="2021-07-20T00:00:00"/>
    <x v="1"/>
    <x v="8"/>
    <n v="83.08"/>
    <n v="5"/>
    <n v="415.4"/>
    <x v="1"/>
    <x v="1"/>
    <x v="6"/>
    <x v="29"/>
  </r>
  <r>
    <d v="2021-07-21T00:00:00"/>
    <x v="33"/>
    <x v="10"/>
    <n v="53.11"/>
    <n v="15"/>
    <n v="796.65"/>
    <x v="32"/>
    <x v="2"/>
    <x v="6"/>
    <x v="29"/>
  </r>
  <r>
    <d v="2021-07-22T00:00:00"/>
    <x v="12"/>
    <x v="37"/>
    <n v="41.81"/>
    <n v="5"/>
    <n v="209.05"/>
    <x v="11"/>
    <x v="0"/>
    <x v="6"/>
    <x v="29"/>
  </r>
  <r>
    <d v="2021-07-22T00:00:00"/>
    <x v="37"/>
    <x v="0"/>
    <n v="156.96"/>
    <n v="14"/>
    <n v="2197.44"/>
    <x v="36"/>
    <x v="2"/>
    <x v="6"/>
    <x v="29"/>
  </r>
  <r>
    <d v="2021-07-22T00:00:00"/>
    <x v="36"/>
    <x v="13"/>
    <n v="117.48"/>
    <n v="27"/>
    <n v="3171.96"/>
    <x v="35"/>
    <x v="2"/>
    <x v="6"/>
    <x v="29"/>
  </r>
  <r>
    <d v="2021-07-22T00:00:00"/>
    <x v="28"/>
    <x v="42"/>
    <n v="24.66"/>
    <n v="3"/>
    <n v="73.98"/>
    <x v="27"/>
    <x v="3"/>
    <x v="6"/>
    <x v="29"/>
  </r>
  <r>
    <d v="2021-07-22T00:00:00"/>
    <x v="9"/>
    <x v="21"/>
    <n v="58.3"/>
    <n v="6"/>
    <n v="349.79999999999995"/>
    <x v="8"/>
    <x v="3"/>
    <x v="6"/>
    <x v="29"/>
  </r>
  <r>
    <d v="2021-07-23T00:00:00"/>
    <x v="24"/>
    <x v="40"/>
    <n v="49.21"/>
    <n v="2"/>
    <n v="98.42"/>
    <x v="23"/>
    <x v="2"/>
    <x v="6"/>
    <x v="29"/>
  </r>
  <r>
    <d v="2021-07-23T00:00:00"/>
    <x v="32"/>
    <x v="8"/>
    <n v="83.08"/>
    <n v="9"/>
    <n v="747.72"/>
    <x v="31"/>
    <x v="3"/>
    <x v="6"/>
    <x v="29"/>
  </r>
  <r>
    <d v="2021-07-23T00:00:00"/>
    <x v="38"/>
    <x v="22"/>
    <n v="85.76"/>
    <n v="8"/>
    <n v="686.08"/>
    <x v="37"/>
    <x v="3"/>
    <x v="6"/>
    <x v="29"/>
  </r>
  <r>
    <d v="2021-07-23T00:00:00"/>
    <x v="25"/>
    <x v="43"/>
    <n v="96.3"/>
    <n v="7"/>
    <n v="674.1"/>
    <x v="24"/>
    <x v="1"/>
    <x v="6"/>
    <x v="29"/>
  </r>
  <r>
    <d v="2021-07-24T00:00:00"/>
    <x v="13"/>
    <x v="34"/>
    <n v="85.5"/>
    <n v="14"/>
    <n v="1197"/>
    <x v="12"/>
    <x v="2"/>
    <x v="6"/>
    <x v="29"/>
  </r>
  <r>
    <d v="2021-07-24T00:00:00"/>
    <x v="23"/>
    <x v="41"/>
    <n v="7.8599999999999994"/>
    <n v="4"/>
    <n v="31.439999999999998"/>
    <x v="22"/>
    <x v="3"/>
    <x v="6"/>
    <x v="29"/>
  </r>
  <r>
    <d v="2021-07-24T00:00:00"/>
    <x v="26"/>
    <x v="36"/>
    <n v="57.120000000000005"/>
    <n v="1"/>
    <n v="57.120000000000005"/>
    <x v="25"/>
    <x v="1"/>
    <x v="6"/>
    <x v="29"/>
  </r>
  <r>
    <d v="2021-07-25T00:00:00"/>
    <x v="38"/>
    <x v="19"/>
    <n v="80.94"/>
    <n v="13"/>
    <n v="1052.22"/>
    <x v="37"/>
    <x v="3"/>
    <x v="6"/>
    <x v="30"/>
  </r>
  <r>
    <d v="2021-07-25T00:00:00"/>
    <x v="34"/>
    <x v="28"/>
    <n v="82.08"/>
    <n v="2"/>
    <n v="164.16"/>
    <x v="33"/>
    <x v="1"/>
    <x v="6"/>
    <x v="30"/>
  </r>
  <r>
    <d v="2021-07-25T00:00:00"/>
    <x v="35"/>
    <x v="33"/>
    <n v="156.78"/>
    <n v="12"/>
    <n v="1881.3600000000001"/>
    <x v="34"/>
    <x v="1"/>
    <x v="6"/>
    <x v="30"/>
  </r>
  <r>
    <d v="2021-07-26T00:00:00"/>
    <x v="26"/>
    <x v="42"/>
    <n v="24.66"/>
    <n v="1"/>
    <n v="24.66"/>
    <x v="25"/>
    <x v="1"/>
    <x v="6"/>
    <x v="30"/>
  </r>
  <r>
    <d v="2021-07-26T00:00:00"/>
    <x v="7"/>
    <x v="19"/>
    <n v="80.94"/>
    <n v="10"/>
    <n v="809.4"/>
    <x v="6"/>
    <x v="0"/>
    <x v="6"/>
    <x v="30"/>
  </r>
  <r>
    <d v="2021-07-27T00:00:00"/>
    <x v="21"/>
    <x v="21"/>
    <n v="58.3"/>
    <n v="25"/>
    <n v="1457.5"/>
    <x v="20"/>
    <x v="3"/>
    <x v="6"/>
    <x v="30"/>
  </r>
  <r>
    <d v="2021-07-27T00:00:00"/>
    <x v="29"/>
    <x v="43"/>
    <n v="96.3"/>
    <n v="38"/>
    <n v="3659.4"/>
    <x v="28"/>
    <x v="1"/>
    <x v="6"/>
    <x v="30"/>
  </r>
  <r>
    <d v="2021-07-29T00:00:00"/>
    <x v="16"/>
    <x v="32"/>
    <n v="201.28"/>
    <n v="37"/>
    <n v="7447.36"/>
    <x v="15"/>
    <x v="2"/>
    <x v="6"/>
    <x v="30"/>
  </r>
  <r>
    <d v="2021-07-29T00:00:00"/>
    <x v="23"/>
    <x v="28"/>
    <n v="82.08"/>
    <n v="15"/>
    <n v="1231.2"/>
    <x v="22"/>
    <x v="3"/>
    <x v="6"/>
    <x v="30"/>
  </r>
  <r>
    <d v="2021-07-30T00:00:00"/>
    <x v="32"/>
    <x v="34"/>
    <n v="85.5"/>
    <n v="25"/>
    <n v="2137.5"/>
    <x v="31"/>
    <x v="3"/>
    <x v="6"/>
    <x v="30"/>
  </r>
  <r>
    <d v="2021-07-30T00:00:00"/>
    <x v="35"/>
    <x v="43"/>
    <n v="96.3"/>
    <n v="12"/>
    <n v="1155.5999999999999"/>
    <x v="34"/>
    <x v="1"/>
    <x v="6"/>
    <x v="30"/>
  </r>
  <r>
    <d v="2021-07-31T00:00:00"/>
    <x v="36"/>
    <x v="11"/>
    <n v="94.17"/>
    <n v="12"/>
    <n v="1130.04"/>
    <x v="35"/>
    <x v="2"/>
    <x v="6"/>
    <x v="30"/>
  </r>
  <r>
    <d v="2021-07-31T00:00:00"/>
    <x v="25"/>
    <x v="24"/>
    <n v="162"/>
    <n v="31"/>
    <n v="5022"/>
    <x v="24"/>
    <x v="1"/>
    <x v="6"/>
    <x v="30"/>
  </r>
  <r>
    <d v="2021-08-01T00:00:00"/>
    <x v="1"/>
    <x v="31"/>
    <n v="103.88"/>
    <n v="11"/>
    <n v="1142.6799999999998"/>
    <x v="1"/>
    <x v="1"/>
    <x v="7"/>
    <x v="31"/>
  </r>
  <r>
    <d v="2021-08-02T00:00:00"/>
    <x v="17"/>
    <x v="27"/>
    <n v="149.46"/>
    <n v="3"/>
    <n v="448.38"/>
    <x v="16"/>
    <x v="3"/>
    <x v="7"/>
    <x v="31"/>
  </r>
  <r>
    <d v="2021-08-03T00:00:00"/>
    <x v="24"/>
    <x v="21"/>
    <n v="58.3"/>
    <n v="12"/>
    <n v="699.59999999999991"/>
    <x v="23"/>
    <x v="2"/>
    <x v="7"/>
    <x v="31"/>
  </r>
  <r>
    <d v="2021-08-03T00:00:00"/>
    <x v="20"/>
    <x v="1"/>
    <n v="141.57"/>
    <n v="13"/>
    <n v="1840.4099999999999"/>
    <x v="19"/>
    <x v="1"/>
    <x v="7"/>
    <x v="31"/>
  </r>
  <r>
    <d v="2021-08-03T00:00:00"/>
    <x v="20"/>
    <x v="11"/>
    <n v="94.17"/>
    <n v="5"/>
    <n v="470.85"/>
    <x v="19"/>
    <x v="1"/>
    <x v="7"/>
    <x v="31"/>
  </r>
  <r>
    <d v="2021-08-03T00:00:00"/>
    <x v="7"/>
    <x v="7"/>
    <n v="146.72"/>
    <n v="8"/>
    <n v="1173.76"/>
    <x v="6"/>
    <x v="0"/>
    <x v="7"/>
    <x v="31"/>
  </r>
  <r>
    <d v="2021-08-04T00:00:00"/>
    <x v="33"/>
    <x v="42"/>
    <n v="24.66"/>
    <n v="16"/>
    <n v="394.56"/>
    <x v="32"/>
    <x v="2"/>
    <x v="7"/>
    <x v="31"/>
  </r>
  <r>
    <d v="2021-08-05T00:00:00"/>
    <x v="21"/>
    <x v="37"/>
    <n v="41.81"/>
    <n v="14"/>
    <n v="585.34"/>
    <x v="20"/>
    <x v="3"/>
    <x v="7"/>
    <x v="31"/>
  </r>
  <r>
    <d v="2021-08-06T00:00:00"/>
    <x v="4"/>
    <x v="22"/>
    <n v="85.76"/>
    <n v="1"/>
    <n v="85.76"/>
    <x v="4"/>
    <x v="2"/>
    <x v="7"/>
    <x v="31"/>
  </r>
  <r>
    <d v="2021-08-06T00:00:00"/>
    <x v="20"/>
    <x v="25"/>
    <n v="16.64"/>
    <n v="9"/>
    <n v="149.76"/>
    <x v="19"/>
    <x v="1"/>
    <x v="7"/>
    <x v="31"/>
  </r>
  <r>
    <d v="2021-08-08T00:00:00"/>
    <x v="31"/>
    <x v="30"/>
    <n v="162.54"/>
    <n v="11"/>
    <n v="1787.9399999999998"/>
    <x v="30"/>
    <x v="2"/>
    <x v="7"/>
    <x v="32"/>
  </r>
  <r>
    <d v="2021-08-08T00:00:00"/>
    <x v="32"/>
    <x v="13"/>
    <n v="117.48"/>
    <n v="12"/>
    <n v="1409.76"/>
    <x v="31"/>
    <x v="3"/>
    <x v="7"/>
    <x v="32"/>
  </r>
  <r>
    <d v="2021-08-08T00:00:00"/>
    <x v="28"/>
    <x v="4"/>
    <n v="15.719999999999999"/>
    <n v="38"/>
    <n v="597.3599999999999"/>
    <x v="27"/>
    <x v="3"/>
    <x v="7"/>
    <x v="32"/>
  </r>
  <r>
    <d v="2021-08-08T00:00:00"/>
    <x v="18"/>
    <x v="25"/>
    <n v="16.64"/>
    <n v="2"/>
    <n v="33.28"/>
    <x v="17"/>
    <x v="3"/>
    <x v="7"/>
    <x v="32"/>
  </r>
  <r>
    <d v="2021-08-10T00:00:00"/>
    <x v="12"/>
    <x v="2"/>
    <n v="79.92"/>
    <n v="38"/>
    <n v="3036.96"/>
    <x v="11"/>
    <x v="0"/>
    <x v="7"/>
    <x v="32"/>
  </r>
  <r>
    <d v="2021-08-10T00:00:00"/>
    <x v="26"/>
    <x v="35"/>
    <n v="155.61000000000001"/>
    <n v="4"/>
    <n v="622.44000000000005"/>
    <x v="25"/>
    <x v="1"/>
    <x v="7"/>
    <x v="32"/>
  </r>
  <r>
    <d v="2021-08-10T00:00:00"/>
    <x v="1"/>
    <x v="28"/>
    <n v="82.08"/>
    <n v="10"/>
    <n v="820.8"/>
    <x v="1"/>
    <x v="1"/>
    <x v="7"/>
    <x v="32"/>
  </r>
  <r>
    <d v="2021-08-10T00:00:00"/>
    <x v="30"/>
    <x v="34"/>
    <n v="85.5"/>
    <n v="6"/>
    <n v="513"/>
    <x v="29"/>
    <x v="1"/>
    <x v="7"/>
    <x v="32"/>
  </r>
  <r>
    <d v="2021-08-11T00:00:00"/>
    <x v="23"/>
    <x v="27"/>
    <n v="149.46"/>
    <n v="4"/>
    <n v="597.84"/>
    <x v="22"/>
    <x v="3"/>
    <x v="7"/>
    <x v="32"/>
  </r>
  <r>
    <d v="2021-08-11T00:00:00"/>
    <x v="22"/>
    <x v="32"/>
    <n v="201.28"/>
    <n v="20"/>
    <n v="4025.6"/>
    <x v="21"/>
    <x v="3"/>
    <x v="7"/>
    <x v="32"/>
  </r>
  <r>
    <d v="2021-08-13T00:00:00"/>
    <x v="23"/>
    <x v="23"/>
    <n v="48.4"/>
    <n v="13"/>
    <n v="629.19999999999993"/>
    <x v="22"/>
    <x v="3"/>
    <x v="7"/>
    <x v="32"/>
  </r>
  <r>
    <d v="2021-08-13T00:00:00"/>
    <x v="14"/>
    <x v="36"/>
    <n v="57.120000000000005"/>
    <n v="9"/>
    <n v="514.08000000000004"/>
    <x v="13"/>
    <x v="1"/>
    <x v="7"/>
    <x v="32"/>
  </r>
  <r>
    <d v="2021-08-14T00:00:00"/>
    <x v="33"/>
    <x v="32"/>
    <n v="201.28"/>
    <n v="14"/>
    <n v="2817.92"/>
    <x v="32"/>
    <x v="2"/>
    <x v="7"/>
    <x v="32"/>
  </r>
  <r>
    <d v="2021-08-15T00:00:00"/>
    <x v="23"/>
    <x v="4"/>
    <n v="15.719999999999999"/>
    <n v="7"/>
    <n v="110.03999999999999"/>
    <x v="22"/>
    <x v="3"/>
    <x v="7"/>
    <x v="33"/>
  </r>
  <r>
    <d v="2021-08-15T00:00:00"/>
    <x v="11"/>
    <x v="23"/>
    <n v="48.4"/>
    <n v="10"/>
    <n v="484"/>
    <x v="10"/>
    <x v="0"/>
    <x v="7"/>
    <x v="33"/>
  </r>
  <r>
    <d v="2021-08-16T00:00:00"/>
    <x v="13"/>
    <x v="41"/>
    <n v="7.8599999999999994"/>
    <n v="31"/>
    <n v="243.65999999999997"/>
    <x v="12"/>
    <x v="2"/>
    <x v="7"/>
    <x v="33"/>
  </r>
  <r>
    <d v="2021-08-16T00:00:00"/>
    <x v="10"/>
    <x v="19"/>
    <n v="80.94"/>
    <n v="3"/>
    <n v="242.82"/>
    <x v="9"/>
    <x v="3"/>
    <x v="7"/>
    <x v="33"/>
  </r>
  <r>
    <d v="2021-08-16T00:00:00"/>
    <x v="14"/>
    <x v="6"/>
    <n v="122.08"/>
    <n v="1"/>
    <n v="122.08"/>
    <x v="13"/>
    <x v="1"/>
    <x v="7"/>
    <x v="33"/>
  </r>
  <r>
    <d v="2021-08-18T00:00:00"/>
    <x v="21"/>
    <x v="17"/>
    <n v="8.33"/>
    <n v="6"/>
    <n v="49.980000000000004"/>
    <x v="20"/>
    <x v="3"/>
    <x v="7"/>
    <x v="33"/>
  </r>
  <r>
    <d v="2021-08-18T00:00:00"/>
    <x v="10"/>
    <x v="10"/>
    <n v="53.11"/>
    <n v="8"/>
    <n v="424.88"/>
    <x v="9"/>
    <x v="3"/>
    <x v="7"/>
    <x v="33"/>
  </r>
  <r>
    <d v="2021-08-18T00:00:00"/>
    <x v="34"/>
    <x v="10"/>
    <n v="53.11"/>
    <n v="19"/>
    <n v="1009.09"/>
    <x v="33"/>
    <x v="1"/>
    <x v="7"/>
    <x v="33"/>
  </r>
  <r>
    <d v="2021-08-18T00:00:00"/>
    <x v="11"/>
    <x v="5"/>
    <n v="164.28"/>
    <n v="2"/>
    <n v="328.56"/>
    <x v="10"/>
    <x v="0"/>
    <x v="7"/>
    <x v="33"/>
  </r>
  <r>
    <d v="2021-08-19T00:00:00"/>
    <x v="31"/>
    <x v="15"/>
    <n v="47.730000000000004"/>
    <n v="3"/>
    <n v="143.19"/>
    <x v="30"/>
    <x v="2"/>
    <x v="7"/>
    <x v="33"/>
  </r>
  <r>
    <d v="2021-08-20T00:00:00"/>
    <x v="33"/>
    <x v="3"/>
    <n v="119.7"/>
    <n v="14"/>
    <n v="1675.8"/>
    <x v="32"/>
    <x v="2"/>
    <x v="7"/>
    <x v="33"/>
  </r>
  <r>
    <d v="2021-08-20T00:00:00"/>
    <x v="31"/>
    <x v="29"/>
    <n v="76.25"/>
    <n v="15"/>
    <n v="1143.75"/>
    <x v="30"/>
    <x v="2"/>
    <x v="7"/>
    <x v="33"/>
  </r>
  <r>
    <d v="2021-08-20T00:00:00"/>
    <x v="21"/>
    <x v="27"/>
    <n v="149.46"/>
    <n v="13"/>
    <n v="1942.98"/>
    <x v="20"/>
    <x v="3"/>
    <x v="7"/>
    <x v="33"/>
  </r>
  <r>
    <d v="2021-08-20T00:00:00"/>
    <x v="28"/>
    <x v="40"/>
    <n v="49.21"/>
    <n v="19"/>
    <n v="934.99"/>
    <x v="27"/>
    <x v="3"/>
    <x v="7"/>
    <x v="33"/>
  </r>
  <r>
    <d v="2021-08-20T00:00:00"/>
    <x v="29"/>
    <x v="16"/>
    <n v="104.16"/>
    <n v="9"/>
    <n v="937.43999999999994"/>
    <x v="28"/>
    <x v="1"/>
    <x v="7"/>
    <x v="33"/>
  </r>
  <r>
    <d v="2021-08-20T00:00:00"/>
    <x v="34"/>
    <x v="37"/>
    <n v="41.81"/>
    <n v="13"/>
    <n v="543.53"/>
    <x v="33"/>
    <x v="1"/>
    <x v="7"/>
    <x v="33"/>
  </r>
  <r>
    <d v="2021-08-21T00:00:00"/>
    <x v="34"/>
    <x v="25"/>
    <n v="16.64"/>
    <n v="4"/>
    <n v="66.56"/>
    <x v="33"/>
    <x v="1"/>
    <x v="7"/>
    <x v="33"/>
  </r>
  <r>
    <d v="2021-08-22T00:00:00"/>
    <x v="29"/>
    <x v="35"/>
    <n v="155.61000000000001"/>
    <n v="19"/>
    <n v="2956.59"/>
    <x v="28"/>
    <x v="1"/>
    <x v="7"/>
    <x v="34"/>
  </r>
  <r>
    <d v="2021-08-23T00:00:00"/>
    <x v="15"/>
    <x v="28"/>
    <n v="82.08"/>
    <n v="11"/>
    <n v="902.88"/>
    <x v="14"/>
    <x v="2"/>
    <x v="7"/>
    <x v="34"/>
  </r>
  <r>
    <d v="2021-08-23T00:00:00"/>
    <x v="18"/>
    <x v="10"/>
    <n v="53.11"/>
    <n v="14"/>
    <n v="743.54"/>
    <x v="17"/>
    <x v="3"/>
    <x v="7"/>
    <x v="34"/>
  </r>
  <r>
    <d v="2021-08-24T00:00:00"/>
    <x v="18"/>
    <x v="35"/>
    <n v="155.61000000000001"/>
    <n v="5"/>
    <n v="778.05000000000007"/>
    <x v="17"/>
    <x v="3"/>
    <x v="7"/>
    <x v="34"/>
  </r>
  <r>
    <d v="2021-08-25T00:00:00"/>
    <x v="14"/>
    <x v="38"/>
    <n v="173.88"/>
    <n v="38"/>
    <n v="6607.44"/>
    <x v="13"/>
    <x v="1"/>
    <x v="7"/>
    <x v="34"/>
  </r>
  <r>
    <d v="2021-08-26T00:00:00"/>
    <x v="12"/>
    <x v="21"/>
    <n v="58.3"/>
    <n v="21"/>
    <n v="1224.3"/>
    <x v="11"/>
    <x v="0"/>
    <x v="7"/>
    <x v="34"/>
  </r>
  <r>
    <d v="2021-08-26T00:00:00"/>
    <x v="13"/>
    <x v="39"/>
    <n v="42.55"/>
    <n v="4"/>
    <n v="170.2"/>
    <x v="12"/>
    <x v="2"/>
    <x v="7"/>
    <x v="34"/>
  </r>
  <r>
    <d v="2021-08-26T00:00:00"/>
    <x v="32"/>
    <x v="30"/>
    <n v="162.54"/>
    <n v="18"/>
    <n v="2925.72"/>
    <x v="31"/>
    <x v="3"/>
    <x v="7"/>
    <x v="34"/>
  </r>
  <r>
    <d v="2021-08-26T00:00:00"/>
    <x v="18"/>
    <x v="22"/>
    <n v="85.76"/>
    <n v="8"/>
    <n v="686.08"/>
    <x v="17"/>
    <x v="3"/>
    <x v="7"/>
    <x v="34"/>
  </r>
  <r>
    <d v="2021-08-26T00:00:00"/>
    <x v="11"/>
    <x v="14"/>
    <n v="210"/>
    <n v="13"/>
    <n v="2730"/>
    <x v="10"/>
    <x v="0"/>
    <x v="7"/>
    <x v="34"/>
  </r>
  <r>
    <d v="2021-08-26T00:00:00"/>
    <x v="30"/>
    <x v="41"/>
    <n v="7.8599999999999994"/>
    <n v="38"/>
    <n v="298.67999999999995"/>
    <x v="29"/>
    <x v="1"/>
    <x v="7"/>
    <x v="34"/>
  </r>
  <r>
    <d v="2021-08-27T00:00:00"/>
    <x v="9"/>
    <x v="39"/>
    <n v="42.55"/>
    <n v="15"/>
    <n v="638.25"/>
    <x v="8"/>
    <x v="3"/>
    <x v="7"/>
    <x v="34"/>
  </r>
  <r>
    <d v="2021-08-28T00:00:00"/>
    <x v="33"/>
    <x v="5"/>
    <n v="164.28"/>
    <n v="20"/>
    <n v="3285.6"/>
    <x v="32"/>
    <x v="2"/>
    <x v="7"/>
    <x v="34"/>
  </r>
  <r>
    <d v="2021-08-28T00:00:00"/>
    <x v="12"/>
    <x v="35"/>
    <n v="155.61000000000001"/>
    <n v="9"/>
    <n v="1400.4900000000002"/>
    <x v="11"/>
    <x v="0"/>
    <x v="7"/>
    <x v="34"/>
  </r>
  <r>
    <d v="2021-08-28T00:00:00"/>
    <x v="13"/>
    <x v="39"/>
    <n v="42.55"/>
    <n v="5"/>
    <n v="212.75"/>
    <x v="12"/>
    <x v="2"/>
    <x v="7"/>
    <x v="34"/>
  </r>
  <r>
    <d v="2021-08-28T00:00:00"/>
    <x v="21"/>
    <x v="8"/>
    <n v="83.08"/>
    <n v="25"/>
    <n v="2077"/>
    <x v="20"/>
    <x v="3"/>
    <x v="7"/>
    <x v="34"/>
  </r>
  <r>
    <d v="2021-08-28T00:00:00"/>
    <x v="20"/>
    <x v="22"/>
    <n v="85.76"/>
    <n v="22"/>
    <n v="1886.72"/>
    <x v="19"/>
    <x v="1"/>
    <x v="7"/>
    <x v="34"/>
  </r>
  <r>
    <d v="2021-08-29T00:00:00"/>
    <x v="37"/>
    <x v="21"/>
    <n v="58.3"/>
    <n v="12"/>
    <n v="699.59999999999991"/>
    <x v="36"/>
    <x v="2"/>
    <x v="7"/>
    <x v="35"/>
  </r>
  <r>
    <d v="2021-08-30T00:00:00"/>
    <x v="31"/>
    <x v="34"/>
    <n v="85.5"/>
    <n v="6"/>
    <n v="513"/>
    <x v="30"/>
    <x v="2"/>
    <x v="7"/>
    <x v="35"/>
  </r>
  <r>
    <d v="2021-08-30T00:00:00"/>
    <x v="22"/>
    <x v="6"/>
    <n v="122.08"/>
    <n v="13"/>
    <n v="1587.04"/>
    <x v="21"/>
    <x v="3"/>
    <x v="7"/>
    <x v="35"/>
  </r>
  <r>
    <d v="2021-08-30T00:00:00"/>
    <x v="7"/>
    <x v="17"/>
    <n v="8.33"/>
    <n v="5"/>
    <n v="41.65"/>
    <x v="6"/>
    <x v="0"/>
    <x v="7"/>
    <x v="35"/>
  </r>
  <r>
    <d v="2021-08-30T00:00:00"/>
    <x v="30"/>
    <x v="8"/>
    <n v="83.08"/>
    <n v="6"/>
    <n v="498.48"/>
    <x v="29"/>
    <x v="1"/>
    <x v="7"/>
    <x v="35"/>
  </r>
  <r>
    <d v="2021-08-31T00:00:00"/>
    <x v="36"/>
    <x v="31"/>
    <n v="103.88"/>
    <n v="2"/>
    <n v="207.76"/>
    <x v="35"/>
    <x v="2"/>
    <x v="7"/>
    <x v="35"/>
  </r>
  <r>
    <d v="2021-08-31T00:00:00"/>
    <x v="36"/>
    <x v="4"/>
    <n v="15.719999999999999"/>
    <n v="13"/>
    <n v="204.35999999999999"/>
    <x v="35"/>
    <x v="2"/>
    <x v="7"/>
    <x v="35"/>
  </r>
  <r>
    <d v="2021-08-31T00:00:00"/>
    <x v="17"/>
    <x v="12"/>
    <n v="6.7"/>
    <n v="11"/>
    <n v="73.7"/>
    <x v="16"/>
    <x v="3"/>
    <x v="7"/>
    <x v="35"/>
  </r>
  <r>
    <d v="2021-08-31T00:00:00"/>
    <x v="14"/>
    <x v="30"/>
    <n v="162.54"/>
    <n v="6"/>
    <n v="975.24"/>
    <x v="13"/>
    <x v="1"/>
    <x v="7"/>
    <x v="35"/>
  </r>
  <r>
    <d v="2021-09-01T00:00:00"/>
    <x v="4"/>
    <x v="19"/>
    <n v="80.94"/>
    <n v="14"/>
    <n v="1133.1599999999999"/>
    <x v="4"/>
    <x v="2"/>
    <x v="8"/>
    <x v="35"/>
  </r>
  <r>
    <d v="2021-09-01T00:00:00"/>
    <x v="22"/>
    <x v="0"/>
    <n v="156.96"/>
    <n v="1"/>
    <n v="156.96"/>
    <x v="21"/>
    <x v="3"/>
    <x v="8"/>
    <x v="35"/>
  </r>
  <r>
    <d v="2021-09-01T00:00:00"/>
    <x v="11"/>
    <x v="4"/>
    <n v="15.719999999999999"/>
    <n v="11"/>
    <n v="172.92"/>
    <x v="10"/>
    <x v="0"/>
    <x v="8"/>
    <x v="35"/>
  </r>
  <r>
    <d v="2021-09-03T00:00:00"/>
    <x v="14"/>
    <x v="38"/>
    <n v="173.88"/>
    <n v="8"/>
    <n v="1391.04"/>
    <x v="13"/>
    <x v="1"/>
    <x v="8"/>
    <x v="35"/>
  </r>
  <r>
    <d v="2021-09-03T00:00:00"/>
    <x v="1"/>
    <x v="25"/>
    <n v="16.64"/>
    <n v="28"/>
    <n v="465.92"/>
    <x v="1"/>
    <x v="1"/>
    <x v="8"/>
    <x v="35"/>
  </r>
  <r>
    <d v="2021-09-04T00:00:00"/>
    <x v="18"/>
    <x v="12"/>
    <n v="6.7"/>
    <n v="1"/>
    <n v="6.7"/>
    <x v="17"/>
    <x v="3"/>
    <x v="8"/>
    <x v="35"/>
  </r>
  <r>
    <d v="2021-09-04T00:00:00"/>
    <x v="29"/>
    <x v="27"/>
    <n v="149.46"/>
    <n v="15"/>
    <n v="2241.9"/>
    <x v="28"/>
    <x v="1"/>
    <x v="8"/>
    <x v="35"/>
  </r>
  <r>
    <d v="2021-09-04T00:00:00"/>
    <x v="26"/>
    <x v="37"/>
    <n v="41.81"/>
    <n v="7"/>
    <n v="292.67"/>
    <x v="25"/>
    <x v="1"/>
    <x v="8"/>
    <x v="35"/>
  </r>
  <r>
    <d v="2021-09-04T00:00:00"/>
    <x v="26"/>
    <x v="31"/>
    <n v="103.88"/>
    <n v="34"/>
    <n v="3531.92"/>
    <x v="25"/>
    <x v="1"/>
    <x v="8"/>
    <x v="35"/>
  </r>
  <r>
    <d v="2021-09-04T00:00:00"/>
    <x v="26"/>
    <x v="20"/>
    <n v="142.80000000000001"/>
    <n v="1"/>
    <n v="142.80000000000001"/>
    <x v="25"/>
    <x v="1"/>
    <x v="8"/>
    <x v="35"/>
  </r>
  <r>
    <d v="2021-09-05T00:00:00"/>
    <x v="4"/>
    <x v="13"/>
    <n v="117.48"/>
    <n v="1"/>
    <n v="117.48"/>
    <x v="4"/>
    <x v="2"/>
    <x v="8"/>
    <x v="36"/>
  </r>
  <r>
    <d v="2021-09-05T00:00:00"/>
    <x v="39"/>
    <x v="15"/>
    <n v="47.730000000000004"/>
    <n v="35"/>
    <n v="1670.5500000000002"/>
    <x v="6"/>
    <x v="0"/>
    <x v="8"/>
    <x v="36"/>
  </r>
  <r>
    <d v="2021-09-06T00:00:00"/>
    <x v="28"/>
    <x v="16"/>
    <n v="104.16"/>
    <n v="20"/>
    <n v="2083.1999999999998"/>
    <x v="27"/>
    <x v="3"/>
    <x v="8"/>
    <x v="36"/>
  </r>
  <r>
    <d v="2021-09-06T00:00:00"/>
    <x v="9"/>
    <x v="35"/>
    <n v="155.61000000000001"/>
    <n v="12"/>
    <n v="1867.3200000000002"/>
    <x v="8"/>
    <x v="3"/>
    <x v="8"/>
    <x v="36"/>
  </r>
  <r>
    <d v="2021-09-07T00:00:00"/>
    <x v="16"/>
    <x v="14"/>
    <n v="210"/>
    <n v="5"/>
    <n v="1050"/>
    <x v="15"/>
    <x v="2"/>
    <x v="8"/>
    <x v="36"/>
  </r>
  <r>
    <d v="2021-09-08T00:00:00"/>
    <x v="29"/>
    <x v="11"/>
    <n v="94.17"/>
    <n v="23"/>
    <n v="2165.91"/>
    <x v="28"/>
    <x v="1"/>
    <x v="8"/>
    <x v="36"/>
  </r>
  <r>
    <d v="2021-09-09T00:00:00"/>
    <x v="18"/>
    <x v="19"/>
    <n v="80.94"/>
    <n v="3"/>
    <n v="242.82"/>
    <x v="17"/>
    <x v="3"/>
    <x v="8"/>
    <x v="36"/>
  </r>
  <r>
    <d v="2021-09-09T00:00:00"/>
    <x v="10"/>
    <x v="38"/>
    <n v="173.88"/>
    <n v="9"/>
    <n v="1564.92"/>
    <x v="9"/>
    <x v="3"/>
    <x v="8"/>
    <x v="36"/>
  </r>
  <r>
    <d v="2021-09-09T00:00:00"/>
    <x v="14"/>
    <x v="28"/>
    <n v="82.08"/>
    <n v="4"/>
    <n v="328.32"/>
    <x v="13"/>
    <x v="1"/>
    <x v="8"/>
    <x v="36"/>
  </r>
  <r>
    <d v="2021-09-09T00:00:00"/>
    <x v="1"/>
    <x v="23"/>
    <n v="48.4"/>
    <n v="26"/>
    <n v="1258.3999999999999"/>
    <x v="1"/>
    <x v="1"/>
    <x v="8"/>
    <x v="36"/>
  </r>
  <r>
    <d v="2021-09-10T00:00:00"/>
    <x v="15"/>
    <x v="2"/>
    <n v="79.92"/>
    <n v="4"/>
    <n v="319.68"/>
    <x v="14"/>
    <x v="2"/>
    <x v="8"/>
    <x v="36"/>
  </r>
  <r>
    <d v="2021-09-10T00:00:00"/>
    <x v="20"/>
    <x v="31"/>
    <n v="103.88"/>
    <n v="9"/>
    <n v="934.92"/>
    <x v="19"/>
    <x v="1"/>
    <x v="8"/>
    <x v="36"/>
  </r>
  <r>
    <d v="2021-09-10T00:00:00"/>
    <x v="34"/>
    <x v="32"/>
    <n v="201.28"/>
    <n v="6"/>
    <n v="1207.68"/>
    <x v="33"/>
    <x v="1"/>
    <x v="8"/>
    <x v="36"/>
  </r>
  <r>
    <d v="2021-09-10T00:00:00"/>
    <x v="34"/>
    <x v="42"/>
    <n v="24.66"/>
    <n v="2"/>
    <n v="49.32"/>
    <x v="33"/>
    <x v="1"/>
    <x v="8"/>
    <x v="36"/>
  </r>
  <r>
    <d v="2021-09-10T00:00:00"/>
    <x v="39"/>
    <x v="12"/>
    <n v="6.7"/>
    <n v="15"/>
    <n v="100.5"/>
    <x v="6"/>
    <x v="0"/>
    <x v="8"/>
    <x v="36"/>
  </r>
  <r>
    <d v="2021-09-11T00:00:00"/>
    <x v="36"/>
    <x v="31"/>
    <n v="103.88"/>
    <n v="6"/>
    <n v="623.28"/>
    <x v="35"/>
    <x v="2"/>
    <x v="8"/>
    <x v="36"/>
  </r>
  <r>
    <d v="2021-09-13T00:00:00"/>
    <x v="7"/>
    <x v="38"/>
    <n v="173.88"/>
    <n v="7"/>
    <n v="1217.1599999999999"/>
    <x v="6"/>
    <x v="0"/>
    <x v="8"/>
    <x v="37"/>
  </r>
  <r>
    <d v="2021-09-14T00:00:00"/>
    <x v="36"/>
    <x v="10"/>
    <n v="53.11"/>
    <n v="3"/>
    <n v="159.32999999999998"/>
    <x v="35"/>
    <x v="2"/>
    <x v="8"/>
    <x v="37"/>
  </r>
  <r>
    <d v="2021-09-14T00:00:00"/>
    <x v="29"/>
    <x v="42"/>
    <n v="24.66"/>
    <n v="34"/>
    <n v="838.44"/>
    <x v="28"/>
    <x v="1"/>
    <x v="8"/>
    <x v="37"/>
  </r>
  <r>
    <d v="2021-09-14T00:00:00"/>
    <x v="14"/>
    <x v="23"/>
    <n v="48.4"/>
    <n v="27"/>
    <n v="1306.8"/>
    <x v="13"/>
    <x v="1"/>
    <x v="8"/>
    <x v="37"/>
  </r>
  <r>
    <d v="2021-09-15T00:00:00"/>
    <x v="31"/>
    <x v="2"/>
    <n v="79.92"/>
    <n v="3"/>
    <n v="239.76"/>
    <x v="30"/>
    <x v="2"/>
    <x v="8"/>
    <x v="37"/>
  </r>
  <r>
    <d v="2021-09-15T00:00:00"/>
    <x v="24"/>
    <x v="24"/>
    <n v="162"/>
    <n v="14"/>
    <n v="2268"/>
    <x v="23"/>
    <x v="2"/>
    <x v="8"/>
    <x v="37"/>
  </r>
  <r>
    <d v="2021-09-15T00:00:00"/>
    <x v="36"/>
    <x v="24"/>
    <n v="162"/>
    <n v="6"/>
    <n v="972"/>
    <x v="35"/>
    <x v="2"/>
    <x v="8"/>
    <x v="37"/>
  </r>
  <r>
    <d v="2021-09-15T00:00:00"/>
    <x v="22"/>
    <x v="22"/>
    <n v="85.76"/>
    <n v="15"/>
    <n v="1286.4000000000001"/>
    <x v="21"/>
    <x v="3"/>
    <x v="8"/>
    <x v="37"/>
  </r>
  <r>
    <d v="2021-09-16T00:00:00"/>
    <x v="21"/>
    <x v="40"/>
    <n v="49.21"/>
    <n v="11"/>
    <n v="541.31000000000006"/>
    <x v="20"/>
    <x v="3"/>
    <x v="8"/>
    <x v="37"/>
  </r>
  <r>
    <d v="2021-09-17T00:00:00"/>
    <x v="21"/>
    <x v="5"/>
    <n v="164.28"/>
    <n v="12"/>
    <n v="1971.3600000000001"/>
    <x v="20"/>
    <x v="3"/>
    <x v="8"/>
    <x v="37"/>
  </r>
  <r>
    <d v="2021-09-18T00:00:00"/>
    <x v="13"/>
    <x v="16"/>
    <n v="104.16"/>
    <n v="22"/>
    <n v="2291.52"/>
    <x v="12"/>
    <x v="2"/>
    <x v="8"/>
    <x v="37"/>
  </r>
  <r>
    <d v="2021-09-18T00:00:00"/>
    <x v="29"/>
    <x v="42"/>
    <n v="24.66"/>
    <n v="14"/>
    <n v="345.24"/>
    <x v="28"/>
    <x v="1"/>
    <x v="8"/>
    <x v="37"/>
  </r>
  <r>
    <d v="2021-09-19T00:00:00"/>
    <x v="17"/>
    <x v="3"/>
    <n v="119.7"/>
    <n v="8"/>
    <n v="957.6"/>
    <x v="16"/>
    <x v="3"/>
    <x v="8"/>
    <x v="38"/>
  </r>
  <r>
    <d v="2021-09-20T00:00:00"/>
    <x v="33"/>
    <x v="3"/>
    <n v="119.7"/>
    <n v="6"/>
    <n v="718.2"/>
    <x v="32"/>
    <x v="2"/>
    <x v="8"/>
    <x v="38"/>
  </r>
  <r>
    <d v="2021-09-20T00:00:00"/>
    <x v="32"/>
    <x v="12"/>
    <n v="6.7"/>
    <n v="32"/>
    <n v="214.4"/>
    <x v="31"/>
    <x v="3"/>
    <x v="8"/>
    <x v="38"/>
  </r>
  <r>
    <d v="2021-09-20T00:00:00"/>
    <x v="14"/>
    <x v="31"/>
    <n v="103.88"/>
    <n v="10"/>
    <n v="1038.8"/>
    <x v="13"/>
    <x v="1"/>
    <x v="8"/>
    <x v="38"/>
  </r>
  <r>
    <d v="2021-09-21T00:00:00"/>
    <x v="13"/>
    <x v="43"/>
    <n v="96.3"/>
    <n v="35"/>
    <n v="3370.5"/>
    <x v="12"/>
    <x v="2"/>
    <x v="8"/>
    <x v="38"/>
  </r>
  <r>
    <d v="2021-09-21T00:00:00"/>
    <x v="23"/>
    <x v="20"/>
    <n v="142.80000000000001"/>
    <n v="32"/>
    <n v="4569.6000000000004"/>
    <x v="22"/>
    <x v="3"/>
    <x v="8"/>
    <x v="38"/>
  </r>
  <r>
    <d v="2021-09-21T00:00:00"/>
    <x v="18"/>
    <x v="29"/>
    <n v="76.25"/>
    <n v="7"/>
    <n v="533.75"/>
    <x v="17"/>
    <x v="3"/>
    <x v="8"/>
    <x v="38"/>
  </r>
  <r>
    <d v="2021-09-21T00:00:00"/>
    <x v="20"/>
    <x v="42"/>
    <n v="24.66"/>
    <n v="5"/>
    <n v="123.3"/>
    <x v="19"/>
    <x v="1"/>
    <x v="8"/>
    <x v="38"/>
  </r>
  <r>
    <d v="2021-09-21T00:00:00"/>
    <x v="1"/>
    <x v="40"/>
    <n v="49.21"/>
    <n v="14"/>
    <n v="688.94"/>
    <x v="1"/>
    <x v="1"/>
    <x v="8"/>
    <x v="38"/>
  </r>
  <r>
    <d v="2021-09-22T00:00:00"/>
    <x v="4"/>
    <x v="30"/>
    <n v="162.54"/>
    <n v="21"/>
    <n v="3413.3399999999997"/>
    <x v="4"/>
    <x v="2"/>
    <x v="8"/>
    <x v="38"/>
  </r>
  <r>
    <d v="2021-09-22T00:00:00"/>
    <x v="10"/>
    <x v="9"/>
    <n v="48.84"/>
    <n v="14"/>
    <n v="683.76"/>
    <x v="9"/>
    <x v="3"/>
    <x v="8"/>
    <x v="38"/>
  </r>
  <r>
    <d v="2021-09-22T00:00:00"/>
    <x v="11"/>
    <x v="20"/>
    <n v="142.80000000000001"/>
    <n v="4"/>
    <n v="571.20000000000005"/>
    <x v="10"/>
    <x v="0"/>
    <x v="8"/>
    <x v="38"/>
  </r>
  <r>
    <d v="2021-09-22T00:00:00"/>
    <x v="39"/>
    <x v="18"/>
    <n v="115.2"/>
    <n v="2"/>
    <n v="230.4"/>
    <x v="6"/>
    <x v="0"/>
    <x v="8"/>
    <x v="38"/>
  </r>
  <r>
    <d v="2021-09-22T00:00:00"/>
    <x v="39"/>
    <x v="8"/>
    <n v="83.08"/>
    <n v="12"/>
    <n v="996.96"/>
    <x v="6"/>
    <x v="0"/>
    <x v="8"/>
    <x v="38"/>
  </r>
  <r>
    <d v="2021-09-23T00:00:00"/>
    <x v="32"/>
    <x v="11"/>
    <n v="94.17"/>
    <n v="12"/>
    <n v="1130.04"/>
    <x v="31"/>
    <x v="3"/>
    <x v="8"/>
    <x v="38"/>
  </r>
  <r>
    <d v="2021-09-23T00:00:00"/>
    <x v="34"/>
    <x v="30"/>
    <n v="162.54"/>
    <n v="7"/>
    <n v="1137.78"/>
    <x v="33"/>
    <x v="1"/>
    <x v="8"/>
    <x v="38"/>
  </r>
  <r>
    <d v="2021-09-23T00:00:00"/>
    <x v="14"/>
    <x v="40"/>
    <n v="49.21"/>
    <n v="12"/>
    <n v="590.52"/>
    <x v="13"/>
    <x v="1"/>
    <x v="8"/>
    <x v="38"/>
  </r>
  <r>
    <d v="2021-09-24T00:00:00"/>
    <x v="15"/>
    <x v="13"/>
    <n v="117.48"/>
    <n v="34"/>
    <n v="3994.32"/>
    <x v="14"/>
    <x v="2"/>
    <x v="8"/>
    <x v="38"/>
  </r>
  <r>
    <d v="2021-09-24T00:00:00"/>
    <x v="36"/>
    <x v="13"/>
    <n v="117.48"/>
    <n v="8"/>
    <n v="939.84"/>
    <x v="35"/>
    <x v="2"/>
    <x v="8"/>
    <x v="38"/>
  </r>
  <r>
    <d v="2021-09-24T00:00:00"/>
    <x v="23"/>
    <x v="13"/>
    <n v="117.48"/>
    <n v="14"/>
    <n v="1644.72"/>
    <x v="22"/>
    <x v="3"/>
    <x v="8"/>
    <x v="38"/>
  </r>
  <r>
    <d v="2021-09-25T00:00:00"/>
    <x v="32"/>
    <x v="19"/>
    <n v="80.94"/>
    <n v="31"/>
    <n v="2509.14"/>
    <x v="31"/>
    <x v="3"/>
    <x v="8"/>
    <x v="38"/>
  </r>
  <r>
    <d v="2021-09-27T00:00:00"/>
    <x v="31"/>
    <x v="21"/>
    <n v="58.3"/>
    <n v="1"/>
    <n v="58.3"/>
    <x v="30"/>
    <x v="2"/>
    <x v="8"/>
    <x v="39"/>
  </r>
  <r>
    <d v="2021-09-27T00:00:00"/>
    <x v="4"/>
    <x v="35"/>
    <n v="155.61000000000001"/>
    <n v="11"/>
    <n v="1711.71"/>
    <x v="4"/>
    <x v="2"/>
    <x v="8"/>
    <x v="39"/>
  </r>
  <r>
    <d v="2021-09-27T00:00:00"/>
    <x v="22"/>
    <x v="43"/>
    <n v="96.3"/>
    <n v="4"/>
    <n v="385.2"/>
    <x v="21"/>
    <x v="3"/>
    <x v="8"/>
    <x v="39"/>
  </r>
  <r>
    <d v="2021-09-27T00:00:00"/>
    <x v="9"/>
    <x v="2"/>
    <n v="79.92"/>
    <n v="3"/>
    <n v="239.76"/>
    <x v="8"/>
    <x v="3"/>
    <x v="8"/>
    <x v="39"/>
  </r>
  <r>
    <d v="2021-09-27T00:00:00"/>
    <x v="34"/>
    <x v="38"/>
    <n v="173.88"/>
    <n v="23"/>
    <n v="3999.24"/>
    <x v="33"/>
    <x v="1"/>
    <x v="8"/>
    <x v="39"/>
  </r>
  <r>
    <d v="2021-09-27T00:00:00"/>
    <x v="39"/>
    <x v="28"/>
    <n v="82.08"/>
    <n v="9"/>
    <n v="738.72"/>
    <x v="6"/>
    <x v="0"/>
    <x v="8"/>
    <x v="39"/>
  </r>
  <r>
    <d v="2021-09-29T00:00:00"/>
    <x v="26"/>
    <x v="21"/>
    <n v="58.3"/>
    <n v="13"/>
    <n v="757.9"/>
    <x v="25"/>
    <x v="1"/>
    <x v="8"/>
    <x v="39"/>
  </r>
  <r>
    <d v="2021-09-30T00:00:00"/>
    <x v="16"/>
    <x v="7"/>
    <n v="146.72"/>
    <n v="9"/>
    <n v="1320.48"/>
    <x v="15"/>
    <x v="2"/>
    <x v="8"/>
    <x v="39"/>
  </r>
  <r>
    <d v="2021-09-30T00:00:00"/>
    <x v="11"/>
    <x v="34"/>
    <n v="85.5"/>
    <n v="5"/>
    <n v="427.5"/>
    <x v="10"/>
    <x v="0"/>
    <x v="8"/>
    <x v="39"/>
  </r>
  <r>
    <d v="2021-10-01T00:00:00"/>
    <x v="1"/>
    <x v="32"/>
    <n v="201.28"/>
    <n v="14"/>
    <n v="2817.92"/>
    <x v="1"/>
    <x v="1"/>
    <x v="9"/>
    <x v="39"/>
  </r>
  <r>
    <d v="2021-10-02T00:00:00"/>
    <x v="24"/>
    <x v="7"/>
    <n v="146.72"/>
    <n v="15"/>
    <n v="2200.8000000000002"/>
    <x v="23"/>
    <x v="2"/>
    <x v="9"/>
    <x v="39"/>
  </r>
  <r>
    <d v="2021-10-02T00:00:00"/>
    <x v="21"/>
    <x v="20"/>
    <n v="142.80000000000001"/>
    <n v="22"/>
    <n v="3141.6000000000004"/>
    <x v="20"/>
    <x v="3"/>
    <x v="9"/>
    <x v="39"/>
  </r>
  <r>
    <d v="2021-10-03T00:00:00"/>
    <x v="12"/>
    <x v="14"/>
    <n v="210"/>
    <n v="9"/>
    <n v="1890"/>
    <x v="11"/>
    <x v="0"/>
    <x v="9"/>
    <x v="40"/>
  </r>
  <r>
    <d v="2021-10-03T00:00:00"/>
    <x v="15"/>
    <x v="38"/>
    <n v="173.88"/>
    <n v="23"/>
    <n v="3999.24"/>
    <x v="14"/>
    <x v="2"/>
    <x v="9"/>
    <x v="40"/>
  </r>
  <r>
    <d v="2021-10-03T00:00:00"/>
    <x v="23"/>
    <x v="23"/>
    <n v="48.4"/>
    <n v="5"/>
    <n v="242"/>
    <x v="22"/>
    <x v="3"/>
    <x v="9"/>
    <x v="40"/>
  </r>
  <r>
    <d v="2021-10-04T00:00:00"/>
    <x v="29"/>
    <x v="15"/>
    <n v="47.730000000000004"/>
    <n v="15"/>
    <n v="715.95"/>
    <x v="28"/>
    <x v="1"/>
    <x v="9"/>
    <x v="40"/>
  </r>
  <r>
    <d v="2021-10-05T00:00:00"/>
    <x v="34"/>
    <x v="0"/>
    <n v="156.96"/>
    <n v="36"/>
    <n v="5650.56"/>
    <x v="33"/>
    <x v="1"/>
    <x v="9"/>
    <x v="40"/>
  </r>
  <r>
    <d v="2021-10-05T00:00:00"/>
    <x v="14"/>
    <x v="0"/>
    <n v="156.96"/>
    <n v="23"/>
    <n v="3610.0800000000004"/>
    <x v="13"/>
    <x v="1"/>
    <x v="9"/>
    <x v="40"/>
  </r>
  <r>
    <d v="2021-10-06T00:00:00"/>
    <x v="31"/>
    <x v="12"/>
    <n v="6.7"/>
    <n v="1"/>
    <n v="6.7"/>
    <x v="30"/>
    <x v="2"/>
    <x v="9"/>
    <x v="40"/>
  </r>
  <r>
    <d v="2021-10-06T00:00:00"/>
    <x v="21"/>
    <x v="26"/>
    <n v="94.62"/>
    <n v="23"/>
    <n v="2176.2600000000002"/>
    <x v="20"/>
    <x v="3"/>
    <x v="9"/>
    <x v="40"/>
  </r>
  <r>
    <d v="2021-10-06T00:00:00"/>
    <x v="32"/>
    <x v="8"/>
    <n v="83.08"/>
    <n v="17"/>
    <n v="1412.36"/>
    <x v="31"/>
    <x v="3"/>
    <x v="9"/>
    <x v="40"/>
  </r>
  <r>
    <d v="2021-10-06T00:00:00"/>
    <x v="28"/>
    <x v="30"/>
    <n v="162.54"/>
    <n v="10"/>
    <n v="1625.3999999999999"/>
    <x v="27"/>
    <x v="3"/>
    <x v="9"/>
    <x v="40"/>
  </r>
  <r>
    <d v="2021-10-06T00:00:00"/>
    <x v="9"/>
    <x v="43"/>
    <n v="96.3"/>
    <n v="12"/>
    <n v="1155.5999999999999"/>
    <x v="8"/>
    <x v="3"/>
    <x v="9"/>
    <x v="40"/>
  </r>
  <r>
    <d v="2021-10-06T00:00:00"/>
    <x v="39"/>
    <x v="12"/>
    <n v="6.7"/>
    <n v="1"/>
    <n v="6.7"/>
    <x v="6"/>
    <x v="0"/>
    <x v="9"/>
    <x v="40"/>
  </r>
  <r>
    <d v="2021-10-07T00:00:00"/>
    <x v="28"/>
    <x v="42"/>
    <n v="24.66"/>
    <n v="6"/>
    <n v="147.96"/>
    <x v="27"/>
    <x v="3"/>
    <x v="9"/>
    <x v="40"/>
  </r>
  <r>
    <d v="2021-10-09T00:00:00"/>
    <x v="16"/>
    <x v="2"/>
    <n v="79.92"/>
    <n v="14"/>
    <n v="1118.8800000000001"/>
    <x v="15"/>
    <x v="2"/>
    <x v="9"/>
    <x v="40"/>
  </r>
  <r>
    <d v="2021-10-09T00:00:00"/>
    <x v="33"/>
    <x v="2"/>
    <n v="79.92"/>
    <n v="5"/>
    <n v="399.6"/>
    <x v="32"/>
    <x v="2"/>
    <x v="9"/>
    <x v="40"/>
  </r>
  <r>
    <d v="2021-10-09T00:00:00"/>
    <x v="23"/>
    <x v="13"/>
    <n v="117.48"/>
    <n v="11"/>
    <n v="1292.28"/>
    <x v="22"/>
    <x v="3"/>
    <x v="9"/>
    <x v="40"/>
  </r>
  <r>
    <d v="2021-10-10T00:00:00"/>
    <x v="31"/>
    <x v="12"/>
    <n v="6.7"/>
    <n v="14"/>
    <n v="93.8"/>
    <x v="30"/>
    <x v="2"/>
    <x v="9"/>
    <x v="41"/>
  </r>
  <r>
    <d v="2021-10-10T00:00:00"/>
    <x v="31"/>
    <x v="14"/>
    <n v="210"/>
    <n v="9"/>
    <n v="1890"/>
    <x v="30"/>
    <x v="2"/>
    <x v="9"/>
    <x v="41"/>
  </r>
  <r>
    <d v="2021-10-10T00:00:00"/>
    <x v="28"/>
    <x v="28"/>
    <n v="82.08"/>
    <n v="12"/>
    <n v="984.96"/>
    <x v="27"/>
    <x v="3"/>
    <x v="9"/>
    <x v="41"/>
  </r>
  <r>
    <d v="2021-10-11T00:00:00"/>
    <x v="34"/>
    <x v="26"/>
    <n v="94.62"/>
    <n v="10"/>
    <n v="946.2"/>
    <x v="33"/>
    <x v="1"/>
    <x v="9"/>
    <x v="41"/>
  </r>
  <r>
    <d v="2021-10-11T00:00:00"/>
    <x v="26"/>
    <x v="23"/>
    <n v="48.4"/>
    <n v="15"/>
    <n v="726"/>
    <x v="25"/>
    <x v="1"/>
    <x v="9"/>
    <x v="41"/>
  </r>
  <r>
    <d v="2021-10-12T00:00:00"/>
    <x v="17"/>
    <x v="36"/>
    <n v="57.120000000000005"/>
    <n v="8"/>
    <n v="456.96000000000004"/>
    <x v="16"/>
    <x v="3"/>
    <x v="9"/>
    <x v="41"/>
  </r>
  <r>
    <d v="2021-10-13T00:00:00"/>
    <x v="33"/>
    <x v="20"/>
    <n v="142.80000000000001"/>
    <n v="15"/>
    <n v="2142"/>
    <x v="32"/>
    <x v="2"/>
    <x v="9"/>
    <x v="41"/>
  </r>
  <r>
    <d v="2021-10-13T00:00:00"/>
    <x v="9"/>
    <x v="2"/>
    <n v="79.92"/>
    <n v="18"/>
    <n v="1438.56"/>
    <x v="8"/>
    <x v="3"/>
    <x v="9"/>
    <x v="41"/>
  </r>
  <r>
    <d v="2021-10-14T00:00:00"/>
    <x v="37"/>
    <x v="28"/>
    <n v="82.08"/>
    <n v="15"/>
    <n v="1231.2"/>
    <x v="36"/>
    <x v="2"/>
    <x v="9"/>
    <x v="41"/>
  </r>
  <r>
    <d v="2021-10-15T00:00:00"/>
    <x v="36"/>
    <x v="4"/>
    <n v="15.719999999999999"/>
    <n v="10"/>
    <n v="157.19999999999999"/>
    <x v="35"/>
    <x v="2"/>
    <x v="9"/>
    <x v="41"/>
  </r>
  <r>
    <d v="2021-10-16T00:00:00"/>
    <x v="20"/>
    <x v="43"/>
    <n v="96.3"/>
    <n v="3"/>
    <n v="288.89999999999998"/>
    <x v="19"/>
    <x v="1"/>
    <x v="9"/>
    <x v="41"/>
  </r>
  <r>
    <d v="2021-10-16T00:00:00"/>
    <x v="26"/>
    <x v="0"/>
    <n v="156.96"/>
    <n v="18"/>
    <n v="2825.28"/>
    <x v="25"/>
    <x v="1"/>
    <x v="9"/>
    <x v="41"/>
  </r>
  <r>
    <d v="2021-10-16T00:00:00"/>
    <x v="14"/>
    <x v="28"/>
    <n v="82.08"/>
    <n v="18"/>
    <n v="1477.44"/>
    <x v="13"/>
    <x v="1"/>
    <x v="9"/>
    <x v="41"/>
  </r>
  <r>
    <d v="2021-10-17T00:00:00"/>
    <x v="26"/>
    <x v="31"/>
    <n v="103.88"/>
    <n v="13"/>
    <n v="1350.44"/>
    <x v="25"/>
    <x v="1"/>
    <x v="9"/>
    <x v="42"/>
  </r>
  <r>
    <d v="2021-10-18T00:00:00"/>
    <x v="16"/>
    <x v="24"/>
    <n v="162"/>
    <n v="31"/>
    <n v="5022"/>
    <x v="15"/>
    <x v="2"/>
    <x v="9"/>
    <x v="42"/>
  </r>
  <r>
    <d v="2021-10-18T00:00:00"/>
    <x v="12"/>
    <x v="26"/>
    <n v="94.62"/>
    <n v="11"/>
    <n v="1040.8200000000002"/>
    <x v="11"/>
    <x v="0"/>
    <x v="9"/>
    <x v="42"/>
  </r>
  <r>
    <d v="2021-10-18T00:00:00"/>
    <x v="13"/>
    <x v="19"/>
    <n v="80.94"/>
    <n v="6"/>
    <n v="485.64"/>
    <x v="12"/>
    <x v="2"/>
    <x v="9"/>
    <x v="42"/>
  </r>
  <r>
    <d v="2021-10-18T00:00:00"/>
    <x v="0"/>
    <x v="17"/>
    <n v="8.33"/>
    <n v="16"/>
    <n v="133.28"/>
    <x v="0"/>
    <x v="0"/>
    <x v="9"/>
    <x v="42"/>
  </r>
  <r>
    <d v="2021-10-18T00:00:00"/>
    <x v="34"/>
    <x v="17"/>
    <n v="8.33"/>
    <n v="6"/>
    <n v="49.980000000000004"/>
    <x v="33"/>
    <x v="1"/>
    <x v="9"/>
    <x v="42"/>
  </r>
  <r>
    <d v="2021-10-18T00:00:00"/>
    <x v="34"/>
    <x v="30"/>
    <n v="162.54"/>
    <n v="13"/>
    <n v="2113.02"/>
    <x v="33"/>
    <x v="1"/>
    <x v="9"/>
    <x v="42"/>
  </r>
  <r>
    <d v="2021-10-22T00:00:00"/>
    <x v="31"/>
    <x v="23"/>
    <n v="48.4"/>
    <n v="7"/>
    <n v="338.8"/>
    <x v="30"/>
    <x v="2"/>
    <x v="9"/>
    <x v="42"/>
  </r>
  <r>
    <d v="2021-10-22T00:00:00"/>
    <x v="15"/>
    <x v="41"/>
    <n v="7.8599999999999994"/>
    <n v="1"/>
    <n v="7.8599999999999994"/>
    <x v="14"/>
    <x v="2"/>
    <x v="9"/>
    <x v="42"/>
  </r>
  <r>
    <d v="2021-10-22T00:00:00"/>
    <x v="24"/>
    <x v="0"/>
    <n v="156.96"/>
    <n v="13"/>
    <n v="2040.48"/>
    <x v="23"/>
    <x v="2"/>
    <x v="9"/>
    <x v="42"/>
  </r>
  <r>
    <d v="2021-10-22T00:00:00"/>
    <x v="21"/>
    <x v="13"/>
    <n v="117.48"/>
    <n v="34"/>
    <n v="3994.32"/>
    <x v="20"/>
    <x v="3"/>
    <x v="9"/>
    <x v="42"/>
  </r>
  <r>
    <d v="2021-10-22T00:00:00"/>
    <x v="22"/>
    <x v="39"/>
    <n v="42.55"/>
    <n v="24"/>
    <n v="1021.1999999999999"/>
    <x v="21"/>
    <x v="3"/>
    <x v="9"/>
    <x v="42"/>
  </r>
  <r>
    <d v="2021-10-23T00:00:00"/>
    <x v="29"/>
    <x v="0"/>
    <n v="156.96"/>
    <n v="14"/>
    <n v="2197.44"/>
    <x v="28"/>
    <x v="1"/>
    <x v="9"/>
    <x v="42"/>
  </r>
  <r>
    <d v="2021-10-24T00:00:00"/>
    <x v="0"/>
    <x v="43"/>
    <n v="96.3"/>
    <n v="22"/>
    <n v="2118.6"/>
    <x v="0"/>
    <x v="0"/>
    <x v="9"/>
    <x v="43"/>
  </r>
  <r>
    <d v="2021-10-24T00:00:00"/>
    <x v="34"/>
    <x v="23"/>
    <n v="48.4"/>
    <n v="3"/>
    <n v="145.19999999999999"/>
    <x v="33"/>
    <x v="1"/>
    <x v="9"/>
    <x v="43"/>
  </r>
  <r>
    <d v="2021-10-24T00:00:00"/>
    <x v="34"/>
    <x v="17"/>
    <n v="8.33"/>
    <n v="21"/>
    <n v="174.93"/>
    <x v="33"/>
    <x v="1"/>
    <x v="9"/>
    <x v="43"/>
  </r>
  <r>
    <d v="2021-10-24T00:00:00"/>
    <x v="39"/>
    <x v="3"/>
    <n v="119.7"/>
    <n v="4"/>
    <n v="478.8"/>
    <x v="6"/>
    <x v="0"/>
    <x v="9"/>
    <x v="43"/>
  </r>
  <r>
    <d v="2021-10-25T00:00:00"/>
    <x v="28"/>
    <x v="28"/>
    <n v="82.08"/>
    <n v="9"/>
    <n v="738.72"/>
    <x v="27"/>
    <x v="3"/>
    <x v="9"/>
    <x v="43"/>
  </r>
  <r>
    <d v="2021-10-25T00:00:00"/>
    <x v="29"/>
    <x v="31"/>
    <n v="103.88"/>
    <n v="18"/>
    <n v="1869.84"/>
    <x v="28"/>
    <x v="1"/>
    <x v="9"/>
    <x v="43"/>
  </r>
  <r>
    <d v="2021-10-26T00:00:00"/>
    <x v="37"/>
    <x v="9"/>
    <n v="48.84"/>
    <n v="6"/>
    <n v="293.04000000000002"/>
    <x v="36"/>
    <x v="2"/>
    <x v="9"/>
    <x v="43"/>
  </r>
  <r>
    <d v="2021-10-28T00:00:00"/>
    <x v="11"/>
    <x v="26"/>
    <n v="94.62"/>
    <n v="1"/>
    <n v="94.62"/>
    <x v="10"/>
    <x v="0"/>
    <x v="9"/>
    <x v="43"/>
  </r>
  <r>
    <d v="2021-10-28T00:00:00"/>
    <x v="26"/>
    <x v="12"/>
    <n v="6.7"/>
    <n v="39"/>
    <n v="261.3"/>
    <x v="25"/>
    <x v="1"/>
    <x v="9"/>
    <x v="43"/>
  </r>
  <r>
    <d v="2021-10-29T00:00:00"/>
    <x v="36"/>
    <x v="20"/>
    <n v="142.80000000000001"/>
    <n v="23"/>
    <n v="3284.4"/>
    <x v="35"/>
    <x v="2"/>
    <x v="9"/>
    <x v="43"/>
  </r>
  <r>
    <d v="2021-10-29T00:00:00"/>
    <x v="23"/>
    <x v="2"/>
    <n v="79.92"/>
    <n v="14"/>
    <n v="1118.8800000000001"/>
    <x v="22"/>
    <x v="3"/>
    <x v="9"/>
    <x v="43"/>
  </r>
  <r>
    <d v="2021-10-30T00:00:00"/>
    <x v="16"/>
    <x v="32"/>
    <n v="201.28"/>
    <n v="30"/>
    <n v="6038.4"/>
    <x v="15"/>
    <x v="2"/>
    <x v="9"/>
    <x v="43"/>
  </r>
  <r>
    <d v="2021-10-30T00:00:00"/>
    <x v="28"/>
    <x v="17"/>
    <n v="8.33"/>
    <n v="37"/>
    <n v="308.20999999999998"/>
    <x v="27"/>
    <x v="3"/>
    <x v="9"/>
    <x v="43"/>
  </r>
  <r>
    <d v="2021-10-30T00:00:00"/>
    <x v="17"/>
    <x v="24"/>
    <n v="162"/>
    <n v="3"/>
    <n v="486"/>
    <x v="16"/>
    <x v="3"/>
    <x v="9"/>
    <x v="43"/>
  </r>
  <r>
    <d v="2021-10-30T00:00:00"/>
    <x v="14"/>
    <x v="41"/>
    <n v="7.8599999999999994"/>
    <n v="6"/>
    <n v="47.16"/>
    <x v="13"/>
    <x v="1"/>
    <x v="9"/>
    <x v="43"/>
  </r>
  <r>
    <d v="2021-10-31T00:00:00"/>
    <x v="16"/>
    <x v="2"/>
    <n v="79.92"/>
    <n v="8"/>
    <n v="639.36"/>
    <x v="15"/>
    <x v="2"/>
    <x v="9"/>
    <x v="44"/>
  </r>
  <r>
    <d v="2021-10-31T00:00:00"/>
    <x v="37"/>
    <x v="30"/>
    <n v="162.54"/>
    <n v="6"/>
    <n v="975.24"/>
    <x v="36"/>
    <x v="2"/>
    <x v="9"/>
    <x v="44"/>
  </r>
  <r>
    <d v="2021-11-01T00:00:00"/>
    <x v="4"/>
    <x v="11"/>
    <n v="94.17"/>
    <n v="15"/>
    <n v="1412.55"/>
    <x v="4"/>
    <x v="2"/>
    <x v="10"/>
    <x v="44"/>
  </r>
  <r>
    <d v="2021-11-02T00:00:00"/>
    <x v="23"/>
    <x v="4"/>
    <n v="15.719999999999999"/>
    <n v="15"/>
    <n v="235.79999999999998"/>
    <x v="22"/>
    <x v="3"/>
    <x v="10"/>
    <x v="44"/>
  </r>
  <r>
    <d v="2021-11-02T00:00:00"/>
    <x v="29"/>
    <x v="12"/>
    <n v="6.7"/>
    <n v="5"/>
    <n v="33.5"/>
    <x v="28"/>
    <x v="1"/>
    <x v="10"/>
    <x v="44"/>
  </r>
  <r>
    <d v="2021-11-02T00:00:00"/>
    <x v="34"/>
    <x v="32"/>
    <n v="201.28"/>
    <n v="15"/>
    <n v="3019.2"/>
    <x v="33"/>
    <x v="1"/>
    <x v="10"/>
    <x v="44"/>
  </r>
  <r>
    <d v="2021-11-03T00:00:00"/>
    <x v="15"/>
    <x v="29"/>
    <n v="76.25"/>
    <n v="11"/>
    <n v="838.75"/>
    <x v="14"/>
    <x v="2"/>
    <x v="10"/>
    <x v="44"/>
  </r>
  <r>
    <d v="2021-11-03T00:00:00"/>
    <x v="10"/>
    <x v="6"/>
    <n v="122.08"/>
    <n v="12"/>
    <n v="1464.96"/>
    <x v="9"/>
    <x v="3"/>
    <x v="10"/>
    <x v="44"/>
  </r>
  <r>
    <d v="2021-11-04T00:00:00"/>
    <x v="36"/>
    <x v="26"/>
    <n v="94.62"/>
    <n v="10"/>
    <n v="946.2"/>
    <x v="35"/>
    <x v="2"/>
    <x v="10"/>
    <x v="44"/>
  </r>
  <r>
    <d v="2021-11-05T00:00:00"/>
    <x v="23"/>
    <x v="14"/>
    <n v="210"/>
    <n v="15"/>
    <n v="3150"/>
    <x v="22"/>
    <x v="3"/>
    <x v="10"/>
    <x v="44"/>
  </r>
  <r>
    <d v="2021-11-06T00:00:00"/>
    <x v="16"/>
    <x v="8"/>
    <n v="83.08"/>
    <n v="13"/>
    <n v="1080.04"/>
    <x v="15"/>
    <x v="2"/>
    <x v="10"/>
    <x v="44"/>
  </r>
  <r>
    <d v="2021-11-06T00:00:00"/>
    <x v="4"/>
    <x v="24"/>
    <n v="162"/>
    <n v="13"/>
    <n v="2106"/>
    <x v="4"/>
    <x v="2"/>
    <x v="10"/>
    <x v="44"/>
  </r>
  <r>
    <d v="2021-11-06T00:00:00"/>
    <x v="9"/>
    <x v="43"/>
    <n v="96.3"/>
    <n v="10"/>
    <n v="963"/>
    <x v="8"/>
    <x v="3"/>
    <x v="10"/>
    <x v="44"/>
  </r>
  <r>
    <d v="2021-11-06T00:00:00"/>
    <x v="20"/>
    <x v="4"/>
    <n v="15.719999999999999"/>
    <n v="13"/>
    <n v="204.35999999999999"/>
    <x v="19"/>
    <x v="1"/>
    <x v="10"/>
    <x v="44"/>
  </r>
  <r>
    <d v="2021-11-07T00:00:00"/>
    <x v="23"/>
    <x v="32"/>
    <n v="201.28"/>
    <n v="11"/>
    <n v="2214.08"/>
    <x v="22"/>
    <x v="3"/>
    <x v="10"/>
    <x v="45"/>
  </r>
  <r>
    <d v="2021-11-07T00:00:00"/>
    <x v="11"/>
    <x v="35"/>
    <n v="155.61000000000001"/>
    <n v="3"/>
    <n v="466.83000000000004"/>
    <x v="10"/>
    <x v="0"/>
    <x v="10"/>
    <x v="45"/>
  </r>
  <r>
    <d v="2021-11-07T00:00:00"/>
    <x v="1"/>
    <x v="18"/>
    <n v="115.2"/>
    <n v="13"/>
    <n v="1497.6000000000001"/>
    <x v="1"/>
    <x v="1"/>
    <x v="10"/>
    <x v="45"/>
  </r>
  <r>
    <d v="2021-11-08T00:00:00"/>
    <x v="0"/>
    <x v="15"/>
    <n v="47.730000000000004"/>
    <n v="15"/>
    <n v="715.95"/>
    <x v="0"/>
    <x v="0"/>
    <x v="10"/>
    <x v="45"/>
  </r>
  <r>
    <d v="2021-11-08T00:00:00"/>
    <x v="38"/>
    <x v="43"/>
    <n v="96.3"/>
    <n v="11"/>
    <n v="1059.3"/>
    <x v="37"/>
    <x v="3"/>
    <x v="10"/>
    <x v="45"/>
  </r>
  <r>
    <d v="2021-11-08T00:00:00"/>
    <x v="10"/>
    <x v="14"/>
    <n v="210"/>
    <n v="10"/>
    <n v="2100"/>
    <x v="9"/>
    <x v="3"/>
    <x v="10"/>
    <x v="45"/>
  </r>
  <r>
    <d v="2021-11-08T00:00:00"/>
    <x v="26"/>
    <x v="40"/>
    <n v="49.21"/>
    <n v="26"/>
    <n v="1279.46"/>
    <x v="25"/>
    <x v="1"/>
    <x v="10"/>
    <x v="45"/>
  </r>
  <r>
    <d v="2021-11-08T00:00:00"/>
    <x v="14"/>
    <x v="11"/>
    <n v="94.17"/>
    <n v="10"/>
    <n v="941.7"/>
    <x v="13"/>
    <x v="1"/>
    <x v="10"/>
    <x v="45"/>
  </r>
  <r>
    <d v="2021-11-09T00:00:00"/>
    <x v="20"/>
    <x v="23"/>
    <n v="48.4"/>
    <n v="6"/>
    <n v="290.39999999999998"/>
    <x v="19"/>
    <x v="1"/>
    <x v="10"/>
    <x v="45"/>
  </r>
  <r>
    <d v="2021-11-09T00:00:00"/>
    <x v="20"/>
    <x v="36"/>
    <n v="57.120000000000005"/>
    <n v="8"/>
    <n v="456.96000000000004"/>
    <x v="19"/>
    <x v="1"/>
    <x v="10"/>
    <x v="45"/>
  </r>
  <r>
    <d v="2021-11-10T00:00:00"/>
    <x v="31"/>
    <x v="40"/>
    <n v="49.21"/>
    <n v="7"/>
    <n v="344.47"/>
    <x v="30"/>
    <x v="2"/>
    <x v="10"/>
    <x v="45"/>
  </r>
  <r>
    <d v="2021-11-10T00:00:00"/>
    <x v="24"/>
    <x v="24"/>
    <n v="162"/>
    <n v="6"/>
    <n v="972"/>
    <x v="23"/>
    <x v="2"/>
    <x v="10"/>
    <x v="45"/>
  </r>
  <r>
    <d v="2021-11-11T00:00:00"/>
    <x v="5"/>
    <x v="18"/>
    <n v="115.2"/>
    <n v="12"/>
    <n v="1382.4"/>
    <x v="5"/>
    <x v="0"/>
    <x v="10"/>
    <x v="45"/>
  </r>
  <r>
    <d v="2021-11-11T00:00:00"/>
    <x v="26"/>
    <x v="2"/>
    <n v="79.92"/>
    <n v="16"/>
    <n v="1278.72"/>
    <x v="25"/>
    <x v="1"/>
    <x v="10"/>
    <x v="45"/>
  </r>
  <r>
    <d v="2021-11-12T00:00:00"/>
    <x v="33"/>
    <x v="12"/>
    <n v="6.7"/>
    <n v="6"/>
    <n v="40.200000000000003"/>
    <x v="32"/>
    <x v="2"/>
    <x v="10"/>
    <x v="45"/>
  </r>
  <r>
    <d v="2021-11-12T00:00:00"/>
    <x v="14"/>
    <x v="5"/>
    <n v="164.28"/>
    <n v="3"/>
    <n v="492.84000000000003"/>
    <x v="13"/>
    <x v="1"/>
    <x v="10"/>
    <x v="45"/>
  </r>
  <r>
    <d v="2021-11-13T00:00:00"/>
    <x v="38"/>
    <x v="36"/>
    <n v="57.120000000000005"/>
    <n v="10"/>
    <n v="571.20000000000005"/>
    <x v="37"/>
    <x v="3"/>
    <x v="10"/>
    <x v="45"/>
  </r>
  <r>
    <d v="2021-11-14T00:00:00"/>
    <x v="36"/>
    <x v="20"/>
    <n v="142.80000000000001"/>
    <n v="1"/>
    <n v="142.80000000000001"/>
    <x v="35"/>
    <x v="2"/>
    <x v="10"/>
    <x v="46"/>
  </r>
  <r>
    <d v="2021-11-15T00:00:00"/>
    <x v="16"/>
    <x v="36"/>
    <n v="57.120000000000005"/>
    <n v="36"/>
    <n v="2056.3200000000002"/>
    <x v="15"/>
    <x v="2"/>
    <x v="10"/>
    <x v="46"/>
  </r>
  <r>
    <d v="2021-11-15T00:00:00"/>
    <x v="29"/>
    <x v="11"/>
    <n v="94.17"/>
    <n v="14"/>
    <n v="1318.38"/>
    <x v="28"/>
    <x v="1"/>
    <x v="10"/>
    <x v="46"/>
  </r>
  <r>
    <d v="2021-11-16T00:00:00"/>
    <x v="29"/>
    <x v="33"/>
    <n v="156.78"/>
    <n v="8"/>
    <n v="1254.24"/>
    <x v="28"/>
    <x v="1"/>
    <x v="10"/>
    <x v="46"/>
  </r>
  <r>
    <d v="2021-11-17T00:00:00"/>
    <x v="2"/>
    <x v="2"/>
    <n v="79.92"/>
    <n v="33"/>
    <n v="2637.36"/>
    <x v="2"/>
    <x v="0"/>
    <x v="10"/>
    <x v="46"/>
  </r>
  <r>
    <d v="2021-11-18T00:00:00"/>
    <x v="15"/>
    <x v="28"/>
    <n v="82.08"/>
    <n v="18"/>
    <n v="1477.44"/>
    <x v="14"/>
    <x v="2"/>
    <x v="10"/>
    <x v="46"/>
  </r>
  <r>
    <d v="2021-11-18T00:00:00"/>
    <x v="20"/>
    <x v="21"/>
    <n v="58.3"/>
    <n v="8"/>
    <n v="466.4"/>
    <x v="19"/>
    <x v="1"/>
    <x v="10"/>
    <x v="46"/>
  </r>
  <r>
    <d v="2021-11-18T00:00:00"/>
    <x v="6"/>
    <x v="39"/>
    <n v="42.55"/>
    <n v="4"/>
    <n v="170.2"/>
    <x v="6"/>
    <x v="0"/>
    <x v="10"/>
    <x v="46"/>
  </r>
  <r>
    <d v="2021-11-19T00:00:00"/>
    <x v="35"/>
    <x v="40"/>
    <n v="49.21"/>
    <n v="4"/>
    <n v="196.84"/>
    <x v="34"/>
    <x v="1"/>
    <x v="10"/>
    <x v="46"/>
  </r>
  <r>
    <d v="2021-11-20T00:00:00"/>
    <x v="36"/>
    <x v="26"/>
    <n v="94.62"/>
    <n v="11"/>
    <n v="1040.8200000000002"/>
    <x v="35"/>
    <x v="2"/>
    <x v="10"/>
    <x v="46"/>
  </r>
  <r>
    <d v="2021-11-20T00:00:00"/>
    <x v="19"/>
    <x v="1"/>
    <n v="141.57"/>
    <n v="34"/>
    <n v="4813.38"/>
    <x v="18"/>
    <x v="0"/>
    <x v="10"/>
    <x v="46"/>
  </r>
  <r>
    <d v="2021-11-20T00:00:00"/>
    <x v="35"/>
    <x v="21"/>
    <n v="58.3"/>
    <n v="14"/>
    <n v="816.19999999999993"/>
    <x v="34"/>
    <x v="1"/>
    <x v="10"/>
    <x v="46"/>
  </r>
  <r>
    <d v="2021-11-21T00:00:00"/>
    <x v="2"/>
    <x v="34"/>
    <n v="85.5"/>
    <n v="1"/>
    <n v="85.5"/>
    <x v="2"/>
    <x v="0"/>
    <x v="10"/>
    <x v="47"/>
  </r>
  <r>
    <d v="2021-11-21T00:00:00"/>
    <x v="0"/>
    <x v="38"/>
    <n v="173.88"/>
    <n v="24"/>
    <n v="4173.12"/>
    <x v="0"/>
    <x v="0"/>
    <x v="10"/>
    <x v="47"/>
  </r>
  <r>
    <d v="2021-11-21T00:00:00"/>
    <x v="24"/>
    <x v="29"/>
    <n v="76.25"/>
    <n v="6"/>
    <n v="457.5"/>
    <x v="23"/>
    <x v="2"/>
    <x v="10"/>
    <x v="47"/>
  </r>
  <r>
    <d v="2021-11-21T00:00:00"/>
    <x v="18"/>
    <x v="24"/>
    <n v="162"/>
    <n v="10"/>
    <n v="1620"/>
    <x v="17"/>
    <x v="3"/>
    <x v="10"/>
    <x v="47"/>
  </r>
  <r>
    <d v="2021-11-21T00:00:00"/>
    <x v="7"/>
    <x v="7"/>
    <n v="146.72"/>
    <n v="1"/>
    <n v="146.72"/>
    <x v="6"/>
    <x v="0"/>
    <x v="10"/>
    <x v="47"/>
  </r>
  <r>
    <d v="2021-11-22T00:00:00"/>
    <x v="34"/>
    <x v="33"/>
    <n v="156.78"/>
    <n v="35"/>
    <n v="5487.3"/>
    <x v="33"/>
    <x v="1"/>
    <x v="10"/>
    <x v="47"/>
  </r>
  <r>
    <d v="2021-11-23T00:00:00"/>
    <x v="17"/>
    <x v="43"/>
    <n v="96.3"/>
    <n v="12"/>
    <n v="1155.5999999999999"/>
    <x v="16"/>
    <x v="3"/>
    <x v="10"/>
    <x v="47"/>
  </r>
  <r>
    <d v="2021-11-25T00:00:00"/>
    <x v="38"/>
    <x v="9"/>
    <n v="48.84"/>
    <n v="5"/>
    <n v="244.20000000000002"/>
    <x v="37"/>
    <x v="3"/>
    <x v="10"/>
    <x v="47"/>
  </r>
  <r>
    <d v="2021-11-25T00:00:00"/>
    <x v="34"/>
    <x v="19"/>
    <n v="80.94"/>
    <n v="10"/>
    <n v="809.4"/>
    <x v="33"/>
    <x v="1"/>
    <x v="10"/>
    <x v="47"/>
  </r>
  <r>
    <d v="2021-11-25T00:00:00"/>
    <x v="34"/>
    <x v="25"/>
    <n v="16.64"/>
    <n v="14"/>
    <n v="232.96"/>
    <x v="33"/>
    <x v="1"/>
    <x v="10"/>
    <x v="47"/>
  </r>
  <r>
    <d v="2021-11-26T00:00:00"/>
    <x v="17"/>
    <x v="41"/>
    <n v="7.8599999999999994"/>
    <n v="25"/>
    <n v="196.5"/>
    <x v="16"/>
    <x v="3"/>
    <x v="10"/>
    <x v="47"/>
  </r>
  <r>
    <d v="2021-11-26T00:00:00"/>
    <x v="20"/>
    <x v="13"/>
    <n v="117.48"/>
    <n v="5"/>
    <n v="587.4"/>
    <x v="19"/>
    <x v="1"/>
    <x v="10"/>
    <x v="47"/>
  </r>
  <r>
    <d v="2021-11-27T00:00:00"/>
    <x v="5"/>
    <x v="11"/>
    <n v="94.17"/>
    <n v="8"/>
    <n v="753.36"/>
    <x v="5"/>
    <x v="0"/>
    <x v="10"/>
    <x v="47"/>
  </r>
  <r>
    <d v="2021-11-27T00:00:00"/>
    <x v="5"/>
    <x v="21"/>
    <n v="58.3"/>
    <n v="15"/>
    <n v="874.5"/>
    <x v="5"/>
    <x v="0"/>
    <x v="10"/>
    <x v="47"/>
  </r>
  <r>
    <d v="2021-11-27T00:00:00"/>
    <x v="28"/>
    <x v="3"/>
    <n v="119.7"/>
    <n v="28"/>
    <n v="3351.6"/>
    <x v="27"/>
    <x v="3"/>
    <x v="10"/>
    <x v="47"/>
  </r>
  <r>
    <d v="2021-11-27T00:00:00"/>
    <x v="17"/>
    <x v="12"/>
    <n v="6.7"/>
    <n v="28"/>
    <n v="187.6"/>
    <x v="16"/>
    <x v="3"/>
    <x v="10"/>
    <x v="47"/>
  </r>
  <r>
    <d v="2021-11-27T00:00:00"/>
    <x v="18"/>
    <x v="1"/>
    <n v="141.57"/>
    <n v="37"/>
    <n v="5238.09"/>
    <x v="17"/>
    <x v="3"/>
    <x v="10"/>
    <x v="47"/>
  </r>
  <r>
    <d v="2021-11-28T00:00:00"/>
    <x v="4"/>
    <x v="37"/>
    <n v="41.81"/>
    <n v="9"/>
    <n v="376.29"/>
    <x v="4"/>
    <x v="2"/>
    <x v="10"/>
    <x v="48"/>
  </r>
  <r>
    <d v="2021-11-28T00:00:00"/>
    <x v="24"/>
    <x v="18"/>
    <n v="115.2"/>
    <n v="2"/>
    <n v="230.4"/>
    <x v="23"/>
    <x v="2"/>
    <x v="10"/>
    <x v="48"/>
  </r>
  <r>
    <d v="2021-11-28T00:00:00"/>
    <x v="23"/>
    <x v="16"/>
    <n v="104.16"/>
    <n v="8"/>
    <n v="833.28"/>
    <x v="22"/>
    <x v="3"/>
    <x v="10"/>
    <x v="48"/>
  </r>
  <r>
    <d v="2021-11-30T00:00:00"/>
    <x v="33"/>
    <x v="39"/>
    <n v="42.55"/>
    <n v="15"/>
    <n v="638.25"/>
    <x v="32"/>
    <x v="2"/>
    <x v="10"/>
    <x v="48"/>
  </r>
  <r>
    <d v="2021-11-30T00:00:00"/>
    <x v="0"/>
    <x v="4"/>
    <n v="15.719999999999999"/>
    <n v="2"/>
    <n v="31.439999999999998"/>
    <x v="0"/>
    <x v="0"/>
    <x v="10"/>
    <x v="48"/>
  </r>
  <r>
    <d v="2021-12-02T00:00:00"/>
    <x v="22"/>
    <x v="25"/>
    <n v="16.64"/>
    <n v="10"/>
    <n v="166.4"/>
    <x v="21"/>
    <x v="3"/>
    <x v="11"/>
    <x v="48"/>
  </r>
  <r>
    <d v="2021-12-03T00:00:00"/>
    <x v="17"/>
    <x v="14"/>
    <n v="210"/>
    <n v="8"/>
    <n v="1680"/>
    <x v="16"/>
    <x v="3"/>
    <x v="11"/>
    <x v="48"/>
  </r>
  <r>
    <d v="2021-12-03T00:00:00"/>
    <x v="19"/>
    <x v="21"/>
    <n v="58.3"/>
    <n v="2"/>
    <n v="116.6"/>
    <x v="18"/>
    <x v="0"/>
    <x v="11"/>
    <x v="48"/>
  </r>
  <r>
    <d v="2021-12-03T00:00:00"/>
    <x v="6"/>
    <x v="37"/>
    <n v="41.81"/>
    <n v="5"/>
    <n v="209.05"/>
    <x v="6"/>
    <x v="0"/>
    <x v="11"/>
    <x v="48"/>
  </r>
  <r>
    <d v="2021-12-04T00:00:00"/>
    <x v="2"/>
    <x v="9"/>
    <n v="48.84"/>
    <n v="32"/>
    <n v="1562.88"/>
    <x v="2"/>
    <x v="0"/>
    <x v="11"/>
    <x v="48"/>
  </r>
  <r>
    <d v="2021-12-04T00:00:00"/>
    <x v="33"/>
    <x v="28"/>
    <n v="82.08"/>
    <n v="15"/>
    <n v="1231.2"/>
    <x v="32"/>
    <x v="2"/>
    <x v="11"/>
    <x v="48"/>
  </r>
  <r>
    <d v="2021-12-04T00:00:00"/>
    <x v="21"/>
    <x v="42"/>
    <n v="24.66"/>
    <n v="10"/>
    <n v="246.6"/>
    <x v="20"/>
    <x v="3"/>
    <x v="11"/>
    <x v="48"/>
  </r>
  <r>
    <d v="2021-12-05T00:00:00"/>
    <x v="21"/>
    <x v="17"/>
    <n v="8.33"/>
    <n v="12"/>
    <n v="99.960000000000008"/>
    <x v="20"/>
    <x v="3"/>
    <x v="11"/>
    <x v="49"/>
  </r>
  <r>
    <d v="2021-12-05T00:00:00"/>
    <x v="9"/>
    <x v="9"/>
    <n v="48.84"/>
    <n v="15"/>
    <n v="732.6"/>
    <x v="8"/>
    <x v="3"/>
    <x v="11"/>
    <x v="49"/>
  </r>
  <r>
    <d v="2021-12-05T00:00:00"/>
    <x v="18"/>
    <x v="5"/>
    <n v="164.28"/>
    <n v="1"/>
    <n v="164.28"/>
    <x v="17"/>
    <x v="3"/>
    <x v="11"/>
    <x v="49"/>
  </r>
  <r>
    <d v="2021-12-07T00:00:00"/>
    <x v="37"/>
    <x v="2"/>
    <n v="79.92"/>
    <n v="5"/>
    <n v="399.6"/>
    <x v="36"/>
    <x v="2"/>
    <x v="11"/>
    <x v="49"/>
  </r>
  <r>
    <d v="2021-12-07T00:00:00"/>
    <x v="23"/>
    <x v="25"/>
    <n v="16.64"/>
    <n v="13"/>
    <n v="216.32"/>
    <x v="22"/>
    <x v="3"/>
    <x v="11"/>
    <x v="49"/>
  </r>
  <r>
    <d v="2021-12-07T00:00:00"/>
    <x v="26"/>
    <x v="2"/>
    <n v="79.92"/>
    <n v="12"/>
    <n v="959.04"/>
    <x v="25"/>
    <x v="1"/>
    <x v="11"/>
    <x v="49"/>
  </r>
  <r>
    <d v="2021-12-07T00:00:00"/>
    <x v="7"/>
    <x v="34"/>
    <n v="85.5"/>
    <n v="27"/>
    <n v="2308.5"/>
    <x v="6"/>
    <x v="0"/>
    <x v="11"/>
    <x v="49"/>
  </r>
  <r>
    <d v="2021-12-07T00:00:00"/>
    <x v="39"/>
    <x v="6"/>
    <n v="122.08"/>
    <n v="8"/>
    <n v="976.64"/>
    <x v="6"/>
    <x v="0"/>
    <x v="11"/>
    <x v="49"/>
  </r>
  <r>
    <d v="2021-12-08T00:00:00"/>
    <x v="18"/>
    <x v="38"/>
    <n v="173.88"/>
    <n v="32"/>
    <n v="5564.16"/>
    <x v="17"/>
    <x v="3"/>
    <x v="11"/>
    <x v="49"/>
  </r>
  <r>
    <d v="2021-12-08T00:00:00"/>
    <x v="35"/>
    <x v="28"/>
    <n v="82.08"/>
    <n v="14"/>
    <n v="1149.1199999999999"/>
    <x v="34"/>
    <x v="1"/>
    <x v="11"/>
    <x v="49"/>
  </r>
  <r>
    <d v="2021-12-09T00:00:00"/>
    <x v="17"/>
    <x v="15"/>
    <n v="47.730000000000004"/>
    <n v="16"/>
    <n v="763.68000000000006"/>
    <x v="16"/>
    <x v="3"/>
    <x v="11"/>
    <x v="49"/>
  </r>
  <r>
    <d v="2021-12-10T00:00:00"/>
    <x v="17"/>
    <x v="33"/>
    <n v="156.78"/>
    <n v="6"/>
    <n v="940.68000000000006"/>
    <x v="16"/>
    <x v="3"/>
    <x v="11"/>
    <x v="49"/>
  </r>
  <r>
    <d v="2021-12-10T00:00:00"/>
    <x v="39"/>
    <x v="22"/>
    <n v="85.76"/>
    <n v="19"/>
    <n v="1629.44"/>
    <x v="6"/>
    <x v="0"/>
    <x v="11"/>
    <x v="49"/>
  </r>
  <r>
    <d v="2021-12-11T00:00:00"/>
    <x v="12"/>
    <x v="7"/>
    <n v="146.72"/>
    <n v="10"/>
    <n v="1467.2"/>
    <x v="11"/>
    <x v="0"/>
    <x v="11"/>
    <x v="49"/>
  </r>
  <r>
    <d v="2021-12-11T00:00:00"/>
    <x v="23"/>
    <x v="36"/>
    <n v="57.120000000000005"/>
    <n v="5"/>
    <n v="285.60000000000002"/>
    <x v="22"/>
    <x v="3"/>
    <x v="11"/>
    <x v="49"/>
  </r>
  <r>
    <d v="2021-12-11T00:00:00"/>
    <x v="34"/>
    <x v="6"/>
    <n v="122.08"/>
    <n v="9"/>
    <n v="1098.72"/>
    <x v="33"/>
    <x v="1"/>
    <x v="11"/>
    <x v="49"/>
  </r>
  <r>
    <d v="2021-12-12T00:00:00"/>
    <x v="9"/>
    <x v="38"/>
    <n v="173.88"/>
    <n v="10"/>
    <n v="1738.8"/>
    <x v="8"/>
    <x v="3"/>
    <x v="11"/>
    <x v="50"/>
  </r>
  <r>
    <d v="2021-12-12T00:00:00"/>
    <x v="18"/>
    <x v="32"/>
    <n v="201.28"/>
    <n v="9"/>
    <n v="1811.52"/>
    <x v="17"/>
    <x v="3"/>
    <x v="11"/>
    <x v="50"/>
  </r>
  <r>
    <d v="2021-12-14T00:00:00"/>
    <x v="12"/>
    <x v="11"/>
    <n v="94.17"/>
    <n v="6"/>
    <n v="565.02"/>
    <x v="11"/>
    <x v="0"/>
    <x v="11"/>
    <x v="50"/>
  </r>
  <r>
    <d v="2021-12-14T00:00:00"/>
    <x v="38"/>
    <x v="24"/>
    <n v="162"/>
    <n v="4"/>
    <n v="648"/>
    <x v="37"/>
    <x v="3"/>
    <x v="11"/>
    <x v="50"/>
  </r>
  <r>
    <d v="2021-12-14T00:00:00"/>
    <x v="35"/>
    <x v="35"/>
    <n v="155.61000000000001"/>
    <n v="4"/>
    <n v="622.44000000000005"/>
    <x v="34"/>
    <x v="1"/>
    <x v="11"/>
    <x v="50"/>
  </r>
  <r>
    <d v="2021-12-15T00:00:00"/>
    <x v="0"/>
    <x v="32"/>
    <n v="201.28"/>
    <n v="33"/>
    <n v="6642.24"/>
    <x v="0"/>
    <x v="0"/>
    <x v="11"/>
    <x v="50"/>
  </r>
  <r>
    <d v="2021-12-15T00:00:00"/>
    <x v="23"/>
    <x v="41"/>
    <n v="7.8599999999999994"/>
    <n v="13"/>
    <n v="102.17999999999999"/>
    <x v="22"/>
    <x v="3"/>
    <x v="11"/>
    <x v="50"/>
  </r>
  <r>
    <d v="2021-12-15T00:00:00"/>
    <x v="34"/>
    <x v="25"/>
    <n v="16.64"/>
    <n v="6"/>
    <n v="99.84"/>
    <x v="33"/>
    <x v="1"/>
    <x v="11"/>
    <x v="50"/>
  </r>
  <r>
    <d v="2021-12-16T00:00:00"/>
    <x v="18"/>
    <x v="5"/>
    <n v="164.28"/>
    <n v="9"/>
    <n v="1478.52"/>
    <x v="17"/>
    <x v="3"/>
    <x v="11"/>
    <x v="50"/>
  </r>
  <r>
    <d v="2021-12-17T00:00:00"/>
    <x v="31"/>
    <x v="42"/>
    <n v="24.66"/>
    <n v="20"/>
    <n v="493.2"/>
    <x v="30"/>
    <x v="2"/>
    <x v="11"/>
    <x v="50"/>
  </r>
  <r>
    <d v="2021-12-18T00:00:00"/>
    <x v="24"/>
    <x v="1"/>
    <n v="141.57"/>
    <n v="8"/>
    <n v="1132.56"/>
    <x v="23"/>
    <x v="2"/>
    <x v="11"/>
    <x v="50"/>
  </r>
  <r>
    <d v="2021-12-18T00:00:00"/>
    <x v="34"/>
    <x v="19"/>
    <n v="80.94"/>
    <n v="2"/>
    <n v="161.88"/>
    <x v="33"/>
    <x v="1"/>
    <x v="11"/>
    <x v="50"/>
  </r>
  <r>
    <d v="2021-12-19T00:00:00"/>
    <x v="37"/>
    <x v="12"/>
    <n v="6.7"/>
    <n v="20"/>
    <n v="134"/>
    <x v="36"/>
    <x v="2"/>
    <x v="11"/>
    <x v="51"/>
  </r>
  <r>
    <d v="2021-12-19T00:00:00"/>
    <x v="0"/>
    <x v="28"/>
    <n v="82.08"/>
    <n v="7"/>
    <n v="574.55999999999995"/>
    <x v="0"/>
    <x v="0"/>
    <x v="11"/>
    <x v="51"/>
  </r>
  <r>
    <d v="2021-12-19T00:00:00"/>
    <x v="0"/>
    <x v="41"/>
    <n v="7.8599999999999994"/>
    <n v="11"/>
    <n v="86.46"/>
    <x v="0"/>
    <x v="0"/>
    <x v="11"/>
    <x v="51"/>
  </r>
  <r>
    <d v="2021-12-19T00:00:00"/>
    <x v="23"/>
    <x v="10"/>
    <n v="53.11"/>
    <n v="3"/>
    <n v="159.32999999999998"/>
    <x v="22"/>
    <x v="3"/>
    <x v="11"/>
    <x v="51"/>
  </r>
  <r>
    <d v="2021-12-19T00:00:00"/>
    <x v="28"/>
    <x v="23"/>
    <n v="48.4"/>
    <n v="14"/>
    <n v="677.6"/>
    <x v="27"/>
    <x v="3"/>
    <x v="11"/>
    <x v="51"/>
  </r>
  <r>
    <d v="2021-12-19T00:00:00"/>
    <x v="17"/>
    <x v="27"/>
    <n v="149.46"/>
    <n v="12"/>
    <n v="1793.52"/>
    <x v="16"/>
    <x v="3"/>
    <x v="11"/>
    <x v="51"/>
  </r>
  <r>
    <d v="2021-12-19T00:00:00"/>
    <x v="18"/>
    <x v="27"/>
    <n v="149.46"/>
    <n v="13"/>
    <n v="1942.98"/>
    <x v="17"/>
    <x v="3"/>
    <x v="11"/>
    <x v="51"/>
  </r>
  <r>
    <d v="2021-12-19T00:00:00"/>
    <x v="26"/>
    <x v="23"/>
    <n v="48.4"/>
    <n v="10"/>
    <n v="484"/>
    <x v="25"/>
    <x v="1"/>
    <x v="11"/>
    <x v="51"/>
  </r>
  <r>
    <d v="2021-12-20T00:00:00"/>
    <x v="4"/>
    <x v="11"/>
    <n v="94.17"/>
    <n v="14"/>
    <n v="1318.38"/>
    <x v="4"/>
    <x v="2"/>
    <x v="11"/>
    <x v="51"/>
  </r>
  <r>
    <d v="2021-12-20T00:00:00"/>
    <x v="9"/>
    <x v="12"/>
    <n v="6.7"/>
    <n v="24"/>
    <n v="160.80000000000001"/>
    <x v="8"/>
    <x v="3"/>
    <x v="11"/>
    <x v="51"/>
  </r>
  <r>
    <d v="2021-12-21T00:00:00"/>
    <x v="31"/>
    <x v="34"/>
    <n v="85.5"/>
    <n v="10"/>
    <n v="855"/>
    <x v="30"/>
    <x v="2"/>
    <x v="11"/>
    <x v="51"/>
  </r>
  <r>
    <d v="2021-12-21T00:00:00"/>
    <x v="5"/>
    <x v="42"/>
    <n v="24.66"/>
    <n v="10"/>
    <n v="246.6"/>
    <x v="5"/>
    <x v="0"/>
    <x v="11"/>
    <x v="51"/>
  </r>
  <r>
    <d v="2021-12-21T00:00:00"/>
    <x v="38"/>
    <x v="29"/>
    <n v="76.25"/>
    <n v="16"/>
    <n v="1220"/>
    <x v="37"/>
    <x v="3"/>
    <x v="11"/>
    <x v="51"/>
  </r>
  <r>
    <d v="2021-12-21T00:00:00"/>
    <x v="18"/>
    <x v="1"/>
    <n v="141.57"/>
    <n v="16"/>
    <n v="2265.12"/>
    <x v="17"/>
    <x v="3"/>
    <x v="11"/>
    <x v="51"/>
  </r>
  <r>
    <d v="2021-12-22T00:00:00"/>
    <x v="8"/>
    <x v="38"/>
    <n v="173.88"/>
    <n v="35"/>
    <n v="6085.8"/>
    <x v="7"/>
    <x v="0"/>
    <x v="11"/>
    <x v="51"/>
  </r>
  <r>
    <d v="2021-12-22T00:00:00"/>
    <x v="5"/>
    <x v="24"/>
    <n v="162"/>
    <n v="5"/>
    <n v="810"/>
    <x v="5"/>
    <x v="0"/>
    <x v="11"/>
    <x v="51"/>
  </r>
  <r>
    <d v="2021-12-24T00:00:00"/>
    <x v="38"/>
    <x v="43"/>
    <n v="96.3"/>
    <n v="8"/>
    <n v="770.4"/>
    <x v="37"/>
    <x v="3"/>
    <x v="11"/>
    <x v="51"/>
  </r>
  <r>
    <d v="2021-12-24T00:00:00"/>
    <x v="20"/>
    <x v="24"/>
    <n v="162"/>
    <n v="8"/>
    <n v="1296"/>
    <x v="19"/>
    <x v="1"/>
    <x v="11"/>
    <x v="51"/>
  </r>
  <r>
    <d v="2021-12-25T00:00:00"/>
    <x v="33"/>
    <x v="23"/>
    <n v="48.4"/>
    <n v="29"/>
    <n v="1403.6"/>
    <x v="32"/>
    <x v="2"/>
    <x v="11"/>
    <x v="51"/>
  </r>
  <r>
    <d v="2021-12-25T00:00:00"/>
    <x v="33"/>
    <x v="17"/>
    <n v="8.33"/>
    <n v="39"/>
    <n v="324.87"/>
    <x v="32"/>
    <x v="2"/>
    <x v="11"/>
    <x v="51"/>
  </r>
  <r>
    <d v="2021-12-25T00:00:00"/>
    <x v="4"/>
    <x v="18"/>
    <n v="115.2"/>
    <n v="15"/>
    <n v="1728"/>
    <x v="4"/>
    <x v="2"/>
    <x v="11"/>
    <x v="51"/>
  </r>
  <r>
    <d v="2021-12-26T00:00:00"/>
    <x v="26"/>
    <x v="38"/>
    <n v="173.88"/>
    <n v="14"/>
    <n v="2434.3199999999997"/>
    <x v="25"/>
    <x v="1"/>
    <x v="11"/>
    <x v="52"/>
  </r>
  <r>
    <d v="2021-12-26T00:00:00"/>
    <x v="6"/>
    <x v="22"/>
    <n v="85.76"/>
    <n v="36"/>
    <n v="3087.36"/>
    <x v="6"/>
    <x v="0"/>
    <x v="11"/>
    <x v="52"/>
  </r>
  <r>
    <d v="2021-12-27T00:00:00"/>
    <x v="6"/>
    <x v="5"/>
    <n v="164.28"/>
    <n v="26"/>
    <n v="4271.28"/>
    <x v="6"/>
    <x v="0"/>
    <x v="11"/>
    <x v="52"/>
  </r>
  <r>
    <d v="2021-12-27T00:00:00"/>
    <x v="39"/>
    <x v="10"/>
    <n v="53.11"/>
    <n v="14"/>
    <n v="743.54"/>
    <x v="6"/>
    <x v="0"/>
    <x v="11"/>
    <x v="52"/>
  </r>
  <r>
    <d v="2021-12-28T00:00:00"/>
    <x v="8"/>
    <x v="10"/>
    <n v="53.11"/>
    <n v="6"/>
    <n v="318.65999999999997"/>
    <x v="7"/>
    <x v="0"/>
    <x v="11"/>
    <x v="52"/>
  </r>
  <r>
    <d v="2021-12-29T00:00:00"/>
    <x v="2"/>
    <x v="26"/>
    <n v="94.62"/>
    <n v="15"/>
    <n v="1419.3000000000002"/>
    <x v="2"/>
    <x v="0"/>
    <x v="11"/>
    <x v="52"/>
  </r>
  <r>
    <d v="2021-12-29T00:00:00"/>
    <x v="33"/>
    <x v="34"/>
    <n v="85.5"/>
    <n v="26"/>
    <n v="2223"/>
    <x v="32"/>
    <x v="2"/>
    <x v="11"/>
    <x v="52"/>
  </r>
  <r>
    <d v="2021-12-29T00:00:00"/>
    <x v="19"/>
    <x v="24"/>
    <n v="162"/>
    <n v="1"/>
    <n v="162"/>
    <x v="18"/>
    <x v="0"/>
    <x v="11"/>
    <x v="52"/>
  </r>
  <r>
    <d v="2021-12-30T00:00:00"/>
    <x v="2"/>
    <x v="5"/>
    <n v="164.28"/>
    <n v="13"/>
    <n v="2135.64"/>
    <x v="2"/>
    <x v="0"/>
    <x v="11"/>
    <x v="52"/>
  </r>
  <r>
    <d v="2021-12-30T00:00:00"/>
    <x v="0"/>
    <x v="38"/>
    <n v="173.88"/>
    <n v="14"/>
    <n v="2434.3199999999997"/>
    <x v="0"/>
    <x v="0"/>
    <x v="11"/>
    <x v="52"/>
  </r>
  <r>
    <d v="2021-12-30T00:00:00"/>
    <x v="20"/>
    <x v="32"/>
    <n v="201.28"/>
    <n v="31"/>
    <n v="6239.68"/>
    <x v="19"/>
    <x v="1"/>
    <x v="11"/>
    <x v="5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51DF7B-4B11-4C9B-BCB6-76077BDA5E46}" name="Tableau croisé dynamique7" cacheId="0" applyNumberFormats="0" applyBorderFormats="0" applyFontFormats="0" applyPatternFormats="0" applyAlignmentFormats="0" applyWidthHeightFormats="1" dataCaption="Valeurs" updatedVersion="8" minRefreshableVersion="3" useAutoFormatting="1" rowGrandTotals="0" itemPrintTitles="1" createdVersion="8" indent="0" outline="1" outlineData="1" multipleFieldFilters="0" chartFormat="4" rowHeaderCaption="Région">
  <location ref="O2:P6" firstHeaderRow="1" firstDataRow="1" firstDataCol="1"/>
  <pivotFields count="10">
    <pivotField numFmtId="14" showAll="0"/>
    <pivotField showAll="0"/>
    <pivotField showAll="0"/>
    <pivotField numFmtId="4" showAll="0"/>
    <pivotField showAll="0"/>
    <pivotField dataField="1" numFmtId="1" showAll="0"/>
    <pivotField showAll="0"/>
    <pivotField axis="axisRow" showAll="0">
      <items count="5">
        <item x="2"/>
        <item x="1"/>
        <item x="0"/>
        <item x="3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</pivotFields>
  <rowFields count="1">
    <field x="7"/>
  </rowFields>
  <rowItems count="4">
    <i>
      <x/>
    </i>
    <i>
      <x v="1"/>
    </i>
    <i>
      <x v="2"/>
    </i>
    <i>
      <x v="3"/>
    </i>
  </rowItems>
  <colItems count="1">
    <i/>
  </colItems>
  <dataFields count="1">
    <dataField name="Chiffre d'Affaires" fld="5" baseField="0" baseItem="0" numFmtId="164"/>
  </dataFields>
  <formats count="1">
    <format dxfId="0">
      <pivotArea outline="0" collapsedLevelsAreSubtotals="1" fieldPosition="0"/>
    </format>
  </formats>
  <chartFormats count="15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5A88C7-7C73-4F9C-9394-EEDB9C969428}" name="Tableau croisé dynamique4" cacheId="0" applyNumberFormats="0" applyBorderFormats="0" applyFontFormats="0" applyPatternFormats="0" applyAlignmentFormats="0" applyWidthHeightFormats="1" dataCaption="Valeurs" updatedVersion="8" minRefreshableVersion="3" useAutoFormatting="1" rowGrandTotals="0" itemPrintTitles="1" createdVersion="8" indent="0" outline="1" outlineData="1" multipleFieldFilters="0" chartFormat="9" rowHeaderCaption="Sémaine de l'année">
  <location ref="F2:G55" firstHeaderRow="1" firstDataRow="1" firstDataCol="1"/>
  <pivotFields count="10">
    <pivotField numFmtId="14" showAll="0"/>
    <pivotField showAll="0"/>
    <pivotField showAll="0"/>
    <pivotField numFmtId="4" showAll="0"/>
    <pivotField showAll="0"/>
    <pivotField dataField="1" numFmtId="1" showAll="0"/>
    <pivotField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t="default"/>
      </items>
    </pivotField>
  </pivotFields>
  <rowFields count="1">
    <field x="9"/>
  </rowFields>
  <rowItems count="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rowItems>
  <colItems count="1">
    <i/>
  </colItems>
  <dataFields count="1">
    <dataField name="Chiffre d'Affaires" fld="5" baseField="0" baseItem="0" numFmtId="164"/>
  </dataFields>
  <formats count="1">
    <format dxfId="1">
      <pivotArea outline="0" collapsedLevelsAreSubtotals="1" fieldPosition="0"/>
    </format>
  </formats>
  <chartFormats count="1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E12A34-6DA5-4EF7-9A79-DB7B9D4568D4}" name="Tableau croisé dynamique5" cacheId="0" applyNumberFormats="0" applyBorderFormats="0" applyFontFormats="0" applyPatternFormats="0" applyAlignmentFormats="0" applyWidthHeightFormats="1" dataCaption="Valeurs" updatedVersion="8" minRefreshableVersion="3" useAutoFormatting="1" rowGrandTotals="0" itemPrintTitles="1" createdVersion="8" indent="0" outline="1" outlineData="1" multipleFieldFilters="0" rowHeaderCaption="Clients">
  <location ref="I2:J5" firstHeaderRow="1" firstDataRow="1" firstDataCol="1"/>
  <pivotFields count="10">
    <pivotField numFmtId="14" showAll="0"/>
    <pivotField axis="axisRow" showAll="0" measureFilter="1" sortType="descending">
      <items count="41">
        <item x="16"/>
        <item x="33"/>
        <item x="3"/>
        <item x="31"/>
        <item x="4"/>
        <item x="15"/>
        <item x="37"/>
        <item x="24"/>
        <item x="13"/>
        <item x="36"/>
        <item x="21"/>
        <item x="32"/>
        <item x="38"/>
        <item x="23"/>
        <item x="28"/>
        <item x="17"/>
        <item x="22"/>
        <item x="9"/>
        <item x="18"/>
        <item x="10"/>
        <item x="20"/>
        <item x="29"/>
        <item x="34"/>
        <item x="25"/>
        <item x="26"/>
        <item x="14"/>
        <item x="27"/>
        <item x="35"/>
        <item x="1"/>
        <item x="30"/>
        <item x="2"/>
        <item x="12"/>
        <item x="0"/>
        <item x="8"/>
        <item x="5"/>
        <item x="19"/>
        <item x="11"/>
        <item x="6"/>
        <item x="7"/>
        <item x="3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4" showAll="0"/>
    <pivotField showAll="0"/>
    <pivotField dataField="1" numFmtId="1" showAll="0"/>
    <pivotField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</pivotFields>
  <rowFields count="1">
    <field x="1"/>
  </rowFields>
  <rowItems count="3">
    <i>
      <x v="32"/>
    </i>
    <i>
      <x v="21"/>
    </i>
    <i>
      <x v="22"/>
    </i>
  </rowItems>
  <colItems count="1">
    <i/>
  </colItems>
  <dataFields count="1">
    <dataField name="Chiffre d'Affaires" fld="5" baseField="0" baseItem="0" numFmtId="164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8852FB-17B6-4561-B8AD-0CB149BA72A2}" name="Tableau croisé dynamique8" cacheId="0" applyNumberFormats="0" applyBorderFormats="0" applyFontFormats="0" applyPatternFormats="0" applyAlignmentFormats="0" applyWidthHeightFormats="1" dataCaption="Valeurs" updatedVersion="8" minRefreshableVersion="3" useAutoFormatting="1" rowGrandTotals="0" colGrandTotals="0" itemPrintTitles="1" createdVersion="8" indent="0" outline="1" outlineData="1" multipleFieldFilters="0" rowHeaderCaption="Pays">
  <location ref="R2:S40" firstHeaderRow="1" firstDataRow="1" firstDataCol="1"/>
  <pivotFields count="10">
    <pivotField numFmtId="14" showAll="0"/>
    <pivotField showAll="0"/>
    <pivotField showAll="0"/>
    <pivotField numFmtId="4" showAll="0"/>
    <pivotField showAll="0"/>
    <pivotField dataField="1" numFmtId="1" showAll="0"/>
    <pivotField axis="axisRow" showAll="0">
      <items count="41">
        <item x="14"/>
        <item x="4"/>
        <item x="27"/>
        <item x="33"/>
        <item x="8"/>
        <item x="25"/>
        <item x="28"/>
        <item x="1"/>
        <item m="1" x="38"/>
        <item x="29"/>
        <item x="2"/>
        <item x="3"/>
        <item x="12"/>
        <item x="24"/>
        <item x="20"/>
        <item x="34"/>
        <item x="36"/>
        <item x="9"/>
        <item x="32"/>
        <item x="10"/>
        <item x="11"/>
        <item x="37"/>
        <item x="7"/>
        <item x="5"/>
        <item x="23"/>
        <item x="26"/>
        <item x="35"/>
        <item x="6"/>
        <item x="22"/>
        <item x="13"/>
        <item x="0"/>
        <item x="31"/>
        <item x="16"/>
        <item x="30"/>
        <item x="21"/>
        <item x="17"/>
        <item m="1" x="39"/>
        <item x="15"/>
        <item x="19"/>
        <item x="18"/>
        <item t="default"/>
      </items>
    </pivotField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</pivotFields>
  <rowFields count="1">
    <field x="6"/>
  </rowFields>
  <row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7"/>
    </i>
    <i>
      <x v="38"/>
    </i>
    <i>
      <x v="39"/>
    </i>
  </rowItems>
  <colItems count="1">
    <i/>
  </colItems>
  <dataFields count="1">
    <dataField name="Chiffre d'Affaires" fld="5" baseField="0" baseItem="0" numFmtId="164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7D2215-153B-42E9-ADD6-750BF1C837F6}" name="Tableau croisé dynamique3" cacheId="0" applyNumberFormats="0" applyBorderFormats="0" applyFontFormats="0" applyPatternFormats="0" applyAlignmentFormats="0" applyWidthHeightFormats="1" dataCaption="Valeurs" updatedVersion="8" minRefreshableVersion="3" useAutoFormatting="1" rowGrandTotals="0" itemPrintTitles="1" createdVersion="8" indent="0" outline="1" outlineData="1" multipleFieldFilters="0" rowHeaderCaption="Mois">
  <location ref="C2:D14" firstHeaderRow="1" firstDataRow="1" firstDataCol="1"/>
  <pivotFields count="10">
    <pivotField numFmtId="14" showAll="0"/>
    <pivotField showAll="0"/>
    <pivotField showAll="0"/>
    <pivotField numFmtId="4" showAll="0"/>
    <pivotField showAll="0"/>
    <pivotField dataField="1" numFmtId="1" showAll="0"/>
    <pivotField showAll="0"/>
    <pivotField showAll="0">
      <items count="5">
        <item x="2"/>
        <item x="1"/>
        <item x="0"/>
        <item x="3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</pivotFields>
  <rowFields count="1">
    <field x="8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Chiffre d'Affaires" fld="5" baseField="0" baseItem="0" numFmtId="164"/>
  </dataFields>
  <formats count="4">
    <format dxfId="7">
      <pivotArea collapsedLevelsAreSubtotals="1" fieldPosition="0">
        <references count="1">
          <reference field="8" count="1">
            <x v="0"/>
          </reference>
        </references>
      </pivotArea>
    </format>
    <format dxfId="6">
      <pivotArea outline="0" collapsedLevelsAreSubtotals="1" fieldPosition="0"/>
    </format>
    <format dxfId="5">
      <pivotArea dataOnly="0" labelOnly="1" outline="0" axis="axisValues" fieldPosition="0"/>
    </format>
    <format dxfId="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A6FB30-1930-4459-888E-119CD075169C}" name="Tableau croisé dynamique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2:A3" firstHeaderRow="1" firstDataRow="1" firstDataCol="0"/>
  <pivotFields count="10">
    <pivotField numFmtId="14" showAll="0"/>
    <pivotField showAll="0"/>
    <pivotField showAll="0"/>
    <pivotField numFmtId="4" showAll="0"/>
    <pivotField showAll="0"/>
    <pivotField dataField="1" numFmtId="1" showAll="0"/>
    <pivotField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</pivotFields>
  <rowItems count="1">
    <i/>
  </rowItems>
  <colItems count="1">
    <i/>
  </colItems>
  <dataFields count="1">
    <dataField name="Chiffre d'Affaires Global" fld="5" baseField="0" baseItem="0" numFmtId="164"/>
  </dataFields>
  <formats count="1">
    <format dxfId="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371B07-860F-45C8-ABDC-21DC0DDF7291}" name="Tableau croisé dynamique6" cacheId="0" applyNumberFormats="0" applyBorderFormats="0" applyFontFormats="0" applyPatternFormats="0" applyAlignmentFormats="0" applyWidthHeightFormats="1" dataCaption="Valeurs" updatedVersion="8" minRefreshableVersion="3" useAutoFormatting="1" rowGrandTotals="0" itemPrintTitles="1" createdVersion="8" indent="0" outline="1" outlineData="1" multipleFieldFilters="0" chartFormat="5" rowHeaderCaption="Produits">
  <location ref="L2:M12" firstHeaderRow="1" firstDataRow="1" firstDataCol="1"/>
  <pivotFields count="10">
    <pivotField numFmtId="14" showAll="0"/>
    <pivotField showAll="0"/>
    <pivotField axis="axisRow" showAll="0" measureFilter="1" sortType="ascending">
      <items count="45">
        <item x="31"/>
        <item x="20"/>
        <item x="19"/>
        <item x="9"/>
        <item x="35"/>
        <item x="34"/>
        <item x="15"/>
        <item x="26"/>
        <item x="41"/>
        <item x="5"/>
        <item x="23"/>
        <item x="11"/>
        <item x="6"/>
        <item x="7"/>
        <item x="4"/>
        <item x="25"/>
        <item x="33"/>
        <item x="40"/>
        <item x="14"/>
        <item x="29"/>
        <item x="30"/>
        <item x="1"/>
        <item x="27"/>
        <item x="0"/>
        <item x="17"/>
        <item x="42"/>
        <item x="36"/>
        <item x="37"/>
        <item x="10"/>
        <item x="32"/>
        <item x="16"/>
        <item x="13"/>
        <item x="3"/>
        <item x="21"/>
        <item x="12"/>
        <item x="43"/>
        <item x="22"/>
        <item x="2"/>
        <item x="39"/>
        <item x="18"/>
        <item x="38"/>
        <item x="24"/>
        <item x="8"/>
        <item x="2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4" showAll="0"/>
    <pivotField showAll="0"/>
    <pivotField dataField="1" numFmtId="1" showAll="0"/>
    <pivotField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</pivotFields>
  <rowFields count="1">
    <field x="2"/>
  </rowFields>
  <rowItems count="10">
    <i>
      <x v="9"/>
    </i>
    <i>
      <x v="41"/>
    </i>
    <i>
      <x v="4"/>
    </i>
    <i>
      <x v="20"/>
    </i>
    <i>
      <x v="31"/>
    </i>
    <i>
      <x v="21"/>
    </i>
    <i>
      <x v="18"/>
    </i>
    <i>
      <x v="23"/>
    </i>
    <i>
      <x v="40"/>
    </i>
    <i>
      <x v="29"/>
    </i>
  </rowItems>
  <colItems count="1">
    <i/>
  </colItems>
  <dataFields count="1">
    <dataField name="Chiffre d'Affaires" fld="5" baseField="0" baseItem="0" numFmtId="164"/>
  </dataFields>
  <formats count="1">
    <format dxfId="9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2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Région" xr10:uid="{A8248E72-076F-4076-9D1A-157E419EC494}" sourceName="Région">
  <pivotTables>
    <pivotTable tabId="5" name="Tableau croisé dynamique3"/>
  </pivotTables>
  <data>
    <tabular pivotCacheId="1202831280">
      <items count="4">
        <i x="2" s="1"/>
        <i x="1" s="1"/>
        <i x="0" s="1"/>
        <i x="3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" xr10:uid="{C3F33724-C75D-46EF-8208-30A84F6F4B4B}" sourceName="mois">
  <pivotTables>
    <pivotTable tabId="5" name="Tableau croisé dynamique3"/>
    <pivotTable tabId="5" name="Tableau croisé dynamique2"/>
    <pivotTable tabId="5" name="Tableau croisé dynamique4"/>
    <pivotTable tabId="5" name="Tableau croisé dynamique5"/>
    <pivotTable tabId="5" name="Tableau croisé dynamique6"/>
    <pivotTable tabId="5" name="Tableau croisé dynamique7"/>
    <pivotTable tabId="5" name="Tableau croisé dynamique8"/>
  </pivotTables>
  <data>
    <tabular pivotCacheId="1202831280">
      <items count="12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égion" xr10:uid="{B886C366-E41B-4423-80A4-A43FFD208FEC}" cache="Segment_Région" caption="Région" style="Style de segment 7" rowHeight="360000"/>
  <slicer name="mois" xr10:uid="{8EAAD929-B6D2-4AA0-98EC-09FDB7F65AF6}" cache="Segment_mois" caption="mois" columnCount="4" style="Style de segment 7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9D8F68-3263-4418-8C6E-14682662B23C}" name="ventes" displayName="ventes" ref="A2:J832" totalsRowShown="0" headerRowDxfId="31" headerRowBorderDxfId="30" tableBorderDxfId="29">
  <autoFilter ref="A2:J832" xr:uid="{A89D8F68-3263-4418-8C6E-14682662B23C}"/>
  <tableColumns count="10">
    <tableColumn id="1" xr3:uid="{9663C5AB-A385-4C44-B8B8-F79B2F971132}" name="DATES" dataDxfId="28"/>
    <tableColumn id="2" xr3:uid="{034A2F31-B16D-49FF-B6EE-EF3F3E273CD6}" name="CLIENTS" dataDxfId="27"/>
    <tableColumn id="3" xr3:uid="{05B1E211-C8F0-47E5-ADCE-20B97BF5A0AA}" name="PRODUITS" dataDxfId="26"/>
    <tableColumn id="4" xr3:uid="{2B6F3B64-FB82-4E97-B900-612034F514B6}" name="PRIX UNITAIRE (FCFA)" dataDxfId="25" dataCellStyle="Milliers"/>
    <tableColumn id="5" xr3:uid="{DDDF14AF-276B-4EA7-9D19-A89CC423E3D9}" name="QUANTITE" dataDxfId="24"/>
    <tableColumn id="6" xr3:uid="{D43318CC-3B4B-45D2-A611-3C4AD898A171}" name="Prix d'achat" dataDxfId="23">
      <calculatedColumnFormula>ventes[[#This Row],[PRIX UNITAIRE (FCFA)]]*ventes[[#This Row],[QUANTITE]]</calculatedColumnFormula>
    </tableColumn>
    <tableColumn id="8" xr3:uid="{1B325638-41B9-460F-BBC9-BC11D4AABC32}" name="Pays" dataDxfId="22">
      <calculatedColumnFormula>VLOOKUP(ventes[[#This Row],[CLIENTS]],localisations[],2,0)</calculatedColumnFormula>
    </tableColumn>
    <tableColumn id="9" xr3:uid="{D474EF84-9229-48FC-8754-2C4C0578805F}" name="Région" dataDxfId="21">
      <calculatedColumnFormula>VLOOKUP(ventes[[#This Row],[CLIENTS]],localisations[],3,0)</calculatedColumnFormula>
    </tableColumn>
    <tableColumn id="10" xr3:uid="{B281D1DF-3CF7-4BEB-842B-FE75E7ED38CE}" name="mois" dataDxfId="20">
      <calculatedColumnFormula>TEXT(ventes[[#This Row],[DATES]],"mmm")</calculatedColumnFormula>
    </tableColumn>
    <tableColumn id="11" xr3:uid="{E7ED8081-9119-4D5C-AF95-CF8810BFD042}" name="semaine" dataDxfId="19">
      <calculatedColumnFormula>WEEKNUM(ventes[[#This Row],[DATES]])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12A431-B1B7-4181-B440-D93171FE8ACB}" name="localisations" displayName="localisations" ref="A1:C41" totalsRowShown="0" headerRowDxfId="18" headerRowBorderDxfId="17" tableBorderDxfId="16">
  <autoFilter ref="A1:C41" xr:uid="{FD12A431-B1B7-4181-B440-D93171FE8ACB}"/>
  <tableColumns count="3">
    <tableColumn id="1" xr3:uid="{B075B7A0-4802-4CD5-AF32-D2306A4DBB0E}" name="Clients"/>
    <tableColumn id="2" xr3:uid="{A43CB3F7-5DC5-4B52-B0A2-2C64A94F4AC7}" name="Pays"/>
    <tableColumn id="3" xr3:uid="{63CC631F-EE0E-4094-ACA9-A61EAC4D09C5}" name="Région 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EBDF1D-14CF-44BF-A14B-E3E636677116}" name="Tableau3" displayName="Tableau3" ref="A1:F13" totalsRowShown="0">
  <autoFilter ref="A1:F13" xr:uid="{8FEBDF1D-14CF-44BF-A14B-E3E636677116}"/>
  <tableColumns count="6">
    <tableColumn id="1" xr3:uid="{E0067991-7EF4-4B71-8D3D-9B38081E09B6}" name="numero_mois" dataDxfId="15"/>
    <tableColumn id="2" xr3:uid="{C9BC8A49-C903-45E0-804B-EDC6509059AB}" name="Mois" dataDxfId="14"/>
    <tableColumn id="3" xr3:uid="{5428A810-237C-4964-AD2A-C409A2CDC319}" name="Objectif financier" dataDxfId="13"/>
    <tableColumn id="4" xr3:uid="{30DD8B12-9E5F-438B-AF2E-C80F4D6BDB8C}" name="Chiffre d'Affaires" dataDxfId="12">
      <calculatedColumnFormula>VLOOKUP(Tableau3[[#This Row],[Mois]],Analyses!C:D,2,0)</calculatedColumnFormula>
    </tableColumn>
    <tableColumn id="5" xr3:uid="{887D0F44-07C6-45CC-AF67-0DCFF8E17188}" name=" En dessous" dataDxfId="11">
      <calculatedColumnFormula>IF(Tableau3[[#This Row],[Chiffre d''Affaires]]&lt;Tableau3[[#This Row],[Objectif financier]],Tableau3[[#This Row],[Chiffre d''Affaires]],"#NA")</calculatedColumnFormula>
    </tableColumn>
    <tableColumn id="6" xr3:uid="{E501A56F-A457-4A80-A156-F0E16CDC1022}" name="Au dessus" dataDxfId="10">
      <calculatedColumnFormula>IF(Tableau3[[#This Row],[Chiffre d''Affaires]]&gt;=Tableau3[[#This Row],[Objectif financier]],Tableau3[[#This Row],[Chiffre d''Affaires]],"#NA")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BED13-CD36-406F-AB9B-943CE48FFEC2}">
  <sheetPr>
    <tabColor rgb="FF00B0F0"/>
  </sheetPr>
  <dimension ref="A1:J832"/>
  <sheetViews>
    <sheetView tabSelected="1" zoomScale="89" workbookViewId="0">
      <selection activeCell="K11" sqref="K11"/>
    </sheetView>
  </sheetViews>
  <sheetFormatPr baseColWidth="10" defaultRowHeight="14.5" x14ac:dyDescent="0.35"/>
  <cols>
    <col min="2" max="2" width="10.7265625" bestFit="1" customWidth="1"/>
    <col min="3" max="3" width="12" bestFit="1" customWidth="1"/>
    <col min="4" max="4" width="13.90625" customWidth="1"/>
    <col min="6" max="6" width="16.26953125" bestFit="1" customWidth="1"/>
  </cols>
  <sheetData>
    <row r="1" spans="1:10" x14ac:dyDescent="0.35">
      <c r="F1" s="14"/>
      <c r="G1" s="14"/>
      <c r="H1" s="14"/>
      <c r="I1" s="14"/>
      <c r="J1" s="14"/>
    </row>
    <row r="2" spans="1:10" x14ac:dyDescent="0.35">
      <c r="A2" s="1" t="s">
        <v>43</v>
      </c>
      <c r="B2" s="1" t="s">
        <v>44</v>
      </c>
      <c r="C2" s="1" t="s">
        <v>45</v>
      </c>
      <c r="D2" s="1" t="s">
        <v>46</v>
      </c>
      <c r="E2" s="1" t="s">
        <v>47</v>
      </c>
      <c r="F2" s="1" t="s">
        <v>178</v>
      </c>
      <c r="G2" s="1" t="s">
        <v>1</v>
      </c>
      <c r="H2" s="1" t="s">
        <v>175</v>
      </c>
      <c r="I2" s="1" t="s">
        <v>176</v>
      </c>
      <c r="J2" s="1" t="s">
        <v>177</v>
      </c>
    </row>
    <row r="3" spans="1:10" x14ac:dyDescent="0.35">
      <c r="A3" s="7">
        <v>44197</v>
      </c>
      <c r="B3" s="2" t="s">
        <v>97</v>
      </c>
      <c r="C3" s="3" t="s">
        <v>53</v>
      </c>
      <c r="D3" s="4">
        <v>156.96</v>
      </c>
      <c r="E3" s="5">
        <v>9</v>
      </c>
      <c r="F3" s="8">
        <f>ventes[[#This Row],[PRIX UNITAIRE (FCFA)]]*ventes[[#This Row],[QUANTITE]]</f>
        <v>1412.64</v>
      </c>
      <c r="G3" t="str">
        <f>VLOOKUP(ventes[[#This Row],[CLIENTS]],localisations[],2,0)</f>
        <v>Philippines</v>
      </c>
      <c r="H3" t="str">
        <f>VLOOKUP(ventes[[#This Row],[CLIENTS]],localisations[],3,0)</f>
        <v>Asie</v>
      </c>
      <c r="I3" t="str">
        <f>TEXT(ventes[[#This Row],[DATES]],"mmm")</f>
        <v>janv</v>
      </c>
      <c r="J3">
        <f>WEEKNUM(ventes[[#This Row],[DATES]])</f>
        <v>1</v>
      </c>
    </row>
    <row r="4" spans="1:10" x14ac:dyDescent="0.35">
      <c r="A4" s="7">
        <v>44197</v>
      </c>
      <c r="B4" s="2" t="s">
        <v>98</v>
      </c>
      <c r="C4" s="3" t="s">
        <v>54</v>
      </c>
      <c r="D4" s="4">
        <v>141.57</v>
      </c>
      <c r="E4" s="5">
        <v>1</v>
      </c>
      <c r="F4" s="8">
        <f>ventes[[#This Row],[PRIX UNITAIRE (FCFA)]]*ventes[[#This Row],[QUANTITE]]</f>
        <v>141.57</v>
      </c>
      <c r="G4" t="str">
        <f>VLOOKUP(ventes[[#This Row],[CLIENTS]],localisations[],2,0)</f>
        <v>Chili</v>
      </c>
      <c r="H4" t="str">
        <f>VLOOKUP(ventes[[#This Row],[CLIENTS]],localisations[],3,0)</f>
        <v>Amérique</v>
      </c>
      <c r="I4" t="str">
        <f>TEXT(ventes[[#This Row],[DATES]],"mmm")</f>
        <v>janv</v>
      </c>
      <c r="J4">
        <f>WEEKNUM(ventes[[#This Row],[DATES]])</f>
        <v>1</v>
      </c>
    </row>
    <row r="5" spans="1:10" x14ac:dyDescent="0.35">
      <c r="A5" s="7">
        <v>44198</v>
      </c>
      <c r="B5" s="2" t="s">
        <v>99</v>
      </c>
      <c r="C5" s="3" t="s">
        <v>55</v>
      </c>
      <c r="D5" s="4">
        <v>79.92</v>
      </c>
      <c r="E5" s="5">
        <v>15</v>
      </c>
      <c r="F5" s="8">
        <f>ventes[[#This Row],[PRIX UNITAIRE (FCFA)]]*ventes[[#This Row],[QUANTITE]]</f>
        <v>1198.8</v>
      </c>
      <c r="G5" t="str">
        <f>VLOOKUP(ventes[[#This Row],[CLIENTS]],localisations[],2,0)</f>
        <v>Corée du Sud</v>
      </c>
      <c r="H5" t="str">
        <f>VLOOKUP(ventes[[#This Row],[CLIENTS]],localisations[],3,0)</f>
        <v>Asie</v>
      </c>
      <c r="I5" t="str">
        <f>TEXT(ventes[[#This Row],[DATES]],"mmm")</f>
        <v>janv</v>
      </c>
      <c r="J5">
        <f>WEEKNUM(ventes[[#This Row],[DATES]])</f>
        <v>1</v>
      </c>
    </row>
    <row r="6" spans="1:10" x14ac:dyDescent="0.35">
      <c r="A6" s="7">
        <v>44198</v>
      </c>
      <c r="B6" s="2" t="s">
        <v>100</v>
      </c>
      <c r="C6" s="3" t="s">
        <v>56</v>
      </c>
      <c r="D6" s="4">
        <v>119.7</v>
      </c>
      <c r="E6" s="5">
        <v>1</v>
      </c>
      <c r="F6" s="8">
        <f>ventes[[#This Row],[PRIX UNITAIRE (FCFA)]]*ventes[[#This Row],[QUANTITE]]</f>
        <v>119.7</v>
      </c>
      <c r="G6" t="str">
        <f>VLOOKUP(ventes[[#This Row],[CLIENTS]],localisations[],2,0)</f>
        <v>Côte d'Ivoire</v>
      </c>
      <c r="H6" t="str">
        <f>VLOOKUP(ventes[[#This Row],[CLIENTS]],localisations[],3,0)</f>
        <v>Afrique</v>
      </c>
      <c r="I6" t="str">
        <f>TEXT(ventes[[#This Row],[DATES]],"mmm")</f>
        <v>janv</v>
      </c>
      <c r="J6">
        <f>WEEKNUM(ventes[[#This Row],[DATES]])</f>
        <v>1</v>
      </c>
    </row>
    <row r="7" spans="1:10" x14ac:dyDescent="0.35">
      <c r="A7" s="7">
        <v>44198</v>
      </c>
      <c r="B7" s="2" t="s">
        <v>101</v>
      </c>
      <c r="C7" s="3" t="s">
        <v>57</v>
      </c>
      <c r="D7" s="4">
        <v>15.719999999999999</v>
      </c>
      <c r="E7" s="5">
        <v>2</v>
      </c>
      <c r="F7" s="8">
        <f>ventes[[#This Row],[PRIX UNITAIRE (FCFA)]]*ventes[[#This Row],[QUANTITE]]</f>
        <v>31.439999999999998</v>
      </c>
      <c r="G7" t="str">
        <f>VLOOKUP(ventes[[#This Row],[CLIENTS]],localisations[],2,0)</f>
        <v>Algérie</v>
      </c>
      <c r="H7" t="str">
        <f>VLOOKUP(ventes[[#This Row],[CLIENTS]],localisations[],3,0)</f>
        <v>Afrique</v>
      </c>
      <c r="I7" t="str">
        <f>TEXT(ventes[[#This Row],[DATES]],"mmm")</f>
        <v>janv</v>
      </c>
      <c r="J7">
        <f>WEEKNUM(ventes[[#This Row],[DATES]])</f>
        <v>1</v>
      </c>
    </row>
    <row r="8" spans="1:10" x14ac:dyDescent="0.35">
      <c r="A8" s="7">
        <v>44198</v>
      </c>
      <c r="B8" s="2" t="s">
        <v>102</v>
      </c>
      <c r="C8" s="3" t="s">
        <v>58</v>
      </c>
      <c r="D8" s="4">
        <v>164.28</v>
      </c>
      <c r="E8" s="5">
        <v>7</v>
      </c>
      <c r="F8" s="8">
        <f>ventes[[#This Row],[PRIX UNITAIRE (FCFA)]]*ventes[[#This Row],[QUANTITE]]</f>
        <v>1149.96</v>
      </c>
      <c r="G8" t="str">
        <f>VLOOKUP(ventes[[#This Row],[CLIENTS]],localisations[],2,0)</f>
        <v>Malaisie</v>
      </c>
      <c r="H8" t="str">
        <f>VLOOKUP(ventes[[#This Row],[CLIENTS]],localisations[],3,0)</f>
        <v>Asie</v>
      </c>
      <c r="I8" t="str">
        <f>TEXT(ventes[[#This Row],[DATES]],"mmm")</f>
        <v>janv</v>
      </c>
      <c r="J8">
        <f>WEEKNUM(ventes[[#This Row],[DATES]])</f>
        <v>1</v>
      </c>
    </row>
    <row r="9" spans="1:10" x14ac:dyDescent="0.35">
      <c r="A9" s="7">
        <v>44198</v>
      </c>
      <c r="B9" s="2" t="s">
        <v>103</v>
      </c>
      <c r="C9" s="3" t="s">
        <v>59</v>
      </c>
      <c r="D9" s="4">
        <v>122.08</v>
      </c>
      <c r="E9" s="5">
        <v>6</v>
      </c>
      <c r="F9" s="8">
        <f>ventes[[#This Row],[PRIX UNITAIRE (FCFA)]]*ventes[[#This Row],[QUANTITE]]</f>
        <v>732.48</v>
      </c>
      <c r="G9" t="str">
        <f>VLOOKUP(ventes[[#This Row],[CLIENTS]],localisations[],2,0)</f>
        <v>Pakistan</v>
      </c>
      <c r="H9" t="str">
        <f>VLOOKUP(ventes[[#This Row],[CLIENTS]],localisations[],3,0)</f>
        <v>Asie</v>
      </c>
      <c r="I9" t="str">
        <f>TEXT(ventes[[#This Row],[DATES]],"mmm")</f>
        <v>janv</v>
      </c>
      <c r="J9">
        <f>WEEKNUM(ventes[[#This Row],[DATES]])</f>
        <v>1</v>
      </c>
    </row>
    <row r="10" spans="1:10" x14ac:dyDescent="0.35">
      <c r="A10" s="7">
        <v>44198</v>
      </c>
      <c r="B10" s="2" t="s">
        <v>104</v>
      </c>
      <c r="C10" s="3" t="s">
        <v>57</v>
      </c>
      <c r="D10" s="4">
        <v>15.719999999999999</v>
      </c>
      <c r="E10" s="5">
        <v>25</v>
      </c>
      <c r="F10" s="8">
        <f>ventes[[#This Row],[PRIX UNITAIRE (FCFA)]]*ventes[[#This Row],[QUANTITE]]</f>
        <v>393</v>
      </c>
      <c r="G10" t="str">
        <f>VLOOKUP(ventes[[#This Row],[CLIENTS]],localisations[],2,0)</f>
        <v>Pakistan</v>
      </c>
      <c r="H10" t="str">
        <f>VLOOKUP(ventes[[#This Row],[CLIENTS]],localisations[],3,0)</f>
        <v>Asie</v>
      </c>
      <c r="I10" t="str">
        <f>TEXT(ventes[[#This Row],[DATES]],"mmm")</f>
        <v>janv</v>
      </c>
      <c r="J10">
        <f>WEEKNUM(ventes[[#This Row],[DATES]])</f>
        <v>1</v>
      </c>
    </row>
    <row r="11" spans="1:10" x14ac:dyDescent="0.35">
      <c r="A11" s="7">
        <v>44199</v>
      </c>
      <c r="B11" s="2" t="s">
        <v>105</v>
      </c>
      <c r="C11" s="3" t="s">
        <v>60</v>
      </c>
      <c r="D11" s="4">
        <v>146.72</v>
      </c>
      <c r="E11" s="5">
        <v>21</v>
      </c>
      <c r="F11" s="8">
        <f>ventes[[#This Row],[PRIX UNITAIRE (FCFA)]]*ventes[[#This Row],[QUANTITE]]</f>
        <v>3081.12</v>
      </c>
      <c r="G11" t="str">
        <f>VLOOKUP(ventes[[#This Row],[CLIENTS]],localisations[],2,0)</f>
        <v>Japon</v>
      </c>
      <c r="H11" t="str">
        <f>VLOOKUP(ventes[[#This Row],[CLIENTS]],localisations[],3,0)</f>
        <v>Asie</v>
      </c>
      <c r="I11" t="str">
        <f>TEXT(ventes[[#This Row],[DATES]],"mmm")</f>
        <v>janv</v>
      </c>
      <c r="J11">
        <f>WEEKNUM(ventes[[#This Row],[DATES]])</f>
        <v>2</v>
      </c>
    </row>
    <row r="12" spans="1:10" x14ac:dyDescent="0.35">
      <c r="A12" s="7">
        <v>44199</v>
      </c>
      <c r="B12" s="2" t="s">
        <v>106</v>
      </c>
      <c r="C12" s="3" t="s">
        <v>61</v>
      </c>
      <c r="D12" s="4">
        <v>83.08</v>
      </c>
      <c r="E12" s="5">
        <v>9</v>
      </c>
      <c r="F12" s="8">
        <f>ventes[[#This Row],[PRIX UNITAIRE (FCFA)]]*ventes[[#This Row],[QUANTITE]]</f>
        <v>747.72</v>
      </c>
      <c r="G12" t="str">
        <f>VLOOKUP(ventes[[#This Row],[CLIENTS]],localisations[],2,0)</f>
        <v>Belgique</v>
      </c>
      <c r="H12" t="str">
        <f>VLOOKUP(ventes[[#This Row],[CLIENTS]],localisations[],3,0)</f>
        <v>Europe</v>
      </c>
      <c r="I12" t="str">
        <f>TEXT(ventes[[#This Row],[DATES]],"mmm")</f>
        <v>janv</v>
      </c>
      <c r="J12">
        <f>WEEKNUM(ventes[[#This Row],[DATES]])</f>
        <v>2</v>
      </c>
    </row>
    <row r="13" spans="1:10" x14ac:dyDescent="0.35">
      <c r="A13" s="7">
        <v>44199</v>
      </c>
      <c r="B13" s="2" t="s">
        <v>107</v>
      </c>
      <c r="C13" s="3" t="s">
        <v>55</v>
      </c>
      <c r="D13" s="4">
        <v>79.92</v>
      </c>
      <c r="E13" s="5">
        <v>31</v>
      </c>
      <c r="F13" s="8">
        <f>ventes[[#This Row],[PRIX UNITAIRE (FCFA)]]*ventes[[#This Row],[QUANTITE]]</f>
        <v>2477.52</v>
      </c>
      <c r="G13" t="str">
        <f>VLOOKUP(ventes[[#This Row],[CLIENTS]],localisations[],2,0)</f>
        <v>France</v>
      </c>
      <c r="H13" t="str">
        <f>VLOOKUP(ventes[[#This Row],[CLIENTS]],localisations[],3,0)</f>
        <v>Europe</v>
      </c>
      <c r="I13" t="str">
        <f>TEXT(ventes[[#This Row],[DATES]],"mmm")</f>
        <v>janv</v>
      </c>
      <c r="J13">
        <f>WEEKNUM(ventes[[#This Row],[DATES]])</f>
        <v>2</v>
      </c>
    </row>
    <row r="14" spans="1:10" x14ac:dyDescent="0.35">
      <c r="A14" s="7">
        <v>44199</v>
      </c>
      <c r="B14" s="2" t="s">
        <v>108</v>
      </c>
      <c r="C14" s="3" t="s">
        <v>62</v>
      </c>
      <c r="D14" s="4">
        <v>48.84</v>
      </c>
      <c r="E14" s="5">
        <v>5</v>
      </c>
      <c r="F14" s="8">
        <f>ventes[[#This Row],[PRIX UNITAIRE (FCFA)]]*ventes[[#This Row],[QUANTITE]]</f>
        <v>244.20000000000002</v>
      </c>
      <c r="G14" t="str">
        <f>VLOOKUP(ventes[[#This Row],[CLIENTS]],localisations[],2,0)</f>
        <v>Inde</v>
      </c>
      <c r="H14" t="str">
        <f>VLOOKUP(ventes[[#This Row],[CLIENTS]],localisations[],3,0)</f>
        <v>Asie</v>
      </c>
      <c r="I14" t="str">
        <f>TEXT(ventes[[#This Row],[DATES]],"mmm")</f>
        <v>janv</v>
      </c>
      <c r="J14">
        <f>WEEKNUM(ventes[[#This Row],[DATES]])</f>
        <v>2</v>
      </c>
    </row>
    <row r="15" spans="1:10" x14ac:dyDescent="0.35">
      <c r="A15" s="7">
        <v>44200</v>
      </c>
      <c r="B15" s="2" t="s">
        <v>109</v>
      </c>
      <c r="C15" s="3" t="s">
        <v>63</v>
      </c>
      <c r="D15" s="4">
        <v>53.11</v>
      </c>
      <c r="E15" s="5">
        <v>1</v>
      </c>
      <c r="F15" s="8">
        <f>ventes[[#This Row],[PRIX UNITAIRE (FCFA)]]*ventes[[#This Row],[QUANTITE]]</f>
        <v>53.11</v>
      </c>
      <c r="G15" t="str">
        <f>VLOOKUP(ventes[[#This Row],[CLIENTS]],localisations[],2,0)</f>
        <v>Indonésie</v>
      </c>
      <c r="H15" t="str">
        <f>VLOOKUP(ventes[[#This Row],[CLIENTS]],localisations[],3,0)</f>
        <v>Asie</v>
      </c>
      <c r="I15" t="str">
        <f>TEXT(ventes[[#This Row],[DATES]],"mmm")</f>
        <v>janv</v>
      </c>
      <c r="J15">
        <f>WEEKNUM(ventes[[#This Row],[DATES]])</f>
        <v>2</v>
      </c>
    </row>
    <row r="16" spans="1:10" x14ac:dyDescent="0.35">
      <c r="A16" s="7">
        <v>44200</v>
      </c>
      <c r="B16" s="2" t="s">
        <v>110</v>
      </c>
      <c r="C16" s="3" t="s">
        <v>64</v>
      </c>
      <c r="D16" s="4">
        <v>94.17</v>
      </c>
      <c r="E16" s="5">
        <v>8</v>
      </c>
      <c r="F16" s="8">
        <f>ventes[[#This Row],[PRIX UNITAIRE (FCFA)]]*ventes[[#This Row],[QUANTITE]]</f>
        <v>753.36</v>
      </c>
      <c r="G16" t="str">
        <f>VLOOKUP(ventes[[#This Row],[CLIENTS]],localisations[],2,0)</f>
        <v>Égypte</v>
      </c>
      <c r="H16" t="str">
        <f>VLOOKUP(ventes[[#This Row],[CLIENTS]],localisations[],3,0)</f>
        <v>Afrique</v>
      </c>
      <c r="I16" t="str">
        <f>TEXT(ventes[[#This Row],[DATES]],"mmm")</f>
        <v>janv</v>
      </c>
      <c r="J16">
        <f>WEEKNUM(ventes[[#This Row],[DATES]])</f>
        <v>2</v>
      </c>
    </row>
    <row r="17" spans="1:10" x14ac:dyDescent="0.35">
      <c r="A17" s="7">
        <v>44200</v>
      </c>
      <c r="B17" s="2" t="s">
        <v>111</v>
      </c>
      <c r="C17" s="3" t="s">
        <v>65</v>
      </c>
      <c r="D17" s="4">
        <v>6.7</v>
      </c>
      <c r="E17" s="5">
        <v>12</v>
      </c>
      <c r="F17" s="8">
        <f>ventes[[#This Row],[PRIX UNITAIRE (FCFA)]]*ventes[[#This Row],[QUANTITE]]</f>
        <v>80.400000000000006</v>
      </c>
      <c r="G17" t="str">
        <f>VLOOKUP(ventes[[#This Row],[CLIENTS]],localisations[],2,0)</f>
        <v>Pérou</v>
      </c>
      <c r="H17" t="str">
        <f>VLOOKUP(ventes[[#This Row],[CLIENTS]],localisations[],3,0)</f>
        <v>Amérique</v>
      </c>
      <c r="I17" t="str">
        <f>TEXT(ventes[[#This Row],[DATES]],"mmm")</f>
        <v>janv</v>
      </c>
      <c r="J17">
        <f>WEEKNUM(ventes[[#This Row],[DATES]])</f>
        <v>2</v>
      </c>
    </row>
    <row r="18" spans="1:10" x14ac:dyDescent="0.35">
      <c r="A18" s="7">
        <v>44202</v>
      </c>
      <c r="B18" s="2" t="s">
        <v>112</v>
      </c>
      <c r="C18" s="3" t="s">
        <v>66</v>
      </c>
      <c r="D18" s="4">
        <v>117.48</v>
      </c>
      <c r="E18" s="5">
        <v>9</v>
      </c>
      <c r="F18" s="8">
        <f>ventes[[#This Row],[PRIX UNITAIRE (FCFA)]]*ventes[[#This Row],[QUANTITE]]</f>
        <v>1057.32</v>
      </c>
      <c r="G18" t="str">
        <f>VLOOKUP(ventes[[#This Row],[CLIENTS]],localisations[],2,0)</f>
        <v>Afrique du Sud</v>
      </c>
      <c r="H18" t="str">
        <f>VLOOKUP(ventes[[#This Row],[CLIENTS]],localisations[],3,0)</f>
        <v>Afrique</v>
      </c>
      <c r="I18" t="str">
        <f>TEXT(ventes[[#This Row],[DATES]],"mmm")</f>
        <v>janv</v>
      </c>
      <c r="J18">
        <f>WEEKNUM(ventes[[#This Row],[DATES]])</f>
        <v>2</v>
      </c>
    </row>
    <row r="19" spans="1:10" x14ac:dyDescent="0.35">
      <c r="A19" s="7">
        <v>44204</v>
      </c>
      <c r="B19" s="2" t="s">
        <v>110</v>
      </c>
      <c r="C19" s="3" t="s">
        <v>67</v>
      </c>
      <c r="D19" s="4">
        <v>210</v>
      </c>
      <c r="E19" s="5">
        <v>14</v>
      </c>
      <c r="F19" s="8">
        <f>ventes[[#This Row],[PRIX UNITAIRE (FCFA)]]*ventes[[#This Row],[QUANTITE]]</f>
        <v>2940</v>
      </c>
      <c r="G19" t="str">
        <f>VLOOKUP(ventes[[#This Row],[CLIENTS]],localisations[],2,0)</f>
        <v>Égypte</v>
      </c>
      <c r="H19" t="str">
        <f>VLOOKUP(ventes[[#This Row],[CLIENTS]],localisations[],3,0)</f>
        <v>Afrique</v>
      </c>
      <c r="I19" t="str">
        <f>TEXT(ventes[[#This Row],[DATES]],"mmm")</f>
        <v>janv</v>
      </c>
      <c r="J19">
        <f>WEEKNUM(ventes[[#This Row],[DATES]])</f>
        <v>2</v>
      </c>
    </row>
    <row r="20" spans="1:10" x14ac:dyDescent="0.35">
      <c r="A20" s="7">
        <v>44205</v>
      </c>
      <c r="B20" s="2" t="s">
        <v>113</v>
      </c>
      <c r="C20" s="3" t="s">
        <v>68</v>
      </c>
      <c r="D20" s="4">
        <v>47.730000000000004</v>
      </c>
      <c r="E20" s="5">
        <v>26</v>
      </c>
      <c r="F20" s="8">
        <f>ventes[[#This Row],[PRIX UNITAIRE (FCFA)]]*ventes[[#This Row],[QUANTITE]]</f>
        <v>1240.98</v>
      </c>
      <c r="G20" t="str">
        <f>VLOOKUP(ventes[[#This Row],[CLIENTS]],localisations[],2,0)</f>
        <v>Tunisie</v>
      </c>
      <c r="H20" t="str">
        <f>VLOOKUP(ventes[[#This Row],[CLIENTS]],localisations[],3,0)</f>
        <v>Afrique</v>
      </c>
      <c r="I20" t="str">
        <f>TEXT(ventes[[#This Row],[DATES]],"mmm")</f>
        <v>janv</v>
      </c>
      <c r="J20">
        <f>WEEKNUM(ventes[[#This Row],[DATES]])</f>
        <v>2</v>
      </c>
    </row>
    <row r="21" spans="1:10" x14ac:dyDescent="0.35">
      <c r="A21" s="7">
        <v>44205</v>
      </c>
      <c r="B21" s="2" t="s">
        <v>101</v>
      </c>
      <c r="C21" s="3" t="s">
        <v>69</v>
      </c>
      <c r="D21" s="4">
        <v>104.16</v>
      </c>
      <c r="E21" s="5">
        <v>1</v>
      </c>
      <c r="F21" s="8">
        <f>ventes[[#This Row],[PRIX UNITAIRE (FCFA)]]*ventes[[#This Row],[QUANTITE]]</f>
        <v>104.16</v>
      </c>
      <c r="G21" t="str">
        <f>VLOOKUP(ventes[[#This Row],[CLIENTS]],localisations[],2,0)</f>
        <v>Algérie</v>
      </c>
      <c r="H21" t="str">
        <f>VLOOKUP(ventes[[#This Row],[CLIENTS]],localisations[],3,0)</f>
        <v>Afrique</v>
      </c>
      <c r="I21" t="str">
        <f>TEXT(ventes[[#This Row],[DATES]],"mmm")</f>
        <v>janv</v>
      </c>
      <c r="J21">
        <f>WEEKNUM(ventes[[#This Row],[DATES]])</f>
        <v>2</v>
      </c>
    </row>
    <row r="22" spans="1:10" x14ac:dyDescent="0.35">
      <c r="A22" s="7">
        <v>44205</v>
      </c>
      <c r="B22" s="2" t="s">
        <v>105</v>
      </c>
      <c r="C22" s="3" t="s">
        <v>70</v>
      </c>
      <c r="D22" s="4">
        <v>8.33</v>
      </c>
      <c r="E22" s="5">
        <v>4</v>
      </c>
      <c r="F22" s="8">
        <f>ventes[[#This Row],[PRIX UNITAIRE (FCFA)]]*ventes[[#This Row],[QUANTITE]]</f>
        <v>33.32</v>
      </c>
      <c r="G22" t="str">
        <f>VLOOKUP(ventes[[#This Row],[CLIENTS]],localisations[],2,0)</f>
        <v>Japon</v>
      </c>
      <c r="H22" t="str">
        <f>VLOOKUP(ventes[[#This Row],[CLIENTS]],localisations[],3,0)</f>
        <v>Asie</v>
      </c>
      <c r="I22" t="str">
        <f>TEXT(ventes[[#This Row],[DATES]],"mmm")</f>
        <v>janv</v>
      </c>
      <c r="J22">
        <f>WEEKNUM(ventes[[#This Row],[DATES]])</f>
        <v>2</v>
      </c>
    </row>
    <row r="23" spans="1:10" x14ac:dyDescent="0.35">
      <c r="A23" s="7">
        <v>44205</v>
      </c>
      <c r="B23" s="2" t="s">
        <v>114</v>
      </c>
      <c r="C23" s="3" t="s">
        <v>69</v>
      </c>
      <c r="D23" s="4">
        <v>104.16</v>
      </c>
      <c r="E23" s="5">
        <v>29</v>
      </c>
      <c r="F23" s="8">
        <f>ventes[[#This Row],[PRIX UNITAIRE (FCFA)]]*ventes[[#This Row],[QUANTITE]]</f>
        <v>3020.64</v>
      </c>
      <c r="G23" t="str">
        <f>VLOOKUP(ventes[[#This Row],[CLIENTS]],localisations[],2,0)</f>
        <v>Royaume-Uni</v>
      </c>
      <c r="H23" t="str">
        <f>VLOOKUP(ventes[[#This Row],[CLIENTS]],localisations[],3,0)</f>
        <v>Europe</v>
      </c>
      <c r="I23" t="str">
        <f>TEXT(ventes[[#This Row],[DATES]],"mmm")</f>
        <v>janv</v>
      </c>
      <c r="J23">
        <f>WEEKNUM(ventes[[#This Row],[DATES]])</f>
        <v>2</v>
      </c>
    </row>
    <row r="24" spans="1:10" x14ac:dyDescent="0.35">
      <c r="A24" s="7">
        <v>44205</v>
      </c>
      <c r="B24" s="2" t="s">
        <v>115</v>
      </c>
      <c r="C24" s="3" t="s">
        <v>71</v>
      </c>
      <c r="D24" s="4">
        <v>115.2</v>
      </c>
      <c r="E24" s="5">
        <v>28</v>
      </c>
      <c r="F24" s="8">
        <f>ventes[[#This Row],[PRIX UNITAIRE (FCFA)]]*ventes[[#This Row],[QUANTITE]]</f>
        <v>3225.6</v>
      </c>
      <c r="G24" t="str">
        <f>VLOOKUP(ventes[[#This Row],[CLIENTS]],localisations[],2,0)</f>
        <v>Suisse</v>
      </c>
      <c r="H24" t="str">
        <f>VLOOKUP(ventes[[#This Row],[CLIENTS]],localisations[],3,0)</f>
        <v>Europe</v>
      </c>
      <c r="I24" t="str">
        <f>TEXT(ventes[[#This Row],[DATES]],"mmm")</f>
        <v>janv</v>
      </c>
      <c r="J24">
        <f>WEEKNUM(ventes[[#This Row],[DATES]])</f>
        <v>2</v>
      </c>
    </row>
    <row r="25" spans="1:10" x14ac:dyDescent="0.35">
      <c r="A25" s="7">
        <v>44205</v>
      </c>
      <c r="B25" s="2" t="s">
        <v>107</v>
      </c>
      <c r="C25" s="3" t="s">
        <v>72</v>
      </c>
      <c r="D25" s="4">
        <v>80.94</v>
      </c>
      <c r="E25" s="5">
        <v>8</v>
      </c>
      <c r="F25" s="8">
        <f>ventes[[#This Row],[PRIX UNITAIRE (FCFA)]]*ventes[[#This Row],[QUANTITE]]</f>
        <v>647.52</v>
      </c>
      <c r="G25" t="str">
        <f>VLOOKUP(ventes[[#This Row],[CLIENTS]],localisations[],2,0)</f>
        <v>France</v>
      </c>
      <c r="H25" t="str">
        <f>VLOOKUP(ventes[[#This Row],[CLIENTS]],localisations[],3,0)</f>
        <v>Europe</v>
      </c>
      <c r="I25" t="str">
        <f>TEXT(ventes[[#This Row],[DATES]],"mmm")</f>
        <v>janv</v>
      </c>
      <c r="J25">
        <f>WEEKNUM(ventes[[#This Row],[DATES]])</f>
        <v>2</v>
      </c>
    </row>
    <row r="26" spans="1:10" x14ac:dyDescent="0.35">
      <c r="A26" s="7">
        <v>44205</v>
      </c>
      <c r="B26" s="2" t="s">
        <v>116</v>
      </c>
      <c r="C26" s="3" t="s">
        <v>66</v>
      </c>
      <c r="D26" s="4">
        <v>117.48</v>
      </c>
      <c r="E26" s="5">
        <v>12</v>
      </c>
      <c r="F26" s="8">
        <f>ventes[[#This Row],[PRIX UNITAIRE (FCFA)]]*ventes[[#This Row],[QUANTITE]]</f>
        <v>1409.76</v>
      </c>
      <c r="G26" t="str">
        <f>VLOOKUP(ventes[[#This Row],[CLIENTS]],localisations[],2,0)</f>
        <v>Vietnam</v>
      </c>
      <c r="H26" t="str">
        <f>VLOOKUP(ventes[[#This Row],[CLIENTS]],localisations[],3,0)</f>
        <v>Asie</v>
      </c>
      <c r="I26" t="str">
        <f>TEXT(ventes[[#This Row],[DATES]],"mmm")</f>
        <v>janv</v>
      </c>
      <c r="J26">
        <f>WEEKNUM(ventes[[#This Row],[DATES]])</f>
        <v>2</v>
      </c>
    </row>
    <row r="27" spans="1:10" x14ac:dyDescent="0.35">
      <c r="A27" s="7">
        <v>44206</v>
      </c>
      <c r="B27" s="2" t="s">
        <v>100</v>
      </c>
      <c r="C27" s="3" t="s">
        <v>73</v>
      </c>
      <c r="D27" s="4">
        <v>142.80000000000001</v>
      </c>
      <c r="E27" s="5">
        <v>24</v>
      </c>
      <c r="F27" s="8">
        <f>ventes[[#This Row],[PRIX UNITAIRE (FCFA)]]*ventes[[#This Row],[QUANTITE]]</f>
        <v>3427.2000000000003</v>
      </c>
      <c r="G27" t="str">
        <f>VLOOKUP(ventes[[#This Row],[CLIENTS]],localisations[],2,0)</f>
        <v>Côte d'Ivoire</v>
      </c>
      <c r="H27" t="str">
        <f>VLOOKUP(ventes[[#This Row],[CLIENTS]],localisations[],3,0)</f>
        <v>Afrique</v>
      </c>
      <c r="I27" t="str">
        <f>TEXT(ventes[[#This Row],[DATES]],"mmm")</f>
        <v>janv</v>
      </c>
      <c r="J27">
        <f>WEEKNUM(ventes[[#This Row],[DATES]])</f>
        <v>3</v>
      </c>
    </row>
    <row r="28" spans="1:10" x14ac:dyDescent="0.35">
      <c r="A28" s="7">
        <v>44206</v>
      </c>
      <c r="B28" s="2" t="s">
        <v>117</v>
      </c>
      <c r="C28" s="3" t="s">
        <v>74</v>
      </c>
      <c r="D28" s="4">
        <v>58.3</v>
      </c>
      <c r="E28" s="5">
        <v>14</v>
      </c>
      <c r="F28" s="8">
        <f>ventes[[#This Row],[PRIX UNITAIRE (FCFA)]]*ventes[[#This Row],[QUANTITE]]</f>
        <v>816.19999999999993</v>
      </c>
      <c r="G28" t="str">
        <f>VLOOKUP(ventes[[#This Row],[CLIENTS]],localisations[],2,0)</f>
        <v>Venezuela</v>
      </c>
      <c r="H28" t="str">
        <f>VLOOKUP(ventes[[#This Row],[CLIENTS]],localisations[],3,0)</f>
        <v>Amérique</v>
      </c>
      <c r="I28" t="str">
        <f>TEXT(ventes[[#This Row],[DATES]],"mmm")</f>
        <v>janv</v>
      </c>
      <c r="J28">
        <f>WEEKNUM(ventes[[#This Row],[DATES]])</f>
        <v>3</v>
      </c>
    </row>
    <row r="29" spans="1:10" x14ac:dyDescent="0.35">
      <c r="A29" s="7">
        <v>44206</v>
      </c>
      <c r="B29" s="2" t="s">
        <v>116</v>
      </c>
      <c r="C29" s="3" t="s">
        <v>65</v>
      </c>
      <c r="D29" s="4">
        <v>6.7</v>
      </c>
      <c r="E29" s="5">
        <v>9</v>
      </c>
      <c r="F29" s="8">
        <f>ventes[[#This Row],[PRIX UNITAIRE (FCFA)]]*ventes[[#This Row],[QUANTITE]]</f>
        <v>60.300000000000004</v>
      </c>
      <c r="G29" t="str">
        <f>VLOOKUP(ventes[[#This Row],[CLIENTS]],localisations[],2,0)</f>
        <v>Vietnam</v>
      </c>
      <c r="H29" t="str">
        <f>VLOOKUP(ventes[[#This Row],[CLIENTS]],localisations[],3,0)</f>
        <v>Asie</v>
      </c>
      <c r="I29" t="str">
        <f>TEXT(ventes[[#This Row],[DATES]],"mmm")</f>
        <v>janv</v>
      </c>
      <c r="J29">
        <f>WEEKNUM(ventes[[#This Row],[DATES]])</f>
        <v>3</v>
      </c>
    </row>
    <row r="30" spans="1:10" x14ac:dyDescent="0.35">
      <c r="A30" s="7">
        <v>44207</v>
      </c>
      <c r="B30" s="2" t="s">
        <v>100</v>
      </c>
      <c r="C30" s="3" t="s">
        <v>75</v>
      </c>
      <c r="D30" s="4">
        <v>85.76</v>
      </c>
      <c r="E30" s="5">
        <v>3</v>
      </c>
      <c r="F30" s="8">
        <f>ventes[[#This Row],[PRIX UNITAIRE (FCFA)]]*ventes[[#This Row],[QUANTITE]]</f>
        <v>257.28000000000003</v>
      </c>
      <c r="G30" t="str">
        <f>VLOOKUP(ventes[[#This Row],[CLIENTS]],localisations[],2,0)</f>
        <v>Côte d'Ivoire</v>
      </c>
      <c r="H30" t="str">
        <f>VLOOKUP(ventes[[#This Row],[CLIENTS]],localisations[],3,0)</f>
        <v>Afrique</v>
      </c>
      <c r="I30" t="str">
        <f>TEXT(ventes[[#This Row],[DATES]],"mmm")</f>
        <v>janv</v>
      </c>
      <c r="J30">
        <f>WEEKNUM(ventes[[#This Row],[DATES]])</f>
        <v>3</v>
      </c>
    </row>
    <row r="31" spans="1:10" x14ac:dyDescent="0.35">
      <c r="A31" s="7">
        <v>44207</v>
      </c>
      <c r="B31" s="2" t="s">
        <v>118</v>
      </c>
      <c r="C31" s="3" t="s">
        <v>60</v>
      </c>
      <c r="D31" s="4">
        <v>146.72</v>
      </c>
      <c r="E31" s="5">
        <v>4</v>
      </c>
      <c r="F31" s="8">
        <f>ventes[[#This Row],[PRIX UNITAIRE (FCFA)]]*ventes[[#This Row],[QUANTITE]]</f>
        <v>586.88</v>
      </c>
      <c r="G31" t="str">
        <f>VLOOKUP(ventes[[#This Row],[CLIENTS]],localisations[],2,0)</f>
        <v>Espagne</v>
      </c>
      <c r="H31" t="str">
        <f>VLOOKUP(ventes[[#This Row],[CLIENTS]],localisations[],3,0)</f>
        <v>Europe</v>
      </c>
      <c r="I31" t="str">
        <f>TEXT(ventes[[#This Row],[DATES]],"mmm")</f>
        <v>janv</v>
      </c>
      <c r="J31">
        <f>WEEKNUM(ventes[[#This Row],[DATES]])</f>
        <v>3</v>
      </c>
    </row>
    <row r="32" spans="1:10" x14ac:dyDescent="0.35">
      <c r="A32" s="7">
        <v>44207</v>
      </c>
      <c r="B32" s="2" t="s">
        <v>105</v>
      </c>
      <c r="C32" s="3" t="s">
        <v>76</v>
      </c>
      <c r="D32" s="4">
        <v>48.4</v>
      </c>
      <c r="E32" s="5">
        <v>14</v>
      </c>
      <c r="F32" s="8">
        <f>ventes[[#This Row],[PRIX UNITAIRE (FCFA)]]*ventes[[#This Row],[QUANTITE]]</f>
        <v>677.6</v>
      </c>
      <c r="G32" t="str">
        <f>VLOOKUP(ventes[[#This Row],[CLIENTS]],localisations[],2,0)</f>
        <v>Japon</v>
      </c>
      <c r="H32" t="str">
        <f>VLOOKUP(ventes[[#This Row],[CLIENTS]],localisations[],3,0)</f>
        <v>Asie</v>
      </c>
      <c r="I32" t="str">
        <f>TEXT(ventes[[#This Row],[DATES]],"mmm")</f>
        <v>janv</v>
      </c>
      <c r="J32">
        <f>WEEKNUM(ventes[[#This Row],[DATES]])</f>
        <v>3</v>
      </c>
    </row>
    <row r="33" spans="1:10" x14ac:dyDescent="0.35">
      <c r="A33" s="7">
        <v>44207</v>
      </c>
      <c r="B33" s="2" t="s">
        <v>119</v>
      </c>
      <c r="C33" s="3" t="s">
        <v>77</v>
      </c>
      <c r="D33" s="4">
        <v>162</v>
      </c>
      <c r="E33" s="5">
        <v>4</v>
      </c>
      <c r="F33" s="8">
        <f>ventes[[#This Row],[PRIX UNITAIRE (FCFA)]]*ventes[[#This Row],[QUANTITE]]</f>
        <v>648</v>
      </c>
      <c r="G33" t="str">
        <f>VLOOKUP(ventes[[#This Row],[CLIENTS]],localisations[],2,0)</f>
        <v>Suède</v>
      </c>
      <c r="H33" t="str">
        <f>VLOOKUP(ventes[[#This Row],[CLIENTS]],localisations[],3,0)</f>
        <v>Europe</v>
      </c>
      <c r="I33" t="str">
        <f>TEXT(ventes[[#This Row],[DATES]],"mmm")</f>
        <v>janv</v>
      </c>
      <c r="J33">
        <f>WEEKNUM(ventes[[#This Row],[DATES]])</f>
        <v>3</v>
      </c>
    </row>
    <row r="34" spans="1:10" x14ac:dyDescent="0.35">
      <c r="A34" s="7">
        <v>44207</v>
      </c>
      <c r="B34" s="2" t="s">
        <v>107</v>
      </c>
      <c r="C34" s="3" t="s">
        <v>66</v>
      </c>
      <c r="D34" s="4">
        <v>117.48</v>
      </c>
      <c r="E34" s="5">
        <v>2</v>
      </c>
      <c r="F34" s="8">
        <f>ventes[[#This Row],[PRIX UNITAIRE (FCFA)]]*ventes[[#This Row],[QUANTITE]]</f>
        <v>234.96</v>
      </c>
      <c r="G34" t="str">
        <f>VLOOKUP(ventes[[#This Row],[CLIENTS]],localisations[],2,0)</f>
        <v>France</v>
      </c>
      <c r="H34" t="str">
        <f>VLOOKUP(ventes[[#This Row],[CLIENTS]],localisations[],3,0)</f>
        <v>Europe</v>
      </c>
      <c r="I34" t="str">
        <f>TEXT(ventes[[#This Row],[DATES]],"mmm")</f>
        <v>janv</v>
      </c>
      <c r="J34">
        <f>WEEKNUM(ventes[[#This Row],[DATES]])</f>
        <v>3</v>
      </c>
    </row>
    <row r="35" spans="1:10" x14ac:dyDescent="0.35">
      <c r="A35" s="7">
        <v>44208</v>
      </c>
      <c r="B35" s="2" t="s">
        <v>101</v>
      </c>
      <c r="C35" s="3" t="s">
        <v>77</v>
      </c>
      <c r="D35" s="4">
        <v>162</v>
      </c>
      <c r="E35" s="5">
        <v>10</v>
      </c>
      <c r="F35" s="8">
        <f>ventes[[#This Row],[PRIX UNITAIRE (FCFA)]]*ventes[[#This Row],[QUANTITE]]</f>
        <v>1620</v>
      </c>
      <c r="G35" t="str">
        <f>VLOOKUP(ventes[[#This Row],[CLIENTS]],localisations[],2,0)</f>
        <v>Algérie</v>
      </c>
      <c r="H35" t="str">
        <f>VLOOKUP(ventes[[#This Row],[CLIENTS]],localisations[],3,0)</f>
        <v>Afrique</v>
      </c>
      <c r="I35" t="str">
        <f>TEXT(ventes[[#This Row],[DATES]],"mmm")</f>
        <v>janv</v>
      </c>
      <c r="J35">
        <f>WEEKNUM(ventes[[#This Row],[DATES]])</f>
        <v>3</v>
      </c>
    </row>
    <row r="36" spans="1:10" x14ac:dyDescent="0.35">
      <c r="A36" s="7">
        <v>44209</v>
      </c>
      <c r="B36" s="2" t="s">
        <v>99</v>
      </c>
      <c r="C36" s="3" t="s">
        <v>78</v>
      </c>
      <c r="D36" s="4">
        <v>16.64</v>
      </c>
      <c r="E36" s="5">
        <v>15</v>
      </c>
      <c r="F36" s="8">
        <f>ventes[[#This Row],[PRIX UNITAIRE (FCFA)]]*ventes[[#This Row],[QUANTITE]]</f>
        <v>249.60000000000002</v>
      </c>
      <c r="G36" t="str">
        <f>VLOOKUP(ventes[[#This Row],[CLIENTS]],localisations[],2,0)</f>
        <v>Corée du Sud</v>
      </c>
      <c r="H36" t="str">
        <f>VLOOKUP(ventes[[#This Row],[CLIENTS]],localisations[],3,0)</f>
        <v>Asie</v>
      </c>
      <c r="I36" t="str">
        <f>TEXT(ventes[[#This Row],[DATES]],"mmm")</f>
        <v>janv</v>
      </c>
      <c r="J36">
        <f>WEEKNUM(ventes[[#This Row],[DATES]])</f>
        <v>3</v>
      </c>
    </row>
    <row r="37" spans="1:10" x14ac:dyDescent="0.35">
      <c r="A37" s="7">
        <v>44209</v>
      </c>
      <c r="B37" s="2" t="s">
        <v>112</v>
      </c>
      <c r="C37" s="3" t="s">
        <v>67</v>
      </c>
      <c r="D37" s="4">
        <v>210</v>
      </c>
      <c r="E37" s="5">
        <v>6</v>
      </c>
      <c r="F37" s="8">
        <f>ventes[[#This Row],[PRIX UNITAIRE (FCFA)]]*ventes[[#This Row],[QUANTITE]]</f>
        <v>1260</v>
      </c>
      <c r="G37" t="str">
        <f>VLOOKUP(ventes[[#This Row],[CLIENTS]],localisations[],2,0)</f>
        <v>Afrique du Sud</v>
      </c>
      <c r="H37" t="str">
        <f>VLOOKUP(ventes[[#This Row],[CLIENTS]],localisations[],3,0)</f>
        <v>Afrique</v>
      </c>
      <c r="I37" t="str">
        <f>TEXT(ventes[[#This Row],[DATES]],"mmm")</f>
        <v>janv</v>
      </c>
      <c r="J37">
        <f>WEEKNUM(ventes[[#This Row],[DATES]])</f>
        <v>3</v>
      </c>
    </row>
    <row r="38" spans="1:10" x14ac:dyDescent="0.35">
      <c r="A38" s="7">
        <v>44210</v>
      </c>
      <c r="B38" s="2" t="s">
        <v>103</v>
      </c>
      <c r="C38" s="3" t="s">
        <v>76</v>
      </c>
      <c r="D38" s="4">
        <v>48.4</v>
      </c>
      <c r="E38" s="5">
        <v>14</v>
      </c>
      <c r="F38" s="8">
        <f>ventes[[#This Row],[PRIX UNITAIRE (FCFA)]]*ventes[[#This Row],[QUANTITE]]</f>
        <v>677.6</v>
      </c>
      <c r="G38" t="str">
        <f>VLOOKUP(ventes[[#This Row],[CLIENTS]],localisations[],2,0)</f>
        <v>Pakistan</v>
      </c>
      <c r="H38" t="str">
        <f>VLOOKUP(ventes[[#This Row],[CLIENTS]],localisations[],3,0)</f>
        <v>Asie</v>
      </c>
      <c r="I38" t="str">
        <f>TEXT(ventes[[#This Row],[DATES]],"mmm")</f>
        <v>janv</v>
      </c>
      <c r="J38">
        <f>WEEKNUM(ventes[[#This Row],[DATES]])</f>
        <v>3</v>
      </c>
    </row>
    <row r="39" spans="1:10" x14ac:dyDescent="0.35">
      <c r="A39" s="7">
        <v>44211</v>
      </c>
      <c r="B39" s="2" t="s">
        <v>120</v>
      </c>
      <c r="C39" s="3" t="s">
        <v>68</v>
      </c>
      <c r="D39" s="4">
        <v>47.730000000000004</v>
      </c>
      <c r="E39" s="5">
        <v>15</v>
      </c>
      <c r="F39" s="8">
        <f>ventes[[#This Row],[PRIX UNITAIRE (FCFA)]]*ventes[[#This Row],[QUANTITE]]</f>
        <v>715.95</v>
      </c>
      <c r="G39" t="str">
        <f>VLOOKUP(ventes[[#This Row],[CLIENTS]],localisations[],2,0)</f>
        <v>Pays-Bas</v>
      </c>
      <c r="H39" t="str">
        <f>VLOOKUP(ventes[[#This Row],[CLIENTS]],localisations[],3,0)</f>
        <v>Europe</v>
      </c>
      <c r="I39" t="str">
        <f>TEXT(ventes[[#This Row],[DATES]],"mmm")</f>
        <v>janv</v>
      </c>
      <c r="J39">
        <f>WEEKNUM(ventes[[#This Row],[DATES]])</f>
        <v>3</v>
      </c>
    </row>
    <row r="40" spans="1:10" x14ac:dyDescent="0.35">
      <c r="A40" s="7">
        <v>44211</v>
      </c>
      <c r="B40" s="2" t="s">
        <v>107</v>
      </c>
      <c r="C40" s="3" t="s">
        <v>54</v>
      </c>
      <c r="D40" s="4">
        <v>141.57</v>
      </c>
      <c r="E40" s="5">
        <v>10</v>
      </c>
      <c r="F40" s="8">
        <f>ventes[[#This Row],[PRIX UNITAIRE (FCFA)]]*ventes[[#This Row],[QUANTITE]]</f>
        <v>1415.6999999999998</v>
      </c>
      <c r="G40" t="str">
        <f>VLOOKUP(ventes[[#This Row],[CLIENTS]],localisations[],2,0)</f>
        <v>France</v>
      </c>
      <c r="H40" t="str">
        <f>VLOOKUP(ventes[[#This Row],[CLIENTS]],localisations[],3,0)</f>
        <v>Europe</v>
      </c>
      <c r="I40" t="str">
        <f>TEXT(ventes[[#This Row],[DATES]],"mmm")</f>
        <v>janv</v>
      </c>
      <c r="J40">
        <f>WEEKNUM(ventes[[#This Row],[DATES]])</f>
        <v>3</v>
      </c>
    </row>
    <row r="41" spans="1:10" x14ac:dyDescent="0.35">
      <c r="A41" s="7">
        <v>44212</v>
      </c>
      <c r="B41" s="2" t="s">
        <v>109</v>
      </c>
      <c r="C41" s="3" t="s">
        <v>60</v>
      </c>
      <c r="D41" s="4">
        <v>146.72</v>
      </c>
      <c r="E41" s="5">
        <v>11</v>
      </c>
      <c r="F41" s="8">
        <f>ventes[[#This Row],[PRIX UNITAIRE (FCFA)]]*ventes[[#This Row],[QUANTITE]]</f>
        <v>1613.92</v>
      </c>
      <c r="G41" t="str">
        <f>VLOOKUP(ventes[[#This Row],[CLIENTS]],localisations[],2,0)</f>
        <v>Indonésie</v>
      </c>
      <c r="H41" t="str">
        <f>VLOOKUP(ventes[[#This Row],[CLIENTS]],localisations[],3,0)</f>
        <v>Asie</v>
      </c>
      <c r="I41" t="str">
        <f>TEXT(ventes[[#This Row],[DATES]],"mmm")</f>
        <v>janv</v>
      </c>
      <c r="J41">
        <f>WEEKNUM(ventes[[#This Row],[DATES]])</f>
        <v>3</v>
      </c>
    </row>
    <row r="42" spans="1:10" x14ac:dyDescent="0.35">
      <c r="A42" s="7">
        <v>44213</v>
      </c>
      <c r="B42" s="2" t="s">
        <v>121</v>
      </c>
      <c r="C42" s="3" t="s">
        <v>71</v>
      </c>
      <c r="D42" s="4">
        <v>115.2</v>
      </c>
      <c r="E42" s="5">
        <v>4</v>
      </c>
      <c r="F42" s="8">
        <f>ventes[[#This Row],[PRIX UNITAIRE (FCFA)]]*ventes[[#This Row],[QUANTITE]]</f>
        <v>460.8</v>
      </c>
      <c r="G42" t="str">
        <f>VLOOKUP(ventes[[#This Row],[CLIENTS]],localisations[],2,0)</f>
        <v>Maroc</v>
      </c>
      <c r="H42" t="str">
        <f>VLOOKUP(ventes[[#This Row],[CLIENTS]],localisations[],3,0)</f>
        <v>Afrique</v>
      </c>
      <c r="I42" t="str">
        <f>TEXT(ventes[[#This Row],[DATES]],"mmm")</f>
        <v>janv</v>
      </c>
      <c r="J42">
        <f>WEEKNUM(ventes[[#This Row],[DATES]])</f>
        <v>4</v>
      </c>
    </row>
    <row r="43" spans="1:10" x14ac:dyDescent="0.35">
      <c r="A43" s="7">
        <v>44214</v>
      </c>
      <c r="B43" s="2" t="s">
        <v>112</v>
      </c>
      <c r="C43" s="3" t="s">
        <v>79</v>
      </c>
      <c r="D43" s="4">
        <v>94.62</v>
      </c>
      <c r="E43" s="5">
        <v>9</v>
      </c>
      <c r="F43" s="8">
        <f>ventes[[#This Row],[PRIX UNITAIRE (FCFA)]]*ventes[[#This Row],[QUANTITE]]</f>
        <v>851.58</v>
      </c>
      <c r="G43" t="str">
        <f>VLOOKUP(ventes[[#This Row],[CLIENTS]],localisations[],2,0)</f>
        <v>Afrique du Sud</v>
      </c>
      <c r="H43" t="str">
        <f>VLOOKUP(ventes[[#This Row],[CLIENTS]],localisations[],3,0)</f>
        <v>Afrique</v>
      </c>
      <c r="I43" t="str">
        <f>TEXT(ventes[[#This Row],[DATES]],"mmm")</f>
        <v>janv</v>
      </c>
      <c r="J43">
        <f>WEEKNUM(ventes[[#This Row],[DATES]])</f>
        <v>4</v>
      </c>
    </row>
    <row r="44" spans="1:10" x14ac:dyDescent="0.35">
      <c r="A44" s="7">
        <v>44214</v>
      </c>
      <c r="B44" s="2" t="s">
        <v>115</v>
      </c>
      <c r="C44" s="3" t="s">
        <v>80</v>
      </c>
      <c r="D44" s="4">
        <v>149.46</v>
      </c>
      <c r="E44" s="5">
        <v>3</v>
      </c>
      <c r="F44" s="8">
        <f>ventes[[#This Row],[PRIX UNITAIRE (FCFA)]]*ventes[[#This Row],[QUANTITE]]</f>
        <v>448.38</v>
      </c>
      <c r="G44" t="str">
        <f>VLOOKUP(ventes[[#This Row],[CLIENTS]],localisations[],2,0)</f>
        <v>Suisse</v>
      </c>
      <c r="H44" t="str">
        <f>VLOOKUP(ventes[[#This Row],[CLIENTS]],localisations[],3,0)</f>
        <v>Europe</v>
      </c>
      <c r="I44" t="str">
        <f>TEXT(ventes[[#This Row],[DATES]],"mmm")</f>
        <v>janv</v>
      </c>
      <c r="J44">
        <f>WEEKNUM(ventes[[#This Row],[DATES]])</f>
        <v>4</v>
      </c>
    </row>
    <row r="45" spans="1:10" x14ac:dyDescent="0.35">
      <c r="A45" s="7">
        <v>44214</v>
      </c>
      <c r="B45" s="2" t="s">
        <v>122</v>
      </c>
      <c r="C45" s="3" t="s">
        <v>81</v>
      </c>
      <c r="D45" s="4">
        <v>82.08</v>
      </c>
      <c r="E45" s="5">
        <v>13</v>
      </c>
      <c r="F45" s="8">
        <f>ventes[[#This Row],[PRIX UNITAIRE (FCFA)]]*ventes[[#This Row],[QUANTITE]]</f>
        <v>1067.04</v>
      </c>
      <c r="G45" t="str">
        <f>VLOOKUP(ventes[[#This Row],[CLIENTS]],localisations[],2,0)</f>
        <v>Équateur</v>
      </c>
      <c r="H45" t="str">
        <f>VLOOKUP(ventes[[#This Row],[CLIENTS]],localisations[],3,0)</f>
        <v>Amérique</v>
      </c>
      <c r="I45" t="str">
        <f>TEXT(ventes[[#This Row],[DATES]],"mmm")</f>
        <v>janv</v>
      </c>
      <c r="J45">
        <f>WEEKNUM(ventes[[#This Row],[DATES]])</f>
        <v>4</v>
      </c>
    </row>
    <row r="46" spans="1:10" x14ac:dyDescent="0.35">
      <c r="A46" s="7">
        <v>44215</v>
      </c>
      <c r="B46" s="2" t="s">
        <v>107</v>
      </c>
      <c r="C46" s="3" t="s">
        <v>65</v>
      </c>
      <c r="D46" s="4">
        <v>6.7</v>
      </c>
      <c r="E46" s="5">
        <v>6</v>
      </c>
      <c r="F46" s="8">
        <f>ventes[[#This Row],[PRIX UNITAIRE (FCFA)]]*ventes[[#This Row],[QUANTITE]]</f>
        <v>40.200000000000003</v>
      </c>
      <c r="G46" t="str">
        <f>VLOOKUP(ventes[[#This Row],[CLIENTS]],localisations[],2,0)</f>
        <v>France</v>
      </c>
      <c r="H46" t="str">
        <f>VLOOKUP(ventes[[#This Row],[CLIENTS]],localisations[],3,0)</f>
        <v>Europe</v>
      </c>
      <c r="I46" t="str">
        <f>TEXT(ventes[[#This Row],[DATES]],"mmm")</f>
        <v>janv</v>
      </c>
      <c r="J46">
        <f>WEEKNUM(ventes[[#This Row],[DATES]])</f>
        <v>4</v>
      </c>
    </row>
    <row r="47" spans="1:10" x14ac:dyDescent="0.35">
      <c r="A47" s="7">
        <v>44216</v>
      </c>
      <c r="B47" s="2" t="s">
        <v>110</v>
      </c>
      <c r="C47" s="3" t="s">
        <v>74</v>
      </c>
      <c r="D47" s="4">
        <v>58.3</v>
      </c>
      <c r="E47" s="5">
        <v>4</v>
      </c>
      <c r="F47" s="8">
        <f>ventes[[#This Row],[PRIX UNITAIRE (FCFA)]]*ventes[[#This Row],[QUANTITE]]</f>
        <v>233.2</v>
      </c>
      <c r="G47" t="str">
        <f>VLOOKUP(ventes[[#This Row],[CLIENTS]],localisations[],2,0)</f>
        <v>Égypte</v>
      </c>
      <c r="H47" t="str">
        <f>VLOOKUP(ventes[[#This Row],[CLIENTS]],localisations[],3,0)</f>
        <v>Afrique</v>
      </c>
      <c r="I47" t="str">
        <f>TEXT(ventes[[#This Row],[DATES]],"mmm")</f>
        <v>janv</v>
      </c>
      <c r="J47">
        <f>WEEKNUM(ventes[[#This Row],[DATES]])</f>
        <v>4</v>
      </c>
    </row>
    <row r="48" spans="1:10" x14ac:dyDescent="0.35">
      <c r="A48" s="7">
        <v>44216</v>
      </c>
      <c r="B48" s="2" t="s">
        <v>102</v>
      </c>
      <c r="C48" s="3" t="s">
        <v>82</v>
      </c>
      <c r="D48" s="4">
        <v>76.25</v>
      </c>
      <c r="E48" s="5">
        <v>4</v>
      </c>
      <c r="F48" s="8">
        <f>ventes[[#This Row],[PRIX UNITAIRE (FCFA)]]*ventes[[#This Row],[QUANTITE]]</f>
        <v>305</v>
      </c>
      <c r="G48" t="str">
        <f>VLOOKUP(ventes[[#This Row],[CLIENTS]],localisations[],2,0)</f>
        <v>Malaisie</v>
      </c>
      <c r="H48" t="str">
        <f>VLOOKUP(ventes[[#This Row],[CLIENTS]],localisations[],3,0)</f>
        <v>Asie</v>
      </c>
      <c r="I48" t="str">
        <f>TEXT(ventes[[#This Row],[DATES]],"mmm")</f>
        <v>janv</v>
      </c>
      <c r="J48">
        <f>WEEKNUM(ventes[[#This Row],[DATES]])</f>
        <v>4</v>
      </c>
    </row>
    <row r="49" spans="1:10" x14ac:dyDescent="0.35">
      <c r="A49" s="7">
        <v>44216</v>
      </c>
      <c r="B49" s="2" t="s">
        <v>106</v>
      </c>
      <c r="C49" s="3" t="s">
        <v>83</v>
      </c>
      <c r="D49" s="4">
        <v>162.54</v>
      </c>
      <c r="E49" s="5">
        <v>2</v>
      </c>
      <c r="F49" s="8">
        <f>ventes[[#This Row],[PRIX UNITAIRE (FCFA)]]*ventes[[#This Row],[QUANTITE]]</f>
        <v>325.08</v>
      </c>
      <c r="G49" t="str">
        <f>VLOOKUP(ventes[[#This Row],[CLIENTS]],localisations[],2,0)</f>
        <v>Belgique</v>
      </c>
      <c r="H49" t="str">
        <f>VLOOKUP(ventes[[#This Row],[CLIENTS]],localisations[],3,0)</f>
        <v>Europe</v>
      </c>
      <c r="I49" t="str">
        <f>TEXT(ventes[[#This Row],[DATES]],"mmm")</f>
        <v>janv</v>
      </c>
      <c r="J49">
        <f>WEEKNUM(ventes[[#This Row],[DATES]])</f>
        <v>4</v>
      </c>
    </row>
    <row r="50" spans="1:10" x14ac:dyDescent="0.35">
      <c r="A50" s="7">
        <v>44216</v>
      </c>
      <c r="B50" s="2" t="s">
        <v>123</v>
      </c>
      <c r="C50" s="3" t="s">
        <v>60</v>
      </c>
      <c r="D50" s="4">
        <v>146.72</v>
      </c>
      <c r="E50" s="5">
        <v>7</v>
      </c>
      <c r="F50" s="8">
        <f>ventes[[#This Row],[PRIX UNITAIRE (FCFA)]]*ventes[[#This Row],[QUANTITE]]</f>
        <v>1027.04</v>
      </c>
      <c r="G50" t="str">
        <f>VLOOKUP(ventes[[#This Row],[CLIENTS]],localisations[],2,0)</f>
        <v>Brésil</v>
      </c>
      <c r="H50" t="str">
        <f>VLOOKUP(ventes[[#This Row],[CLIENTS]],localisations[],3,0)</f>
        <v>Amérique</v>
      </c>
      <c r="I50" t="str">
        <f>TEXT(ventes[[#This Row],[DATES]],"mmm")</f>
        <v>janv</v>
      </c>
      <c r="J50">
        <f>WEEKNUM(ventes[[#This Row],[DATES]])</f>
        <v>4</v>
      </c>
    </row>
    <row r="51" spans="1:10" x14ac:dyDescent="0.35">
      <c r="A51" s="7">
        <v>44217</v>
      </c>
      <c r="B51" s="2" t="s">
        <v>116</v>
      </c>
      <c r="C51" s="3" t="s">
        <v>62</v>
      </c>
      <c r="D51" s="4">
        <v>48.84</v>
      </c>
      <c r="E51" s="5">
        <v>15</v>
      </c>
      <c r="F51" s="8">
        <f>ventes[[#This Row],[PRIX UNITAIRE (FCFA)]]*ventes[[#This Row],[QUANTITE]]</f>
        <v>732.6</v>
      </c>
      <c r="G51" t="str">
        <f>VLOOKUP(ventes[[#This Row],[CLIENTS]],localisations[],2,0)</f>
        <v>Vietnam</v>
      </c>
      <c r="H51" t="str">
        <f>VLOOKUP(ventes[[#This Row],[CLIENTS]],localisations[],3,0)</f>
        <v>Asie</v>
      </c>
      <c r="I51" t="str">
        <f>TEXT(ventes[[#This Row],[DATES]],"mmm")</f>
        <v>janv</v>
      </c>
      <c r="J51">
        <f>WEEKNUM(ventes[[#This Row],[DATES]])</f>
        <v>4</v>
      </c>
    </row>
    <row r="52" spans="1:10" x14ac:dyDescent="0.35">
      <c r="A52" s="7">
        <v>44217</v>
      </c>
      <c r="B52" s="2" t="s">
        <v>103</v>
      </c>
      <c r="C52" s="3" t="s">
        <v>77</v>
      </c>
      <c r="D52" s="4">
        <v>162</v>
      </c>
      <c r="E52" s="5">
        <v>6</v>
      </c>
      <c r="F52" s="8">
        <f>ventes[[#This Row],[PRIX UNITAIRE (FCFA)]]*ventes[[#This Row],[QUANTITE]]</f>
        <v>972</v>
      </c>
      <c r="G52" t="str">
        <f>VLOOKUP(ventes[[#This Row],[CLIENTS]],localisations[],2,0)</f>
        <v>Pakistan</v>
      </c>
      <c r="H52" t="str">
        <f>VLOOKUP(ventes[[#This Row],[CLIENTS]],localisations[],3,0)</f>
        <v>Asie</v>
      </c>
      <c r="I52" t="str">
        <f>TEXT(ventes[[#This Row],[DATES]],"mmm")</f>
        <v>janv</v>
      </c>
      <c r="J52">
        <f>WEEKNUM(ventes[[#This Row],[DATES]])</f>
        <v>4</v>
      </c>
    </row>
    <row r="53" spans="1:10" x14ac:dyDescent="0.35">
      <c r="A53" s="7">
        <v>44217</v>
      </c>
      <c r="B53" s="2" t="s">
        <v>98</v>
      </c>
      <c r="C53" s="3" t="s">
        <v>72</v>
      </c>
      <c r="D53" s="4">
        <v>80.94</v>
      </c>
      <c r="E53" s="5">
        <v>9</v>
      </c>
      <c r="F53" s="8">
        <f>ventes[[#This Row],[PRIX UNITAIRE (FCFA)]]*ventes[[#This Row],[QUANTITE]]</f>
        <v>728.46</v>
      </c>
      <c r="G53" t="str">
        <f>VLOOKUP(ventes[[#This Row],[CLIENTS]],localisations[],2,0)</f>
        <v>Chili</v>
      </c>
      <c r="H53" t="str">
        <f>VLOOKUP(ventes[[#This Row],[CLIENTS]],localisations[],3,0)</f>
        <v>Amérique</v>
      </c>
      <c r="I53" t="str">
        <f>TEXT(ventes[[#This Row],[DATES]],"mmm")</f>
        <v>janv</v>
      </c>
      <c r="J53">
        <f>WEEKNUM(ventes[[#This Row],[DATES]])</f>
        <v>4</v>
      </c>
    </row>
    <row r="54" spans="1:10" x14ac:dyDescent="0.35">
      <c r="A54" s="7">
        <v>44218</v>
      </c>
      <c r="B54" s="2" t="s">
        <v>124</v>
      </c>
      <c r="C54" s="3" t="s">
        <v>84</v>
      </c>
      <c r="D54" s="4">
        <v>103.88</v>
      </c>
      <c r="E54" s="5">
        <v>6</v>
      </c>
      <c r="F54" s="8">
        <f>ventes[[#This Row],[PRIX UNITAIRE (FCFA)]]*ventes[[#This Row],[QUANTITE]]</f>
        <v>623.28</v>
      </c>
      <c r="G54" t="str">
        <f>VLOOKUP(ventes[[#This Row],[CLIENTS]],localisations[],2,0)</f>
        <v>Mexique</v>
      </c>
      <c r="H54" t="str">
        <f>VLOOKUP(ventes[[#This Row],[CLIENTS]],localisations[],3,0)</f>
        <v>Amérique</v>
      </c>
      <c r="I54" t="str">
        <f>TEXT(ventes[[#This Row],[DATES]],"mmm")</f>
        <v>janv</v>
      </c>
      <c r="J54">
        <f>WEEKNUM(ventes[[#This Row],[DATES]])</f>
        <v>4</v>
      </c>
    </row>
    <row r="55" spans="1:10" x14ac:dyDescent="0.35">
      <c r="A55" s="7">
        <v>44219</v>
      </c>
      <c r="B55" s="2" t="s">
        <v>118</v>
      </c>
      <c r="C55" s="3" t="s">
        <v>73</v>
      </c>
      <c r="D55" s="4">
        <v>142.80000000000001</v>
      </c>
      <c r="E55" s="5">
        <v>5</v>
      </c>
      <c r="F55" s="8">
        <f>ventes[[#This Row],[PRIX UNITAIRE (FCFA)]]*ventes[[#This Row],[QUANTITE]]</f>
        <v>714</v>
      </c>
      <c r="G55" t="str">
        <f>VLOOKUP(ventes[[#This Row],[CLIENTS]],localisations[],2,0)</f>
        <v>Espagne</v>
      </c>
      <c r="H55" t="str">
        <f>VLOOKUP(ventes[[#This Row],[CLIENTS]],localisations[],3,0)</f>
        <v>Europe</v>
      </c>
      <c r="I55" t="str">
        <f>TEXT(ventes[[#This Row],[DATES]],"mmm")</f>
        <v>janv</v>
      </c>
      <c r="J55">
        <f>WEEKNUM(ventes[[#This Row],[DATES]])</f>
        <v>4</v>
      </c>
    </row>
    <row r="56" spans="1:10" x14ac:dyDescent="0.35">
      <c r="A56" s="7">
        <v>44219</v>
      </c>
      <c r="B56" s="2" t="s">
        <v>106</v>
      </c>
      <c r="C56" s="3" t="s">
        <v>79</v>
      </c>
      <c r="D56" s="4">
        <v>94.62</v>
      </c>
      <c r="E56" s="5">
        <v>17</v>
      </c>
      <c r="F56" s="8">
        <f>ventes[[#This Row],[PRIX UNITAIRE (FCFA)]]*ventes[[#This Row],[QUANTITE]]</f>
        <v>1608.54</v>
      </c>
      <c r="G56" t="str">
        <f>VLOOKUP(ventes[[#This Row],[CLIENTS]],localisations[],2,0)</f>
        <v>Belgique</v>
      </c>
      <c r="H56" t="str">
        <f>VLOOKUP(ventes[[#This Row],[CLIENTS]],localisations[],3,0)</f>
        <v>Europe</v>
      </c>
      <c r="I56" t="str">
        <f>TEXT(ventes[[#This Row],[DATES]],"mmm")</f>
        <v>janv</v>
      </c>
      <c r="J56">
        <f>WEEKNUM(ventes[[#This Row],[DATES]])</f>
        <v>4</v>
      </c>
    </row>
    <row r="57" spans="1:10" x14ac:dyDescent="0.35">
      <c r="A57" s="7">
        <v>44219</v>
      </c>
      <c r="B57" s="2" t="s">
        <v>115</v>
      </c>
      <c r="C57" s="3" t="s">
        <v>77</v>
      </c>
      <c r="D57" s="4">
        <v>162</v>
      </c>
      <c r="E57" s="5">
        <v>8</v>
      </c>
      <c r="F57" s="8">
        <f>ventes[[#This Row],[PRIX UNITAIRE (FCFA)]]*ventes[[#This Row],[QUANTITE]]</f>
        <v>1296</v>
      </c>
      <c r="G57" t="str">
        <f>VLOOKUP(ventes[[#This Row],[CLIENTS]],localisations[],2,0)</f>
        <v>Suisse</v>
      </c>
      <c r="H57" t="str">
        <f>VLOOKUP(ventes[[#This Row],[CLIENTS]],localisations[],3,0)</f>
        <v>Europe</v>
      </c>
      <c r="I57" t="str">
        <f>TEXT(ventes[[#This Row],[DATES]],"mmm")</f>
        <v>janv</v>
      </c>
      <c r="J57">
        <f>WEEKNUM(ventes[[#This Row],[DATES]])</f>
        <v>4</v>
      </c>
    </row>
    <row r="58" spans="1:10" x14ac:dyDescent="0.35">
      <c r="A58" s="7">
        <v>44220</v>
      </c>
      <c r="B58" s="2" t="s">
        <v>111</v>
      </c>
      <c r="C58" s="3" t="s">
        <v>85</v>
      </c>
      <c r="D58" s="4">
        <v>201.28</v>
      </c>
      <c r="E58" s="5">
        <v>15</v>
      </c>
      <c r="F58" s="8">
        <f>ventes[[#This Row],[PRIX UNITAIRE (FCFA)]]*ventes[[#This Row],[QUANTITE]]</f>
        <v>3019.2</v>
      </c>
      <c r="G58" t="str">
        <f>VLOOKUP(ventes[[#This Row],[CLIENTS]],localisations[],2,0)</f>
        <v>Pérou</v>
      </c>
      <c r="H58" t="str">
        <f>VLOOKUP(ventes[[#This Row],[CLIENTS]],localisations[],3,0)</f>
        <v>Amérique</v>
      </c>
      <c r="I58" t="str">
        <f>TEXT(ventes[[#This Row],[DATES]],"mmm")</f>
        <v>janv</v>
      </c>
      <c r="J58">
        <f>WEEKNUM(ventes[[#This Row],[DATES]])</f>
        <v>5</v>
      </c>
    </row>
    <row r="59" spans="1:10" x14ac:dyDescent="0.35">
      <c r="A59" s="7">
        <v>44221</v>
      </c>
      <c r="B59" s="2" t="s">
        <v>113</v>
      </c>
      <c r="C59" s="3" t="s">
        <v>69</v>
      </c>
      <c r="D59" s="4">
        <v>104.16</v>
      </c>
      <c r="E59" s="5">
        <v>14</v>
      </c>
      <c r="F59" s="8">
        <f>ventes[[#This Row],[PRIX UNITAIRE (FCFA)]]*ventes[[#This Row],[QUANTITE]]</f>
        <v>1458.24</v>
      </c>
      <c r="G59" t="str">
        <f>VLOOKUP(ventes[[#This Row],[CLIENTS]],localisations[],2,0)</f>
        <v>Tunisie</v>
      </c>
      <c r="H59" t="str">
        <f>VLOOKUP(ventes[[#This Row],[CLIENTS]],localisations[],3,0)</f>
        <v>Afrique</v>
      </c>
      <c r="I59" t="str">
        <f>TEXT(ventes[[#This Row],[DATES]],"mmm")</f>
        <v>janv</v>
      </c>
      <c r="J59">
        <f>WEEKNUM(ventes[[#This Row],[DATES]])</f>
        <v>5</v>
      </c>
    </row>
    <row r="60" spans="1:10" x14ac:dyDescent="0.35">
      <c r="A60" s="7">
        <v>44221</v>
      </c>
      <c r="B60" s="2" t="s">
        <v>99</v>
      </c>
      <c r="C60" s="3" t="s">
        <v>65</v>
      </c>
      <c r="D60" s="4">
        <v>6.7</v>
      </c>
      <c r="E60" s="5">
        <v>7</v>
      </c>
      <c r="F60" s="8">
        <f>ventes[[#This Row],[PRIX UNITAIRE (FCFA)]]*ventes[[#This Row],[QUANTITE]]</f>
        <v>46.9</v>
      </c>
      <c r="G60" t="str">
        <f>VLOOKUP(ventes[[#This Row],[CLIENTS]],localisations[],2,0)</f>
        <v>Corée du Sud</v>
      </c>
      <c r="H60" t="str">
        <f>VLOOKUP(ventes[[#This Row],[CLIENTS]],localisations[],3,0)</f>
        <v>Asie</v>
      </c>
      <c r="I60" t="str">
        <f>TEXT(ventes[[#This Row],[DATES]],"mmm")</f>
        <v>janv</v>
      </c>
      <c r="J60">
        <f>WEEKNUM(ventes[[#This Row],[DATES]])</f>
        <v>5</v>
      </c>
    </row>
    <row r="61" spans="1:10" x14ac:dyDescent="0.35">
      <c r="A61" s="7">
        <v>44221</v>
      </c>
      <c r="B61" s="2" t="s">
        <v>121</v>
      </c>
      <c r="C61" s="3" t="s">
        <v>74</v>
      </c>
      <c r="D61" s="4">
        <v>58.3</v>
      </c>
      <c r="E61" s="5">
        <v>6</v>
      </c>
      <c r="F61" s="8">
        <f>ventes[[#This Row],[PRIX UNITAIRE (FCFA)]]*ventes[[#This Row],[QUANTITE]]</f>
        <v>349.79999999999995</v>
      </c>
      <c r="G61" t="str">
        <f>VLOOKUP(ventes[[#This Row],[CLIENTS]],localisations[],2,0)</f>
        <v>Maroc</v>
      </c>
      <c r="H61" t="str">
        <f>VLOOKUP(ventes[[#This Row],[CLIENTS]],localisations[],3,0)</f>
        <v>Afrique</v>
      </c>
      <c r="I61" t="str">
        <f>TEXT(ventes[[#This Row],[DATES]],"mmm")</f>
        <v>janv</v>
      </c>
      <c r="J61">
        <f>WEEKNUM(ventes[[#This Row],[DATES]])</f>
        <v>5</v>
      </c>
    </row>
    <row r="62" spans="1:10" x14ac:dyDescent="0.35">
      <c r="A62" s="7">
        <v>44221</v>
      </c>
      <c r="B62" s="2" t="s">
        <v>117</v>
      </c>
      <c r="C62" s="3" t="s">
        <v>86</v>
      </c>
      <c r="D62" s="4">
        <v>156.78</v>
      </c>
      <c r="E62" s="5">
        <v>14</v>
      </c>
      <c r="F62" s="8">
        <f>ventes[[#This Row],[PRIX UNITAIRE (FCFA)]]*ventes[[#This Row],[QUANTITE]]</f>
        <v>2194.92</v>
      </c>
      <c r="G62" t="str">
        <f>VLOOKUP(ventes[[#This Row],[CLIENTS]],localisations[],2,0)</f>
        <v>Venezuela</v>
      </c>
      <c r="H62" t="str">
        <f>VLOOKUP(ventes[[#This Row],[CLIENTS]],localisations[],3,0)</f>
        <v>Amérique</v>
      </c>
      <c r="I62" t="str">
        <f>TEXT(ventes[[#This Row],[DATES]],"mmm")</f>
        <v>janv</v>
      </c>
      <c r="J62">
        <f>WEEKNUM(ventes[[#This Row],[DATES]])</f>
        <v>5</v>
      </c>
    </row>
    <row r="63" spans="1:10" x14ac:dyDescent="0.35">
      <c r="A63" s="7">
        <v>44222</v>
      </c>
      <c r="B63" s="2" t="s">
        <v>99</v>
      </c>
      <c r="C63" s="3" t="s">
        <v>53</v>
      </c>
      <c r="D63" s="4">
        <v>156.96</v>
      </c>
      <c r="E63" s="5">
        <v>29</v>
      </c>
      <c r="F63" s="8">
        <f>ventes[[#This Row],[PRIX UNITAIRE (FCFA)]]*ventes[[#This Row],[QUANTITE]]</f>
        <v>4551.84</v>
      </c>
      <c r="G63" t="str">
        <f>VLOOKUP(ventes[[#This Row],[CLIENTS]],localisations[],2,0)</f>
        <v>Corée du Sud</v>
      </c>
      <c r="H63" t="str">
        <f>VLOOKUP(ventes[[#This Row],[CLIENTS]],localisations[],3,0)</f>
        <v>Asie</v>
      </c>
      <c r="I63" t="str">
        <f>TEXT(ventes[[#This Row],[DATES]],"mmm")</f>
        <v>janv</v>
      </c>
      <c r="J63">
        <f>WEEKNUM(ventes[[#This Row],[DATES]])</f>
        <v>5</v>
      </c>
    </row>
    <row r="64" spans="1:10" x14ac:dyDescent="0.35">
      <c r="A64" s="7">
        <v>44222</v>
      </c>
      <c r="B64" s="2" t="s">
        <v>112</v>
      </c>
      <c r="C64" s="3" t="s">
        <v>81</v>
      </c>
      <c r="D64" s="4">
        <v>82.08</v>
      </c>
      <c r="E64" s="5">
        <v>9</v>
      </c>
      <c r="F64" s="8">
        <f>ventes[[#This Row],[PRIX UNITAIRE (FCFA)]]*ventes[[#This Row],[QUANTITE]]</f>
        <v>738.72</v>
      </c>
      <c r="G64" t="str">
        <f>VLOOKUP(ventes[[#This Row],[CLIENTS]],localisations[],2,0)</f>
        <v>Afrique du Sud</v>
      </c>
      <c r="H64" t="str">
        <f>VLOOKUP(ventes[[#This Row],[CLIENTS]],localisations[],3,0)</f>
        <v>Afrique</v>
      </c>
      <c r="I64" t="str">
        <f>TEXT(ventes[[#This Row],[DATES]],"mmm")</f>
        <v>janv</v>
      </c>
      <c r="J64">
        <f>WEEKNUM(ventes[[#This Row],[DATES]])</f>
        <v>5</v>
      </c>
    </row>
    <row r="65" spans="1:10" x14ac:dyDescent="0.35">
      <c r="A65" s="7">
        <v>44222</v>
      </c>
      <c r="B65" s="2" t="s">
        <v>105</v>
      </c>
      <c r="C65" s="3" t="s">
        <v>84</v>
      </c>
      <c r="D65" s="4">
        <v>103.88</v>
      </c>
      <c r="E65" s="5">
        <v>7</v>
      </c>
      <c r="F65" s="8">
        <f>ventes[[#This Row],[PRIX UNITAIRE (FCFA)]]*ventes[[#This Row],[QUANTITE]]</f>
        <v>727.16</v>
      </c>
      <c r="G65" t="str">
        <f>VLOOKUP(ventes[[#This Row],[CLIENTS]],localisations[],2,0)</f>
        <v>Japon</v>
      </c>
      <c r="H65" t="str">
        <f>VLOOKUP(ventes[[#This Row],[CLIENTS]],localisations[],3,0)</f>
        <v>Asie</v>
      </c>
      <c r="I65" t="str">
        <f>TEXT(ventes[[#This Row],[DATES]],"mmm")</f>
        <v>janv</v>
      </c>
      <c r="J65">
        <f>WEEKNUM(ventes[[#This Row],[DATES]])</f>
        <v>5</v>
      </c>
    </row>
    <row r="66" spans="1:10" x14ac:dyDescent="0.35">
      <c r="A66" s="7">
        <v>44222</v>
      </c>
      <c r="B66" s="2" t="s">
        <v>119</v>
      </c>
      <c r="C66" s="3" t="s">
        <v>87</v>
      </c>
      <c r="D66" s="4">
        <v>85.5</v>
      </c>
      <c r="E66" s="5">
        <v>7</v>
      </c>
      <c r="F66" s="8">
        <f>ventes[[#This Row],[PRIX UNITAIRE (FCFA)]]*ventes[[#This Row],[QUANTITE]]</f>
        <v>598.5</v>
      </c>
      <c r="G66" t="str">
        <f>VLOOKUP(ventes[[#This Row],[CLIENTS]],localisations[],2,0)</f>
        <v>Suède</v>
      </c>
      <c r="H66" t="str">
        <f>VLOOKUP(ventes[[#This Row],[CLIENTS]],localisations[],3,0)</f>
        <v>Europe</v>
      </c>
      <c r="I66" t="str">
        <f>TEXT(ventes[[#This Row],[DATES]],"mmm")</f>
        <v>janv</v>
      </c>
      <c r="J66">
        <f>WEEKNUM(ventes[[#This Row],[DATES]])</f>
        <v>5</v>
      </c>
    </row>
    <row r="67" spans="1:10" x14ac:dyDescent="0.35">
      <c r="A67" s="7">
        <v>44222</v>
      </c>
      <c r="B67" s="2" t="s">
        <v>106</v>
      </c>
      <c r="C67" s="3" t="s">
        <v>58</v>
      </c>
      <c r="D67" s="4">
        <v>164.28</v>
      </c>
      <c r="E67" s="5">
        <v>1</v>
      </c>
      <c r="F67" s="8">
        <f>ventes[[#This Row],[PRIX UNITAIRE (FCFA)]]*ventes[[#This Row],[QUANTITE]]</f>
        <v>164.28</v>
      </c>
      <c r="G67" t="str">
        <f>VLOOKUP(ventes[[#This Row],[CLIENTS]],localisations[],2,0)</f>
        <v>Belgique</v>
      </c>
      <c r="H67" t="str">
        <f>VLOOKUP(ventes[[#This Row],[CLIENTS]],localisations[],3,0)</f>
        <v>Europe</v>
      </c>
      <c r="I67" t="str">
        <f>TEXT(ventes[[#This Row],[DATES]],"mmm")</f>
        <v>janv</v>
      </c>
      <c r="J67">
        <f>WEEKNUM(ventes[[#This Row],[DATES]])</f>
        <v>5</v>
      </c>
    </row>
    <row r="68" spans="1:10" x14ac:dyDescent="0.35">
      <c r="A68" s="7">
        <v>44223</v>
      </c>
      <c r="B68" s="2" t="s">
        <v>121</v>
      </c>
      <c r="C68" s="3" t="s">
        <v>66</v>
      </c>
      <c r="D68" s="4">
        <v>117.48</v>
      </c>
      <c r="E68" s="5">
        <v>3</v>
      </c>
      <c r="F68" s="8">
        <f>ventes[[#This Row],[PRIX UNITAIRE (FCFA)]]*ventes[[#This Row],[QUANTITE]]</f>
        <v>352.44</v>
      </c>
      <c r="G68" t="str">
        <f>VLOOKUP(ventes[[#This Row],[CLIENTS]],localisations[],2,0)</f>
        <v>Maroc</v>
      </c>
      <c r="H68" t="str">
        <f>VLOOKUP(ventes[[#This Row],[CLIENTS]],localisations[],3,0)</f>
        <v>Afrique</v>
      </c>
      <c r="I68" t="str">
        <f>TEXT(ventes[[#This Row],[DATES]],"mmm")</f>
        <v>janv</v>
      </c>
      <c r="J68">
        <f>WEEKNUM(ventes[[#This Row],[DATES]])</f>
        <v>5</v>
      </c>
    </row>
    <row r="69" spans="1:10" x14ac:dyDescent="0.35">
      <c r="A69" s="7">
        <v>44223</v>
      </c>
      <c r="B69" s="2" t="s">
        <v>125</v>
      </c>
      <c r="C69" s="3" t="s">
        <v>71</v>
      </c>
      <c r="D69" s="4">
        <v>115.2</v>
      </c>
      <c r="E69" s="5">
        <v>7</v>
      </c>
      <c r="F69" s="8">
        <f>ventes[[#This Row],[PRIX UNITAIRE (FCFA)]]*ventes[[#This Row],[QUANTITE]]</f>
        <v>806.4</v>
      </c>
      <c r="G69" t="str">
        <f>VLOOKUP(ventes[[#This Row],[CLIENTS]],localisations[],2,0)</f>
        <v>Allemagne</v>
      </c>
      <c r="H69" t="str">
        <f>VLOOKUP(ventes[[#This Row],[CLIENTS]],localisations[],3,0)</f>
        <v>Europe</v>
      </c>
      <c r="I69" t="str">
        <f>TEXT(ventes[[#This Row],[DATES]],"mmm")</f>
        <v>janv</v>
      </c>
      <c r="J69">
        <f>WEEKNUM(ventes[[#This Row],[DATES]])</f>
        <v>5</v>
      </c>
    </row>
    <row r="70" spans="1:10" x14ac:dyDescent="0.35">
      <c r="A70" s="7">
        <v>44223</v>
      </c>
      <c r="B70" s="2" t="s">
        <v>114</v>
      </c>
      <c r="C70" s="3" t="s">
        <v>88</v>
      </c>
      <c r="D70" s="4">
        <v>155.61000000000001</v>
      </c>
      <c r="E70" s="5">
        <v>37</v>
      </c>
      <c r="F70" s="8">
        <f>ventes[[#This Row],[PRIX UNITAIRE (FCFA)]]*ventes[[#This Row],[QUANTITE]]</f>
        <v>5757.5700000000006</v>
      </c>
      <c r="G70" t="str">
        <f>VLOOKUP(ventes[[#This Row],[CLIENTS]],localisations[],2,0)</f>
        <v>Royaume-Uni</v>
      </c>
      <c r="H70" t="str">
        <f>VLOOKUP(ventes[[#This Row],[CLIENTS]],localisations[],3,0)</f>
        <v>Europe</v>
      </c>
      <c r="I70" t="str">
        <f>TEXT(ventes[[#This Row],[DATES]],"mmm")</f>
        <v>janv</v>
      </c>
      <c r="J70">
        <f>WEEKNUM(ventes[[#This Row],[DATES]])</f>
        <v>5</v>
      </c>
    </row>
    <row r="71" spans="1:10" x14ac:dyDescent="0.35">
      <c r="A71" s="7">
        <v>44223</v>
      </c>
      <c r="B71" s="2" t="s">
        <v>123</v>
      </c>
      <c r="C71" s="3" t="s">
        <v>67</v>
      </c>
      <c r="D71" s="4">
        <v>210</v>
      </c>
      <c r="E71" s="5">
        <v>21</v>
      </c>
      <c r="F71" s="8">
        <f>ventes[[#This Row],[PRIX UNITAIRE (FCFA)]]*ventes[[#This Row],[QUANTITE]]</f>
        <v>4410</v>
      </c>
      <c r="G71" t="str">
        <f>VLOOKUP(ventes[[#This Row],[CLIENTS]],localisations[],2,0)</f>
        <v>Brésil</v>
      </c>
      <c r="H71" t="str">
        <f>VLOOKUP(ventes[[#This Row],[CLIENTS]],localisations[],3,0)</f>
        <v>Amérique</v>
      </c>
      <c r="I71" t="str">
        <f>TEXT(ventes[[#This Row],[DATES]],"mmm")</f>
        <v>janv</v>
      </c>
      <c r="J71">
        <f>WEEKNUM(ventes[[#This Row],[DATES]])</f>
        <v>5</v>
      </c>
    </row>
    <row r="72" spans="1:10" x14ac:dyDescent="0.35">
      <c r="A72" s="7">
        <v>44224</v>
      </c>
      <c r="B72" s="2" t="s">
        <v>99</v>
      </c>
      <c r="C72" s="3" t="s">
        <v>78</v>
      </c>
      <c r="D72" s="4">
        <v>16.64</v>
      </c>
      <c r="E72" s="5">
        <v>11</v>
      </c>
      <c r="F72" s="8">
        <f>ventes[[#This Row],[PRIX UNITAIRE (FCFA)]]*ventes[[#This Row],[QUANTITE]]</f>
        <v>183.04000000000002</v>
      </c>
      <c r="G72" t="str">
        <f>VLOOKUP(ventes[[#This Row],[CLIENTS]],localisations[],2,0)</f>
        <v>Corée du Sud</v>
      </c>
      <c r="H72" t="str">
        <f>VLOOKUP(ventes[[#This Row],[CLIENTS]],localisations[],3,0)</f>
        <v>Asie</v>
      </c>
      <c r="I72" t="str">
        <f>TEXT(ventes[[#This Row],[DATES]],"mmm")</f>
        <v>janv</v>
      </c>
      <c r="J72">
        <f>WEEKNUM(ventes[[#This Row],[DATES]])</f>
        <v>5</v>
      </c>
    </row>
    <row r="73" spans="1:10" x14ac:dyDescent="0.35">
      <c r="A73" s="7">
        <v>44224</v>
      </c>
      <c r="B73" s="2" t="s">
        <v>100</v>
      </c>
      <c r="C73" s="3" t="s">
        <v>63</v>
      </c>
      <c r="D73" s="4">
        <v>53.11</v>
      </c>
      <c r="E73" s="5">
        <v>2</v>
      </c>
      <c r="F73" s="8">
        <f>ventes[[#This Row],[PRIX UNITAIRE (FCFA)]]*ventes[[#This Row],[QUANTITE]]</f>
        <v>106.22</v>
      </c>
      <c r="G73" t="str">
        <f>VLOOKUP(ventes[[#This Row],[CLIENTS]],localisations[],2,0)</f>
        <v>Côte d'Ivoire</v>
      </c>
      <c r="H73" t="str">
        <f>VLOOKUP(ventes[[#This Row],[CLIENTS]],localisations[],3,0)</f>
        <v>Afrique</v>
      </c>
      <c r="I73" t="str">
        <f>TEXT(ventes[[#This Row],[DATES]],"mmm")</f>
        <v>janv</v>
      </c>
      <c r="J73">
        <f>WEEKNUM(ventes[[#This Row],[DATES]])</f>
        <v>5</v>
      </c>
    </row>
    <row r="74" spans="1:10" x14ac:dyDescent="0.35">
      <c r="A74" s="7">
        <v>44224</v>
      </c>
      <c r="B74" s="2" t="s">
        <v>104</v>
      </c>
      <c r="C74" s="3" t="s">
        <v>62</v>
      </c>
      <c r="D74" s="4">
        <v>48.84</v>
      </c>
      <c r="E74" s="5">
        <v>10</v>
      </c>
      <c r="F74" s="8">
        <f>ventes[[#This Row],[PRIX UNITAIRE (FCFA)]]*ventes[[#This Row],[QUANTITE]]</f>
        <v>488.40000000000003</v>
      </c>
      <c r="G74" t="str">
        <f>VLOOKUP(ventes[[#This Row],[CLIENTS]],localisations[],2,0)</f>
        <v>Pakistan</v>
      </c>
      <c r="H74" t="str">
        <f>VLOOKUP(ventes[[#This Row],[CLIENTS]],localisations[],3,0)</f>
        <v>Asie</v>
      </c>
      <c r="I74" t="str">
        <f>TEXT(ventes[[#This Row],[DATES]],"mmm")</f>
        <v>janv</v>
      </c>
      <c r="J74">
        <f>WEEKNUM(ventes[[#This Row],[DATES]])</f>
        <v>5</v>
      </c>
    </row>
    <row r="75" spans="1:10" x14ac:dyDescent="0.35">
      <c r="A75" s="7">
        <v>44225</v>
      </c>
      <c r="B75" s="2" t="s">
        <v>97</v>
      </c>
      <c r="C75" s="3" t="s">
        <v>62</v>
      </c>
      <c r="D75" s="4">
        <v>48.84</v>
      </c>
      <c r="E75" s="5">
        <v>10</v>
      </c>
      <c r="F75" s="8">
        <f>ventes[[#This Row],[PRIX UNITAIRE (FCFA)]]*ventes[[#This Row],[QUANTITE]]</f>
        <v>488.40000000000003</v>
      </c>
      <c r="G75" t="str">
        <f>VLOOKUP(ventes[[#This Row],[CLIENTS]],localisations[],2,0)</f>
        <v>Philippines</v>
      </c>
      <c r="H75" t="str">
        <f>VLOOKUP(ventes[[#This Row],[CLIENTS]],localisations[],3,0)</f>
        <v>Asie</v>
      </c>
      <c r="I75" t="str">
        <f>TEXT(ventes[[#This Row],[DATES]],"mmm")</f>
        <v>janv</v>
      </c>
      <c r="J75">
        <f>WEEKNUM(ventes[[#This Row],[DATES]])</f>
        <v>5</v>
      </c>
    </row>
    <row r="76" spans="1:10" x14ac:dyDescent="0.35">
      <c r="A76" s="7">
        <v>44225</v>
      </c>
      <c r="B76" s="2" t="s">
        <v>115</v>
      </c>
      <c r="C76" s="3" t="s">
        <v>53</v>
      </c>
      <c r="D76" s="4">
        <v>156.96</v>
      </c>
      <c r="E76" s="5">
        <v>25</v>
      </c>
      <c r="F76" s="8">
        <f>ventes[[#This Row],[PRIX UNITAIRE (FCFA)]]*ventes[[#This Row],[QUANTITE]]</f>
        <v>3924</v>
      </c>
      <c r="G76" t="str">
        <f>VLOOKUP(ventes[[#This Row],[CLIENTS]],localisations[],2,0)</f>
        <v>Suisse</v>
      </c>
      <c r="H76" t="str">
        <f>VLOOKUP(ventes[[#This Row],[CLIENTS]],localisations[],3,0)</f>
        <v>Europe</v>
      </c>
      <c r="I76" t="str">
        <f>TEXT(ventes[[#This Row],[DATES]],"mmm")</f>
        <v>janv</v>
      </c>
      <c r="J76">
        <f>WEEKNUM(ventes[[#This Row],[DATES]])</f>
        <v>5</v>
      </c>
    </row>
    <row r="77" spans="1:10" x14ac:dyDescent="0.35">
      <c r="A77" s="7">
        <v>44225</v>
      </c>
      <c r="B77" s="2" t="s">
        <v>116</v>
      </c>
      <c r="C77" s="3" t="s">
        <v>60</v>
      </c>
      <c r="D77" s="4">
        <v>146.72</v>
      </c>
      <c r="E77" s="5">
        <v>21</v>
      </c>
      <c r="F77" s="8">
        <f>ventes[[#This Row],[PRIX UNITAIRE (FCFA)]]*ventes[[#This Row],[QUANTITE]]</f>
        <v>3081.12</v>
      </c>
      <c r="G77" t="str">
        <f>VLOOKUP(ventes[[#This Row],[CLIENTS]],localisations[],2,0)</f>
        <v>Vietnam</v>
      </c>
      <c r="H77" t="str">
        <f>VLOOKUP(ventes[[#This Row],[CLIENTS]],localisations[],3,0)</f>
        <v>Asie</v>
      </c>
      <c r="I77" t="str">
        <f>TEXT(ventes[[#This Row],[DATES]],"mmm")</f>
        <v>janv</v>
      </c>
      <c r="J77">
        <f>WEEKNUM(ventes[[#This Row],[DATES]])</f>
        <v>5</v>
      </c>
    </row>
    <row r="78" spans="1:10" x14ac:dyDescent="0.35">
      <c r="A78" s="7">
        <v>44226</v>
      </c>
      <c r="B78" s="2" t="s">
        <v>102</v>
      </c>
      <c r="C78" s="3" t="s">
        <v>61</v>
      </c>
      <c r="D78" s="4">
        <v>83.08</v>
      </c>
      <c r="E78" s="5">
        <v>2</v>
      </c>
      <c r="F78" s="8">
        <f>ventes[[#This Row],[PRIX UNITAIRE (FCFA)]]*ventes[[#This Row],[QUANTITE]]</f>
        <v>166.16</v>
      </c>
      <c r="G78" t="str">
        <f>VLOOKUP(ventes[[#This Row],[CLIENTS]],localisations[],2,0)</f>
        <v>Malaisie</v>
      </c>
      <c r="H78" t="str">
        <f>VLOOKUP(ventes[[#This Row],[CLIENTS]],localisations[],3,0)</f>
        <v>Asie</v>
      </c>
      <c r="I78" t="str">
        <f>TEXT(ventes[[#This Row],[DATES]],"mmm")</f>
        <v>janv</v>
      </c>
      <c r="J78">
        <f>WEEKNUM(ventes[[#This Row],[DATES]])</f>
        <v>5</v>
      </c>
    </row>
    <row r="79" spans="1:10" x14ac:dyDescent="0.35">
      <c r="A79" s="7">
        <v>44226</v>
      </c>
      <c r="B79" s="2" t="s">
        <v>117</v>
      </c>
      <c r="C79" s="3" t="s">
        <v>89</v>
      </c>
      <c r="D79" s="4">
        <v>57.120000000000005</v>
      </c>
      <c r="E79" s="5">
        <v>2</v>
      </c>
      <c r="F79" s="8">
        <f>ventes[[#This Row],[PRIX UNITAIRE (FCFA)]]*ventes[[#This Row],[QUANTITE]]</f>
        <v>114.24000000000001</v>
      </c>
      <c r="G79" t="str">
        <f>VLOOKUP(ventes[[#This Row],[CLIENTS]],localisations[],2,0)</f>
        <v>Venezuela</v>
      </c>
      <c r="H79" t="str">
        <f>VLOOKUP(ventes[[#This Row],[CLIENTS]],localisations[],3,0)</f>
        <v>Amérique</v>
      </c>
      <c r="I79" t="str">
        <f>TEXT(ventes[[#This Row],[DATES]],"mmm")</f>
        <v>janv</v>
      </c>
      <c r="J79">
        <f>WEEKNUM(ventes[[#This Row],[DATES]])</f>
        <v>5</v>
      </c>
    </row>
    <row r="80" spans="1:10" x14ac:dyDescent="0.35">
      <c r="A80" s="7">
        <v>44227</v>
      </c>
      <c r="B80" s="2" t="s">
        <v>97</v>
      </c>
      <c r="C80" s="3" t="s">
        <v>89</v>
      </c>
      <c r="D80" s="4">
        <v>57.120000000000005</v>
      </c>
      <c r="E80" s="5">
        <v>20</v>
      </c>
      <c r="F80" s="8">
        <f>ventes[[#This Row],[PRIX UNITAIRE (FCFA)]]*ventes[[#This Row],[QUANTITE]]</f>
        <v>1142.4000000000001</v>
      </c>
      <c r="G80" t="str">
        <f>VLOOKUP(ventes[[#This Row],[CLIENTS]],localisations[],2,0)</f>
        <v>Philippines</v>
      </c>
      <c r="H80" t="str">
        <f>VLOOKUP(ventes[[#This Row],[CLIENTS]],localisations[],3,0)</f>
        <v>Asie</v>
      </c>
      <c r="I80" t="str">
        <f>TEXT(ventes[[#This Row],[DATES]],"mmm")</f>
        <v>janv</v>
      </c>
      <c r="J80">
        <f>WEEKNUM(ventes[[#This Row],[DATES]])</f>
        <v>6</v>
      </c>
    </row>
    <row r="81" spans="1:10" x14ac:dyDescent="0.35">
      <c r="A81" s="7">
        <v>44227</v>
      </c>
      <c r="B81" s="2" t="s">
        <v>97</v>
      </c>
      <c r="C81" s="3" t="s">
        <v>90</v>
      </c>
      <c r="D81" s="4">
        <v>41.81</v>
      </c>
      <c r="E81" s="5">
        <v>3</v>
      </c>
      <c r="F81" s="8">
        <f>ventes[[#This Row],[PRIX UNITAIRE (FCFA)]]*ventes[[#This Row],[QUANTITE]]</f>
        <v>125.43</v>
      </c>
      <c r="G81" t="str">
        <f>VLOOKUP(ventes[[#This Row],[CLIENTS]],localisations[],2,0)</f>
        <v>Philippines</v>
      </c>
      <c r="H81" t="str">
        <f>VLOOKUP(ventes[[#This Row],[CLIENTS]],localisations[],3,0)</f>
        <v>Asie</v>
      </c>
      <c r="I81" t="str">
        <f>TEXT(ventes[[#This Row],[DATES]],"mmm")</f>
        <v>janv</v>
      </c>
      <c r="J81">
        <f>WEEKNUM(ventes[[#This Row],[DATES]])</f>
        <v>6</v>
      </c>
    </row>
    <row r="82" spans="1:10" x14ac:dyDescent="0.35">
      <c r="A82" s="7">
        <v>44227</v>
      </c>
      <c r="B82" s="2" t="s">
        <v>126</v>
      </c>
      <c r="C82" s="3" t="s">
        <v>91</v>
      </c>
      <c r="D82" s="4">
        <v>173.88</v>
      </c>
      <c r="E82" s="5">
        <v>9</v>
      </c>
      <c r="F82" s="8">
        <f>ventes[[#This Row],[PRIX UNITAIRE (FCFA)]]*ventes[[#This Row],[QUANTITE]]</f>
        <v>1564.92</v>
      </c>
      <c r="G82" t="str">
        <f>VLOOKUP(ventes[[#This Row],[CLIENTS]],localisations[],2,0)</f>
        <v>Canada</v>
      </c>
      <c r="H82" t="str">
        <f>VLOOKUP(ventes[[#This Row],[CLIENTS]],localisations[],3,0)</f>
        <v>Amérique</v>
      </c>
      <c r="I82" t="str">
        <f>TEXT(ventes[[#This Row],[DATES]],"mmm")</f>
        <v>janv</v>
      </c>
      <c r="J82">
        <f>WEEKNUM(ventes[[#This Row],[DATES]])</f>
        <v>6</v>
      </c>
    </row>
    <row r="83" spans="1:10" x14ac:dyDescent="0.35">
      <c r="A83" s="7">
        <v>44227</v>
      </c>
      <c r="B83" s="2" t="s">
        <v>104</v>
      </c>
      <c r="C83" s="3" t="s">
        <v>72</v>
      </c>
      <c r="D83" s="4">
        <v>80.94</v>
      </c>
      <c r="E83" s="5">
        <v>33</v>
      </c>
      <c r="F83" s="8">
        <f>ventes[[#This Row],[PRIX UNITAIRE (FCFA)]]*ventes[[#This Row],[QUANTITE]]</f>
        <v>2671.02</v>
      </c>
      <c r="G83" t="str">
        <f>VLOOKUP(ventes[[#This Row],[CLIENTS]],localisations[],2,0)</f>
        <v>Pakistan</v>
      </c>
      <c r="H83" t="str">
        <f>VLOOKUP(ventes[[#This Row],[CLIENTS]],localisations[],3,0)</f>
        <v>Asie</v>
      </c>
      <c r="I83" t="str">
        <f>TEXT(ventes[[#This Row],[DATES]],"mmm")</f>
        <v>janv</v>
      </c>
      <c r="J83">
        <f>WEEKNUM(ventes[[#This Row],[DATES]])</f>
        <v>6</v>
      </c>
    </row>
    <row r="84" spans="1:10" x14ac:dyDescent="0.35">
      <c r="A84" s="7">
        <v>44227</v>
      </c>
      <c r="B84" s="2" t="s">
        <v>127</v>
      </c>
      <c r="C84" s="3" t="s">
        <v>80</v>
      </c>
      <c r="D84" s="4">
        <v>149.46</v>
      </c>
      <c r="E84" s="5">
        <v>6</v>
      </c>
      <c r="F84" s="8">
        <f>ventes[[#This Row],[PRIX UNITAIRE (FCFA)]]*ventes[[#This Row],[QUANTITE]]</f>
        <v>896.76</v>
      </c>
      <c r="G84" t="str">
        <f>VLOOKUP(ventes[[#This Row],[CLIENTS]],localisations[],2,0)</f>
        <v>Colombie</v>
      </c>
      <c r="H84" t="str">
        <f>VLOOKUP(ventes[[#This Row],[CLIENTS]],localisations[],3,0)</f>
        <v>Amérique</v>
      </c>
      <c r="I84" t="str">
        <f>TEXT(ventes[[#This Row],[DATES]],"mmm")</f>
        <v>janv</v>
      </c>
      <c r="J84">
        <f>WEEKNUM(ventes[[#This Row],[DATES]])</f>
        <v>6</v>
      </c>
    </row>
    <row r="85" spans="1:10" x14ac:dyDescent="0.35">
      <c r="A85" s="7">
        <v>44228</v>
      </c>
      <c r="B85" s="2" t="s">
        <v>113</v>
      </c>
      <c r="C85" s="3" t="s">
        <v>88</v>
      </c>
      <c r="D85" s="4">
        <v>155.61000000000001</v>
      </c>
      <c r="E85" s="5">
        <v>9</v>
      </c>
      <c r="F85" s="8">
        <f>ventes[[#This Row],[PRIX UNITAIRE (FCFA)]]*ventes[[#This Row],[QUANTITE]]</f>
        <v>1400.4900000000002</v>
      </c>
      <c r="G85" t="str">
        <f>VLOOKUP(ventes[[#This Row],[CLIENTS]],localisations[],2,0)</f>
        <v>Tunisie</v>
      </c>
      <c r="H85" t="str">
        <f>VLOOKUP(ventes[[#This Row],[CLIENTS]],localisations[],3,0)</f>
        <v>Afrique</v>
      </c>
      <c r="I85" t="str">
        <f>TEXT(ventes[[#This Row],[DATES]],"mmm")</f>
        <v>févr</v>
      </c>
      <c r="J85">
        <f>WEEKNUM(ventes[[#This Row],[DATES]])</f>
        <v>6</v>
      </c>
    </row>
    <row r="86" spans="1:10" x14ac:dyDescent="0.35">
      <c r="A86" s="7">
        <v>44229</v>
      </c>
      <c r="B86" s="2" t="s">
        <v>102</v>
      </c>
      <c r="C86" s="3" t="s">
        <v>58</v>
      </c>
      <c r="D86" s="4">
        <v>164.28</v>
      </c>
      <c r="E86" s="5">
        <v>7</v>
      </c>
      <c r="F86" s="8">
        <f>ventes[[#This Row],[PRIX UNITAIRE (FCFA)]]*ventes[[#This Row],[QUANTITE]]</f>
        <v>1149.96</v>
      </c>
      <c r="G86" t="str">
        <f>VLOOKUP(ventes[[#This Row],[CLIENTS]],localisations[],2,0)</f>
        <v>Malaisie</v>
      </c>
      <c r="H86" t="str">
        <f>VLOOKUP(ventes[[#This Row],[CLIENTS]],localisations[],3,0)</f>
        <v>Asie</v>
      </c>
      <c r="I86" t="str">
        <f>TEXT(ventes[[#This Row],[DATES]],"mmm")</f>
        <v>févr</v>
      </c>
      <c r="J86">
        <f>WEEKNUM(ventes[[#This Row],[DATES]])</f>
        <v>6</v>
      </c>
    </row>
    <row r="87" spans="1:10" x14ac:dyDescent="0.35">
      <c r="A87" s="7">
        <v>44230</v>
      </c>
      <c r="B87" s="2" t="s">
        <v>99</v>
      </c>
      <c r="C87" s="3" t="s">
        <v>54</v>
      </c>
      <c r="D87" s="4">
        <v>141.57</v>
      </c>
      <c r="E87" s="5">
        <v>2</v>
      </c>
      <c r="F87" s="8">
        <f>ventes[[#This Row],[PRIX UNITAIRE (FCFA)]]*ventes[[#This Row],[QUANTITE]]</f>
        <v>283.14</v>
      </c>
      <c r="G87" t="str">
        <f>VLOOKUP(ventes[[#This Row],[CLIENTS]],localisations[],2,0)</f>
        <v>Corée du Sud</v>
      </c>
      <c r="H87" t="str">
        <f>VLOOKUP(ventes[[#This Row],[CLIENTS]],localisations[],3,0)</f>
        <v>Asie</v>
      </c>
      <c r="I87" t="str">
        <f>TEXT(ventes[[#This Row],[DATES]],"mmm")</f>
        <v>févr</v>
      </c>
      <c r="J87">
        <f>WEEKNUM(ventes[[#This Row],[DATES]])</f>
        <v>6</v>
      </c>
    </row>
    <row r="88" spans="1:10" x14ac:dyDescent="0.35">
      <c r="A88" s="7">
        <v>44230</v>
      </c>
      <c r="B88" s="2" t="s">
        <v>97</v>
      </c>
      <c r="C88" s="3" t="s">
        <v>67</v>
      </c>
      <c r="D88" s="4">
        <v>210</v>
      </c>
      <c r="E88" s="5">
        <v>39</v>
      </c>
      <c r="F88" s="8">
        <f>ventes[[#This Row],[PRIX UNITAIRE (FCFA)]]*ventes[[#This Row],[QUANTITE]]</f>
        <v>8190</v>
      </c>
      <c r="G88" t="str">
        <f>VLOOKUP(ventes[[#This Row],[CLIENTS]],localisations[],2,0)</f>
        <v>Philippines</v>
      </c>
      <c r="H88" t="str">
        <f>VLOOKUP(ventes[[#This Row],[CLIENTS]],localisations[],3,0)</f>
        <v>Asie</v>
      </c>
      <c r="I88" t="str">
        <f>TEXT(ventes[[#This Row],[DATES]],"mmm")</f>
        <v>févr</v>
      </c>
      <c r="J88">
        <f>WEEKNUM(ventes[[#This Row],[DATES]])</f>
        <v>6</v>
      </c>
    </row>
    <row r="89" spans="1:10" x14ac:dyDescent="0.35">
      <c r="A89" s="7">
        <v>44230</v>
      </c>
      <c r="B89" s="2" t="s">
        <v>123</v>
      </c>
      <c r="C89" s="3" t="s">
        <v>55</v>
      </c>
      <c r="D89" s="4">
        <v>79.92</v>
      </c>
      <c r="E89" s="5">
        <v>27</v>
      </c>
      <c r="F89" s="8">
        <f>ventes[[#This Row],[PRIX UNITAIRE (FCFA)]]*ventes[[#This Row],[QUANTITE]]</f>
        <v>2157.84</v>
      </c>
      <c r="G89" t="str">
        <f>VLOOKUP(ventes[[#This Row],[CLIENTS]],localisations[],2,0)</f>
        <v>Brésil</v>
      </c>
      <c r="H89" t="str">
        <f>VLOOKUP(ventes[[#This Row],[CLIENTS]],localisations[],3,0)</f>
        <v>Amérique</v>
      </c>
      <c r="I89" t="str">
        <f>TEXT(ventes[[#This Row],[DATES]],"mmm")</f>
        <v>févr</v>
      </c>
      <c r="J89">
        <f>WEEKNUM(ventes[[#This Row],[DATES]])</f>
        <v>6</v>
      </c>
    </row>
    <row r="90" spans="1:10" x14ac:dyDescent="0.35">
      <c r="A90" s="7">
        <v>44230</v>
      </c>
      <c r="B90" s="2" t="s">
        <v>124</v>
      </c>
      <c r="C90" s="3" t="s">
        <v>60</v>
      </c>
      <c r="D90" s="4">
        <v>146.72</v>
      </c>
      <c r="E90" s="5">
        <v>8</v>
      </c>
      <c r="F90" s="8">
        <f>ventes[[#This Row],[PRIX UNITAIRE (FCFA)]]*ventes[[#This Row],[QUANTITE]]</f>
        <v>1173.76</v>
      </c>
      <c r="G90" t="str">
        <f>VLOOKUP(ventes[[#This Row],[CLIENTS]],localisations[],2,0)</f>
        <v>Mexique</v>
      </c>
      <c r="H90" t="str">
        <f>VLOOKUP(ventes[[#This Row],[CLIENTS]],localisations[],3,0)</f>
        <v>Amérique</v>
      </c>
      <c r="I90" t="str">
        <f>TEXT(ventes[[#This Row],[DATES]],"mmm")</f>
        <v>févr</v>
      </c>
      <c r="J90">
        <f>WEEKNUM(ventes[[#This Row],[DATES]])</f>
        <v>6</v>
      </c>
    </row>
    <row r="91" spans="1:10" x14ac:dyDescent="0.35">
      <c r="A91" s="7">
        <v>44230</v>
      </c>
      <c r="B91" s="2" t="s">
        <v>98</v>
      </c>
      <c r="C91" s="3" t="s">
        <v>78</v>
      </c>
      <c r="D91" s="4">
        <v>16.64</v>
      </c>
      <c r="E91" s="5">
        <v>13</v>
      </c>
      <c r="F91" s="8">
        <f>ventes[[#This Row],[PRIX UNITAIRE (FCFA)]]*ventes[[#This Row],[QUANTITE]]</f>
        <v>216.32</v>
      </c>
      <c r="G91" t="str">
        <f>VLOOKUP(ventes[[#This Row],[CLIENTS]],localisations[],2,0)</f>
        <v>Chili</v>
      </c>
      <c r="H91" t="str">
        <f>VLOOKUP(ventes[[#This Row],[CLIENTS]],localisations[],3,0)</f>
        <v>Amérique</v>
      </c>
      <c r="I91" t="str">
        <f>TEXT(ventes[[#This Row],[DATES]],"mmm")</f>
        <v>févr</v>
      </c>
      <c r="J91">
        <f>WEEKNUM(ventes[[#This Row],[DATES]])</f>
        <v>6</v>
      </c>
    </row>
    <row r="92" spans="1:10" x14ac:dyDescent="0.35">
      <c r="A92" s="7">
        <v>44231</v>
      </c>
      <c r="B92" s="2" t="s">
        <v>116</v>
      </c>
      <c r="C92" s="3" t="s">
        <v>81</v>
      </c>
      <c r="D92" s="4">
        <v>82.08</v>
      </c>
      <c r="E92" s="5">
        <v>39</v>
      </c>
      <c r="F92" s="8">
        <f>ventes[[#This Row],[PRIX UNITAIRE (FCFA)]]*ventes[[#This Row],[QUANTITE]]</f>
        <v>3201.12</v>
      </c>
      <c r="G92" t="str">
        <f>VLOOKUP(ventes[[#This Row],[CLIENTS]],localisations[],2,0)</f>
        <v>Vietnam</v>
      </c>
      <c r="H92" t="str">
        <f>VLOOKUP(ventes[[#This Row],[CLIENTS]],localisations[],3,0)</f>
        <v>Asie</v>
      </c>
      <c r="I92" t="str">
        <f>TEXT(ventes[[#This Row],[DATES]],"mmm")</f>
        <v>févr</v>
      </c>
      <c r="J92">
        <f>WEEKNUM(ventes[[#This Row],[DATES]])</f>
        <v>6</v>
      </c>
    </row>
    <row r="93" spans="1:10" x14ac:dyDescent="0.35">
      <c r="A93" s="7">
        <v>44231</v>
      </c>
      <c r="B93" s="2" t="s">
        <v>123</v>
      </c>
      <c r="C93" s="3" t="s">
        <v>75</v>
      </c>
      <c r="D93" s="4">
        <v>85.76</v>
      </c>
      <c r="E93" s="5">
        <v>4</v>
      </c>
      <c r="F93" s="8">
        <f>ventes[[#This Row],[PRIX UNITAIRE (FCFA)]]*ventes[[#This Row],[QUANTITE]]</f>
        <v>343.04</v>
      </c>
      <c r="G93" t="str">
        <f>VLOOKUP(ventes[[#This Row],[CLIENTS]],localisations[],2,0)</f>
        <v>Brésil</v>
      </c>
      <c r="H93" t="str">
        <f>VLOOKUP(ventes[[#This Row],[CLIENTS]],localisations[],3,0)</f>
        <v>Amérique</v>
      </c>
      <c r="I93" t="str">
        <f>TEXT(ventes[[#This Row],[DATES]],"mmm")</f>
        <v>févr</v>
      </c>
      <c r="J93">
        <f>WEEKNUM(ventes[[#This Row],[DATES]])</f>
        <v>6</v>
      </c>
    </row>
    <row r="94" spans="1:10" x14ac:dyDescent="0.35">
      <c r="A94" s="7">
        <v>44231</v>
      </c>
      <c r="B94" s="2" t="s">
        <v>111</v>
      </c>
      <c r="C94" s="3" t="s">
        <v>60</v>
      </c>
      <c r="D94" s="4">
        <v>146.72</v>
      </c>
      <c r="E94" s="5">
        <v>26</v>
      </c>
      <c r="F94" s="8">
        <f>ventes[[#This Row],[PRIX UNITAIRE (FCFA)]]*ventes[[#This Row],[QUANTITE]]</f>
        <v>3814.72</v>
      </c>
      <c r="G94" t="str">
        <f>VLOOKUP(ventes[[#This Row],[CLIENTS]],localisations[],2,0)</f>
        <v>Pérou</v>
      </c>
      <c r="H94" t="str">
        <f>VLOOKUP(ventes[[#This Row],[CLIENTS]],localisations[],3,0)</f>
        <v>Amérique</v>
      </c>
      <c r="I94" t="str">
        <f>TEXT(ventes[[#This Row],[DATES]],"mmm")</f>
        <v>févr</v>
      </c>
      <c r="J94">
        <f>WEEKNUM(ventes[[#This Row],[DATES]])</f>
        <v>6</v>
      </c>
    </row>
    <row r="95" spans="1:10" x14ac:dyDescent="0.35">
      <c r="A95" s="7">
        <v>44231</v>
      </c>
      <c r="B95" s="2" t="s">
        <v>124</v>
      </c>
      <c r="C95" s="3" t="s">
        <v>70</v>
      </c>
      <c r="D95" s="4">
        <v>8.33</v>
      </c>
      <c r="E95" s="5">
        <v>3</v>
      </c>
      <c r="F95" s="8">
        <f>ventes[[#This Row],[PRIX UNITAIRE (FCFA)]]*ventes[[#This Row],[QUANTITE]]</f>
        <v>24.990000000000002</v>
      </c>
      <c r="G95" t="str">
        <f>VLOOKUP(ventes[[#This Row],[CLIENTS]],localisations[],2,0)</f>
        <v>Mexique</v>
      </c>
      <c r="H95" t="str">
        <f>VLOOKUP(ventes[[#This Row],[CLIENTS]],localisations[],3,0)</f>
        <v>Amérique</v>
      </c>
      <c r="I95" t="str">
        <f>TEXT(ventes[[#This Row],[DATES]],"mmm")</f>
        <v>févr</v>
      </c>
      <c r="J95">
        <f>WEEKNUM(ventes[[#This Row],[DATES]])</f>
        <v>6</v>
      </c>
    </row>
    <row r="96" spans="1:10" x14ac:dyDescent="0.35">
      <c r="A96" s="7">
        <v>44232</v>
      </c>
      <c r="B96" s="2" t="s">
        <v>113</v>
      </c>
      <c r="C96" s="3" t="s">
        <v>72</v>
      </c>
      <c r="D96" s="4">
        <v>80.94</v>
      </c>
      <c r="E96" s="5">
        <v>24</v>
      </c>
      <c r="F96" s="8">
        <f>ventes[[#This Row],[PRIX UNITAIRE (FCFA)]]*ventes[[#This Row],[QUANTITE]]</f>
        <v>1942.56</v>
      </c>
      <c r="G96" t="str">
        <f>VLOOKUP(ventes[[#This Row],[CLIENTS]],localisations[],2,0)</f>
        <v>Tunisie</v>
      </c>
      <c r="H96" t="str">
        <f>VLOOKUP(ventes[[#This Row],[CLIENTS]],localisations[],3,0)</f>
        <v>Afrique</v>
      </c>
      <c r="I96" t="str">
        <f>TEXT(ventes[[#This Row],[DATES]],"mmm")</f>
        <v>févr</v>
      </c>
      <c r="J96">
        <f>WEEKNUM(ventes[[#This Row],[DATES]])</f>
        <v>6</v>
      </c>
    </row>
    <row r="97" spans="1:10" x14ac:dyDescent="0.35">
      <c r="A97" s="7">
        <v>44232</v>
      </c>
      <c r="B97" s="2" t="s">
        <v>109</v>
      </c>
      <c r="C97" s="3" t="s">
        <v>92</v>
      </c>
      <c r="D97" s="4">
        <v>42.55</v>
      </c>
      <c r="E97" s="5">
        <v>38</v>
      </c>
      <c r="F97" s="8">
        <f>ventes[[#This Row],[PRIX UNITAIRE (FCFA)]]*ventes[[#This Row],[QUANTITE]]</f>
        <v>1616.8999999999999</v>
      </c>
      <c r="G97" t="str">
        <f>VLOOKUP(ventes[[#This Row],[CLIENTS]],localisations[],2,0)</f>
        <v>Indonésie</v>
      </c>
      <c r="H97" t="str">
        <f>VLOOKUP(ventes[[#This Row],[CLIENTS]],localisations[],3,0)</f>
        <v>Asie</v>
      </c>
      <c r="I97" t="str">
        <f>TEXT(ventes[[#This Row],[DATES]],"mmm")</f>
        <v>févr</v>
      </c>
      <c r="J97">
        <f>WEEKNUM(ventes[[#This Row],[DATES]])</f>
        <v>6</v>
      </c>
    </row>
    <row r="98" spans="1:10" x14ac:dyDescent="0.35">
      <c r="A98" s="7">
        <v>44232</v>
      </c>
      <c r="B98" s="2" t="s">
        <v>118</v>
      </c>
      <c r="C98" s="3" t="s">
        <v>88</v>
      </c>
      <c r="D98" s="4">
        <v>155.61000000000001</v>
      </c>
      <c r="E98" s="5">
        <v>1</v>
      </c>
      <c r="F98" s="8">
        <f>ventes[[#This Row],[PRIX UNITAIRE (FCFA)]]*ventes[[#This Row],[QUANTITE]]</f>
        <v>155.61000000000001</v>
      </c>
      <c r="G98" t="str">
        <f>VLOOKUP(ventes[[#This Row],[CLIENTS]],localisations[],2,0)</f>
        <v>Espagne</v>
      </c>
      <c r="H98" t="str">
        <f>VLOOKUP(ventes[[#This Row],[CLIENTS]],localisations[],3,0)</f>
        <v>Europe</v>
      </c>
      <c r="I98" t="str">
        <f>TEXT(ventes[[#This Row],[DATES]],"mmm")</f>
        <v>févr</v>
      </c>
      <c r="J98">
        <f>WEEKNUM(ventes[[#This Row],[DATES]])</f>
        <v>6</v>
      </c>
    </row>
    <row r="99" spans="1:10" x14ac:dyDescent="0.35">
      <c r="A99" s="7">
        <v>44232</v>
      </c>
      <c r="B99" s="2" t="s">
        <v>114</v>
      </c>
      <c r="C99" s="3" t="s">
        <v>61</v>
      </c>
      <c r="D99" s="4">
        <v>83.08</v>
      </c>
      <c r="E99" s="5">
        <v>7</v>
      </c>
      <c r="F99" s="8">
        <f>ventes[[#This Row],[PRIX UNITAIRE (FCFA)]]*ventes[[#This Row],[QUANTITE]]</f>
        <v>581.55999999999995</v>
      </c>
      <c r="G99" t="str">
        <f>VLOOKUP(ventes[[#This Row],[CLIENTS]],localisations[],2,0)</f>
        <v>Royaume-Uni</v>
      </c>
      <c r="H99" t="str">
        <f>VLOOKUP(ventes[[#This Row],[CLIENTS]],localisations[],3,0)</f>
        <v>Europe</v>
      </c>
      <c r="I99" t="str">
        <f>TEXT(ventes[[#This Row],[DATES]],"mmm")</f>
        <v>févr</v>
      </c>
      <c r="J99">
        <f>WEEKNUM(ventes[[#This Row],[DATES]])</f>
        <v>6</v>
      </c>
    </row>
    <row r="100" spans="1:10" x14ac:dyDescent="0.35">
      <c r="A100" s="7">
        <v>44232</v>
      </c>
      <c r="B100" s="2" t="s">
        <v>107</v>
      </c>
      <c r="C100" s="3" t="s">
        <v>61</v>
      </c>
      <c r="D100" s="4">
        <v>83.08</v>
      </c>
      <c r="E100" s="5">
        <v>9</v>
      </c>
      <c r="F100" s="8">
        <f>ventes[[#This Row],[PRIX UNITAIRE (FCFA)]]*ventes[[#This Row],[QUANTITE]]</f>
        <v>747.72</v>
      </c>
      <c r="G100" t="str">
        <f>VLOOKUP(ventes[[#This Row],[CLIENTS]],localisations[],2,0)</f>
        <v>France</v>
      </c>
      <c r="H100" t="str">
        <f>VLOOKUP(ventes[[#This Row],[CLIENTS]],localisations[],3,0)</f>
        <v>Europe</v>
      </c>
      <c r="I100" t="str">
        <f>TEXT(ventes[[#This Row],[DATES]],"mmm")</f>
        <v>févr</v>
      </c>
      <c r="J100">
        <f>WEEKNUM(ventes[[#This Row],[DATES]])</f>
        <v>6</v>
      </c>
    </row>
    <row r="101" spans="1:10" x14ac:dyDescent="0.35">
      <c r="A101" s="7">
        <v>44232</v>
      </c>
      <c r="B101" s="2" t="s">
        <v>127</v>
      </c>
      <c r="C101" s="3" t="s">
        <v>93</v>
      </c>
      <c r="D101" s="4">
        <v>49.21</v>
      </c>
      <c r="E101" s="5">
        <v>6</v>
      </c>
      <c r="F101" s="8">
        <f>ventes[[#This Row],[PRIX UNITAIRE (FCFA)]]*ventes[[#This Row],[QUANTITE]]</f>
        <v>295.26</v>
      </c>
      <c r="G101" t="str">
        <f>VLOOKUP(ventes[[#This Row],[CLIENTS]],localisations[],2,0)</f>
        <v>Colombie</v>
      </c>
      <c r="H101" t="str">
        <f>VLOOKUP(ventes[[#This Row],[CLIENTS]],localisations[],3,0)</f>
        <v>Amérique</v>
      </c>
      <c r="I101" t="str">
        <f>TEXT(ventes[[#This Row],[DATES]],"mmm")</f>
        <v>févr</v>
      </c>
      <c r="J101">
        <f>WEEKNUM(ventes[[#This Row],[DATES]])</f>
        <v>6</v>
      </c>
    </row>
    <row r="102" spans="1:10" x14ac:dyDescent="0.35">
      <c r="A102" s="7">
        <v>44233</v>
      </c>
      <c r="B102" s="2" t="s">
        <v>99</v>
      </c>
      <c r="C102" s="3" t="s">
        <v>94</v>
      </c>
      <c r="D102" s="4">
        <v>7.8599999999999994</v>
      </c>
      <c r="E102" s="5">
        <v>30</v>
      </c>
      <c r="F102" s="8">
        <f>ventes[[#This Row],[PRIX UNITAIRE (FCFA)]]*ventes[[#This Row],[QUANTITE]]</f>
        <v>235.79999999999998</v>
      </c>
      <c r="G102" t="str">
        <f>VLOOKUP(ventes[[#This Row],[CLIENTS]],localisations[],2,0)</f>
        <v>Corée du Sud</v>
      </c>
      <c r="H102" t="str">
        <f>VLOOKUP(ventes[[#This Row],[CLIENTS]],localisations[],3,0)</f>
        <v>Asie</v>
      </c>
      <c r="I102" t="str">
        <f>TEXT(ventes[[#This Row],[DATES]],"mmm")</f>
        <v>févr</v>
      </c>
      <c r="J102">
        <f>WEEKNUM(ventes[[#This Row],[DATES]])</f>
        <v>6</v>
      </c>
    </row>
    <row r="103" spans="1:10" x14ac:dyDescent="0.35">
      <c r="A103" s="7">
        <v>44233</v>
      </c>
      <c r="B103" s="2" t="s">
        <v>126</v>
      </c>
      <c r="C103" s="3" t="s">
        <v>73</v>
      </c>
      <c r="D103" s="4">
        <v>142.80000000000001</v>
      </c>
      <c r="E103" s="5">
        <v>6</v>
      </c>
      <c r="F103" s="8">
        <f>ventes[[#This Row],[PRIX UNITAIRE (FCFA)]]*ventes[[#This Row],[QUANTITE]]</f>
        <v>856.80000000000007</v>
      </c>
      <c r="G103" t="str">
        <f>VLOOKUP(ventes[[#This Row],[CLIENTS]],localisations[],2,0)</f>
        <v>Canada</v>
      </c>
      <c r="H103" t="str">
        <f>VLOOKUP(ventes[[#This Row],[CLIENTS]],localisations[],3,0)</f>
        <v>Amérique</v>
      </c>
      <c r="I103" t="str">
        <f>TEXT(ventes[[#This Row],[DATES]],"mmm")</f>
        <v>févr</v>
      </c>
      <c r="J103">
        <f>WEEKNUM(ventes[[#This Row],[DATES]])</f>
        <v>6</v>
      </c>
    </row>
    <row r="104" spans="1:10" x14ac:dyDescent="0.35">
      <c r="A104" s="7">
        <v>44233</v>
      </c>
      <c r="B104" s="2" t="s">
        <v>98</v>
      </c>
      <c r="C104" s="3" t="s">
        <v>65</v>
      </c>
      <c r="D104" s="4">
        <v>6.7</v>
      </c>
      <c r="E104" s="5">
        <v>1</v>
      </c>
      <c r="F104" s="8">
        <f>ventes[[#This Row],[PRIX UNITAIRE (FCFA)]]*ventes[[#This Row],[QUANTITE]]</f>
        <v>6.7</v>
      </c>
      <c r="G104" t="str">
        <f>VLOOKUP(ventes[[#This Row],[CLIENTS]],localisations[],2,0)</f>
        <v>Chili</v>
      </c>
      <c r="H104" t="str">
        <f>VLOOKUP(ventes[[#This Row],[CLIENTS]],localisations[],3,0)</f>
        <v>Amérique</v>
      </c>
      <c r="I104" t="str">
        <f>TEXT(ventes[[#This Row],[DATES]],"mmm")</f>
        <v>févr</v>
      </c>
      <c r="J104">
        <f>WEEKNUM(ventes[[#This Row],[DATES]])</f>
        <v>6</v>
      </c>
    </row>
    <row r="105" spans="1:10" x14ac:dyDescent="0.35">
      <c r="A105" s="7">
        <v>44234</v>
      </c>
      <c r="B105" s="2" t="s">
        <v>121</v>
      </c>
      <c r="C105" s="3" t="s">
        <v>65</v>
      </c>
      <c r="D105" s="4">
        <v>6.7</v>
      </c>
      <c r="E105" s="5">
        <v>29</v>
      </c>
      <c r="F105" s="8">
        <f>ventes[[#This Row],[PRIX UNITAIRE (FCFA)]]*ventes[[#This Row],[QUANTITE]]</f>
        <v>194.3</v>
      </c>
      <c r="G105" t="str">
        <f>VLOOKUP(ventes[[#This Row],[CLIENTS]],localisations[],2,0)</f>
        <v>Maroc</v>
      </c>
      <c r="H105" t="str">
        <f>VLOOKUP(ventes[[#This Row],[CLIENTS]],localisations[],3,0)</f>
        <v>Afrique</v>
      </c>
      <c r="I105" t="str">
        <f>TEXT(ventes[[#This Row],[DATES]],"mmm")</f>
        <v>févr</v>
      </c>
      <c r="J105">
        <f>WEEKNUM(ventes[[#This Row],[DATES]])</f>
        <v>7</v>
      </c>
    </row>
    <row r="106" spans="1:10" x14ac:dyDescent="0.35">
      <c r="A106" s="7">
        <v>44234</v>
      </c>
      <c r="B106" s="2" t="s">
        <v>123</v>
      </c>
      <c r="C106" s="3" t="s">
        <v>78</v>
      </c>
      <c r="D106" s="4">
        <v>16.64</v>
      </c>
      <c r="E106" s="5">
        <v>5</v>
      </c>
      <c r="F106" s="8">
        <f>ventes[[#This Row],[PRIX UNITAIRE (FCFA)]]*ventes[[#This Row],[QUANTITE]]</f>
        <v>83.2</v>
      </c>
      <c r="G106" t="str">
        <f>VLOOKUP(ventes[[#This Row],[CLIENTS]],localisations[],2,0)</f>
        <v>Brésil</v>
      </c>
      <c r="H106" t="str">
        <f>VLOOKUP(ventes[[#This Row],[CLIENTS]],localisations[],3,0)</f>
        <v>Amérique</v>
      </c>
      <c r="I106" t="str">
        <f>TEXT(ventes[[#This Row],[DATES]],"mmm")</f>
        <v>févr</v>
      </c>
      <c r="J106">
        <f>WEEKNUM(ventes[[#This Row],[DATES]])</f>
        <v>7</v>
      </c>
    </row>
    <row r="107" spans="1:10" x14ac:dyDescent="0.35">
      <c r="A107" s="7">
        <v>44235</v>
      </c>
      <c r="B107" s="2" t="s">
        <v>100</v>
      </c>
      <c r="C107" s="3" t="s">
        <v>62</v>
      </c>
      <c r="D107" s="4">
        <v>48.84</v>
      </c>
      <c r="E107" s="5">
        <v>3</v>
      </c>
      <c r="F107" s="8">
        <f>ventes[[#This Row],[PRIX UNITAIRE (FCFA)]]*ventes[[#This Row],[QUANTITE]]</f>
        <v>146.52000000000001</v>
      </c>
      <c r="G107" t="str">
        <f>VLOOKUP(ventes[[#This Row],[CLIENTS]],localisations[],2,0)</f>
        <v>Côte d'Ivoire</v>
      </c>
      <c r="H107" t="str">
        <f>VLOOKUP(ventes[[#This Row],[CLIENTS]],localisations[],3,0)</f>
        <v>Afrique</v>
      </c>
      <c r="I107" t="str">
        <f>TEXT(ventes[[#This Row],[DATES]],"mmm")</f>
        <v>févr</v>
      </c>
      <c r="J107">
        <f>WEEKNUM(ventes[[#This Row],[DATES]])</f>
        <v>7</v>
      </c>
    </row>
    <row r="108" spans="1:10" x14ac:dyDescent="0.35">
      <c r="A108" s="7">
        <v>44235</v>
      </c>
      <c r="B108" s="2" t="s">
        <v>109</v>
      </c>
      <c r="C108" s="3" t="s">
        <v>88</v>
      </c>
      <c r="D108" s="4">
        <v>155.61000000000001</v>
      </c>
      <c r="E108" s="5">
        <v>11</v>
      </c>
      <c r="F108" s="8">
        <f>ventes[[#This Row],[PRIX UNITAIRE (FCFA)]]*ventes[[#This Row],[QUANTITE]]</f>
        <v>1711.71</v>
      </c>
      <c r="G108" t="str">
        <f>VLOOKUP(ventes[[#This Row],[CLIENTS]],localisations[],2,0)</f>
        <v>Indonésie</v>
      </c>
      <c r="H108" t="str">
        <f>VLOOKUP(ventes[[#This Row],[CLIENTS]],localisations[],3,0)</f>
        <v>Asie</v>
      </c>
      <c r="I108" t="str">
        <f>TEXT(ventes[[#This Row],[DATES]],"mmm")</f>
        <v>févr</v>
      </c>
      <c r="J108">
        <f>WEEKNUM(ventes[[#This Row],[DATES]])</f>
        <v>7</v>
      </c>
    </row>
    <row r="109" spans="1:10" x14ac:dyDescent="0.35">
      <c r="A109" s="7">
        <v>44235</v>
      </c>
      <c r="B109" s="2" t="s">
        <v>112</v>
      </c>
      <c r="C109" s="3" t="s">
        <v>71</v>
      </c>
      <c r="D109" s="4">
        <v>115.2</v>
      </c>
      <c r="E109" s="5">
        <v>39</v>
      </c>
      <c r="F109" s="8">
        <f>ventes[[#This Row],[PRIX UNITAIRE (FCFA)]]*ventes[[#This Row],[QUANTITE]]</f>
        <v>4492.8</v>
      </c>
      <c r="G109" t="str">
        <f>VLOOKUP(ventes[[#This Row],[CLIENTS]],localisations[],2,0)</f>
        <v>Afrique du Sud</v>
      </c>
      <c r="H109" t="str">
        <f>VLOOKUP(ventes[[#This Row],[CLIENTS]],localisations[],3,0)</f>
        <v>Afrique</v>
      </c>
      <c r="I109" t="str">
        <f>TEXT(ventes[[#This Row],[DATES]],"mmm")</f>
        <v>févr</v>
      </c>
      <c r="J109">
        <f>WEEKNUM(ventes[[#This Row],[DATES]])</f>
        <v>7</v>
      </c>
    </row>
    <row r="110" spans="1:10" x14ac:dyDescent="0.35">
      <c r="A110" s="7">
        <v>44235</v>
      </c>
      <c r="B110" s="2" t="s">
        <v>112</v>
      </c>
      <c r="C110" s="3" t="s">
        <v>85</v>
      </c>
      <c r="D110" s="4">
        <v>201.28</v>
      </c>
      <c r="E110" s="5">
        <v>12</v>
      </c>
      <c r="F110" s="8">
        <f>ventes[[#This Row],[PRIX UNITAIRE (FCFA)]]*ventes[[#This Row],[QUANTITE]]</f>
        <v>2415.36</v>
      </c>
      <c r="G110" t="str">
        <f>VLOOKUP(ventes[[#This Row],[CLIENTS]],localisations[],2,0)</f>
        <v>Afrique du Sud</v>
      </c>
      <c r="H110" t="str">
        <f>VLOOKUP(ventes[[#This Row],[CLIENTS]],localisations[],3,0)</f>
        <v>Afrique</v>
      </c>
      <c r="I110" t="str">
        <f>TEXT(ventes[[#This Row],[DATES]],"mmm")</f>
        <v>févr</v>
      </c>
      <c r="J110">
        <f>WEEKNUM(ventes[[#This Row],[DATES]])</f>
        <v>7</v>
      </c>
    </row>
    <row r="111" spans="1:10" x14ac:dyDescent="0.35">
      <c r="A111" s="7">
        <v>44236</v>
      </c>
      <c r="B111" s="2" t="s">
        <v>114</v>
      </c>
      <c r="C111" s="3" t="s">
        <v>74</v>
      </c>
      <c r="D111" s="4">
        <v>58.3</v>
      </c>
      <c r="E111" s="5">
        <v>14</v>
      </c>
      <c r="F111" s="8">
        <f>ventes[[#This Row],[PRIX UNITAIRE (FCFA)]]*ventes[[#This Row],[QUANTITE]]</f>
        <v>816.19999999999993</v>
      </c>
      <c r="G111" t="str">
        <f>VLOOKUP(ventes[[#This Row],[CLIENTS]],localisations[],2,0)</f>
        <v>Royaume-Uni</v>
      </c>
      <c r="H111" t="str">
        <f>VLOOKUP(ventes[[#This Row],[CLIENTS]],localisations[],3,0)</f>
        <v>Europe</v>
      </c>
      <c r="I111" t="str">
        <f>TEXT(ventes[[#This Row],[DATES]],"mmm")</f>
        <v>févr</v>
      </c>
      <c r="J111">
        <f>WEEKNUM(ventes[[#This Row],[DATES]])</f>
        <v>7</v>
      </c>
    </row>
    <row r="112" spans="1:10" x14ac:dyDescent="0.35">
      <c r="A112" s="7">
        <v>44236</v>
      </c>
      <c r="B112" s="2" t="s">
        <v>114</v>
      </c>
      <c r="C112" s="3" t="s">
        <v>83</v>
      </c>
      <c r="D112" s="4">
        <v>162.54</v>
      </c>
      <c r="E112" s="5">
        <v>32</v>
      </c>
      <c r="F112" s="8">
        <f>ventes[[#This Row],[PRIX UNITAIRE (FCFA)]]*ventes[[#This Row],[QUANTITE]]</f>
        <v>5201.28</v>
      </c>
      <c r="G112" t="str">
        <f>VLOOKUP(ventes[[#This Row],[CLIENTS]],localisations[],2,0)</f>
        <v>Royaume-Uni</v>
      </c>
      <c r="H112" t="str">
        <f>VLOOKUP(ventes[[#This Row],[CLIENTS]],localisations[],3,0)</f>
        <v>Europe</v>
      </c>
      <c r="I112" t="str">
        <f>TEXT(ventes[[#This Row],[DATES]],"mmm")</f>
        <v>févr</v>
      </c>
      <c r="J112">
        <f>WEEKNUM(ventes[[#This Row],[DATES]])</f>
        <v>7</v>
      </c>
    </row>
    <row r="113" spans="1:10" x14ac:dyDescent="0.35">
      <c r="A113" s="7">
        <v>44236</v>
      </c>
      <c r="B113" s="2" t="s">
        <v>127</v>
      </c>
      <c r="C113" s="3" t="s">
        <v>66</v>
      </c>
      <c r="D113" s="4">
        <v>117.48</v>
      </c>
      <c r="E113" s="5">
        <v>14</v>
      </c>
      <c r="F113" s="8">
        <f>ventes[[#This Row],[PRIX UNITAIRE (FCFA)]]*ventes[[#This Row],[QUANTITE]]</f>
        <v>1644.72</v>
      </c>
      <c r="G113" t="str">
        <f>VLOOKUP(ventes[[#This Row],[CLIENTS]],localisations[],2,0)</f>
        <v>Colombie</v>
      </c>
      <c r="H113" t="str">
        <f>VLOOKUP(ventes[[#This Row],[CLIENTS]],localisations[],3,0)</f>
        <v>Amérique</v>
      </c>
      <c r="I113" t="str">
        <f>TEXT(ventes[[#This Row],[DATES]],"mmm")</f>
        <v>févr</v>
      </c>
      <c r="J113">
        <f>WEEKNUM(ventes[[#This Row],[DATES]])</f>
        <v>7</v>
      </c>
    </row>
    <row r="114" spans="1:10" x14ac:dyDescent="0.35">
      <c r="A114" s="7">
        <v>44237</v>
      </c>
      <c r="B114" s="2" t="s">
        <v>128</v>
      </c>
      <c r="C114" s="3" t="s">
        <v>67</v>
      </c>
      <c r="D114" s="4">
        <v>210</v>
      </c>
      <c r="E114" s="5">
        <v>4</v>
      </c>
      <c r="F114" s="8">
        <f>ventes[[#This Row],[PRIX UNITAIRE (FCFA)]]*ventes[[#This Row],[QUANTITE]]</f>
        <v>840</v>
      </c>
      <c r="G114" t="str">
        <f>VLOOKUP(ventes[[#This Row],[CLIENTS]],localisations[],2,0)</f>
        <v>Sénégal</v>
      </c>
      <c r="H114" t="str">
        <f>VLOOKUP(ventes[[#This Row],[CLIENTS]],localisations[],3,0)</f>
        <v>Afrique</v>
      </c>
      <c r="I114" t="str">
        <f>TEXT(ventes[[#This Row],[DATES]],"mmm")</f>
        <v>févr</v>
      </c>
      <c r="J114">
        <f>WEEKNUM(ventes[[#This Row],[DATES]])</f>
        <v>7</v>
      </c>
    </row>
    <row r="115" spans="1:10" x14ac:dyDescent="0.35">
      <c r="A115" s="7">
        <v>44237</v>
      </c>
      <c r="B115" s="2" t="s">
        <v>115</v>
      </c>
      <c r="C115" s="3" t="s">
        <v>79</v>
      </c>
      <c r="D115" s="4">
        <v>94.62</v>
      </c>
      <c r="E115" s="5">
        <v>38</v>
      </c>
      <c r="F115" s="8">
        <f>ventes[[#This Row],[PRIX UNITAIRE (FCFA)]]*ventes[[#This Row],[QUANTITE]]</f>
        <v>3595.5600000000004</v>
      </c>
      <c r="G115" t="str">
        <f>VLOOKUP(ventes[[#This Row],[CLIENTS]],localisations[],2,0)</f>
        <v>Suisse</v>
      </c>
      <c r="H115" t="str">
        <f>VLOOKUP(ventes[[#This Row],[CLIENTS]],localisations[],3,0)</f>
        <v>Europe</v>
      </c>
      <c r="I115" t="str">
        <f>TEXT(ventes[[#This Row],[DATES]],"mmm")</f>
        <v>févr</v>
      </c>
      <c r="J115">
        <f>WEEKNUM(ventes[[#This Row],[DATES]])</f>
        <v>7</v>
      </c>
    </row>
    <row r="116" spans="1:10" x14ac:dyDescent="0.35">
      <c r="A116" s="7">
        <v>44239</v>
      </c>
      <c r="B116" s="2" t="s">
        <v>113</v>
      </c>
      <c r="C116" s="3" t="s">
        <v>80</v>
      </c>
      <c r="D116" s="4">
        <v>149.46</v>
      </c>
      <c r="E116" s="5">
        <v>9</v>
      </c>
      <c r="F116" s="8">
        <f>ventes[[#This Row],[PRIX UNITAIRE (FCFA)]]*ventes[[#This Row],[QUANTITE]]</f>
        <v>1345.14</v>
      </c>
      <c r="G116" t="str">
        <f>VLOOKUP(ventes[[#This Row],[CLIENTS]],localisations[],2,0)</f>
        <v>Tunisie</v>
      </c>
      <c r="H116" t="str">
        <f>VLOOKUP(ventes[[#This Row],[CLIENTS]],localisations[],3,0)</f>
        <v>Afrique</v>
      </c>
      <c r="I116" t="str">
        <f>TEXT(ventes[[#This Row],[DATES]],"mmm")</f>
        <v>févr</v>
      </c>
      <c r="J116">
        <f>WEEKNUM(ventes[[#This Row],[DATES]])</f>
        <v>7</v>
      </c>
    </row>
    <row r="117" spans="1:10" x14ac:dyDescent="0.35">
      <c r="A117" s="7">
        <v>44239</v>
      </c>
      <c r="B117" s="2" t="s">
        <v>97</v>
      </c>
      <c r="C117" s="3" t="s">
        <v>58</v>
      </c>
      <c r="D117" s="4">
        <v>164.28</v>
      </c>
      <c r="E117" s="5">
        <v>13</v>
      </c>
      <c r="F117" s="8">
        <f>ventes[[#This Row],[PRIX UNITAIRE (FCFA)]]*ventes[[#This Row],[QUANTITE]]</f>
        <v>2135.64</v>
      </c>
      <c r="G117" t="str">
        <f>VLOOKUP(ventes[[#This Row],[CLIENTS]],localisations[],2,0)</f>
        <v>Philippines</v>
      </c>
      <c r="H117" t="str">
        <f>VLOOKUP(ventes[[#This Row],[CLIENTS]],localisations[],3,0)</f>
        <v>Asie</v>
      </c>
      <c r="I117" t="str">
        <f>TEXT(ventes[[#This Row],[DATES]],"mmm")</f>
        <v>févr</v>
      </c>
      <c r="J117">
        <f>WEEKNUM(ventes[[#This Row],[DATES]])</f>
        <v>7</v>
      </c>
    </row>
    <row r="118" spans="1:10" x14ac:dyDescent="0.35">
      <c r="A118" s="7">
        <v>44239</v>
      </c>
      <c r="B118" s="2" t="s">
        <v>125</v>
      </c>
      <c r="C118" s="3" t="s">
        <v>79</v>
      </c>
      <c r="D118" s="4">
        <v>94.62</v>
      </c>
      <c r="E118" s="5">
        <v>7</v>
      </c>
      <c r="F118" s="8">
        <f>ventes[[#This Row],[PRIX UNITAIRE (FCFA)]]*ventes[[#This Row],[QUANTITE]]</f>
        <v>662.34</v>
      </c>
      <c r="G118" t="str">
        <f>VLOOKUP(ventes[[#This Row],[CLIENTS]],localisations[],2,0)</f>
        <v>Allemagne</v>
      </c>
      <c r="H118" t="str">
        <f>VLOOKUP(ventes[[#This Row],[CLIENTS]],localisations[],3,0)</f>
        <v>Europe</v>
      </c>
      <c r="I118" t="str">
        <f>TEXT(ventes[[#This Row],[DATES]],"mmm")</f>
        <v>févr</v>
      </c>
      <c r="J118">
        <f>WEEKNUM(ventes[[#This Row],[DATES]])</f>
        <v>7</v>
      </c>
    </row>
    <row r="119" spans="1:10" x14ac:dyDescent="0.35">
      <c r="A119" s="7">
        <v>44240</v>
      </c>
      <c r="B119" s="2" t="s">
        <v>97</v>
      </c>
      <c r="C119" s="3" t="s">
        <v>72</v>
      </c>
      <c r="D119" s="4">
        <v>80.94</v>
      </c>
      <c r="E119" s="5">
        <v>17</v>
      </c>
      <c r="F119" s="8">
        <f>ventes[[#This Row],[PRIX UNITAIRE (FCFA)]]*ventes[[#This Row],[QUANTITE]]</f>
        <v>1375.98</v>
      </c>
      <c r="G119" t="str">
        <f>VLOOKUP(ventes[[#This Row],[CLIENTS]],localisations[],2,0)</f>
        <v>Philippines</v>
      </c>
      <c r="H119" t="str">
        <f>VLOOKUP(ventes[[#This Row],[CLIENTS]],localisations[],3,0)</f>
        <v>Asie</v>
      </c>
      <c r="I119" t="str">
        <f>TEXT(ventes[[#This Row],[DATES]],"mmm")</f>
        <v>févr</v>
      </c>
      <c r="J119">
        <f>WEEKNUM(ventes[[#This Row],[DATES]])</f>
        <v>7</v>
      </c>
    </row>
    <row r="120" spans="1:10" x14ac:dyDescent="0.35">
      <c r="A120" s="7">
        <v>44240</v>
      </c>
      <c r="B120" s="2" t="s">
        <v>116</v>
      </c>
      <c r="C120" s="3" t="s">
        <v>88</v>
      </c>
      <c r="D120" s="4">
        <v>155.61000000000001</v>
      </c>
      <c r="E120" s="5">
        <v>35</v>
      </c>
      <c r="F120" s="8">
        <f>ventes[[#This Row],[PRIX UNITAIRE (FCFA)]]*ventes[[#This Row],[QUANTITE]]</f>
        <v>5446.35</v>
      </c>
      <c r="G120" t="str">
        <f>VLOOKUP(ventes[[#This Row],[CLIENTS]],localisations[],2,0)</f>
        <v>Vietnam</v>
      </c>
      <c r="H120" t="str">
        <f>VLOOKUP(ventes[[#This Row],[CLIENTS]],localisations[],3,0)</f>
        <v>Asie</v>
      </c>
      <c r="I120" t="str">
        <f>TEXT(ventes[[#This Row],[DATES]],"mmm")</f>
        <v>févr</v>
      </c>
      <c r="J120">
        <f>WEEKNUM(ventes[[#This Row],[DATES]])</f>
        <v>7</v>
      </c>
    </row>
    <row r="121" spans="1:10" x14ac:dyDescent="0.35">
      <c r="A121" s="7">
        <v>44241</v>
      </c>
      <c r="B121" s="2" t="s">
        <v>113</v>
      </c>
      <c r="C121" s="3" t="s">
        <v>90</v>
      </c>
      <c r="D121" s="4">
        <v>41.81</v>
      </c>
      <c r="E121" s="5">
        <v>3</v>
      </c>
      <c r="F121" s="8">
        <f>ventes[[#This Row],[PRIX UNITAIRE (FCFA)]]*ventes[[#This Row],[QUANTITE]]</f>
        <v>125.43</v>
      </c>
      <c r="G121" t="str">
        <f>VLOOKUP(ventes[[#This Row],[CLIENTS]],localisations[],2,0)</f>
        <v>Tunisie</v>
      </c>
      <c r="H121" t="str">
        <f>VLOOKUP(ventes[[#This Row],[CLIENTS]],localisations[],3,0)</f>
        <v>Afrique</v>
      </c>
      <c r="I121" t="str">
        <f>TEXT(ventes[[#This Row],[DATES]],"mmm")</f>
        <v>févr</v>
      </c>
      <c r="J121">
        <f>WEEKNUM(ventes[[#This Row],[DATES]])</f>
        <v>8</v>
      </c>
    </row>
    <row r="122" spans="1:10" x14ac:dyDescent="0.35">
      <c r="A122" s="7">
        <v>44241</v>
      </c>
      <c r="B122" s="2" t="s">
        <v>117</v>
      </c>
      <c r="C122" s="3" t="s">
        <v>74</v>
      </c>
      <c r="D122" s="4">
        <v>58.3</v>
      </c>
      <c r="E122" s="5">
        <v>8</v>
      </c>
      <c r="F122" s="8">
        <f>ventes[[#This Row],[PRIX UNITAIRE (FCFA)]]*ventes[[#This Row],[QUANTITE]]</f>
        <v>466.4</v>
      </c>
      <c r="G122" t="str">
        <f>VLOOKUP(ventes[[#This Row],[CLIENTS]],localisations[],2,0)</f>
        <v>Venezuela</v>
      </c>
      <c r="H122" t="str">
        <f>VLOOKUP(ventes[[#This Row],[CLIENTS]],localisations[],3,0)</f>
        <v>Amérique</v>
      </c>
      <c r="I122" t="str">
        <f>TEXT(ventes[[#This Row],[DATES]],"mmm")</f>
        <v>févr</v>
      </c>
      <c r="J122">
        <f>WEEKNUM(ventes[[#This Row],[DATES]])</f>
        <v>8</v>
      </c>
    </row>
    <row r="123" spans="1:10" x14ac:dyDescent="0.35">
      <c r="A123" s="7">
        <v>44241</v>
      </c>
      <c r="B123" s="2" t="s">
        <v>127</v>
      </c>
      <c r="C123" s="3" t="s">
        <v>95</v>
      </c>
      <c r="D123" s="4">
        <v>24.66</v>
      </c>
      <c r="E123" s="5">
        <v>8</v>
      </c>
      <c r="F123" s="8">
        <f>ventes[[#This Row],[PRIX UNITAIRE (FCFA)]]*ventes[[#This Row],[QUANTITE]]</f>
        <v>197.28</v>
      </c>
      <c r="G123" t="str">
        <f>VLOOKUP(ventes[[#This Row],[CLIENTS]],localisations[],2,0)</f>
        <v>Colombie</v>
      </c>
      <c r="H123" t="str">
        <f>VLOOKUP(ventes[[#This Row],[CLIENTS]],localisations[],3,0)</f>
        <v>Amérique</v>
      </c>
      <c r="I123" t="str">
        <f>TEXT(ventes[[#This Row],[DATES]],"mmm")</f>
        <v>févr</v>
      </c>
      <c r="J123">
        <f>WEEKNUM(ventes[[#This Row],[DATES]])</f>
        <v>8</v>
      </c>
    </row>
    <row r="124" spans="1:10" x14ac:dyDescent="0.35">
      <c r="A124" s="7">
        <v>44242</v>
      </c>
      <c r="B124" s="2" t="s">
        <v>113</v>
      </c>
      <c r="C124" s="3" t="s">
        <v>63</v>
      </c>
      <c r="D124" s="4">
        <v>53.11</v>
      </c>
      <c r="E124" s="5">
        <v>28</v>
      </c>
      <c r="F124" s="8">
        <f>ventes[[#This Row],[PRIX UNITAIRE (FCFA)]]*ventes[[#This Row],[QUANTITE]]</f>
        <v>1487.08</v>
      </c>
      <c r="G124" t="str">
        <f>VLOOKUP(ventes[[#This Row],[CLIENTS]],localisations[],2,0)</f>
        <v>Tunisie</v>
      </c>
      <c r="H124" t="str">
        <f>VLOOKUP(ventes[[#This Row],[CLIENTS]],localisations[],3,0)</f>
        <v>Afrique</v>
      </c>
      <c r="I124" t="str">
        <f>TEXT(ventes[[#This Row],[DATES]],"mmm")</f>
        <v>févr</v>
      </c>
      <c r="J124">
        <f>WEEKNUM(ventes[[#This Row],[DATES]])</f>
        <v>8</v>
      </c>
    </row>
    <row r="125" spans="1:10" x14ac:dyDescent="0.35">
      <c r="A125" s="7">
        <v>44242</v>
      </c>
      <c r="B125" s="2" t="s">
        <v>112</v>
      </c>
      <c r="C125" s="3" t="s">
        <v>89</v>
      </c>
      <c r="D125" s="4">
        <v>57.120000000000005</v>
      </c>
      <c r="E125" s="5">
        <v>4</v>
      </c>
      <c r="F125" s="8">
        <f>ventes[[#This Row],[PRIX UNITAIRE (FCFA)]]*ventes[[#This Row],[QUANTITE]]</f>
        <v>228.48000000000002</v>
      </c>
      <c r="G125" t="str">
        <f>VLOOKUP(ventes[[#This Row],[CLIENTS]],localisations[],2,0)</f>
        <v>Afrique du Sud</v>
      </c>
      <c r="H125" t="str">
        <f>VLOOKUP(ventes[[#This Row],[CLIENTS]],localisations[],3,0)</f>
        <v>Afrique</v>
      </c>
      <c r="I125" t="str">
        <f>TEXT(ventes[[#This Row],[DATES]],"mmm")</f>
        <v>févr</v>
      </c>
      <c r="J125">
        <f>WEEKNUM(ventes[[#This Row],[DATES]])</f>
        <v>8</v>
      </c>
    </row>
    <row r="126" spans="1:10" x14ac:dyDescent="0.35">
      <c r="A126" s="7">
        <v>44243</v>
      </c>
      <c r="B126" s="2" t="s">
        <v>97</v>
      </c>
      <c r="C126" s="3" t="s">
        <v>57</v>
      </c>
      <c r="D126" s="4">
        <v>15.719999999999999</v>
      </c>
      <c r="E126" s="5">
        <v>26</v>
      </c>
      <c r="F126" s="8">
        <f>ventes[[#This Row],[PRIX UNITAIRE (FCFA)]]*ventes[[#This Row],[QUANTITE]]</f>
        <v>408.71999999999997</v>
      </c>
      <c r="G126" t="str">
        <f>VLOOKUP(ventes[[#This Row],[CLIENTS]],localisations[],2,0)</f>
        <v>Philippines</v>
      </c>
      <c r="H126" t="str">
        <f>VLOOKUP(ventes[[#This Row],[CLIENTS]],localisations[],3,0)</f>
        <v>Asie</v>
      </c>
      <c r="I126" t="str">
        <f>TEXT(ventes[[#This Row],[DATES]],"mmm")</f>
        <v>févr</v>
      </c>
      <c r="J126">
        <f>WEEKNUM(ventes[[#This Row],[DATES]])</f>
        <v>8</v>
      </c>
    </row>
    <row r="127" spans="1:10" x14ac:dyDescent="0.35">
      <c r="A127" s="7">
        <v>44243</v>
      </c>
      <c r="B127" s="2" t="s">
        <v>104</v>
      </c>
      <c r="C127" s="3" t="s">
        <v>66</v>
      </c>
      <c r="D127" s="4">
        <v>117.48</v>
      </c>
      <c r="E127" s="5">
        <v>1</v>
      </c>
      <c r="F127" s="8">
        <f>ventes[[#This Row],[PRIX UNITAIRE (FCFA)]]*ventes[[#This Row],[QUANTITE]]</f>
        <v>117.48</v>
      </c>
      <c r="G127" t="str">
        <f>VLOOKUP(ventes[[#This Row],[CLIENTS]],localisations[],2,0)</f>
        <v>Pakistan</v>
      </c>
      <c r="H127" t="str">
        <f>VLOOKUP(ventes[[#This Row],[CLIENTS]],localisations[],3,0)</f>
        <v>Asie</v>
      </c>
      <c r="I127" t="str">
        <f>TEXT(ventes[[#This Row],[DATES]],"mmm")</f>
        <v>févr</v>
      </c>
      <c r="J127">
        <f>WEEKNUM(ventes[[#This Row],[DATES]])</f>
        <v>8</v>
      </c>
    </row>
    <row r="128" spans="1:10" x14ac:dyDescent="0.35">
      <c r="A128" s="7">
        <v>44244</v>
      </c>
      <c r="B128" s="2" t="s">
        <v>125</v>
      </c>
      <c r="C128" s="3" t="s">
        <v>61</v>
      </c>
      <c r="D128" s="4">
        <v>83.08</v>
      </c>
      <c r="E128" s="5">
        <v>19</v>
      </c>
      <c r="F128" s="8">
        <f>ventes[[#This Row],[PRIX UNITAIRE (FCFA)]]*ventes[[#This Row],[QUANTITE]]</f>
        <v>1578.52</v>
      </c>
      <c r="G128" t="str">
        <f>VLOOKUP(ventes[[#This Row],[CLIENTS]],localisations[],2,0)</f>
        <v>Allemagne</v>
      </c>
      <c r="H128" t="str">
        <f>VLOOKUP(ventes[[#This Row],[CLIENTS]],localisations[],3,0)</f>
        <v>Europe</v>
      </c>
      <c r="I128" t="str">
        <f>TEXT(ventes[[#This Row],[DATES]],"mmm")</f>
        <v>févr</v>
      </c>
      <c r="J128">
        <f>WEEKNUM(ventes[[#This Row],[DATES]])</f>
        <v>8</v>
      </c>
    </row>
    <row r="129" spans="1:10" x14ac:dyDescent="0.35">
      <c r="A129" s="7">
        <v>44244</v>
      </c>
      <c r="B129" s="2" t="s">
        <v>125</v>
      </c>
      <c r="C129" s="3" t="s">
        <v>56</v>
      </c>
      <c r="D129" s="4">
        <v>119.7</v>
      </c>
      <c r="E129" s="5">
        <v>19</v>
      </c>
      <c r="F129" s="8">
        <f>ventes[[#This Row],[PRIX UNITAIRE (FCFA)]]*ventes[[#This Row],[QUANTITE]]</f>
        <v>2274.3000000000002</v>
      </c>
      <c r="G129" t="str">
        <f>VLOOKUP(ventes[[#This Row],[CLIENTS]],localisations[],2,0)</f>
        <v>Allemagne</v>
      </c>
      <c r="H129" t="str">
        <f>VLOOKUP(ventes[[#This Row],[CLIENTS]],localisations[],3,0)</f>
        <v>Europe</v>
      </c>
      <c r="I129" t="str">
        <f>TEXT(ventes[[#This Row],[DATES]],"mmm")</f>
        <v>févr</v>
      </c>
      <c r="J129">
        <f>WEEKNUM(ventes[[#This Row],[DATES]])</f>
        <v>8</v>
      </c>
    </row>
    <row r="130" spans="1:10" x14ac:dyDescent="0.35">
      <c r="A130" s="7">
        <v>44244</v>
      </c>
      <c r="B130" s="2" t="s">
        <v>122</v>
      </c>
      <c r="C130" s="3" t="s">
        <v>81</v>
      </c>
      <c r="D130" s="4">
        <v>82.08</v>
      </c>
      <c r="E130" s="5">
        <v>2</v>
      </c>
      <c r="F130" s="8">
        <f>ventes[[#This Row],[PRIX UNITAIRE (FCFA)]]*ventes[[#This Row],[QUANTITE]]</f>
        <v>164.16</v>
      </c>
      <c r="G130" t="str">
        <f>VLOOKUP(ventes[[#This Row],[CLIENTS]],localisations[],2,0)</f>
        <v>Équateur</v>
      </c>
      <c r="H130" t="str">
        <f>VLOOKUP(ventes[[#This Row],[CLIENTS]],localisations[],3,0)</f>
        <v>Amérique</v>
      </c>
      <c r="I130" t="str">
        <f>TEXT(ventes[[#This Row],[DATES]],"mmm")</f>
        <v>févr</v>
      </c>
      <c r="J130">
        <f>WEEKNUM(ventes[[#This Row],[DATES]])</f>
        <v>8</v>
      </c>
    </row>
    <row r="131" spans="1:10" x14ac:dyDescent="0.35">
      <c r="A131" s="7">
        <v>44245</v>
      </c>
      <c r="B131" s="2" t="s">
        <v>125</v>
      </c>
      <c r="C131" s="3" t="s">
        <v>57</v>
      </c>
      <c r="D131" s="4">
        <v>15.719999999999999</v>
      </c>
      <c r="E131" s="5">
        <v>6</v>
      </c>
      <c r="F131" s="8">
        <f>ventes[[#This Row],[PRIX UNITAIRE (FCFA)]]*ventes[[#This Row],[QUANTITE]]</f>
        <v>94.32</v>
      </c>
      <c r="G131" t="str">
        <f>VLOOKUP(ventes[[#This Row],[CLIENTS]],localisations[],2,0)</f>
        <v>Allemagne</v>
      </c>
      <c r="H131" t="str">
        <f>VLOOKUP(ventes[[#This Row],[CLIENTS]],localisations[],3,0)</f>
        <v>Europe</v>
      </c>
      <c r="I131" t="str">
        <f>TEXT(ventes[[#This Row],[DATES]],"mmm")</f>
        <v>févr</v>
      </c>
      <c r="J131">
        <f>WEEKNUM(ventes[[#This Row],[DATES]])</f>
        <v>8</v>
      </c>
    </row>
    <row r="132" spans="1:10" x14ac:dyDescent="0.35">
      <c r="A132" s="7">
        <v>44246</v>
      </c>
      <c r="B132" s="2" t="s">
        <v>97</v>
      </c>
      <c r="C132" s="3" t="s">
        <v>73</v>
      </c>
      <c r="D132" s="4">
        <v>142.80000000000001</v>
      </c>
      <c r="E132" s="5">
        <v>13</v>
      </c>
      <c r="F132" s="8">
        <f>ventes[[#This Row],[PRIX UNITAIRE (FCFA)]]*ventes[[#This Row],[QUANTITE]]</f>
        <v>1856.4</v>
      </c>
      <c r="G132" t="str">
        <f>VLOOKUP(ventes[[#This Row],[CLIENTS]],localisations[],2,0)</f>
        <v>Philippines</v>
      </c>
      <c r="H132" t="str">
        <f>VLOOKUP(ventes[[#This Row],[CLIENTS]],localisations[],3,0)</f>
        <v>Asie</v>
      </c>
      <c r="I132" t="str">
        <f>TEXT(ventes[[#This Row],[DATES]],"mmm")</f>
        <v>févr</v>
      </c>
      <c r="J132">
        <f>WEEKNUM(ventes[[#This Row],[DATES]])</f>
        <v>8</v>
      </c>
    </row>
    <row r="133" spans="1:10" x14ac:dyDescent="0.35">
      <c r="A133" s="7">
        <v>44247</v>
      </c>
      <c r="B133" s="2" t="s">
        <v>126</v>
      </c>
      <c r="C133" s="3" t="s">
        <v>64</v>
      </c>
      <c r="D133" s="4">
        <v>94.17</v>
      </c>
      <c r="E133" s="5">
        <v>6</v>
      </c>
      <c r="F133" s="8">
        <f>ventes[[#This Row],[PRIX UNITAIRE (FCFA)]]*ventes[[#This Row],[QUANTITE]]</f>
        <v>565.02</v>
      </c>
      <c r="G133" t="str">
        <f>VLOOKUP(ventes[[#This Row],[CLIENTS]],localisations[],2,0)</f>
        <v>Canada</v>
      </c>
      <c r="H133" t="str">
        <f>VLOOKUP(ventes[[#This Row],[CLIENTS]],localisations[],3,0)</f>
        <v>Amérique</v>
      </c>
      <c r="I133" t="str">
        <f>TEXT(ventes[[#This Row],[DATES]],"mmm")</f>
        <v>févr</v>
      </c>
      <c r="J133">
        <f>WEEKNUM(ventes[[#This Row],[DATES]])</f>
        <v>8</v>
      </c>
    </row>
    <row r="134" spans="1:10" x14ac:dyDescent="0.35">
      <c r="A134" s="7">
        <v>44247</v>
      </c>
      <c r="B134" s="2" t="s">
        <v>116</v>
      </c>
      <c r="C134" s="3" t="s">
        <v>85</v>
      </c>
      <c r="D134" s="4">
        <v>201.28</v>
      </c>
      <c r="E134" s="5">
        <v>11</v>
      </c>
      <c r="F134" s="8">
        <f>ventes[[#This Row],[PRIX UNITAIRE (FCFA)]]*ventes[[#This Row],[QUANTITE]]</f>
        <v>2214.08</v>
      </c>
      <c r="G134" t="str">
        <f>VLOOKUP(ventes[[#This Row],[CLIENTS]],localisations[],2,0)</f>
        <v>Vietnam</v>
      </c>
      <c r="H134" t="str">
        <f>VLOOKUP(ventes[[#This Row],[CLIENTS]],localisations[],3,0)</f>
        <v>Asie</v>
      </c>
      <c r="I134" t="str">
        <f>TEXT(ventes[[#This Row],[DATES]],"mmm")</f>
        <v>févr</v>
      </c>
      <c r="J134">
        <f>WEEKNUM(ventes[[#This Row],[DATES]])</f>
        <v>8</v>
      </c>
    </row>
    <row r="135" spans="1:10" x14ac:dyDescent="0.35">
      <c r="A135" s="7">
        <v>44248</v>
      </c>
      <c r="B135" s="2" t="s">
        <v>128</v>
      </c>
      <c r="C135" s="3" t="s">
        <v>93</v>
      </c>
      <c r="D135" s="4">
        <v>49.21</v>
      </c>
      <c r="E135" s="5">
        <v>30</v>
      </c>
      <c r="F135" s="8">
        <f>ventes[[#This Row],[PRIX UNITAIRE (FCFA)]]*ventes[[#This Row],[QUANTITE]]</f>
        <v>1476.3</v>
      </c>
      <c r="G135" t="str">
        <f>VLOOKUP(ventes[[#This Row],[CLIENTS]],localisations[],2,0)</f>
        <v>Sénégal</v>
      </c>
      <c r="H135" t="str">
        <f>VLOOKUP(ventes[[#This Row],[CLIENTS]],localisations[],3,0)</f>
        <v>Afrique</v>
      </c>
      <c r="I135" t="str">
        <f>TEXT(ventes[[#This Row],[DATES]],"mmm")</f>
        <v>févr</v>
      </c>
      <c r="J135">
        <f>WEEKNUM(ventes[[#This Row],[DATES]])</f>
        <v>9</v>
      </c>
    </row>
    <row r="136" spans="1:10" x14ac:dyDescent="0.35">
      <c r="A136" s="7">
        <v>44249</v>
      </c>
      <c r="B136" s="2" t="s">
        <v>107</v>
      </c>
      <c r="C136" s="3" t="s">
        <v>59</v>
      </c>
      <c r="D136" s="4">
        <v>122.08</v>
      </c>
      <c r="E136" s="5">
        <v>5</v>
      </c>
      <c r="F136" s="8">
        <f>ventes[[#This Row],[PRIX UNITAIRE (FCFA)]]*ventes[[#This Row],[QUANTITE]]</f>
        <v>610.4</v>
      </c>
      <c r="G136" t="str">
        <f>VLOOKUP(ventes[[#This Row],[CLIENTS]],localisations[],2,0)</f>
        <v>France</v>
      </c>
      <c r="H136" t="str">
        <f>VLOOKUP(ventes[[#This Row],[CLIENTS]],localisations[],3,0)</f>
        <v>Europe</v>
      </c>
      <c r="I136" t="str">
        <f>TEXT(ventes[[#This Row],[DATES]],"mmm")</f>
        <v>févr</v>
      </c>
      <c r="J136">
        <f>WEEKNUM(ventes[[#This Row],[DATES]])</f>
        <v>9</v>
      </c>
    </row>
    <row r="137" spans="1:10" x14ac:dyDescent="0.35">
      <c r="A137" s="7">
        <v>44250</v>
      </c>
      <c r="B137" s="2" t="s">
        <v>113</v>
      </c>
      <c r="C137" s="3" t="s">
        <v>59</v>
      </c>
      <c r="D137" s="4">
        <v>122.08</v>
      </c>
      <c r="E137" s="5">
        <v>6</v>
      </c>
      <c r="F137" s="8">
        <f>ventes[[#This Row],[PRIX UNITAIRE (FCFA)]]*ventes[[#This Row],[QUANTITE]]</f>
        <v>732.48</v>
      </c>
      <c r="G137" t="str">
        <f>VLOOKUP(ventes[[#This Row],[CLIENTS]],localisations[],2,0)</f>
        <v>Tunisie</v>
      </c>
      <c r="H137" t="str">
        <f>VLOOKUP(ventes[[#This Row],[CLIENTS]],localisations[],3,0)</f>
        <v>Afrique</v>
      </c>
      <c r="I137" t="str">
        <f>TEXT(ventes[[#This Row],[DATES]],"mmm")</f>
        <v>févr</v>
      </c>
      <c r="J137">
        <f>WEEKNUM(ventes[[#This Row],[DATES]])</f>
        <v>9</v>
      </c>
    </row>
    <row r="138" spans="1:10" x14ac:dyDescent="0.35">
      <c r="A138" s="7">
        <v>44250</v>
      </c>
      <c r="B138" s="2" t="s">
        <v>110</v>
      </c>
      <c r="C138" s="3" t="s">
        <v>70</v>
      </c>
      <c r="D138" s="4">
        <v>8.33</v>
      </c>
      <c r="E138" s="5">
        <v>3</v>
      </c>
      <c r="F138" s="8">
        <f>ventes[[#This Row],[PRIX UNITAIRE (FCFA)]]*ventes[[#This Row],[QUANTITE]]</f>
        <v>24.990000000000002</v>
      </c>
      <c r="G138" t="str">
        <f>VLOOKUP(ventes[[#This Row],[CLIENTS]],localisations[],2,0)</f>
        <v>Égypte</v>
      </c>
      <c r="H138" t="str">
        <f>VLOOKUP(ventes[[#This Row],[CLIENTS]],localisations[],3,0)</f>
        <v>Afrique</v>
      </c>
      <c r="I138" t="str">
        <f>TEXT(ventes[[#This Row],[DATES]],"mmm")</f>
        <v>févr</v>
      </c>
      <c r="J138">
        <f>WEEKNUM(ventes[[#This Row],[DATES]])</f>
        <v>9</v>
      </c>
    </row>
    <row r="139" spans="1:10" x14ac:dyDescent="0.35">
      <c r="A139" s="7">
        <v>44250</v>
      </c>
      <c r="B139" s="2" t="s">
        <v>102</v>
      </c>
      <c r="C139" s="3" t="s">
        <v>78</v>
      </c>
      <c r="D139" s="4">
        <v>16.64</v>
      </c>
      <c r="E139" s="5">
        <v>15</v>
      </c>
      <c r="F139" s="8">
        <f>ventes[[#This Row],[PRIX UNITAIRE (FCFA)]]*ventes[[#This Row],[QUANTITE]]</f>
        <v>249.60000000000002</v>
      </c>
      <c r="G139" t="str">
        <f>VLOOKUP(ventes[[#This Row],[CLIENTS]],localisations[],2,0)</f>
        <v>Malaisie</v>
      </c>
      <c r="H139" t="str">
        <f>VLOOKUP(ventes[[#This Row],[CLIENTS]],localisations[],3,0)</f>
        <v>Asie</v>
      </c>
      <c r="I139" t="str">
        <f>TEXT(ventes[[#This Row],[DATES]],"mmm")</f>
        <v>févr</v>
      </c>
      <c r="J139">
        <f>WEEKNUM(ventes[[#This Row],[DATES]])</f>
        <v>9</v>
      </c>
    </row>
    <row r="140" spans="1:10" x14ac:dyDescent="0.35">
      <c r="A140" s="7">
        <v>44250</v>
      </c>
      <c r="B140" s="2" t="s">
        <v>120</v>
      </c>
      <c r="C140" s="3" t="s">
        <v>88</v>
      </c>
      <c r="D140" s="4">
        <v>155.61000000000001</v>
      </c>
      <c r="E140" s="5">
        <v>2</v>
      </c>
      <c r="F140" s="8">
        <f>ventes[[#This Row],[PRIX UNITAIRE (FCFA)]]*ventes[[#This Row],[QUANTITE]]</f>
        <v>311.22000000000003</v>
      </c>
      <c r="G140" t="str">
        <f>VLOOKUP(ventes[[#This Row],[CLIENTS]],localisations[],2,0)</f>
        <v>Pays-Bas</v>
      </c>
      <c r="H140" t="str">
        <f>VLOOKUP(ventes[[#This Row],[CLIENTS]],localisations[],3,0)</f>
        <v>Europe</v>
      </c>
      <c r="I140" t="str">
        <f>TEXT(ventes[[#This Row],[DATES]],"mmm")</f>
        <v>févr</v>
      </c>
      <c r="J140">
        <f>WEEKNUM(ventes[[#This Row],[DATES]])</f>
        <v>9</v>
      </c>
    </row>
    <row r="141" spans="1:10" x14ac:dyDescent="0.35">
      <c r="A141" s="7">
        <v>44250</v>
      </c>
      <c r="B141" s="2" t="s">
        <v>116</v>
      </c>
      <c r="C141" s="3" t="s">
        <v>96</v>
      </c>
      <c r="D141" s="4">
        <v>96.3</v>
      </c>
      <c r="E141" s="5">
        <v>8</v>
      </c>
      <c r="F141" s="8">
        <f>ventes[[#This Row],[PRIX UNITAIRE (FCFA)]]*ventes[[#This Row],[QUANTITE]]</f>
        <v>770.4</v>
      </c>
      <c r="G141" t="str">
        <f>VLOOKUP(ventes[[#This Row],[CLIENTS]],localisations[],2,0)</f>
        <v>Vietnam</v>
      </c>
      <c r="H141" t="str">
        <f>VLOOKUP(ventes[[#This Row],[CLIENTS]],localisations[],3,0)</f>
        <v>Asie</v>
      </c>
      <c r="I141" t="str">
        <f>TEXT(ventes[[#This Row],[DATES]],"mmm")</f>
        <v>févr</v>
      </c>
      <c r="J141">
        <f>WEEKNUM(ventes[[#This Row],[DATES]])</f>
        <v>9</v>
      </c>
    </row>
    <row r="142" spans="1:10" x14ac:dyDescent="0.35">
      <c r="A142" s="7">
        <v>44252</v>
      </c>
      <c r="B142" s="2" t="s">
        <v>120</v>
      </c>
      <c r="C142" s="3" t="s">
        <v>59</v>
      </c>
      <c r="D142" s="4">
        <v>122.08</v>
      </c>
      <c r="E142" s="5">
        <v>10</v>
      </c>
      <c r="F142" s="8">
        <f>ventes[[#This Row],[PRIX UNITAIRE (FCFA)]]*ventes[[#This Row],[QUANTITE]]</f>
        <v>1220.8</v>
      </c>
      <c r="G142" t="str">
        <f>VLOOKUP(ventes[[#This Row],[CLIENTS]],localisations[],2,0)</f>
        <v>Pays-Bas</v>
      </c>
      <c r="H142" t="str">
        <f>VLOOKUP(ventes[[#This Row],[CLIENTS]],localisations[],3,0)</f>
        <v>Europe</v>
      </c>
      <c r="I142" t="str">
        <f>TEXT(ventes[[#This Row],[DATES]],"mmm")</f>
        <v>févr</v>
      </c>
      <c r="J142">
        <f>WEEKNUM(ventes[[#This Row],[DATES]])</f>
        <v>9</v>
      </c>
    </row>
    <row r="143" spans="1:10" x14ac:dyDescent="0.35">
      <c r="A143" s="7">
        <v>44252</v>
      </c>
      <c r="B143" s="2" t="s">
        <v>126</v>
      </c>
      <c r="C143" s="3" t="s">
        <v>92</v>
      </c>
      <c r="D143" s="4">
        <v>42.55</v>
      </c>
      <c r="E143" s="5">
        <v>38</v>
      </c>
      <c r="F143" s="8">
        <f>ventes[[#This Row],[PRIX UNITAIRE (FCFA)]]*ventes[[#This Row],[QUANTITE]]</f>
        <v>1616.8999999999999</v>
      </c>
      <c r="G143" t="str">
        <f>VLOOKUP(ventes[[#This Row],[CLIENTS]],localisations[],2,0)</f>
        <v>Canada</v>
      </c>
      <c r="H143" t="str">
        <f>VLOOKUP(ventes[[#This Row],[CLIENTS]],localisations[],3,0)</f>
        <v>Amérique</v>
      </c>
      <c r="I143" t="str">
        <f>TEXT(ventes[[#This Row],[DATES]],"mmm")</f>
        <v>févr</v>
      </c>
      <c r="J143">
        <f>WEEKNUM(ventes[[#This Row],[DATES]])</f>
        <v>9</v>
      </c>
    </row>
    <row r="144" spans="1:10" x14ac:dyDescent="0.35">
      <c r="A144" s="7">
        <v>44252</v>
      </c>
      <c r="B144" s="2" t="s">
        <v>123</v>
      </c>
      <c r="C144" s="3" t="s">
        <v>66</v>
      </c>
      <c r="D144" s="4">
        <v>117.48</v>
      </c>
      <c r="E144" s="5">
        <v>11</v>
      </c>
      <c r="F144" s="8">
        <f>ventes[[#This Row],[PRIX UNITAIRE (FCFA)]]*ventes[[#This Row],[QUANTITE]]</f>
        <v>1292.28</v>
      </c>
      <c r="G144" t="str">
        <f>VLOOKUP(ventes[[#This Row],[CLIENTS]],localisations[],2,0)</f>
        <v>Brésil</v>
      </c>
      <c r="H144" t="str">
        <f>VLOOKUP(ventes[[#This Row],[CLIENTS]],localisations[],3,0)</f>
        <v>Amérique</v>
      </c>
      <c r="I144" t="str">
        <f>TEXT(ventes[[#This Row],[DATES]],"mmm")</f>
        <v>févr</v>
      </c>
      <c r="J144">
        <f>WEEKNUM(ventes[[#This Row],[DATES]])</f>
        <v>9</v>
      </c>
    </row>
    <row r="145" spans="1:10" x14ac:dyDescent="0.35">
      <c r="A145" s="7">
        <v>44252</v>
      </c>
      <c r="B145" s="2" t="s">
        <v>124</v>
      </c>
      <c r="C145" s="3" t="s">
        <v>85</v>
      </c>
      <c r="D145" s="4">
        <v>201.28</v>
      </c>
      <c r="E145" s="5">
        <v>2</v>
      </c>
      <c r="F145" s="8">
        <f>ventes[[#This Row],[PRIX UNITAIRE (FCFA)]]*ventes[[#This Row],[QUANTITE]]</f>
        <v>402.56</v>
      </c>
      <c r="G145" t="str">
        <f>VLOOKUP(ventes[[#This Row],[CLIENTS]],localisations[],2,0)</f>
        <v>Mexique</v>
      </c>
      <c r="H145" t="str">
        <f>VLOOKUP(ventes[[#This Row],[CLIENTS]],localisations[],3,0)</f>
        <v>Amérique</v>
      </c>
      <c r="I145" t="str">
        <f>TEXT(ventes[[#This Row],[DATES]],"mmm")</f>
        <v>févr</v>
      </c>
      <c r="J145">
        <f>WEEKNUM(ventes[[#This Row],[DATES]])</f>
        <v>9</v>
      </c>
    </row>
    <row r="146" spans="1:10" x14ac:dyDescent="0.35">
      <c r="A146" s="7">
        <v>44252</v>
      </c>
      <c r="B146" s="2" t="s">
        <v>98</v>
      </c>
      <c r="C146" s="3" t="s">
        <v>73</v>
      </c>
      <c r="D146" s="4">
        <v>142.80000000000001</v>
      </c>
      <c r="E146" s="5">
        <v>4</v>
      </c>
      <c r="F146" s="8">
        <f>ventes[[#This Row],[PRIX UNITAIRE (FCFA)]]*ventes[[#This Row],[QUANTITE]]</f>
        <v>571.20000000000005</v>
      </c>
      <c r="G146" t="str">
        <f>VLOOKUP(ventes[[#This Row],[CLIENTS]],localisations[],2,0)</f>
        <v>Chili</v>
      </c>
      <c r="H146" t="str">
        <f>VLOOKUP(ventes[[#This Row],[CLIENTS]],localisations[],3,0)</f>
        <v>Amérique</v>
      </c>
      <c r="I146" t="str">
        <f>TEXT(ventes[[#This Row],[DATES]],"mmm")</f>
        <v>févr</v>
      </c>
      <c r="J146">
        <f>WEEKNUM(ventes[[#This Row],[DATES]])</f>
        <v>9</v>
      </c>
    </row>
    <row r="147" spans="1:10" x14ac:dyDescent="0.35">
      <c r="A147" s="7">
        <v>44253</v>
      </c>
      <c r="B147" s="2" t="s">
        <v>125</v>
      </c>
      <c r="C147" s="3" t="s">
        <v>53</v>
      </c>
      <c r="D147" s="4">
        <v>156.96</v>
      </c>
      <c r="E147" s="5">
        <v>28</v>
      </c>
      <c r="F147" s="8">
        <f>ventes[[#This Row],[PRIX UNITAIRE (FCFA)]]*ventes[[#This Row],[QUANTITE]]</f>
        <v>4394.88</v>
      </c>
      <c r="G147" t="str">
        <f>VLOOKUP(ventes[[#This Row],[CLIENTS]],localisations[],2,0)</f>
        <v>Allemagne</v>
      </c>
      <c r="H147" t="str">
        <f>VLOOKUP(ventes[[#This Row],[CLIENTS]],localisations[],3,0)</f>
        <v>Europe</v>
      </c>
      <c r="I147" t="str">
        <f>TEXT(ventes[[#This Row],[DATES]],"mmm")</f>
        <v>févr</v>
      </c>
      <c r="J147">
        <f>WEEKNUM(ventes[[#This Row],[DATES]])</f>
        <v>9</v>
      </c>
    </row>
    <row r="148" spans="1:10" x14ac:dyDescent="0.35">
      <c r="A148" s="7">
        <v>44253</v>
      </c>
      <c r="B148" s="2" t="s">
        <v>107</v>
      </c>
      <c r="C148" s="3" t="s">
        <v>94</v>
      </c>
      <c r="D148" s="4">
        <v>7.8599999999999994</v>
      </c>
      <c r="E148" s="5">
        <v>2</v>
      </c>
      <c r="F148" s="8">
        <f>ventes[[#This Row],[PRIX UNITAIRE (FCFA)]]*ventes[[#This Row],[QUANTITE]]</f>
        <v>15.719999999999999</v>
      </c>
      <c r="G148" t="str">
        <f>VLOOKUP(ventes[[#This Row],[CLIENTS]],localisations[],2,0)</f>
        <v>France</v>
      </c>
      <c r="H148" t="str">
        <f>VLOOKUP(ventes[[#This Row],[CLIENTS]],localisations[],3,0)</f>
        <v>Europe</v>
      </c>
      <c r="I148" t="str">
        <f>TEXT(ventes[[#This Row],[DATES]],"mmm")</f>
        <v>févr</v>
      </c>
      <c r="J148">
        <f>WEEKNUM(ventes[[#This Row],[DATES]])</f>
        <v>9</v>
      </c>
    </row>
    <row r="149" spans="1:10" x14ac:dyDescent="0.35">
      <c r="A149" s="7">
        <v>44254</v>
      </c>
      <c r="B149" s="2" t="s">
        <v>129</v>
      </c>
      <c r="C149" s="3" t="s">
        <v>70</v>
      </c>
      <c r="D149" s="4">
        <v>8.33</v>
      </c>
      <c r="E149" s="5">
        <v>7</v>
      </c>
      <c r="F149" s="8">
        <f>ventes[[#This Row],[PRIX UNITAIRE (FCFA)]]*ventes[[#This Row],[QUANTITE]]</f>
        <v>58.31</v>
      </c>
      <c r="G149" t="str">
        <f>VLOOKUP(ventes[[#This Row],[CLIENTS]],localisations[],2,0)</f>
        <v>Pologne</v>
      </c>
      <c r="H149" t="str">
        <f>VLOOKUP(ventes[[#This Row],[CLIENTS]],localisations[],3,0)</f>
        <v>Europe</v>
      </c>
      <c r="I149" t="str">
        <f>TEXT(ventes[[#This Row],[DATES]],"mmm")</f>
        <v>févr</v>
      </c>
      <c r="J149">
        <f>WEEKNUM(ventes[[#This Row],[DATES]])</f>
        <v>9</v>
      </c>
    </row>
    <row r="150" spans="1:10" x14ac:dyDescent="0.35">
      <c r="A150" s="7">
        <v>44254</v>
      </c>
      <c r="B150" s="2" t="s">
        <v>102</v>
      </c>
      <c r="C150" s="3" t="s">
        <v>96</v>
      </c>
      <c r="D150" s="4">
        <v>96.3</v>
      </c>
      <c r="E150" s="5">
        <v>3</v>
      </c>
      <c r="F150" s="8">
        <f>ventes[[#This Row],[PRIX UNITAIRE (FCFA)]]*ventes[[#This Row],[QUANTITE]]</f>
        <v>288.89999999999998</v>
      </c>
      <c r="G150" t="str">
        <f>VLOOKUP(ventes[[#This Row],[CLIENTS]],localisations[],2,0)</f>
        <v>Malaisie</v>
      </c>
      <c r="H150" t="str">
        <f>VLOOKUP(ventes[[#This Row],[CLIENTS]],localisations[],3,0)</f>
        <v>Asie</v>
      </c>
      <c r="I150" t="str">
        <f>TEXT(ventes[[#This Row],[DATES]],"mmm")</f>
        <v>févr</v>
      </c>
      <c r="J150">
        <f>WEEKNUM(ventes[[#This Row],[DATES]])</f>
        <v>9</v>
      </c>
    </row>
    <row r="151" spans="1:10" x14ac:dyDescent="0.35">
      <c r="A151" s="7">
        <v>44254</v>
      </c>
      <c r="B151" s="2" t="s">
        <v>126</v>
      </c>
      <c r="C151" s="3" t="s">
        <v>93</v>
      </c>
      <c r="D151" s="4">
        <v>49.21</v>
      </c>
      <c r="E151" s="5">
        <v>11</v>
      </c>
      <c r="F151" s="8">
        <f>ventes[[#This Row],[PRIX UNITAIRE (FCFA)]]*ventes[[#This Row],[QUANTITE]]</f>
        <v>541.31000000000006</v>
      </c>
      <c r="G151" t="str">
        <f>VLOOKUP(ventes[[#This Row],[CLIENTS]],localisations[],2,0)</f>
        <v>Canada</v>
      </c>
      <c r="H151" t="str">
        <f>VLOOKUP(ventes[[#This Row],[CLIENTS]],localisations[],3,0)</f>
        <v>Amérique</v>
      </c>
      <c r="I151" t="str">
        <f>TEXT(ventes[[#This Row],[DATES]],"mmm")</f>
        <v>févr</v>
      </c>
      <c r="J151">
        <f>WEEKNUM(ventes[[#This Row],[DATES]])</f>
        <v>9</v>
      </c>
    </row>
    <row r="152" spans="1:10" x14ac:dyDescent="0.35">
      <c r="A152" s="7">
        <v>44254</v>
      </c>
      <c r="B152" s="2" t="s">
        <v>116</v>
      </c>
      <c r="C152" s="3" t="s">
        <v>88</v>
      </c>
      <c r="D152" s="4">
        <v>155.61000000000001</v>
      </c>
      <c r="E152" s="5">
        <v>15</v>
      </c>
      <c r="F152" s="8">
        <f>ventes[[#This Row],[PRIX UNITAIRE (FCFA)]]*ventes[[#This Row],[QUANTITE]]</f>
        <v>2334.15</v>
      </c>
      <c r="G152" t="str">
        <f>VLOOKUP(ventes[[#This Row],[CLIENTS]],localisations[],2,0)</f>
        <v>Vietnam</v>
      </c>
      <c r="H152" t="str">
        <f>VLOOKUP(ventes[[#This Row],[CLIENTS]],localisations[],3,0)</f>
        <v>Asie</v>
      </c>
      <c r="I152" t="str">
        <f>TEXT(ventes[[#This Row],[DATES]],"mmm")</f>
        <v>févr</v>
      </c>
      <c r="J152">
        <f>WEEKNUM(ventes[[#This Row],[DATES]])</f>
        <v>9</v>
      </c>
    </row>
    <row r="153" spans="1:10" x14ac:dyDescent="0.35">
      <c r="A153" s="7">
        <v>44254</v>
      </c>
      <c r="B153" s="2" t="s">
        <v>127</v>
      </c>
      <c r="C153" s="3" t="s">
        <v>64</v>
      </c>
      <c r="D153" s="4">
        <v>94.17</v>
      </c>
      <c r="E153" s="5">
        <v>7</v>
      </c>
      <c r="F153" s="8">
        <f>ventes[[#This Row],[PRIX UNITAIRE (FCFA)]]*ventes[[#This Row],[QUANTITE]]</f>
        <v>659.19</v>
      </c>
      <c r="G153" t="str">
        <f>VLOOKUP(ventes[[#This Row],[CLIENTS]],localisations[],2,0)</f>
        <v>Colombie</v>
      </c>
      <c r="H153" t="str">
        <f>VLOOKUP(ventes[[#This Row],[CLIENTS]],localisations[],3,0)</f>
        <v>Amérique</v>
      </c>
      <c r="I153" t="str">
        <f>TEXT(ventes[[#This Row],[DATES]],"mmm")</f>
        <v>févr</v>
      </c>
      <c r="J153">
        <f>WEEKNUM(ventes[[#This Row],[DATES]])</f>
        <v>9</v>
      </c>
    </row>
    <row r="154" spans="1:10" x14ac:dyDescent="0.35">
      <c r="A154" s="7">
        <v>44255</v>
      </c>
      <c r="B154" s="2" t="s">
        <v>104</v>
      </c>
      <c r="C154" s="3" t="s">
        <v>75</v>
      </c>
      <c r="D154" s="4">
        <v>85.76</v>
      </c>
      <c r="E154" s="5">
        <v>15</v>
      </c>
      <c r="F154" s="8">
        <f>ventes[[#This Row],[PRIX UNITAIRE (FCFA)]]*ventes[[#This Row],[QUANTITE]]</f>
        <v>1286.4000000000001</v>
      </c>
      <c r="G154" t="str">
        <f>VLOOKUP(ventes[[#This Row],[CLIENTS]],localisations[],2,0)</f>
        <v>Pakistan</v>
      </c>
      <c r="H154" t="str">
        <f>VLOOKUP(ventes[[#This Row],[CLIENTS]],localisations[],3,0)</f>
        <v>Asie</v>
      </c>
      <c r="I154" t="str">
        <f>TEXT(ventes[[#This Row],[DATES]],"mmm")</f>
        <v>févr</v>
      </c>
      <c r="J154">
        <f>WEEKNUM(ventes[[#This Row],[DATES]])</f>
        <v>10</v>
      </c>
    </row>
    <row r="155" spans="1:10" x14ac:dyDescent="0.35">
      <c r="A155" s="7">
        <v>44256</v>
      </c>
      <c r="B155" s="2" t="s">
        <v>122</v>
      </c>
      <c r="C155" s="3" t="s">
        <v>90</v>
      </c>
      <c r="D155" s="4">
        <v>41.81</v>
      </c>
      <c r="E155" s="5">
        <v>28</v>
      </c>
      <c r="F155" s="8">
        <f>ventes[[#This Row],[PRIX UNITAIRE (FCFA)]]*ventes[[#This Row],[QUANTITE]]</f>
        <v>1170.68</v>
      </c>
      <c r="G155" t="str">
        <f>VLOOKUP(ventes[[#This Row],[CLIENTS]],localisations[],2,0)</f>
        <v>Équateur</v>
      </c>
      <c r="H155" t="str">
        <f>VLOOKUP(ventes[[#This Row],[CLIENTS]],localisations[],3,0)</f>
        <v>Amérique</v>
      </c>
      <c r="I155" t="str">
        <f>TEXT(ventes[[#This Row],[DATES]],"mmm")</f>
        <v>mars</v>
      </c>
      <c r="J155">
        <f>WEEKNUM(ventes[[#This Row],[DATES]])</f>
        <v>10</v>
      </c>
    </row>
    <row r="156" spans="1:10" x14ac:dyDescent="0.35">
      <c r="A156" s="7">
        <v>44257</v>
      </c>
      <c r="B156" s="2" t="s">
        <v>125</v>
      </c>
      <c r="C156" s="3" t="s">
        <v>53</v>
      </c>
      <c r="D156" s="4">
        <v>156.96</v>
      </c>
      <c r="E156" s="5">
        <v>21</v>
      </c>
      <c r="F156" s="8">
        <f>ventes[[#This Row],[PRIX UNITAIRE (FCFA)]]*ventes[[#This Row],[QUANTITE]]</f>
        <v>3296.1600000000003</v>
      </c>
      <c r="G156" t="str">
        <f>VLOOKUP(ventes[[#This Row],[CLIENTS]],localisations[],2,0)</f>
        <v>Allemagne</v>
      </c>
      <c r="H156" t="str">
        <f>VLOOKUP(ventes[[#This Row],[CLIENTS]],localisations[],3,0)</f>
        <v>Europe</v>
      </c>
      <c r="I156" t="str">
        <f>TEXT(ventes[[#This Row],[DATES]],"mmm")</f>
        <v>mars</v>
      </c>
      <c r="J156">
        <f>WEEKNUM(ventes[[#This Row],[DATES]])</f>
        <v>10</v>
      </c>
    </row>
    <row r="157" spans="1:10" x14ac:dyDescent="0.35">
      <c r="A157" s="7">
        <v>44257</v>
      </c>
      <c r="B157" s="2" t="s">
        <v>106</v>
      </c>
      <c r="C157" s="3" t="s">
        <v>73</v>
      </c>
      <c r="D157" s="4">
        <v>142.80000000000001</v>
      </c>
      <c r="E157" s="5">
        <v>1</v>
      </c>
      <c r="F157" s="8">
        <f>ventes[[#This Row],[PRIX UNITAIRE (FCFA)]]*ventes[[#This Row],[QUANTITE]]</f>
        <v>142.80000000000001</v>
      </c>
      <c r="G157" t="str">
        <f>VLOOKUP(ventes[[#This Row],[CLIENTS]],localisations[],2,0)</f>
        <v>Belgique</v>
      </c>
      <c r="H157" t="str">
        <f>VLOOKUP(ventes[[#This Row],[CLIENTS]],localisations[],3,0)</f>
        <v>Europe</v>
      </c>
      <c r="I157" t="str">
        <f>TEXT(ventes[[#This Row],[DATES]],"mmm")</f>
        <v>mars</v>
      </c>
      <c r="J157">
        <f>WEEKNUM(ventes[[#This Row],[DATES]])</f>
        <v>10</v>
      </c>
    </row>
    <row r="158" spans="1:10" x14ac:dyDescent="0.35">
      <c r="A158" s="7">
        <v>44257</v>
      </c>
      <c r="B158" s="2" t="s">
        <v>126</v>
      </c>
      <c r="C158" s="3" t="s">
        <v>84</v>
      </c>
      <c r="D158" s="4">
        <v>103.88</v>
      </c>
      <c r="E158" s="5">
        <v>30</v>
      </c>
      <c r="F158" s="8">
        <f>ventes[[#This Row],[PRIX UNITAIRE (FCFA)]]*ventes[[#This Row],[QUANTITE]]</f>
        <v>3116.3999999999996</v>
      </c>
      <c r="G158" t="str">
        <f>VLOOKUP(ventes[[#This Row],[CLIENTS]],localisations[],2,0)</f>
        <v>Canada</v>
      </c>
      <c r="H158" t="str">
        <f>VLOOKUP(ventes[[#This Row],[CLIENTS]],localisations[],3,0)</f>
        <v>Amérique</v>
      </c>
      <c r="I158" t="str">
        <f>TEXT(ventes[[#This Row],[DATES]],"mmm")</f>
        <v>mars</v>
      </c>
      <c r="J158">
        <f>WEEKNUM(ventes[[#This Row],[DATES]])</f>
        <v>10</v>
      </c>
    </row>
    <row r="159" spans="1:10" x14ac:dyDescent="0.35">
      <c r="A159" s="7">
        <v>44258</v>
      </c>
      <c r="B159" s="2" t="s">
        <v>110</v>
      </c>
      <c r="C159" s="3" t="s">
        <v>76</v>
      </c>
      <c r="D159" s="4">
        <v>48.4</v>
      </c>
      <c r="E159" s="5">
        <v>1</v>
      </c>
      <c r="F159" s="8">
        <f>ventes[[#This Row],[PRIX UNITAIRE (FCFA)]]*ventes[[#This Row],[QUANTITE]]</f>
        <v>48.4</v>
      </c>
      <c r="G159" t="str">
        <f>VLOOKUP(ventes[[#This Row],[CLIENTS]],localisations[],2,0)</f>
        <v>Égypte</v>
      </c>
      <c r="H159" t="str">
        <f>VLOOKUP(ventes[[#This Row],[CLIENTS]],localisations[],3,0)</f>
        <v>Afrique</v>
      </c>
      <c r="I159" t="str">
        <f>TEXT(ventes[[#This Row],[DATES]],"mmm")</f>
        <v>mars</v>
      </c>
      <c r="J159">
        <f>WEEKNUM(ventes[[#This Row],[DATES]])</f>
        <v>10</v>
      </c>
    </row>
    <row r="160" spans="1:10" x14ac:dyDescent="0.35">
      <c r="A160" s="7">
        <v>44258</v>
      </c>
      <c r="B160" s="2" t="s">
        <v>129</v>
      </c>
      <c r="C160" s="3" t="s">
        <v>96</v>
      </c>
      <c r="D160" s="4">
        <v>96.3</v>
      </c>
      <c r="E160" s="5">
        <v>29</v>
      </c>
      <c r="F160" s="8">
        <f>ventes[[#This Row],[PRIX UNITAIRE (FCFA)]]*ventes[[#This Row],[QUANTITE]]</f>
        <v>2792.7</v>
      </c>
      <c r="G160" t="str">
        <f>VLOOKUP(ventes[[#This Row],[CLIENTS]],localisations[],2,0)</f>
        <v>Pologne</v>
      </c>
      <c r="H160" t="str">
        <f>VLOOKUP(ventes[[#This Row],[CLIENTS]],localisations[],3,0)</f>
        <v>Europe</v>
      </c>
      <c r="I160" t="str">
        <f>TEXT(ventes[[#This Row],[DATES]],"mmm")</f>
        <v>mars</v>
      </c>
      <c r="J160">
        <f>WEEKNUM(ventes[[#This Row],[DATES]])</f>
        <v>10</v>
      </c>
    </row>
    <row r="161" spans="1:10" x14ac:dyDescent="0.35">
      <c r="A161" s="7">
        <v>44259</v>
      </c>
      <c r="B161" s="2" t="s">
        <v>106</v>
      </c>
      <c r="C161" s="3" t="s">
        <v>95</v>
      </c>
      <c r="D161" s="4">
        <v>24.66</v>
      </c>
      <c r="E161" s="5">
        <v>13</v>
      </c>
      <c r="F161" s="8">
        <f>ventes[[#This Row],[PRIX UNITAIRE (FCFA)]]*ventes[[#This Row],[QUANTITE]]</f>
        <v>320.58</v>
      </c>
      <c r="G161" t="str">
        <f>VLOOKUP(ventes[[#This Row],[CLIENTS]],localisations[],2,0)</f>
        <v>Belgique</v>
      </c>
      <c r="H161" t="str">
        <f>VLOOKUP(ventes[[#This Row],[CLIENTS]],localisations[],3,0)</f>
        <v>Europe</v>
      </c>
      <c r="I161" t="str">
        <f>TEXT(ventes[[#This Row],[DATES]],"mmm")</f>
        <v>mars</v>
      </c>
      <c r="J161">
        <f>WEEKNUM(ventes[[#This Row],[DATES]])</f>
        <v>10</v>
      </c>
    </row>
    <row r="162" spans="1:10" x14ac:dyDescent="0.35">
      <c r="A162" s="7">
        <v>44259</v>
      </c>
      <c r="B162" s="2" t="s">
        <v>122</v>
      </c>
      <c r="C162" s="3" t="s">
        <v>62</v>
      </c>
      <c r="D162" s="4">
        <v>48.84</v>
      </c>
      <c r="E162" s="5">
        <v>23</v>
      </c>
      <c r="F162" s="8">
        <f>ventes[[#This Row],[PRIX UNITAIRE (FCFA)]]*ventes[[#This Row],[QUANTITE]]</f>
        <v>1123.3200000000002</v>
      </c>
      <c r="G162" t="str">
        <f>VLOOKUP(ventes[[#This Row],[CLIENTS]],localisations[],2,0)</f>
        <v>Équateur</v>
      </c>
      <c r="H162" t="str">
        <f>VLOOKUP(ventes[[#This Row],[CLIENTS]],localisations[],3,0)</f>
        <v>Amérique</v>
      </c>
      <c r="I162" t="str">
        <f>TEXT(ventes[[#This Row],[DATES]],"mmm")</f>
        <v>mars</v>
      </c>
      <c r="J162">
        <f>WEEKNUM(ventes[[#This Row],[DATES]])</f>
        <v>10</v>
      </c>
    </row>
    <row r="163" spans="1:10" x14ac:dyDescent="0.35">
      <c r="A163" s="7">
        <v>44259</v>
      </c>
      <c r="B163" s="2" t="s">
        <v>123</v>
      </c>
      <c r="C163" s="3" t="s">
        <v>70</v>
      </c>
      <c r="D163" s="4">
        <v>8.33</v>
      </c>
      <c r="E163" s="5">
        <v>26</v>
      </c>
      <c r="F163" s="8">
        <f>ventes[[#This Row],[PRIX UNITAIRE (FCFA)]]*ventes[[#This Row],[QUANTITE]]</f>
        <v>216.58</v>
      </c>
      <c r="G163" t="str">
        <f>VLOOKUP(ventes[[#This Row],[CLIENTS]],localisations[],2,0)</f>
        <v>Brésil</v>
      </c>
      <c r="H163" t="str">
        <f>VLOOKUP(ventes[[#This Row],[CLIENTS]],localisations[],3,0)</f>
        <v>Amérique</v>
      </c>
      <c r="I163" t="str">
        <f>TEXT(ventes[[#This Row],[DATES]],"mmm")</f>
        <v>mars</v>
      </c>
      <c r="J163">
        <f>WEEKNUM(ventes[[#This Row],[DATES]])</f>
        <v>10</v>
      </c>
    </row>
    <row r="164" spans="1:10" x14ac:dyDescent="0.35">
      <c r="A164" s="7">
        <v>44260</v>
      </c>
      <c r="B164" s="2" t="s">
        <v>126</v>
      </c>
      <c r="C164" s="3" t="s">
        <v>71</v>
      </c>
      <c r="D164" s="4">
        <v>115.2</v>
      </c>
      <c r="E164" s="5">
        <v>33</v>
      </c>
      <c r="F164" s="8">
        <f>ventes[[#This Row],[PRIX UNITAIRE (FCFA)]]*ventes[[#This Row],[QUANTITE]]</f>
        <v>3801.6</v>
      </c>
      <c r="G164" t="str">
        <f>VLOOKUP(ventes[[#This Row],[CLIENTS]],localisations[],2,0)</f>
        <v>Canada</v>
      </c>
      <c r="H164" t="str">
        <f>VLOOKUP(ventes[[#This Row],[CLIENTS]],localisations[],3,0)</f>
        <v>Amérique</v>
      </c>
      <c r="I164" t="str">
        <f>TEXT(ventes[[#This Row],[DATES]],"mmm")</f>
        <v>mars</v>
      </c>
      <c r="J164">
        <f>WEEKNUM(ventes[[#This Row],[DATES]])</f>
        <v>10</v>
      </c>
    </row>
    <row r="165" spans="1:10" x14ac:dyDescent="0.35">
      <c r="A165" s="7">
        <v>44261</v>
      </c>
      <c r="B165" s="2" t="s">
        <v>106</v>
      </c>
      <c r="C165" s="3" t="s">
        <v>62</v>
      </c>
      <c r="D165" s="4">
        <v>48.84</v>
      </c>
      <c r="E165" s="5">
        <v>2</v>
      </c>
      <c r="F165" s="8">
        <f>ventes[[#This Row],[PRIX UNITAIRE (FCFA)]]*ventes[[#This Row],[QUANTITE]]</f>
        <v>97.68</v>
      </c>
      <c r="G165" t="str">
        <f>VLOOKUP(ventes[[#This Row],[CLIENTS]],localisations[],2,0)</f>
        <v>Belgique</v>
      </c>
      <c r="H165" t="str">
        <f>VLOOKUP(ventes[[#This Row],[CLIENTS]],localisations[],3,0)</f>
        <v>Europe</v>
      </c>
      <c r="I165" t="str">
        <f>TEXT(ventes[[#This Row],[DATES]],"mmm")</f>
        <v>mars</v>
      </c>
      <c r="J165">
        <f>WEEKNUM(ventes[[#This Row],[DATES]])</f>
        <v>10</v>
      </c>
    </row>
    <row r="166" spans="1:10" x14ac:dyDescent="0.35">
      <c r="A166" s="7">
        <v>44262</v>
      </c>
      <c r="B166" s="2" t="s">
        <v>113</v>
      </c>
      <c r="C166" s="3" t="s">
        <v>72</v>
      </c>
      <c r="D166" s="4">
        <v>80.94</v>
      </c>
      <c r="E166" s="5">
        <v>1</v>
      </c>
      <c r="F166" s="8">
        <f>ventes[[#This Row],[PRIX UNITAIRE (FCFA)]]*ventes[[#This Row],[QUANTITE]]</f>
        <v>80.94</v>
      </c>
      <c r="G166" t="str">
        <f>VLOOKUP(ventes[[#This Row],[CLIENTS]],localisations[],2,0)</f>
        <v>Tunisie</v>
      </c>
      <c r="H166" t="str">
        <f>VLOOKUP(ventes[[#This Row],[CLIENTS]],localisations[],3,0)</f>
        <v>Afrique</v>
      </c>
      <c r="I166" t="str">
        <f>TEXT(ventes[[#This Row],[DATES]],"mmm")</f>
        <v>mars</v>
      </c>
      <c r="J166">
        <f>WEEKNUM(ventes[[#This Row],[DATES]])</f>
        <v>11</v>
      </c>
    </row>
    <row r="167" spans="1:10" x14ac:dyDescent="0.35">
      <c r="A167" s="7">
        <v>44262</v>
      </c>
      <c r="B167" s="2" t="s">
        <v>97</v>
      </c>
      <c r="C167" s="3" t="s">
        <v>83</v>
      </c>
      <c r="D167" s="4">
        <v>162.54</v>
      </c>
      <c r="E167" s="5">
        <v>9</v>
      </c>
      <c r="F167" s="8">
        <f>ventes[[#This Row],[PRIX UNITAIRE (FCFA)]]*ventes[[#This Row],[QUANTITE]]</f>
        <v>1462.86</v>
      </c>
      <c r="G167" t="str">
        <f>VLOOKUP(ventes[[#This Row],[CLIENTS]],localisations[],2,0)</f>
        <v>Philippines</v>
      </c>
      <c r="H167" t="str">
        <f>VLOOKUP(ventes[[#This Row],[CLIENTS]],localisations[],3,0)</f>
        <v>Asie</v>
      </c>
      <c r="I167" t="str">
        <f>TEXT(ventes[[#This Row],[DATES]],"mmm")</f>
        <v>mars</v>
      </c>
      <c r="J167">
        <f>WEEKNUM(ventes[[#This Row],[DATES]])</f>
        <v>11</v>
      </c>
    </row>
    <row r="168" spans="1:10" x14ac:dyDescent="0.35">
      <c r="A168" s="7">
        <v>44262</v>
      </c>
      <c r="B168" s="2" t="s">
        <v>129</v>
      </c>
      <c r="C168" s="3" t="s">
        <v>86</v>
      </c>
      <c r="D168" s="4">
        <v>156.78</v>
      </c>
      <c r="E168" s="5">
        <v>25</v>
      </c>
      <c r="F168" s="8">
        <f>ventes[[#This Row],[PRIX UNITAIRE (FCFA)]]*ventes[[#This Row],[QUANTITE]]</f>
        <v>3919.5</v>
      </c>
      <c r="G168" t="str">
        <f>VLOOKUP(ventes[[#This Row],[CLIENTS]],localisations[],2,0)</f>
        <v>Pologne</v>
      </c>
      <c r="H168" t="str">
        <f>VLOOKUP(ventes[[#This Row],[CLIENTS]],localisations[],3,0)</f>
        <v>Europe</v>
      </c>
      <c r="I168" t="str">
        <f>TEXT(ventes[[#This Row],[DATES]],"mmm")</f>
        <v>mars</v>
      </c>
      <c r="J168">
        <f>WEEKNUM(ventes[[#This Row],[DATES]])</f>
        <v>11</v>
      </c>
    </row>
    <row r="169" spans="1:10" x14ac:dyDescent="0.35">
      <c r="A169" s="7">
        <v>44263</v>
      </c>
      <c r="B169" s="2" t="s">
        <v>99</v>
      </c>
      <c r="C169" s="3" t="s">
        <v>54</v>
      </c>
      <c r="D169" s="4">
        <v>141.57</v>
      </c>
      <c r="E169" s="5">
        <v>22</v>
      </c>
      <c r="F169" s="8">
        <f>ventes[[#This Row],[PRIX UNITAIRE (FCFA)]]*ventes[[#This Row],[QUANTITE]]</f>
        <v>3114.54</v>
      </c>
      <c r="G169" t="str">
        <f>VLOOKUP(ventes[[#This Row],[CLIENTS]],localisations[],2,0)</f>
        <v>Corée du Sud</v>
      </c>
      <c r="H169" t="str">
        <f>VLOOKUP(ventes[[#This Row],[CLIENTS]],localisations[],3,0)</f>
        <v>Asie</v>
      </c>
      <c r="I169" t="str">
        <f>TEXT(ventes[[#This Row],[DATES]],"mmm")</f>
        <v>mars</v>
      </c>
      <c r="J169">
        <f>WEEKNUM(ventes[[#This Row],[DATES]])</f>
        <v>11</v>
      </c>
    </row>
    <row r="170" spans="1:10" x14ac:dyDescent="0.35">
      <c r="A170" s="7">
        <v>44263</v>
      </c>
      <c r="B170" s="2" t="s">
        <v>106</v>
      </c>
      <c r="C170" s="3" t="s">
        <v>81</v>
      </c>
      <c r="D170" s="4">
        <v>82.08</v>
      </c>
      <c r="E170" s="5">
        <v>9</v>
      </c>
      <c r="F170" s="8">
        <f>ventes[[#This Row],[PRIX UNITAIRE (FCFA)]]*ventes[[#This Row],[QUANTITE]]</f>
        <v>738.72</v>
      </c>
      <c r="G170" t="str">
        <f>VLOOKUP(ventes[[#This Row],[CLIENTS]],localisations[],2,0)</f>
        <v>Belgique</v>
      </c>
      <c r="H170" t="str">
        <f>VLOOKUP(ventes[[#This Row],[CLIENTS]],localisations[],3,0)</f>
        <v>Europe</v>
      </c>
      <c r="I170" t="str">
        <f>TEXT(ventes[[#This Row],[DATES]],"mmm")</f>
        <v>mars</v>
      </c>
      <c r="J170">
        <f>WEEKNUM(ventes[[#This Row],[DATES]])</f>
        <v>11</v>
      </c>
    </row>
    <row r="171" spans="1:10" x14ac:dyDescent="0.35">
      <c r="A171" s="7">
        <v>44263</v>
      </c>
      <c r="B171" s="2" t="s">
        <v>123</v>
      </c>
      <c r="C171" s="3" t="s">
        <v>89</v>
      </c>
      <c r="D171" s="4">
        <v>57.120000000000005</v>
      </c>
      <c r="E171" s="5">
        <v>6</v>
      </c>
      <c r="F171" s="8">
        <f>ventes[[#This Row],[PRIX UNITAIRE (FCFA)]]*ventes[[#This Row],[QUANTITE]]</f>
        <v>342.72</v>
      </c>
      <c r="G171" t="str">
        <f>VLOOKUP(ventes[[#This Row],[CLIENTS]],localisations[],2,0)</f>
        <v>Brésil</v>
      </c>
      <c r="H171" t="str">
        <f>VLOOKUP(ventes[[#This Row],[CLIENTS]],localisations[],3,0)</f>
        <v>Amérique</v>
      </c>
      <c r="I171" t="str">
        <f>TEXT(ventes[[#This Row],[DATES]],"mmm")</f>
        <v>mars</v>
      </c>
      <c r="J171">
        <f>WEEKNUM(ventes[[#This Row],[DATES]])</f>
        <v>11</v>
      </c>
    </row>
    <row r="172" spans="1:10" x14ac:dyDescent="0.35">
      <c r="A172" s="7">
        <v>44263</v>
      </c>
      <c r="B172" s="2" t="s">
        <v>127</v>
      </c>
      <c r="C172" s="3" t="s">
        <v>81</v>
      </c>
      <c r="D172" s="4">
        <v>82.08</v>
      </c>
      <c r="E172" s="5">
        <v>6</v>
      </c>
      <c r="F172" s="8">
        <f>ventes[[#This Row],[PRIX UNITAIRE (FCFA)]]*ventes[[#This Row],[QUANTITE]]</f>
        <v>492.48</v>
      </c>
      <c r="G172" t="str">
        <f>VLOOKUP(ventes[[#This Row],[CLIENTS]],localisations[],2,0)</f>
        <v>Colombie</v>
      </c>
      <c r="H172" t="str">
        <f>VLOOKUP(ventes[[#This Row],[CLIENTS]],localisations[],3,0)</f>
        <v>Amérique</v>
      </c>
      <c r="I172" t="str">
        <f>TEXT(ventes[[#This Row],[DATES]],"mmm")</f>
        <v>mars</v>
      </c>
      <c r="J172">
        <f>WEEKNUM(ventes[[#This Row],[DATES]])</f>
        <v>11</v>
      </c>
    </row>
    <row r="173" spans="1:10" x14ac:dyDescent="0.35">
      <c r="A173" s="7">
        <v>44264</v>
      </c>
      <c r="B173" s="2" t="s">
        <v>128</v>
      </c>
      <c r="C173" s="3" t="s">
        <v>85</v>
      </c>
      <c r="D173" s="4">
        <v>201.28</v>
      </c>
      <c r="E173" s="5">
        <v>3</v>
      </c>
      <c r="F173" s="8">
        <f>ventes[[#This Row],[PRIX UNITAIRE (FCFA)]]*ventes[[#This Row],[QUANTITE]]</f>
        <v>603.84</v>
      </c>
      <c r="G173" t="str">
        <f>VLOOKUP(ventes[[#This Row],[CLIENTS]],localisations[],2,0)</f>
        <v>Sénégal</v>
      </c>
      <c r="H173" t="str">
        <f>VLOOKUP(ventes[[#This Row],[CLIENTS]],localisations[],3,0)</f>
        <v>Afrique</v>
      </c>
      <c r="I173" t="str">
        <f>TEXT(ventes[[#This Row],[DATES]],"mmm")</f>
        <v>mars</v>
      </c>
      <c r="J173">
        <f>WEEKNUM(ventes[[#This Row],[DATES]])</f>
        <v>11</v>
      </c>
    </row>
    <row r="174" spans="1:10" x14ac:dyDescent="0.35">
      <c r="A174" s="7">
        <v>44264</v>
      </c>
      <c r="B174" s="2" t="s">
        <v>114</v>
      </c>
      <c r="C174" s="3" t="s">
        <v>62</v>
      </c>
      <c r="D174" s="4">
        <v>48.84</v>
      </c>
      <c r="E174" s="5">
        <v>11</v>
      </c>
      <c r="F174" s="8">
        <f>ventes[[#This Row],[PRIX UNITAIRE (FCFA)]]*ventes[[#This Row],[QUANTITE]]</f>
        <v>537.24</v>
      </c>
      <c r="G174" t="str">
        <f>VLOOKUP(ventes[[#This Row],[CLIENTS]],localisations[],2,0)</f>
        <v>Royaume-Uni</v>
      </c>
      <c r="H174" t="str">
        <f>VLOOKUP(ventes[[#This Row],[CLIENTS]],localisations[],3,0)</f>
        <v>Europe</v>
      </c>
      <c r="I174" t="str">
        <f>TEXT(ventes[[#This Row],[DATES]],"mmm")</f>
        <v>mars</v>
      </c>
      <c r="J174">
        <f>WEEKNUM(ventes[[#This Row],[DATES]])</f>
        <v>11</v>
      </c>
    </row>
    <row r="175" spans="1:10" x14ac:dyDescent="0.35">
      <c r="A175" s="7">
        <v>44264</v>
      </c>
      <c r="B175" s="2" t="s">
        <v>106</v>
      </c>
      <c r="C175" s="3" t="s">
        <v>63</v>
      </c>
      <c r="D175" s="4">
        <v>53.11</v>
      </c>
      <c r="E175" s="5">
        <v>6</v>
      </c>
      <c r="F175" s="8">
        <f>ventes[[#This Row],[PRIX UNITAIRE (FCFA)]]*ventes[[#This Row],[QUANTITE]]</f>
        <v>318.65999999999997</v>
      </c>
      <c r="G175" t="str">
        <f>VLOOKUP(ventes[[#This Row],[CLIENTS]],localisations[],2,0)</f>
        <v>Belgique</v>
      </c>
      <c r="H175" t="str">
        <f>VLOOKUP(ventes[[#This Row],[CLIENTS]],localisations[],3,0)</f>
        <v>Europe</v>
      </c>
      <c r="I175" t="str">
        <f>TEXT(ventes[[#This Row],[DATES]],"mmm")</f>
        <v>mars</v>
      </c>
      <c r="J175">
        <f>WEEKNUM(ventes[[#This Row],[DATES]])</f>
        <v>11</v>
      </c>
    </row>
    <row r="176" spans="1:10" x14ac:dyDescent="0.35">
      <c r="A176" s="7">
        <v>44265</v>
      </c>
      <c r="B176" s="2" t="s">
        <v>130</v>
      </c>
      <c r="C176" s="3" t="s">
        <v>56</v>
      </c>
      <c r="D176" s="4">
        <v>119.7</v>
      </c>
      <c r="E176" s="5">
        <v>12</v>
      </c>
      <c r="F176" s="8">
        <f>ventes[[#This Row],[PRIX UNITAIRE (FCFA)]]*ventes[[#This Row],[QUANTITE]]</f>
        <v>1436.4</v>
      </c>
      <c r="G176" t="str">
        <f>VLOOKUP(ventes[[#This Row],[CLIENTS]],localisations[],2,0)</f>
        <v>Ghana</v>
      </c>
      <c r="H176" t="str">
        <f>VLOOKUP(ventes[[#This Row],[CLIENTS]],localisations[],3,0)</f>
        <v>Afrique</v>
      </c>
      <c r="I176" t="str">
        <f>TEXT(ventes[[#This Row],[DATES]],"mmm")</f>
        <v>mars</v>
      </c>
      <c r="J176">
        <f>WEEKNUM(ventes[[#This Row],[DATES]])</f>
        <v>11</v>
      </c>
    </row>
    <row r="177" spans="1:10" x14ac:dyDescent="0.35">
      <c r="A177" s="7">
        <v>44265</v>
      </c>
      <c r="B177" s="2" t="s">
        <v>114</v>
      </c>
      <c r="C177" s="3" t="s">
        <v>73</v>
      </c>
      <c r="D177" s="4">
        <v>142.80000000000001</v>
      </c>
      <c r="E177" s="5">
        <v>6</v>
      </c>
      <c r="F177" s="8">
        <f>ventes[[#This Row],[PRIX UNITAIRE (FCFA)]]*ventes[[#This Row],[QUANTITE]]</f>
        <v>856.80000000000007</v>
      </c>
      <c r="G177" t="str">
        <f>VLOOKUP(ventes[[#This Row],[CLIENTS]],localisations[],2,0)</f>
        <v>Royaume-Uni</v>
      </c>
      <c r="H177" t="str">
        <f>VLOOKUP(ventes[[#This Row],[CLIENTS]],localisations[],3,0)</f>
        <v>Europe</v>
      </c>
      <c r="I177" t="str">
        <f>TEXT(ventes[[#This Row],[DATES]],"mmm")</f>
        <v>mars</v>
      </c>
      <c r="J177">
        <f>WEEKNUM(ventes[[#This Row],[DATES]])</f>
        <v>11</v>
      </c>
    </row>
    <row r="178" spans="1:10" x14ac:dyDescent="0.35">
      <c r="A178" s="7">
        <v>44266</v>
      </c>
      <c r="B178" s="2" t="s">
        <v>119</v>
      </c>
      <c r="C178" s="3" t="s">
        <v>66</v>
      </c>
      <c r="D178" s="4">
        <v>117.48</v>
      </c>
      <c r="E178" s="5">
        <v>8</v>
      </c>
      <c r="F178" s="8">
        <f>ventes[[#This Row],[PRIX UNITAIRE (FCFA)]]*ventes[[#This Row],[QUANTITE]]</f>
        <v>939.84</v>
      </c>
      <c r="G178" t="str">
        <f>VLOOKUP(ventes[[#This Row],[CLIENTS]],localisations[],2,0)</f>
        <v>Suède</v>
      </c>
      <c r="H178" t="str">
        <f>VLOOKUP(ventes[[#This Row],[CLIENTS]],localisations[],3,0)</f>
        <v>Europe</v>
      </c>
      <c r="I178" t="str">
        <f>TEXT(ventes[[#This Row],[DATES]],"mmm")</f>
        <v>mars</v>
      </c>
      <c r="J178">
        <f>WEEKNUM(ventes[[#This Row],[DATES]])</f>
        <v>11</v>
      </c>
    </row>
    <row r="179" spans="1:10" x14ac:dyDescent="0.35">
      <c r="A179" s="7">
        <v>44266</v>
      </c>
      <c r="B179" s="2" t="s">
        <v>106</v>
      </c>
      <c r="C179" s="3" t="s">
        <v>70</v>
      </c>
      <c r="D179" s="4">
        <v>8.33</v>
      </c>
      <c r="E179" s="5">
        <v>11</v>
      </c>
      <c r="F179" s="8">
        <f>ventes[[#This Row],[PRIX UNITAIRE (FCFA)]]*ventes[[#This Row],[QUANTITE]]</f>
        <v>91.63</v>
      </c>
      <c r="G179" t="str">
        <f>VLOOKUP(ventes[[#This Row],[CLIENTS]],localisations[],2,0)</f>
        <v>Belgique</v>
      </c>
      <c r="H179" t="str">
        <f>VLOOKUP(ventes[[#This Row],[CLIENTS]],localisations[],3,0)</f>
        <v>Europe</v>
      </c>
      <c r="I179" t="str">
        <f>TEXT(ventes[[#This Row],[DATES]],"mmm")</f>
        <v>mars</v>
      </c>
      <c r="J179">
        <f>WEEKNUM(ventes[[#This Row],[DATES]])</f>
        <v>11</v>
      </c>
    </row>
    <row r="180" spans="1:10" x14ac:dyDescent="0.35">
      <c r="A180" s="7">
        <v>44266</v>
      </c>
      <c r="B180" s="2" t="s">
        <v>98</v>
      </c>
      <c r="C180" s="3" t="s">
        <v>64</v>
      </c>
      <c r="D180" s="4">
        <v>94.17</v>
      </c>
      <c r="E180" s="5">
        <v>36</v>
      </c>
      <c r="F180" s="8">
        <f>ventes[[#This Row],[PRIX UNITAIRE (FCFA)]]*ventes[[#This Row],[QUANTITE]]</f>
        <v>3390.12</v>
      </c>
      <c r="G180" t="str">
        <f>VLOOKUP(ventes[[#This Row],[CLIENTS]],localisations[],2,0)</f>
        <v>Chili</v>
      </c>
      <c r="H180" t="str">
        <f>VLOOKUP(ventes[[#This Row],[CLIENTS]],localisations[],3,0)</f>
        <v>Amérique</v>
      </c>
      <c r="I180" t="str">
        <f>TEXT(ventes[[#This Row],[DATES]],"mmm")</f>
        <v>mars</v>
      </c>
      <c r="J180">
        <f>WEEKNUM(ventes[[#This Row],[DATES]])</f>
        <v>11</v>
      </c>
    </row>
    <row r="181" spans="1:10" x14ac:dyDescent="0.35">
      <c r="A181" s="7">
        <v>44268</v>
      </c>
      <c r="B181" s="2" t="s">
        <v>110</v>
      </c>
      <c r="C181" s="3" t="s">
        <v>65</v>
      </c>
      <c r="D181" s="4">
        <v>6.7</v>
      </c>
      <c r="E181" s="5">
        <v>10</v>
      </c>
      <c r="F181" s="8">
        <f>ventes[[#This Row],[PRIX UNITAIRE (FCFA)]]*ventes[[#This Row],[QUANTITE]]</f>
        <v>67</v>
      </c>
      <c r="G181" t="str">
        <f>VLOOKUP(ventes[[#This Row],[CLIENTS]],localisations[],2,0)</f>
        <v>Égypte</v>
      </c>
      <c r="H181" t="str">
        <f>VLOOKUP(ventes[[#This Row],[CLIENTS]],localisations[],3,0)</f>
        <v>Afrique</v>
      </c>
      <c r="I181" t="str">
        <f>TEXT(ventes[[#This Row],[DATES]],"mmm")</f>
        <v>mars</v>
      </c>
      <c r="J181">
        <f>WEEKNUM(ventes[[#This Row],[DATES]])</f>
        <v>11</v>
      </c>
    </row>
    <row r="182" spans="1:10" x14ac:dyDescent="0.35">
      <c r="A182" s="7">
        <v>44268</v>
      </c>
      <c r="B182" s="2" t="s">
        <v>120</v>
      </c>
      <c r="C182" s="3" t="s">
        <v>90</v>
      </c>
      <c r="D182" s="4">
        <v>41.81</v>
      </c>
      <c r="E182" s="5">
        <v>10</v>
      </c>
      <c r="F182" s="8">
        <f>ventes[[#This Row],[PRIX UNITAIRE (FCFA)]]*ventes[[#This Row],[QUANTITE]]</f>
        <v>418.1</v>
      </c>
      <c r="G182" t="str">
        <f>VLOOKUP(ventes[[#This Row],[CLIENTS]],localisations[],2,0)</f>
        <v>Pays-Bas</v>
      </c>
      <c r="H182" t="str">
        <f>VLOOKUP(ventes[[#This Row],[CLIENTS]],localisations[],3,0)</f>
        <v>Europe</v>
      </c>
      <c r="I182" t="str">
        <f>TEXT(ventes[[#This Row],[DATES]],"mmm")</f>
        <v>mars</v>
      </c>
      <c r="J182">
        <f>WEEKNUM(ventes[[#This Row],[DATES]])</f>
        <v>11</v>
      </c>
    </row>
    <row r="183" spans="1:10" x14ac:dyDescent="0.35">
      <c r="A183" s="7">
        <v>44269</v>
      </c>
      <c r="B183" s="2" t="s">
        <v>128</v>
      </c>
      <c r="C183" s="3" t="s">
        <v>54</v>
      </c>
      <c r="D183" s="4">
        <v>141.57</v>
      </c>
      <c r="E183" s="5">
        <v>15</v>
      </c>
      <c r="F183" s="8">
        <f>ventes[[#This Row],[PRIX UNITAIRE (FCFA)]]*ventes[[#This Row],[QUANTITE]]</f>
        <v>2123.5499999999997</v>
      </c>
      <c r="G183" t="str">
        <f>VLOOKUP(ventes[[#This Row],[CLIENTS]],localisations[],2,0)</f>
        <v>Sénégal</v>
      </c>
      <c r="H183" t="str">
        <f>VLOOKUP(ventes[[#This Row],[CLIENTS]],localisations[],3,0)</f>
        <v>Afrique</v>
      </c>
      <c r="I183" t="str">
        <f>TEXT(ventes[[#This Row],[DATES]],"mmm")</f>
        <v>mars</v>
      </c>
      <c r="J183">
        <f>WEEKNUM(ventes[[#This Row],[DATES]])</f>
        <v>12</v>
      </c>
    </row>
    <row r="184" spans="1:10" x14ac:dyDescent="0.35">
      <c r="A184" s="7">
        <v>44269</v>
      </c>
      <c r="B184" s="2" t="s">
        <v>125</v>
      </c>
      <c r="C184" s="3" t="s">
        <v>78</v>
      </c>
      <c r="D184" s="4">
        <v>16.64</v>
      </c>
      <c r="E184" s="5">
        <v>2</v>
      </c>
      <c r="F184" s="8">
        <f>ventes[[#This Row],[PRIX UNITAIRE (FCFA)]]*ventes[[#This Row],[QUANTITE]]</f>
        <v>33.28</v>
      </c>
      <c r="G184" t="str">
        <f>VLOOKUP(ventes[[#This Row],[CLIENTS]],localisations[],2,0)</f>
        <v>Allemagne</v>
      </c>
      <c r="H184" t="str">
        <f>VLOOKUP(ventes[[#This Row],[CLIENTS]],localisations[],3,0)</f>
        <v>Europe</v>
      </c>
      <c r="I184" t="str">
        <f>TEXT(ventes[[#This Row],[DATES]],"mmm")</f>
        <v>mars</v>
      </c>
      <c r="J184">
        <f>WEEKNUM(ventes[[#This Row],[DATES]])</f>
        <v>12</v>
      </c>
    </row>
    <row r="185" spans="1:10" x14ac:dyDescent="0.35">
      <c r="A185" s="7">
        <v>44269</v>
      </c>
      <c r="B185" s="2" t="s">
        <v>107</v>
      </c>
      <c r="C185" s="3" t="s">
        <v>77</v>
      </c>
      <c r="D185" s="4">
        <v>162</v>
      </c>
      <c r="E185" s="5">
        <v>32</v>
      </c>
      <c r="F185" s="8">
        <f>ventes[[#This Row],[PRIX UNITAIRE (FCFA)]]*ventes[[#This Row],[QUANTITE]]</f>
        <v>5184</v>
      </c>
      <c r="G185" t="str">
        <f>VLOOKUP(ventes[[#This Row],[CLIENTS]],localisations[],2,0)</f>
        <v>France</v>
      </c>
      <c r="H185" t="str">
        <f>VLOOKUP(ventes[[#This Row],[CLIENTS]],localisations[],3,0)</f>
        <v>Europe</v>
      </c>
      <c r="I185" t="str">
        <f>TEXT(ventes[[#This Row],[DATES]],"mmm")</f>
        <v>mars</v>
      </c>
      <c r="J185">
        <f>WEEKNUM(ventes[[#This Row],[DATES]])</f>
        <v>12</v>
      </c>
    </row>
    <row r="186" spans="1:10" x14ac:dyDescent="0.35">
      <c r="A186" s="7">
        <v>44269</v>
      </c>
      <c r="B186" s="2" t="s">
        <v>104</v>
      </c>
      <c r="C186" s="3" t="s">
        <v>95</v>
      </c>
      <c r="D186" s="4">
        <v>24.66</v>
      </c>
      <c r="E186" s="5">
        <v>13</v>
      </c>
      <c r="F186" s="8">
        <f>ventes[[#This Row],[PRIX UNITAIRE (FCFA)]]*ventes[[#This Row],[QUANTITE]]</f>
        <v>320.58</v>
      </c>
      <c r="G186" t="str">
        <f>VLOOKUP(ventes[[#This Row],[CLIENTS]],localisations[],2,0)</f>
        <v>Pakistan</v>
      </c>
      <c r="H186" t="str">
        <f>VLOOKUP(ventes[[#This Row],[CLIENTS]],localisations[],3,0)</f>
        <v>Asie</v>
      </c>
      <c r="I186" t="str">
        <f>TEXT(ventes[[#This Row],[DATES]],"mmm")</f>
        <v>mars</v>
      </c>
      <c r="J186">
        <f>WEEKNUM(ventes[[#This Row],[DATES]])</f>
        <v>12</v>
      </c>
    </row>
    <row r="187" spans="1:10" x14ac:dyDescent="0.35">
      <c r="A187" s="7">
        <v>44270</v>
      </c>
      <c r="B187" s="2" t="s">
        <v>120</v>
      </c>
      <c r="C187" s="3" t="s">
        <v>96</v>
      </c>
      <c r="D187" s="4">
        <v>96.3</v>
      </c>
      <c r="E187" s="5">
        <v>9</v>
      </c>
      <c r="F187" s="8">
        <f>ventes[[#This Row],[PRIX UNITAIRE (FCFA)]]*ventes[[#This Row],[QUANTITE]]</f>
        <v>866.69999999999993</v>
      </c>
      <c r="G187" t="str">
        <f>VLOOKUP(ventes[[#This Row],[CLIENTS]],localisations[],2,0)</f>
        <v>Pays-Bas</v>
      </c>
      <c r="H187" t="str">
        <f>VLOOKUP(ventes[[#This Row],[CLIENTS]],localisations[],3,0)</f>
        <v>Europe</v>
      </c>
      <c r="I187" t="str">
        <f>TEXT(ventes[[#This Row],[DATES]],"mmm")</f>
        <v>mars</v>
      </c>
      <c r="J187">
        <f>WEEKNUM(ventes[[#This Row],[DATES]])</f>
        <v>12</v>
      </c>
    </row>
    <row r="188" spans="1:10" x14ac:dyDescent="0.35">
      <c r="A188" s="7">
        <v>44270</v>
      </c>
      <c r="B188" s="2" t="s">
        <v>126</v>
      </c>
      <c r="C188" s="3" t="s">
        <v>92</v>
      </c>
      <c r="D188" s="4">
        <v>42.55</v>
      </c>
      <c r="E188" s="5">
        <v>11</v>
      </c>
      <c r="F188" s="8">
        <f>ventes[[#This Row],[PRIX UNITAIRE (FCFA)]]*ventes[[#This Row],[QUANTITE]]</f>
        <v>468.04999999999995</v>
      </c>
      <c r="G188" t="str">
        <f>VLOOKUP(ventes[[#This Row],[CLIENTS]],localisations[],2,0)</f>
        <v>Canada</v>
      </c>
      <c r="H188" t="str">
        <f>VLOOKUP(ventes[[#This Row],[CLIENTS]],localisations[],3,0)</f>
        <v>Amérique</v>
      </c>
      <c r="I188" t="str">
        <f>TEXT(ventes[[#This Row],[DATES]],"mmm")</f>
        <v>mars</v>
      </c>
      <c r="J188">
        <f>WEEKNUM(ventes[[#This Row],[DATES]])</f>
        <v>12</v>
      </c>
    </row>
    <row r="189" spans="1:10" x14ac:dyDescent="0.35">
      <c r="A189" s="7">
        <v>44271</v>
      </c>
      <c r="B189" s="2" t="s">
        <v>128</v>
      </c>
      <c r="C189" s="3" t="s">
        <v>64</v>
      </c>
      <c r="D189" s="4">
        <v>94.17</v>
      </c>
      <c r="E189" s="5">
        <v>14</v>
      </c>
      <c r="F189" s="8">
        <f>ventes[[#This Row],[PRIX UNITAIRE (FCFA)]]*ventes[[#This Row],[QUANTITE]]</f>
        <v>1318.38</v>
      </c>
      <c r="G189" t="str">
        <f>VLOOKUP(ventes[[#This Row],[CLIENTS]],localisations[],2,0)</f>
        <v>Sénégal</v>
      </c>
      <c r="H189" t="str">
        <f>VLOOKUP(ventes[[#This Row],[CLIENTS]],localisations[],3,0)</f>
        <v>Afrique</v>
      </c>
      <c r="I189" t="str">
        <f>TEXT(ventes[[#This Row],[DATES]],"mmm")</f>
        <v>mars</v>
      </c>
      <c r="J189">
        <f>WEEKNUM(ventes[[#This Row],[DATES]])</f>
        <v>12</v>
      </c>
    </row>
    <row r="190" spans="1:10" x14ac:dyDescent="0.35">
      <c r="A190" s="7">
        <v>44271</v>
      </c>
      <c r="B190" s="2" t="s">
        <v>127</v>
      </c>
      <c r="C190" s="3" t="s">
        <v>54</v>
      </c>
      <c r="D190" s="4">
        <v>141.57</v>
      </c>
      <c r="E190" s="5">
        <v>29</v>
      </c>
      <c r="F190" s="8">
        <f>ventes[[#This Row],[PRIX UNITAIRE (FCFA)]]*ventes[[#This Row],[QUANTITE]]</f>
        <v>4105.53</v>
      </c>
      <c r="G190" t="str">
        <f>VLOOKUP(ventes[[#This Row],[CLIENTS]],localisations[],2,0)</f>
        <v>Colombie</v>
      </c>
      <c r="H190" t="str">
        <f>VLOOKUP(ventes[[#This Row],[CLIENTS]],localisations[],3,0)</f>
        <v>Amérique</v>
      </c>
      <c r="I190" t="str">
        <f>TEXT(ventes[[#This Row],[DATES]],"mmm")</f>
        <v>mars</v>
      </c>
      <c r="J190">
        <f>WEEKNUM(ventes[[#This Row],[DATES]])</f>
        <v>12</v>
      </c>
    </row>
    <row r="191" spans="1:10" x14ac:dyDescent="0.35">
      <c r="A191" s="7">
        <v>44273</v>
      </c>
      <c r="B191" s="2" t="s">
        <v>128</v>
      </c>
      <c r="C191" s="3" t="s">
        <v>77</v>
      </c>
      <c r="D191" s="4">
        <v>162</v>
      </c>
      <c r="E191" s="5">
        <v>8</v>
      </c>
      <c r="F191" s="8">
        <f>ventes[[#This Row],[PRIX UNITAIRE (FCFA)]]*ventes[[#This Row],[QUANTITE]]</f>
        <v>1296</v>
      </c>
      <c r="G191" t="str">
        <f>VLOOKUP(ventes[[#This Row],[CLIENTS]],localisations[],2,0)</f>
        <v>Sénégal</v>
      </c>
      <c r="H191" t="str">
        <f>VLOOKUP(ventes[[#This Row],[CLIENTS]],localisations[],3,0)</f>
        <v>Afrique</v>
      </c>
      <c r="I191" t="str">
        <f>TEXT(ventes[[#This Row],[DATES]],"mmm")</f>
        <v>mars</v>
      </c>
      <c r="J191">
        <f>WEEKNUM(ventes[[#This Row],[DATES]])</f>
        <v>12</v>
      </c>
    </row>
    <row r="192" spans="1:10" x14ac:dyDescent="0.35">
      <c r="A192" s="7">
        <v>44273</v>
      </c>
      <c r="B192" s="2" t="s">
        <v>121</v>
      </c>
      <c r="C192" s="3" t="s">
        <v>67</v>
      </c>
      <c r="D192" s="4">
        <v>210</v>
      </c>
      <c r="E192" s="5">
        <v>2</v>
      </c>
      <c r="F192" s="8">
        <f>ventes[[#This Row],[PRIX UNITAIRE (FCFA)]]*ventes[[#This Row],[QUANTITE]]</f>
        <v>420</v>
      </c>
      <c r="G192" t="str">
        <f>VLOOKUP(ventes[[#This Row],[CLIENTS]],localisations[],2,0)</f>
        <v>Maroc</v>
      </c>
      <c r="H192" t="str">
        <f>VLOOKUP(ventes[[#This Row],[CLIENTS]],localisations[],3,0)</f>
        <v>Afrique</v>
      </c>
      <c r="I192" t="str">
        <f>TEXT(ventes[[#This Row],[DATES]],"mmm")</f>
        <v>mars</v>
      </c>
      <c r="J192">
        <f>WEEKNUM(ventes[[#This Row],[DATES]])</f>
        <v>12</v>
      </c>
    </row>
    <row r="193" spans="1:10" x14ac:dyDescent="0.35">
      <c r="A193" s="7">
        <v>44273</v>
      </c>
      <c r="B193" s="2" t="s">
        <v>110</v>
      </c>
      <c r="C193" s="3" t="s">
        <v>89</v>
      </c>
      <c r="D193" s="4">
        <v>57.120000000000005</v>
      </c>
      <c r="E193" s="5">
        <v>10</v>
      </c>
      <c r="F193" s="8">
        <f>ventes[[#This Row],[PRIX UNITAIRE (FCFA)]]*ventes[[#This Row],[QUANTITE]]</f>
        <v>571.20000000000005</v>
      </c>
      <c r="G193" t="str">
        <f>VLOOKUP(ventes[[#This Row],[CLIENTS]],localisations[],2,0)</f>
        <v>Égypte</v>
      </c>
      <c r="H193" t="str">
        <f>VLOOKUP(ventes[[#This Row],[CLIENTS]],localisations[],3,0)</f>
        <v>Afrique</v>
      </c>
      <c r="I193" t="str">
        <f>TEXT(ventes[[#This Row],[DATES]],"mmm")</f>
        <v>mars</v>
      </c>
      <c r="J193">
        <f>WEEKNUM(ventes[[#This Row],[DATES]])</f>
        <v>12</v>
      </c>
    </row>
    <row r="194" spans="1:10" x14ac:dyDescent="0.35">
      <c r="A194" s="7">
        <v>44274</v>
      </c>
      <c r="B194" s="2" t="s">
        <v>112</v>
      </c>
      <c r="C194" s="3" t="s">
        <v>92</v>
      </c>
      <c r="D194" s="4">
        <v>42.55</v>
      </c>
      <c r="E194" s="5">
        <v>18</v>
      </c>
      <c r="F194" s="8">
        <f>ventes[[#This Row],[PRIX UNITAIRE (FCFA)]]*ventes[[#This Row],[QUANTITE]]</f>
        <v>765.9</v>
      </c>
      <c r="G194" t="str">
        <f>VLOOKUP(ventes[[#This Row],[CLIENTS]],localisations[],2,0)</f>
        <v>Afrique du Sud</v>
      </c>
      <c r="H194" t="str">
        <f>VLOOKUP(ventes[[#This Row],[CLIENTS]],localisations[],3,0)</f>
        <v>Afrique</v>
      </c>
      <c r="I194" t="str">
        <f>TEXT(ventes[[#This Row],[DATES]],"mmm")</f>
        <v>mars</v>
      </c>
      <c r="J194">
        <f>WEEKNUM(ventes[[#This Row],[DATES]])</f>
        <v>12</v>
      </c>
    </row>
    <row r="195" spans="1:10" x14ac:dyDescent="0.35">
      <c r="A195" s="7">
        <v>44274</v>
      </c>
      <c r="B195" s="2" t="s">
        <v>125</v>
      </c>
      <c r="C195" s="3" t="s">
        <v>87</v>
      </c>
      <c r="D195" s="4">
        <v>85.5</v>
      </c>
      <c r="E195" s="5">
        <v>17</v>
      </c>
      <c r="F195" s="8">
        <f>ventes[[#This Row],[PRIX UNITAIRE (FCFA)]]*ventes[[#This Row],[QUANTITE]]</f>
        <v>1453.5</v>
      </c>
      <c r="G195" t="str">
        <f>VLOOKUP(ventes[[#This Row],[CLIENTS]],localisations[],2,0)</f>
        <v>Allemagne</v>
      </c>
      <c r="H195" t="str">
        <f>VLOOKUP(ventes[[#This Row],[CLIENTS]],localisations[],3,0)</f>
        <v>Europe</v>
      </c>
      <c r="I195" t="str">
        <f>TEXT(ventes[[#This Row],[DATES]],"mmm")</f>
        <v>mars</v>
      </c>
      <c r="J195">
        <f>WEEKNUM(ventes[[#This Row],[DATES]])</f>
        <v>12</v>
      </c>
    </row>
    <row r="196" spans="1:10" x14ac:dyDescent="0.35">
      <c r="A196" s="7">
        <v>44274</v>
      </c>
      <c r="B196" s="2" t="s">
        <v>117</v>
      </c>
      <c r="C196" s="3" t="s">
        <v>90</v>
      </c>
      <c r="D196" s="4">
        <v>41.81</v>
      </c>
      <c r="E196" s="5">
        <v>9</v>
      </c>
      <c r="F196" s="8">
        <f>ventes[[#This Row],[PRIX UNITAIRE (FCFA)]]*ventes[[#This Row],[QUANTITE]]</f>
        <v>376.29</v>
      </c>
      <c r="G196" t="str">
        <f>VLOOKUP(ventes[[#This Row],[CLIENTS]],localisations[],2,0)</f>
        <v>Venezuela</v>
      </c>
      <c r="H196" t="str">
        <f>VLOOKUP(ventes[[#This Row],[CLIENTS]],localisations[],3,0)</f>
        <v>Amérique</v>
      </c>
      <c r="I196" t="str">
        <f>TEXT(ventes[[#This Row],[DATES]],"mmm")</f>
        <v>mars</v>
      </c>
      <c r="J196">
        <f>WEEKNUM(ventes[[#This Row],[DATES]])</f>
        <v>12</v>
      </c>
    </row>
    <row r="197" spans="1:10" x14ac:dyDescent="0.35">
      <c r="A197" s="7">
        <v>44274</v>
      </c>
      <c r="B197" s="2" t="s">
        <v>122</v>
      </c>
      <c r="C197" s="3" t="s">
        <v>87</v>
      </c>
      <c r="D197" s="4">
        <v>85.5</v>
      </c>
      <c r="E197" s="5">
        <v>17</v>
      </c>
      <c r="F197" s="8">
        <f>ventes[[#This Row],[PRIX UNITAIRE (FCFA)]]*ventes[[#This Row],[QUANTITE]]</f>
        <v>1453.5</v>
      </c>
      <c r="G197" t="str">
        <f>VLOOKUP(ventes[[#This Row],[CLIENTS]],localisations[],2,0)</f>
        <v>Équateur</v>
      </c>
      <c r="H197" t="str">
        <f>VLOOKUP(ventes[[#This Row],[CLIENTS]],localisations[],3,0)</f>
        <v>Amérique</v>
      </c>
      <c r="I197" t="str">
        <f>TEXT(ventes[[#This Row],[DATES]],"mmm")</f>
        <v>mars</v>
      </c>
      <c r="J197">
        <f>WEEKNUM(ventes[[#This Row],[DATES]])</f>
        <v>12</v>
      </c>
    </row>
    <row r="198" spans="1:10" x14ac:dyDescent="0.35">
      <c r="A198" s="7">
        <v>44274</v>
      </c>
      <c r="B198" s="2" t="s">
        <v>111</v>
      </c>
      <c r="C198" s="3" t="s">
        <v>73</v>
      </c>
      <c r="D198" s="4">
        <v>142.80000000000001</v>
      </c>
      <c r="E198" s="5">
        <v>15</v>
      </c>
      <c r="F198" s="8">
        <f>ventes[[#This Row],[PRIX UNITAIRE (FCFA)]]*ventes[[#This Row],[QUANTITE]]</f>
        <v>2142</v>
      </c>
      <c r="G198" t="str">
        <f>VLOOKUP(ventes[[#This Row],[CLIENTS]],localisations[],2,0)</f>
        <v>Pérou</v>
      </c>
      <c r="H198" t="str">
        <f>VLOOKUP(ventes[[#This Row],[CLIENTS]],localisations[],3,0)</f>
        <v>Amérique</v>
      </c>
      <c r="I198" t="str">
        <f>TEXT(ventes[[#This Row],[DATES]],"mmm")</f>
        <v>mars</v>
      </c>
      <c r="J198">
        <f>WEEKNUM(ventes[[#This Row],[DATES]])</f>
        <v>12</v>
      </c>
    </row>
    <row r="199" spans="1:10" x14ac:dyDescent="0.35">
      <c r="A199" s="7">
        <v>44274</v>
      </c>
      <c r="B199" s="2" t="s">
        <v>124</v>
      </c>
      <c r="C199" s="3" t="s">
        <v>91</v>
      </c>
      <c r="D199" s="4">
        <v>173.88</v>
      </c>
      <c r="E199" s="5">
        <v>6</v>
      </c>
      <c r="F199" s="8">
        <f>ventes[[#This Row],[PRIX UNITAIRE (FCFA)]]*ventes[[#This Row],[QUANTITE]]</f>
        <v>1043.28</v>
      </c>
      <c r="G199" t="str">
        <f>VLOOKUP(ventes[[#This Row],[CLIENTS]],localisations[],2,0)</f>
        <v>Mexique</v>
      </c>
      <c r="H199" t="str">
        <f>VLOOKUP(ventes[[#This Row],[CLIENTS]],localisations[],3,0)</f>
        <v>Amérique</v>
      </c>
      <c r="I199" t="str">
        <f>TEXT(ventes[[#This Row],[DATES]],"mmm")</f>
        <v>mars</v>
      </c>
      <c r="J199">
        <f>WEEKNUM(ventes[[#This Row],[DATES]])</f>
        <v>12</v>
      </c>
    </row>
    <row r="200" spans="1:10" x14ac:dyDescent="0.35">
      <c r="A200" s="7">
        <v>44275</v>
      </c>
      <c r="B200" s="2" t="s">
        <v>130</v>
      </c>
      <c r="C200" s="3" t="s">
        <v>53</v>
      </c>
      <c r="D200" s="4">
        <v>156.96</v>
      </c>
      <c r="E200" s="5">
        <v>23</v>
      </c>
      <c r="F200" s="8">
        <f>ventes[[#This Row],[PRIX UNITAIRE (FCFA)]]*ventes[[#This Row],[QUANTITE]]</f>
        <v>3610.0800000000004</v>
      </c>
      <c r="G200" t="str">
        <f>VLOOKUP(ventes[[#This Row],[CLIENTS]],localisations[],2,0)</f>
        <v>Ghana</v>
      </c>
      <c r="H200" t="str">
        <f>VLOOKUP(ventes[[#This Row],[CLIENTS]],localisations[],3,0)</f>
        <v>Afrique</v>
      </c>
      <c r="I200" t="str">
        <f>TEXT(ventes[[#This Row],[DATES]],"mmm")</f>
        <v>mars</v>
      </c>
      <c r="J200">
        <f>WEEKNUM(ventes[[#This Row],[DATES]])</f>
        <v>12</v>
      </c>
    </row>
    <row r="201" spans="1:10" x14ac:dyDescent="0.35">
      <c r="A201" s="7">
        <v>44275</v>
      </c>
      <c r="B201" s="2" t="s">
        <v>101</v>
      </c>
      <c r="C201" s="3" t="s">
        <v>55</v>
      </c>
      <c r="D201" s="4">
        <v>79.92</v>
      </c>
      <c r="E201" s="5">
        <v>21</v>
      </c>
      <c r="F201" s="8">
        <f>ventes[[#This Row],[PRIX UNITAIRE (FCFA)]]*ventes[[#This Row],[QUANTITE]]</f>
        <v>1678.32</v>
      </c>
      <c r="G201" t="str">
        <f>VLOOKUP(ventes[[#This Row],[CLIENTS]],localisations[],2,0)</f>
        <v>Algérie</v>
      </c>
      <c r="H201" t="str">
        <f>VLOOKUP(ventes[[#This Row],[CLIENTS]],localisations[],3,0)</f>
        <v>Afrique</v>
      </c>
      <c r="I201" t="str">
        <f>TEXT(ventes[[#This Row],[DATES]],"mmm")</f>
        <v>mars</v>
      </c>
      <c r="J201">
        <f>WEEKNUM(ventes[[#This Row],[DATES]])</f>
        <v>12</v>
      </c>
    </row>
    <row r="202" spans="1:10" x14ac:dyDescent="0.35">
      <c r="A202" s="7">
        <v>44275</v>
      </c>
      <c r="B202" s="2" t="s">
        <v>102</v>
      </c>
      <c r="C202" s="3" t="s">
        <v>78</v>
      </c>
      <c r="D202" s="4">
        <v>16.64</v>
      </c>
      <c r="E202" s="5">
        <v>13</v>
      </c>
      <c r="F202" s="8">
        <f>ventes[[#This Row],[PRIX UNITAIRE (FCFA)]]*ventes[[#This Row],[QUANTITE]]</f>
        <v>216.32</v>
      </c>
      <c r="G202" t="str">
        <f>VLOOKUP(ventes[[#This Row],[CLIENTS]],localisations[],2,0)</f>
        <v>Malaisie</v>
      </c>
      <c r="H202" t="str">
        <f>VLOOKUP(ventes[[#This Row],[CLIENTS]],localisations[],3,0)</f>
        <v>Asie</v>
      </c>
      <c r="I202" t="str">
        <f>TEXT(ventes[[#This Row],[DATES]],"mmm")</f>
        <v>mars</v>
      </c>
      <c r="J202">
        <f>WEEKNUM(ventes[[#This Row],[DATES]])</f>
        <v>12</v>
      </c>
    </row>
    <row r="203" spans="1:10" x14ac:dyDescent="0.35">
      <c r="A203" s="7">
        <v>44276</v>
      </c>
      <c r="B203" s="2" t="s">
        <v>110</v>
      </c>
      <c r="C203" s="3" t="s">
        <v>92</v>
      </c>
      <c r="D203" s="4">
        <v>42.55</v>
      </c>
      <c r="E203" s="5">
        <v>7</v>
      </c>
      <c r="F203" s="8">
        <f>ventes[[#This Row],[PRIX UNITAIRE (FCFA)]]*ventes[[#This Row],[QUANTITE]]</f>
        <v>297.84999999999997</v>
      </c>
      <c r="G203" t="str">
        <f>VLOOKUP(ventes[[#This Row],[CLIENTS]],localisations[],2,0)</f>
        <v>Égypte</v>
      </c>
      <c r="H203" t="str">
        <f>VLOOKUP(ventes[[#This Row],[CLIENTS]],localisations[],3,0)</f>
        <v>Afrique</v>
      </c>
      <c r="I203" t="str">
        <f>TEXT(ventes[[#This Row],[DATES]],"mmm")</f>
        <v>mars</v>
      </c>
      <c r="J203">
        <f>WEEKNUM(ventes[[#This Row],[DATES]])</f>
        <v>13</v>
      </c>
    </row>
    <row r="204" spans="1:10" x14ac:dyDescent="0.35">
      <c r="A204" s="7">
        <v>44276</v>
      </c>
      <c r="B204" s="2" t="s">
        <v>129</v>
      </c>
      <c r="C204" s="3" t="s">
        <v>84</v>
      </c>
      <c r="D204" s="4">
        <v>103.88</v>
      </c>
      <c r="E204" s="5">
        <v>18</v>
      </c>
      <c r="F204" s="8">
        <f>ventes[[#This Row],[PRIX UNITAIRE (FCFA)]]*ventes[[#This Row],[QUANTITE]]</f>
        <v>1869.84</v>
      </c>
      <c r="G204" t="str">
        <f>VLOOKUP(ventes[[#This Row],[CLIENTS]],localisations[],2,0)</f>
        <v>Pologne</v>
      </c>
      <c r="H204" t="str">
        <f>VLOOKUP(ventes[[#This Row],[CLIENTS]],localisations[],3,0)</f>
        <v>Europe</v>
      </c>
      <c r="I204" t="str">
        <f>TEXT(ventes[[#This Row],[DATES]],"mmm")</f>
        <v>mars</v>
      </c>
      <c r="J204">
        <f>WEEKNUM(ventes[[#This Row],[DATES]])</f>
        <v>13</v>
      </c>
    </row>
    <row r="205" spans="1:10" x14ac:dyDescent="0.35">
      <c r="A205" s="7">
        <v>44276</v>
      </c>
      <c r="B205" s="2" t="s">
        <v>102</v>
      </c>
      <c r="C205" s="3" t="s">
        <v>82</v>
      </c>
      <c r="D205" s="4">
        <v>76.25</v>
      </c>
      <c r="E205" s="5">
        <v>13</v>
      </c>
      <c r="F205" s="8">
        <f>ventes[[#This Row],[PRIX UNITAIRE (FCFA)]]*ventes[[#This Row],[QUANTITE]]</f>
        <v>991.25</v>
      </c>
      <c r="G205" t="str">
        <f>VLOOKUP(ventes[[#This Row],[CLIENTS]],localisations[],2,0)</f>
        <v>Malaisie</v>
      </c>
      <c r="H205" t="str">
        <f>VLOOKUP(ventes[[#This Row],[CLIENTS]],localisations[],3,0)</f>
        <v>Asie</v>
      </c>
      <c r="I205" t="str">
        <f>TEXT(ventes[[#This Row],[DATES]],"mmm")</f>
        <v>mars</v>
      </c>
      <c r="J205">
        <f>WEEKNUM(ventes[[#This Row],[DATES]])</f>
        <v>13</v>
      </c>
    </row>
    <row r="206" spans="1:10" x14ac:dyDescent="0.35">
      <c r="A206" s="7">
        <v>44277</v>
      </c>
      <c r="B206" s="2" t="s">
        <v>129</v>
      </c>
      <c r="C206" s="3" t="s">
        <v>73</v>
      </c>
      <c r="D206" s="4">
        <v>142.80000000000001</v>
      </c>
      <c r="E206" s="5">
        <v>8</v>
      </c>
      <c r="F206" s="8">
        <f>ventes[[#This Row],[PRIX UNITAIRE (FCFA)]]*ventes[[#This Row],[QUANTITE]]</f>
        <v>1142.4000000000001</v>
      </c>
      <c r="G206" t="str">
        <f>VLOOKUP(ventes[[#This Row],[CLIENTS]],localisations[],2,0)</f>
        <v>Pologne</v>
      </c>
      <c r="H206" t="str">
        <f>VLOOKUP(ventes[[#This Row],[CLIENTS]],localisations[],3,0)</f>
        <v>Europe</v>
      </c>
      <c r="I206" t="str">
        <f>TEXT(ventes[[#This Row],[DATES]],"mmm")</f>
        <v>mars</v>
      </c>
      <c r="J206">
        <f>WEEKNUM(ventes[[#This Row],[DATES]])</f>
        <v>13</v>
      </c>
    </row>
    <row r="207" spans="1:10" x14ac:dyDescent="0.35">
      <c r="A207" s="7">
        <v>44277</v>
      </c>
      <c r="B207" s="2" t="s">
        <v>120</v>
      </c>
      <c r="C207" s="3" t="s">
        <v>64</v>
      </c>
      <c r="D207" s="4">
        <v>94.17</v>
      </c>
      <c r="E207" s="5">
        <v>4</v>
      </c>
      <c r="F207" s="8">
        <f>ventes[[#This Row],[PRIX UNITAIRE (FCFA)]]*ventes[[#This Row],[QUANTITE]]</f>
        <v>376.68</v>
      </c>
      <c r="G207" t="str">
        <f>VLOOKUP(ventes[[#This Row],[CLIENTS]],localisations[],2,0)</f>
        <v>Pays-Bas</v>
      </c>
      <c r="H207" t="str">
        <f>VLOOKUP(ventes[[#This Row],[CLIENTS]],localisations[],3,0)</f>
        <v>Europe</v>
      </c>
      <c r="I207" t="str">
        <f>TEXT(ventes[[#This Row],[DATES]],"mmm")</f>
        <v>mars</v>
      </c>
      <c r="J207">
        <f>WEEKNUM(ventes[[#This Row],[DATES]])</f>
        <v>13</v>
      </c>
    </row>
    <row r="208" spans="1:10" x14ac:dyDescent="0.35">
      <c r="A208" s="7">
        <v>44277</v>
      </c>
      <c r="B208" s="2" t="s">
        <v>123</v>
      </c>
      <c r="C208" s="3" t="s">
        <v>89</v>
      </c>
      <c r="D208" s="4">
        <v>57.120000000000005</v>
      </c>
      <c r="E208" s="5">
        <v>30</v>
      </c>
      <c r="F208" s="8">
        <f>ventes[[#This Row],[PRIX UNITAIRE (FCFA)]]*ventes[[#This Row],[QUANTITE]]</f>
        <v>1713.6000000000001</v>
      </c>
      <c r="G208" t="str">
        <f>VLOOKUP(ventes[[#This Row],[CLIENTS]],localisations[],2,0)</f>
        <v>Brésil</v>
      </c>
      <c r="H208" t="str">
        <f>VLOOKUP(ventes[[#This Row],[CLIENTS]],localisations[],3,0)</f>
        <v>Amérique</v>
      </c>
      <c r="I208" t="str">
        <f>TEXT(ventes[[#This Row],[DATES]],"mmm")</f>
        <v>mars</v>
      </c>
      <c r="J208">
        <f>WEEKNUM(ventes[[#This Row],[DATES]])</f>
        <v>13</v>
      </c>
    </row>
    <row r="209" spans="1:10" x14ac:dyDescent="0.35">
      <c r="A209" s="7">
        <v>44278</v>
      </c>
      <c r="B209" s="2" t="s">
        <v>124</v>
      </c>
      <c r="C209" s="3" t="s">
        <v>66</v>
      </c>
      <c r="D209" s="4">
        <v>117.48</v>
      </c>
      <c r="E209" s="5">
        <v>9</v>
      </c>
      <c r="F209" s="8">
        <f>ventes[[#This Row],[PRIX UNITAIRE (FCFA)]]*ventes[[#This Row],[QUANTITE]]</f>
        <v>1057.32</v>
      </c>
      <c r="G209" t="str">
        <f>VLOOKUP(ventes[[#This Row],[CLIENTS]],localisations[],2,0)</f>
        <v>Mexique</v>
      </c>
      <c r="H209" t="str">
        <f>VLOOKUP(ventes[[#This Row],[CLIENTS]],localisations[],3,0)</f>
        <v>Amérique</v>
      </c>
      <c r="I209" t="str">
        <f>TEXT(ventes[[#This Row],[DATES]],"mmm")</f>
        <v>mars</v>
      </c>
      <c r="J209">
        <f>WEEKNUM(ventes[[#This Row],[DATES]])</f>
        <v>13</v>
      </c>
    </row>
    <row r="210" spans="1:10" x14ac:dyDescent="0.35">
      <c r="A210" s="7">
        <v>44280</v>
      </c>
      <c r="B210" s="2" t="s">
        <v>100</v>
      </c>
      <c r="C210" s="3" t="s">
        <v>63</v>
      </c>
      <c r="D210" s="4">
        <v>53.11</v>
      </c>
      <c r="E210" s="5">
        <v>8</v>
      </c>
      <c r="F210" s="8">
        <f>ventes[[#This Row],[PRIX UNITAIRE (FCFA)]]*ventes[[#This Row],[QUANTITE]]</f>
        <v>424.88</v>
      </c>
      <c r="G210" t="str">
        <f>VLOOKUP(ventes[[#This Row],[CLIENTS]],localisations[],2,0)</f>
        <v>Côte d'Ivoire</v>
      </c>
      <c r="H210" t="str">
        <f>VLOOKUP(ventes[[#This Row],[CLIENTS]],localisations[],3,0)</f>
        <v>Afrique</v>
      </c>
      <c r="I210" t="str">
        <f>TEXT(ventes[[#This Row],[DATES]],"mmm")</f>
        <v>mars</v>
      </c>
      <c r="J210">
        <f>WEEKNUM(ventes[[#This Row],[DATES]])</f>
        <v>13</v>
      </c>
    </row>
    <row r="211" spans="1:10" x14ac:dyDescent="0.35">
      <c r="A211" s="7">
        <v>44280</v>
      </c>
      <c r="B211" s="2" t="s">
        <v>128</v>
      </c>
      <c r="C211" s="3" t="s">
        <v>84</v>
      </c>
      <c r="D211" s="4">
        <v>103.88</v>
      </c>
      <c r="E211" s="5">
        <v>2</v>
      </c>
      <c r="F211" s="8">
        <f>ventes[[#This Row],[PRIX UNITAIRE (FCFA)]]*ventes[[#This Row],[QUANTITE]]</f>
        <v>207.76</v>
      </c>
      <c r="G211" t="str">
        <f>VLOOKUP(ventes[[#This Row],[CLIENTS]],localisations[],2,0)</f>
        <v>Sénégal</v>
      </c>
      <c r="H211" t="str">
        <f>VLOOKUP(ventes[[#This Row],[CLIENTS]],localisations[],3,0)</f>
        <v>Afrique</v>
      </c>
      <c r="I211" t="str">
        <f>TEXT(ventes[[#This Row],[DATES]],"mmm")</f>
        <v>mars</v>
      </c>
      <c r="J211">
        <f>WEEKNUM(ventes[[#This Row],[DATES]])</f>
        <v>13</v>
      </c>
    </row>
    <row r="212" spans="1:10" x14ac:dyDescent="0.35">
      <c r="A212" s="7">
        <v>44280</v>
      </c>
      <c r="B212" s="2" t="s">
        <v>128</v>
      </c>
      <c r="C212" s="3" t="s">
        <v>86</v>
      </c>
      <c r="D212" s="4">
        <v>156.78</v>
      </c>
      <c r="E212" s="5">
        <v>26</v>
      </c>
      <c r="F212" s="8">
        <f>ventes[[#This Row],[PRIX UNITAIRE (FCFA)]]*ventes[[#This Row],[QUANTITE]]</f>
        <v>4076.28</v>
      </c>
      <c r="G212" t="str">
        <f>VLOOKUP(ventes[[#This Row],[CLIENTS]],localisations[],2,0)</f>
        <v>Sénégal</v>
      </c>
      <c r="H212" t="str">
        <f>VLOOKUP(ventes[[#This Row],[CLIENTS]],localisations[],3,0)</f>
        <v>Afrique</v>
      </c>
      <c r="I212" t="str">
        <f>TEXT(ventes[[#This Row],[DATES]],"mmm")</f>
        <v>mars</v>
      </c>
      <c r="J212">
        <f>WEEKNUM(ventes[[#This Row],[DATES]])</f>
        <v>13</v>
      </c>
    </row>
    <row r="213" spans="1:10" x14ac:dyDescent="0.35">
      <c r="A213" s="7">
        <v>44280</v>
      </c>
      <c r="B213" s="2" t="s">
        <v>110</v>
      </c>
      <c r="C213" s="3" t="s">
        <v>85</v>
      </c>
      <c r="D213" s="4">
        <v>201.28</v>
      </c>
      <c r="E213" s="5">
        <v>11</v>
      </c>
      <c r="F213" s="8">
        <f>ventes[[#This Row],[PRIX UNITAIRE (FCFA)]]*ventes[[#This Row],[QUANTITE]]</f>
        <v>2214.08</v>
      </c>
      <c r="G213" t="str">
        <f>VLOOKUP(ventes[[#This Row],[CLIENTS]],localisations[],2,0)</f>
        <v>Égypte</v>
      </c>
      <c r="H213" t="str">
        <f>VLOOKUP(ventes[[#This Row],[CLIENTS]],localisations[],3,0)</f>
        <v>Afrique</v>
      </c>
      <c r="I213" t="str">
        <f>TEXT(ventes[[#This Row],[DATES]],"mmm")</f>
        <v>mars</v>
      </c>
      <c r="J213">
        <f>WEEKNUM(ventes[[#This Row],[DATES]])</f>
        <v>13</v>
      </c>
    </row>
    <row r="214" spans="1:10" x14ac:dyDescent="0.35">
      <c r="A214" s="7">
        <v>44280</v>
      </c>
      <c r="B214" s="2" t="s">
        <v>120</v>
      </c>
      <c r="C214" s="3" t="s">
        <v>53</v>
      </c>
      <c r="D214" s="4">
        <v>156.96</v>
      </c>
      <c r="E214" s="5">
        <v>14</v>
      </c>
      <c r="F214" s="8">
        <f>ventes[[#This Row],[PRIX UNITAIRE (FCFA)]]*ventes[[#This Row],[QUANTITE]]</f>
        <v>2197.44</v>
      </c>
      <c r="G214" t="str">
        <f>VLOOKUP(ventes[[#This Row],[CLIENTS]],localisations[],2,0)</f>
        <v>Pays-Bas</v>
      </c>
      <c r="H214" t="str">
        <f>VLOOKUP(ventes[[#This Row],[CLIENTS]],localisations[],3,0)</f>
        <v>Europe</v>
      </c>
      <c r="I214" t="str">
        <f>TEXT(ventes[[#This Row],[DATES]],"mmm")</f>
        <v>mars</v>
      </c>
      <c r="J214">
        <f>WEEKNUM(ventes[[#This Row],[DATES]])</f>
        <v>13</v>
      </c>
    </row>
    <row r="215" spans="1:10" x14ac:dyDescent="0.35">
      <c r="A215" s="7">
        <v>44280</v>
      </c>
      <c r="B215" s="2" t="s">
        <v>125</v>
      </c>
      <c r="C215" s="3" t="s">
        <v>87</v>
      </c>
      <c r="D215" s="4">
        <v>85.5</v>
      </c>
      <c r="E215" s="5">
        <v>4</v>
      </c>
      <c r="F215" s="8">
        <f>ventes[[#This Row],[PRIX UNITAIRE (FCFA)]]*ventes[[#This Row],[QUANTITE]]</f>
        <v>342</v>
      </c>
      <c r="G215" t="str">
        <f>VLOOKUP(ventes[[#This Row],[CLIENTS]],localisations[],2,0)</f>
        <v>Allemagne</v>
      </c>
      <c r="H215" t="str">
        <f>VLOOKUP(ventes[[#This Row],[CLIENTS]],localisations[],3,0)</f>
        <v>Europe</v>
      </c>
      <c r="I215" t="str">
        <f>TEXT(ventes[[#This Row],[DATES]],"mmm")</f>
        <v>mars</v>
      </c>
      <c r="J215">
        <f>WEEKNUM(ventes[[#This Row],[DATES]])</f>
        <v>13</v>
      </c>
    </row>
    <row r="216" spans="1:10" x14ac:dyDescent="0.35">
      <c r="A216" s="7">
        <v>44280</v>
      </c>
      <c r="B216" s="2" t="s">
        <v>126</v>
      </c>
      <c r="C216" s="3" t="s">
        <v>55</v>
      </c>
      <c r="D216" s="4">
        <v>79.92</v>
      </c>
      <c r="E216" s="5">
        <v>2</v>
      </c>
      <c r="F216" s="8">
        <f>ventes[[#This Row],[PRIX UNITAIRE (FCFA)]]*ventes[[#This Row],[QUANTITE]]</f>
        <v>159.84</v>
      </c>
      <c r="G216" t="str">
        <f>VLOOKUP(ventes[[#This Row],[CLIENTS]],localisations[],2,0)</f>
        <v>Canada</v>
      </c>
      <c r="H216" t="str">
        <f>VLOOKUP(ventes[[#This Row],[CLIENTS]],localisations[],3,0)</f>
        <v>Amérique</v>
      </c>
      <c r="I216" t="str">
        <f>TEXT(ventes[[#This Row],[DATES]],"mmm")</f>
        <v>mars</v>
      </c>
      <c r="J216">
        <f>WEEKNUM(ventes[[#This Row],[DATES]])</f>
        <v>13</v>
      </c>
    </row>
    <row r="217" spans="1:10" x14ac:dyDescent="0.35">
      <c r="A217" s="7">
        <v>44281</v>
      </c>
      <c r="B217" s="2" t="s">
        <v>112</v>
      </c>
      <c r="C217" s="3" t="s">
        <v>58</v>
      </c>
      <c r="D217" s="4">
        <v>164.28</v>
      </c>
      <c r="E217" s="5">
        <v>9</v>
      </c>
      <c r="F217" s="8">
        <f>ventes[[#This Row],[PRIX UNITAIRE (FCFA)]]*ventes[[#This Row],[QUANTITE]]</f>
        <v>1478.52</v>
      </c>
      <c r="G217" t="str">
        <f>VLOOKUP(ventes[[#This Row],[CLIENTS]],localisations[],2,0)</f>
        <v>Afrique du Sud</v>
      </c>
      <c r="H217" t="str">
        <f>VLOOKUP(ventes[[#This Row],[CLIENTS]],localisations[],3,0)</f>
        <v>Afrique</v>
      </c>
      <c r="I217" t="str">
        <f>TEXT(ventes[[#This Row],[DATES]],"mmm")</f>
        <v>mars</v>
      </c>
      <c r="J217">
        <f>WEEKNUM(ventes[[#This Row],[DATES]])</f>
        <v>13</v>
      </c>
    </row>
    <row r="218" spans="1:10" x14ac:dyDescent="0.35">
      <c r="A218" s="7">
        <v>44281</v>
      </c>
      <c r="B218" s="2" t="s">
        <v>97</v>
      </c>
      <c r="C218" s="3" t="s">
        <v>84</v>
      </c>
      <c r="D218" s="4">
        <v>103.88</v>
      </c>
      <c r="E218" s="5">
        <v>4</v>
      </c>
      <c r="F218" s="8">
        <f>ventes[[#This Row],[PRIX UNITAIRE (FCFA)]]*ventes[[#This Row],[QUANTITE]]</f>
        <v>415.52</v>
      </c>
      <c r="G218" t="str">
        <f>VLOOKUP(ventes[[#This Row],[CLIENTS]],localisations[],2,0)</f>
        <v>Philippines</v>
      </c>
      <c r="H218" t="str">
        <f>VLOOKUP(ventes[[#This Row],[CLIENTS]],localisations[],3,0)</f>
        <v>Asie</v>
      </c>
      <c r="I218" t="str">
        <f>TEXT(ventes[[#This Row],[DATES]],"mmm")</f>
        <v>mars</v>
      </c>
      <c r="J218">
        <f>WEEKNUM(ventes[[#This Row],[DATES]])</f>
        <v>13</v>
      </c>
    </row>
    <row r="219" spans="1:10" x14ac:dyDescent="0.35">
      <c r="A219" s="7">
        <v>44281</v>
      </c>
      <c r="B219" s="2" t="s">
        <v>102</v>
      </c>
      <c r="C219" s="3" t="s">
        <v>77</v>
      </c>
      <c r="D219" s="4">
        <v>162</v>
      </c>
      <c r="E219" s="5">
        <v>1</v>
      </c>
      <c r="F219" s="8">
        <f>ventes[[#This Row],[PRIX UNITAIRE (FCFA)]]*ventes[[#This Row],[QUANTITE]]</f>
        <v>162</v>
      </c>
      <c r="G219" t="str">
        <f>VLOOKUP(ventes[[#This Row],[CLIENTS]],localisations[],2,0)</f>
        <v>Malaisie</v>
      </c>
      <c r="H219" t="str">
        <f>VLOOKUP(ventes[[#This Row],[CLIENTS]],localisations[],3,0)</f>
        <v>Asie</v>
      </c>
      <c r="I219" t="str">
        <f>TEXT(ventes[[#This Row],[DATES]],"mmm")</f>
        <v>mars</v>
      </c>
      <c r="J219">
        <f>WEEKNUM(ventes[[#This Row],[DATES]])</f>
        <v>13</v>
      </c>
    </row>
    <row r="220" spans="1:10" x14ac:dyDescent="0.35">
      <c r="A220" s="7">
        <v>44281</v>
      </c>
      <c r="B220" s="2" t="s">
        <v>127</v>
      </c>
      <c r="C220" s="3" t="s">
        <v>56</v>
      </c>
      <c r="D220" s="4">
        <v>119.7</v>
      </c>
      <c r="E220" s="5">
        <v>25</v>
      </c>
      <c r="F220" s="8">
        <f>ventes[[#This Row],[PRIX UNITAIRE (FCFA)]]*ventes[[#This Row],[QUANTITE]]</f>
        <v>2992.5</v>
      </c>
      <c r="G220" t="str">
        <f>VLOOKUP(ventes[[#This Row],[CLIENTS]],localisations[],2,0)</f>
        <v>Colombie</v>
      </c>
      <c r="H220" t="str">
        <f>VLOOKUP(ventes[[#This Row],[CLIENTS]],localisations[],3,0)</f>
        <v>Amérique</v>
      </c>
      <c r="I220" t="str">
        <f>TEXT(ventes[[#This Row],[DATES]],"mmm")</f>
        <v>mars</v>
      </c>
      <c r="J220">
        <f>WEEKNUM(ventes[[#This Row],[DATES]])</f>
        <v>13</v>
      </c>
    </row>
    <row r="221" spans="1:10" x14ac:dyDescent="0.35">
      <c r="A221" s="7">
        <v>44282</v>
      </c>
      <c r="B221" s="2" t="s">
        <v>116</v>
      </c>
      <c r="C221" s="3" t="s">
        <v>85</v>
      </c>
      <c r="D221" s="4">
        <v>201.28</v>
      </c>
      <c r="E221" s="5">
        <v>3</v>
      </c>
      <c r="F221" s="8">
        <f>ventes[[#This Row],[PRIX UNITAIRE (FCFA)]]*ventes[[#This Row],[QUANTITE]]</f>
        <v>603.84</v>
      </c>
      <c r="G221" t="str">
        <f>VLOOKUP(ventes[[#This Row],[CLIENTS]],localisations[],2,0)</f>
        <v>Vietnam</v>
      </c>
      <c r="H221" t="str">
        <f>VLOOKUP(ventes[[#This Row],[CLIENTS]],localisations[],3,0)</f>
        <v>Asie</v>
      </c>
      <c r="I221" t="str">
        <f>TEXT(ventes[[#This Row],[DATES]],"mmm")</f>
        <v>mars</v>
      </c>
      <c r="J221">
        <f>WEEKNUM(ventes[[#This Row],[DATES]])</f>
        <v>13</v>
      </c>
    </row>
    <row r="222" spans="1:10" x14ac:dyDescent="0.35">
      <c r="A222" s="7">
        <v>44283</v>
      </c>
      <c r="B222" s="2" t="s">
        <v>113</v>
      </c>
      <c r="C222" s="3" t="s">
        <v>71</v>
      </c>
      <c r="D222" s="4">
        <v>115.2</v>
      </c>
      <c r="E222" s="5">
        <v>13</v>
      </c>
      <c r="F222" s="8">
        <f>ventes[[#This Row],[PRIX UNITAIRE (FCFA)]]*ventes[[#This Row],[QUANTITE]]</f>
        <v>1497.6000000000001</v>
      </c>
      <c r="G222" t="str">
        <f>VLOOKUP(ventes[[#This Row],[CLIENTS]],localisations[],2,0)</f>
        <v>Tunisie</v>
      </c>
      <c r="H222" t="str">
        <f>VLOOKUP(ventes[[#This Row],[CLIENTS]],localisations[],3,0)</f>
        <v>Afrique</v>
      </c>
      <c r="I222" t="str">
        <f>TEXT(ventes[[#This Row],[DATES]],"mmm")</f>
        <v>mars</v>
      </c>
      <c r="J222">
        <f>WEEKNUM(ventes[[#This Row],[DATES]])</f>
        <v>14</v>
      </c>
    </row>
    <row r="223" spans="1:10" x14ac:dyDescent="0.35">
      <c r="A223" s="7">
        <v>44283</v>
      </c>
      <c r="B223" s="2" t="s">
        <v>130</v>
      </c>
      <c r="C223" s="3" t="s">
        <v>75</v>
      </c>
      <c r="D223" s="4">
        <v>85.76</v>
      </c>
      <c r="E223" s="5">
        <v>3</v>
      </c>
      <c r="F223" s="8">
        <f>ventes[[#This Row],[PRIX UNITAIRE (FCFA)]]*ventes[[#This Row],[QUANTITE]]</f>
        <v>257.28000000000003</v>
      </c>
      <c r="G223" t="str">
        <f>VLOOKUP(ventes[[#This Row],[CLIENTS]],localisations[],2,0)</f>
        <v>Ghana</v>
      </c>
      <c r="H223" t="str">
        <f>VLOOKUP(ventes[[#This Row],[CLIENTS]],localisations[],3,0)</f>
        <v>Afrique</v>
      </c>
      <c r="I223" t="str">
        <f>TEXT(ventes[[#This Row],[DATES]],"mmm")</f>
        <v>mars</v>
      </c>
      <c r="J223">
        <f>WEEKNUM(ventes[[#This Row],[DATES]])</f>
        <v>14</v>
      </c>
    </row>
    <row r="224" spans="1:10" x14ac:dyDescent="0.35">
      <c r="A224" s="7">
        <v>44283</v>
      </c>
      <c r="B224" s="2" t="s">
        <v>111</v>
      </c>
      <c r="C224" s="3" t="s">
        <v>68</v>
      </c>
      <c r="D224" s="4">
        <v>47.730000000000004</v>
      </c>
      <c r="E224" s="5">
        <v>8</v>
      </c>
      <c r="F224" s="8">
        <f>ventes[[#This Row],[PRIX UNITAIRE (FCFA)]]*ventes[[#This Row],[QUANTITE]]</f>
        <v>381.84000000000003</v>
      </c>
      <c r="G224" t="str">
        <f>VLOOKUP(ventes[[#This Row],[CLIENTS]],localisations[],2,0)</f>
        <v>Pérou</v>
      </c>
      <c r="H224" t="str">
        <f>VLOOKUP(ventes[[#This Row],[CLIENTS]],localisations[],3,0)</f>
        <v>Amérique</v>
      </c>
      <c r="I224" t="str">
        <f>TEXT(ventes[[#This Row],[DATES]],"mmm")</f>
        <v>mars</v>
      </c>
      <c r="J224">
        <f>WEEKNUM(ventes[[#This Row],[DATES]])</f>
        <v>14</v>
      </c>
    </row>
    <row r="225" spans="1:10" x14ac:dyDescent="0.35">
      <c r="A225" s="7">
        <v>44284</v>
      </c>
      <c r="B225" s="2" t="s">
        <v>130</v>
      </c>
      <c r="C225" s="3" t="s">
        <v>66</v>
      </c>
      <c r="D225" s="4">
        <v>117.48</v>
      </c>
      <c r="E225" s="5">
        <v>12</v>
      </c>
      <c r="F225" s="8">
        <f>ventes[[#This Row],[PRIX UNITAIRE (FCFA)]]*ventes[[#This Row],[QUANTITE]]</f>
        <v>1409.76</v>
      </c>
      <c r="G225" t="str">
        <f>VLOOKUP(ventes[[#This Row],[CLIENTS]],localisations[],2,0)</f>
        <v>Ghana</v>
      </c>
      <c r="H225" t="str">
        <f>VLOOKUP(ventes[[#This Row],[CLIENTS]],localisations[],3,0)</f>
        <v>Afrique</v>
      </c>
      <c r="I225" t="str">
        <f>TEXT(ventes[[#This Row],[DATES]],"mmm")</f>
        <v>mars</v>
      </c>
      <c r="J225">
        <f>WEEKNUM(ventes[[#This Row],[DATES]])</f>
        <v>14</v>
      </c>
    </row>
    <row r="226" spans="1:10" x14ac:dyDescent="0.35">
      <c r="A226" s="7">
        <v>44284</v>
      </c>
      <c r="B226" s="2" t="s">
        <v>123</v>
      </c>
      <c r="C226" s="3" t="s">
        <v>65</v>
      </c>
      <c r="D226" s="4">
        <v>6.7</v>
      </c>
      <c r="E226" s="5">
        <v>32</v>
      </c>
      <c r="F226" s="8">
        <f>ventes[[#This Row],[PRIX UNITAIRE (FCFA)]]*ventes[[#This Row],[QUANTITE]]</f>
        <v>214.4</v>
      </c>
      <c r="G226" t="str">
        <f>VLOOKUP(ventes[[#This Row],[CLIENTS]],localisations[],2,0)</f>
        <v>Brésil</v>
      </c>
      <c r="H226" t="str">
        <f>VLOOKUP(ventes[[#This Row],[CLIENTS]],localisations[],3,0)</f>
        <v>Amérique</v>
      </c>
      <c r="I226" t="str">
        <f>TEXT(ventes[[#This Row],[DATES]],"mmm")</f>
        <v>mars</v>
      </c>
      <c r="J226">
        <f>WEEKNUM(ventes[[#This Row],[DATES]])</f>
        <v>14</v>
      </c>
    </row>
    <row r="227" spans="1:10" x14ac:dyDescent="0.35">
      <c r="A227" s="7">
        <v>44285</v>
      </c>
      <c r="B227" s="2" t="s">
        <v>128</v>
      </c>
      <c r="C227" s="3" t="s">
        <v>55</v>
      </c>
      <c r="D227" s="4">
        <v>79.92</v>
      </c>
      <c r="E227" s="5">
        <v>1</v>
      </c>
      <c r="F227" s="8">
        <f>ventes[[#This Row],[PRIX UNITAIRE (FCFA)]]*ventes[[#This Row],[QUANTITE]]</f>
        <v>79.92</v>
      </c>
      <c r="G227" t="str">
        <f>VLOOKUP(ventes[[#This Row],[CLIENTS]],localisations[],2,0)</f>
        <v>Sénégal</v>
      </c>
      <c r="H227" t="str">
        <f>VLOOKUP(ventes[[#This Row],[CLIENTS]],localisations[],3,0)</f>
        <v>Afrique</v>
      </c>
      <c r="I227" t="str">
        <f>TEXT(ventes[[#This Row],[DATES]],"mmm")</f>
        <v>mars</v>
      </c>
      <c r="J227">
        <f>WEEKNUM(ventes[[#This Row],[DATES]])</f>
        <v>14</v>
      </c>
    </row>
    <row r="228" spans="1:10" x14ac:dyDescent="0.35">
      <c r="A228" s="7">
        <v>44285</v>
      </c>
      <c r="B228" s="2" t="s">
        <v>120</v>
      </c>
      <c r="C228" s="3" t="s">
        <v>84</v>
      </c>
      <c r="D228" s="4">
        <v>103.88</v>
      </c>
      <c r="E228" s="5">
        <v>13</v>
      </c>
      <c r="F228" s="8">
        <f>ventes[[#This Row],[PRIX UNITAIRE (FCFA)]]*ventes[[#This Row],[QUANTITE]]</f>
        <v>1350.44</v>
      </c>
      <c r="G228" t="str">
        <f>VLOOKUP(ventes[[#This Row],[CLIENTS]],localisations[],2,0)</f>
        <v>Pays-Bas</v>
      </c>
      <c r="H228" t="str">
        <f>VLOOKUP(ventes[[#This Row],[CLIENTS]],localisations[],3,0)</f>
        <v>Europe</v>
      </c>
      <c r="I228" t="str">
        <f>TEXT(ventes[[#This Row],[DATES]],"mmm")</f>
        <v>mars</v>
      </c>
      <c r="J228">
        <f>WEEKNUM(ventes[[#This Row],[DATES]])</f>
        <v>14</v>
      </c>
    </row>
    <row r="229" spans="1:10" x14ac:dyDescent="0.35">
      <c r="A229" s="7">
        <v>44286</v>
      </c>
      <c r="B229" s="2" t="s">
        <v>106</v>
      </c>
      <c r="C229" s="3" t="s">
        <v>77</v>
      </c>
      <c r="D229" s="4">
        <v>162</v>
      </c>
      <c r="E229" s="5">
        <v>3</v>
      </c>
      <c r="F229" s="8">
        <f>ventes[[#This Row],[PRIX UNITAIRE (FCFA)]]*ventes[[#This Row],[QUANTITE]]</f>
        <v>486</v>
      </c>
      <c r="G229" t="str">
        <f>VLOOKUP(ventes[[#This Row],[CLIENTS]],localisations[],2,0)</f>
        <v>Belgique</v>
      </c>
      <c r="H229" t="str">
        <f>VLOOKUP(ventes[[#This Row],[CLIENTS]],localisations[],3,0)</f>
        <v>Europe</v>
      </c>
      <c r="I229" t="str">
        <f>TEXT(ventes[[#This Row],[DATES]],"mmm")</f>
        <v>mars</v>
      </c>
      <c r="J229">
        <f>WEEKNUM(ventes[[#This Row],[DATES]])</f>
        <v>14</v>
      </c>
    </row>
    <row r="230" spans="1:10" x14ac:dyDescent="0.35">
      <c r="A230" s="7">
        <v>44286</v>
      </c>
      <c r="B230" s="2" t="s">
        <v>127</v>
      </c>
      <c r="C230" s="3" t="s">
        <v>88</v>
      </c>
      <c r="D230" s="4">
        <v>155.61000000000001</v>
      </c>
      <c r="E230" s="5">
        <v>33</v>
      </c>
      <c r="F230" s="8">
        <f>ventes[[#This Row],[PRIX UNITAIRE (FCFA)]]*ventes[[#This Row],[QUANTITE]]</f>
        <v>5135.13</v>
      </c>
      <c r="G230" t="str">
        <f>VLOOKUP(ventes[[#This Row],[CLIENTS]],localisations[],2,0)</f>
        <v>Colombie</v>
      </c>
      <c r="H230" t="str">
        <f>VLOOKUP(ventes[[#This Row],[CLIENTS]],localisations[],3,0)</f>
        <v>Amérique</v>
      </c>
      <c r="I230" t="str">
        <f>TEXT(ventes[[#This Row],[DATES]],"mmm")</f>
        <v>mars</v>
      </c>
      <c r="J230">
        <f>WEEKNUM(ventes[[#This Row],[DATES]])</f>
        <v>14</v>
      </c>
    </row>
    <row r="231" spans="1:10" x14ac:dyDescent="0.35">
      <c r="A231" s="7">
        <v>44287</v>
      </c>
      <c r="B231" s="2" t="s">
        <v>121</v>
      </c>
      <c r="C231" s="3" t="s">
        <v>76</v>
      </c>
      <c r="D231" s="4">
        <v>48.4</v>
      </c>
      <c r="E231" s="5">
        <v>3</v>
      </c>
      <c r="F231" s="8">
        <f>ventes[[#This Row],[PRIX UNITAIRE (FCFA)]]*ventes[[#This Row],[QUANTITE]]</f>
        <v>145.19999999999999</v>
      </c>
      <c r="G231" t="str">
        <f>VLOOKUP(ventes[[#This Row],[CLIENTS]],localisations[],2,0)</f>
        <v>Maroc</v>
      </c>
      <c r="H231" t="str">
        <f>VLOOKUP(ventes[[#This Row],[CLIENTS]],localisations[],3,0)</f>
        <v>Afrique</v>
      </c>
      <c r="I231" t="str">
        <f>TEXT(ventes[[#This Row],[DATES]],"mmm")</f>
        <v>avr</v>
      </c>
      <c r="J231">
        <f>WEEKNUM(ventes[[#This Row],[DATES]])</f>
        <v>14</v>
      </c>
    </row>
    <row r="232" spans="1:10" x14ac:dyDescent="0.35">
      <c r="A232" s="7">
        <v>44287</v>
      </c>
      <c r="B232" s="2" t="s">
        <v>98</v>
      </c>
      <c r="C232" s="3" t="s">
        <v>73</v>
      </c>
      <c r="D232" s="4">
        <v>142.80000000000001</v>
      </c>
      <c r="E232" s="5">
        <v>2</v>
      </c>
      <c r="F232" s="8">
        <f>ventes[[#This Row],[PRIX UNITAIRE (FCFA)]]*ventes[[#This Row],[QUANTITE]]</f>
        <v>285.60000000000002</v>
      </c>
      <c r="G232" t="str">
        <f>VLOOKUP(ventes[[#This Row],[CLIENTS]],localisations[],2,0)</f>
        <v>Chili</v>
      </c>
      <c r="H232" t="str">
        <f>VLOOKUP(ventes[[#This Row],[CLIENTS]],localisations[],3,0)</f>
        <v>Amérique</v>
      </c>
      <c r="I232" t="str">
        <f>TEXT(ventes[[#This Row],[DATES]],"mmm")</f>
        <v>avr</v>
      </c>
      <c r="J232">
        <f>WEEKNUM(ventes[[#This Row],[DATES]])</f>
        <v>14</v>
      </c>
    </row>
    <row r="233" spans="1:10" x14ac:dyDescent="0.35">
      <c r="A233" s="7">
        <v>44288</v>
      </c>
      <c r="B233" s="2" t="s">
        <v>130</v>
      </c>
      <c r="C233" s="3" t="s">
        <v>75</v>
      </c>
      <c r="D233" s="4">
        <v>85.76</v>
      </c>
      <c r="E233" s="5">
        <v>24</v>
      </c>
      <c r="F233" s="8">
        <f>ventes[[#This Row],[PRIX UNITAIRE (FCFA)]]*ventes[[#This Row],[QUANTITE]]</f>
        <v>2058.2400000000002</v>
      </c>
      <c r="G233" t="str">
        <f>VLOOKUP(ventes[[#This Row],[CLIENTS]],localisations[],2,0)</f>
        <v>Ghana</v>
      </c>
      <c r="H233" t="str">
        <f>VLOOKUP(ventes[[#This Row],[CLIENTS]],localisations[],3,0)</f>
        <v>Afrique</v>
      </c>
      <c r="I233" t="str">
        <f>TEXT(ventes[[#This Row],[DATES]],"mmm")</f>
        <v>avr</v>
      </c>
      <c r="J233">
        <f>WEEKNUM(ventes[[#This Row],[DATES]])</f>
        <v>14</v>
      </c>
    </row>
    <row r="234" spans="1:10" x14ac:dyDescent="0.35">
      <c r="A234" s="7">
        <v>44288</v>
      </c>
      <c r="B234" s="2" t="s">
        <v>129</v>
      </c>
      <c r="C234" s="3" t="s">
        <v>73</v>
      </c>
      <c r="D234" s="4">
        <v>142.80000000000001</v>
      </c>
      <c r="E234" s="5">
        <v>3</v>
      </c>
      <c r="F234" s="8">
        <f>ventes[[#This Row],[PRIX UNITAIRE (FCFA)]]*ventes[[#This Row],[QUANTITE]]</f>
        <v>428.40000000000003</v>
      </c>
      <c r="G234" t="str">
        <f>VLOOKUP(ventes[[#This Row],[CLIENTS]],localisations[],2,0)</f>
        <v>Pologne</v>
      </c>
      <c r="H234" t="str">
        <f>VLOOKUP(ventes[[#This Row],[CLIENTS]],localisations[],3,0)</f>
        <v>Europe</v>
      </c>
      <c r="I234" t="str">
        <f>TEXT(ventes[[#This Row],[DATES]],"mmm")</f>
        <v>avr</v>
      </c>
      <c r="J234">
        <f>WEEKNUM(ventes[[#This Row],[DATES]])</f>
        <v>14</v>
      </c>
    </row>
    <row r="235" spans="1:10" x14ac:dyDescent="0.35">
      <c r="A235" s="7">
        <v>44290</v>
      </c>
      <c r="B235" s="2" t="s">
        <v>130</v>
      </c>
      <c r="C235" s="3" t="s">
        <v>94</v>
      </c>
      <c r="D235" s="4">
        <v>7.8599999999999994</v>
      </c>
      <c r="E235" s="5">
        <v>9</v>
      </c>
      <c r="F235" s="8">
        <f>ventes[[#This Row],[PRIX UNITAIRE (FCFA)]]*ventes[[#This Row],[QUANTITE]]</f>
        <v>70.739999999999995</v>
      </c>
      <c r="G235" t="str">
        <f>VLOOKUP(ventes[[#This Row],[CLIENTS]],localisations[],2,0)</f>
        <v>Ghana</v>
      </c>
      <c r="H235" t="str">
        <f>VLOOKUP(ventes[[#This Row],[CLIENTS]],localisations[],3,0)</f>
        <v>Afrique</v>
      </c>
      <c r="I235" t="str">
        <f>TEXT(ventes[[#This Row],[DATES]],"mmm")</f>
        <v>avr</v>
      </c>
      <c r="J235">
        <f>WEEKNUM(ventes[[#This Row],[DATES]])</f>
        <v>15</v>
      </c>
    </row>
    <row r="236" spans="1:10" x14ac:dyDescent="0.35">
      <c r="A236" s="7">
        <v>44290</v>
      </c>
      <c r="B236" s="2" t="s">
        <v>128</v>
      </c>
      <c r="C236" s="3" t="s">
        <v>74</v>
      </c>
      <c r="D236" s="4">
        <v>58.3</v>
      </c>
      <c r="E236" s="5">
        <v>20</v>
      </c>
      <c r="F236" s="8">
        <f>ventes[[#This Row],[PRIX UNITAIRE (FCFA)]]*ventes[[#This Row],[QUANTITE]]</f>
        <v>1166</v>
      </c>
      <c r="G236" t="str">
        <f>VLOOKUP(ventes[[#This Row],[CLIENTS]],localisations[],2,0)</f>
        <v>Sénégal</v>
      </c>
      <c r="H236" t="str">
        <f>VLOOKUP(ventes[[#This Row],[CLIENTS]],localisations[],3,0)</f>
        <v>Afrique</v>
      </c>
      <c r="I236" t="str">
        <f>TEXT(ventes[[#This Row],[DATES]],"mmm")</f>
        <v>avr</v>
      </c>
      <c r="J236">
        <f>WEEKNUM(ventes[[#This Row],[DATES]])</f>
        <v>15</v>
      </c>
    </row>
    <row r="237" spans="1:10" x14ac:dyDescent="0.35">
      <c r="A237" s="7">
        <v>44290</v>
      </c>
      <c r="B237" s="2" t="s">
        <v>116</v>
      </c>
      <c r="C237" s="3" t="s">
        <v>71</v>
      </c>
      <c r="D237" s="4">
        <v>115.2</v>
      </c>
      <c r="E237" s="5">
        <v>4</v>
      </c>
      <c r="F237" s="8">
        <f>ventes[[#This Row],[PRIX UNITAIRE (FCFA)]]*ventes[[#This Row],[QUANTITE]]</f>
        <v>460.8</v>
      </c>
      <c r="G237" t="str">
        <f>VLOOKUP(ventes[[#This Row],[CLIENTS]],localisations[],2,0)</f>
        <v>Vietnam</v>
      </c>
      <c r="H237" t="str">
        <f>VLOOKUP(ventes[[#This Row],[CLIENTS]],localisations[],3,0)</f>
        <v>Asie</v>
      </c>
      <c r="I237" t="str">
        <f>TEXT(ventes[[#This Row],[DATES]],"mmm")</f>
        <v>avr</v>
      </c>
      <c r="J237">
        <f>WEEKNUM(ventes[[#This Row],[DATES]])</f>
        <v>15</v>
      </c>
    </row>
    <row r="238" spans="1:10" x14ac:dyDescent="0.35">
      <c r="A238" s="7">
        <v>44291</v>
      </c>
      <c r="B238" s="2" t="s">
        <v>97</v>
      </c>
      <c r="C238" s="3" t="s">
        <v>84</v>
      </c>
      <c r="D238" s="4">
        <v>103.88</v>
      </c>
      <c r="E238" s="5">
        <v>34</v>
      </c>
      <c r="F238" s="8">
        <f>ventes[[#This Row],[PRIX UNITAIRE (FCFA)]]*ventes[[#This Row],[QUANTITE]]</f>
        <v>3531.92</v>
      </c>
      <c r="G238" t="str">
        <f>VLOOKUP(ventes[[#This Row],[CLIENTS]],localisations[],2,0)</f>
        <v>Philippines</v>
      </c>
      <c r="H238" t="str">
        <f>VLOOKUP(ventes[[#This Row],[CLIENTS]],localisations[],3,0)</f>
        <v>Asie</v>
      </c>
      <c r="I238" t="str">
        <f>TEXT(ventes[[#This Row],[DATES]],"mmm")</f>
        <v>avr</v>
      </c>
      <c r="J238">
        <f>WEEKNUM(ventes[[#This Row],[DATES]])</f>
        <v>15</v>
      </c>
    </row>
    <row r="239" spans="1:10" x14ac:dyDescent="0.35">
      <c r="A239" s="7">
        <v>44291</v>
      </c>
      <c r="B239" s="2" t="s">
        <v>117</v>
      </c>
      <c r="C239" s="3" t="s">
        <v>69</v>
      </c>
      <c r="D239" s="4">
        <v>104.16</v>
      </c>
      <c r="E239" s="5">
        <v>15</v>
      </c>
      <c r="F239" s="8">
        <f>ventes[[#This Row],[PRIX UNITAIRE (FCFA)]]*ventes[[#This Row],[QUANTITE]]</f>
        <v>1562.3999999999999</v>
      </c>
      <c r="G239" t="str">
        <f>VLOOKUP(ventes[[#This Row],[CLIENTS]],localisations[],2,0)</f>
        <v>Venezuela</v>
      </c>
      <c r="H239" t="str">
        <f>VLOOKUP(ventes[[#This Row],[CLIENTS]],localisations[],3,0)</f>
        <v>Amérique</v>
      </c>
      <c r="I239" t="str">
        <f>TEXT(ventes[[#This Row],[DATES]],"mmm")</f>
        <v>avr</v>
      </c>
      <c r="J239">
        <f>WEEKNUM(ventes[[#This Row],[DATES]])</f>
        <v>15</v>
      </c>
    </row>
    <row r="240" spans="1:10" x14ac:dyDescent="0.35">
      <c r="A240" s="7">
        <v>44291</v>
      </c>
      <c r="B240" s="2" t="s">
        <v>116</v>
      </c>
      <c r="C240" s="3" t="s">
        <v>79</v>
      </c>
      <c r="D240" s="4">
        <v>94.62</v>
      </c>
      <c r="E240" s="5">
        <v>29</v>
      </c>
      <c r="F240" s="8">
        <f>ventes[[#This Row],[PRIX UNITAIRE (FCFA)]]*ventes[[#This Row],[QUANTITE]]</f>
        <v>2743.98</v>
      </c>
      <c r="G240" t="str">
        <f>VLOOKUP(ventes[[#This Row],[CLIENTS]],localisations[],2,0)</f>
        <v>Vietnam</v>
      </c>
      <c r="H240" t="str">
        <f>VLOOKUP(ventes[[#This Row],[CLIENTS]],localisations[],3,0)</f>
        <v>Asie</v>
      </c>
      <c r="I240" t="str">
        <f>TEXT(ventes[[#This Row],[DATES]],"mmm")</f>
        <v>avr</v>
      </c>
      <c r="J240">
        <f>WEEKNUM(ventes[[#This Row],[DATES]])</f>
        <v>15</v>
      </c>
    </row>
    <row r="241" spans="1:10" x14ac:dyDescent="0.35">
      <c r="A241" s="7">
        <v>44292</v>
      </c>
      <c r="B241" s="2" t="s">
        <v>97</v>
      </c>
      <c r="C241" s="3" t="s">
        <v>83</v>
      </c>
      <c r="D241" s="4">
        <v>162.54</v>
      </c>
      <c r="E241" s="5">
        <v>39</v>
      </c>
      <c r="F241" s="8">
        <f>ventes[[#This Row],[PRIX UNITAIRE (FCFA)]]*ventes[[#This Row],[QUANTITE]]</f>
        <v>6339.0599999999995</v>
      </c>
      <c r="G241" t="str">
        <f>VLOOKUP(ventes[[#This Row],[CLIENTS]],localisations[],2,0)</f>
        <v>Philippines</v>
      </c>
      <c r="H241" t="str">
        <f>VLOOKUP(ventes[[#This Row],[CLIENTS]],localisations[],3,0)</f>
        <v>Asie</v>
      </c>
      <c r="I241" t="str">
        <f>TEXT(ventes[[#This Row],[DATES]],"mmm")</f>
        <v>avr</v>
      </c>
      <c r="J241">
        <f>WEEKNUM(ventes[[#This Row],[DATES]])</f>
        <v>15</v>
      </c>
    </row>
    <row r="242" spans="1:10" x14ac:dyDescent="0.35">
      <c r="A242" s="7">
        <v>44292</v>
      </c>
      <c r="B242" s="2" t="s">
        <v>119</v>
      </c>
      <c r="C242" s="3" t="s">
        <v>71</v>
      </c>
      <c r="D242" s="4">
        <v>115.2</v>
      </c>
      <c r="E242" s="5">
        <v>2</v>
      </c>
      <c r="F242" s="8">
        <f>ventes[[#This Row],[PRIX UNITAIRE (FCFA)]]*ventes[[#This Row],[QUANTITE]]</f>
        <v>230.4</v>
      </c>
      <c r="G242" t="str">
        <f>VLOOKUP(ventes[[#This Row],[CLIENTS]],localisations[],2,0)</f>
        <v>Suède</v>
      </c>
      <c r="H242" t="str">
        <f>VLOOKUP(ventes[[#This Row],[CLIENTS]],localisations[],3,0)</f>
        <v>Europe</v>
      </c>
      <c r="I242" t="str">
        <f>TEXT(ventes[[#This Row],[DATES]],"mmm")</f>
        <v>avr</v>
      </c>
      <c r="J242">
        <f>WEEKNUM(ventes[[#This Row],[DATES]])</f>
        <v>15</v>
      </c>
    </row>
    <row r="243" spans="1:10" x14ac:dyDescent="0.35">
      <c r="A243" s="7">
        <v>44293</v>
      </c>
      <c r="B243" s="2" t="s">
        <v>120</v>
      </c>
      <c r="C243" s="3" t="s">
        <v>95</v>
      </c>
      <c r="D243" s="4">
        <v>24.66</v>
      </c>
      <c r="E243" s="5">
        <v>7</v>
      </c>
      <c r="F243" s="8">
        <f>ventes[[#This Row],[PRIX UNITAIRE (FCFA)]]*ventes[[#This Row],[QUANTITE]]</f>
        <v>172.62</v>
      </c>
      <c r="G243" t="str">
        <f>VLOOKUP(ventes[[#This Row],[CLIENTS]],localisations[],2,0)</f>
        <v>Pays-Bas</v>
      </c>
      <c r="H243" t="str">
        <f>VLOOKUP(ventes[[#This Row],[CLIENTS]],localisations[],3,0)</f>
        <v>Europe</v>
      </c>
      <c r="I243" t="str">
        <f>TEXT(ventes[[#This Row],[DATES]],"mmm")</f>
        <v>avr</v>
      </c>
      <c r="J243">
        <f>WEEKNUM(ventes[[#This Row],[DATES]])</f>
        <v>15</v>
      </c>
    </row>
    <row r="244" spans="1:10" x14ac:dyDescent="0.35">
      <c r="A244" s="7">
        <v>44295</v>
      </c>
      <c r="B244" s="2" t="s">
        <v>121</v>
      </c>
      <c r="C244" s="3" t="s">
        <v>73</v>
      </c>
      <c r="D244" s="4">
        <v>142.80000000000001</v>
      </c>
      <c r="E244" s="5">
        <v>9</v>
      </c>
      <c r="F244" s="8">
        <f>ventes[[#This Row],[PRIX UNITAIRE (FCFA)]]*ventes[[#This Row],[QUANTITE]]</f>
        <v>1285.2</v>
      </c>
      <c r="G244" t="str">
        <f>VLOOKUP(ventes[[#This Row],[CLIENTS]],localisations[],2,0)</f>
        <v>Maroc</v>
      </c>
      <c r="H244" t="str">
        <f>VLOOKUP(ventes[[#This Row],[CLIENTS]],localisations[],3,0)</f>
        <v>Afrique</v>
      </c>
      <c r="I244" t="str">
        <f>TEXT(ventes[[#This Row],[DATES]],"mmm")</f>
        <v>avr</v>
      </c>
      <c r="J244">
        <f>WEEKNUM(ventes[[#This Row],[DATES]])</f>
        <v>15</v>
      </c>
    </row>
    <row r="245" spans="1:10" x14ac:dyDescent="0.35">
      <c r="A245" s="7">
        <v>44295</v>
      </c>
      <c r="B245" s="2" t="s">
        <v>119</v>
      </c>
      <c r="C245" s="3" t="s">
        <v>88</v>
      </c>
      <c r="D245" s="4">
        <v>155.61000000000001</v>
      </c>
      <c r="E245" s="5">
        <v>3</v>
      </c>
      <c r="F245" s="8">
        <f>ventes[[#This Row],[PRIX UNITAIRE (FCFA)]]*ventes[[#This Row],[QUANTITE]]</f>
        <v>466.83000000000004</v>
      </c>
      <c r="G245" t="str">
        <f>VLOOKUP(ventes[[#This Row],[CLIENTS]],localisations[],2,0)</f>
        <v>Suède</v>
      </c>
      <c r="H245" t="str">
        <f>VLOOKUP(ventes[[#This Row],[CLIENTS]],localisations[],3,0)</f>
        <v>Europe</v>
      </c>
      <c r="I245" t="str">
        <f>TEXT(ventes[[#This Row],[DATES]],"mmm")</f>
        <v>avr</v>
      </c>
      <c r="J245">
        <f>WEEKNUM(ventes[[#This Row],[DATES]])</f>
        <v>15</v>
      </c>
    </row>
    <row r="246" spans="1:10" x14ac:dyDescent="0.35">
      <c r="A246" s="7">
        <v>44295</v>
      </c>
      <c r="B246" s="2" t="s">
        <v>119</v>
      </c>
      <c r="C246" s="3" t="s">
        <v>92</v>
      </c>
      <c r="D246" s="4">
        <v>42.55</v>
      </c>
      <c r="E246" s="5">
        <v>12</v>
      </c>
      <c r="F246" s="8">
        <f>ventes[[#This Row],[PRIX UNITAIRE (FCFA)]]*ventes[[#This Row],[QUANTITE]]</f>
        <v>510.59999999999997</v>
      </c>
      <c r="G246" t="str">
        <f>VLOOKUP(ventes[[#This Row],[CLIENTS]],localisations[],2,0)</f>
        <v>Suède</v>
      </c>
      <c r="H246" t="str">
        <f>VLOOKUP(ventes[[#This Row],[CLIENTS]],localisations[],3,0)</f>
        <v>Europe</v>
      </c>
      <c r="I246" t="str">
        <f>TEXT(ventes[[#This Row],[DATES]],"mmm")</f>
        <v>avr</v>
      </c>
      <c r="J246">
        <f>WEEKNUM(ventes[[#This Row],[DATES]])</f>
        <v>15</v>
      </c>
    </row>
    <row r="247" spans="1:10" x14ac:dyDescent="0.35">
      <c r="A247" s="7">
        <v>44295</v>
      </c>
      <c r="B247" s="2" t="s">
        <v>131</v>
      </c>
      <c r="C247" s="3" t="s">
        <v>86</v>
      </c>
      <c r="D247" s="4">
        <v>156.78</v>
      </c>
      <c r="E247" s="5">
        <v>8</v>
      </c>
      <c r="F247" s="8">
        <f>ventes[[#This Row],[PRIX UNITAIRE (FCFA)]]*ventes[[#This Row],[QUANTITE]]</f>
        <v>1254.24</v>
      </c>
      <c r="G247" t="str">
        <f>VLOOKUP(ventes[[#This Row],[CLIENTS]],localisations[],2,0)</f>
        <v>Argentine</v>
      </c>
      <c r="H247" t="str">
        <f>VLOOKUP(ventes[[#This Row],[CLIENTS]],localisations[],3,0)</f>
        <v>Amérique</v>
      </c>
      <c r="I247" t="str">
        <f>TEXT(ventes[[#This Row],[DATES]],"mmm")</f>
        <v>avr</v>
      </c>
      <c r="J247">
        <f>WEEKNUM(ventes[[#This Row],[DATES]])</f>
        <v>15</v>
      </c>
    </row>
    <row r="248" spans="1:10" x14ac:dyDescent="0.35">
      <c r="A248" s="7">
        <v>44296</v>
      </c>
      <c r="B248" s="2" t="s">
        <v>97</v>
      </c>
      <c r="C248" s="3" t="s">
        <v>54</v>
      </c>
      <c r="D248" s="4">
        <v>141.57</v>
      </c>
      <c r="E248" s="5">
        <v>14</v>
      </c>
      <c r="F248" s="8">
        <f>ventes[[#This Row],[PRIX UNITAIRE (FCFA)]]*ventes[[#This Row],[QUANTITE]]</f>
        <v>1981.98</v>
      </c>
      <c r="G248" t="str">
        <f>VLOOKUP(ventes[[#This Row],[CLIENTS]],localisations[],2,0)</f>
        <v>Philippines</v>
      </c>
      <c r="H248" t="str">
        <f>VLOOKUP(ventes[[#This Row],[CLIENTS]],localisations[],3,0)</f>
        <v>Asie</v>
      </c>
      <c r="I248" t="str">
        <f>TEXT(ventes[[#This Row],[DATES]],"mmm")</f>
        <v>avr</v>
      </c>
      <c r="J248">
        <f>WEEKNUM(ventes[[#This Row],[DATES]])</f>
        <v>15</v>
      </c>
    </row>
    <row r="249" spans="1:10" x14ac:dyDescent="0.35">
      <c r="A249" s="7">
        <v>44296</v>
      </c>
      <c r="B249" s="2" t="s">
        <v>129</v>
      </c>
      <c r="C249" s="3" t="s">
        <v>91</v>
      </c>
      <c r="D249" s="4">
        <v>173.88</v>
      </c>
      <c r="E249" s="5">
        <v>17</v>
      </c>
      <c r="F249" s="8">
        <f>ventes[[#This Row],[PRIX UNITAIRE (FCFA)]]*ventes[[#This Row],[QUANTITE]]</f>
        <v>2955.96</v>
      </c>
      <c r="G249" t="str">
        <f>VLOOKUP(ventes[[#This Row],[CLIENTS]],localisations[],2,0)</f>
        <v>Pologne</v>
      </c>
      <c r="H249" t="str">
        <f>VLOOKUP(ventes[[#This Row],[CLIENTS]],localisations[],3,0)</f>
        <v>Europe</v>
      </c>
      <c r="I249" t="str">
        <f>TEXT(ventes[[#This Row],[DATES]],"mmm")</f>
        <v>avr</v>
      </c>
      <c r="J249">
        <f>WEEKNUM(ventes[[#This Row],[DATES]])</f>
        <v>15</v>
      </c>
    </row>
    <row r="250" spans="1:10" x14ac:dyDescent="0.35">
      <c r="A250" s="7">
        <v>44296</v>
      </c>
      <c r="B250" s="2" t="s">
        <v>107</v>
      </c>
      <c r="C250" s="3" t="s">
        <v>75</v>
      </c>
      <c r="D250" s="4">
        <v>85.76</v>
      </c>
      <c r="E250" s="5">
        <v>36</v>
      </c>
      <c r="F250" s="8">
        <f>ventes[[#This Row],[PRIX UNITAIRE (FCFA)]]*ventes[[#This Row],[QUANTITE]]</f>
        <v>3087.36</v>
      </c>
      <c r="G250" t="str">
        <f>VLOOKUP(ventes[[#This Row],[CLIENTS]],localisations[],2,0)</f>
        <v>France</v>
      </c>
      <c r="H250" t="str">
        <f>VLOOKUP(ventes[[#This Row],[CLIENTS]],localisations[],3,0)</f>
        <v>Europe</v>
      </c>
      <c r="I250" t="str">
        <f>TEXT(ventes[[#This Row],[DATES]],"mmm")</f>
        <v>avr</v>
      </c>
      <c r="J250">
        <f>WEEKNUM(ventes[[#This Row],[DATES]])</f>
        <v>15</v>
      </c>
    </row>
    <row r="251" spans="1:10" x14ac:dyDescent="0.35">
      <c r="A251" s="7">
        <v>44297</v>
      </c>
      <c r="B251" s="2" t="s">
        <v>132</v>
      </c>
      <c r="C251" s="3" t="s">
        <v>94</v>
      </c>
      <c r="D251" s="4">
        <v>7.8599999999999994</v>
      </c>
      <c r="E251" s="5">
        <v>8</v>
      </c>
      <c r="F251" s="8">
        <f>ventes[[#This Row],[PRIX UNITAIRE (FCFA)]]*ventes[[#This Row],[QUANTITE]]</f>
        <v>62.879999999999995</v>
      </c>
      <c r="G251" t="str">
        <f>VLOOKUP(ventes[[#This Row],[CLIENTS]],localisations[],2,0)</f>
        <v>États-Unis</v>
      </c>
      <c r="H251" t="str">
        <f>VLOOKUP(ventes[[#This Row],[CLIENTS]],localisations[],3,0)</f>
        <v>Amérique</v>
      </c>
      <c r="I251" t="str">
        <f>TEXT(ventes[[#This Row],[DATES]],"mmm")</f>
        <v>avr</v>
      </c>
      <c r="J251">
        <f>WEEKNUM(ventes[[#This Row],[DATES]])</f>
        <v>16</v>
      </c>
    </row>
    <row r="252" spans="1:10" x14ac:dyDescent="0.35">
      <c r="A252" s="7">
        <v>44298</v>
      </c>
      <c r="B252" s="2" t="s">
        <v>128</v>
      </c>
      <c r="C252" s="3" t="s">
        <v>89</v>
      </c>
      <c r="D252" s="4">
        <v>57.120000000000005</v>
      </c>
      <c r="E252" s="5">
        <v>9</v>
      </c>
      <c r="F252" s="8">
        <f>ventes[[#This Row],[PRIX UNITAIRE (FCFA)]]*ventes[[#This Row],[QUANTITE]]</f>
        <v>514.08000000000004</v>
      </c>
      <c r="G252" t="str">
        <f>VLOOKUP(ventes[[#This Row],[CLIENTS]],localisations[],2,0)</f>
        <v>Sénégal</v>
      </c>
      <c r="H252" t="str">
        <f>VLOOKUP(ventes[[#This Row],[CLIENTS]],localisations[],3,0)</f>
        <v>Afrique</v>
      </c>
      <c r="I252" t="str">
        <f>TEXT(ventes[[#This Row],[DATES]],"mmm")</f>
        <v>avr</v>
      </c>
      <c r="J252">
        <f>WEEKNUM(ventes[[#This Row],[DATES]])</f>
        <v>16</v>
      </c>
    </row>
    <row r="253" spans="1:10" x14ac:dyDescent="0.35">
      <c r="A253" s="7">
        <v>44298</v>
      </c>
      <c r="B253" s="2" t="s">
        <v>101</v>
      </c>
      <c r="C253" s="3" t="s">
        <v>57</v>
      </c>
      <c r="D253" s="4">
        <v>15.719999999999999</v>
      </c>
      <c r="E253" s="5">
        <v>14</v>
      </c>
      <c r="F253" s="8">
        <f>ventes[[#This Row],[PRIX UNITAIRE (FCFA)]]*ventes[[#This Row],[QUANTITE]]</f>
        <v>220.07999999999998</v>
      </c>
      <c r="G253" t="str">
        <f>VLOOKUP(ventes[[#This Row],[CLIENTS]],localisations[],2,0)</f>
        <v>Algérie</v>
      </c>
      <c r="H253" t="str">
        <f>VLOOKUP(ventes[[#This Row],[CLIENTS]],localisations[],3,0)</f>
        <v>Afrique</v>
      </c>
      <c r="I253" t="str">
        <f>TEXT(ventes[[#This Row],[DATES]],"mmm")</f>
        <v>avr</v>
      </c>
      <c r="J253">
        <f>WEEKNUM(ventes[[#This Row],[DATES]])</f>
        <v>16</v>
      </c>
    </row>
    <row r="254" spans="1:10" x14ac:dyDescent="0.35">
      <c r="A254" s="7">
        <v>44298</v>
      </c>
      <c r="B254" s="2" t="s">
        <v>121</v>
      </c>
      <c r="C254" s="3" t="s">
        <v>75</v>
      </c>
      <c r="D254" s="4">
        <v>85.76</v>
      </c>
      <c r="E254" s="5">
        <v>3</v>
      </c>
      <c r="F254" s="8">
        <f>ventes[[#This Row],[PRIX UNITAIRE (FCFA)]]*ventes[[#This Row],[QUANTITE]]</f>
        <v>257.28000000000003</v>
      </c>
      <c r="G254" t="str">
        <f>VLOOKUP(ventes[[#This Row],[CLIENTS]],localisations[],2,0)</f>
        <v>Maroc</v>
      </c>
      <c r="H254" t="str">
        <f>VLOOKUP(ventes[[#This Row],[CLIENTS]],localisations[],3,0)</f>
        <v>Afrique</v>
      </c>
      <c r="I254" t="str">
        <f>TEXT(ventes[[#This Row],[DATES]],"mmm")</f>
        <v>avr</v>
      </c>
      <c r="J254">
        <f>WEEKNUM(ventes[[#This Row],[DATES]])</f>
        <v>16</v>
      </c>
    </row>
    <row r="255" spans="1:10" x14ac:dyDescent="0.35">
      <c r="A255" s="7">
        <v>44298</v>
      </c>
      <c r="B255" s="2" t="s">
        <v>120</v>
      </c>
      <c r="C255" s="3" t="s">
        <v>56</v>
      </c>
      <c r="D255" s="4">
        <v>119.7</v>
      </c>
      <c r="E255" s="5">
        <v>13</v>
      </c>
      <c r="F255" s="8">
        <f>ventes[[#This Row],[PRIX UNITAIRE (FCFA)]]*ventes[[#This Row],[QUANTITE]]</f>
        <v>1556.1000000000001</v>
      </c>
      <c r="G255" t="str">
        <f>VLOOKUP(ventes[[#This Row],[CLIENTS]],localisations[],2,0)</f>
        <v>Pays-Bas</v>
      </c>
      <c r="H255" t="str">
        <f>VLOOKUP(ventes[[#This Row],[CLIENTS]],localisations[],3,0)</f>
        <v>Europe</v>
      </c>
      <c r="I255" t="str">
        <f>TEXT(ventes[[#This Row],[DATES]],"mmm")</f>
        <v>avr</v>
      </c>
      <c r="J255">
        <f>WEEKNUM(ventes[[#This Row],[DATES]])</f>
        <v>16</v>
      </c>
    </row>
    <row r="256" spans="1:10" x14ac:dyDescent="0.35">
      <c r="A256" s="7">
        <v>44298</v>
      </c>
      <c r="B256" s="2" t="s">
        <v>126</v>
      </c>
      <c r="C256" s="3" t="s">
        <v>63</v>
      </c>
      <c r="D256" s="4">
        <v>53.11</v>
      </c>
      <c r="E256" s="5">
        <v>4</v>
      </c>
      <c r="F256" s="8">
        <f>ventes[[#This Row],[PRIX UNITAIRE (FCFA)]]*ventes[[#This Row],[QUANTITE]]</f>
        <v>212.44</v>
      </c>
      <c r="G256" t="str">
        <f>VLOOKUP(ventes[[#This Row],[CLIENTS]],localisations[],2,0)</f>
        <v>Canada</v>
      </c>
      <c r="H256" t="str">
        <f>VLOOKUP(ventes[[#This Row],[CLIENTS]],localisations[],3,0)</f>
        <v>Amérique</v>
      </c>
      <c r="I256" t="str">
        <f>TEXT(ventes[[#This Row],[DATES]],"mmm")</f>
        <v>avr</v>
      </c>
      <c r="J256">
        <f>WEEKNUM(ventes[[#This Row],[DATES]])</f>
        <v>16</v>
      </c>
    </row>
    <row r="257" spans="1:10" x14ac:dyDescent="0.35">
      <c r="A257" s="7">
        <v>44299</v>
      </c>
      <c r="B257" s="2" t="s">
        <v>100</v>
      </c>
      <c r="C257" s="3" t="s">
        <v>62</v>
      </c>
      <c r="D257" s="4">
        <v>48.84</v>
      </c>
      <c r="E257" s="5">
        <v>8</v>
      </c>
      <c r="F257" s="8">
        <f>ventes[[#This Row],[PRIX UNITAIRE (FCFA)]]*ventes[[#This Row],[QUANTITE]]</f>
        <v>390.72</v>
      </c>
      <c r="G257" t="str">
        <f>VLOOKUP(ventes[[#This Row],[CLIENTS]],localisations[],2,0)</f>
        <v>Côte d'Ivoire</v>
      </c>
      <c r="H257" t="str">
        <f>VLOOKUP(ventes[[#This Row],[CLIENTS]],localisations[],3,0)</f>
        <v>Afrique</v>
      </c>
      <c r="I257" t="str">
        <f>TEXT(ventes[[#This Row],[DATES]],"mmm")</f>
        <v>avr</v>
      </c>
      <c r="J257">
        <f>WEEKNUM(ventes[[#This Row],[DATES]])</f>
        <v>16</v>
      </c>
    </row>
    <row r="258" spans="1:10" x14ac:dyDescent="0.35">
      <c r="A258" s="7">
        <v>44299</v>
      </c>
      <c r="B258" s="2" t="s">
        <v>112</v>
      </c>
      <c r="C258" s="3" t="s">
        <v>78</v>
      </c>
      <c r="D258" s="4">
        <v>16.64</v>
      </c>
      <c r="E258" s="5">
        <v>14</v>
      </c>
      <c r="F258" s="8">
        <f>ventes[[#This Row],[PRIX UNITAIRE (FCFA)]]*ventes[[#This Row],[QUANTITE]]</f>
        <v>232.96</v>
      </c>
      <c r="G258" t="str">
        <f>VLOOKUP(ventes[[#This Row],[CLIENTS]],localisations[],2,0)</f>
        <v>Afrique du Sud</v>
      </c>
      <c r="H258" t="str">
        <f>VLOOKUP(ventes[[#This Row],[CLIENTS]],localisations[],3,0)</f>
        <v>Afrique</v>
      </c>
      <c r="I258" t="str">
        <f>TEXT(ventes[[#This Row],[DATES]],"mmm")</f>
        <v>avr</v>
      </c>
      <c r="J258">
        <f>WEEKNUM(ventes[[#This Row],[DATES]])</f>
        <v>16</v>
      </c>
    </row>
    <row r="259" spans="1:10" x14ac:dyDescent="0.35">
      <c r="A259" s="7">
        <v>44299</v>
      </c>
      <c r="B259" s="2" t="s">
        <v>118</v>
      </c>
      <c r="C259" s="3" t="s">
        <v>96</v>
      </c>
      <c r="D259" s="4">
        <v>96.3</v>
      </c>
      <c r="E259" s="5">
        <v>35</v>
      </c>
      <c r="F259" s="8">
        <f>ventes[[#This Row],[PRIX UNITAIRE (FCFA)]]*ventes[[#This Row],[QUANTITE]]</f>
        <v>3370.5</v>
      </c>
      <c r="G259" t="str">
        <f>VLOOKUP(ventes[[#This Row],[CLIENTS]],localisations[],2,0)</f>
        <v>Espagne</v>
      </c>
      <c r="H259" t="str">
        <f>VLOOKUP(ventes[[#This Row],[CLIENTS]],localisations[],3,0)</f>
        <v>Europe</v>
      </c>
      <c r="I259" t="str">
        <f>TEXT(ventes[[#This Row],[DATES]],"mmm")</f>
        <v>avr</v>
      </c>
      <c r="J259">
        <f>WEEKNUM(ventes[[#This Row],[DATES]])</f>
        <v>16</v>
      </c>
    </row>
    <row r="260" spans="1:10" x14ac:dyDescent="0.35">
      <c r="A260" s="7">
        <v>44300</v>
      </c>
      <c r="B260" s="2" t="s">
        <v>117</v>
      </c>
      <c r="C260" s="3" t="s">
        <v>75</v>
      </c>
      <c r="D260" s="4">
        <v>85.76</v>
      </c>
      <c r="E260" s="5">
        <v>7</v>
      </c>
      <c r="F260" s="8">
        <f>ventes[[#This Row],[PRIX UNITAIRE (FCFA)]]*ventes[[#This Row],[QUANTITE]]</f>
        <v>600.32000000000005</v>
      </c>
      <c r="G260" t="str">
        <f>VLOOKUP(ventes[[#This Row],[CLIENTS]],localisations[],2,0)</f>
        <v>Venezuela</v>
      </c>
      <c r="H260" t="str">
        <f>VLOOKUP(ventes[[#This Row],[CLIENTS]],localisations[],3,0)</f>
        <v>Amérique</v>
      </c>
      <c r="I260" t="str">
        <f>TEXT(ventes[[#This Row],[DATES]],"mmm")</f>
        <v>avr</v>
      </c>
      <c r="J260">
        <f>WEEKNUM(ventes[[#This Row],[DATES]])</f>
        <v>16</v>
      </c>
    </row>
    <row r="261" spans="1:10" x14ac:dyDescent="0.35">
      <c r="A261" s="7">
        <v>44301</v>
      </c>
      <c r="B261" s="2" t="s">
        <v>124</v>
      </c>
      <c r="C261" s="3" t="s">
        <v>86</v>
      </c>
      <c r="D261" s="4">
        <v>156.78</v>
      </c>
      <c r="E261" s="5">
        <v>3</v>
      </c>
      <c r="F261" s="8">
        <f>ventes[[#This Row],[PRIX UNITAIRE (FCFA)]]*ventes[[#This Row],[QUANTITE]]</f>
        <v>470.34000000000003</v>
      </c>
      <c r="G261" t="str">
        <f>VLOOKUP(ventes[[#This Row],[CLIENTS]],localisations[],2,0)</f>
        <v>Mexique</v>
      </c>
      <c r="H261" t="str">
        <f>VLOOKUP(ventes[[#This Row],[CLIENTS]],localisations[],3,0)</f>
        <v>Amérique</v>
      </c>
      <c r="I261" t="str">
        <f>TEXT(ventes[[#This Row],[DATES]],"mmm")</f>
        <v>avr</v>
      </c>
      <c r="J261">
        <f>WEEKNUM(ventes[[#This Row],[DATES]])</f>
        <v>16</v>
      </c>
    </row>
    <row r="262" spans="1:10" x14ac:dyDescent="0.35">
      <c r="A262" s="7">
        <v>44302</v>
      </c>
      <c r="B262" s="2" t="s">
        <v>102</v>
      </c>
      <c r="C262" s="3" t="s">
        <v>78</v>
      </c>
      <c r="D262" s="4">
        <v>16.64</v>
      </c>
      <c r="E262" s="5">
        <v>38</v>
      </c>
      <c r="F262" s="8">
        <f>ventes[[#This Row],[PRIX UNITAIRE (FCFA)]]*ventes[[#This Row],[QUANTITE]]</f>
        <v>632.32000000000005</v>
      </c>
      <c r="G262" t="str">
        <f>VLOOKUP(ventes[[#This Row],[CLIENTS]],localisations[],2,0)</f>
        <v>Malaisie</v>
      </c>
      <c r="H262" t="str">
        <f>VLOOKUP(ventes[[#This Row],[CLIENTS]],localisations[],3,0)</f>
        <v>Asie</v>
      </c>
      <c r="I262" t="str">
        <f>TEXT(ventes[[#This Row],[DATES]],"mmm")</f>
        <v>avr</v>
      </c>
      <c r="J262">
        <f>WEEKNUM(ventes[[#This Row],[DATES]])</f>
        <v>16</v>
      </c>
    </row>
    <row r="263" spans="1:10" x14ac:dyDescent="0.35">
      <c r="A263" s="7">
        <v>44302</v>
      </c>
      <c r="B263" s="2" t="s">
        <v>127</v>
      </c>
      <c r="C263" s="3" t="s">
        <v>93</v>
      </c>
      <c r="D263" s="4">
        <v>49.21</v>
      </c>
      <c r="E263" s="5">
        <v>15</v>
      </c>
      <c r="F263" s="8">
        <f>ventes[[#This Row],[PRIX UNITAIRE (FCFA)]]*ventes[[#This Row],[QUANTITE]]</f>
        <v>738.15</v>
      </c>
      <c r="G263" t="str">
        <f>VLOOKUP(ventes[[#This Row],[CLIENTS]],localisations[],2,0)</f>
        <v>Colombie</v>
      </c>
      <c r="H263" t="str">
        <f>VLOOKUP(ventes[[#This Row],[CLIENTS]],localisations[],3,0)</f>
        <v>Amérique</v>
      </c>
      <c r="I263" t="str">
        <f>TEXT(ventes[[#This Row],[DATES]],"mmm")</f>
        <v>avr</v>
      </c>
      <c r="J263">
        <f>WEEKNUM(ventes[[#This Row],[DATES]])</f>
        <v>16</v>
      </c>
    </row>
    <row r="264" spans="1:10" x14ac:dyDescent="0.35">
      <c r="A264" s="7">
        <v>44303</v>
      </c>
      <c r="B264" s="2" t="s">
        <v>114</v>
      </c>
      <c r="C264" s="3" t="s">
        <v>94</v>
      </c>
      <c r="D264" s="4">
        <v>7.8599999999999994</v>
      </c>
      <c r="E264" s="5">
        <v>19</v>
      </c>
      <c r="F264" s="8">
        <f>ventes[[#This Row],[PRIX UNITAIRE (FCFA)]]*ventes[[#This Row],[QUANTITE]]</f>
        <v>149.33999999999997</v>
      </c>
      <c r="G264" t="str">
        <f>VLOOKUP(ventes[[#This Row],[CLIENTS]],localisations[],2,0)</f>
        <v>Royaume-Uni</v>
      </c>
      <c r="H264" t="str">
        <f>VLOOKUP(ventes[[#This Row],[CLIENTS]],localisations[],3,0)</f>
        <v>Europe</v>
      </c>
      <c r="I264" t="str">
        <f>TEXT(ventes[[#This Row],[DATES]],"mmm")</f>
        <v>avr</v>
      </c>
      <c r="J264">
        <f>WEEKNUM(ventes[[#This Row],[DATES]])</f>
        <v>16</v>
      </c>
    </row>
    <row r="265" spans="1:10" x14ac:dyDescent="0.35">
      <c r="A265" s="7">
        <v>44304</v>
      </c>
      <c r="B265" s="2" t="s">
        <v>97</v>
      </c>
      <c r="C265" s="3" t="s">
        <v>91</v>
      </c>
      <c r="D265" s="4">
        <v>173.88</v>
      </c>
      <c r="E265" s="5">
        <v>9</v>
      </c>
      <c r="F265" s="8">
        <f>ventes[[#This Row],[PRIX UNITAIRE (FCFA)]]*ventes[[#This Row],[QUANTITE]]</f>
        <v>1564.92</v>
      </c>
      <c r="G265" t="str">
        <f>VLOOKUP(ventes[[#This Row],[CLIENTS]],localisations[],2,0)</f>
        <v>Philippines</v>
      </c>
      <c r="H265" t="str">
        <f>VLOOKUP(ventes[[#This Row],[CLIENTS]],localisations[],3,0)</f>
        <v>Asie</v>
      </c>
      <c r="I265" t="str">
        <f>TEXT(ventes[[#This Row],[DATES]],"mmm")</f>
        <v>avr</v>
      </c>
      <c r="J265">
        <f>WEEKNUM(ventes[[#This Row],[DATES]])</f>
        <v>17</v>
      </c>
    </row>
    <row r="266" spans="1:10" x14ac:dyDescent="0.35">
      <c r="A266" s="7">
        <v>44304</v>
      </c>
      <c r="B266" s="2" t="s">
        <v>125</v>
      </c>
      <c r="C266" s="3" t="s">
        <v>67</v>
      </c>
      <c r="D266" s="4">
        <v>210</v>
      </c>
      <c r="E266" s="5">
        <v>13</v>
      </c>
      <c r="F266" s="8">
        <f>ventes[[#This Row],[PRIX UNITAIRE (FCFA)]]*ventes[[#This Row],[QUANTITE]]</f>
        <v>2730</v>
      </c>
      <c r="G266" t="str">
        <f>VLOOKUP(ventes[[#This Row],[CLIENTS]],localisations[],2,0)</f>
        <v>Allemagne</v>
      </c>
      <c r="H266" t="str">
        <f>VLOOKUP(ventes[[#This Row],[CLIENTS]],localisations[],3,0)</f>
        <v>Europe</v>
      </c>
      <c r="I266" t="str">
        <f>TEXT(ventes[[#This Row],[DATES]],"mmm")</f>
        <v>avr</v>
      </c>
      <c r="J266">
        <f>WEEKNUM(ventes[[#This Row],[DATES]])</f>
        <v>17</v>
      </c>
    </row>
    <row r="267" spans="1:10" x14ac:dyDescent="0.35">
      <c r="A267" s="7">
        <v>44304</v>
      </c>
      <c r="B267" s="2" t="s">
        <v>132</v>
      </c>
      <c r="C267" s="3" t="s">
        <v>76</v>
      </c>
      <c r="D267" s="4">
        <v>48.4</v>
      </c>
      <c r="E267" s="5">
        <v>2</v>
      </c>
      <c r="F267" s="8">
        <f>ventes[[#This Row],[PRIX UNITAIRE (FCFA)]]*ventes[[#This Row],[QUANTITE]]</f>
        <v>96.8</v>
      </c>
      <c r="G267" t="str">
        <f>VLOOKUP(ventes[[#This Row],[CLIENTS]],localisations[],2,0)</f>
        <v>États-Unis</v>
      </c>
      <c r="H267" t="str">
        <f>VLOOKUP(ventes[[#This Row],[CLIENTS]],localisations[],3,0)</f>
        <v>Amérique</v>
      </c>
      <c r="I267" t="str">
        <f>TEXT(ventes[[#This Row],[DATES]],"mmm")</f>
        <v>avr</v>
      </c>
      <c r="J267">
        <f>WEEKNUM(ventes[[#This Row],[DATES]])</f>
        <v>17</v>
      </c>
    </row>
    <row r="268" spans="1:10" x14ac:dyDescent="0.35">
      <c r="A268" s="7">
        <v>44304</v>
      </c>
      <c r="B268" s="2" t="s">
        <v>98</v>
      </c>
      <c r="C268" s="3" t="s">
        <v>55</v>
      </c>
      <c r="D268" s="4">
        <v>79.92</v>
      </c>
      <c r="E268" s="5">
        <v>9</v>
      </c>
      <c r="F268" s="8">
        <f>ventes[[#This Row],[PRIX UNITAIRE (FCFA)]]*ventes[[#This Row],[QUANTITE]]</f>
        <v>719.28</v>
      </c>
      <c r="G268" t="str">
        <f>VLOOKUP(ventes[[#This Row],[CLIENTS]],localisations[],2,0)</f>
        <v>Chili</v>
      </c>
      <c r="H268" t="str">
        <f>VLOOKUP(ventes[[#This Row],[CLIENTS]],localisations[],3,0)</f>
        <v>Amérique</v>
      </c>
      <c r="I268" t="str">
        <f>TEXT(ventes[[#This Row],[DATES]],"mmm")</f>
        <v>avr</v>
      </c>
      <c r="J268">
        <f>WEEKNUM(ventes[[#This Row],[DATES]])</f>
        <v>17</v>
      </c>
    </row>
    <row r="269" spans="1:10" x14ac:dyDescent="0.35">
      <c r="A269" s="7">
        <v>44305</v>
      </c>
      <c r="B269" s="2" t="s">
        <v>132</v>
      </c>
      <c r="C269" s="3" t="s">
        <v>76</v>
      </c>
      <c r="D269" s="4">
        <v>48.4</v>
      </c>
      <c r="E269" s="5">
        <v>17</v>
      </c>
      <c r="F269" s="8">
        <f>ventes[[#This Row],[PRIX UNITAIRE (FCFA)]]*ventes[[#This Row],[QUANTITE]]</f>
        <v>822.8</v>
      </c>
      <c r="G269" t="str">
        <f>VLOOKUP(ventes[[#This Row],[CLIENTS]],localisations[],2,0)</f>
        <v>États-Unis</v>
      </c>
      <c r="H269" t="str">
        <f>VLOOKUP(ventes[[#This Row],[CLIENTS]],localisations[],3,0)</f>
        <v>Amérique</v>
      </c>
      <c r="I269" t="str">
        <f>TEXT(ventes[[#This Row],[DATES]],"mmm")</f>
        <v>avr</v>
      </c>
      <c r="J269">
        <f>WEEKNUM(ventes[[#This Row],[DATES]])</f>
        <v>17</v>
      </c>
    </row>
    <row r="270" spans="1:10" x14ac:dyDescent="0.35">
      <c r="A270" s="7">
        <v>44306</v>
      </c>
      <c r="B270" s="2" t="s">
        <v>97</v>
      </c>
      <c r="C270" s="3" t="s">
        <v>93</v>
      </c>
      <c r="D270" s="4">
        <v>49.21</v>
      </c>
      <c r="E270" s="5">
        <v>2</v>
      </c>
      <c r="F270" s="8">
        <f>ventes[[#This Row],[PRIX UNITAIRE (FCFA)]]*ventes[[#This Row],[QUANTITE]]</f>
        <v>98.42</v>
      </c>
      <c r="G270" t="str">
        <f>VLOOKUP(ventes[[#This Row],[CLIENTS]],localisations[],2,0)</f>
        <v>Philippines</v>
      </c>
      <c r="H270" t="str">
        <f>VLOOKUP(ventes[[#This Row],[CLIENTS]],localisations[],3,0)</f>
        <v>Asie</v>
      </c>
      <c r="I270" t="str">
        <f>TEXT(ventes[[#This Row],[DATES]],"mmm")</f>
        <v>avr</v>
      </c>
      <c r="J270">
        <f>WEEKNUM(ventes[[#This Row],[DATES]])</f>
        <v>17</v>
      </c>
    </row>
    <row r="271" spans="1:10" x14ac:dyDescent="0.35">
      <c r="A271" s="7">
        <v>44306</v>
      </c>
      <c r="B271" s="2" t="s">
        <v>106</v>
      </c>
      <c r="C271" s="3" t="s">
        <v>64</v>
      </c>
      <c r="D271" s="4">
        <v>94.17</v>
      </c>
      <c r="E271" s="5">
        <v>4</v>
      </c>
      <c r="F271" s="8">
        <f>ventes[[#This Row],[PRIX UNITAIRE (FCFA)]]*ventes[[#This Row],[QUANTITE]]</f>
        <v>376.68</v>
      </c>
      <c r="G271" t="str">
        <f>VLOOKUP(ventes[[#This Row],[CLIENTS]],localisations[],2,0)</f>
        <v>Belgique</v>
      </c>
      <c r="H271" t="str">
        <f>VLOOKUP(ventes[[#This Row],[CLIENTS]],localisations[],3,0)</f>
        <v>Europe</v>
      </c>
      <c r="I271" t="str">
        <f>TEXT(ventes[[#This Row],[DATES]],"mmm")</f>
        <v>avr</v>
      </c>
      <c r="J271">
        <f>WEEKNUM(ventes[[#This Row],[DATES]])</f>
        <v>17</v>
      </c>
    </row>
    <row r="272" spans="1:10" x14ac:dyDescent="0.35">
      <c r="A272" s="7">
        <v>44307</v>
      </c>
      <c r="B272" s="2" t="s">
        <v>131</v>
      </c>
      <c r="C272" s="3" t="s">
        <v>85</v>
      </c>
      <c r="D272" s="4">
        <v>201.28</v>
      </c>
      <c r="E272" s="5">
        <v>2</v>
      </c>
      <c r="F272" s="8">
        <f>ventes[[#This Row],[PRIX UNITAIRE (FCFA)]]*ventes[[#This Row],[QUANTITE]]</f>
        <v>402.56</v>
      </c>
      <c r="G272" t="str">
        <f>VLOOKUP(ventes[[#This Row],[CLIENTS]],localisations[],2,0)</f>
        <v>Argentine</v>
      </c>
      <c r="H272" t="str">
        <f>VLOOKUP(ventes[[#This Row],[CLIENTS]],localisations[],3,0)</f>
        <v>Amérique</v>
      </c>
      <c r="I272" t="str">
        <f>TEXT(ventes[[#This Row],[DATES]],"mmm")</f>
        <v>avr</v>
      </c>
      <c r="J272">
        <f>WEEKNUM(ventes[[#This Row],[DATES]])</f>
        <v>17</v>
      </c>
    </row>
    <row r="273" spans="1:10" x14ac:dyDescent="0.35">
      <c r="A273" s="7">
        <v>44307</v>
      </c>
      <c r="B273" s="2" t="s">
        <v>122</v>
      </c>
      <c r="C273" s="3" t="s">
        <v>95</v>
      </c>
      <c r="D273" s="4">
        <v>24.66</v>
      </c>
      <c r="E273" s="5">
        <v>14</v>
      </c>
      <c r="F273" s="8">
        <f>ventes[[#This Row],[PRIX UNITAIRE (FCFA)]]*ventes[[#This Row],[QUANTITE]]</f>
        <v>345.24</v>
      </c>
      <c r="G273" t="str">
        <f>VLOOKUP(ventes[[#This Row],[CLIENTS]],localisations[],2,0)</f>
        <v>Équateur</v>
      </c>
      <c r="H273" t="str">
        <f>VLOOKUP(ventes[[#This Row],[CLIENTS]],localisations[],3,0)</f>
        <v>Amérique</v>
      </c>
      <c r="I273" t="str">
        <f>TEXT(ventes[[#This Row],[DATES]],"mmm")</f>
        <v>avr</v>
      </c>
      <c r="J273">
        <f>WEEKNUM(ventes[[#This Row],[DATES]])</f>
        <v>17</v>
      </c>
    </row>
    <row r="274" spans="1:10" x14ac:dyDescent="0.35">
      <c r="A274" s="7">
        <v>44308</v>
      </c>
      <c r="B274" s="2" t="s">
        <v>101</v>
      </c>
      <c r="C274" s="3" t="s">
        <v>61</v>
      </c>
      <c r="D274" s="4">
        <v>83.08</v>
      </c>
      <c r="E274" s="5">
        <v>22</v>
      </c>
      <c r="F274" s="8">
        <f>ventes[[#This Row],[PRIX UNITAIRE (FCFA)]]*ventes[[#This Row],[QUANTITE]]</f>
        <v>1827.76</v>
      </c>
      <c r="G274" t="str">
        <f>VLOOKUP(ventes[[#This Row],[CLIENTS]],localisations[],2,0)</f>
        <v>Algérie</v>
      </c>
      <c r="H274" t="str">
        <f>VLOOKUP(ventes[[#This Row],[CLIENTS]],localisations[],3,0)</f>
        <v>Afrique</v>
      </c>
      <c r="I274" t="str">
        <f>TEXT(ventes[[#This Row],[DATES]],"mmm")</f>
        <v>avr</v>
      </c>
      <c r="J274">
        <f>WEEKNUM(ventes[[#This Row],[DATES]])</f>
        <v>17</v>
      </c>
    </row>
    <row r="275" spans="1:10" x14ac:dyDescent="0.35">
      <c r="A275" s="7">
        <v>44308</v>
      </c>
      <c r="B275" s="2" t="s">
        <v>117</v>
      </c>
      <c r="C275" s="3" t="s">
        <v>96</v>
      </c>
      <c r="D275" s="4">
        <v>96.3</v>
      </c>
      <c r="E275" s="5">
        <v>36</v>
      </c>
      <c r="F275" s="8">
        <f>ventes[[#This Row],[PRIX UNITAIRE (FCFA)]]*ventes[[#This Row],[QUANTITE]]</f>
        <v>3466.7999999999997</v>
      </c>
      <c r="G275" t="str">
        <f>VLOOKUP(ventes[[#This Row],[CLIENTS]],localisations[],2,0)</f>
        <v>Venezuela</v>
      </c>
      <c r="H275" t="str">
        <f>VLOOKUP(ventes[[#This Row],[CLIENTS]],localisations[],3,0)</f>
        <v>Amérique</v>
      </c>
      <c r="I275" t="str">
        <f>TEXT(ventes[[#This Row],[DATES]],"mmm")</f>
        <v>avr</v>
      </c>
      <c r="J275">
        <f>WEEKNUM(ventes[[#This Row],[DATES]])</f>
        <v>17</v>
      </c>
    </row>
    <row r="276" spans="1:10" x14ac:dyDescent="0.35">
      <c r="A276" s="7">
        <v>44309</v>
      </c>
      <c r="B276" s="2" t="s">
        <v>100</v>
      </c>
      <c r="C276" s="3" t="s">
        <v>90</v>
      </c>
      <c r="D276" s="4">
        <v>41.81</v>
      </c>
      <c r="E276" s="5">
        <v>10</v>
      </c>
      <c r="F276" s="8">
        <f>ventes[[#This Row],[PRIX UNITAIRE (FCFA)]]*ventes[[#This Row],[QUANTITE]]</f>
        <v>418.1</v>
      </c>
      <c r="G276" t="str">
        <f>VLOOKUP(ventes[[#This Row],[CLIENTS]],localisations[],2,0)</f>
        <v>Côte d'Ivoire</v>
      </c>
      <c r="H276" t="str">
        <f>VLOOKUP(ventes[[#This Row],[CLIENTS]],localisations[],3,0)</f>
        <v>Afrique</v>
      </c>
      <c r="I276" t="str">
        <f>TEXT(ventes[[#This Row],[DATES]],"mmm")</f>
        <v>avr</v>
      </c>
      <c r="J276">
        <f>WEEKNUM(ventes[[#This Row],[DATES]])</f>
        <v>17</v>
      </c>
    </row>
    <row r="277" spans="1:10" x14ac:dyDescent="0.35">
      <c r="A277" s="7">
        <v>44309</v>
      </c>
      <c r="B277" s="2" t="s">
        <v>117</v>
      </c>
      <c r="C277" s="3" t="s">
        <v>81</v>
      </c>
      <c r="D277" s="4">
        <v>82.08</v>
      </c>
      <c r="E277" s="5">
        <v>15</v>
      </c>
      <c r="F277" s="8">
        <f>ventes[[#This Row],[PRIX UNITAIRE (FCFA)]]*ventes[[#This Row],[QUANTITE]]</f>
        <v>1231.2</v>
      </c>
      <c r="G277" t="str">
        <f>VLOOKUP(ventes[[#This Row],[CLIENTS]],localisations[],2,0)</f>
        <v>Venezuela</v>
      </c>
      <c r="H277" t="str">
        <f>VLOOKUP(ventes[[#This Row],[CLIENTS]],localisations[],3,0)</f>
        <v>Amérique</v>
      </c>
      <c r="I277" t="str">
        <f>TEXT(ventes[[#This Row],[DATES]],"mmm")</f>
        <v>avr</v>
      </c>
      <c r="J277">
        <f>WEEKNUM(ventes[[#This Row],[DATES]])</f>
        <v>17</v>
      </c>
    </row>
    <row r="278" spans="1:10" x14ac:dyDescent="0.35">
      <c r="A278" s="7">
        <v>44309</v>
      </c>
      <c r="B278" s="2" t="s">
        <v>98</v>
      </c>
      <c r="C278" s="3" t="s">
        <v>77</v>
      </c>
      <c r="D278" s="4">
        <v>162</v>
      </c>
      <c r="E278" s="5">
        <v>6</v>
      </c>
      <c r="F278" s="8">
        <f>ventes[[#This Row],[PRIX UNITAIRE (FCFA)]]*ventes[[#This Row],[QUANTITE]]</f>
        <v>972</v>
      </c>
      <c r="G278" t="str">
        <f>VLOOKUP(ventes[[#This Row],[CLIENTS]],localisations[],2,0)</f>
        <v>Chili</v>
      </c>
      <c r="H278" t="str">
        <f>VLOOKUP(ventes[[#This Row],[CLIENTS]],localisations[],3,0)</f>
        <v>Amérique</v>
      </c>
      <c r="I278" t="str">
        <f>TEXT(ventes[[#This Row],[DATES]],"mmm")</f>
        <v>avr</v>
      </c>
      <c r="J278">
        <f>WEEKNUM(ventes[[#This Row],[DATES]])</f>
        <v>17</v>
      </c>
    </row>
    <row r="279" spans="1:10" x14ac:dyDescent="0.35">
      <c r="A279" s="7">
        <v>44310</v>
      </c>
      <c r="B279" s="2" t="s">
        <v>100</v>
      </c>
      <c r="C279" s="3" t="s">
        <v>74</v>
      </c>
      <c r="D279" s="4">
        <v>58.3</v>
      </c>
      <c r="E279" s="5">
        <v>4</v>
      </c>
      <c r="F279" s="8">
        <f>ventes[[#This Row],[PRIX UNITAIRE (FCFA)]]*ventes[[#This Row],[QUANTITE]]</f>
        <v>233.2</v>
      </c>
      <c r="G279" t="str">
        <f>VLOOKUP(ventes[[#This Row],[CLIENTS]],localisations[],2,0)</f>
        <v>Côte d'Ivoire</v>
      </c>
      <c r="H279" t="str">
        <f>VLOOKUP(ventes[[#This Row],[CLIENTS]],localisations[],3,0)</f>
        <v>Afrique</v>
      </c>
      <c r="I279" t="str">
        <f>TEXT(ventes[[#This Row],[DATES]],"mmm")</f>
        <v>avr</v>
      </c>
      <c r="J279">
        <f>WEEKNUM(ventes[[#This Row],[DATES]])</f>
        <v>17</v>
      </c>
    </row>
    <row r="280" spans="1:10" x14ac:dyDescent="0.35">
      <c r="A280" s="7">
        <v>44310</v>
      </c>
      <c r="B280" s="2" t="s">
        <v>118</v>
      </c>
      <c r="C280" s="3" t="s">
        <v>55</v>
      </c>
      <c r="D280" s="4">
        <v>79.92</v>
      </c>
      <c r="E280" s="5">
        <v>1</v>
      </c>
      <c r="F280" s="8">
        <f>ventes[[#This Row],[PRIX UNITAIRE (FCFA)]]*ventes[[#This Row],[QUANTITE]]</f>
        <v>79.92</v>
      </c>
      <c r="G280" t="str">
        <f>VLOOKUP(ventes[[#This Row],[CLIENTS]],localisations[],2,0)</f>
        <v>Espagne</v>
      </c>
      <c r="H280" t="str">
        <f>VLOOKUP(ventes[[#This Row],[CLIENTS]],localisations[],3,0)</f>
        <v>Europe</v>
      </c>
      <c r="I280" t="str">
        <f>TEXT(ventes[[#This Row],[DATES]],"mmm")</f>
        <v>avr</v>
      </c>
      <c r="J280">
        <f>WEEKNUM(ventes[[#This Row],[DATES]])</f>
        <v>17</v>
      </c>
    </row>
    <row r="281" spans="1:10" x14ac:dyDescent="0.35">
      <c r="A281" s="7">
        <v>44310</v>
      </c>
      <c r="B281" s="2" t="s">
        <v>132</v>
      </c>
      <c r="C281" s="3" t="s">
        <v>85</v>
      </c>
      <c r="D281" s="4">
        <v>201.28</v>
      </c>
      <c r="E281" s="5">
        <v>2</v>
      </c>
      <c r="F281" s="8">
        <f>ventes[[#This Row],[PRIX UNITAIRE (FCFA)]]*ventes[[#This Row],[QUANTITE]]</f>
        <v>402.56</v>
      </c>
      <c r="G281" t="str">
        <f>VLOOKUP(ventes[[#This Row],[CLIENTS]],localisations[],2,0)</f>
        <v>États-Unis</v>
      </c>
      <c r="H281" t="str">
        <f>VLOOKUP(ventes[[#This Row],[CLIENTS]],localisations[],3,0)</f>
        <v>Amérique</v>
      </c>
      <c r="I281" t="str">
        <f>TEXT(ventes[[#This Row],[DATES]],"mmm")</f>
        <v>avr</v>
      </c>
      <c r="J281">
        <f>WEEKNUM(ventes[[#This Row],[DATES]])</f>
        <v>17</v>
      </c>
    </row>
    <row r="282" spans="1:10" x14ac:dyDescent="0.35">
      <c r="A282" s="7">
        <v>44310</v>
      </c>
      <c r="B282" s="2" t="s">
        <v>98</v>
      </c>
      <c r="C282" s="3" t="s">
        <v>83</v>
      </c>
      <c r="D282" s="4">
        <v>162.54</v>
      </c>
      <c r="E282" s="5">
        <v>39</v>
      </c>
      <c r="F282" s="8">
        <f>ventes[[#This Row],[PRIX UNITAIRE (FCFA)]]*ventes[[#This Row],[QUANTITE]]</f>
        <v>6339.0599999999995</v>
      </c>
      <c r="G282" t="str">
        <f>VLOOKUP(ventes[[#This Row],[CLIENTS]],localisations[],2,0)</f>
        <v>Chili</v>
      </c>
      <c r="H282" t="str">
        <f>VLOOKUP(ventes[[#This Row],[CLIENTS]],localisations[],3,0)</f>
        <v>Amérique</v>
      </c>
      <c r="I282" t="str">
        <f>TEXT(ventes[[#This Row],[DATES]],"mmm")</f>
        <v>avr</v>
      </c>
      <c r="J282">
        <f>WEEKNUM(ventes[[#This Row],[DATES]])</f>
        <v>17</v>
      </c>
    </row>
    <row r="283" spans="1:10" x14ac:dyDescent="0.35">
      <c r="A283" s="7">
        <v>44311</v>
      </c>
      <c r="B283" s="2" t="s">
        <v>100</v>
      </c>
      <c r="C283" s="3" t="s">
        <v>72</v>
      </c>
      <c r="D283" s="4">
        <v>80.94</v>
      </c>
      <c r="E283" s="5">
        <v>8</v>
      </c>
      <c r="F283" s="8">
        <f>ventes[[#This Row],[PRIX UNITAIRE (FCFA)]]*ventes[[#This Row],[QUANTITE]]</f>
        <v>647.52</v>
      </c>
      <c r="G283" t="str">
        <f>VLOOKUP(ventes[[#This Row],[CLIENTS]],localisations[],2,0)</f>
        <v>Côte d'Ivoire</v>
      </c>
      <c r="H283" t="str">
        <f>VLOOKUP(ventes[[#This Row],[CLIENTS]],localisations[],3,0)</f>
        <v>Afrique</v>
      </c>
      <c r="I283" t="str">
        <f>TEXT(ventes[[#This Row],[DATES]],"mmm")</f>
        <v>avr</v>
      </c>
      <c r="J283">
        <f>WEEKNUM(ventes[[#This Row],[DATES]])</f>
        <v>18</v>
      </c>
    </row>
    <row r="284" spans="1:10" x14ac:dyDescent="0.35">
      <c r="A284" s="7">
        <v>44311</v>
      </c>
      <c r="B284" s="2" t="s">
        <v>131</v>
      </c>
      <c r="C284" s="3" t="s">
        <v>62</v>
      </c>
      <c r="D284" s="4">
        <v>48.84</v>
      </c>
      <c r="E284" s="5">
        <v>9</v>
      </c>
      <c r="F284" s="8">
        <f>ventes[[#This Row],[PRIX UNITAIRE (FCFA)]]*ventes[[#This Row],[QUANTITE]]</f>
        <v>439.56000000000006</v>
      </c>
      <c r="G284" t="str">
        <f>VLOOKUP(ventes[[#This Row],[CLIENTS]],localisations[],2,0)</f>
        <v>Argentine</v>
      </c>
      <c r="H284" t="str">
        <f>VLOOKUP(ventes[[#This Row],[CLIENTS]],localisations[],3,0)</f>
        <v>Amérique</v>
      </c>
      <c r="I284" t="str">
        <f>TEXT(ventes[[#This Row],[DATES]],"mmm")</f>
        <v>avr</v>
      </c>
      <c r="J284">
        <f>WEEKNUM(ventes[[#This Row],[DATES]])</f>
        <v>18</v>
      </c>
    </row>
    <row r="285" spans="1:10" x14ac:dyDescent="0.35">
      <c r="A285" s="7">
        <v>44312</v>
      </c>
      <c r="B285" s="2" t="s">
        <v>120</v>
      </c>
      <c r="C285" s="3" t="s">
        <v>75</v>
      </c>
      <c r="D285" s="4">
        <v>85.76</v>
      </c>
      <c r="E285" s="5">
        <v>3</v>
      </c>
      <c r="F285" s="8">
        <f>ventes[[#This Row],[PRIX UNITAIRE (FCFA)]]*ventes[[#This Row],[QUANTITE]]</f>
        <v>257.28000000000003</v>
      </c>
      <c r="G285" t="str">
        <f>VLOOKUP(ventes[[#This Row],[CLIENTS]],localisations[],2,0)</f>
        <v>Pays-Bas</v>
      </c>
      <c r="H285" t="str">
        <f>VLOOKUP(ventes[[#This Row],[CLIENTS]],localisations[],3,0)</f>
        <v>Europe</v>
      </c>
      <c r="I285" t="str">
        <f>TEXT(ventes[[#This Row],[DATES]],"mmm")</f>
        <v>avr</v>
      </c>
      <c r="J285">
        <f>WEEKNUM(ventes[[#This Row],[DATES]])</f>
        <v>18</v>
      </c>
    </row>
    <row r="286" spans="1:10" x14ac:dyDescent="0.35">
      <c r="A286" s="7">
        <v>44312</v>
      </c>
      <c r="B286" s="2" t="s">
        <v>111</v>
      </c>
      <c r="C286" s="3" t="s">
        <v>89</v>
      </c>
      <c r="D286" s="4">
        <v>57.120000000000005</v>
      </c>
      <c r="E286" s="5">
        <v>2</v>
      </c>
      <c r="F286" s="8">
        <f>ventes[[#This Row],[PRIX UNITAIRE (FCFA)]]*ventes[[#This Row],[QUANTITE]]</f>
        <v>114.24000000000001</v>
      </c>
      <c r="G286" t="str">
        <f>VLOOKUP(ventes[[#This Row],[CLIENTS]],localisations[],2,0)</f>
        <v>Pérou</v>
      </c>
      <c r="H286" t="str">
        <f>VLOOKUP(ventes[[#This Row],[CLIENTS]],localisations[],3,0)</f>
        <v>Amérique</v>
      </c>
      <c r="I286" t="str">
        <f>TEXT(ventes[[#This Row],[DATES]],"mmm")</f>
        <v>avr</v>
      </c>
      <c r="J286">
        <f>WEEKNUM(ventes[[#This Row],[DATES]])</f>
        <v>18</v>
      </c>
    </row>
    <row r="287" spans="1:10" x14ac:dyDescent="0.35">
      <c r="A287" s="7">
        <v>44314</v>
      </c>
      <c r="B287" s="2" t="s">
        <v>130</v>
      </c>
      <c r="C287" s="3" t="s">
        <v>60</v>
      </c>
      <c r="D287" s="4">
        <v>146.72</v>
      </c>
      <c r="E287" s="5">
        <v>14</v>
      </c>
      <c r="F287" s="8">
        <f>ventes[[#This Row],[PRIX UNITAIRE (FCFA)]]*ventes[[#This Row],[QUANTITE]]</f>
        <v>2054.08</v>
      </c>
      <c r="G287" t="str">
        <f>VLOOKUP(ventes[[#This Row],[CLIENTS]],localisations[],2,0)</f>
        <v>Ghana</v>
      </c>
      <c r="H287" t="str">
        <f>VLOOKUP(ventes[[#This Row],[CLIENTS]],localisations[],3,0)</f>
        <v>Afrique</v>
      </c>
      <c r="I287" t="str">
        <f>TEXT(ventes[[#This Row],[DATES]],"mmm")</f>
        <v>avr</v>
      </c>
      <c r="J287">
        <f>WEEKNUM(ventes[[#This Row],[DATES]])</f>
        <v>18</v>
      </c>
    </row>
    <row r="288" spans="1:10" x14ac:dyDescent="0.35">
      <c r="A288" s="7">
        <v>44314</v>
      </c>
      <c r="B288" s="2" t="s">
        <v>127</v>
      </c>
      <c r="C288" s="3" t="s">
        <v>82</v>
      </c>
      <c r="D288" s="4">
        <v>76.25</v>
      </c>
      <c r="E288" s="5">
        <v>30</v>
      </c>
      <c r="F288" s="8">
        <f>ventes[[#This Row],[PRIX UNITAIRE (FCFA)]]*ventes[[#This Row],[QUANTITE]]</f>
        <v>2287.5</v>
      </c>
      <c r="G288" t="str">
        <f>VLOOKUP(ventes[[#This Row],[CLIENTS]],localisations[],2,0)</f>
        <v>Colombie</v>
      </c>
      <c r="H288" t="str">
        <f>VLOOKUP(ventes[[#This Row],[CLIENTS]],localisations[],3,0)</f>
        <v>Amérique</v>
      </c>
      <c r="I288" t="str">
        <f>TEXT(ventes[[#This Row],[DATES]],"mmm")</f>
        <v>avr</v>
      </c>
      <c r="J288">
        <f>WEEKNUM(ventes[[#This Row],[DATES]])</f>
        <v>18</v>
      </c>
    </row>
    <row r="289" spans="1:10" x14ac:dyDescent="0.35">
      <c r="A289" s="7">
        <v>44315</v>
      </c>
      <c r="B289" s="2" t="s">
        <v>129</v>
      </c>
      <c r="C289" s="3" t="s">
        <v>83</v>
      </c>
      <c r="D289" s="4">
        <v>162.54</v>
      </c>
      <c r="E289" s="5">
        <v>13</v>
      </c>
      <c r="F289" s="8">
        <f>ventes[[#This Row],[PRIX UNITAIRE (FCFA)]]*ventes[[#This Row],[QUANTITE]]</f>
        <v>2113.02</v>
      </c>
      <c r="G289" t="str">
        <f>VLOOKUP(ventes[[#This Row],[CLIENTS]],localisations[],2,0)</f>
        <v>Pologne</v>
      </c>
      <c r="H289" t="str">
        <f>VLOOKUP(ventes[[#This Row],[CLIENTS]],localisations[],3,0)</f>
        <v>Europe</v>
      </c>
      <c r="I289" t="str">
        <f>TEXT(ventes[[#This Row],[DATES]],"mmm")</f>
        <v>avr</v>
      </c>
      <c r="J289">
        <f>WEEKNUM(ventes[[#This Row],[DATES]])</f>
        <v>18</v>
      </c>
    </row>
    <row r="290" spans="1:10" x14ac:dyDescent="0.35">
      <c r="A290" s="7">
        <v>44315</v>
      </c>
      <c r="B290" s="2" t="s">
        <v>98</v>
      </c>
      <c r="C290" s="3" t="s">
        <v>85</v>
      </c>
      <c r="D290" s="4">
        <v>201.28</v>
      </c>
      <c r="E290" s="5">
        <v>7</v>
      </c>
      <c r="F290" s="8">
        <f>ventes[[#This Row],[PRIX UNITAIRE (FCFA)]]*ventes[[#This Row],[QUANTITE]]</f>
        <v>1408.96</v>
      </c>
      <c r="G290" t="str">
        <f>VLOOKUP(ventes[[#This Row],[CLIENTS]],localisations[],2,0)</f>
        <v>Chili</v>
      </c>
      <c r="H290" t="str">
        <f>VLOOKUP(ventes[[#This Row],[CLIENTS]],localisations[],3,0)</f>
        <v>Amérique</v>
      </c>
      <c r="I290" t="str">
        <f>TEXT(ventes[[#This Row],[DATES]],"mmm")</f>
        <v>avr</v>
      </c>
      <c r="J290">
        <f>WEEKNUM(ventes[[#This Row],[DATES]])</f>
        <v>18</v>
      </c>
    </row>
    <row r="291" spans="1:10" x14ac:dyDescent="0.35">
      <c r="A291" s="7">
        <v>44316</v>
      </c>
      <c r="B291" s="2" t="s">
        <v>102</v>
      </c>
      <c r="C291" s="3" t="s">
        <v>78</v>
      </c>
      <c r="D291" s="4">
        <v>16.64</v>
      </c>
      <c r="E291" s="5">
        <v>13</v>
      </c>
      <c r="F291" s="8">
        <f>ventes[[#This Row],[PRIX UNITAIRE (FCFA)]]*ventes[[#This Row],[QUANTITE]]</f>
        <v>216.32</v>
      </c>
      <c r="G291" t="str">
        <f>VLOOKUP(ventes[[#This Row],[CLIENTS]],localisations[],2,0)</f>
        <v>Malaisie</v>
      </c>
      <c r="H291" t="str">
        <f>VLOOKUP(ventes[[#This Row],[CLIENTS]],localisations[],3,0)</f>
        <v>Asie</v>
      </c>
      <c r="I291" t="str">
        <f>TEXT(ventes[[#This Row],[DATES]],"mmm")</f>
        <v>avr</v>
      </c>
      <c r="J291">
        <f>WEEKNUM(ventes[[#This Row],[DATES]])</f>
        <v>18</v>
      </c>
    </row>
    <row r="292" spans="1:10" x14ac:dyDescent="0.35">
      <c r="A292" s="7">
        <v>44316</v>
      </c>
      <c r="B292" s="2" t="s">
        <v>125</v>
      </c>
      <c r="C292" s="3" t="s">
        <v>63</v>
      </c>
      <c r="D292" s="4">
        <v>53.11</v>
      </c>
      <c r="E292" s="5">
        <v>1</v>
      </c>
      <c r="F292" s="8">
        <f>ventes[[#This Row],[PRIX UNITAIRE (FCFA)]]*ventes[[#This Row],[QUANTITE]]</f>
        <v>53.11</v>
      </c>
      <c r="G292" t="str">
        <f>VLOOKUP(ventes[[#This Row],[CLIENTS]],localisations[],2,0)</f>
        <v>Allemagne</v>
      </c>
      <c r="H292" t="str">
        <f>VLOOKUP(ventes[[#This Row],[CLIENTS]],localisations[],3,0)</f>
        <v>Europe</v>
      </c>
      <c r="I292" t="str">
        <f>TEXT(ventes[[#This Row],[DATES]],"mmm")</f>
        <v>avr</v>
      </c>
      <c r="J292">
        <f>WEEKNUM(ventes[[#This Row],[DATES]])</f>
        <v>18</v>
      </c>
    </row>
    <row r="293" spans="1:10" x14ac:dyDescent="0.35">
      <c r="A293" s="7">
        <v>44316</v>
      </c>
      <c r="B293" s="2" t="s">
        <v>117</v>
      </c>
      <c r="C293" s="3" t="s">
        <v>89</v>
      </c>
      <c r="D293" s="4">
        <v>57.120000000000005</v>
      </c>
      <c r="E293" s="5">
        <v>8</v>
      </c>
      <c r="F293" s="8">
        <f>ventes[[#This Row],[PRIX UNITAIRE (FCFA)]]*ventes[[#This Row],[QUANTITE]]</f>
        <v>456.96000000000004</v>
      </c>
      <c r="G293" t="str">
        <f>VLOOKUP(ventes[[#This Row],[CLIENTS]],localisations[],2,0)</f>
        <v>Venezuela</v>
      </c>
      <c r="H293" t="str">
        <f>VLOOKUP(ventes[[#This Row],[CLIENTS]],localisations[],3,0)</f>
        <v>Amérique</v>
      </c>
      <c r="I293" t="str">
        <f>TEXT(ventes[[#This Row],[DATES]],"mmm")</f>
        <v>avr</v>
      </c>
      <c r="J293">
        <f>WEEKNUM(ventes[[#This Row],[DATES]])</f>
        <v>18</v>
      </c>
    </row>
    <row r="294" spans="1:10" x14ac:dyDescent="0.35">
      <c r="A294" s="7">
        <v>44317</v>
      </c>
      <c r="B294" s="2" t="s">
        <v>110</v>
      </c>
      <c r="C294" s="3" t="s">
        <v>69</v>
      </c>
      <c r="D294" s="4">
        <v>104.16</v>
      </c>
      <c r="E294" s="5">
        <v>2</v>
      </c>
      <c r="F294" s="8">
        <f>ventes[[#This Row],[PRIX UNITAIRE (FCFA)]]*ventes[[#This Row],[QUANTITE]]</f>
        <v>208.32</v>
      </c>
      <c r="G294" t="str">
        <f>VLOOKUP(ventes[[#This Row],[CLIENTS]],localisations[],2,0)</f>
        <v>Égypte</v>
      </c>
      <c r="H294" t="str">
        <f>VLOOKUP(ventes[[#This Row],[CLIENTS]],localisations[],3,0)</f>
        <v>Afrique</v>
      </c>
      <c r="I294" t="str">
        <f>TEXT(ventes[[#This Row],[DATES]],"mmm")</f>
        <v>mai</v>
      </c>
      <c r="J294">
        <f>WEEKNUM(ventes[[#This Row],[DATES]])</f>
        <v>18</v>
      </c>
    </row>
    <row r="295" spans="1:10" x14ac:dyDescent="0.35">
      <c r="A295" s="7">
        <v>44317</v>
      </c>
      <c r="B295" s="2" t="s">
        <v>129</v>
      </c>
      <c r="C295" s="3" t="s">
        <v>74</v>
      </c>
      <c r="D295" s="4">
        <v>58.3</v>
      </c>
      <c r="E295" s="5">
        <v>9</v>
      </c>
      <c r="F295" s="8">
        <f>ventes[[#This Row],[PRIX UNITAIRE (FCFA)]]*ventes[[#This Row],[QUANTITE]]</f>
        <v>524.69999999999993</v>
      </c>
      <c r="G295" t="str">
        <f>VLOOKUP(ventes[[#This Row],[CLIENTS]],localisations[],2,0)</f>
        <v>Pologne</v>
      </c>
      <c r="H295" t="str">
        <f>VLOOKUP(ventes[[#This Row],[CLIENTS]],localisations[],3,0)</f>
        <v>Europe</v>
      </c>
      <c r="I295" t="str">
        <f>TEXT(ventes[[#This Row],[DATES]],"mmm")</f>
        <v>mai</v>
      </c>
      <c r="J295">
        <f>WEEKNUM(ventes[[#This Row],[DATES]])</f>
        <v>18</v>
      </c>
    </row>
    <row r="296" spans="1:10" x14ac:dyDescent="0.35">
      <c r="A296" s="7">
        <v>44317</v>
      </c>
      <c r="B296" s="2" t="s">
        <v>102</v>
      </c>
      <c r="C296" s="3" t="s">
        <v>56</v>
      </c>
      <c r="D296" s="4">
        <v>119.7</v>
      </c>
      <c r="E296" s="5">
        <v>6</v>
      </c>
      <c r="F296" s="8">
        <f>ventes[[#This Row],[PRIX UNITAIRE (FCFA)]]*ventes[[#This Row],[QUANTITE]]</f>
        <v>718.2</v>
      </c>
      <c r="G296" t="str">
        <f>VLOOKUP(ventes[[#This Row],[CLIENTS]],localisations[],2,0)</f>
        <v>Malaisie</v>
      </c>
      <c r="H296" t="str">
        <f>VLOOKUP(ventes[[#This Row],[CLIENTS]],localisations[],3,0)</f>
        <v>Asie</v>
      </c>
      <c r="I296" t="str">
        <f>TEXT(ventes[[#This Row],[DATES]],"mmm")</f>
        <v>mai</v>
      </c>
      <c r="J296">
        <f>WEEKNUM(ventes[[#This Row],[DATES]])</f>
        <v>18</v>
      </c>
    </row>
    <row r="297" spans="1:10" x14ac:dyDescent="0.35">
      <c r="A297" s="7">
        <v>44317</v>
      </c>
      <c r="B297" s="2" t="s">
        <v>126</v>
      </c>
      <c r="C297" s="3" t="s">
        <v>77</v>
      </c>
      <c r="D297" s="4">
        <v>162</v>
      </c>
      <c r="E297" s="5">
        <v>1</v>
      </c>
      <c r="F297" s="8">
        <f>ventes[[#This Row],[PRIX UNITAIRE (FCFA)]]*ventes[[#This Row],[QUANTITE]]</f>
        <v>162</v>
      </c>
      <c r="G297" t="str">
        <f>VLOOKUP(ventes[[#This Row],[CLIENTS]],localisations[],2,0)</f>
        <v>Canada</v>
      </c>
      <c r="H297" t="str">
        <f>VLOOKUP(ventes[[#This Row],[CLIENTS]],localisations[],3,0)</f>
        <v>Amérique</v>
      </c>
      <c r="I297" t="str">
        <f>TEXT(ventes[[#This Row],[DATES]],"mmm")</f>
        <v>mai</v>
      </c>
      <c r="J297">
        <f>WEEKNUM(ventes[[#This Row],[DATES]])</f>
        <v>18</v>
      </c>
    </row>
    <row r="298" spans="1:10" x14ac:dyDescent="0.35">
      <c r="A298" s="7">
        <v>44317</v>
      </c>
      <c r="B298" s="2" t="s">
        <v>122</v>
      </c>
      <c r="C298" s="3" t="s">
        <v>93</v>
      </c>
      <c r="D298" s="4">
        <v>49.21</v>
      </c>
      <c r="E298" s="5">
        <v>3</v>
      </c>
      <c r="F298" s="8">
        <f>ventes[[#This Row],[PRIX UNITAIRE (FCFA)]]*ventes[[#This Row],[QUANTITE]]</f>
        <v>147.63</v>
      </c>
      <c r="G298" t="str">
        <f>VLOOKUP(ventes[[#This Row],[CLIENTS]],localisations[],2,0)</f>
        <v>Équateur</v>
      </c>
      <c r="H298" t="str">
        <f>VLOOKUP(ventes[[#This Row],[CLIENTS]],localisations[],3,0)</f>
        <v>Amérique</v>
      </c>
      <c r="I298" t="str">
        <f>TEXT(ventes[[#This Row],[DATES]],"mmm")</f>
        <v>mai</v>
      </c>
      <c r="J298">
        <f>WEEKNUM(ventes[[#This Row],[DATES]])</f>
        <v>18</v>
      </c>
    </row>
    <row r="299" spans="1:10" x14ac:dyDescent="0.35">
      <c r="A299" s="7">
        <v>44318</v>
      </c>
      <c r="B299" s="2" t="s">
        <v>120</v>
      </c>
      <c r="C299" s="3" t="s">
        <v>59</v>
      </c>
      <c r="D299" s="4">
        <v>122.08</v>
      </c>
      <c r="E299" s="5">
        <v>4</v>
      </c>
      <c r="F299" s="8">
        <f>ventes[[#This Row],[PRIX UNITAIRE (FCFA)]]*ventes[[#This Row],[QUANTITE]]</f>
        <v>488.32</v>
      </c>
      <c r="G299" t="str">
        <f>VLOOKUP(ventes[[#This Row],[CLIENTS]],localisations[],2,0)</f>
        <v>Pays-Bas</v>
      </c>
      <c r="H299" t="str">
        <f>VLOOKUP(ventes[[#This Row],[CLIENTS]],localisations[],3,0)</f>
        <v>Europe</v>
      </c>
      <c r="I299" t="str">
        <f>TEXT(ventes[[#This Row],[DATES]],"mmm")</f>
        <v>mai</v>
      </c>
      <c r="J299">
        <f>WEEKNUM(ventes[[#This Row],[DATES]])</f>
        <v>19</v>
      </c>
    </row>
    <row r="300" spans="1:10" x14ac:dyDescent="0.35">
      <c r="A300" s="7">
        <v>44319</v>
      </c>
      <c r="B300" s="2" t="s">
        <v>113</v>
      </c>
      <c r="C300" s="3" t="s">
        <v>74</v>
      </c>
      <c r="D300" s="4">
        <v>58.3</v>
      </c>
      <c r="E300" s="5">
        <v>3</v>
      </c>
      <c r="F300" s="8">
        <f>ventes[[#This Row],[PRIX UNITAIRE (FCFA)]]*ventes[[#This Row],[QUANTITE]]</f>
        <v>174.89999999999998</v>
      </c>
      <c r="G300" t="str">
        <f>VLOOKUP(ventes[[#This Row],[CLIENTS]],localisations[],2,0)</f>
        <v>Tunisie</v>
      </c>
      <c r="H300" t="str">
        <f>VLOOKUP(ventes[[#This Row],[CLIENTS]],localisations[],3,0)</f>
        <v>Afrique</v>
      </c>
      <c r="I300" t="str">
        <f>TEXT(ventes[[#This Row],[DATES]],"mmm")</f>
        <v>mai</v>
      </c>
      <c r="J300">
        <f>WEEKNUM(ventes[[#This Row],[DATES]])</f>
        <v>19</v>
      </c>
    </row>
    <row r="301" spans="1:10" x14ac:dyDescent="0.35">
      <c r="A301" s="7">
        <v>44319</v>
      </c>
      <c r="B301" s="2" t="s">
        <v>124</v>
      </c>
      <c r="C301" s="3" t="s">
        <v>59</v>
      </c>
      <c r="D301" s="4">
        <v>122.08</v>
      </c>
      <c r="E301" s="5">
        <v>13</v>
      </c>
      <c r="F301" s="8">
        <f>ventes[[#This Row],[PRIX UNITAIRE (FCFA)]]*ventes[[#This Row],[QUANTITE]]</f>
        <v>1587.04</v>
      </c>
      <c r="G301" t="str">
        <f>VLOOKUP(ventes[[#This Row],[CLIENTS]],localisations[],2,0)</f>
        <v>Mexique</v>
      </c>
      <c r="H301" t="str">
        <f>VLOOKUP(ventes[[#This Row],[CLIENTS]],localisations[],3,0)</f>
        <v>Amérique</v>
      </c>
      <c r="I301" t="str">
        <f>TEXT(ventes[[#This Row],[DATES]],"mmm")</f>
        <v>mai</v>
      </c>
      <c r="J301">
        <f>WEEKNUM(ventes[[#This Row],[DATES]])</f>
        <v>19</v>
      </c>
    </row>
    <row r="302" spans="1:10" x14ac:dyDescent="0.35">
      <c r="A302" s="7">
        <v>44320</v>
      </c>
      <c r="B302" s="2" t="s">
        <v>129</v>
      </c>
      <c r="C302" s="3" t="s">
        <v>60</v>
      </c>
      <c r="D302" s="4">
        <v>146.72</v>
      </c>
      <c r="E302" s="5">
        <v>4</v>
      </c>
      <c r="F302" s="8">
        <f>ventes[[#This Row],[PRIX UNITAIRE (FCFA)]]*ventes[[#This Row],[QUANTITE]]</f>
        <v>586.88</v>
      </c>
      <c r="G302" t="str">
        <f>VLOOKUP(ventes[[#This Row],[CLIENTS]],localisations[],2,0)</f>
        <v>Pologne</v>
      </c>
      <c r="H302" t="str">
        <f>VLOOKUP(ventes[[#This Row],[CLIENTS]],localisations[],3,0)</f>
        <v>Europe</v>
      </c>
      <c r="I302" t="str">
        <f>TEXT(ventes[[#This Row],[DATES]],"mmm")</f>
        <v>mai</v>
      </c>
      <c r="J302">
        <f>WEEKNUM(ventes[[#This Row],[DATES]])</f>
        <v>19</v>
      </c>
    </row>
    <row r="303" spans="1:10" x14ac:dyDescent="0.35">
      <c r="A303" s="7">
        <v>44320</v>
      </c>
      <c r="B303" s="2" t="s">
        <v>125</v>
      </c>
      <c r="C303" s="3" t="s">
        <v>57</v>
      </c>
      <c r="D303" s="4">
        <v>15.719999999999999</v>
      </c>
      <c r="E303" s="5">
        <v>13</v>
      </c>
      <c r="F303" s="8">
        <f>ventes[[#This Row],[PRIX UNITAIRE (FCFA)]]*ventes[[#This Row],[QUANTITE]]</f>
        <v>204.35999999999999</v>
      </c>
      <c r="G303" t="str">
        <f>VLOOKUP(ventes[[#This Row],[CLIENTS]],localisations[],2,0)</f>
        <v>Allemagne</v>
      </c>
      <c r="H303" t="str">
        <f>VLOOKUP(ventes[[#This Row],[CLIENTS]],localisations[],3,0)</f>
        <v>Europe</v>
      </c>
      <c r="I303" t="str">
        <f>TEXT(ventes[[#This Row],[DATES]],"mmm")</f>
        <v>mai</v>
      </c>
      <c r="J303">
        <f>WEEKNUM(ventes[[#This Row],[DATES]])</f>
        <v>19</v>
      </c>
    </row>
    <row r="304" spans="1:10" x14ac:dyDescent="0.35">
      <c r="A304" s="7">
        <v>44320</v>
      </c>
      <c r="B304" s="2" t="s">
        <v>124</v>
      </c>
      <c r="C304" s="3" t="s">
        <v>82</v>
      </c>
      <c r="D304" s="4">
        <v>76.25</v>
      </c>
      <c r="E304" s="5">
        <v>10</v>
      </c>
      <c r="F304" s="8">
        <f>ventes[[#This Row],[PRIX UNITAIRE (FCFA)]]*ventes[[#This Row],[QUANTITE]]</f>
        <v>762.5</v>
      </c>
      <c r="G304" t="str">
        <f>VLOOKUP(ventes[[#This Row],[CLIENTS]],localisations[],2,0)</f>
        <v>Mexique</v>
      </c>
      <c r="H304" t="str">
        <f>VLOOKUP(ventes[[#This Row],[CLIENTS]],localisations[],3,0)</f>
        <v>Amérique</v>
      </c>
      <c r="I304" t="str">
        <f>TEXT(ventes[[#This Row],[DATES]],"mmm")</f>
        <v>mai</v>
      </c>
      <c r="J304">
        <f>WEEKNUM(ventes[[#This Row],[DATES]])</f>
        <v>19</v>
      </c>
    </row>
    <row r="305" spans="1:10" x14ac:dyDescent="0.35">
      <c r="A305" s="7">
        <v>44321</v>
      </c>
      <c r="B305" s="2" t="s">
        <v>128</v>
      </c>
      <c r="C305" s="3" t="s">
        <v>94</v>
      </c>
      <c r="D305" s="4">
        <v>7.8599999999999994</v>
      </c>
      <c r="E305" s="5">
        <v>13</v>
      </c>
      <c r="F305" s="8">
        <f>ventes[[#This Row],[PRIX UNITAIRE (FCFA)]]*ventes[[#This Row],[QUANTITE]]</f>
        <v>102.17999999999999</v>
      </c>
      <c r="G305" t="str">
        <f>VLOOKUP(ventes[[#This Row],[CLIENTS]],localisations[],2,0)</f>
        <v>Sénégal</v>
      </c>
      <c r="H305" t="str">
        <f>VLOOKUP(ventes[[#This Row],[CLIENTS]],localisations[],3,0)</f>
        <v>Afrique</v>
      </c>
      <c r="I305" t="str">
        <f>TEXT(ventes[[#This Row],[DATES]],"mmm")</f>
        <v>mai</v>
      </c>
      <c r="J305">
        <f>WEEKNUM(ventes[[#This Row],[DATES]])</f>
        <v>19</v>
      </c>
    </row>
    <row r="306" spans="1:10" x14ac:dyDescent="0.35">
      <c r="A306" s="7">
        <v>44321</v>
      </c>
      <c r="B306" s="2" t="s">
        <v>123</v>
      </c>
      <c r="C306" s="3" t="s">
        <v>66</v>
      </c>
      <c r="D306" s="4">
        <v>117.48</v>
      </c>
      <c r="E306" s="5">
        <v>22</v>
      </c>
      <c r="F306" s="8">
        <f>ventes[[#This Row],[PRIX UNITAIRE (FCFA)]]*ventes[[#This Row],[QUANTITE]]</f>
        <v>2584.56</v>
      </c>
      <c r="G306" t="str">
        <f>VLOOKUP(ventes[[#This Row],[CLIENTS]],localisations[],2,0)</f>
        <v>Brésil</v>
      </c>
      <c r="H306" t="str">
        <f>VLOOKUP(ventes[[#This Row],[CLIENTS]],localisations[],3,0)</f>
        <v>Amérique</v>
      </c>
      <c r="I306" t="str">
        <f>TEXT(ventes[[#This Row],[DATES]],"mmm")</f>
        <v>mai</v>
      </c>
      <c r="J306">
        <f>WEEKNUM(ventes[[#This Row],[DATES]])</f>
        <v>19</v>
      </c>
    </row>
    <row r="307" spans="1:10" x14ac:dyDescent="0.35">
      <c r="A307" s="7">
        <v>44322</v>
      </c>
      <c r="B307" s="2" t="s">
        <v>97</v>
      </c>
      <c r="C307" s="3" t="s">
        <v>94</v>
      </c>
      <c r="D307" s="4">
        <v>7.8599999999999994</v>
      </c>
      <c r="E307" s="5">
        <v>6</v>
      </c>
      <c r="F307" s="8">
        <f>ventes[[#This Row],[PRIX UNITAIRE (FCFA)]]*ventes[[#This Row],[QUANTITE]]</f>
        <v>47.16</v>
      </c>
      <c r="G307" t="str">
        <f>VLOOKUP(ventes[[#This Row],[CLIENTS]],localisations[],2,0)</f>
        <v>Philippines</v>
      </c>
      <c r="H307" t="str">
        <f>VLOOKUP(ventes[[#This Row],[CLIENTS]],localisations[],3,0)</f>
        <v>Asie</v>
      </c>
      <c r="I307" t="str">
        <f>TEXT(ventes[[#This Row],[DATES]],"mmm")</f>
        <v>mai</v>
      </c>
      <c r="J307">
        <f>WEEKNUM(ventes[[#This Row],[DATES]])</f>
        <v>19</v>
      </c>
    </row>
    <row r="308" spans="1:10" x14ac:dyDescent="0.35">
      <c r="A308" s="7">
        <v>44322</v>
      </c>
      <c r="B308" s="2" t="s">
        <v>97</v>
      </c>
      <c r="C308" s="3" t="s">
        <v>74</v>
      </c>
      <c r="D308" s="4">
        <v>58.3</v>
      </c>
      <c r="E308" s="5">
        <v>7</v>
      </c>
      <c r="F308" s="8">
        <f>ventes[[#This Row],[PRIX UNITAIRE (FCFA)]]*ventes[[#This Row],[QUANTITE]]</f>
        <v>408.09999999999997</v>
      </c>
      <c r="G308" t="str">
        <f>VLOOKUP(ventes[[#This Row],[CLIENTS]],localisations[],2,0)</f>
        <v>Philippines</v>
      </c>
      <c r="H308" t="str">
        <f>VLOOKUP(ventes[[#This Row],[CLIENTS]],localisations[],3,0)</f>
        <v>Asie</v>
      </c>
      <c r="I308" t="str">
        <f>TEXT(ventes[[#This Row],[DATES]],"mmm")</f>
        <v>mai</v>
      </c>
      <c r="J308">
        <f>WEEKNUM(ventes[[#This Row],[DATES]])</f>
        <v>19</v>
      </c>
    </row>
    <row r="309" spans="1:10" x14ac:dyDescent="0.35">
      <c r="A309" s="7">
        <v>44322</v>
      </c>
      <c r="B309" s="2" t="s">
        <v>111</v>
      </c>
      <c r="C309" s="3" t="s">
        <v>79</v>
      </c>
      <c r="D309" s="4">
        <v>94.62</v>
      </c>
      <c r="E309" s="5">
        <v>15</v>
      </c>
      <c r="F309" s="8">
        <f>ventes[[#This Row],[PRIX UNITAIRE (FCFA)]]*ventes[[#This Row],[QUANTITE]]</f>
        <v>1419.3000000000002</v>
      </c>
      <c r="G309" t="str">
        <f>VLOOKUP(ventes[[#This Row],[CLIENTS]],localisations[],2,0)</f>
        <v>Pérou</v>
      </c>
      <c r="H309" t="str">
        <f>VLOOKUP(ventes[[#This Row],[CLIENTS]],localisations[],3,0)</f>
        <v>Amérique</v>
      </c>
      <c r="I309" t="str">
        <f>TEXT(ventes[[#This Row],[DATES]],"mmm")</f>
        <v>mai</v>
      </c>
      <c r="J309">
        <f>WEEKNUM(ventes[[#This Row],[DATES]])</f>
        <v>19</v>
      </c>
    </row>
    <row r="310" spans="1:10" x14ac:dyDescent="0.35">
      <c r="A310" s="7">
        <v>44323</v>
      </c>
      <c r="B310" s="2" t="s">
        <v>113</v>
      </c>
      <c r="C310" s="3" t="s">
        <v>57</v>
      </c>
      <c r="D310" s="4">
        <v>15.719999999999999</v>
      </c>
      <c r="E310" s="5">
        <v>4</v>
      </c>
      <c r="F310" s="8">
        <f>ventes[[#This Row],[PRIX UNITAIRE (FCFA)]]*ventes[[#This Row],[QUANTITE]]</f>
        <v>62.879999999999995</v>
      </c>
      <c r="G310" t="str">
        <f>VLOOKUP(ventes[[#This Row],[CLIENTS]],localisations[],2,0)</f>
        <v>Tunisie</v>
      </c>
      <c r="H310" t="str">
        <f>VLOOKUP(ventes[[#This Row],[CLIENTS]],localisations[],3,0)</f>
        <v>Afrique</v>
      </c>
      <c r="I310" t="str">
        <f>TEXT(ventes[[#This Row],[DATES]],"mmm")</f>
        <v>mai</v>
      </c>
      <c r="J310">
        <f>WEEKNUM(ventes[[#This Row],[DATES]])</f>
        <v>19</v>
      </c>
    </row>
    <row r="311" spans="1:10" x14ac:dyDescent="0.35">
      <c r="A311" s="7">
        <v>44323</v>
      </c>
      <c r="B311" s="2" t="s">
        <v>112</v>
      </c>
      <c r="C311" s="3" t="s">
        <v>93</v>
      </c>
      <c r="D311" s="4">
        <v>49.21</v>
      </c>
      <c r="E311" s="5">
        <v>1</v>
      </c>
      <c r="F311" s="8">
        <f>ventes[[#This Row],[PRIX UNITAIRE (FCFA)]]*ventes[[#This Row],[QUANTITE]]</f>
        <v>49.21</v>
      </c>
      <c r="G311" t="str">
        <f>VLOOKUP(ventes[[#This Row],[CLIENTS]],localisations[],2,0)</f>
        <v>Afrique du Sud</v>
      </c>
      <c r="H311" t="str">
        <f>VLOOKUP(ventes[[#This Row],[CLIENTS]],localisations[],3,0)</f>
        <v>Afrique</v>
      </c>
      <c r="I311" t="str">
        <f>TEXT(ventes[[#This Row],[DATES]],"mmm")</f>
        <v>mai</v>
      </c>
      <c r="J311">
        <f>WEEKNUM(ventes[[#This Row],[DATES]])</f>
        <v>19</v>
      </c>
    </row>
    <row r="312" spans="1:10" x14ac:dyDescent="0.35">
      <c r="A312" s="7">
        <v>44323</v>
      </c>
      <c r="B312" s="2" t="s">
        <v>129</v>
      </c>
      <c r="C312" s="3" t="s">
        <v>89</v>
      </c>
      <c r="D312" s="4">
        <v>57.120000000000005</v>
      </c>
      <c r="E312" s="5">
        <v>1</v>
      </c>
      <c r="F312" s="8">
        <f>ventes[[#This Row],[PRIX UNITAIRE (FCFA)]]*ventes[[#This Row],[QUANTITE]]</f>
        <v>57.120000000000005</v>
      </c>
      <c r="G312" t="str">
        <f>VLOOKUP(ventes[[#This Row],[CLIENTS]],localisations[],2,0)</f>
        <v>Pologne</v>
      </c>
      <c r="H312" t="str">
        <f>VLOOKUP(ventes[[#This Row],[CLIENTS]],localisations[],3,0)</f>
        <v>Europe</v>
      </c>
      <c r="I312" t="str">
        <f>TEXT(ventes[[#This Row],[DATES]],"mmm")</f>
        <v>mai</v>
      </c>
      <c r="J312">
        <f>WEEKNUM(ventes[[#This Row],[DATES]])</f>
        <v>19</v>
      </c>
    </row>
    <row r="313" spans="1:10" x14ac:dyDescent="0.35">
      <c r="A313" s="7">
        <v>44323</v>
      </c>
      <c r="B313" s="2" t="s">
        <v>117</v>
      </c>
      <c r="C313" s="3" t="s">
        <v>78</v>
      </c>
      <c r="D313" s="4">
        <v>16.64</v>
      </c>
      <c r="E313" s="5">
        <v>39</v>
      </c>
      <c r="F313" s="8">
        <f>ventes[[#This Row],[PRIX UNITAIRE (FCFA)]]*ventes[[#This Row],[QUANTITE]]</f>
        <v>648.96</v>
      </c>
      <c r="G313" t="str">
        <f>VLOOKUP(ventes[[#This Row],[CLIENTS]],localisations[],2,0)</f>
        <v>Venezuela</v>
      </c>
      <c r="H313" t="str">
        <f>VLOOKUP(ventes[[#This Row],[CLIENTS]],localisations[],3,0)</f>
        <v>Amérique</v>
      </c>
      <c r="I313" t="str">
        <f>TEXT(ventes[[#This Row],[DATES]],"mmm")</f>
        <v>mai</v>
      </c>
      <c r="J313">
        <f>WEEKNUM(ventes[[#This Row],[DATES]])</f>
        <v>19</v>
      </c>
    </row>
    <row r="314" spans="1:10" x14ac:dyDescent="0.35">
      <c r="A314" s="7">
        <v>44323</v>
      </c>
      <c r="B314" s="2" t="s">
        <v>126</v>
      </c>
      <c r="C314" s="3" t="s">
        <v>89</v>
      </c>
      <c r="D314" s="4">
        <v>57.120000000000005</v>
      </c>
      <c r="E314" s="5">
        <v>29</v>
      </c>
      <c r="F314" s="8">
        <f>ventes[[#This Row],[PRIX UNITAIRE (FCFA)]]*ventes[[#This Row],[QUANTITE]]</f>
        <v>1656.48</v>
      </c>
      <c r="G314" t="str">
        <f>VLOOKUP(ventes[[#This Row],[CLIENTS]],localisations[],2,0)</f>
        <v>Canada</v>
      </c>
      <c r="H314" t="str">
        <f>VLOOKUP(ventes[[#This Row],[CLIENTS]],localisations[],3,0)</f>
        <v>Amérique</v>
      </c>
      <c r="I314" t="str">
        <f>TEXT(ventes[[#This Row],[DATES]],"mmm")</f>
        <v>mai</v>
      </c>
      <c r="J314">
        <f>WEEKNUM(ventes[[#This Row],[DATES]])</f>
        <v>19</v>
      </c>
    </row>
    <row r="315" spans="1:10" x14ac:dyDescent="0.35">
      <c r="A315" s="7">
        <v>44324</v>
      </c>
      <c r="B315" s="2" t="s">
        <v>97</v>
      </c>
      <c r="C315" s="3" t="s">
        <v>76</v>
      </c>
      <c r="D315" s="4">
        <v>48.4</v>
      </c>
      <c r="E315" s="5">
        <v>19</v>
      </c>
      <c r="F315" s="8">
        <f>ventes[[#This Row],[PRIX UNITAIRE (FCFA)]]*ventes[[#This Row],[QUANTITE]]</f>
        <v>919.6</v>
      </c>
      <c r="G315" t="str">
        <f>VLOOKUP(ventes[[#This Row],[CLIENTS]],localisations[],2,0)</f>
        <v>Philippines</v>
      </c>
      <c r="H315" t="str">
        <f>VLOOKUP(ventes[[#This Row],[CLIENTS]],localisations[],3,0)</f>
        <v>Asie</v>
      </c>
      <c r="I315" t="str">
        <f>TEXT(ventes[[#This Row],[DATES]],"mmm")</f>
        <v>mai</v>
      </c>
      <c r="J315">
        <f>WEEKNUM(ventes[[#This Row],[DATES]])</f>
        <v>19</v>
      </c>
    </row>
    <row r="316" spans="1:10" x14ac:dyDescent="0.35">
      <c r="A316" s="7">
        <v>44324</v>
      </c>
      <c r="B316" s="2" t="s">
        <v>122</v>
      </c>
      <c r="C316" s="3" t="s">
        <v>54</v>
      </c>
      <c r="D316" s="4">
        <v>141.57</v>
      </c>
      <c r="E316" s="5">
        <v>7</v>
      </c>
      <c r="F316" s="8">
        <f>ventes[[#This Row],[PRIX UNITAIRE (FCFA)]]*ventes[[#This Row],[QUANTITE]]</f>
        <v>990.99</v>
      </c>
      <c r="G316" t="str">
        <f>VLOOKUP(ventes[[#This Row],[CLIENTS]],localisations[],2,0)</f>
        <v>Équateur</v>
      </c>
      <c r="H316" t="str">
        <f>VLOOKUP(ventes[[#This Row],[CLIENTS]],localisations[],3,0)</f>
        <v>Amérique</v>
      </c>
      <c r="I316" t="str">
        <f>TEXT(ventes[[#This Row],[DATES]],"mmm")</f>
        <v>mai</v>
      </c>
      <c r="J316">
        <f>WEEKNUM(ventes[[#This Row],[DATES]])</f>
        <v>19</v>
      </c>
    </row>
    <row r="317" spans="1:10" x14ac:dyDescent="0.35">
      <c r="A317" s="7">
        <v>44325</v>
      </c>
      <c r="B317" s="2" t="s">
        <v>113</v>
      </c>
      <c r="C317" s="3" t="s">
        <v>90</v>
      </c>
      <c r="D317" s="4">
        <v>41.81</v>
      </c>
      <c r="E317" s="5">
        <v>8</v>
      </c>
      <c r="F317" s="8">
        <f>ventes[[#This Row],[PRIX UNITAIRE (FCFA)]]*ventes[[#This Row],[QUANTITE]]</f>
        <v>334.48</v>
      </c>
      <c r="G317" t="str">
        <f>VLOOKUP(ventes[[#This Row],[CLIENTS]],localisations[],2,0)</f>
        <v>Tunisie</v>
      </c>
      <c r="H317" t="str">
        <f>VLOOKUP(ventes[[#This Row],[CLIENTS]],localisations[],3,0)</f>
        <v>Afrique</v>
      </c>
      <c r="I317" t="str">
        <f>TEXT(ventes[[#This Row],[DATES]],"mmm")</f>
        <v>mai</v>
      </c>
      <c r="J317">
        <f>WEEKNUM(ventes[[#This Row],[DATES]])</f>
        <v>20</v>
      </c>
    </row>
    <row r="318" spans="1:10" x14ac:dyDescent="0.35">
      <c r="A318" s="7">
        <v>44325</v>
      </c>
      <c r="B318" s="2" t="s">
        <v>118</v>
      </c>
      <c r="C318" s="3" t="s">
        <v>78</v>
      </c>
      <c r="D318" s="4">
        <v>16.64</v>
      </c>
      <c r="E318" s="5">
        <v>6</v>
      </c>
      <c r="F318" s="8">
        <f>ventes[[#This Row],[PRIX UNITAIRE (FCFA)]]*ventes[[#This Row],[QUANTITE]]</f>
        <v>99.84</v>
      </c>
      <c r="G318" t="str">
        <f>VLOOKUP(ventes[[#This Row],[CLIENTS]],localisations[],2,0)</f>
        <v>Espagne</v>
      </c>
      <c r="H318" t="str">
        <f>VLOOKUP(ventes[[#This Row],[CLIENTS]],localisations[],3,0)</f>
        <v>Europe</v>
      </c>
      <c r="I318" t="str">
        <f>TEXT(ventes[[#This Row],[DATES]],"mmm")</f>
        <v>mai</v>
      </c>
      <c r="J318">
        <f>WEEKNUM(ventes[[#This Row],[DATES]])</f>
        <v>20</v>
      </c>
    </row>
    <row r="319" spans="1:10" x14ac:dyDescent="0.35">
      <c r="A319" s="7">
        <v>44325</v>
      </c>
      <c r="B319" s="2" t="s">
        <v>129</v>
      </c>
      <c r="C319" s="3" t="s">
        <v>86</v>
      </c>
      <c r="D319" s="4">
        <v>156.78</v>
      </c>
      <c r="E319" s="5">
        <v>12</v>
      </c>
      <c r="F319" s="8">
        <f>ventes[[#This Row],[PRIX UNITAIRE (FCFA)]]*ventes[[#This Row],[QUANTITE]]</f>
        <v>1881.3600000000001</v>
      </c>
      <c r="G319" t="str">
        <f>VLOOKUP(ventes[[#This Row],[CLIENTS]],localisations[],2,0)</f>
        <v>Pologne</v>
      </c>
      <c r="H319" t="str">
        <f>VLOOKUP(ventes[[#This Row],[CLIENTS]],localisations[],3,0)</f>
        <v>Europe</v>
      </c>
      <c r="I319" t="str">
        <f>TEXT(ventes[[#This Row],[DATES]],"mmm")</f>
        <v>mai</v>
      </c>
      <c r="J319">
        <f>WEEKNUM(ventes[[#This Row],[DATES]])</f>
        <v>20</v>
      </c>
    </row>
    <row r="320" spans="1:10" x14ac:dyDescent="0.35">
      <c r="A320" s="7">
        <v>44325</v>
      </c>
      <c r="B320" s="2" t="s">
        <v>131</v>
      </c>
      <c r="C320" s="3" t="s">
        <v>53</v>
      </c>
      <c r="D320" s="4">
        <v>156.96</v>
      </c>
      <c r="E320" s="5">
        <v>37</v>
      </c>
      <c r="F320" s="8">
        <f>ventes[[#This Row],[PRIX UNITAIRE (FCFA)]]*ventes[[#This Row],[QUANTITE]]</f>
        <v>5807.52</v>
      </c>
      <c r="G320" t="str">
        <f>VLOOKUP(ventes[[#This Row],[CLIENTS]],localisations[],2,0)</f>
        <v>Argentine</v>
      </c>
      <c r="H320" t="str">
        <f>VLOOKUP(ventes[[#This Row],[CLIENTS]],localisations[],3,0)</f>
        <v>Amérique</v>
      </c>
      <c r="I320" t="str">
        <f>TEXT(ventes[[#This Row],[DATES]],"mmm")</f>
        <v>mai</v>
      </c>
      <c r="J320">
        <f>WEEKNUM(ventes[[#This Row],[DATES]])</f>
        <v>20</v>
      </c>
    </row>
    <row r="321" spans="1:10" x14ac:dyDescent="0.35">
      <c r="A321" s="7">
        <v>44325</v>
      </c>
      <c r="B321" s="2" t="s">
        <v>98</v>
      </c>
      <c r="C321" s="3" t="s">
        <v>90</v>
      </c>
      <c r="D321" s="4">
        <v>41.81</v>
      </c>
      <c r="E321" s="5">
        <v>4</v>
      </c>
      <c r="F321" s="8">
        <f>ventes[[#This Row],[PRIX UNITAIRE (FCFA)]]*ventes[[#This Row],[QUANTITE]]</f>
        <v>167.24</v>
      </c>
      <c r="G321" t="str">
        <f>VLOOKUP(ventes[[#This Row],[CLIENTS]],localisations[],2,0)</f>
        <v>Chili</v>
      </c>
      <c r="H321" t="str">
        <f>VLOOKUP(ventes[[#This Row],[CLIENTS]],localisations[],3,0)</f>
        <v>Amérique</v>
      </c>
      <c r="I321" t="str">
        <f>TEXT(ventes[[#This Row],[DATES]],"mmm")</f>
        <v>mai</v>
      </c>
      <c r="J321">
        <f>WEEKNUM(ventes[[#This Row],[DATES]])</f>
        <v>20</v>
      </c>
    </row>
    <row r="322" spans="1:10" x14ac:dyDescent="0.35">
      <c r="A322" s="7">
        <v>44326</v>
      </c>
      <c r="B322" s="2" t="s">
        <v>97</v>
      </c>
      <c r="C322" s="3" t="s">
        <v>94</v>
      </c>
      <c r="D322" s="4">
        <v>7.8599999999999994</v>
      </c>
      <c r="E322" s="5">
        <v>6</v>
      </c>
      <c r="F322" s="8">
        <f>ventes[[#This Row],[PRIX UNITAIRE (FCFA)]]*ventes[[#This Row],[QUANTITE]]</f>
        <v>47.16</v>
      </c>
      <c r="G322" t="str">
        <f>VLOOKUP(ventes[[#This Row],[CLIENTS]],localisations[],2,0)</f>
        <v>Philippines</v>
      </c>
      <c r="H322" t="str">
        <f>VLOOKUP(ventes[[#This Row],[CLIENTS]],localisations[],3,0)</f>
        <v>Asie</v>
      </c>
      <c r="I322" t="str">
        <f>TEXT(ventes[[#This Row],[DATES]],"mmm")</f>
        <v>mai</v>
      </c>
      <c r="J322">
        <f>WEEKNUM(ventes[[#This Row],[DATES]])</f>
        <v>20</v>
      </c>
    </row>
    <row r="323" spans="1:10" x14ac:dyDescent="0.35">
      <c r="A323" s="7">
        <v>44326</v>
      </c>
      <c r="B323" s="2" t="s">
        <v>119</v>
      </c>
      <c r="C323" s="3" t="s">
        <v>95</v>
      </c>
      <c r="D323" s="4">
        <v>24.66</v>
      </c>
      <c r="E323" s="5">
        <v>9</v>
      </c>
      <c r="F323" s="8">
        <f>ventes[[#This Row],[PRIX UNITAIRE (FCFA)]]*ventes[[#This Row],[QUANTITE]]</f>
        <v>221.94</v>
      </c>
      <c r="G323" t="str">
        <f>VLOOKUP(ventes[[#This Row],[CLIENTS]],localisations[],2,0)</f>
        <v>Suède</v>
      </c>
      <c r="H323" t="str">
        <f>VLOOKUP(ventes[[#This Row],[CLIENTS]],localisations[],3,0)</f>
        <v>Europe</v>
      </c>
      <c r="I323" t="str">
        <f>TEXT(ventes[[#This Row],[DATES]],"mmm")</f>
        <v>mai</v>
      </c>
      <c r="J323">
        <f>WEEKNUM(ventes[[#This Row],[DATES]])</f>
        <v>20</v>
      </c>
    </row>
    <row r="324" spans="1:10" x14ac:dyDescent="0.35">
      <c r="A324" s="7">
        <v>44328</v>
      </c>
      <c r="B324" s="2" t="s">
        <v>130</v>
      </c>
      <c r="C324" s="3" t="s">
        <v>96</v>
      </c>
      <c r="D324" s="4">
        <v>96.3</v>
      </c>
      <c r="E324" s="5">
        <v>3</v>
      </c>
      <c r="F324" s="8">
        <f>ventes[[#This Row],[PRIX UNITAIRE (FCFA)]]*ventes[[#This Row],[QUANTITE]]</f>
        <v>288.89999999999998</v>
      </c>
      <c r="G324" t="str">
        <f>VLOOKUP(ventes[[#This Row],[CLIENTS]],localisations[],2,0)</f>
        <v>Ghana</v>
      </c>
      <c r="H324" t="str">
        <f>VLOOKUP(ventes[[#This Row],[CLIENTS]],localisations[],3,0)</f>
        <v>Afrique</v>
      </c>
      <c r="I324" t="str">
        <f>TEXT(ventes[[#This Row],[DATES]],"mmm")</f>
        <v>mai</v>
      </c>
      <c r="J324">
        <f>WEEKNUM(ventes[[#This Row],[DATES]])</f>
        <v>20</v>
      </c>
    </row>
    <row r="325" spans="1:10" x14ac:dyDescent="0.35">
      <c r="A325" s="7">
        <v>44328</v>
      </c>
      <c r="B325" s="2" t="s">
        <v>120</v>
      </c>
      <c r="C325" s="3" t="s">
        <v>76</v>
      </c>
      <c r="D325" s="4">
        <v>48.4</v>
      </c>
      <c r="E325" s="5">
        <v>7</v>
      </c>
      <c r="F325" s="8">
        <f>ventes[[#This Row],[PRIX UNITAIRE (FCFA)]]*ventes[[#This Row],[QUANTITE]]</f>
        <v>338.8</v>
      </c>
      <c r="G325" t="str">
        <f>VLOOKUP(ventes[[#This Row],[CLIENTS]],localisations[],2,0)</f>
        <v>Pays-Bas</v>
      </c>
      <c r="H325" t="str">
        <f>VLOOKUP(ventes[[#This Row],[CLIENTS]],localisations[],3,0)</f>
        <v>Europe</v>
      </c>
      <c r="I325" t="str">
        <f>TEXT(ventes[[#This Row],[DATES]],"mmm")</f>
        <v>mai</v>
      </c>
      <c r="J325">
        <f>WEEKNUM(ventes[[#This Row],[DATES]])</f>
        <v>20</v>
      </c>
    </row>
    <row r="326" spans="1:10" x14ac:dyDescent="0.35">
      <c r="A326" s="7">
        <v>44328</v>
      </c>
      <c r="B326" s="2" t="s">
        <v>123</v>
      </c>
      <c r="C326" s="3" t="s">
        <v>58</v>
      </c>
      <c r="D326" s="4">
        <v>164.28</v>
      </c>
      <c r="E326" s="5">
        <v>30</v>
      </c>
      <c r="F326" s="8">
        <f>ventes[[#This Row],[PRIX UNITAIRE (FCFA)]]*ventes[[#This Row],[QUANTITE]]</f>
        <v>4928.3999999999996</v>
      </c>
      <c r="G326" t="str">
        <f>VLOOKUP(ventes[[#This Row],[CLIENTS]],localisations[],2,0)</f>
        <v>Brésil</v>
      </c>
      <c r="H326" t="str">
        <f>VLOOKUP(ventes[[#This Row],[CLIENTS]],localisations[],3,0)</f>
        <v>Amérique</v>
      </c>
      <c r="I326" t="str">
        <f>TEXT(ventes[[#This Row],[DATES]],"mmm")</f>
        <v>mai</v>
      </c>
      <c r="J326">
        <f>WEEKNUM(ventes[[#This Row],[DATES]])</f>
        <v>20</v>
      </c>
    </row>
    <row r="327" spans="1:10" x14ac:dyDescent="0.35">
      <c r="A327" s="7">
        <v>44328</v>
      </c>
      <c r="B327" s="2" t="s">
        <v>111</v>
      </c>
      <c r="C327" s="3" t="s">
        <v>78</v>
      </c>
      <c r="D327" s="4">
        <v>16.64</v>
      </c>
      <c r="E327" s="5">
        <v>3</v>
      </c>
      <c r="F327" s="8">
        <f>ventes[[#This Row],[PRIX UNITAIRE (FCFA)]]*ventes[[#This Row],[QUANTITE]]</f>
        <v>49.92</v>
      </c>
      <c r="G327" t="str">
        <f>VLOOKUP(ventes[[#This Row],[CLIENTS]],localisations[],2,0)</f>
        <v>Pérou</v>
      </c>
      <c r="H327" t="str">
        <f>VLOOKUP(ventes[[#This Row],[CLIENTS]],localisations[],3,0)</f>
        <v>Amérique</v>
      </c>
      <c r="I327" t="str">
        <f>TEXT(ventes[[#This Row],[DATES]],"mmm")</f>
        <v>mai</v>
      </c>
      <c r="J327">
        <f>WEEKNUM(ventes[[#This Row],[DATES]])</f>
        <v>20</v>
      </c>
    </row>
    <row r="328" spans="1:10" x14ac:dyDescent="0.35">
      <c r="A328" s="7">
        <v>44328</v>
      </c>
      <c r="B328" s="2" t="s">
        <v>98</v>
      </c>
      <c r="C328" s="3" t="s">
        <v>65</v>
      </c>
      <c r="D328" s="4">
        <v>6.7</v>
      </c>
      <c r="E328" s="5">
        <v>15</v>
      </c>
      <c r="F328" s="8">
        <f>ventes[[#This Row],[PRIX UNITAIRE (FCFA)]]*ventes[[#This Row],[QUANTITE]]</f>
        <v>100.5</v>
      </c>
      <c r="G328" t="str">
        <f>VLOOKUP(ventes[[#This Row],[CLIENTS]],localisations[],2,0)</f>
        <v>Chili</v>
      </c>
      <c r="H328" t="str">
        <f>VLOOKUP(ventes[[#This Row],[CLIENTS]],localisations[],3,0)</f>
        <v>Amérique</v>
      </c>
      <c r="I328" t="str">
        <f>TEXT(ventes[[#This Row],[DATES]],"mmm")</f>
        <v>mai</v>
      </c>
      <c r="J328">
        <f>WEEKNUM(ventes[[#This Row],[DATES]])</f>
        <v>20</v>
      </c>
    </row>
    <row r="329" spans="1:10" x14ac:dyDescent="0.35">
      <c r="A329" s="7">
        <v>44329</v>
      </c>
      <c r="B329" s="2" t="s">
        <v>118</v>
      </c>
      <c r="C329" s="3" t="s">
        <v>63</v>
      </c>
      <c r="D329" s="4">
        <v>53.11</v>
      </c>
      <c r="E329" s="5">
        <v>4</v>
      </c>
      <c r="F329" s="8">
        <f>ventes[[#This Row],[PRIX UNITAIRE (FCFA)]]*ventes[[#This Row],[QUANTITE]]</f>
        <v>212.44</v>
      </c>
      <c r="G329" t="str">
        <f>VLOOKUP(ventes[[#This Row],[CLIENTS]],localisations[],2,0)</f>
        <v>Espagne</v>
      </c>
      <c r="H329" t="str">
        <f>VLOOKUP(ventes[[#This Row],[CLIENTS]],localisations[],3,0)</f>
        <v>Europe</v>
      </c>
      <c r="I329" t="str">
        <f>TEXT(ventes[[#This Row],[DATES]],"mmm")</f>
        <v>mai</v>
      </c>
      <c r="J329">
        <f>WEEKNUM(ventes[[#This Row],[DATES]])</f>
        <v>20</v>
      </c>
    </row>
    <row r="330" spans="1:10" x14ac:dyDescent="0.35">
      <c r="A330" s="7">
        <v>44329</v>
      </c>
      <c r="B330" s="2" t="s">
        <v>124</v>
      </c>
      <c r="C330" s="3" t="s">
        <v>64</v>
      </c>
      <c r="D330" s="4">
        <v>94.17</v>
      </c>
      <c r="E330" s="5">
        <v>5</v>
      </c>
      <c r="F330" s="8">
        <f>ventes[[#This Row],[PRIX UNITAIRE (FCFA)]]*ventes[[#This Row],[QUANTITE]]</f>
        <v>470.85</v>
      </c>
      <c r="G330" t="str">
        <f>VLOOKUP(ventes[[#This Row],[CLIENTS]],localisations[],2,0)</f>
        <v>Mexique</v>
      </c>
      <c r="H330" t="str">
        <f>VLOOKUP(ventes[[#This Row],[CLIENTS]],localisations[],3,0)</f>
        <v>Amérique</v>
      </c>
      <c r="I330" t="str">
        <f>TEXT(ventes[[#This Row],[DATES]],"mmm")</f>
        <v>mai</v>
      </c>
      <c r="J330">
        <f>WEEKNUM(ventes[[#This Row],[DATES]])</f>
        <v>20</v>
      </c>
    </row>
    <row r="331" spans="1:10" x14ac:dyDescent="0.35">
      <c r="A331" s="7">
        <v>44330</v>
      </c>
      <c r="B331" s="2" t="s">
        <v>101</v>
      </c>
      <c r="C331" s="3" t="s">
        <v>71</v>
      </c>
      <c r="D331" s="4">
        <v>115.2</v>
      </c>
      <c r="E331" s="5">
        <v>20</v>
      </c>
      <c r="F331" s="8">
        <f>ventes[[#This Row],[PRIX UNITAIRE (FCFA)]]*ventes[[#This Row],[QUANTITE]]</f>
        <v>2304</v>
      </c>
      <c r="G331" t="str">
        <f>VLOOKUP(ventes[[#This Row],[CLIENTS]],localisations[],2,0)</f>
        <v>Algérie</v>
      </c>
      <c r="H331" t="str">
        <f>VLOOKUP(ventes[[#This Row],[CLIENTS]],localisations[],3,0)</f>
        <v>Afrique</v>
      </c>
      <c r="I331" t="str">
        <f>TEXT(ventes[[#This Row],[DATES]],"mmm")</f>
        <v>mai</v>
      </c>
      <c r="J331">
        <f>WEEKNUM(ventes[[#This Row],[DATES]])</f>
        <v>20</v>
      </c>
    </row>
    <row r="332" spans="1:10" x14ac:dyDescent="0.35">
      <c r="A332" s="7">
        <v>44330</v>
      </c>
      <c r="B332" s="2" t="s">
        <v>114</v>
      </c>
      <c r="C332" s="3" t="s">
        <v>79</v>
      </c>
      <c r="D332" s="4">
        <v>94.62</v>
      </c>
      <c r="E332" s="5">
        <v>14</v>
      </c>
      <c r="F332" s="8">
        <f>ventes[[#This Row],[PRIX UNITAIRE (FCFA)]]*ventes[[#This Row],[QUANTITE]]</f>
        <v>1324.68</v>
      </c>
      <c r="G332" t="str">
        <f>VLOOKUP(ventes[[#This Row],[CLIENTS]],localisations[],2,0)</f>
        <v>Royaume-Uni</v>
      </c>
      <c r="H332" t="str">
        <f>VLOOKUP(ventes[[#This Row],[CLIENTS]],localisations[],3,0)</f>
        <v>Europe</v>
      </c>
      <c r="I332" t="str">
        <f>TEXT(ventes[[#This Row],[DATES]],"mmm")</f>
        <v>mai</v>
      </c>
      <c r="J332">
        <f>WEEKNUM(ventes[[#This Row],[DATES]])</f>
        <v>20</v>
      </c>
    </row>
    <row r="333" spans="1:10" x14ac:dyDescent="0.35">
      <c r="A333" s="7">
        <v>44331</v>
      </c>
      <c r="B333" s="2" t="s">
        <v>112</v>
      </c>
      <c r="C333" s="3" t="s">
        <v>59</v>
      </c>
      <c r="D333" s="4">
        <v>122.08</v>
      </c>
      <c r="E333" s="5">
        <v>6</v>
      </c>
      <c r="F333" s="8">
        <f>ventes[[#This Row],[PRIX UNITAIRE (FCFA)]]*ventes[[#This Row],[QUANTITE]]</f>
        <v>732.48</v>
      </c>
      <c r="G333" t="str">
        <f>VLOOKUP(ventes[[#This Row],[CLIENTS]],localisations[],2,0)</f>
        <v>Afrique du Sud</v>
      </c>
      <c r="H333" t="str">
        <f>VLOOKUP(ventes[[#This Row],[CLIENTS]],localisations[],3,0)</f>
        <v>Afrique</v>
      </c>
      <c r="I333" t="str">
        <f>TEXT(ventes[[#This Row],[DATES]],"mmm")</f>
        <v>mai</v>
      </c>
      <c r="J333">
        <f>WEEKNUM(ventes[[#This Row],[DATES]])</f>
        <v>20</v>
      </c>
    </row>
    <row r="334" spans="1:10" x14ac:dyDescent="0.35">
      <c r="A334" s="7">
        <v>44331</v>
      </c>
      <c r="B334" s="2" t="s">
        <v>118</v>
      </c>
      <c r="C334" s="3" t="s">
        <v>82</v>
      </c>
      <c r="D334" s="4">
        <v>76.25</v>
      </c>
      <c r="E334" s="5">
        <v>5</v>
      </c>
      <c r="F334" s="8">
        <f>ventes[[#This Row],[PRIX UNITAIRE (FCFA)]]*ventes[[#This Row],[QUANTITE]]</f>
        <v>381.25</v>
      </c>
      <c r="G334" t="str">
        <f>VLOOKUP(ventes[[#This Row],[CLIENTS]],localisations[],2,0)</f>
        <v>Espagne</v>
      </c>
      <c r="H334" t="str">
        <f>VLOOKUP(ventes[[#This Row],[CLIENTS]],localisations[],3,0)</f>
        <v>Europe</v>
      </c>
      <c r="I334" t="str">
        <f>TEXT(ventes[[#This Row],[DATES]],"mmm")</f>
        <v>mai</v>
      </c>
      <c r="J334">
        <f>WEEKNUM(ventes[[#This Row],[DATES]])</f>
        <v>20</v>
      </c>
    </row>
    <row r="335" spans="1:10" x14ac:dyDescent="0.35">
      <c r="A335" s="7">
        <v>44332</v>
      </c>
      <c r="B335" s="2" t="s">
        <v>110</v>
      </c>
      <c r="C335" s="3" t="s">
        <v>58</v>
      </c>
      <c r="D335" s="4">
        <v>164.28</v>
      </c>
      <c r="E335" s="5">
        <v>13</v>
      </c>
      <c r="F335" s="8">
        <f>ventes[[#This Row],[PRIX UNITAIRE (FCFA)]]*ventes[[#This Row],[QUANTITE]]</f>
        <v>2135.64</v>
      </c>
      <c r="G335" t="str">
        <f>VLOOKUP(ventes[[#This Row],[CLIENTS]],localisations[],2,0)</f>
        <v>Égypte</v>
      </c>
      <c r="H335" t="str">
        <f>VLOOKUP(ventes[[#This Row],[CLIENTS]],localisations[],3,0)</f>
        <v>Afrique</v>
      </c>
      <c r="I335" t="str">
        <f>TEXT(ventes[[#This Row],[DATES]],"mmm")</f>
        <v>mai</v>
      </c>
      <c r="J335">
        <f>WEEKNUM(ventes[[#This Row],[DATES]])</f>
        <v>21</v>
      </c>
    </row>
    <row r="336" spans="1:10" x14ac:dyDescent="0.35">
      <c r="A336" s="7">
        <v>44332</v>
      </c>
      <c r="B336" s="2" t="s">
        <v>124</v>
      </c>
      <c r="C336" s="3" t="s">
        <v>69</v>
      </c>
      <c r="D336" s="4">
        <v>104.16</v>
      </c>
      <c r="E336" s="5">
        <v>13</v>
      </c>
      <c r="F336" s="8">
        <f>ventes[[#This Row],[PRIX UNITAIRE (FCFA)]]*ventes[[#This Row],[QUANTITE]]</f>
        <v>1354.08</v>
      </c>
      <c r="G336" t="str">
        <f>VLOOKUP(ventes[[#This Row],[CLIENTS]],localisations[],2,0)</f>
        <v>Mexique</v>
      </c>
      <c r="H336" t="str">
        <f>VLOOKUP(ventes[[#This Row],[CLIENTS]],localisations[],3,0)</f>
        <v>Amérique</v>
      </c>
      <c r="I336" t="str">
        <f>TEXT(ventes[[#This Row],[DATES]],"mmm")</f>
        <v>mai</v>
      </c>
      <c r="J336">
        <f>WEEKNUM(ventes[[#This Row],[DATES]])</f>
        <v>21</v>
      </c>
    </row>
    <row r="337" spans="1:10" x14ac:dyDescent="0.35">
      <c r="A337" s="7">
        <v>44333</v>
      </c>
      <c r="B337" s="2" t="s">
        <v>126</v>
      </c>
      <c r="C337" s="3" t="s">
        <v>66</v>
      </c>
      <c r="D337" s="4">
        <v>117.48</v>
      </c>
      <c r="E337" s="5">
        <v>34</v>
      </c>
      <c r="F337" s="8">
        <f>ventes[[#This Row],[PRIX UNITAIRE (FCFA)]]*ventes[[#This Row],[QUANTITE]]</f>
        <v>3994.32</v>
      </c>
      <c r="G337" t="str">
        <f>VLOOKUP(ventes[[#This Row],[CLIENTS]],localisations[],2,0)</f>
        <v>Canada</v>
      </c>
      <c r="H337" t="str">
        <f>VLOOKUP(ventes[[#This Row],[CLIENTS]],localisations[],3,0)</f>
        <v>Amérique</v>
      </c>
      <c r="I337" t="str">
        <f>TEXT(ventes[[#This Row],[DATES]],"mmm")</f>
        <v>mai</v>
      </c>
      <c r="J337">
        <f>WEEKNUM(ventes[[#This Row],[DATES]])</f>
        <v>21</v>
      </c>
    </row>
    <row r="338" spans="1:10" x14ac:dyDescent="0.35">
      <c r="A338" s="7">
        <v>44333</v>
      </c>
      <c r="B338" s="2" t="s">
        <v>127</v>
      </c>
      <c r="C338" s="3" t="s">
        <v>89</v>
      </c>
      <c r="D338" s="4">
        <v>57.120000000000005</v>
      </c>
      <c r="E338" s="5">
        <v>8</v>
      </c>
      <c r="F338" s="8">
        <f>ventes[[#This Row],[PRIX UNITAIRE (FCFA)]]*ventes[[#This Row],[QUANTITE]]</f>
        <v>456.96000000000004</v>
      </c>
      <c r="G338" t="str">
        <f>VLOOKUP(ventes[[#This Row],[CLIENTS]],localisations[],2,0)</f>
        <v>Colombie</v>
      </c>
      <c r="H338" t="str">
        <f>VLOOKUP(ventes[[#This Row],[CLIENTS]],localisations[],3,0)</f>
        <v>Amérique</v>
      </c>
      <c r="I338" t="str">
        <f>TEXT(ventes[[#This Row],[DATES]],"mmm")</f>
        <v>mai</v>
      </c>
      <c r="J338">
        <f>WEEKNUM(ventes[[#This Row],[DATES]])</f>
        <v>21</v>
      </c>
    </row>
    <row r="339" spans="1:10" x14ac:dyDescent="0.35">
      <c r="A339" s="7">
        <v>44334</v>
      </c>
      <c r="B339" s="2" t="s">
        <v>112</v>
      </c>
      <c r="C339" s="3" t="s">
        <v>89</v>
      </c>
      <c r="D339" s="4">
        <v>57.120000000000005</v>
      </c>
      <c r="E339" s="5">
        <v>4</v>
      </c>
      <c r="F339" s="8">
        <f>ventes[[#This Row],[PRIX UNITAIRE (FCFA)]]*ventes[[#This Row],[QUANTITE]]</f>
        <v>228.48000000000002</v>
      </c>
      <c r="G339" t="str">
        <f>VLOOKUP(ventes[[#This Row],[CLIENTS]],localisations[],2,0)</f>
        <v>Afrique du Sud</v>
      </c>
      <c r="H339" t="str">
        <f>VLOOKUP(ventes[[#This Row],[CLIENTS]],localisations[],3,0)</f>
        <v>Afrique</v>
      </c>
      <c r="I339" t="str">
        <f>TEXT(ventes[[#This Row],[DATES]],"mmm")</f>
        <v>mai</v>
      </c>
      <c r="J339">
        <f>WEEKNUM(ventes[[#This Row],[DATES]])</f>
        <v>21</v>
      </c>
    </row>
    <row r="340" spans="1:10" x14ac:dyDescent="0.35">
      <c r="A340" s="7">
        <v>44334</v>
      </c>
      <c r="B340" s="2" t="s">
        <v>118</v>
      </c>
      <c r="C340" s="3" t="s">
        <v>55</v>
      </c>
      <c r="D340" s="4">
        <v>79.92</v>
      </c>
      <c r="E340" s="5">
        <v>8</v>
      </c>
      <c r="F340" s="8">
        <f>ventes[[#This Row],[PRIX UNITAIRE (FCFA)]]*ventes[[#This Row],[QUANTITE]]</f>
        <v>639.36</v>
      </c>
      <c r="G340" t="str">
        <f>VLOOKUP(ventes[[#This Row],[CLIENTS]],localisations[],2,0)</f>
        <v>Espagne</v>
      </c>
      <c r="H340" t="str">
        <f>VLOOKUP(ventes[[#This Row],[CLIENTS]],localisations[],3,0)</f>
        <v>Europe</v>
      </c>
      <c r="I340" t="str">
        <f>TEXT(ventes[[#This Row],[DATES]],"mmm")</f>
        <v>mai</v>
      </c>
      <c r="J340">
        <f>WEEKNUM(ventes[[#This Row],[DATES]])</f>
        <v>21</v>
      </c>
    </row>
    <row r="341" spans="1:10" x14ac:dyDescent="0.35">
      <c r="A341" s="7">
        <v>44334</v>
      </c>
      <c r="B341" s="2" t="s">
        <v>107</v>
      </c>
      <c r="C341" s="3" t="s">
        <v>87</v>
      </c>
      <c r="D341" s="4">
        <v>85.5</v>
      </c>
      <c r="E341" s="5">
        <v>1</v>
      </c>
      <c r="F341" s="8">
        <f>ventes[[#This Row],[PRIX UNITAIRE (FCFA)]]*ventes[[#This Row],[QUANTITE]]</f>
        <v>85.5</v>
      </c>
      <c r="G341" t="str">
        <f>VLOOKUP(ventes[[#This Row],[CLIENTS]],localisations[],2,0)</f>
        <v>France</v>
      </c>
      <c r="H341" t="str">
        <f>VLOOKUP(ventes[[#This Row],[CLIENTS]],localisations[],3,0)</f>
        <v>Europe</v>
      </c>
      <c r="I341" t="str">
        <f>TEXT(ventes[[#This Row],[DATES]],"mmm")</f>
        <v>mai</v>
      </c>
      <c r="J341">
        <f>WEEKNUM(ventes[[#This Row],[DATES]])</f>
        <v>21</v>
      </c>
    </row>
    <row r="342" spans="1:10" x14ac:dyDescent="0.35">
      <c r="A342" s="7">
        <v>44335</v>
      </c>
      <c r="B342" s="2" t="s">
        <v>106</v>
      </c>
      <c r="C342" s="3" t="s">
        <v>92</v>
      </c>
      <c r="D342" s="4">
        <v>42.55</v>
      </c>
      <c r="E342" s="5">
        <v>9</v>
      </c>
      <c r="F342" s="8">
        <f>ventes[[#This Row],[PRIX UNITAIRE (FCFA)]]*ventes[[#This Row],[QUANTITE]]</f>
        <v>382.95</v>
      </c>
      <c r="G342" t="str">
        <f>VLOOKUP(ventes[[#This Row],[CLIENTS]],localisations[],2,0)</f>
        <v>Belgique</v>
      </c>
      <c r="H342" t="str">
        <f>VLOOKUP(ventes[[#This Row],[CLIENTS]],localisations[],3,0)</f>
        <v>Europe</v>
      </c>
      <c r="I342" t="str">
        <f>TEXT(ventes[[#This Row],[DATES]],"mmm")</f>
        <v>mai</v>
      </c>
      <c r="J342">
        <f>WEEKNUM(ventes[[#This Row],[DATES]])</f>
        <v>21</v>
      </c>
    </row>
    <row r="343" spans="1:10" x14ac:dyDescent="0.35">
      <c r="A343" s="7">
        <v>44336</v>
      </c>
      <c r="B343" s="2" t="s">
        <v>97</v>
      </c>
      <c r="C343" s="3" t="s">
        <v>59</v>
      </c>
      <c r="D343" s="4">
        <v>122.08</v>
      </c>
      <c r="E343" s="5">
        <v>11</v>
      </c>
      <c r="F343" s="8">
        <f>ventes[[#This Row],[PRIX UNITAIRE (FCFA)]]*ventes[[#This Row],[QUANTITE]]</f>
        <v>1342.8799999999999</v>
      </c>
      <c r="G343" t="str">
        <f>VLOOKUP(ventes[[#This Row],[CLIENTS]],localisations[],2,0)</f>
        <v>Philippines</v>
      </c>
      <c r="H343" t="str">
        <f>VLOOKUP(ventes[[#This Row],[CLIENTS]],localisations[],3,0)</f>
        <v>Asie</v>
      </c>
      <c r="I343" t="str">
        <f>TEXT(ventes[[#This Row],[DATES]],"mmm")</f>
        <v>mai</v>
      </c>
      <c r="J343">
        <f>WEEKNUM(ventes[[#This Row],[DATES]])</f>
        <v>21</v>
      </c>
    </row>
    <row r="344" spans="1:10" x14ac:dyDescent="0.35">
      <c r="A344" s="7">
        <v>44336</v>
      </c>
      <c r="B344" s="2" t="s">
        <v>126</v>
      </c>
      <c r="C344" s="3" t="s">
        <v>81</v>
      </c>
      <c r="D344" s="4">
        <v>82.08</v>
      </c>
      <c r="E344" s="5">
        <v>15</v>
      </c>
      <c r="F344" s="8">
        <f>ventes[[#This Row],[PRIX UNITAIRE (FCFA)]]*ventes[[#This Row],[QUANTITE]]</f>
        <v>1231.2</v>
      </c>
      <c r="G344" t="str">
        <f>VLOOKUP(ventes[[#This Row],[CLIENTS]],localisations[],2,0)</f>
        <v>Canada</v>
      </c>
      <c r="H344" t="str">
        <f>VLOOKUP(ventes[[#This Row],[CLIENTS]],localisations[],3,0)</f>
        <v>Amérique</v>
      </c>
      <c r="I344" t="str">
        <f>TEXT(ventes[[#This Row],[DATES]],"mmm")</f>
        <v>mai</v>
      </c>
      <c r="J344">
        <f>WEEKNUM(ventes[[#This Row],[DATES]])</f>
        <v>21</v>
      </c>
    </row>
    <row r="345" spans="1:10" x14ac:dyDescent="0.35">
      <c r="A345" s="7">
        <v>44336</v>
      </c>
      <c r="B345" s="2" t="s">
        <v>124</v>
      </c>
      <c r="C345" s="3" t="s">
        <v>77</v>
      </c>
      <c r="D345" s="4">
        <v>162</v>
      </c>
      <c r="E345" s="5">
        <v>2</v>
      </c>
      <c r="F345" s="8">
        <f>ventes[[#This Row],[PRIX UNITAIRE (FCFA)]]*ventes[[#This Row],[QUANTITE]]</f>
        <v>324</v>
      </c>
      <c r="G345" t="str">
        <f>VLOOKUP(ventes[[#This Row],[CLIENTS]],localisations[],2,0)</f>
        <v>Mexique</v>
      </c>
      <c r="H345" t="str">
        <f>VLOOKUP(ventes[[#This Row],[CLIENTS]],localisations[],3,0)</f>
        <v>Amérique</v>
      </c>
      <c r="I345" t="str">
        <f>TEXT(ventes[[#This Row],[DATES]],"mmm")</f>
        <v>mai</v>
      </c>
      <c r="J345">
        <f>WEEKNUM(ventes[[#This Row],[DATES]])</f>
        <v>21</v>
      </c>
    </row>
    <row r="346" spans="1:10" x14ac:dyDescent="0.35">
      <c r="A346" s="7">
        <v>44337</v>
      </c>
      <c r="B346" s="2" t="s">
        <v>97</v>
      </c>
      <c r="C346" s="3" t="s">
        <v>55</v>
      </c>
      <c r="D346" s="4">
        <v>79.92</v>
      </c>
      <c r="E346" s="5">
        <v>21</v>
      </c>
      <c r="F346" s="8">
        <f>ventes[[#This Row],[PRIX UNITAIRE (FCFA)]]*ventes[[#This Row],[QUANTITE]]</f>
        <v>1678.32</v>
      </c>
      <c r="G346" t="str">
        <f>VLOOKUP(ventes[[#This Row],[CLIENTS]],localisations[],2,0)</f>
        <v>Philippines</v>
      </c>
      <c r="H346" t="str">
        <f>VLOOKUP(ventes[[#This Row],[CLIENTS]],localisations[],3,0)</f>
        <v>Asie</v>
      </c>
      <c r="I346" t="str">
        <f>TEXT(ventes[[#This Row],[DATES]],"mmm")</f>
        <v>mai</v>
      </c>
      <c r="J346">
        <f>WEEKNUM(ventes[[#This Row],[DATES]])</f>
        <v>21</v>
      </c>
    </row>
    <row r="347" spans="1:10" x14ac:dyDescent="0.35">
      <c r="A347" s="7">
        <v>44337</v>
      </c>
      <c r="B347" s="2" t="s">
        <v>115</v>
      </c>
      <c r="C347" s="3" t="s">
        <v>65</v>
      </c>
      <c r="D347" s="4">
        <v>6.7</v>
      </c>
      <c r="E347" s="5">
        <v>16</v>
      </c>
      <c r="F347" s="8">
        <f>ventes[[#This Row],[PRIX UNITAIRE (FCFA)]]*ventes[[#This Row],[QUANTITE]]</f>
        <v>107.2</v>
      </c>
      <c r="G347" t="str">
        <f>VLOOKUP(ventes[[#This Row],[CLIENTS]],localisations[],2,0)</f>
        <v>Suisse</v>
      </c>
      <c r="H347" t="str">
        <f>VLOOKUP(ventes[[#This Row],[CLIENTS]],localisations[],3,0)</f>
        <v>Europe</v>
      </c>
      <c r="I347" t="str">
        <f>TEXT(ventes[[#This Row],[DATES]],"mmm")</f>
        <v>mai</v>
      </c>
      <c r="J347">
        <f>WEEKNUM(ventes[[#This Row],[DATES]])</f>
        <v>21</v>
      </c>
    </row>
    <row r="348" spans="1:10" x14ac:dyDescent="0.35">
      <c r="A348" s="7">
        <v>44338</v>
      </c>
      <c r="B348" s="2" t="s">
        <v>100</v>
      </c>
      <c r="C348" s="3" t="s">
        <v>57</v>
      </c>
      <c r="D348" s="4">
        <v>15.719999999999999</v>
      </c>
      <c r="E348" s="5">
        <v>12</v>
      </c>
      <c r="F348" s="8">
        <f>ventes[[#This Row],[PRIX UNITAIRE (FCFA)]]*ventes[[#This Row],[QUANTITE]]</f>
        <v>188.64</v>
      </c>
      <c r="G348" t="str">
        <f>VLOOKUP(ventes[[#This Row],[CLIENTS]],localisations[],2,0)</f>
        <v>Côte d'Ivoire</v>
      </c>
      <c r="H348" t="str">
        <f>VLOOKUP(ventes[[#This Row],[CLIENTS]],localisations[],3,0)</f>
        <v>Afrique</v>
      </c>
      <c r="I348" t="str">
        <f>TEXT(ventes[[#This Row],[DATES]],"mmm")</f>
        <v>mai</v>
      </c>
      <c r="J348">
        <f>WEEKNUM(ventes[[#This Row],[DATES]])</f>
        <v>21</v>
      </c>
    </row>
    <row r="349" spans="1:10" x14ac:dyDescent="0.35">
      <c r="A349" s="7">
        <v>44338</v>
      </c>
      <c r="B349" s="2" t="s">
        <v>110</v>
      </c>
      <c r="C349" s="3" t="s">
        <v>54</v>
      </c>
      <c r="D349" s="4">
        <v>141.57</v>
      </c>
      <c r="E349" s="5">
        <v>24</v>
      </c>
      <c r="F349" s="8">
        <f>ventes[[#This Row],[PRIX UNITAIRE (FCFA)]]*ventes[[#This Row],[QUANTITE]]</f>
        <v>3397.68</v>
      </c>
      <c r="G349" t="str">
        <f>VLOOKUP(ventes[[#This Row],[CLIENTS]],localisations[],2,0)</f>
        <v>Égypte</v>
      </c>
      <c r="H349" t="str">
        <f>VLOOKUP(ventes[[#This Row],[CLIENTS]],localisations[],3,0)</f>
        <v>Afrique</v>
      </c>
      <c r="I349" t="str">
        <f>TEXT(ventes[[#This Row],[DATES]],"mmm")</f>
        <v>mai</v>
      </c>
      <c r="J349">
        <f>WEEKNUM(ventes[[#This Row],[DATES]])</f>
        <v>21</v>
      </c>
    </row>
    <row r="350" spans="1:10" x14ac:dyDescent="0.35">
      <c r="A350" s="7">
        <v>44338</v>
      </c>
      <c r="B350" s="2" t="s">
        <v>115</v>
      </c>
      <c r="C350" s="3" t="s">
        <v>87</v>
      </c>
      <c r="D350" s="4">
        <v>85.5</v>
      </c>
      <c r="E350" s="5">
        <v>19</v>
      </c>
      <c r="F350" s="8">
        <f>ventes[[#This Row],[PRIX UNITAIRE (FCFA)]]*ventes[[#This Row],[QUANTITE]]</f>
        <v>1624.5</v>
      </c>
      <c r="G350" t="str">
        <f>VLOOKUP(ventes[[#This Row],[CLIENTS]],localisations[],2,0)</f>
        <v>Suisse</v>
      </c>
      <c r="H350" t="str">
        <f>VLOOKUP(ventes[[#This Row],[CLIENTS]],localisations[],3,0)</f>
        <v>Europe</v>
      </c>
      <c r="I350" t="str">
        <f>TEXT(ventes[[#This Row],[DATES]],"mmm")</f>
        <v>mai</v>
      </c>
      <c r="J350">
        <f>WEEKNUM(ventes[[#This Row],[DATES]])</f>
        <v>21</v>
      </c>
    </row>
    <row r="351" spans="1:10" x14ac:dyDescent="0.35">
      <c r="A351" s="7">
        <v>44339</v>
      </c>
      <c r="B351" s="2" t="s">
        <v>106</v>
      </c>
      <c r="C351" s="3" t="s">
        <v>71</v>
      </c>
      <c r="D351" s="4">
        <v>115.2</v>
      </c>
      <c r="E351" s="5">
        <v>11</v>
      </c>
      <c r="F351" s="8">
        <f>ventes[[#This Row],[PRIX UNITAIRE (FCFA)]]*ventes[[#This Row],[QUANTITE]]</f>
        <v>1267.2</v>
      </c>
      <c r="G351" t="str">
        <f>VLOOKUP(ventes[[#This Row],[CLIENTS]],localisations[],2,0)</f>
        <v>Belgique</v>
      </c>
      <c r="H351" t="str">
        <f>VLOOKUP(ventes[[#This Row],[CLIENTS]],localisations[],3,0)</f>
        <v>Europe</v>
      </c>
      <c r="I351" t="str">
        <f>TEXT(ventes[[#This Row],[DATES]],"mmm")</f>
        <v>mai</v>
      </c>
      <c r="J351">
        <f>WEEKNUM(ventes[[#This Row],[DATES]])</f>
        <v>22</v>
      </c>
    </row>
    <row r="352" spans="1:10" x14ac:dyDescent="0.35">
      <c r="A352" s="7">
        <v>44339</v>
      </c>
      <c r="B352" s="2" t="s">
        <v>132</v>
      </c>
      <c r="C352" s="3" t="s">
        <v>78</v>
      </c>
      <c r="D352" s="4">
        <v>16.64</v>
      </c>
      <c r="E352" s="5">
        <v>27</v>
      </c>
      <c r="F352" s="8">
        <f>ventes[[#This Row],[PRIX UNITAIRE (FCFA)]]*ventes[[#This Row],[QUANTITE]]</f>
        <v>449.28000000000003</v>
      </c>
      <c r="G352" t="str">
        <f>VLOOKUP(ventes[[#This Row],[CLIENTS]],localisations[],2,0)</f>
        <v>États-Unis</v>
      </c>
      <c r="H352" t="str">
        <f>VLOOKUP(ventes[[#This Row],[CLIENTS]],localisations[],3,0)</f>
        <v>Amérique</v>
      </c>
      <c r="I352" t="str">
        <f>TEXT(ventes[[#This Row],[DATES]],"mmm")</f>
        <v>mai</v>
      </c>
      <c r="J352">
        <f>WEEKNUM(ventes[[#This Row],[DATES]])</f>
        <v>22</v>
      </c>
    </row>
    <row r="353" spans="1:10" x14ac:dyDescent="0.35">
      <c r="A353" s="7">
        <v>44340</v>
      </c>
      <c r="B353" s="2" t="s">
        <v>102</v>
      </c>
      <c r="C353" s="3" t="s">
        <v>95</v>
      </c>
      <c r="D353" s="4">
        <v>24.66</v>
      </c>
      <c r="E353" s="5">
        <v>21</v>
      </c>
      <c r="F353" s="8">
        <f>ventes[[#This Row],[PRIX UNITAIRE (FCFA)]]*ventes[[#This Row],[QUANTITE]]</f>
        <v>517.86</v>
      </c>
      <c r="G353" t="str">
        <f>VLOOKUP(ventes[[#This Row],[CLIENTS]],localisations[],2,0)</f>
        <v>Malaisie</v>
      </c>
      <c r="H353" t="str">
        <f>VLOOKUP(ventes[[#This Row],[CLIENTS]],localisations[],3,0)</f>
        <v>Asie</v>
      </c>
      <c r="I353" t="str">
        <f>TEXT(ventes[[#This Row],[DATES]],"mmm")</f>
        <v>mai</v>
      </c>
      <c r="J353">
        <f>WEEKNUM(ventes[[#This Row],[DATES]])</f>
        <v>22</v>
      </c>
    </row>
    <row r="354" spans="1:10" x14ac:dyDescent="0.35">
      <c r="A354" s="7">
        <v>44341</v>
      </c>
      <c r="B354" s="2" t="s">
        <v>107</v>
      </c>
      <c r="C354" s="3" t="s">
        <v>73</v>
      </c>
      <c r="D354" s="4">
        <v>142.80000000000001</v>
      </c>
      <c r="E354" s="5">
        <v>7</v>
      </c>
      <c r="F354" s="8">
        <f>ventes[[#This Row],[PRIX UNITAIRE (FCFA)]]*ventes[[#This Row],[QUANTITE]]</f>
        <v>999.60000000000014</v>
      </c>
      <c r="G354" t="str">
        <f>VLOOKUP(ventes[[#This Row],[CLIENTS]],localisations[],2,0)</f>
        <v>France</v>
      </c>
      <c r="H354" t="str">
        <f>VLOOKUP(ventes[[#This Row],[CLIENTS]],localisations[],3,0)</f>
        <v>Europe</v>
      </c>
      <c r="I354" t="str">
        <f>TEXT(ventes[[#This Row],[DATES]],"mmm")</f>
        <v>mai</v>
      </c>
      <c r="J354">
        <f>WEEKNUM(ventes[[#This Row],[DATES]])</f>
        <v>22</v>
      </c>
    </row>
    <row r="355" spans="1:10" x14ac:dyDescent="0.35">
      <c r="A355" s="7">
        <v>44341</v>
      </c>
      <c r="B355" s="2" t="s">
        <v>127</v>
      </c>
      <c r="C355" s="3" t="s">
        <v>93</v>
      </c>
      <c r="D355" s="4">
        <v>49.21</v>
      </c>
      <c r="E355" s="5">
        <v>37</v>
      </c>
      <c r="F355" s="8">
        <f>ventes[[#This Row],[PRIX UNITAIRE (FCFA)]]*ventes[[#This Row],[QUANTITE]]</f>
        <v>1820.77</v>
      </c>
      <c r="G355" t="str">
        <f>VLOOKUP(ventes[[#This Row],[CLIENTS]],localisations[],2,0)</f>
        <v>Colombie</v>
      </c>
      <c r="H355" t="str">
        <f>VLOOKUP(ventes[[#This Row],[CLIENTS]],localisations[],3,0)</f>
        <v>Amérique</v>
      </c>
      <c r="I355" t="str">
        <f>TEXT(ventes[[#This Row],[DATES]],"mmm")</f>
        <v>mai</v>
      </c>
      <c r="J355">
        <f>WEEKNUM(ventes[[#This Row],[DATES]])</f>
        <v>22</v>
      </c>
    </row>
    <row r="356" spans="1:10" x14ac:dyDescent="0.35">
      <c r="A356" s="7">
        <v>44342</v>
      </c>
      <c r="B356" s="2" t="s">
        <v>100</v>
      </c>
      <c r="C356" s="3" t="s">
        <v>89</v>
      </c>
      <c r="D356" s="4">
        <v>57.120000000000005</v>
      </c>
      <c r="E356" s="5">
        <v>2</v>
      </c>
      <c r="F356" s="8">
        <f>ventes[[#This Row],[PRIX UNITAIRE (FCFA)]]*ventes[[#This Row],[QUANTITE]]</f>
        <v>114.24000000000001</v>
      </c>
      <c r="G356" t="str">
        <f>VLOOKUP(ventes[[#This Row],[CLIENTS]],localisations[],2,0)</f>
        <v>Côte d'Ivoire</v>
      </c>
      <c r="H356" t="str">
        <f>VLOOKUP(ventes[[#This Row],[CLIENTS]],localisations[],3,0)</f>
        <v>Afrique</v>
      </c>
      <c r="I356" t="str">
        <f>TEXT(ventes[[#This Row],[DATES]],"mmm")</f>
        <v>mai</v>
      </c>
      <c r="J356">
        <f>WEEKNUM(ventes[[#This Row],[DATES]])</f>
        <v>22</v>
      </c>
    </row>
    <row r="357" spans="1:10" x14ac:dyDescent="0.35">
      <c r="A357" s="7">
        <v>44342</v>
      </c>
      <c r="B357" s="2" t="s">
        <v>101</v>
      </c>
      <c r="C357" s="3" t="s">
        <v>90</v>
      </c>
      <c r="D357" s="4">
        <v>41.81</v>
      </c>
      <c r="E357" s="5">
        <v>2</v>
      </c>
      <c r="F357" s="8">
        <f>ventes[[#This Row],[PRIX UNITAIRE (FCFA)]]*ventes[[#This Row],[QUANTITE]]</f>
        <v>83.62</v>
      </c>
      <c r="G357" t="str">
        <f>VLOOKUP(ventes[[#This Row],[CLIENTS]],localisations[],2,0)</f>
        <v>Algérie</v>
      </c>
      <c r="H357" t="str">
        <f>VLOOKUP(ventes[[#This Row],[CLIENTS]],localisations[],3,0)</f>
        <v>Afrique</v>
      </c>
      <c r="I357" t="str">
        <f>TEXT(ventes[[#This Row],[DATES]],"mmm")</f>
        <v>mai</v>
      </c>
      <c r="J357">
        <f>WEEKNUM(ventes[[#This Row],[DATES]])</f>
        <v>22</v>
      </c>
    </row>
    <row r="358" spans="1:10" x14ac:dyDescent="0.35">
      <c r="A358" s="7">
        <v>44342</v>
      </c>
      <c r="B358" s="2" t="s">
        <v>120</v>
      </c>
      <c r="C358" s="3" t="s">
        <v>87</v>
      </c>
      <c r="D358" s="4">
        <v>85.5</v>
      </c>
      <c r="E358" s="5">
        <v>1</v>
      </c>
      <c r="F358" s="8">
        <f>ventes[[#This Row],[PRIX UNITAIRE (FCFA)]]*ventes[[#This Row],[QUANTITE]]</f>
        <v>85.5</v>
      </c>
      <c r="G358" t="str">
        <f>VLOOKUP(ventes[[#This Row],[CLIENTS]],localisations[],2,0)</f>
        <v>Pays-Bas</v>
      </c>
      <c r="H358" t="str">
        <f>VLOOKUP(ventes[[#This Row],[CLIENTS]],localisations[],3,0)</f>
        <v>Europe</v>
      </c>
      <c r="I358" t="str">
        <f>TEXT(ventes[[#This Row],[DATES]],"mmm")</f>
        <v>mai</v>
      </c>
      <c r="J358">
        <f>WEEKNUM(ventes[[#This Row],[DATES]])</f>
        <v>22</v>
      </c>
    </row>
    <row r="359" spans="1:10" x14ac:dyDescent="0.35">
      <c r="A359" s="7">
        <v>44344</v>
      </c>
      <c r="B359" s="2" t="s">
        <v>100</v>
      </c>
      <c r="C359" s="3" t="s">
        <v>82</v>
      </c>
      <c r="D359" s="4">
        <v>76.25</v>
      </c>
      <c r="E359" s="5">
        <v>14</v>
      </c>
      <c r="F359" s="8">
        <f>ventes[[#This Row],[PRIX UNITAIRE (FCFA)]]*ventes[[#This Row],[QUANTITE]]</f>
        <v>1067.5</v>
      </c>
      <c r="G359" t="str">
        <f>VLOOKUP(ventes[[#This Row],[CLIENTS]],localisations[],2,0)</f>
        <v>Côte d'Ivoire</v>
      </c>
      <c r="H359" t="str">
        <f>VLOOKUP(ventes[[#This Row],[CLIENTS]],localisations[],3,0)</f>
        <v>Afrique</v>
      </c>
      <c r="I359" t="str">
        <f>TEXT(ventes[[#This Row],[DATES]],"mmm")</f>
        <v>mai</v>
      </c>
      <c r="J359">
        <f>WEEKNUM(ventes[[#This Row],[DATES]])</f>
        <v>22</v>
      </c>
    </row>
    <row r="360" spans="1:10" x14ac:dyDescent="0.35">
      <c r="A360" s="7">
        <v>44344</v>
      </c>
      <c r="B360" s="2" t="s">
        <v>121</v>
      </c>
      <c r="C360" s="3" t="s">
        <v>63</v>
      </c>
      <c r="D360" s="4">
        <v>53.11</v>
      </c>
      <c r="E360" s="5">
        <v>4</v>
      </c>
      <c r="F360" s="8">
        <f>ventes[[#This Row],[PRIX UNITAIRE (FCFA)]]*ventes[[#This Row],[QUANTITE]]</f>
        <v>212.44</v>
      </c>
      <c r="G360" t="str">
        <f>VLOOKUP(ventes[[#This Row],[CLIENTS]],localisations[],2,0)</f>
        <v>Maroc</v>
      </c>
      <c r="H360" t="str">
        <f>VLOOKUP(ventes[[#This Row],[CLIENTS]],localisations[],3,0)</f>
        <v>Afrique</v>
      </c>
      <c r="I360" t="str">
        <f>TEXT(ventes[[#This Row],[DATES]],"mmm")</f>
        <v>mai</v>
      </c>
      <c r="J360">
        <f>WEEKNUM(ventes[[#This Row],[DATES]])</f>
        <v>22</v>
      </c>
    </row>
    <row r="361" spans="1:10" x14ac:dyDescent="0.35">
      <c r="A361" s="7">
        <v>44344</v>
      </c>
      <c r="B361" s="2" t="s">
        <v>121</v>
      </c>
      <c r="C361" s="3" t="s">
        <v>58</v>
      </c>
      <c r="D361" s="4">
        <v>164.28</v>
      </c>
      <c r="E361" s="5">
        <v>9</v>
      </c>
      <c r="F361" s="8">
        <f>ventes[[#This Row],[PRIX UNITAIRE (FCFA)]]*ventes[[#This Row],[QUANTITE]]</f>
        <v>1478.52</v>
      </c>
      <c r="G361" t="str">
        <f>VLOOKUP(ventes[[#This Row],[CLIENTS]],localisations[],2,0)</f>
        <v>Maroc</v>
      </c>
      <c r="H361" t="str">
        <f>VLOOKUP(ventes[[#This Row],[CLIENTS]],localisations[],3,0)</f>
        <v>Afrique</v>
      </c>
      <c r="I361" t="str">
        <f>TEXT(ventes[[#This Row],[DATES]],"mmm")</f>
        <v>mai</v>
      </c>
      <c r="J361">
        <f>WEEKNUM(ventes[[#This Row],[DATES]])</f>
        <v>22</v>
      </c>
    </row>
    <row r="362" spans="1:10" x14ac:dyDescent="0.35">
      <c r="A362" s="7">
        <v>44344</v>
      </c>
      <c r="B362" s="2" t="s">
        <v>110</v>
      </c>
      <c r="C362" s="3" t="s">
        <v>62</v>
      </c>
      <c r="D362" s="4">
        <v>48.84</v>
      </c>
      <c r="E362" s="5">
        <v>12</v>
      </c>
      <c r="F362" s="8">
        <f>ventes[[#This Row],[PRIX UNITAIRE (FCFA)]]*ventes[[#This Row],[QUANTITE]]</f>
        <v>586.08000000000004</v>
      </c>
      <c r="G362" t="str">
        <f>VLOOKUP(ventes[[#This Row],[CLIENTS]],localisations[],2,0)</f>
        <v>Égypte</v>
      </c>
      <c r="H362" t="str">
        <f>VLOOKUP(ventes[[#This Row],[CLIENTS]],localisations[],3,0)</f>
        <v>Afrique</v>
      </c>
      <c r="I362" t="str">
        <f>TEXT(ventes[[#This Row],[DATES]],"mmm")</f>
        <v>mai</v>
      </c>
      <c r="J362">
        <f>WEEKNUM(ventes[[#This Row],[DATES]])</f>
        <v>22</v>
      </c>
    </row>
    <row r="363" spans="1:10" x14ac:dyDescent="0.35">
      <c r="A363" s="7">
        <v>44344</v>
      </c>
      <c r="B363" s="2" t="s">
        <v>124</v>
      </c>
      <c r="C363" s="3" t="s">
        <v>79</v>
      </c>
      <c r="D363" s="4">
        <v>94.62</v>
      </c>
      <c r="E363" s="5">
        <v>5</v>
      </c>
      <c r="F363" s="8">
        <f>ventes[[#This Row],[PRIX UNITAIRE (FCFA)]]*ventes[[#This Row],[QUANTITE]]</f>
        <v>473.1</v>
      </c>
      <c r="G363" t="str">
        <f>VLOOKUP(ventes[[#This Row],[CLIENTS]],localisations[],2,0)</f>
        <v>Mexique</v>
      </c>
      <c r="H363" t="str">
        <f>VLOOKUP(ventes[[#This Row],[CLIENTS]],localisations[],3,0)</f>
        <v>Amérique</v>
      </c>
      <c r="I363" t="str">
        <f>TEXT(ventes[[#This Row],[DATES]],"mmm")</f>
        <v>mai</v>
      </c>
      <c r="J363">
        <f>WEEKNUM(ventes[[#This Row],[DATES]])</f>
        <v>22</v>
      </c>
    </row>
    <row r="364" spans="1:10" x14ac:dyDescent="0.35">
      <c r="A364" s="7">
        <v>44344</v>
      </c>
      <c r="B364" s="2" t="s">
        <v>127</v>
      </c>
      <c r="C364" s="3" t="s">
        <v>91</v>
      </c>
      <c r="D364" s="4">
        <v>173.88</v>
      </c>
      <c r="E364" s="5">
        <v>10</v>
      </c>
      <c r="F364" s="8">
        <f>ventes[[#This Row],[PRIX UNITAIRE (FCFA)]]*ventes[[#This Row],[QUANTITE]]</f>
        <v>1738.8</v>
      </c>
      <c r="G364" t="str">
        <f>VLOOKUP(ventes[[#This Row],[CLIENTS]],localisations[],2,0)</f>
        <v>Colombie</v>
      </c>
      <c r="H364" t="str">
        <f>VLOOKUP(ventes[[#This Row],[CLIENTS]],localisations[],3,0)</f>
        <v>Amérique</v>
      </c>
      <c r="I364" t="str">
        <f>TEXT(ventes[[#This Row],[DATES]],"mmm")</f>
        <v>mai</v>
      </c>
      <c r="J364">
        <f>WEEKNUM(ventes[[#This Row],[DATES]])</f>
        <v>22</v>
      </c>
    </row>
    <row r="365" spans="1:10" x14ac:dyDescent="0.35">
      <c r="A365" s="7">
        <v>44344</v>
      </c>
      <c r="B365" s="2" t="s">
        <v>127</v>
      </c>
      <c r="C365" s="3" t="s">
        <v>92</v>
      </c>
      <c r="D365" s="4">
        <v>42.55</v>
      </c>
      <c r="E365" s="5">
        <v>17</v>
      </c>
      <c r="F365" s="8">
        <f>ventes[[#This Row],[PRIX UNITAIRE (FCFA)]]*ventes[[#This Row],[QUANTITE]]</f>
        <v>723.34999999999991</v>
      </c>
      <c r="G365" t="str">
        <f>VLOOKUP(ventes[[#This Row],[CLIENTS]],localisations[],2,0)</f>
        <v>Colombie</v>
      </c>
      <c r="H365" t="str">
        <f>VLOOKUP(ventes[[#This Row],[CLIENTS]],localisations[],3,0)</f>
        <v>Amérique</v>
      </c>
      <c r="I365" t="str">
        <f>TEXT(ventes[[#This Row],[DATES]],"mmm")</f>
        <v>mai</v>
      </c>
      <c r="J365">
        <f>WEEKNUM(ventes[[#This Row],[DATES]])</f>
        <v>22</v>
      </c>
    </row>
    <row r="366" spans="1:10" x14ac:dyDescent="0.35">
      <c r="A366" s="7">
        <v>44346</v>
      </c>
      <c r="B366" s="2" t="s">
        <v>112</v>
      </c>
      <c r="C366" s="3" t="s">
        <v>88</v>
      </c>
      <c r="D366" s="4">
        <v>155.61000000000001</v>
      </c>
      <c r="E366" s="5">
        <v>4</v>
      </c>
      <c r="F366" s="8">
        <f>ventes[[#This Row],[PRIX UNITAIRE (FCFA)]]*ventes[[#This Row],[QUANTITE]]</f>
        <v>622.44000000000005</v>
      </c>
      <c r="G366" t="str">
        <f>VLOOKUP(ventes[[#This Row],[CLIENTS]],localisations[],2,0)</f>
        <v>Afrique du Sud</v>
      </c>
      <c r="H366" t="str">
        <f>VLOOKUP(ventes[[#This Row],[CLIENTS]],localisations[],3,0)</f>
        <v>Afrique</v>
      </c>
      <c r="I366" t="str">
        <f>TEXT(ventes[[#This Row],[DATES]],"mmm")</f>
        <v>mai</v>
      </c>
      <c r="J366">
        <f>WEEKNUM(ventes[[#This Row],[DATES]])</f>
        <v>23</v>
      </c>
    </row>
    <row r="367" spans="1:10" x14ac:dyDescent="0.35">
      <c r="A367" s="7">
        <v>44346</v>
      </c>
      <c r="B367" s="2" t="s">
        <v>102</v>
      </c>
      <c r="C367" s="3" t="s">
        <v>80</v>
      </c>
      <c r="D367" s="4">
        <v>149.46</v>
      </c>
      <c r="E367" s="5">
        <v>13</v>
      </c>
      <c r="F367" s="8">
        <f>ventes[[#This Row],[PRIX UNITAIRE (FCFA)]]*ventes[[#This Row],[QUANTITE]]</f>
        <v>1942.98</v>
      </c>
      <c r="G367" t="str">
        <f>VLOOKUP(ventes[[#This Row],[CLIENTS]],localisations[],2,0)</f>
        <v>Malaisie</v>
      </c>
      <c r="H367" t="str">
        <f>VLOOKUP(ventes[[#This Row],[CLIENTS]],localisations[],3,0)</f>
        <v>Asie</v>
      </c>
      <c r="I367" t="str">
        <f>TEXT(ventes[[#This Row],[DATES]],"mmm")</f>
        <v>mai</v>
      </c>
      <c r="J367">
        <f>WEEKNUM(ventes[[#This Row],[DATES]])</f>
        <v>23</v>
      </c>
    </row>
    <row r="368" spans="1:10" x14ac:dyDescent="0.35">
      <c r="A368" s="7">
        <v>44346</v>
      </c>
      <c r="B368" s="2" t="s">
        <v>107</v>
      </c>
      <c r="C368" s="3" t="s">
        <v>62</v>
      </c>
      <c r="D368" s="4">
        <v>48.84</v>
      </c>
      <c r="E368" s="5">
        <v>23</v>
      </c>
      <c r="F368" s="8">
        <f>ventes[[#This Row],[PRIX UNITAIRE (FCFA)]]*ventes[[#This Row],[QUANTITE]]</f>
        <v>1123.3200000000002</v>
      </c>
      <c r="G368" t="str">
        <f>VLOOKUP(ventes[[#This Row],[CLIENTS]],localisations[],2,0)</f>
        <v>France</v>
      </c>
      <c r="H368" t="str">
        <f>VLOOKUP(ventes[[#This Row],[CLIENTS]],localisations[],3,0)</f>
        <v>Europe</v>
      </c>
      <c r="I368" t="str">
        <f>TEXT(ventes[[#This Row],[DATES]],"mmm")</f>
        <v>mai</v>
      </c>
      <c r="J368">
        <f>WEEKNUM(ventes[[#This Row],[DATES]])</f>
        <v>23</v>
      </c>
    </row>
    <row r="369" spans="1:10" x14ac:dyDescent="0.35">
      <c r="A369" s="7">
        <v>44346</v>
      </c>
      <c r="B369" s="2" t="s">
        <v>126</v>
      </c>
      <c r="C369" s="3" t="s">
        <v>59</v>
      </c>
      <c r="D369" s="4">
        <v>122.08</v>
      </c>
      <c r="E369" s="5">
        <v>6</v>
      </c>
      <c r="F369" s="8">
        <f>ventes[[#This Row],[PRIX UNITAIRE (FCFA)]]*ventes[[#This Row],[QUANTITE]]</f>
        <v>732.48</v>
      </c>
      <c r="G369" t="str">
        <f>VLOOKUP(ventes[[#This Row],[CLIENTS]],localisations[],2,0)</f>
        <v>Canada</v>
      </c>
      <c r="H369" t="str">
        <f>VLOOKUP(ventes[[#This Row],[CLIENTS]],localisations[],3,0)</f>
        <v>Amérique</v>
      </c>
      <c r="I369" t="str">
        <f>TEXT(ventes[[#This Row],[DATES]],"mmm")</f>
        <v>mai</v>
      </c>
      <c r="J369">
        <f>WEEKNUM(ventes[[#This Row],[DATES]])</f>
        <v>23</v>
      </c>
    </row>
    <row r="370" spans="1:10" x14ac:dyDescent="0.35">
      <c r="A370" s="7">
        <v>44346</v>
      </c>
      <c r="B370" s="2" t="s">
        <v>124</v>
      </c>
      <c r="C370" s="3" t="s">
        <v>81</v>
      </c>
      <c r="D370" s="4">
        <v>82.08</v>
      </c>
      <c r="E370" s="5">
        <v>9</v>
      </c>
      <c r="F370" s="8">
        <f>ventes[[#This Row],[PRIX UNITAIRE (FCFA)]]*ventes[[#This Row],[QUANTITE]]</f>
        <v>738.72</v>
      </c>
      <c r="G370" t="str">
        <f>VLOOKUP(ventes[[#This Row],[CLIENTS]],localisations[],2,0)</f>
        <v>Mexique</v>
      </c>
      <c r="H370" t="str">
        <f>VLOOKUP(ventes[[#This Row],[CLIENTS]],localisations[],3,0)</f>
        <v>Amérique</v>
      </c>
      <c r="I370" t="str">
        <f>TEXT(ventes[[#This Row],[DATES]],"mmm")</f>
        <v>mai</v>
      </c>
      <c r="J370">
        <f>WEEKNUM(ventes[[#This Row],[DATES]])</f>
        <v>23</v>
      </c>
    </row>
    <row r="371" spans="1:10" x14ac:dyDescent="0.35">
      <c r="A371" s="7">
        <v>44346</v>
      </c>
      <c r="B371" s="2" t="s">
        <v>132</v>
      </c>
      <c r="C371" s="3" t="s">
        <v>56</v>
      </c>
      <c r="D371" s="4">
        <v>119.7</v>
      </c>
      <c r="E371" s="5">
        <v>3</v>
      </c>
      <c r="F371" s="8">
        <f>ventes[[#This Row],[PRIX UNITAIRE (FCFA)]]*ventes[[#This Row],[QUANTITE]]</f>
        <v>359.1</v>
      </c>
      <c r="G371" t="str">
        <f>VLOOKUP(ventes[[#This Row],[CLIENTS]],localisations[],2,0)</f>
        <v>États-Unis</v>
      </c>
      <c r="H371" t="str">
        <f>VLOOKUP(ventes[[#This Row],[CLIENTS]],localisations[],3,0)</f>
        <v>Amérique</v>
      </c>
      <c r="I371" t="str">
        <f>TEXT(ventes[[#This Row],[DATES]],"mmm")</f>
        <v>mai</v>
      </c>
      <c r="J371">
        <f>WEEKNUM(ventes[[#This Row],[DATES]])</f>
        <v>23</v>
      </c>
    </row>
    <row r="372" spans="1:10" x14ac:dyDescent="0.35">
      <c r="A372" s="7">
        <v>44349</v>
      </c>
      <c r="B372" s="2" t="s">
        <v>101</v>
      </c>
      <c r="C372" s="3" t="s">
        <v>89</v>
      </c>
      <c r="D372" s="4">
        <v>57.120000000000005</v>
      </c>
      <c r="E372" s="5">
        <v>15</v>
      </c>
      <c r="F372" s="8">
        <f>ventes[[#This Row],[PRIX UNITAIRE (FCFA)]]*ventes[[#This Row],[QUANTITE]]</f>
        <v>856.80000000000007</v>
      </c>
      <c r="G372" t="str">
        <f>VLOOKUP(ventes[[#This Row],[CLIENTS]],localisations[],2,0)</f>
        <v>Algérie</v>
      </c>
      <c r="H372" t="str">
        <f>VLOOKUP(ventes[[#This Row],[CLIENTS]],localisations[],3,0)</f>
        <v>Afrique</v>
      </c>
      <c r="I372" t="str">
        <f>TEXT(ventes[[#This Row],[DATES]],"mmm")</f>
        <v>juin</v>
      </c>
      <c r="J372">
        <f>WEEKNUM(ventes[[#This Row],[DATES]])</f>
        <v>23</v>
      </c>
    </row>
    <row r="373" spans="1:10" x14ac:dyDescent="0.35">
      <c r="A373" s="7">
        <v>44350</v>
      </c>
      <c r="B373" s="2" t="s">
        <v>121</v>
      </c>
      <c r="C373" s="3" t="s">
        <v>92</v>
      </c>
      <c r="D373" s="4">
        <v>42.55</v>
      </c>
      <c r="E373" s="5">
        <v>32</v>
      </c>
      <c r="F373" s="8">
        <f>ventes[[#This Row],[PRIX UNITAIRE (FCFA)]]*ventes[[#This Row],[QUANTITE]]</f>
        <v>1361.6</v>
      </c>
      <c r="G373" t="str">
        <f>VLOOKUP(ventes[[#This Row],[CLIENTS]],localisations[],2,0)</f>
        <v>Maroc</v>
      </c>
      <c r="H373" t="str">
        <f>VLOOKUP(ventes[[#This Row],[CLIENTS]],localisations[],3,0)</f>
        <v>Afrique</v>
      </c>
      <c r="I373" t="str">
        <f>TEXT(ventes[[#This Row],[DATES]],"mmm")</f>
        <v>juin</v>
      </c>
      <c r="J373">
        <f>WEEKNUM(ventes[[#This Row],[DATES]])</f>
        <v>23</v>
      </c>
    </row>
    <row r="374" spans="1:10" x14ac:dyDescent="0.35">
      <c r="A374" s="7">
        <v>44350</v>
      </c>
      <c r="B374" s="2" t="s">
        <v>125</v>
      </c>
      <c r="C374" s="3" t="s">
        <v>79</v>
      </c>
      <c r="D374" s="4">
        <v>94.62</v>
      </c>
      <c r="E374" s="5">
        <v>14</v>
      </c>
      <c r="F374" s="8">
        <f>ventes[[#This Row],[PRIX UNITAIRE (FCFA)]]*ventes[[#This Row],[QUANTITE]]</f>
        <v>1324.68</v>
      </c>
      <c r="G374" t="str">
        <f>VLOOKUP(ventes[[#This Row],[CLIENTS]],localisations[],2,0)</f>
        <v>Allemagne</v>
      </c>
      <c r="H374" t="str">
        <f>VLOOKUP(ventes[[#This Row],[CLIENTS]],localisations[],3,0)</f>
        <v>Europe</v>
      </c>
      <c r="I374" t="str">
        <f>TEXT(ventes[[#This Row],[DATES]],"mmm")</f>
        <v>juin</v>
      </c>
      <c r="J374">
        <f>WEEKNUM(ventes[[#This Row],[DATES]])</f>
        <v>23</v>
      </c>
    </row>
    <row r="375" spans="1:10" x14ac:dyDescent="0.35">
      <c r="A375" s="7">
        <v>44350</v>
      </c>
      <c r="B375" s="2" t="s">
        <v>107</v>
      </c>
      <c r="C375" s="3" t="s">
        <v>83</v>
      </c>
      <c r="D375" s="4">
        <v>162.54</v>
      </c>
      <c r="E375" s="5">
        <v>10</v>
      </c>
      <c r="F375" s="8">
        <f>ventes[[#This Row],[PRIX UNITAIRE (FCFA)]]*ventes[[#This Row],[QUANTITE]]</f>
        <v>1625.3999999999999</v>
      </c>
      <c r="G375" t="str">
        <f>VLOOKUP(ventes[[#This Row],[CLIENTS]],localisations[],2,0)</f>
        <v>France</v>
      </c>
      <c r="H375" t="str">
        <f>VLOOKUP(ventes[[#This Row],[CLIENTS]],localisations[],3,0)</f>
        <v>Europe</v>
      </c>
      <c r="I375" t="str">
        <f>TEXT(ventes[[#This Row],[DATES]],"mmm")</f>
        <v>juin</v>
      </c>
      <c r="J375">
        <f>WEEKNUM(ventes[[#This Row],[DATES]])</f>
        <v>23</v>
      </c>
    </row>
    <row r="376" spans="1:10" x14ac:dyDescent="0.35">
      <c r="A376" s="7">
        <v>44351</v>
      </c>
      <c r="B376" s="2" t="s">
        <v>112</v>
      </c>
      <c r="C376" s="3" t="s">
        <v>82</v>
      </c>
      <c r="D376" s="4">
        <v>76.25</v>
      </c>
      <c r="E376" s="5">
        <v>8</v>
      </c>
      <c r="F376" s="8">
        <f>ventes[[#This Row],[PRIX UNITAIRE (FCFA)]]*ventes[[#This Row],[QUANTITE]]</f>
        <v>610</v>
      </c>
      <c r="G376" t="str">
        <f>VLOOKUP(ventes[[#This Row],[CLIENTS]],localisations[],2,0)</f>
        <v>Afrique du Sud</v>
      </c>
      <c r="H376" t="str">
        <f>VLOOKUP(ventes[[#This Row],[CLIENTS]],localisations[],3,0)</f>
        <v>Afrique</v>
      </c>
      <c r="I376" t="str">
        <f>TEXT(ventes[[#This Row],[DATES]],"mmm")</f>
        <v>juin</v>
      </c>
      <c r="J376">
        <f>WEEKNUM(ventes[[#This Row],[DATES]])</f>
        <v>23</v>
      </c>
    </row>
    <row r="377" spans="1:10" x14ac:dyDescent="0.35">
      <c r="A377" s="7">
        <v>44351</v>
      </c>
      <c r="B377" s="2" t="s">
        <v>118</v>
      </c>
      <c r="C377" s="3" t="s">
        <v>82</v>
      </c>
      <c r="D377" s="4">
        <v>76.25</v>
      </c>
      <c r="E377" s="5">
        <v>12</v>
      </c>
      <c r="F377" s="8">
        <f>ventes[[#This Row],[PRIX UNITAIRE (FCFA)]]*ventes[[#This Row],[QUANTITE]]</f>
        <v>915</v>
      </c>
      <c r="G377" t="str">
        <f>VLOOKUP(ventes[[#This Row],[CLIENTS]],localisations[],2,0)</f>
        <v>Espagne</v>
      </c>
      <c r="H377" t="str">
        <f>VLOOKUP(ventes[[#This Row],[CLIENTS]],localisations[],3,0)</f>
        <v>Europe</v>
      </c>
      <c r="I377" t="str">
        <f>TEXT(ventes[[#This Row],[DATES]],"mmm")</f>
        <v>juin</v>
      </c>
      <c r="J377">
        <f>WEEKNUM(ventes[[#This Row],[DATES]])</f>
        <v>23</v>
      </c>
    </row>
    <row r="378" spans="1:10" x14ac:dyDescent="0.35">
      <c r="A378" s="7">
        <v>44351</v>
      </c>
      <c r="B378" s="2" t="s">
        <v>119</v>
      </c>
      <c r="C378" s="3" t="s">
        <v>78</v>
      </c>
      <c r="D378" s="4">
        <v>16.64</v>
      </c>
      <c r="E378" s="5">
        <v>30</v>
      </c>
      <c r="F378" s="8">
        <f>ventes[[#This Row],[PRIX UNITAIRE (FCFA)]]*ventes[[#This Row],[QUANTITE]]</f>
        <v>499.20000000000005</v>
      </c>
      <c r="G378" t="str">
        <f>VLOOKUP(ventes[[#This Row],[CLIENTS]],localisations[],2,0)</f>
        <v>Suède</v>
      </c>
      <c r="H378" t="str">
        <f>VLOOKUP(ventes[[#This Row],[CLIENTS]],localisations[],3,0)</f>
        <v>Europe</v>
      </c>
      <c r="I378" t="str">
        <f>TEXT(ventes[[#This Row],[DATES]],"mmm")</f>
        <v>juin</v>
      </c>
      <c r="J378">
        <f>WEEKNUM(ventes[[#This Row],[DATES]])</f>
        <v>23</v>
      </c>
    </row>
    <row r="379" spans="1:10" x14ac:dyDescent="0.35">
      <c r="A379" s="7">
        <v>44352</v>
      </c>
      <c r="B379" s="2" t="s">
        <v>121</v>
      </c>
      <c r="C379" s="3" t="s">
        <v>54</v>
      </c>
      <c r="D379" s="4">
        <v>141.57</v>
      </c>
      <c r="E379" s="5">
        <v>15</v>
      </c>
      <c r="F379" s="8">
        <f>ventes[[#This Row],[PRIX UNITAIRE (FCFA)]]*ventes[[#This Row],[QUANTITE]]</f>
        <v>2123.5499999999997</v>
      </c>
      <c r="G379" t="str">
        <f>VLOOKUP(ventes[[#This Row],[CLIENTS]],localisations[],2,0)</f>
        <v>Maroc</v>
      </c>
      <c r="H379" t="str">
        <f>VLOOKUP(ventes[[#This Row],[CLIENTS]],localisations[],3,0)</f>
        <v>Afrique</v>
      </c>
      <c r="I379" t="str">
        <f>TEXT(ventes[[#This Row],[DATES]],"mmm")</f>
        <v>juin</v>
      </c>
      <c r="J379">
        <f>WEEKNUM(ventes[[#This Row],[DATES]])</f>
        <v>23</v>
      </c>
    </row>
    <row r="380" spans="1:10" x14ac:dyDescent="0.35">
      <c r="A380" s="7">
        <v>44352</v>
      </c>
      <c r="B380" s="2" t="s">
        <v>121</v>
      </c>
      <c r="C380" s="3" t="s">
        <v>64</v>
      </c>
      <c r="D380" s="4">
        <v>94.17</v>
      </c>
      <c r="E380" s="5">
        <v>5</v>
      </c>
      <c r="F380" s="8">
        <f>ventes[[#This Row],[PRIX UNITAIRE (FCFA)]]*ventes[[#This Row],[QUANTITE]]</f>
        <v>470.85</v>
      </c>
      <c r="G380" t="str">
        <f>VLOOKUP(ventes[[#This Row],[CLIENTS]],localisations[],2,0)</f>
        <v>Maroc</v>
      </c>
      <c r="H380" t="str">
        <f>VLOOKUP(ventes[[#This Row],[CLIENTS]],localisations[],3,0)</f>
        <v>Afrique</v>
      </c>
      <c r="I380" t="str">
        <f>TEXT(ventes[[#This Row],[DATES]],"mmm")</f>
        <v>juin</v>
      </c>
      <c r="J380">
        <f>WEEKNUM(ventes[[#This Row],[DATES]])</f>
        <v>23</v>
      </c>
    </row>
    <row r="381" spans="1:10" x14ac:dyDescent="0.35">
      <c r="A381" s="7">
        <v>44352</v>
      </c>
      <c r="B381" s="2" t="s">
        <v>114</v>
      </c>
      <c r="C381" s="3" t="s">
        <v>72</v>
      </c>
      <c r="D381" s="4">
        <v>80.94</v>
      </c>
      <c r="E381" s="5">
        <v>17</v>
      </c>
      <c r="F381" s="8">
        <f>ventes[[#This Row],[PRIX UNITAIRE (FCFA)]]*ventes[[#This Row],[QUANTITE]]</f>
        <v>1375.98</v>
      </c>
      <c r="G381" t="str">
        <f>VLOOKUP(ventes[[#This Row],[CLIENTS]],localisations[],2,0)</f>
        <v>Royaume-Uni</v>
      </c>
      <c r="H381" t="str">
        <f>VLOOKUP(ventes[[#This Row],[CLIENTS]],localisations[],3,0)</f>
        <v>Europe</v>
      </c>
      <c r="I381" t="str">
        <f>TEXT(ventes[[#This Row],[DATES]],"mmm")</f>
        <v>juin</v>
      </c>
      <c r="J381">
        <f>WEEKNUM(ventes[[#This Row],[DATES]])</f>
        <v>23</v>
      </c>
    </row>
    <row r="382" spans="1:10" x14ac:dyDescent="0.35">
      <c r="A382" s="7">
        <v>44352</v>
      </c>
      <c r="B382" s="2" t="s">
        <v>107</v>
      </c>
      <c r="C382" s="3" t="s">
        <v>94</v>
      </c>
      <c r="D382" s="4">
        <v>7.8599999999999994</v>
      </c>
      <c r="E382" s="5">
        <v>32</v>
      </c>
      <c r="F382" s="8">
        <f>ventes[[#This Row],[PRIX UNITAIRE (FCFA)]]*ventes[[#This Row],[QUANTITE]]</f>
        <v>251.51999999999998</v>
      </c>
      <c r="G382" t="str">
        <f>VLOOKUP(ventes[[#This Row],[CLIENTS]],localisations[],2,0)</f>
        <v>France</v>
      </c>
      <c r="H382" t="str">
        <f>VLOOKUP(ventes[[#This Row],[CLIENTS]],localisations[],3,0)</f>
        <v>Europe</v>
      </c>
      <c r="I382" t="str">
        <f>TEXT(ventes[[#This Row],[DATES]],"mmm")</f>
        <v>juin</v>
      </c>
      <c r="J382">
        <f>WEEKNUM(ventes[[#This Row],[DATES]])</f>
        <v>23</v>
      </c>
    </row>
    <row r="383" spans="1:10" x14ac:dyDescent="0.35">
      <c r="A383" s="7">
        <v>44352</v>
      </c>
      <c r="B383" s="2" t="s">
        <v>127</v>
      </c>
      <c r="C383" s="3" t="s">
        <v>65</v>
      </c>
      <c r="D383" s="4">
        <v>6.7</v>
      </c>
      <c r="E383" s="5">
        <v>10</v>
      </c>
      <c r="F383" s="8">
        <f>ventes[[#This Row],[PRIX UNITAIRE (FCFA)]]*ventes[[#This Row],[QUANTITE]]</f>
        <v>67</v>
      </c>
      <c r="G383" t="str">
        <f>VLOOKUP(ventes[[#This Row],[CLIENTS]],localisations[],2,0)</f>
        <v>Colombie</v>
      </c>
      <c r="H383" t="str">
        <f>VLOOKUP(ventes[[#This Row],[CLIENTS]],localisations[],3,0)</f>
        <v>Amérique</v>
      </c>
      <c r="I383" t="str">
        <f>TEXT(ventes[[#This Row],[DATES]],"mmm")</f>
        <v>juin</v>
      </c>
      <c r="J383">
        <f>WEEKNUM(ventes[[#This Row],[DATES]])</f>
        <v>23</v>
      </c>
    </row>
    <row r="384" spans="1:10" x14ac:dyDescent="0.35">
      <c r="A384" s="7">
        <v>44353</v>
      </c>
      <c r="B384" s="2" t="s">
        <v>119</v>
      </c>
      <c r="C384" s="3" t="s">
        <v>56</v>
      </c>
      <c r="D384" s="4">
        <v>119.7</v>
      </c>
      <c r="E384" s="5">
        <v>6</v>
      </c>
      <c r="F384" s="8">
        <f>ventes[[#This Row],[PRIX UNITAIRE (FCFA)]]*ventes[[#This Row],[QUANTITE]]</f>
        <v>718.2</v>
      </c>
      <c r="G384" t="str">
        <f>VLOOKUP(ventes[[#This Row],[CLIENTS]],localisations[],2,0)</f>
        <v>Suède</v>
      </c>
      <c r="H384" t="str">
        <f>VLOOKUP(ventes[[#This Row],[CLIENTS]],localisations[],3,0)</f>
        <v>Europe</v>
      </c>
      <c r="I384" t="str">
        <f>TEXT(ventes[[#This Row],[DATES]],"mmm")</f>
        <v>juin</v>
      </c>
      <c r="J384">
        <f>WEEKNUM(ventes[[#This Row],[DATES]])</f>
        <v>24</v>
      </c>
    </row>
    <row r="385" spans="1:10" x14ac:dyDescent="0.35">
      <c r="A385" s="7">
        <v>44353</v>
      </c>
      <c r="B385" s="2" t="s">
        <v>132</v>
      </c>
      <c r="C385" s="3" t="s">
        <v>84</v>
      </c>
      <c r="D385" s="4">
        <v>103.88</v>
      </c>
      <c r="E385" s="5">
        <v>33</v>
      </c>
      <c r="F385" s="8">
        <f>ventes[[#This Row],[PRIX UNITAIRE (FCFA)]]*ventes[[#This Row],[QUANTITE]]</f>
        <v>3428.04</v>
      </c>
      <c r="G385" t="str">
        <f>VLOOKUP(ventes[[#This Row],[CLIENTS]],localisations[],2,0)</f>
        <v>États-Unis</v>
      </c>
      <c r="H385" t="str">
        <f>VLOOKUP(ventes[[#This Row],[CLIENTS]],localisations[],3,0)</f>
        <v>Amérique</v>
      </c>
      <c r="I385" t="str">
        <f>TEXT(ventes[[#This Row],[DATES]],"mmm")</f>
        <v>juin</v>
      </c>
      <c r="J385">
        <f>WEEKNUM(ventes[[#This Row],[DATES]])</f>
        <v>24</v>
      </c>
    </row>
    <row r="386" spans="1:10" x14ac:dyDescent="0.35">
      <c r="A386" s="7">
        <v>44355</v>
      </c>
      <c r="B386" s="2" t="s">
        <v>129</v>
      </c>
      <c r="C386" s="3" t="s">
        <v>90</v>
      </c>
      <c r="D386" s="4">
        <v>41.81</v>
      </c>
      <c r="E386" s="5">
        <v>11</v>
      </c>
      <c r="F386" s="8">
        <f>ventes[[#This Row],[PRIX UNITAIRE (FCFA)]]*ventes[[#This Row],[QUANTITE]]</f>
        <v>459.91</v>
      </c>
      <c r="G386" t="str">
        <f>VLOOKUP(ventes[[#This Row],[CLIENTS]],localisations[],2,0)</f>
        <v>Pologne</v>
      </c>
      <c r="H386" t="str">
        <f>VLOOKUP(ventes[[#This Row],[CLIENTS]],localisations[],3,0)</f>
        <v>Europe</v>
      </c>
      <c r="I386" t="str">
        <f>TEXT(ventes[[#This Row],[DATES]],"mmm")</f>
        <v>juin</v>
      </c>
      <c r="J386">
        <f>WEEKNUM(ventes[[#This Row],[DATES]])</f>
        <v>24</v>
      </c>
    </row>
    <row r="387" spans="1:10" x14ac:dyDescent="0.35">
      <c r="A387" s="7">
        <v>44355</v>
      </c>
      <c r="B387" s="2" t="s">
        <v>131</v>
      </c>
      <c r="C387" s="3" t="s">
        <v>62</v>
      </c>
      <c r="D387" s="4">
        <v>48.84</v>
      </c>
      <c r="E387" s="5">
        <v>11</v>
      </c>
      <c r="F387" s="8">
        <f>ventes[[#This Row],[PRIX UNITAIRE (FCFA)]]*ventes[[#This Row],[QUANTITE]]</f>
        <v>537.24</v>
      </c>
      <c r="G387" t="str">
        <f>VLOOKUP(ventes[[#This Row],[CLIENTS]],localisations[],2,0)</f>
        <v>Argentine</v>
      </c>
      <c r="H387" t="str">
        <f>VLOOKUP(ventes[[#This Row],[CLIENTS]],localisations[],3,0)</f>
        <v>Amérique</v>
      </c>
      <c r="I387" t="str">
        <f>TEXT(ventes[[#This Row],[DATES]],"mmm")</f>
        <v>juin</v>
      </c>
      <c r="J387">
        <f>WEEKNUM(ventes[[#This Row],[DATES]])</f>
        <v>24</v>
      </c>
    </row>
    <row r="388" spans="1:10" x14ac:dyDescent="0.35">
      <c r="A388" s="7">
        <v>44356</v>
      </c>
      <c r="B388" s="2" t="s">
        <v>117</v>
      </c>
      <c r="C388" s="3" t="s">
        <v>84</v>
      </c>
      <c r="D388" s="4">
        <v>103.88</v>
      </c>
      <c r="E388" s="5">
        <v>7</v>
      </c>
      <c r="F388" s="8">
        <f>ventes[[#This Row],[PRIX UNITAIRE (FCFA)]]*ventes[[#This Row],[QUANTITE]]</f>
        <v>727.16</v>
      </c>
      <c r="G388" t="str">
        <f>VLOOKUP(ventes[[#This Row],[CLIENTS]],localisations[],2,0)</f>
        <v>Venezuela</v>
      </c>
      <c r="H388" t="str">
        <f>VLOOKUP(ventes[[#This Row],[CLIENTS]],localisations[],3,0)</f>
        <v>Amérique</v>
      </c>
      <c r="I388" t="str">
        <f>TEXT(ventes[[#This Row],[DATES]],"mmm")</f>
        <v>juin</v>
      </c>
      <c r="J388">
        <f>WEEKNUM(ventes[[#This Row],[DATES]])</f>
        <v>24</v>
      </c>
    </row>
    <row r="389" spans="1:10" x14ac:dyDescent="0.35">
      <c r="A389" s="7">
        <v>44356</v>
      </c>
      <c r="B389" s="2" t="s">
        <v>124</v>
      </c>
      <c r="C389" s="3" t="s">
        <v>71</v>
      </c>
      <c r="D389" s="4">
        <v>115.2</v>
      </c>
      <c r="E389" s="5">
        <v>32</v>
      </c>
      <c r="F389" s="8">
        <f>ventes[[#This Row],[PRIX UNITAIRE (FCFA)]]*ventes[[#This Row],[QUANTITE]]</f>
        <v>3686.4</v>
      </c>
      <c r="G389" t="str">
        <f>VLOOKUP(ventes[[#This Row],[CLIENTS]],localisations[],2,0)</f>
        <v>Mexique</v>
      </c>
      <c r="H389" t="str">
        <f>VLOOKUP(ventes[[#This Row],[CLIENTS]],localisations[],3,0)</f>
        <v>Amérique</v>
      </c>
      <c r="I389" t="str">
        <f>TEXT(ventes[[#This Row],[DATES]],"mmm")</f>
        <v>juin</v>
      </c>
      <c r="J389">
        <f>WEEKNUM(ventes[[#This Row],[DATES]])</f>
        <v>24</v>
      </c>
    </row>
    <row r="390" spans="1:10" x14ac:dyDescent="0.35">
      <c r="A390" s="7">
        <v>44357</v>
      </c>
      <c r="B390" s="2" t="s">
        <v>130</v>
      </c>
      <c r="C390" s="3" t="s">
        <v>90</v>
      </c>
      <c r="D390" s="4">
        <v>41.81</v>
      </c>
      <c r="E390" s="5">
        <v>8</v>
      </c>
      <c r="F390" s="8">
        <f>ventes[[#This Row],[PRIX UNITAIRE (FCFA)]]*ventes[[#This Row],[QUANTITE]]</f>
        <v>334.48</v>
      </c>
      <c r="G390" t="str">
        <f>VLOOKUP(ventes[[#This Row],[CLIENTS]],localisations[],2,0)</f>
        <v>Ghana</v>
      </c>
      <c r="H390" t="str">
        <f>VLOOKUP(ventes[[#This Row],[CLIENTS]],localisations[],3,0)</f>
        <v>Afrique</v>
      </c>
      <c r="I390" t="str">
        <f>TEXT(ventes[[#This Row],[DATES]],"mmm")</f>
        <v>juin</v>
      </c>
      <c r="J390">
        <f>WEEKNUM(ventes[[#This Row],[DATES]])</f>
        <v>24</v>
      </c>
    </row>
    <row r="391" spans="1:10" x14ac:dyDescent="0.35">
      <c r="A391" s="7">
        <v>44358</v>
      </c>
      <c r="B391" s="2" t="s">
        <v>97</v>
      </c>
      <c r="C391" s="3" t="s">
        <v>66</v>
      </c>
      <c r="D391" s="4">
        <v>117.48</v>
      </c>
      <c r="E391" s="5">
        <v>12</v>
      </c>
      <c r="F391" s="8">
        <f>ventes[[#This Row],[PRIX UNITAIRE (FCFA)]]*ventes[[#This Row],[QUANTITE]]</f>
        <v>1409.76</v>
      </c>
      <c r="G391" t="str">
        <f>VLOOKUP(ventes[[#This Row],[CLIENTS]],localisations[],2,0)</f>
        <v>Philippines</v>
      </c>
      <c r="H391" t="str">
        <f>VLOOKUP(ventes[[#This Row],[CLIENTS]],localisations[],3,0)</f>
        <v>Asie</v>
      </c>
      <c r="I391" t="str">
        <f>TEXT(ventes[[#This Row],[DATES]],"mmm")</f>
        <v>juin</v>
      </c>
      <c r="J391">
        <f>WEEKNUM(ventes[[#This Row],[DATES]])</f>
        <v>24</v>
      </c>
    </row>
    <row r="392" spans="1:10" x14ac:dyDescent="0.35">
      <c r="A392" s="7">
        <v>44358</v>
      </c>
      <c r="B392" s="2" t="s">
        <v>97</v>
      </c>
      <c r="C392" s="3" t="s">
        <v>88</v>
      </c>
      <c r="D392" s="4">
        <v>155.61000000000001</v>
      </c>
      <c r="E392" s="5">
        <v>9</v>
      </c>
      <c r="F392" s="8">
        <f>ventes[[#This Row],[PRIX UNITAIRE (FCFA)]]*ventes[[#This Row],[QUANTITE]]</f>
        <v>1400.4900000000002</v>
      </c>
      <c r="G392" t="str">
        <f>VLOOKUP(ventes[[#This Row],[CLIENTS]],localisations[],2,0)</f>
        <v>Philippines</v>
      </c>
      <c r="H392" t="str">
        <f>VLOOKUP(ventes[[#This Row],[CLIENTS]],localisations[],3,0)</f>
        <v>Asie</v>
      </c>
      <c r="I392" t="str">
        <f>TEXT(ventes[[#This Row],[DATES]],"mmm")</f>
        <v>juin</v>
      </c>
      <c r="J392">
        <f>WEEKNUM(ventes[[#This Row],[DATES]])</f>
        <v>24</v>
      </c>
    </row>
    <row r="393" spans="1:10" x14ac:dyDescent="0.35">
      <c r="A393" s="7">
        <v>44358</v>
      </c>
      <c r="B393" s="2" t="s">
        <v>125</v>
      </c>
      <c r="C393" s="3" t="s">
        <v>92</v>
      </c>
      <c r="D393" s="4">
        <v>42.55</v>
      </c>
      <c r="E393" s="5">
        <v>13</v>
      </c>
      <c r="F393" s="8">
        <f>ventes[[#This Row],[PRIX UNITAIRE (FCFA)]]*ventes[[#This Row],[QUANTITE]]</f>
        <v>553.15</v>
      </c>
      <c r="G393" t="str">
        <f>VLOOKUP(ventes[[#This Row],[CLIENTS]],localisations[],2,0)</f>
        <v>Allemagne</v>
      </c>
      <c r="H393" t="str">
        <f>VLOOKUP(ventes[[#This Row],[CLIENTS]],localisations[],3,0)</f>
        <v>Europe</v>
      </c>
      <c r="I393" t="str">
        <f>TEXT(ventes[[#This Row],[DATES]],"mmm")</f>
        <v>juin</v>
      </c>
      <c r="J393">
        <f>WEEKNUM(ventes[[#This Row],[DATES]])</f>
        <v>24</v>
      </c>
    </row>
    <row r="394" spans="1:10" x14ac:dyDescent="0.35">
      <c r="A394" s="7">
        <v>44358</v>
      </c>
      <c r="B394" s="2" t="s">
        <v>111</v>
      </c>
      <c r="C394" s="3" t="s">
        <v>83</v>
      </c>
      <c r="D394" s="4">
        <v>162.54</v>
      </c>
      <c r="E394" s="5">
        <v>6</v>
      </c>
      <c r="F394" s="8">
        <f>ventes[[#This Row],[PRIX UNITAIRE (FCFA)]]*ventes[[#This Row],[QUANTITE]]</f>
        <v>975.24</v>
      </c>
      <c r="G394" t="str">
        <f>VLOOKUP(ventes[[#This Row],[CLIENTS]],localisations[],2,0)</f>
        <v>Pérou</v>
      </c>
      <c r="H394" t="str">
        <f>VLOOKUP(ventes[[#This Row],[CLIENTS]],localisations[],3,0)</f>
        <v>Amérique</v>
      </c>
      <c r="I394" t="str">
        <f>TEXT(ventes[[#This Row],[DATES]],"mmm")</f>
        <v>juin</v>
      </c>
      <c r="J394">
        <f>WEEKNUM(ventes[[#This Row],[DATES]])</f>
        <v>24</v>
      </c>
    </row>
    <row r="395" spans="1:10" x14ac:dyDescent="0.35">
      <c r="A395" s="7">
        <v>44359</v>
      </c>
      <c r="B395" s="2" t="s">
        <v>119</v>
      </c>
      <c r="C395" s="3" t="s">
        <v>91</v>
      </c>
      <c r="D395" s="4">
        <v>173.88</v>
      </c>
      <c r="E395" s="5">
        <v>6</v>
      </c>
      <c r="F395" s="8">
        <f>ventes[[#This Row],[PRIX UNITAIRE (FCFA)]]*ventes[[#This Row],[QUANTITE]]</f>
        <v>1043.28</v>
      </c>
      <c r="G395" t="str">
        <f>VLOOKUP(ventes[[#This Row],[CLIENTS]],localisations[],2,0)</f>
        <v>Suède</v>
      </c>
      <c r="H395" t="str">
        <f>VLOOKUP(ventes[[#This Row],[CLIENTS]],localisations[],3,0)</f>
        <v>Europe</v>
      </c>
      <c r="I395" t="str">
        <f>TEXT(ventes[[#This Row],[DATES]],"mmm")</f>
        <v>juin</v>
      </c>
      <c r="J395">
        <f>WEEKNUM(ventes[[#This Row],[DATES]])</f>
        <v>24</v>
      </c>
    </row>
    <row r="396" spans="1:10" x14ac:dyDescent="0.35">
      <c r="A396" s="7">
        <v>44360</v>
      </c>
      <c r="B396" s="2" t="s">
        <v>112</v>
      </c>
      <c r="C396" s="3" t="s">
        <v>95</v>
      </c>
      <c r="D396" s="4">
        <v>24.66</v>
      </c>
      <c r="E396" s="5">
        <v>6</v>
      </c>
      <c r="F396" s="8">
        <f>ventes[[#This Row],[PRIX UNITAIRE (FCFA)]]*ventes[[#This Row],[QUANTITE]]</f>
        <v>147.96</v>
      </c>
      <c r="G396" t="str">
        <f>VLOOKUP(ventes[[#This Row],[CLIENTS]],localisations[],2,0)</f>
        <v>Afrique du Sud</v>
      </c>
      <c r="H396" t="str">
        <f>VLOOKUP(ventes[[#This Row],[CLIENTS]],localisations[],3,0)</f>
        <v>Afrique</v>
      </c>
      <c r="I396" t="str">
        <f>TEXT(ventes[[#This Row],[DATES]],"mmm")</f>
        <v>juin</v>
      </c>
      <c r="J396">
        <f>WEEKNUM(ventes[[#This Row],[DATES]])</f>
        <v>25</v>
      </c>
    </row>
    <row r="397" spans="1:10" x14ac:dyDescent="0.35">
      <c r="A397" s="7">
        <v>44360</v>
      </c>
      <c r="B397" s="2" t="s">
        <v>133</v>
      </c>
      <c r="C397" s="3" t="s">
        <v>57</v>
      </c>
      <c r="D397" s="4">
        <v>15.719999999999999</v>
      </c>
      <c r="E397" s="5">
        <v>3</v>
      </c>
      <c r="F397" s="8">
        <f>ventes[[#This Row],[PRIX UNITAIRE (FCFA)]]*ventes[[#This Row],[QUANTITE]]</f>
        <v>47.16</v>
      </c>
      <c r="G397" t="str">
        <f>VLOOKUP(ventes[[#This Row],[CLIENTS]],localisations[],2,0)</f>
        <v>Nigeria</v>
      </c>
      <c r="H397" t="str">
        <f>VLOOKUP(ventes[[#This Row],[CLIENTS]],localisations[],3,0)</f>
        <v>Afrique</v>
      </c>
      <c r="I397" t="str">
        <f>TEXT(ventes[[#This Row],[DATES]],"mmm")</f>
        <v>juin</v>
      </c>
      <c r="J397">
        <f>WEEKNUM(ventes[[#This Row],[DATES]])</f>
        <v>25</v>
      </c>
    </row>
    <row r="398" spans="1:10" x14ac:dyDescent="0.35">
      <c r="A398" s="7">
        <v>44360</v>
      </c>
      <c r="B398" s="2" t="s">
        <v>114</v>
      </c>
      <c r="C398" s="3" t="s">
        <v>54</v>
      </c>
      <c r="D398" s="4">
        <v>141.57</v>
      </c>
      <c r="E398" s="5">
        <v>20</v>
      </c>
      <c r="F398" s="8">
        <f>ventes[[#This Row],[PRIX UNITAIRE (FCFA)]]*ventes[[#This Row],[QUANTITE]]</f>
        <v>2831.3999999999996</v>
      </c>
      <c r="G398" t="str">
        <f>VLOOKUP(ventes[[#This Row],[CLIENTS]],localisations[],2,0)</f>
        <v>Royaume-Uni</v>
      </c>
      <c r="H398" t="str">
        <f>VLOOKUP(ventes[[#This Row],[CLIENTS]],localisations[],3,0)</f>
        <v>Europe</v>
      </c>
      <c r="I398" t="str">
        <f>TEXT(ventes[[#This Row],[DATES]],"mmm")</f>
        <v>juin</v>
      </c>
      <c r="J398">
        <f>WEEKNUM(ventes[[#This Row],[DATES]])</f>
        <v>25</v>
      </c>
    </row>
    <row r="399" spans="1:10" x14ac:dyDescent="0.35">
      <c r="A399" s="7">
        <v>44360</v>
      </c>
      <c r="B399" s="2" t="s">
        <v>123</v>
      </c>
      <c r="C399" s="3" t="s">
        <v>65</v>
      </c>
      <c r="D399" s="4">
        <v>6.7</v>
      </c>
      <c r="E399" s="5">
        <v>2</v>
      </c>
      <c r="F399" s="8">
        <f>ventes[[#This Row],[PRIX UNITAIRE (FCFA)]]*ventes[[#This Row],[QUANTITE]]</f>
        <v>13.4</v>
      </c>
      <c r="G399" t="str">
        <f>VLOOKUP(ventes[[#This Row],[CLIENTS]],localisations[],2,0)</f>
        <v>Brésil</v>
      </c>
      <c r="H399" t="str">
        <f>VLOOKUP(ventes[[#This Row],[CLIENTS]],localisations[],3,0)</f>
        <v>Amérique</v>
      </c>
      <c r="I399" t="str">
        <f>TEXT(ventes[[#This Row],[DATES]],"mmm")</f>
        <v>juin</v>
      </c>
      <c r="J399">
        <f>WEEKNUM(ventes[[#This Row],[DATES]])</f>
        <v>25</v>
      </c>
    </row>
    <row r="400" spans="1:10" x14ac:dyDescent="0.35">
      <c r="A400" s="7">
        <v>44361</v>
      </c>
      <c r="B400" s="2" t="s">
        <v>112</v>
      </c>
      <c r="C400" s="3" t="s">
        <v>70</v>
      </c>
      <c r="D400" s="4">
        <v>8.33</v>
      </c>
      <c r="E400" s="5">
        <v>10</v>
      </c>
      <c r="F400" s="8">
        <f>ventes[[#This Row],[PRIX UNITAIRE (FCFA)]]*ventes[[#This Row],[QUANTITE]]</f>
        <v>83.3</v>
      </c>
      <c r="G400" t="str">
        <f>VLOOKUP(ventes[[#This Row],[CLIENTS]],localisations[],2,0)</f>
        <v>Afrique du Sud</v>
      </c>
      <c r="H400" t="str">
        <f>VLOOKUP(ventes[[#This Row],[CLIENTS]],localisations[],3,0)</f>
        <v>Afrique</v>
      </c>
      <c r="I400" t="str">
        <f>TEXT(ventes[[#This Row],[DATES]],"mmm")</f>
        <v>juin</v>
      </c>
      <c r="J400">
        <f>WEEKNUM(ventes[[#This Row],[DATES]])</f>
        <v>25</v>
      </c>
    </row>
    <row r="401" spans="1:10" x14ac:dyDescent="0.35">
      <c r="A401" s="7">
        <v>44362</v>
      </c>
      <c r="B401" s="2" t="s">
        <v>127</v>
      </c>
      <c r="C401" s="3" t="s">
        <v>77</v>
      </c>
      <c r="D401" s="4">
        <v>162</v>
      </c>
      <c r="E401" s="5">
        <v>15</v>
      </c>
      <c r="F401" s="8">
        <f>ventes[[#This Row],[PRIX UNITAIRE (FCFA)]]*ventes[[#This Row],[QUANTITE]]</f>
        <v>2430</v>
      </c>
      <c r="G401" t="str">
        <f>VLOOKUP(ventes[[#This Row],[CLIENTS]],localisations[],2,0)</f>
        <v>Colombie</v>
      </c>
      <c r="H401" t="str">
        <f>VLOOKUP(ventes[[#This Row],[CLIENTS]],localisations[],3,0)</f>
        <v>Amérique</v>
      </c>
      <c r="I401" t="str">
        <f>TEXT(ventes[[#This Row],[DATES]],"mmm")</f>
        <v>juin</v>
      </c>
      <c r="J401">
        <f>WEEKNUM(ventes[[#This Row],[DATES]])</f>
        <v>25</v>
      </c>
    </row>
    <row r="402" spans="1:10" x14ac:dyDescent="0.35">
      <c r="A402" s="7">
        <v>44363</v>
      </c>
      <c r="B402" s="2" t="s">
        <v>129</v>
      </c>
      <c r="C402" s="3" t="s">
        <v>67</v>
      </c>
      <c r="D402" s="4">
        <v>210</v>
      </c>
      <c r="E402" s="5">
        <v>5</v>
      </c>
      <c r="F402" s="8">
        <f>ventes[[#This Row],[PRIX UNITAIRE (FCFA)]]*ventes[[#This Row],[QUANTITE]]</f>
        <v>1050</v>
      </c>
      <c r="G402" t="str">
        <f>VLOOKUP(ventes[[#This Row],[CLIENTS]],localisations[],2,0)</f>
        <v>Pologne</v>
      </c>
      <c r="H402" t="str">
        <f>VLOOKUP(ventes[[#This Row],[CLIENTS]],localisations[],3,0)</f>
        <v>Europe</v>
      </c>
      <c r="I402" t="str">
        <f>TEXT(ventes[[#This Row],[DATES]],"mmm")</f>
        <v>juin</v>
      </c>
      <c r="J402">
        <f>WEEKNUM(ventes[[#This Row],[DATES]])</f>
        <v>25</v>
      </c>
    </row>
    <row r="403" spans="1:10" x14ac:dyDescent="0.35">
      <c r="A403" s="7">
        <v>44363</v>
      </c>
      <c r="B403" s="2" t="s">
        <v>117</v>
      </c>
      <c r="C403" s="3" t="s">
        <v>92</v>
      </c>
      <c r="D403" s="4">
        <v>42.55</v>
      </c>
      <c r="E403" s="5">
        <v>11</v>
      </c>
      <c r="F403" s="8">
        <f>ventes[[#This Row],[PRIX UNITAIRE (FCFA)]]*ventes[[#This Row],[QUANTITE]]</f>
        <v>468.04999999999995</v>
      </c>
      <c r="G403" t="str">
        <f>VLOOKUP(ventes[[#This Row],[CLIENTS]],localisations[],2,0)</f>
        <v>Venezuela</v>
      </c>
      <c r="H403" t="str">
        <f>VLOOKUP(ventes[[#This Row],[CLIENTS]],localisations[],3,0)</f>
        <v>Amérique</v>
      </c>
      <c r="I403" t="str">
        <f>TEXT(ventes[[#This Row],[DATES]],"mmm")</f>
        <v>juin</v>
      </c>
      <c r="J403">
        <f>WEEKNUM(ventes[[#This Row],[DATES]])</f>
        <v>25</v>
      </c>
    </row>
    <row r="404" spans="1:10" x14ac:dyDescent="0.35">
      <c r="A404" s="7">
        <v>44363</v>
      </c>
      <c r="B404" s="2" t="s">
        <v>126</v>
      </c>
      <c r="C404" s="3" t="s">
        <v>57</v>
      </c>
      <c r="D404" s="4">
        <v>15.719999999999999</v>
      </c>
      <c r="E404" s="5">
        <v>12</v>
      </c>
      <c r="F404" s="8">
        <f>ventes[[#This Row],[PRIX UNITAIRE (FCFA)]]*ventes[[#This Row],[QUANTITE]]</f>
        <v>188.64</v>
      </c>
      <c r="G404" t="str">
        <f>VLOOKUP(ventes[[#This Row],[CLIENTS]],localisations[],2,0)</f>
        <v>Canada</v>
      </c>
      <c r="H404" t="str">
        <f>VLOOKUP(ventes[[#This Row],[CLIENTS]],localisations[],3,0)</f>
        <v>Amérique</v>
      </c>
      <c r="I404" t="str">
        <f>TEXT(ventes[[#This Row],[DATES]],"mmm")</f>
        <v>juin</v>
      </c>
      <c r="J404">
        <f>WEEKNUM(ventes[[#This Row],[DATES]])</f>
        <v>25</v>
      </c>
    </row>
    <row r="405" spans="1:10" x14ac:dyDescent="0.35">
      <c r="A405" s="7">
        <v>44363</v>
      </c>
      <c r="B405" s="2" t="s">
        <v>104</v>
      </c>
      <c r="C405" s="3" t="s">
        <v>63</v>
      </c>
      <c r="D405" s="4">
        <v>53.11</v>
      </c>
      <c r="E405" s="5">
        <v>15</v>
      </c>
      <c r="F405" s="8">
        <f>ventes[[#This Row],[PRIX UNITAIRE (FCFA)]]*ventes[[#This Row],[QUANTITE]]</f>
        <v>796.65</v>
      </c>
      <c r="G405" t="str">
        <f>VLOOKUP(ventes[[#This Row],[CLIENTS]],localisations[],2,0)</f>
        <v>Pakistan</v>
      </c>
      <c r="H405" t="str">
        <f>VLOOKUP(ventes[[#This Row],[CLIENTS]],localisations[],3,0)</f>
        <v>Asie</v>
      </c>
      <c r="I405" t="str">
        <f>TEXT(ventes[[#This Row],[DATES]],"mmm")</f>
        <v>juin</v>
      </c>
      <c r="J405">
        <f>WEEKNUM(ventes[[#This Row],[DATES]])</f>
        <v>25</v>
      </c>
    </row>
    <row r="406" spans="1:10" x14ac:dyDescent="0.35">
      <c r="A406" s="7">
        <v>44363</v>
      </c>
      <c r="B406" s="2" t="s">
        <v>127</v>
      </c>
      <c r="C406" s="3" t="s">
        <v>84</v>
      </c>
      <c r="D406" s="4">
        <v>103.88</v>
      </c>
      <c r="E406" s="5">
        <v>26</v>
      </c>
      <c r="F406" s="8">
        <f>ventes[[#This Row],[PRIX UNITAIRE (FCFA)]]*ventes[[#This Row],[QUANTITE]]</f>
        <v>2700.88</v>
      </c>
      <c r="G406" t="str">
        <f>VLOOKUP(ventes[[#This Row],[CLIENTS]],localisations[],2,0)</f>
        <v>Colombie</v>
      </c>
      <c r="H406" t="str">
        <f>VLOOKUP(ventes[[#This Row],[CLIENTS]],localisations[],3,0)</f>
        <v>Amérique</v>
      </c>
      <c r="I406" t="str">
        <f>TEXT(ventes[[#This Row],[DATES]],"mmm")</f>
        <v>juin</v>
      </c>
      <c r="J406">
        <f>WEEKNUM(ventes[[#This Row],[DATES]])</f>
        <v>25</v>
      </c>
    </row>
    <row r="407" spans="1:10" x14ac:dyDescent="0.35">
      <c r="A407" s="7">
        <v>44364</v>
      </c>
      <c r="B407" s="2" t="s">
        <v>129</v>
      </c>
      <c r="C407" s="3" t="s">
        <v>78</v>
      </c>
      <c r="D407" s="4">
        <v>16.64</v>
      </c>
      <c r="E407" s="5">
        <v>38</v>
      </c>
      <c r="F407" s="8">
        <f>ventes[[#This Row],[PRIX UNITAIRE (FCFA)]]*ventes[[#This Row],[QUANTITE]]</f>
        <v>632.32000000000005</v>
      </c>
      <c r="G407" t="str">
        <f>VLOOKUP(ventes[[#This Row],[CLIENTS]],localisations[],2,0)</f>
        <v>Pologne</v>
      </c>
      <c r="H407" t="str">
        <f>VLOOKUP(ventes[[#This Row],[CLIENTS]],localisations[],3,0)</f>
        <v>Europe</v>
      </c>
      <c r="I407" t="str">
        <f>TEXT(ventes[[#This Row],[DATES]],"mmm")</f>
        <v>juin</v>
      </c>
      <c r="J407">
        <f>WEEKNUM(ventes[[#This Row],[DATES]])</f>
        <v>25</v>
      </c>
    </row>
    <row r="408" spans="1:10" x14ac:dyDescent="0.35">
      <c r="A408" s="7">
        <v>44364</v>
      </c>
      <c r="B408" s="2" t="s">
        <v>104</v>
      </c>
      <c r="C408" s="3" t="s">
        <v>67</v>
      </c>
      <c r="D408" s="4">
        <v>210</v>
      </c>
      <c r="E408" s="5">
        <v>24</v>
      </c>
      <c r="F408" s="8">
        <f>ventes[[#This Row],[PRIX UNITAIRE (FCFA)]]*ventes[[#This Row],[QUANTITE]]</f>
        <v>5040</v>
      </c>
      <c r="G408" t="str">
        <f>VLOOKUP(ventes[[#This Row],[CLIENTS]],localisations[],2,0)</f>
        <v>Pakistan</v>
      </c>
      <c r="H408" t="str">
        <f>VLOOKUP(ventes[[#This Row],[CLIENTS]],localisations[],3,0)</f>
        <v>Asie</v>
      </c>
      <c r="I408" t="str">
        <f>TEXT(ventes[[#This Row],[DATES]],"mmm")</f>
        <v>juin</v>
      </c>
      <c r="J408">
        <f>WEEKNUM(ventes[[#This Row],[DATES]])</f>
        <v>25</v>
      </c>
    </row>
    <row r="409" spans="1:10" x14ac:dyDescent="0.35">
      <c r="A409" s="7">
        <v>44365</v>
      </c>
      <c r="B409" s="2" t="s">
        <v>97</v>
      </c>
      <c r="C409" s="3" t="s">
        <v>74</v>
      </c>
      <c r="D409" s="4">
        <v>58.3</v>
      </c>
      <c r="E409" s="5">
        <v>35</v>
      </c>
      <c r="F409" s="8">
        <f>ventes[[#This Row],[PRIX UNITAIRE (FCFA)]]*ventes[[#This Row],[QUANTITE]]</f>
        <v>2040.5</v>
      </c>
      <c r="G409" t="str">
        <f>VLOOKUP(ventes[[#This Row],[CLIENTS]],localisations[],2,0)</f>
        <v>Philippines</v>
      </c>
      <c r="H409" t="str">
        <f>VLOOKUP(ventes[[#This Row],[CLIENTS]],localisations[],3,0)</f>
        <v>Asie</v>
      </c>
      <c r="I409" t="str">
        <f>TEXT(ventes[[#This Row],[DATES]],"mmm")</f>
        <v>juin</v>
      </c>
      <c r="J409">
        <f>WEEKNUM(ventes[[#This Row],[DATES]])</f>
        <v>25</v>
      </c>
    </row>
    <row r="410" spans="1:10" x14ac:dyDescent="0.35">
      <c r="A410" s="7">
        <v>44365</v>
      </c>
      <c r="B410" s="2" t="s">
        <v>118</v>
      </c>
      <c r="C410" s="3" t="s">
        <v>70</v>
      </c>
      <c r="D410" s="4">
        <v>8.33</v>
      </c>
      <c r="E410" s="5">
        <v>13</v>
      </c>
      <c r="F410" s="8">
        <f>ventes[[#This Row],[PRIX UNITAIRE (FCFA)]]*ventes[[#This Row],[QUANTITE]]</f>
        <v>108.29</v>
      </c>
      <c r="G410" t="str">
        <f>VLOOKUP(ventes[[#This Row],[CLIENTS]],localisations[],2,0)</f>
        <v>Espagne</v>
      </c>
      <c r="H410" t="str">
        <f>VLOOKUP(ventes[[#This Row],[CLIENTS]],localisations[],3,0)</f>
        <v>Europe</v>
      </c>
      <c r="I410" t="str">
        <f>TEXT(ventes[[#This Row],[DATES]],"mmm")</f>
        <v>juin</v>
      </c>
      <c r="J410">
        <f>WEEKNUM(ventes[[#This Row],[DATES]])</f>
        <v>25</v>
      </c>
    </row>
    <row r="411" spans="1:10" x14ac:dyDescent="0.35">
      <c r="A411" s="7">
        <v>44365</v>
      </c>
      <c r="B411" s="2" t="s">
        <v>107</v>
      </c>
      <c r="C411" s="3" t="s">
        <v>59</v>
      </c>
      <c r="D411" s="4">
        <v>122.08</v>
      </c>
      <c r="E411" s="5">
        <v>5</v>
      </c>
      <c r="F411" s="8">
        <f>ventes[[#This Row],[PRIX UNITAIRE (FCFA)]]*ventes[[#This Row],[QUANTITE]]</f>
        <v>610.4</v>
      </c>
      <c r="G411" t="str">
        <f>VLOOKUP(ventes[[#This Row],[CLIENTS]],localisations[],2,0)</f>
        <v>France</v>
      </c>
      <c r="H411" t="str">
        <f>VLOOKUP(ventes[[#This Row],[CLIENTS]],localisations[],3,0)</f>
        <v>Europe</v>
      </c>
      <c r="I411" t="str">
        <f>TEXT(ventes[[#This Row],[DATES]],"mmm")</f>
        <v>juin</v>
      </c>
      <c r="J411">
        <f>WEEKNUM(ventes[[#This Row],[DATES]])</f>
        <v>25</v>
      </c>
    </row>
    <row r="412" spans="1:10" x14ac:dyDescent="0.35">
      <c r="A412" s="7">
        <v>44365</v>
      </c>
      <c r="B412" s="2" t="s">
        <v>117</v>
      </c>
      <c r="C412" s="3" t="s">
        <v>66</v>
      </c>
      <c r="D412" s="4">
        <v>117.48</v>
      </c>
      <c r="E412" s="5">
        <v>8</v>
      </c>
      <c r="F412" s="8">
        <f>ventes[[#This Row],[PRIX UNITAIRE (FCFA)]]*ventes[[#This Row],[QUANTITE]]</f>
        <v>939.84</v>
      </c>
      <c r="G412" t="str">
        <f>VLOOKUP(ventes[[#This Row],[CLIENTS]],localisations[],2,0)</f>
        <v>Venezuela</v>
      </c>
      <c r="H412" t="str">
        <f>VLOOKUP(ventes[[#This Row],[CLIENTS]],localisations[],3,0)</f>
        <v>Amérique</v>
      </c>
      <c r="I412" t="str">
        <f>TEXT(ventes[[#This Row],[DATES]],"mmm")</f>
        <v>juin</v>
      </c>
      <c r="J412">
        <f>WEEKNUM(ventes[[#This Row],[DATES]])</f>
        <v>25</v>
      </c>
    </row>
    <row r="413" spans="1:10" x14ac:dyDescent="0.35">
      <c r="A413" s="7">
        <v>44366</v>
      </c>
      <c r="B413" s="2" t="s">
        <v>110</v>
      </c>
      <c r="C413" s="3" t="s">
        <v>81</v>
      </c>
      <c r="D413" s="4">
        <v>82.08</v>
      </c>
      <c r="E413" s="5">
        <v>11</v>
      </c>
      <c r="F413" s="8">
        <f>ventes[[#This Row],[PRIX UNITAIRE (FCFA)]]*ventes[[#This Row],[QUANTITE]]</f>
        <v>902.88</v>
      </c>
      <c r="G413" t="str">
        <f>VLOOKUP(ventes[[#This Row],[CLIENTS]],localisations[],2,0)</f>
        <v>Égypte</v>
      </c>
      <c r="H413" t="str">
        <f>VLOOKUP(ventes[[#This Row],[CLIENTS]],localisations[],3,0)</f>
        <v>Afrique</v>
      </c>
      <c r="I413" t="str">
        <f>TEXT(ventes[[#This Row],[DATES]],"mmm")</f>
        <v>juin</v>
      </c>
      <c r="J413">
        <f>WEEKNUM(ventes[[#This Row],[DATES]])</f>
        <v>25</v>
      </c>
    </row>
    <row r="414" spans="1:10" x14ac:dyDescent="0.35">
      <c r="A414" s="7">
        <v>44366</v>
      </c>
      <c r="B414" s="2" t="s">
        <v>120</v>
      </c>
      <c r="C414" s="3" t="s">
        <v>73</v>
      </c>
      <c r="D414" s="4">
        <v>142.80000000000001</v>
      </c>
      <c r="E414" s="5">
        <v>8</v>
      </c>
      <c r="F414" s="8">
        <f>ventes[[#This Row],[PRIX UNITAIRE (FCFA)]]*ventes[[#This Row],[QUANTITE]]</f>
        <v>1142.4000000000001</v>
      </c>
      <c r="G414" t="str">
        <f>VLOOKUP(ventes[[#This Row],[CLIENTS]],localisations[],2,0)</f>
        <v>Pays-Bas</v>
      </c>
      <c r="H414" t="str">
        <f>VLOOKUP(ventes[[#This Row],[CLIENTS]],localisations[],3,0)</f>
        <v>Europe</v>
      </c>
      <c r="I414" t="str">
        <f>TEXT(ventes[[#This Row],[DATES]],"mmm")</f>
        <v>juin</v>
      </c>
      <c r="J414">
        <f>WEEKNUM(ventes[[#This Row],[DATES]])</f>
        <v>25</v>
      </c>
    </row>
    <row r="415" spans="1:10" x14ac:dyDescent="0.35">
      <c r="A415" s="7">
        <v>44366</v>
      </c>
      <c r="B415" s="2" t="s">
        <v>119</v>
      </c>
      <c r="C415" s="3" t="s">
        <v>91</v>
      </c>
      <c r="D415" s="4">
        <v>173.88</v>
      </c>
      <c r="E415" s="5">
        <v>5</v>
      </c>
      <c r="F415" s="8">
        <f>ventes[[#This Row],[PRIX UNITAIRE (FCFA)]]*ventes[[#This Row],[QUANTITE]]</f>
        <v>869.4</v>
      </c>
      <c r="G415" t="str">
        <f>VLOOKUP(ventes[[#This Row],[CLIENTS]],localisations[],2,0)</f>
        <v>Suède</v>
      </c>
      <c r="H415" t="str">
        <f>VLOOKUP(ventes[[#This Row],[CLIENTS]],localisations[],3,0)</f>
        <v>Europe</v>
      </c>
      <c r="I415" t="str">
        <f>TEXT(ventes[[#This Row],[DATES]],"mmm")</f>
        <v>juin</v>
      </c>
      <c r="J415">
        <f>WEEKNUM(ventes[[#This Row],[DATES]])</f>
        <v>25</v>
      </c>
    </row>
    <row r="416" spans="1:10" x14ac:dyDescent="0.35">
      <c r="A416" s="7">
        <v>44367</v>
      </c>
      <c r="B416" s="2" t="s">
        <v>112</v>
      </c>
      <c r="C416" s="3" t="s">
        <v>78</v>
      </c>
      <c r="D416" s="4">
        <v>16.64</v>
      </c>
      <c r="E416" s="5">
        <v>1</v>
      </c>
      <c r="F416" s="8">
        <f>ventes[[#This Row],[PRIX UNITAIRE (FCFA)]]*ventes[[#This Row],[QUANTITE]]</f>
        <v>16.64</v>
      </c>
      <c r="G416" t="str">
        <f>VLOOKUP(ventes[[#This Row],[CLIENTS]],localisations[],2,0)</f>
        <v>Afrique du Sud</v>
      </c>
      <c r="H416" t="str">
        <f>VLOOKUP(ventes[[#This Row],[CLIENTS]],localisations[],3,0)</f>
        <v>Afrique</v>
      </c>
      <c r="I416" t="str">
        <f>TEXT(ventes[[#This Row],[DATES]],"mmm")</f>
        <v>juin</v>
      </c>
      <c r="J416">
        <f>WEEKNUM(ventes[[#This Row],[DATES]])</f>
        <v>26</v>
      </c>
    </row>
    <row r="417" spans="1:10" x14ac:dyDescent="0.35">
      <c r="A417" s="7">
        <v>44367</v>
      </c>
      <c r="B417" s="2" t="s">
        <v>127</v>
      </c>
      <c r="C417" s="3" t="s">
        <v>76</v>
      </c>
      <c r="D417" s="4">
        <v>48.4</v>
      </c>
      <c r="E417" s="5">
        <v>30</v>
      </c>
      <c r="F417" s="8">
        <f>ventes[[#This Row],[PRIX UNITAIRE (FCFA)]]*ventes[[#This Row],[QUANTITE]]</f>
        <v>1452</v>
      </c>
      <c r="G417" t="str">
        <f>VLOOKUP(ventes[[#This Row],[CLIENTS]],localisations[],2,0)</f>
        <v>Colombie</v>
      </c>
      <c r="H417" t="str">
        <f>VLOOKUP(ventes[[#This Row],[CLIENTS]],localisations[],3,0)</f>
        <v>Amérique</v>
      </c>
      <c r="I417" t="str">
        <f>TEXT(ventes[[#This Row],[DATES]],"mmm")</f>
        <v>juin</v>
      </c>
      <c r="J417">
        <f>WEEKNUM(ventes[[#This Row],[DATES]])</f>
        <v>26</v>
      </c>
    </row>
    <row r="418" spans="1:10" x14ac:dyDescent="0.35">
      <c r="A418" s="7">
        <v>44368</v>
      </c>
      <c r="B418" s="2" t="s">
        <v>97</v>
      </c>
      <c r="C418" s="3" t="s">
        <v>86</v>
      </c>
      <c r="D418" s="4">
        <v>156.78</v>
      </c>
      <c r="E418" s="5">
        <v>14</v>
      </c>
      <c r="F418" s="8">
        <f>ventes[[#This Row],[PRIX UNITAIRE (FCFA)]]*ventes[[#This Row],[QUANTITE]]</f>
        <v>2194.92</v>
      </c>
      <c r="G418" t="str">
        <f>VLOOKUP(ventes[[#This Row],[CLIENTS]],localisations[],2,0)</f>
        <v>Philippines</v>
      </c>
      <c r="H418" t="str">
        <f>VLOOKUP(ventes[[#This Row],[CLIENTS]],localisations[],3,0)</f>
        <v>Asie</v>
      </c>
      <c r="I418" t="str">
        <f>TEXT(ventes[[#This Row],[DATES]],"mmm")</f>
        <v>juin</v>
      </c>
      <c r="J418">
        <f>WEEKNUM(ventes[[#This Row],[DATES]])</f>
        <v>26</v>
      </c>
    </row>
    <row r="419" spans="1:10" x14ac:dyDescent="0.35">
      <c r="A419" s="7">
        <v>44369</v>
      </c>
      <c r="B419" s="2" t="s">
        <v>113</v>
      </c>
      <c r="C419" s="3" t="s">
        <v>84</v>
      </c>
      <c r="D419" s="4">
        <v>103.88</v>
      </c>
      <c r="E419" s="5">
        <v>4</v>
      </c>
      <c r="F419" s="8">
        <f>ventes[[#This Row],[PRIX UNITAIRE (FCFA)]]*ventes[[#This Row],[QUANTITE]]</f>
        <v>415.52</v>
      </c>
      <c r="G419" t="str">
        <f>VLOOKUP(ventes[[#This Row],[CLIENTS]],localisations[],2,0)</f>
        <v>Tunisie</v>
      </c>
      <c r="H419" t="str">
        <f>VLOOKUP(ventes[[#This Row],[CLIENTS]],localisations[],3,0)</f>
        <v>Afrique</v>
      </c>
      <c r="I419" t="str">
        <f>TEXT(ventes[[#This Row],[DATES]],"mmm")</f>
        <v>juin</v>
      </c>
      <c r="J419">
        <f>WEEKNUM(ventes[[#This Row],[DATES]])</f>
        <v>26</v>
      </c>
    </row>
    <row r="420" spans="1:10" x14ac:dyDescent="0.35">
      <c r="A420" s="7">
        <v>44369</v>
      </c>
      <c r="B420" s="2" t="s">
        <v>121</v>
      </c>
      <c r="C420" s="3" t="s">
        <v>71</v>
      </c>
      <c r="D420" s="4">
        <v>115.2</v>
      </c>
      <c r="E420" s="5">
        <v>10</v>
      </c>
      <c r="F420" s="8">
        <f>ventes[[#This Row],[PRIX UNITAIRE (FCFA)]]*ventes[[#This Row],[QUANTITE]]</f>
        <v>1152</v>
      </c>
      <c r="G420" t="str">
        <f>VLOOKUP(ventes[[#This Row],[CLIENTS]],localisations[],2,0)</f>
        <v>Maroc</v>
      </c>
      <c r="H420" t="str">
        <f>VLOOKUP(ventes[[#This Row],[CLIENTS]],localisations[],3,0)</f>
        <v>Afrique</v>
      </c>
      <c r="I420" t="str">
        <f>TEXT(ventes[[#This Row],[DATES]],"mmm")</f>
        <v>juin</v>
      </c>
      <c r="J420">
        <f>WEEKNUM(ventes[[#This Row],[DATES]])</f>
        <v>26</v>
      </c>
    </row>
    <row r="421" spans="1:10" x14ac:dyDescent="0.35">
      <c r="A421" s="7">
        <v>44370</v>
      </c>
      <c r="B421" s="2" t="s">
        <v>125</v>
      </c>
      <c r="C421" s="3" t="s">
        <v>78</v>
      </c>
      <c r="D421" s="4">
        <v>16.64</v>
      </c>
      <c r="E421" s="5">
        <v>4</v>
      </c>
      <c r="F421" s="8">
        <f>ventes[[#This Row],[PRIX UNITAIRE (FCFA)]]*ventes[[#This Row],[QUANTITE]]</f>
        <v>66.56</v>
      </c>
      <c r="G421" t="str">
        <f>VLOOKUP(ventes[[#This Row],[CLIENTS]],localisations[],2,0)</f>
        <v>Allemagne</v>
      </c>
      <c r="H421" t="str">
        <f>VLOOKUP(ventes[[#This Row],[CLIENTS]],localisations[],3,0)</f>
        <v>Europe</v>
      </c>
      <c r="I421" t="str">
        <f>TEXT(ventes[[#This Row],[DATES]],"mmm")</f>
        <v>juin</v>
      </c>
      <c r="J421">
        <f>WEEKNUM(ventes[[#This Row],[DATES]])</f>
        <v>26</v>
      </c>
    </row>
    <row r="422" spans="1:10" x14ac:dyDescent="0.35">
      <c r="A422" s="7">
        <v>44370</v>
      </c>
      <c r="B422" s="2" t="s">
        <v>123</v>
      </c>
      <c r="C422" s="3" t="s">
        <v>79</v>
      </c>
      <c r="D422" s="4">
        <v>94.62</v>
      </c>
      <c r="E422" s="5">
        <v>22</v>
      </c>
      <c r="F422" s="8">
        <f>ventes[[#This Row],[PRIX UNITAIRE (FCFA)]]*ventes[[#This Row],[QUANTITE]]</f>
        <v>2081.6400000000003</v>
      </c>
      <c r="G422" t="str">
        <f>VLOOKUP(ventes[[#This Row],[CLIENTS]],localisations[],2,0)</f>
        <v>Brésil</v>
      </c>
      <c r="H422" t="str">
        <f>VLOOKUP(ventes[[#This Row],[CLIENTS]],localisations[],3,0)</f>
        <v>Amérique</v>
      </c>
      <c r="I422" t="str">
        <f>TEXT(ventes[[#This Row],[DATES]],"mmm")</f>
        <v>juin</v>
      </c>
      <c r="J422">
        <f>WEEKNUM(ventes[[#This Row],[DATES]])</f>
        <v>26</v>
      </c>
    </row>
    <row r="423" spans="1:10" x14ac:dyDescent="0.35">
      <c r="A423" s="7">
        <v>44370</v>
      </c>
      <c r="B423" s="2" t="s">
        <v>127</v>
      </c>
      <c r="C423" s="3" t="s">
        <v>62</v>
      </c>
      <c r="D423" s="4">
        <v>48.84</v>
      </c>
      <c r="E423" s="5">
        <v>8</v>
      </c>
      <c r="F423" s="8">
        <f>ventes[[#This Row],[PRIX UNITAIRE (FCFA)]]*ventes[[#This Row],[QUANTITE]]</f>
        <v>390.72</v>
      </c>
      <c r="G423" t="str">
        <f>VLOOKUP(ventes[[#This Row],[CLIENTS]],localisations[],2,0)</f>
        <v>Colombie</v>
      </c>
      <c r="H423" t="str">
        <f>VLOOKUP(ventes[[#This Row],[CLIENTS]],localisations[],3,0)</f>
        <v>Amérique</v>
      </c>
      <c r="I423" t="str">
        <f>TEXT(ventes[[#This Row],[DATES]],"mmm")</f>
        <v>juin</v>
      </c>
      <c r="J423">
        <f>WEEKNUM(ventes[[#This Row],[DATES]])</f>
        <v>26</v>
      </c>
    </row>
    <row r="424" spans="1:10" x14ac:dyDescent="0.35">
      <c r="A424" s="7">
        <v>44371</v>
      </c>
      <c r="B424" s="2" t="s">
        <v>118</v>
      </c>
      <c r="C424" s="3" t="s">
        <v>71</v>
      </c>
      <c r="D424" s="4">
        <v>115.2</v>
      </c>
      <c r="E424" s="5">
        <v>10</v>
      </c>
      <c r="F424" s="8">
        <f>ventes[[#This Row],[PRIX UNITAIRE (FCFA)]]*ventes[[#This Row],[QUANTITE]]</f>
        <v>1152</v>
      </c>
      <c r="G424" t="str">
        <f>VLOOKUP(ventes[[#This Row],[CLIENTS]],localisations[],2,0)</f>
        <v>Espagne</v>
      </c>
      <c r="H424" t="str">
        <f>VLOOKUP(ventes[[#This Row],[CLIENTS]],localisations[],3,0)</f>
        <v>Europe</v>
      </c>
      <c r="I424" t="str">
        <f>TEXT(ventes[[#This Row],[DATES]],"mmm")</f>
        <v>juin</v>
      </c>
      <c r="J424">
        <f>WEEKNUM(ventes[[#This Row],[DATES]])</f>
        <v>26</v>
      </c>
    </row>
    <row r="425" spans="1:10" x14ac:dyDescent="0.35">
      <c r="A425" s="7">
        <v>44371</v>
      </c>
      <c r="B425" s="2" t="s">
        <v>129</v>
      </c>
      <c r="C425" s="3" t="s">
        <v>76</v>
      </c>
      <c r="D425" s="4">
        <v>48.4</v>
      </c>
      <c r="E425" s="5">
        <v>13</v>
      </c>
      <c r="F425" s="8">
        <f>ventes[[#This Row],[PRIX UNITAIRE (FCFA)]]*ventes[[#This Row],[QUANTITE]]</f>
        <v>629.19999999999993</v>
      </c>
      <c r="G425" t="str">
        <f>VLOOKUP(ventes[[#This Row],[CLIENTS]],localisations[],2,0)</f>
        <v>Pologne</v>
      </c>
      <c r="H425" t="str">
        <f>VLOOKUP(ventes[[#This Row],[CLIENTS]],localisations[],3,0)</f>
        <v>Europe</v>
      </c>
      <c r="I425" t="str">
        <f>TEXT(ventes[[#This Row],[DATES]],"mmm")</f>
        <v>juin</v>
      </c>
      <c r="J425">
        <f>WEEKNUM(ventes[[#This Row],[DATES]])</f>
        <v>26</v>
      </c>
    </row>
    <row r="426" spans="1:10" x14ac:dyDescent="0.35">
      <c r="A426" s="7">
        <v>44371</v>
      </c>
      <c r="B426" s="2" t="s">
        <v>126</v>
      </c>
      <c r="C426" s="3" t="s">
        <v>82</v>
      </c>
      <c r="D426" s="4">
        <v>76.25</v>
      </c>
      <c r="E426" s="5">
        <v>23</v>
      </c>
      <c r="F426" s="8">
        <f>ventes[[#This Row],[PRIX UNITAIRE (FCFA)]]*ventes[[#This Row],[QUANTITE]]</f>
        <v>1753.75</v>
      </c>
      <c r="G426" t="str">
        <f>VLOOKUP(ventes[[#This Row],[CLIENTS]],localisations[],2,0)</f>
        <v>Canada</v>
      </c>
      <c r="H426" t="str">
        <f>VLOOKUP(ventes[[#This Row],[CLIENTS]],localisations[],3,0)</f>
        <v>Amérique</v>
      </c>
      <c r="I426" t="str">
        <f>TEXT(ventes[[#This Row],[DATES]],"mmm")</f>
        <v>juin</v>
      </c>
      <c r="J426">
        <f>WEEKNUM(ventes[[#This Row],[DATES]])</f>
        <v>26</v>
      </c>
    </row>
    <row r="427" spans="1:10" x14ac:dyDescent="0.35">
      <c r="A427" s="7">
        <v>44371</v>
      </c>
      <c r="B427" s="2" t="s">
        <v>132</v>
      </c>
      <c r="C427" s="3" t="s">
        <v>93</v>
      </c>
      <c r="D427" s="4">
        <v>49.21</v>
      </c>
      <c r="E427" s="5">
        <v>7</v>
      </c>
      <c r="F427" s="8">
        <f>ventes[[#This Row],[PRIX UNITAIRE (FCFA)]]*ventes[[#This Row],[QUANTITE]]</f>
        <v>344.47</v>
      </c>
      <c r="G427" t="str">
        <f>VLOOKUP(ventes[[#This Row],[CLIENTS]],localisations[],2,0)</f>
        <v>États-Unis</v>
      </c>
      <c r="H427" t="str">
        <f>VLOOKUP(ventes[[#This Row],[CLIENTS]],localisations[],3,0)</f>
        <v>Amérique</v>
      </c>
      <c r="I427" t="str">
        <f>TEXT(ventes[[#This Row],[DATES]],"mmm")</f>
        <v>juin</v>
      </c>
      <c r="J427">
        <f>WEEKNUM(ventes[[#This Row],[DATES]])</f>
        <v>26</v>
      </c>
    </row>
    <row r="428" spans="1:10" x14ac:dyDescent="0.35">
      <c r="A428" s="7">
        <v>44372</v>
      </c>
      <c r="B428" s="2" t="s">
        <v>129</v>
      </c>
      <c r="C428" s="3" t="s">
        <v>64</v>
      </c>
      <c r="D428" s="4">
        <v>94.17</v>
      </c>
      <c r="E428" s="5">
        <v>7</v>
      </c>
      <c r="F428" s="8">
        <f>ventes[[#This Row],[PRIX UNITAIRE (FCFA)]]*ventes[[#This Row],[QUANTITE]]</f>
        <v>659.19</v>
      </c>
      <c r="G428" t="str">
        <f>VLOOKUP(ventes[[#This Row],[CLIENTS]],localisations[],2,0)</f>
        <v>Pologne</v>
      </c>
      <c r="H428" t="str">
        <f>VLOOKUP(ventes[[#This Row],[CLIENTS]],localisations[],3,0)</f>
        <v>Europe</v>
      </c>
      <c r="I428" t="str">
        <f>TEXT(ventes[[#This Row],[DATES]],"mmm")</f>
        <v>juin</v>
      </c>
      <c r="J428">
        <f>WEEKNUM(ventes[[#This Row],[DATES]])</f>
        <v>26</v>
      </c>
    </row>
    <row r="429" spans="1:10" x14ac:dyDescent="0.35">
      <c r="A429" s="7">
        <v>44373</v>
      </c>
      <c r="B429" s="2" t="s">
        <v>112</v>
      </c>
      <c r="C429" s="3" t="s">
        <v>61</v>
      </c>
      <c r="D429" s="4">
        <v>83.08</v>
      </c>
      <c r="E429" s="5">
        <v>12</v>
      </c>
      <c r="F429" s="8">
        <f>ventes[[#This Row],[PRIX UNITAIRE (FCFA)]]*ventes[[#This Row],[QUANTITE]]</f>
        <v>996.96</v>
      </c>
      <c r="G429" t="str">
        <f>VLOOKUP(ventes[[#This Row],[CLIENTS]],localisations[],2,0)</f>
        <v>Afrique du Sud</v>
      </c>
      <c r="H429" t="str">
        <f>VLOOKUP(ventes[[#This Row],[CLIENTS]],localisations[],3,0)</f>
        <v>Afrique</v>
      </c>
      <c r="I429" t="str">
        <f>TEXT(ventes[[#This Row],[DATES]],"mmm")</f>
        <v>juin</v>
      </c>
      <c r="J429">
        <f>WEEKNUM(ventes[[#This Row],[DATES]])</f>
        <v>26</v>
      </c>
    </row>
    <row r="430" spans="1:10" x14ac:dyDescent="0.35">
      <c r="A430" s="7">
        <v>44373</v>
      </c>
      <c r="B430" s="2" t="s">
        <v>111</v>
      </c>
      <c r="C430" s="3" t="s">
        <v>94</v>
      </c>
      <c r="D430" s="4">
        <v>7.8599999999999994</v>
      </c>
      <c r="E430" s="5">
        <v>7</v>
      </c>
      <c r="F430" s="8">
        <f>ventes[[#This Row],[PRIX UNITAIRE (FCFA)]]*ventes[[#This Row],[QUANTITE]]</f>
        <v>55.019999999999996</v>
      </c>
      <c r="G430" t="str">
        <f>VLOOKUP(ventes[[#This Row],[CLIENTS]],localisations[],2,0)</f>
        <v>Pérou</v>
      </c>
      <c r="H430" t="str">
        <f>VLOOKUP(ventes[[#This Row],[CLIENTS]],localisations[],3,0)</f>
        <v>Amérique</v>
      </c>
      <c r="I430" t="str">
        <f>TEXT(ventes[[#This Row],[DATES]],"mmm")</f>
        <v>juin</v>
      </c>
      <c r="J430">
        <f>WEEKNUM(ventes[[#This Row],[DATES]])</f>
        <v>26</v>
      </c>
    </row>
    <row r="431" spans="1:10" x14ac:dyDescent="0.35">
      <c r="A431" s="7">
        <v>44373</v>
      </c>
      <c r="B431" s="2" t="s">
        <v>127</v>
      </c>
      <c r="C431" s="3" t="s">
        <v>74</v>
      </c>
      <c r="D431" s="4">
        <v>58.3</v>
      </c>
      <c r="E431" s="5">
        <v>4</v>
      </c>
      <c r="F431" s="8">
        <f>ventes[[#This Row],[PRIX UNITAIRE (FCFA)]]*ventes[[#This Row],[QUANTITE]]</f>
        <v>233.2</v>
      </c>
      <c r="G431" t="str">
        <f>VLOOKUP(ventes[[#This Row],[CLIENTS]],localisations[],2,0)</f>
        <v>Colombie</v>
      </c>
      <c r="H431" t="str">
        <f>VLOOKUP(ventes[[#This Row],[CLIENTS]],localisations[],3,0)</f>
        <v>Amérique</v>
      </c>
      <c r="I431" t="str">
        <f>TEXT(ventes[[#This Row],[DATES]],"mmm")</f>
        <v>juin</v>
      </c>
      <c r="J431">
        <f>WEEKNUM(ventes[[#This Row],[DATES]])</f>
        <v>26</v>
      </c>
    </row>
    <row r="432" spans="1:10" x14ac:dyDescent="0.35">
      <c r="A432" s="7">
        <v>44374</v>
      </c>
      <c r="B432" s="2" t="s">
        <v>132</v>
      </c>
      <c r="C432" s="3" t="s">
        <v>88</v>
      </c>
      <c r="D432" s="4">
        <v>155.61000000000001</v>
      </c>
      <c r="E432" s="5">
        <v>11</v>
      </c>
      <c r="F432" s="8">
        <f>ventes[[#This Row],[PRIX UNITAIRE (FCFA)]]*ventes[[#This Row],[QUANTITE]]</f>
        <v>1711.71</v>
      </c>
      <c r="G432" t="str">
        <f>VLOOKUP(ventes[[#This Row],[CLIENTS]],localisations[],2,0)</f>
        <v>États-Unis</v>
      </c>
      <c r="H432" t="str">
        <f>VLOOKUP(ventes[[#This Row],[CLIENTS]],localisations[],3,0)</f>
        <v>Amérique</v>
      </c>
      <c r="I432" t="str">
        <f>TEXT(ventes[[#This Row],[DATES]],"mmm")</f>
        <v>juin</v>
      </c>
      <c r="J432">
        <f>WEEKNUM(ventes[[#This Row],[DATES]])</f>
        <v>27</v>
      </c>
    </row>
    <row r="433" spans="1:10" x14ac:dyDescent="0.35">
      <c r="A433" s="7">
        <v>44375</v>
      </c>
      <c r="B433" s="2" t="s">
        <v>112</v>
      </c>
      <c r="C433" s="3" t="s">
        <v>83</v>
      </c>
      <c r="D433" s="4">
        <v>162.54</v>
      </c>
      <c r="E433" s="5">
        <v>2</v>
      </c>
      <c r="F433" s="8">
        <f>ventes[[#This Row],[PRIX UNITAIRE (FCFA)]]*ventes[[#This Row],[QUANTITE]]</f>
        <v>325.08</v>
      </c>
      <c r="G433" t="str">
        <f>VLOOKUP(ventes[[#This Row],[CLIENTS]],localisations[],2,0)</f>
        <v>Afrique du Sud</v>
      </c>
      <c r="H433" t="str">
        <f>VLOOKUP(ventes[[#This Row],[CLIENTS]],localisations[],3,0)</f>
        <v>Afrique</v>
      </c>
      <c r="I433" t="str">
        <f>TEXT(ventes[[#This Row],[DATES]],"mmm")</f>
        <v>juin</v>
      </c>
      <c r="J433">
        <f>WEEKNUM(ventes[[#This Row],[DATES]])</f>
        <v>27</v>
      </c>
    </row>
    <row r="434" spans="1:10" x14ac:dyDescent="0.35">
      <c r="A434" s="7">
        <v>44375</v>
      </c>
      <c r="B434" s="2" t="s">
        <v>115</v>
      </c>
      <c r="C434" s="3" t="s">
        <v>65</v>
      </c>
      <c r="D434" s="4">
        <v>6.7</v>
      </c>
      <c r="E434" s="5">
        <v>7</v>
      </c>
      <c r="F434" s="8">
        <f>ventes[[#This Row],[PRIX UNITAIRE (FCFA)]]*ventes[[#This Row],[QUANTITE]]</f>
        <v>46.9</v>
      </c>
      <c r="G434" t="str">
        <f>VLOOKUP(ventes[[#This Row],[CLIENTS]],localisations[],2,0)</f>
        <v>Suisse</v>
      </c>
      <c r="H434" t="str">
        <f>VLOOKUP(ventes[[#This Row],[CLIENTS]],localisations[],3,0)</f>
        <v>Europe</v>
      </c>
      <c r="I434" t="str">
        <f>TEXT(ventes[[#This Row],[DATES]],"mmm")</f>
        <v>juin</v>
      </c>
      <c r="J434">
        <f>WEEKNUM(ventes[[#This Row],[DATES]])</f>
        <v>27</v>
      </c>
    </row>
    <row r="435" spans="1:10" x14ac:dyDescent="0.35">
      <c r="A435" s="7">
        <v>44376</v>
      </c>
      <c r="B435" s="2" t="s">
        <v>119</v>
      </c>
      <c r="C435" s="3" t="s">
        <v>60</v>
      </c>
      <c r="D435" s="4">
        <v>146.72</v>
      </c>
      <c r="E435" s="5">
        <v>4</v>
      </c>
      <c r="F435" s="8">
        <f>ventes[[#This Row],[PRIX UNITAIRE (FCFA)]]*ventes[[#This Row],[QUANTITE]]</f>
        <v>586.88</v>
      </c>
      <c r="G435" t="str">
        <f>VLOOKUP(ventes[[#This Row],[CLIENTS]],localisations[],2,0)</f>
        <v>Suède</v>
      </c>
      <c r="H435" t="str">
        <f>VLOOKUP(ventes[[#This Row],[CLIENTS]],localisations[],3,0)</f>
        <v>Europe</v>
      </c>
      <c r="I435" t="str">
        <f>TEXT(ventes[[#This Row],[DATES]],"mmm")</f>
        <v>juin</v>
      </c>
      <c r="J435">
        <f>WEEKNUM(ventes[[#This Row],[DATES]])</f>
        <v>27</v>
      </c>
    </row>
    <row r="436" spans="1:10" x14ac:dyDescent="0.35">
      <c r="A436" s="7">
        <v>44377</v>
      </c>
      <c r="B436" s="2" t="s">
        <v>120</v>
      </c>
      <c r="C436" s="3" t="s">
        <v>61</v>
      </c>
      <c r="D436" s="4">
        <v>83.08</v>
      </c>
      <c r="E436" s="5">
        <v>8</v>
      </c>
      <c r="F436" s="8">
        <f>ventes[[#This Row],[PRIX UNITAIRE (FCFA)]]*ventes[[#This Row],[QUANTITE]]</f>
        <v>664.64</v>
      </c>
      <c r="G436" t="str">
        <f>VLOOKUP(ventes[[#This Row],[CLIENTS]],localisations[],2,0)</f>
        <v>Pays-Bas</v>
      </c>
      <c r="H436" t="str">
        <f>VLOOKUP(ventes[[#This Row],[CLIENTS]],localisations[],3,0)</f>
        <v>Europe</v>
      </c>
      <c r="I436" t="str">
        <f>TEXT(ventes[[#This Row],[DATES]],"mmm")</f>
        <v>juin</v>
      </c>
      <c r="J436">
        <f>WEEKNUM(ventes[[#This Row],[DATES]])</f>
        <v>27</v>
      </c>
    </row>
    <row r="437" spans="1:10" x14ac:dyDescent="0.35">
      <c r="A437" s="7">
        <v>44378</v>
      </c>
      <c r="B437" s="2" t="s">
        <v>113</v>
      </c>
      <c r="C437" s="3" t="s">
        <v>88</v>
      </c>
      <c r="D437" s="4">
        <v>155.61000000000001</v>
      </c>
      <c r="E437" s="5">
        <v>11</v>
      </c>
      <c r="F437" s="8">
        <f>ventes[[#This Row],[PRIX UNITAIRE (FCFA)]]*ventes[[#This Row],[QUANTITE]]</f>
        <v>1711.71</v>
      </c>
      <c r="G437" t="str">
        <f>VLOOKUP(ventes[[#This Row],[CLIENTS]],localisations[],2,0)</f>
        <v>Tunisie</v>
      </c>
      <c r="H437" t="str">
        <f>VLOOKUP(ventes[[#This Row],[CLIENTS]],localisations[],3,0)</f>
        <v>Afrique</v>
      </c>
      <c r="I437" t="str">
        <f>TEXT(ventes[[#This Row],[DATES]],"mmm")</f>
        <v>juil</v>
      </c>
      <c r="J437">
        <f>WEEKNUM(ventes[[#This Row],[DATES]])</f>
        <v>27</v>
      </c>
    </row>
    <row r="438" spans="1:10" x14ac:dyDescent="0.35">
      <c r="A438" s="7">
        <v>44378</v>
      </c>
      <c r="B438" s="2" t="s">
        <v>127</v>
      </c>
      <c r="C438" s="3" t="s">
        <v>71</v>
      </c>
      <c r="D438" s="4">
        <v>115.2</v>
      </c>
      <c r="E438" s="5">
        <v>22</v>
      </c>
      <c r="F438" s="8">
        <f>ventes[[#This Row],[PRIX UNITAIRE (FCFA)]]*ventes[[#This Row],[QUANTITE]]</f>
        <v>2534.4</v>
      </c>
      <c r="G438" t="str">
        <f>VLOOKUP(ventes[[#This Row],[CLIENTS]],localisations[],2,0)</f>
        <v>Colombie</v>
      </c>
      <c r="H438" t="str">
        <f>VLOOKUP(ventes[[#This Row],[CLIENTS]],localisations[],3,0)</f>
        <v>Amérique</v>
      </c>
      <c r="I438" t="str">
        <f>TEXT(ventes[[#This Row],[DATES]],"mmm")</f>
        <v>juil</v>
      </c>
      <c r="J438">
        <f>WEEKNUM(ventes[[#This Row],[DATES]])</f>
        <v>27</v>
      </c>
    </row>
    <row r="439" spans="1:10" x14ac:dyDescent="0.35">
      <c r="A439" s="7">
        <v>44379</v>
      </c>
      <c r="B439" s="2" t="s">
        <v>110</v>
      </c>
      <c r="C439" s="3" t="s">
        <v>58</v>
      </c>
      <c r="D439" s="4">
        <v>164.28</v>
      </c>
      <c r="E439" s="5">
        <v>11</v>
      </c>
      <c r="F439" s="8">
        <f>ventes[[#This Row],[PRIX UNITAIRE (FCFA)]]*ventes[[#This Row],[QUANTITE]]</f>
        <v>1807.08</v>
      </c>
      <c r="G439" t="str">
        <f>VLOOKUP(ventes[[#This Row],[CLIENTS]],localisations[],2,0)</f>
        <v>Égypte</v>
      </c>
      <c r="H439" t="str">
        <f>VLOOKUP(ventes[[#This Row],[CLIENTS]],localisations[],3,0)</f>
        <v>Afrique</v>
      </c>
      <c r="I439" t="str">
        <f>TEXT(ventes[[#This Row],[DATES]],"mmm")</f>
        <v>juil</v>
      </c>
      <c r="J439">
        <f>WEEKNUM(ventes[[#This Row],[DATES]])</f>
        <v>27</v>
      </c>
    </row>
    <row r="440" spans="1:10" x14ac:dyDescent="0.35">
      <c r="A440" s="7">
        <v>44379</v>
      </c>
      <c r="B440" s="2" t="s">
        <v>102</v>
      </c>
      <c r="C440" s="3" t="s">
        <v>70</v>
      </c>
      <c r="D440" s="4">
        <v>8.33</v>
      </c>
      <c r="E440" s="5">
        <v>21</v>
      </c>
      <c r="F440" s="8">
        <f>ventes[[#This Row],[PRIX UNITAIRE (FCFA)]]*ventes[[#This Row],[QUANTITE]]</f>
        <v>174.93</v>
      </c>
      <c r="G440" t="str">
        <f>VLOOKUP(ventes[[#This Row],[CLIENTS]],localisations[],2,0)</f>
        <v>Malaisie</v>
      </c>
      <c r="H440" t="str">
        <f>VLOOKUP(ventes[[#This Row],[CLIENTS]],localisations[],3,0)</f>
        <v>Asie</v>
      </c>
      <c r="I440" t="str">
        <f>TEXT(ventes[[#This Row],[DATES]],"mmm")</f>
        <v>juil</v>
      </c>
      <c r="J440">
        <f>WEEKNUM(ventes[[#This Row],[DATES]])</f>
        <v>27</v>
      </c>
    </row>
    <row r="441" spans="1:10" x14ac:dyDescent="0.35">
      <c r="A441" s="7">
        <v>44379</v>
      </c>
      <c r="B441" s="2" t="s">
        <v>126</v>
      </c>
      <c r="C441" s="3" t="s">
        <v>89</v>
      </c>
      <c r="D441" s="4">
        <v>57.120000000000005</v>
      </c>
      <c r="E441" s="5">
        <v>2</v>
      </c>
      <c r="F441" s="8">
        <f>ventes[[#This Row],[PRIX UNITAIRE (FCFA)]]*ventes[[#This Row],[QUANTITE]]</f>
        <v>114.24000000000001</v>
      </c>
      <c r="G441" t="str">
        <f>VLOOKUP(ventes[[#This Row],[CLIENTS]],localisations[],2,0)</f>
        <v>Canada</v>
      </c>
      <c r="H441" t="str">
        <f>VLOOKUP(ventes[[#This Row],[CLIENTS]],localisations[],3,0)</f>
        <v>Amérique</v>
      </c>
      <c r="I441" t="str">
        <f>TEXT(ventes[[#This Row],[DATES]],"mmm")</f>
        <v>juil</v>
      </c>
      <c r="J441">
        <f>WEEKNUM(ventes[[#This Row],[DATES]])</f>
        <v>27</v>
      </c>
    </row>
    <row r="442" spans="1:10" x14ac:dyDescent="0.35">
      <c r="A442" s="7">
        <v>44380</v>
      </c>
      <c r="B442" s="2" t="s">
        <v>130</v>
      </c>
      <c r="C442" s="3" t="s">
        <v>72</v>
      </c>
      <c r="D442" s="4">
        <v>80.94</v>
      </c>
      <c r="E442" s="5">
        <v>8</v>
      </c>
      <c r="F442" s="8">
        <f>ventes[[#This Row],[PRIX UNITAIRE (FCFA)]]*ventes[[#This Row],[QUANTITE]]</f>
        <v>647.52</v>
      </c>
      <c r="G442" t="str">
        <f>VLOOKUP(ventes[[#This Row],[CLIENTS]],localisations[],2,0)</f>
        <v>Ghana</v>
      </c>
      <c r="H442" t="str">
        <f>VLOOKUP(ventes[[#This Row],[CLIENTS]],localisations[],3,0)</f>
        <v>Afrique</v>
      </c>
      <c r="I442" t="str">
        <f>TEXT(ventes[[#This Row],[DATES]],"mmm")</f>
        <v>juil</v>
      </c>
      <c r="J442">
        <f>WEEKNUM(ventes[[#This Row],[DATES]])</f>
        <v>27</v>
      </c>
    </row>
    <row r="443" spans="1:10" x14ac:dyDescent="0.35">
      <c r="A443" s="7">
        <v>44380</v>
      </c>
      <c r="B443" s="2" t="s">
        <v>125</v>
      </c>
      <c r="C443" s="3" t="s">
        <v>56</v>
      </c>
      <c r="D443" s="4">
        <v>119.7</v>
      </c>
      <c r="E443" s="5">
        <v>15</v>
      </c>
      <c r="F443" s="8">
        <f>ventes[[#This Row],[PRIX UNITAIRE (FCFA)]]*ventes[[#This Row],[QUANTITE]]</f>
        <v>1795.5</v>
      </c>
      <c r="G443" t="str">
        <f>VLOOKUP(ventes[[#This Row],[CLIENTS]],localisations[],2,0)</f>
        <v>Allemagne</v>
      </c>
      <c r="H443" t="str">
        <f>VLOOKUP(ventes[[#This Row],[CLIENTS]],localisations[],3,0)</f>
        <v>Europe</v>
      </c>
      <c r="I443" t="str">
        <f>TEXT(ventes[[#This Row],[DATES]],"mmm")</f>
        <v>juil</v>
      </c>
      <c r="J443">
        <f>WEEKNUM(ventes[[#This Row],[DATES]])</f>
        <v>27</v>
      </c>
    </row>
    <row r="444" spans="1:10" x14ac:dyDescent="0.35">
      <c r="A444" s="7">
        <v>44380</v>
      </c>
      <c r="B444" s="2" t="s">
        <v>117</v>
      </c>
      <c r="C444" s="3" t="s">
        <v>56</v>
      </c>
      <c r="D444" s="4">
        <v>119.7</v>
      </c>
      <c r="E444" s="5">
        <v>9</v>
      </c>
      <c r="F444" s="8">
        <f>ventes[[#This Row],[PRIX UNITAIRE (FCFA)]]*ventes[[#This Row],[QUANTITE]]</f>
        <v>1077.3</v>
      </c>
      <c r="G444" t="str">
        <f>VLOOKUP(ventes[[#This Row],[CLIENTS]],localisations[],2,0)</f>
        <v>Venezuela</v>
      </c>
      <c r="H444" t="str">
        <f>VLOOKUP(ventes[[#This Row],[CLIENTS]],localisations[],3,0)</f>
        <v>Amérique</v>
      </c>
      <c r="I444" t="str">
        <f>TEXT(ventes[[#This Row],[DATES]],"mmm")</f>
        <v>juil</v>
      </c>
      <c r="J444">
        <f>WEEKNUM(ventes[[#This Row],[DATES]])</f>
        <v>27</v>
      </c>
    </row>
    <row r="445" spans="1:10" x14ac:dyDescent="0.35">
      <c r="A445" s="7">
        <v>44381</v>
      </c>
      <c r="B445" s="2" t="s">
        <v>126</v>
      </c>
      <c r="C445" s="3" t="s">
        <v>68</v>
      </c>
      <c r="D445" s="4">
        <v>47.730000000000004</v>
      </c>
      <c r="E445" s="5">
        <v>7</v>
      </c>
      <c r="F445" s="8">
        <f>ventes[[#This Row],[PRIX UNITAIRE (FCFA)]]*ventes[[#This Row],[QUANTITE]]</f>
        <v>334.11</v>
      </c>
      <c r="G445" t="str">
        <f>VLOOKUP(ventes[[#This Row],[CLIENTS]],localisations[],2,0)</f>
        <v>Canada</v>
      </c>
      <c r="H445" t="str">
        <f>VLOOKUP(ventes[[#This Row],[CLIENTS]],localisations[],3,0)</f>
        <v>Amérique</v>
      </c>
      <c r="I445" t="str">
        <f>TEXT(ventes[[#This Row],[DATES]],"mmm")</f>
        <v>juil</v>
      </c>
      <c r="J445">
        <f>WEEKNUM(ventes[[#This Row],[DATES]])</f>
        <v>28</v>
      </c>
    </row>
    <row r="446" spans="1:10" x14ac:dyDescent="0.35">
      <c r="A446" s="7">
        <v>44381</v>
      </c>
      <c r="B446" s="2" t="s">
        <v>123</v>
      </c>
      <c r="C446" s="3" t="s">
        <v>91</v>
      </c>
      <c r="D446" s="4">
        <v>173.88</v>
      </c>
      <c r="E446" s="5">
        <v>7</v>
      </c>
      <c r="F446" s="8">
        <f>ventes[[#This Row],[PRIX UNITAIRE (FCFA)]]*ventes[[#This Row],[QUANTITE]]</f>
        <v>1217.1599999999999</v>
      </c>
      <c r="G446" t="str">
        <f>VLOOKUP(ventes[[#This Row],[CLIENTS]],localisations[],2,0)</f>
        <v>Brésil</v>
      </c>
      <c r="H446" t="str">
        <f>VLOOKUP(ventes[[#This Row],[CLIENTS]],localisations[],3,0)</f>
        <v>Amérique</v>
      </c>
      <c r="I446" t="str">
        <f>TEXT(ventes[[#This Row],[DATES]],"mmm")</f>
        <v>juil</v>
      </c>
      <c r="J446">
        <f>WEEKNUM(ventes[[#This Row],[DATES]])</f>
        <v>28</v>
      </c>
    </row>
    <row r="447" spans="1:10" x14ac:dyDescent="0.35">
      <c r="A447" s="7">
        <v>44382</v>
      </c>
      <c r="B447" s="2" t="s">
        <v>101</v>
      </c>
      <c r="C447" s="3" t="s">
        <v>70</v>
      </c>
      <c r="D447" s="4">
        <v>8.33</v>
      </c>
      <c r="E447" s="5">
        <v>7</v>
      </c>
      <c r="F447" s="8">
        <f>ventes[[#This Row],[PRIX UNITAIRE (FCFA)]]*ventes[[#This Row],[QUANTITE]]</f>
        <v>58.31</v>
      </c>
      <c r="G447" t="str">
        <f>VLOOKUP(ventes[[#This Row],[CLIENTS]],localisations[],2,0)</f>
        <v>Algérie</v>
      </c>
      <c r="H447" t="str">
        <f>VLOOKUP(ventes[[#This Row],[CLIENTS]],localisations[],3,0)</f>
        <v>Afrique</v>
      </c>
      <c r="I447" t="str">
        <f>TEXT(ventes[[#This Row],[DATES]],"mmm")</f>
        <v>juil</v>
      </c>
      <c r="J447">
        <f>WEEKNUM(ventes[[#This Row],[DATES]])</f>
        <v>28</v>
      </c>
    </row>
    <row r="448" spans="1:10" x14ac:dyDescent="0.35">
      <c r="A448" s="7">
        <v>44382</v>
      </c>
      <c r="B448" s="2" t="s">
        <v>119</v>
      </c>
      <c r="C448" s="3" t="s">
        <v>57</v>
      </c>
      <c r="D448" s="4">
        <v>15.719999999999999</v>
      </c>
      <c r="E448" s="5">
        <v>8</v>
      </c>
      <c r="F448" s="8">
        <f>ventes[[#This Row],[PRIX UNITAIRE (FCFA)]]*ventes[[#This Row],[QUANTITE]]</f>
        <v>125.75999999999999</v>
      </c>
      <c r="G448" t="str">
        <f>VLOOKUP(ventes[[#This Row],[CLIENTS]],localisations[],2,0)</f>
        <v>Suède</v>
      </c>
      <c r="H448" t="str">
        <f>VLOOKUP(ventes[[#This Row],[CLIENTS]],localisations[],3,0)</f>
        <v>Europe</v>
      </c>
      <c r="I448" t="str">
        <f>TEXT(ventes[[#This Row],[DATES]],"mmm")</f>
        <v>juil</v>
      </c>
      <c r="J448">
        <f>WEEKNUM(ventes[[#This Row],[DATES]])</f>
        <v>28</v>
      </c>
    </row>
    <row r="449" spans="1:10" x14ac:dyDescent="0.35">
      <c r="A449" s="7">
        <v>44382</v>
      </c>
      <c r="B449" s="2" t="s">
        <v>117</v>
      </c>
      <c r="C449" s="3" t="s">
        <v>73</v>
      </c>
      <c r="D449" s="4">
        <v>142.80000000000001</v>
      </c>
      <c r="E449" s="5">
        <v>8</v>
      </c>
      <c r="F449" s="8">
        <f>ventes[[#This Row],[PRIX UNITAIRE (FCFA)]]*ventes[[#This Row],[QUANTITE]]</f>
        <v>1142.4000000000001</v>
      </c>
      <c r="G449" t="str">
        <f>VLOOKUP(ventes[[#This Row],[CLIENTS]],localisations[],2,0)</f>
        <v>Venezuela</v>
      </c>
      <c r="H449" t="str">
        <f>VLOOKUP(ventes[[#This Row],[CLIENTS]],localisations[],3,0)</f>
        <v>Amérique</v>
      </c>
      <c r="I449" t="str">
        <f>TEXT(ventes[[#This Row],[DATES]],"mmm")</f>
        <v>juil</v>
      </c>
      <c r="J449">
        <f>WEEKNUM(ventes[[#This Row],[DATES]])</f>
        <v>28</v>
      </c>
    </row>
    <row r="450" spans="1:10" x14ac:dyDescent="0.35">
      <c r="A450" s="7">
        <v>44383</v>
      </c>
      <c r="B450" s="2" t="s">
        <v>101</v>
      </c>
      <c r="C450" s="3" t="s">
        <v>53</v>
      </c>
      <c r="D450" s="4">
        <v>156.96</v>
      </c>
      <c r="E450" s="5">
        <v>11</v>
      </c>
      <c r="F450" s="8">
        <f>ventes[[#This Row],[PRIX UNITAIRE (FCFA)]]*ventes[[#This Row],[QUANTITE]]</f>
        <v>1726.5600000000002</v>
      </c>
      <c r="G450" t="str">
        <f>VLOOKUP(ventes[[#This Row],[CLIENTS]],localisations[],2,0)</f>
        <v>Algérie</v>
      </c>
      <c r="H450" t="str">
        <f>VLOOKUP(ventes[[#This Row],[CLIENTS]],localisations[],3,0)</f>
        <v>Afrique</v>
      </c>
      <c r="I450" t="str">
        <f>TEXT(ventes[[#This Row],[DATES]],"mmm")</f>
        <v>juil</v>
      </c>
      <c r="J450">
        <f>WEEKNUM(ventes[[#This Row],[DATES]])</f>
        <v>28</v>
      </c>
    </row>
    <row r="451" spans="1:10" x14ac:dyDescent="0.35">
      <c r="A451" s="7">
        <v>44383</v>
      </c>
      <c r="B451" s="2" t="s">
        <v>114</v>
      </c>
      <c r="C451" s="3" t="s">
        <v>91</v>
      </c>
      <c r="D451" s="4">
        <v>173.88</v>
      </c>
      <c r="E451" s="5">
        <v>15</v>
      </c>
      <c r="F451" s="8">
        <f>ventes[[#This Row],[PRIX UNITAIRE (FCFA)]]*ventes[[#This Row],[QUANTITE]]</f>
        <v>2608.1999999999998</v>
      </c>
      <c r="G451" t="str">
        <f>VLOOKUP(ventes[[#This Row],[CLIENTS]],localisations[],2,0)</f>
        <v>Royaume-Uni</v>
      </c>
      <c r="H451" t="str">
        <f>VLOOKUP(ventes[[#This Row],[CLIENTS]],localisations[],3,0)</f>
        <v>Europe</v>
      </c>
      <c r="I451" t="str">
        <f>TEXT(ventes[[#This Row],[DATES]],"mmm")</f>
        <v>juil</v>
      </c>
      <c r="J451">
        <f>WEEKNUM(ventes[[#This Row],[DATES]])</f>
        <v>28</v>
      </c>
    </row>
    <row r="452" spans="1:10" x14ac:dyDescent="0.35">
      <c r="A452" s="7">
        <v>44383</v>
      </c>
      <c r="B452" s="2" t="s">
        <v>119</v>
      </c>
      <c r="C452" s="3" t="s">
        <v>91</v>
      </c>
      <c r="D452" s="4">
        <v>173.88</v>
      </c>
      <c r="E452" s="5">
        <v>2</v>
      </c>
      <c r="F452" s="8">
        <f>ventes[[#This Row],[PRIX UNITAIRE (FCFA)]]*ventes[[#This Row],[QUANTITE]]</f>
        <v>347.76</v>
      </c>
      <c r="G452" t="str">
        <f>VLOOKUP(ventes[[#This Row],[CLIENTS]],localisations[],2,0)</f>
        <v>Suède</v>
      </c>
      <c r="H452" t="str">
        <f>VLOOKUP(ventes[[#This Row],[CLIENTS]],localisations[],3,0)</f>
        <v>Europe</v>
      </c>
      <c r="I452" t="str">
        <f>TEXT(ventes[[#This Row],[DATES]],"mmm")</f>
        <v>juil</v>
      </c>
      <c r="J452">
        <f>WEEKNUM(ventes[[#This Row],[DATES]])</f>
        <v>28</v>
      </c>
    </row>
    <row r="453" spans="1:10" x14ac:dyDescent="0.35">
      <c r="A453" s="7">
        <v>44385</v>
      </c>
      <c r="B453" s="2" t="s">
        <v>126</v>
      </c>
      <c r="C453" s="3" t="s">
        <v>93</v>
      </c>
      <c r="D453" s="4">
        <v>49.21</v>
      </c>
      <c r="E453" s="5">
        <v>2</v>
      </c>
      <c r="F453" s="8">
        <f>ventes[[#This Row],[PRIX UNITAIRE (FCFA)]]*ventes[[#This Row],[QUANTITE]]</f>
        <v>98.42</v>
      </c>
      <c r="G453" t="str">
        <f>VLOOKUP(ventes[[#This Row],[CLIENTS]],localisations[],2,0)</f>
        <v>Canada</v>
      </c>
      <c r="H453" t="str">
        <f>VLOOKUP(ventes[[#This Row],[CLIENTS]],localisations[],3,0)</f>
        <v>Amérique</v>
      </c>
      <c r="I453" t="str">
        <f>TEXT(ventes[[#This Row],[DATES]],"mmm")</f>
        <v>juil</v>
      </c>
      <c r="J453">
        <f>WEEKNUM(ventes[[#This Row],[DATES]])</f>
        <v>28</v>
      </c>
    </row>
    <row r="454" spans="1:10" x14ac:dyDescent="0.35">
      <c r="A454" s="7">
        <v>44385</v>
      </c>
      <c r="B454" s="2" t="s">
        <v>132</v>
      </c>
      <c r="C454" s="3" t="s">
        <v>62</v>
      </c>
      <c r="D454" s="4">
        <v>48.84</v>
      </c>
      <c r="E454" s="5">
        <v>10</v>
      </c>
      <c r="F454" s="8">
        <f>ventes[[#This Row],[PRIX UNITAIRE (FCFA)]]*ventes[[#This Row],[QUANTITE]]</f>
        <v>488.40000000000003</v>
      </c>
      <c r="G454" t="str">
        <f>VLOOKUP(ventes[[#This Row],[CLIENTS]],localisations[],2,0)</f>
        <v>États-Unis</v>
      </c>
      <c r="H454" t="str">
        <f>VLOOKUP(ventes[[#This Row],[CLIENTS]],localisations[],3,0)</f>
        <v>Amérique</v>
      </c>
      <c r="I454" t="str">
        <f>TEXT(ventes[[#This Row],[DATES]],"mmm")</f>
        <v>juil</v>
      </c>
      <c r="J454">
        <f>WEEKNUM(ventes[[#This Row],[DATES]])</f>
        <v>28</v>
      </c>
    </row>
    <row r="455" spans="1:10" x14ac:dyDescent="0.35">
      <c r="A455" s="7">
        <v>44386</v>
      </c>
      <c r="B455" s="2" t="s">
        <v>114</v>
      </c>
      <c r="C455" s="3" t="s">
        <v>87</v>
      </c>
      <c r="D455" s="4">
        <v>85.5</v>
      </c>
      <c r="E455" s="5">
        <v>11</v>
      </c>
      <c r="F455" s="8">
        <f>ventes[[#This Row],[PRIX UNITAIRE (FCFA)]]*ventes[[#This Row],[QUANTITE]]</f>
        <v>940.5</v>
      </c>
      <c r="G455" t="str">
        <f>VLOOKUP(ventes[[#This Row],[CLIENTS]],localisations[],2,0)</f>
        <v>Royaume-Uni</v>
      </c>
      <c r="H455" t="str">
        <f>VLOOKUP(ventes[[#This Row],[CLIENTS]],localisations[],3,0)</f>
        <v>Europe</v>
      </c>
      <c r="I455" t="str">
        <f>TEXT(ventes[[#This Row],[DATES]],"mmm")</f>
        <v>juil</v>
      </c>
      <c r="J455">
        <f>WEEKNUM(ventes[[#This Row],[DATES]])</f>
        <v>28</v>
      </c>
    </row>
    <row r="456" spans="1:10" x14ac:dyDescent="0.35">
      <c r="A456" s="7">
        <v>44387</v>
      </c>
      <c r="B456" s="2" t="s">
        <v>134</v>
      </c>
      <c r="C456" s="3" t="s">
        <v>58</v>
      </c>
      <c r="D456" s="4">
        <v>164.28</v>
      </c>
      <c r="E456" s="5">
        <v>15</v>
      </c>
      <c r="F456" s="8">
        <f>ventes[[#This Row],[PRIX UNITAIRE (FCFA)]]*ventes[[#This Row],[QUANTITE]]</f>
        <v>2464.1999999999998</v>
      </c>
      <c r="G456" t="str">
        <f>VLOOKUP(ventes[[#This Row],[CLIENTS]],localisations[],2,0)</f>
        <v>Éthiopie</v>
      </c>
      <c r="H456" t="str">
        <f>VLOOKUP(ventes[[#This Row],[CLIENTS]],localisations[],3,0)</f>
        <v>Afrique</v>
      </c>
      <c r="I456" t="str">
        <f>TEXT(ventes[[#This Row],[DATES]],"mmm")</f>
        <v>juil</v>
      </c>
      <c r="J456">
        <f>WEEKNUM(ventes[[#This Row],[DATES]])</f>
        <v>28</v>
      </c>
    </row>
    <row r="457" spans="1:10" x14ac:dyDescent="0.35">
      <c r="A457" s="7">
        <v>44387</v>
      </c>
      <c r="B457" s="2" t="s">
        <v>126</v>
      </c>
      <c r="C457" s="3" t="s">
        <v>66</v>
      </c>
      <c r="D457" s="4">
        <v>117.48</v>
      </c>
      <c r="E457" s="5">
        <v>12</v>
      </c>
      <c r="F457" s="8">
        <f>ventes[[#This Row],[PRIX UNITAIRE (FCFA)]]*ventes[[#This Row],[QUANTITE]]</f>
        <v>1409.76</v>
      </c>
      <c r="G457" t="str">
        <f>VLOOKUP(ventes[[#This Row],[CLIENTS]],localisations[],2,0)</f>
        <v>Canada</v>
      </c>
      <c r="H457" t="str">
        <f>VLOOKUP(ventes[[#This Row],[CLIENTS]],localisations[],3,0)</f>
        <v>Amérique</v>
      </c>
      <c r="I457" t="str">
        <f>TEXT(ventes[[#This Row],[DATES]],"mmm")</f>
        <v>juil</v>
      </c>
      <c r="J457">
        <f>WEEKNUM(ventes[[#This Row],[DATES]])</f>
        <v>28</v>
      </c>
    </row>
    <row r="458" spans="1:10" x14ac:dyDescent="0.35">
      <c r="A458" s="7">
        <v>44387</v>
      </c>
      <c r="B458" s="2" t="s">
        <v>132</v>
      </c>
      <c r="C458" s="3" t="s">
        <v>74</v>
      </c>
      <c r="D458" s="4">
        <v>58.3</v>
      </c>
      <c r="E458" s="5">
        <v>6</v>
      </c>
      <c r="F458" s="8">
        <f>ventes[[#This Row],[PRIX UNITAIRE (FCFA)]]*ventes[[#This Row],[QUANTITE]]</f>
        <v>349.79999999999995</v>
      </c>
      <c r="G458" t="str">
        <f>VLOOKUP(ventes[[#This Row],[CLIENTS]],localisations[],2,0)</f>
        <v>États-Unis</v>
      </c>
      <c r="H458" t="str">
        <f>VLOOKUP(ventes[[#This Row],[CLIENTS]],localisations[],3,0)</f>
        <v>Amérique</v>
      </c>
      <c r="I458" t="str">
        <f>TEXT(ventes[[#This Row],[DATES]],"mmm")</f>
        <v>juil</v>
      </c>
      <c r="J458">
        <f>WEEKNUM(ventes[[#This Row],[DATES]])</f>
        <v>28</v>
      </c>
    </row>
    <row r="459" spans="1:10" x14ac:dyDescent="0.35">
      <c r="A459" s="7">
        <v>44388</v>
      </c>
      <c r="B459" s="2" t="s">
        <v>127</v>
      </c>
      <c r="C459" s="3" t="s">
        <v>94</v>
      </c>
      <c r="D459" s="4">
        <v>7.8599999999999994</v>
      </c>
      <c r="E459" s="5">
        <v>4</v>
      </c>
      <c r="F459" s="8">
        <f>ventes[[#This Row],[PRIX UNITAIRE (FCFA)]]*ventes[[#This Row],[QUANTITE]]</f>
        <v>31.439999999999998</v>
      </c>
      <c r="G459" t="str">
        <f>VLOOKUP(ventes[[#This Row],[CLIENTS]],localisations[],2,0)</f>
        <v>Colombie</v>
      </c>
      <c r="H459" t="str">
        <f>VLOOKUP(ventes[[#This Row],[CLIENTS]],localisations[],3,0)</f>
        <v>Amérique</v>
      </c>
      <c r="I459" t="str">
        <f>TEXT(ventes[[#This Row],[DATES]],"mmm")</f>
        <v>juil</v>
      </c>
      <c r="J459">
        <f>WEEKNUM(ventes[[#This Row],[DATES]])</f>
        <v>29</v>
      </c>
    </row>
    <row r="460" spans="1:10" x14ac:dyDescent="0.35">
      <c r="A460" s="7">
        <v>44389</v>
      </c>
      <c r="B460" s="2" t="s">
        <v>112</v>
      </c>
      <c r="C460" s="3" t="s">
        <v>90</v>
      </c>
      <c r="D460" s="4">
        <v>41.81</v>
      </c>
      <c r="E460" s="5">
        <v>12</v>
      </c>
      <c r="F460" s="8">
        <f>ventes[[#This Row],[PRIX UNITAIRE (FCFA)]]*ventes[[#This Row],[QUANTITE]]</f>
        <v>501.72</v>
      </c>
      <c r="G460" t="str">
        <f>VLOOKUP(ventes[[#This Row],[CLIENTS]],localisations[],2,0)</f>
        <v>Afrique du Sud</v>
      </c>
      <c r="H460" t="str">
        <f>VLOOKUP(ventes[[#This Row],[CLIENTS]],localisations[],3,0)</f>
        <v>Afrique</v>
      </c>
      <c r="I460" t="str">
        <f>TEXT(ventes[[#This Row],[DATES]],"mmm")</f>
        <v>juil</v>
      </c>
      <c r="J460">
        <f>WEEKNUM(ventes[[#This Row],[DATES]])</f>
        <v>29</v>
      </c>
    </row>
    <row r="461" spans="1:10" x14ac:dyDescent="0.35">
      <c r="A461" s="7">
        <v>44389</v>
      </c>
      <c r="B461" s="2" t="s">
        <v>119</v>
      </c>
      <c r="C461" s="3" t="s">
        <v>92</v>
      </c>
      <c r="D461" s="4">
        <v>42.55</v>
      </c>
      <c r="E461" s="5">
        <v>4</v>
      </c>
      <c r="F461" s="8">
        <f>ventes[[#This Row],[PRIX UNITAIRE (FCFA)]]*ventes[[#This Row],[QUANTITE]]</f>
        <v>170.2</v>
      </c>
      <c r="G461" t="str">
        <f>VLOOKUP(ventes[[#This Row],[CLIENTS]],localisations[],2,0)</f>
        <v>Suède</v>
      </c>
      <c r="H461" t="str">
        <f>VLOOKUP(ventes[[#This Row],[CLIENTS]],localisations[],3,0)</f>
        <v>Europe</v>
      </c>
      <c r="I461" t="str">
        <f>TEXT(ventes[[#This Row],[DATES]],"mmm")</f>
        <v>juil</v>
      </c>
      <c r="J461">
        <f>WEEKNUM(ventes[[#This Row],[DATES]])</f>
        <v>29</v>
      </c>
    </row>
    <row r="462" spans="1:10" x14ac:dyDescent="0.35">
      <c r="A462" s="7">
        <v>44390</v>
      </c>
      <c r="B462" s="2" t="s">
        <v>113</v>
      </c>
      <c r="C462" s="3" t="s">
        <v>67</v>
      </c>
      <c r="D462" s="4">
        <v>210</v>
      </c>
      <c r="E462" s="5">
        <v>1</v>
      </c>
      <c r="F462" s="8">
        <f>ventes[[#This Row],[PRIX UNITAIRE (FCFA)]]*ventes[[#This Row],[QUANTITE]]</f>
        <v>210</v>
      </c>
      <c r="G462" t="str">
        <f>VLOOKUP(ventes[[#This Row],[CLIENTS]],localisations[],2,0)</f>
        <v>Tunisie</v>
      </c>
      <c r="H462" t="str">
        <f>VLOOKUP(ventes[[#This Row],[CLIENTS]],localisations[],3,0)</f>
        <v>Afrique</v>
      </c>
      <c r="I462" t="str">
        <f>TEXT(ventes[[#This Row],[DATES]],"mmm")</f>
        <v>juil</v>
      </c>
      <c r="J462">
        <f>WEEKNUM(ventes[[#This Row],[DATES]])</f>
        <v>29</v>
      </c>
    </row>
    <row r="463" spans="1:10" x14ac:dyDescent="0.35">
      <c r="A463" s="7">
        <v>44390</v>
      </c>
      <c r="B463" s="2" t="s">
        <v>117</v>
      </c>
      <c r="C463" s="3" t="s">
        <v>70</v>
      </c>
      <c r="D463" s="4">
        <v>8.33</v>
      </c>
      <c r="E463" s="5">
        <v>7</v>
      </c>
      <c r="F463" s="8">
        <f>ventes[[#This Row],[PRIX UNITAIRE (FCFA)]]*ventes[[#This Row],[QUANTITE]]</f>
        <v>58.31</v>
      </c>
      <c r="G463" t="str">
        <f>VLOOKUP(ventes[[#This Row],[CLIENTS]],localisations[],2,0)</f>
        <v>Venezuela</v>
      </c>
      <c r="H463" t="str">
        <f>VLOOKUP(ventes[[#This Row],[CLIENTS]],localisations[],3,0)</f>
        <v>Amérique</v>
      </c>
      <c r="I463" t="str">
        <f>TEXT(ventes[[#This Row],[DATES]],"mmm")</f>
        <v>juil</v>
      </c>
      <c r="J463">
        <f>WEEKNUM(ventes[[#This Row],[DATES]])</f>
        <v>29</v>
      </c>
    </row>
    <row r="464" spans="1:10" x14ac:dyDescent="0.35">
      <c r="A464" s="7">
        <v>44390</v>
      </c>
      <c r="B464" s="2" t="s">
        <v>98</v>
      </c>
      <c r="C464" s="3" t="s">
        <v>54</v>
      </c>
      <c r="D464" s="4">
        <v>141.57</v>
      </c>
      <c r="E464" s="5">
        <v>5</v>
      </c>
      <c r="F464" s="8">
        <f>ventes[[#This Row],[PRIX UNITAIRE (FCFA)]]*ventes[[#This Row],[QUANTITE]]</f>
        <v>707.84999999999991</v>
      </c>
      <c r="G464" t="str">
        <f>VLOOKUP(ventes[[#This Row],[CLIENTS]],localisations[],2,0)</f>
        <v>Chili</v>
      </c>
      <c r="H464" t="str">
        <f>VLOOKUP(ventes[[#This Row],[CLIENTS]],localisations[],3,0)</f>
        <v>Amérique</v>
      </c>
      <c r="I464" t="str">
        <f>TEXT(ventes[[#This Row],[DATES]],"mmm")</f>
        <v>juil</v>
      </c>
      <c r="J464">
        <f>WEEKNUM(ventes[[#This Row],[DATES]])</f>
        <v>29</v>
      </c>
    </row>
    <row r="465" spans="1:10" x14ac:dyDescent="0.35">
      <c r="A465" s="7">
        <v>44391</v>
      </c>
      <c r="B465" s="2" t="s">
        <v>130</v>
      </c>
      <c r="C465" s="3" t="s">
        <v>56</v>
      </c>
      <c r="D465" s="4">
        <v>119.7</v>
      </c>
      <c r="E465" s="5">
        <v>9</v>
      </c>
      <c r="F465" s="8">
        <f>ventes[[#This Row],[PRIX UNITAIRE (FCFA)]]*ventes[[#This Row],[QUANTITE]]</f>
        <v>1077.3</v>
      </c>
      <c r="G465" t="str">
        <f>VLOOKUP(ventes[[#This Row],[CLIENTS]],localisations[],2,0)</f>
        <v>Ghana</v>
      </c>
      <c r="H465" t="str">
        <f>VLOOKUP(ventes[[#This Row],[CLIENTS]],localisations[],3,0)</f>
        <v>Afrique</v>
      </c>
      <c r="I465" t="str">
        <f>TEXT(ventes[[#This Row],[DATES]],"mmm")</f>
        <v>juil</v>
      </c>
      <c r="J465">
        <f>WEEKNUM(ventes[[#This Row],[DATES]])</f>
        <v>29</v>
      </c>
    </row>
    <row r="466" spans="1:10" x14ac:dyDescent="0.35">
      <c r="A466" s="7">
        <v>44391</v>
      </c>
      <c r="B466" s="2" t="s">
        <v>117</v>
      </c>
      <c r="C466" s="3" t="s">
        <v>64</v>
      </c>
      <c r="D466" s="4">
        <v>94.17</v>
      </c>
      <c r="E466" s="5">
        <v>13</v>
      </c>
      <c r="F466" s="8">
        <f>ventes[[#This Row],[PRIX UNITAIRE (FCFA)]]*ventes[[#This Row],[QUANTITE]]</f>
        <v>1224.21</v>
      </c>
      <c r="G466" t="str">
        <f>VLOOKUP(ventes[[#This Row],[CLIENTS]],localisations[],2,0)</f>
        <v>Venezuela</v>
      </c>
      <c r="H466" t="str">
        <f>VLOOKUP(ventes[[#This Row],[CLIENTS]],localisations[],3,0)</f>
        <v>Amérique</v>
      </c>
      <c r="I466" t="str">
        <f>TEXT(ventes[[#This Row],[DATES]],"mmm")</f>
        <v>juil</v>
      </c>
      <c r="J466">
        <f>WEEKNUM(ventes[[#This Row],[DATES]])</f>
        <v>29</v>
      </c>
    </row>
    <row r="467" spans="1:10" x14ac:dyDescent="0.35">
      <c r="A467" s="7">
        <v>44392</v>
      </c>
      <c r="B467" s="2" t="s">
        <v>114</v>
      </c>
      <c r="C467" s="3" t="s">
        <v>61</v>
      </c>
      <c r="D467" s="4">
        <v>83.08</v>
      </c>
      <c r="E467" s="5">
        <v>18</v>
      </c>
      <c r="F467" s="8">
        <f>ventes[[#This Row],[PRIX UNITAIRE (FCFA)]]*ventes[[#This Row],[QUANTITE]]</f>
        <v>1495.44</v>
      </c>
      <c r="G467" t="str">
        <f>VLOOKUP(ventes[[#This Row],[CLIENTS]],localisations[],2,0)</f>
        <v>Royaume-Uni</v>
      </c>
      <c r="H467" t="str">
        <f>VLOOKUP(ventes[[#This Row],[CLIENTS]],localisations[],3,0)</f>
        <v>Europe</v>
      </c>
      <c r="I467" t="str">
        <f>TEXT(ventes[[#This Row],[DATES]],"mmm")</f>
        <v>juil</v>
      </c>
      <c r="J467">
        <f>WEEKNUM(ventes[[#This Row],[DATES]])</f>
        <v>29</v>
      </c>
    </row>
    <row r="468" spans="1:10" x14ac:dyDescent="0.35">
      <c r="A468" s="7">
        <v>44392</v>
      </c>
      <c r="B468" s="2" t="s">
        <v>127</v>
      </c>
      <c r="C468" s="3" t="s">
        <v>62</v>
      </c>
      <c r="D468" s="4">
        <v>48.84</v>
      </c>
      <c r="E468" s="5">
        <v>2</v>
      </c>
      <c r="F468" s="8">
        <f>ventes[[#This Row],[PRIX UNITAIRE (FCFA)]]*ventes[[#This Row],[QUANTITE]]</f>
        <v>97.68</v>
      </c>
      <c r="G468" t="str">
        <f>VLOOKUP(ventes[[#This Row],[CLIENTS]],localisations[],2,0)</f>
        <v>Colombie</v>
      </c>
      <c r="H468" t="str">
        <f>VLOOKUP(ventes[[#This Row],[CLIENTS]],localisations[],3,0)</f>
        <v>Amérique</v>
      </c>
      <c r="I468" t="str">
        <f>TEXT(ventes[[#This Row],[DATES]],"mmm")</f>
        <v>juil</v>
      </c>
      <c r="J468">
        <f>WEEKNUM(ventes[[#This Row],[DATES]])</f>
        <v>29</v>
      </c>
    </row>
    <row r="469" spans="1:10" x14ac:dyDescent="0.35">
      <c r="A469" s="7">
        <v>44393</v>
      </c>
      <c r="B469" s="2" t="s">
        <v>112</v>
      </c>
      <c r="C469" s="3" t="s">
        <v>66</v>
      </c>
      <c r="D469" s="4">
        <v>117.48</v>
      </c>
      <c r="E469" s="5">
        <v>33</v>
      </c>
      <c r="F469" s="8">
        <f>ventes[[#This Row],[PRIX UNITAIRE (FCFA)]]*ventes[[#This Row],[QUANTITE]]</f>
        <v>3876.84</v>
      </c>
      <c r="G469" t="str">
        <f>VLOOKUP(ventes[[#This Row],[CLIENTS]],localisations[],2,0)</f>
        <v>Afrique du Sud</v>
      </c>
      <c r="H469" t="str">
        <f>VLOOKUP(ventes[[#This Row],[CLIENTS]],localisations[],3,0)</f>
        <v>Afrique</v>
      </c>
      <c r="I469" t="str">
        <f>TEXT(ventes[[#This Row],[DATES]],"mmm")</f>
        <v>juil</v>
      </c>
      <c r="J469">
        <f>WEEKNUM(ventes[[#This Row],[DATES]])</f>
        <v>29</v>
      </c>
    </row>
    <row r="470" spans="1:10" x14ac:dyDescent="0.35">
      <c r="A470" s="7">
        <v>44393</v>
      </c>
      <c r="B470" s="2" t="s">
        <v>133</v>
      </c>
      <c r="C470" s="3" t="s">
        <v>80</v>
      </c>
      <c r="D470" s="4">
        <v>149.46</v>
      </c>
      <c r="E470" s="5">
        <v>8</v>
      </c>
      <c r="F470" s="8">
        <f>ventes[[#This Row],[PRIX UNITAIRE (FCFA)]]*ventes[[#This Row],[QUANTITE]]</f>
        <v>1195.68</v>
      </c>
      <c r="G470" t="str">
        <f>VLOOKUP(ventes[[#This Row],[CLIENTS]],localisations[],2,0)</f>
        <v>Nigeria</v>
      </c>
      <c r="H470" t="str">
        <f>VLOOKUP(ventes[[#This Row],[CLIENTS]],localisations[],3,0)</f>
        <v>Afrique</v>
      </c>
      <c r="I470" t="str">
        <f>TEXT(ventes[[#This Row],[DATES]],"mmm")</f>
        <v>juil</v>
      </c>
      <c r="J470">
        <f>WEEKNUM(ventes[[#This Row],[DATES]])</f>
        <v>29</v>
      </c>
    </row>
    <row r="471" spans="1:10" x14ac:dyDescent="0.35">
      <c r="A471" s="7">
        <v>44393</v>
      </c>
      <c r="B471" s="2" t="s">
        <v>118</v>
      </c>
      <c r="C471" s="3" t="s">
        <v>69</v>
      </c>
      <c r="D471" s="4">
        <v>104.16</v>
      </c>
      <c r="E471" s="5">
        <v>35</v>
      </c>
      <c r="F471" s="8">
        <f>ventes[[#This Row],[PRIX UNITAIRE (FCFA)]]*ventes[[#This Row],[QUANTITE]]</f>
        <v>3645.6</v>
      </c>
      <c r="G471" t="str">
        <f>VLOOKUP(ventes[[#This Row],[CLIENTS]],localisations[],2,0)</f>
        <v>Espagne</v>
      </c>
      <c r="H471" t="str">
        <f>VLOOKUP(ventes[[#This Row],[CLIENTS]],localisations[],3,0)</f>
        <v>Europe</v>
      </c>
      <c r="I471" t="str">
        <f>TEXT(ventes[[#This Row],[DATES]],"mmm")</f>
        <v>juil</v>
      </c>
      <c r="J471">
        <f>WEEKNUM(ventes[[#This Row],[DATES]])</f>
        <v>29</v>
      </c>
    </row>
    <row r="472" spans="1:10" x14ac:dyDescent="0.35">
      <c r="A472" s="7">
        <v>44394</v>
      </c>
      <c r="B472" s="2" t="s">
        <v>121</v>
      </c>
      <c r="C472" s="3" t="s">
        <v>84</v>
      </c>
      <c r="D472" s="4">
        <v>103.88</v>
      </c>
      <c r="E472" s="5">
        <v>38</v>
      </c>
      <c r="F472" s="8">
        <f>ventes[[#This Row],[PRIX UNITAIRE (FCFA)]]*ventes[[#This Row],[QUANTITE]]</f>
        <v>3947.4399999999996</v>
      </c>
      <c r="G472" t="str">
        <f>VLOOKUP(ventes[[#This Row],[CLIENTS]],localisations[],2,0)</f>
        <v>Maroc</v>
      </c>
      <c r="H472" t="str">
        <f>VLOOKUP(ventes[[#This Row],[CLIENTS]],localisations[],3,0)</f>
        <v>Afrique</v>
      </c>
      <c r="I472" t="str">
        <f>TEXT(ventes[[#This Row],[DATES]],"mmm")</f>
        <v>juil</v>
      </c>
      <c r="J472">
        <f>WEEKNUM(ventes[[#This Row],[DATES]])</f>
        <v>29</v>
      </c>
    </row>
    <row r="473" spans="1:10" x14ac:dyDescent="0.35">
      <c r="A473" s="7">
        <v>44394</v>
      </c>
      <c r="B473" s="2" t="s">
        <v>114</v>
      </c>
      <c r="C473" s="3" t="s">
        <v>54</v>
      </c>
      <c r="D473" s="4">
        <v>141.57</v>
      </c>
      <c r="E473" s="5">
        <v>18</v>
      </c>
      <c r="F473" s="8">
        <f>ventes[[#This Row],[PRIX UNITAIRE (FCFA)]]*ventes[[#This Row],[QUANTITE]]</f>
        <v>2548.2599999999998</v>
      </c>
      <c r="G473" t="str">
        <f>VLOOKUP(ventes[[#This Row],[CLIENTS]],localisations[],2,0)</f>
        <v>Royaume-Uni</v>
      </c>
      <c r="H473" t="str">
        <f>VLOOKUP(ventes[[#This Row],[CLIENTS]],localisations[],3,0)</f>
        <v>Europe</v>
      </c>
      <c r="I473" t="str">
        <f>TEXT(ventes[[#This Row],[DATES]],"mmm")</f>
        <v>juil</v>
      </c>
      <c r="J473">
        <f>WEEKNUM(ventes[[#This Row],[DATES]])</f>
        <v>29</v>
      </c>
    </row>
    <row r="474" spans="1:10" x14ac:dyDescent="0.35">
      <c r="A474" s="7">
        <v>44394</v>
      </c>
      <c r="B474" s="2" t="s">
        <v>131</v>
      </c>
      <c r="C474" s="3" t="s">
        <v>80</v>
      </c>
      <c r="D474" s="4">
        <v>149.46</v>
      </c>
      <c r="E474" s="5">
        <v>30</v>
      </c>
      <c r="F474" s="8">
        <f>ventes[[#This Row],[PRIX UNITAIRE (FCFA)]]*ventes[[#This Row],[QUANTITE]]</f>
        <v>4483.8</v>
      </c>
      <c r="G474" t="str">
        <f>VLOOKUP(ventes[[#This Row],[CLIENTS]],localisations[],2,0)</f>
        <v>Argentine</v>
      </c>
      <c r="H474" t="str">
        <f>VLOOKUP(ventes[[#This Row],[CLIENTS]],localisations[],3,0)</f>
        <v>Amérique</v>
      </c>
      <c r="I474" t="str">
        <f>TEXT(ventes[[#This Row],[DATES]],"mmm")</f>
        <v>juil</v>
      </c>
      <c r="J474">
        <f>WEEKNUM(ventes[[#This Row],[DATES]])</f>
        <v>29</v>
      </c>
    </row>
    <row r="475" spans="1:10" x14ac:dyDescent="0.35">
      <c r="A475" s="7">
        <v>44394</v>
      </c>
      <c r="B475" s="2" t="s">
        <v>122</v>
      </c>
      <c r="C475" s="3" t="s">
        <v>91</v>
      </c>
      <c r="D475" s="4">
        <v>173.88</v>
      </c>
      <c r="E475" s="5">
        <v>8</v>
      </c>
      <c r="F475" s="8">
        <f>ventes[[#This Row],[PRIX UNITAIRE (FCFA)]]*ventes[[#This Row],[QUANTITE]]</f>
        <v>1391.04</v>
      </c>
      <c r="G475" t="str">
        <f>VLOOKUP(ventes[[#This Row],[CLIENTS]],localisations[],2,0)</f>
        <v>Équateur</v>
      </c>
      <c r="H475" t="str">
        <f>VLOOKUP(ventes[[#This Row],[CLIENTS]],localisations[],3,0)</f>
        <v>Amérique</v>
      </c>
      <c r="I475" t="str">
        <f>TEXT(ventes[[#This Row],[DATES]],"mmm")</f>
        <v>juil</v>
      </c>
      <c r="J475">
        <f>WEEKNUM(ventes[[#This Row],[DATES]])</f>
        <v>29</v>
      </c>
    </row>
    <row r="476" spans="1:10" x14ac:dyDescent="0.35">
      <c r="A476" s="7">
        <v>44395</v>
      </c>
      <c r="B476" s="2" t="s">
        <v>107</v>
      </c>
      <c r="C476" s="3" t="s">
        <v>89</v>
      </c>
      <c r="D476" s="4">
        <v>57.120000000000005</v>
      </c>
      <c r="E476" s="5">
        <v>14</v>
      </c>
      <c r="F476" s="8">
        <f>ventes[[#This Row],[PRIX UNITAIRE (FCFA)]]*ventes[[#This Row],[QUANTITE]]</f>
        <v>799.68000000000006</v>
      </c>
      <c r="G476" t="str">
        <f>VLOOKUP(ventes[[#This Row],[CLIENTS]],localisations[],2,0)</f>
        <v>France</v>
      </c>
      <c r="H476" t="str">
        <f>VLOOKUP(ventes[[#This Row],[CLIENTS]],localisations[],3,0)</f>
        <v>Europe</v>
      </c>
      <c r="I476" t="str">
        <f>TEXT(ventes[[#This Row],[DATES]],"mmm")</f>
        <v>juil</v>
      </c>
      <c r="J476">
        <f>WEEKNUM(ventes[[#This Row],[DATES]])</f>
        <v>30</v>
      </c>
    </row>
    <row r="477" spans="1:10" x14ac:dyDescent="0.35">
      <c r="A477" s="7">
        <v>44395</v>
      </c>
      <c r="B477" s="2" t="s">
        <v>131</v>
      </c>
      <c r="C477" s="3" t="s">
        <v>58</v>
      </c>
      <c r="D477" s="4">
        <v>164.28</v>
      </c>
      <c r="E477" s="5">
        <v>12</v>
      </c>
      <c r="F477" s="8">
        <f>ventes[[#This Row],[PRIX UNITAIRE (FCFA)]]*ventes[[#This Row],[QUANTITE]]</f>
        <v>1971.3600000000001</v>
      </c>
      <c r="G477" t="str">
        <f>VLOOKUP(ventes[[#This Row],[CLIENTS]],localisations[],2,0)</f>
        <v>Argentine</v>
      </c>
      <c r="H477" t="str">
        <f>VLOOKUP(ventes[[#This Row],[CLIENTS]],localisations[],3,0)</f>
        <v>Amérique</v>
      </c>
      <c r="I477" t="str">
        <f>TEXT(ventes[[#This Row],[DATES]],"mmm")</f>
        <v>juil</v>
      </c>
      <c r="J477">
        <f>WEEKNUM(ventes[[#This Row],[DATES]])</f>
        <v>30</v>
      </c>
    </row>
    <row r="478" spans="1:10" x14ac:dyDescent="0.35">
      <c r="A478" s="7">
        <v>44397</v>
      </c>
      <c r="B478" s="2" t="s">
        <v>102</v>
      </c>
      <c r="C478" s="3" t="s">
        <v>55</v>
      </c>
      <c r="D478" s="4">
        <v>79.92</v>
      </c>
      <c r="E478" s="5">
        <v>11</v>
      </c>
      <c r="F478" s="8">
        <f>ventes[[#This Row],[PRIX UNITAIRE (FCFA)]]*ventes[[#This Row],[QUANTITE]]</f>
        <v>879.12</v>
      </c>
      <c r="G478" t="str">
        <f>VLOOKUP(ventes[[#This Row],[CLIENTS]],localisations[],2,0)</f>
        <v>Malaisie</v>
      </c>
      <c r="H478" t="str">
        <f>VLOOKUP(ventes[[#This Row],[CLIENTS]],localisations[],3,0)</f>
        <v>Asie</v>
      </c>
      <c r="I478" t="str">
        <f>TEXT(ventes[[#This Row],[DATES]],"mmm")</f>
        <v>juil</v>
      </c>
      <c r="J478">
        <f>WEEKNUM(ventes[[#This Row],[DATES]])</f>
        <v>30</v>
      </c>
    </row>
    <row r="479" spans="1:10" x14ac:dyDescent="0.35">
      <c r="A479" s="7">
        <v>44397</v>
      </c>
      <c r="B479" s="2" t="s">
        <v>115</v>
      </c>
      <c r="C479" s="3" t="s">
        <v>77</v>
      </c>
      <c r="D479" s="4">
        <v>162</v>
      </c>
      <c r="E479" s="5">
        <v>8</v>
      </c>
      <c r="F479" s="8">
        <f>ventes[[#This Row],[PRIX UNITAIRE (FCFA)]]*ventes[[#This Row],[QUANTITE]]</f>
        <v>1296</v>
      </c>
      <c r="G479" t="str">
        <f>VLOOKUP(ventes[[#This Row],[CLIENTS]],localisations[],2,0)</f>
        <v>Suisse</v>
      </c>
      <c r="H479" t="str">
        <f>VLOOKUP(ventes[[#This Row],[CLIENTS]],localisations[],3,0)</f>
        <v>Europe</v>
      </c>
      <c r="I479" t="str">
        <f>TEXT(ventes[[#This Row],[DATES]],"mmm")</f>
        <v>juil</v>
      </c>
      <c r="J479">
        <f>WEEKNUM(ventes[[#This Row],[DATES]])</f>
        <v>30</v>
      </c>
    </row>
    <row r="480" spans="1:10" x14ac:dyDescent="0.35">
      <c r="A480" s="7">
        <v>44397</v>
      </c>
      <c r="B480" s="2" t="s">
        <v>98</v>
      </c>
      <c r="C480" s="3" t="s">
        <v>61</v>
      </c>
      <c r="D480" s="4">
        <v>83.08</v>
      </c>
      <c r="E480" s="5">
        <v>5</v>
      </c>
      <c r="F480" s="8">
        <f>ventes[[#This Row],[PRIX UNITAIRE (FCFA)]]*ventes[[#This Row],[QUANTITE]]</f>
        <v>415.4</v>
      </c>
      <c r="G480" t="str">
        <f>VLOOKUP(ventes[[#This Row],[CLIENTS]],localisations[],2,0)</f>
        <v>Chili</v>
      </c>
      <c r="H480" t="str">
        <f>VLOOKUP(ventes[[#This Row],[CLIENTS]],localisations[],3,0)</f>
        <v>Amérique</v>
      </c>
      <c r="I480" t="str">
        <f>TEXT(ventes[[#This Row],[DATES]],"mmm")</f>
        <v>juil</v>
      </c>
      <c r="J480">
        <f>WEEKNUM(ventes[[#This Row],[DATES]])</f>
        <v>30</v>
      </c>
    </row>
    <row r="481" spans="1:10" x14ac:dyDescent="0.35">
      <c r="A481" s="7">
        <v>44398</v>
      </c>
      <c r="B481" s="2" t="s">
        <v>130</v>
      </c>
      <c r="C481" s="3" t="s">
        <v>63</v>
      </c>
      <c r="D481" s="4">
        <v>53.11</v>
      </c>
      <c r="E481" s="5">
        <v>15</v>
      </c>
      <c r="F481" s="8">
        <f>ventes[[#This Row],[PRIX UNITAIRE (FCFA)]]*ventes[[#This Row],[QUANTITE]]</f>
        <v>796.65</v>
      </c>
      <c r="G481" t="str">
        <f>VLOOKUP(ventes[[#This Row],[CLIENTS]],localisations[],2,0)</f>
        <v>Ghana</v>
      </c>
      <c r="H481" t="str">
        <f>VLOOKUP(ventes[[#This Row],[CLIENTS]],localisations[],3,0)</f>
        <v>Afrique</v>
      </c>
      <c r="I481" t="str">
        <f>TEXT(ventes[[#This Row],[DATES]],"mmm")</f>
        <v>juil</v>
      </c>
      <c r="J481">
        <f>WEEKNUM(ventes[[#This Row],[DATES]])</f>
        <v>30</v>
      </c>
    </row>
    <row r="482" spans="1:10" x14ac:dyDescent="0.35">
      <c r="A482" s="7">
        <v>44399</v>
      </c>
      <c r="B482" s="2" t="s">
        <v>109</v>
      </c>
      <c r="C482" s="3" t="s">
        <v>90</v>
      </c>
      <c r="D482" s="4">
        <v>41.81</v>
      </c>
      <c r="E482" s="5">
        <v>5</v>
      </c>
      <c r="F482" s="8">
        <f>ventes[[#This Row],[PRIX UNITAIRE (FCFA)]]*ventes[[#This Row],[QUANTITE]]</f>
        <v>209.05</v>
      </c>
      <c r="G482" t="str">
        <f>VLOOKUP(ventes[[#This Row],[CLIENTS]],localisations[],2,0)</f>
        <v>Indonésie</v>
      </c>
      <c r="H482" t="str">
        <f>VLOOKUP(ventes[[#This Row],[CLIENTS]],localisations[],3,0)</f>
        <v>Asie</v>
      </c>
      <c r="I482" t="str">
        <f>TEXT(ventes[[#This Row],[DATES]],"mmm")</f>
        <v>juil</v>
      </c>
      <c r="J482">
        <f>WEEKNUM(ventes[[#This Row],[DATES]])</f>
        <v>30</v>
      </c>
    </row>
    <row r="483" spans="1:10" x14ac:dyDescent="0.35">
      <c r="A483" s="7">
        <v>44399</v>
      </c>
      <c r="B483" s="2" t="s">
        <v>134</v>
      </c>
      <c r="C483" s="3" t="s">
        <v>53</v>
      </c>
      <c r="D483" s="4">
        <v>156.96</v>
      </c>
      <c r="E483" s="5">
        <v>14</v>
      </c>
      <c r="F483" s="8">
        <f>ventes[[#This Row],[PRIX UNITAIRE (FCFA)]]*ventes[[#This Row],[QUANTITE]]</f>
        <v>2197.44</v>
      </c>
      <c r="G483" t="str">
        <f>VLOOKUP(ventes[[#This Row],[CLIENTS]],localisations[],2,0)</f>
        <v>Éthiopie</v>
      </c>
      <c r="H483" t="str">
        <f>VLOOKUP(ventes[[#This Row],[CLIENTS]],localisations[],3,0)</f>
        <v>Afrique</v>
      </c>
      <c r="I483" t="str">
        <f>TEXT(ventes[[#This Row],[DATES]],"mmm")</f>
        <v>juil</v>
      </c>
      <c r="J483">
        <f>WEEKNUM(ventes[[#This Row],[DATES]])</f>
        <v>30</v>
      </c>
    </row>
    <row r="484" spans="1:10" x14ac:dyDescent="0.35">
      <c r="A484" s="7">
        <v>44399</v>
      </c>
      <c r="B484" s="2" t="s">
        <v>133</v>
      </c>
      <c r="C484" s="3" t="s">
        <v>66</v>
      </c>
      <c r="D484" s="4">
        <v>117.48</v>
      </c>
      <c r="E484" s="5">
        <v>27</v>
      </c>
      <c r="F484" s="8">
        <f>ventes[[#This Row],[PRIX UNITAIRE (FCFA)]]*ventes[[#This Row],[QUANTITE]]</f>
        <v>3171.96</v>
      </c>
      <c r="G484" t="str">
        <f>VLOOKUP(ventes[[#This Row],[CLIENTS]],localisations[],2,0)</f>
        <v>Nigeria</v>
      </c>
      <c r="H484" t="str">
        <f>VLOOKUP(ventes[[#This Row],[CLIENTS]],localisations[],3,0)</f>
        <v>Afrique</v>
      </c>
      <c r="I484" t="str">
        <f>TEXT(ventes[[#This Row],[DATES]],"mmm")</f>
        <v>juil</v>
      </c>
      <c r="J484">
        <f>WEEKNUM(ventes[[#This Row],[DATES]])</f>
        <v>30</v>
      </c>
    </row>
    <row r="485" spans="1:10" x14ac:dyDescent="0.35">
      <c r="A485" s="7">
        <v>44399</v>
      </c>
      <c r="B485" s="2" t="s">
        <v>125</v>
      </c>
      <c r="C485" s="3" t="s">
        <v>95</v>
      </c>
      <c r="D485" s="4">
        <v>24.66</v>
      </c>
      <c r="E485" s="5">
        <v>3</v>
      </c>
      <c r="F485" s="8">
        <f>ventes[[#This Row],[PRIX UNITAIRE (FCFA)]]*ventes[[#This Row],[QUANTITE]]</f>
        <v>73.98</v>
      </c>
      <c r="G485" t="str">
        <f>VLOOKUP(ventes[[#This Row],[CLIENTS]],localisations[],2,0)</f>
        <v>Allemagne</v>
      </c>
      <c r="H485" t="str">
        <f>VLOOKUP(ventes[[#This Row],[CLIENTS]],localisations[],3,0)</f>
        <v>Europe</v>
      </c>
      <c r="I485" t="str">
        <f>TEXT(ventes[[#This Row],[DATES]],"mmm")</f>
        <v>juil</v>
      </c>
      <c r="J485">
        <f>WEEKNUM(ventes[[#This Row],[DATES]])</f>
        <v>30</v>
      </c>
    </row>
    <row r="486" spans="1:10" x14ac:dyDescent="0.35">
      <c r="A486" s="7">
        <v>44399</v>
      </c>
      <c r="B486" s="2" t="s">
        <v>106</v>
      </c>
      <c r="C486" s="3" t="s">
        <v>74</v>
      </c>
      <c r="D486" s="4">
        <v>58.3</v>
      </c>
      <c r="E486" s="5">
        <v>6</v>
      </c>
      <c r="F486" s="8">
        <f>ventes[[#This Row],[PRIX UNITAIRE (FCFA)]]*ventes[[#This Row],[QUANTITE]]</f>
        <v>349.79999999999995</v>
      </c>
      <c r="G486" t="str">
        <f>VLOOKUP(ventes[[#This Row],[CLIENTS]],localisations[],2,0)</f>
        <v>Belgique</v>
      </c>
      <c r="H486" t="str">
        <f>VLOOKUP(ventes[[#This Row],[CLIENTS]],localisations[],3,0)</f>
        <v>Europe</v>
      </c>
      <c r="I486" t="str">
        <f>TEXT(ventes[[#This Row],[DATES]],"mmm")</f>
        <v>juil</v>
      </c>
      <c r="J486">
        <f>WEEKNUM(ventes[[#This Row],[DATES]])</f>
        <v>30</v>
      </c>
    </row>
    <row r="487" spans="1:10" x14ac:dyDescent="0.35">
      <c r="A487" s="7">
        <v>44400</v>
      </c>
      <c r="B487" s="2" t="s">
        <v>121</v>
      </c>
      <c r="C487" s="3" t="s">
        <v>93</v>
      </c>
      <c r="D487" s="4">
        <v>49.21</v>
      </c>
      <c r="E487" s="5">
        <v>2</v>
      </c>
      <c r="F487" s="8">
        <f>ventes[[#This Row],[PRIX UNITAIRE (FCFA)]]*ventes[[#This Row],[QUANTITE]]</f>
        <v>98.42</v>
      </c>
      <c r="G487" t="str">
        <f>VLOOKUP(ventes[[#This Row],[CLIENTS]],localisations[],2,0)</f>
        <v>Maroc</v>
      </c>
      <c r="H487" t="str">
        <f>VLOOKUP(ventes[[#This Row],[CLIENTS]],localisations[],3,0)</f>
        <v>Afrique</v>
      </c>
      <c r="I487" t="str">
        <f>TEXT(ventes[[#This Row],[DATES]],"mmm")</f>
        <v>juil</v>
      </c>
      <c r="J487">
        <f>WEEKNUM(ventes[[#This Row],[DATES]])</f>
        <v>30</v>
      </c>
    </row>
    <row r="488" spans="1:10" x14ac:dyDescent="0.35">
      <c r="A488" s="7">
        <v>44400</v>
      </c>
      <c r="B488" s="2" t="s">
        <v>129</v>
      </c>
      <c r="C488" s="3" t="s">
        <v>61</v>
      </c>
      <c r="D488" s="4">
        <v>83.08</v>
      </c>
      <c r="E488" s="5">
        <v>9</v>
      </c>
      <c r="F488" s="8">
        <f>ventes[[#This Row],[PRIX UNITAIRE (FCFA)]]*ventes[[#This Row],[QUANTITE]]</f>
        <v>747.72</v>
      </c>
      <c r="G488" t="str">
        <f>VLOOKUP(ventes[[#This Row],[CLIENTS]],localisations[],2,0)</f>
        <v>Pologne</v>
      </c>
      <c r="H488" t="str">
        <f>VLOOKUP(ventes[[#This Row],[CLIENTS]],localisations[],3,0)</f>
        <v>Europe</v>
      </c>
      <c r="I488" t="str">
        <f>TEXT(ventes[[#This Row],[DATES]],"mmm")</f>
        <v>juil</v>
      </c>
      <c r="J488">
        <f>WEEKNUM(ventes[[#This Row],[DATES]])</f>
        <v>30</v>
      </c>
    </row>
    <row r="489" spans="1:10" x14ac:dyDescent="0.35">
      <c r="A489" s="7">
        <v>44400</v>
      </c>
      <c r="B489" s="2" t="s">
        <v>135</v>
      </c>
      <c r="C489" s="3" t="s">
        <v>75</v>
      </c>
      <c r="D489" s="4">
        <v>85.76</v>
      </c>
      <c r="E489" s="5">
        <v>8</v>
      </c>
      <c r="F489" s="8">
        <f>ventes[[#This Row],[PRIX UNITAIRE (FCFA)]]*ventes[[#This Row],[QUANTITE]]</f>
        <v>686.08</v>
      </c>
      <c r="G489" t="str">
        <f>VLOOKUP(ventes[[#This Row],[CLIENTS]],localisations[],2,0)</f>
        <v>Italie</v>
      </c>
      <c r="H489" t="str">
        <f>VLOOKUP(ventes[[#This Row],[CLIENTS]],localisations[],3,0)</f>
        <v>Europe</v>
      </c>
      <c r="I489" t="str">
        <f>TEXT(ventes[[#This Row],[DATES]],"mmm")</f>
        <v>juil</v>
      </c>
      <c r="J489">
        <f>WEEKNUM(ventes[[#This Row],[DATES]])</f>
        <v>30</v>
      </c>
    </row>
    <row r="490" spans="1:10" x14ac:dyDescent="0.35">
      <c r="A490" s="7">
        <v>44400</v>
      </c>
      <c r="B490" s="2" t="s">
        <v>122</v>
      </c>
      <c r="C490" s="3" t="s">
        <v>96</v>
      </c>
      <c r="D490" s="4">
        <v>96.3</v>
      </c>
      <c r="E490" s="5">
        <v>7</v>
      </c>
      <c r="F490" s="8">
        <f>ventes[[#This Row],[PRIX UNITAIRE (FCFA)]]*ventes[[#This Row],[QUANTITE]]</f>
        <v>674.1</v>
      </c>
      <c r="G490" t="str">
        <f>VLOOKUP(ventes[[#This Row],[CLIENTS]],localisations[],2,0)</f>
        <v>Équateur</v>
      </c>
      <c r="H490" t="str">
        <f>VLOOKUP(ventes[[#This Row],[CLIENTS]],localisations[],3,0)</f>
        <v>Amérique</v>
      </c>
      <c r="I490" t="str">
        <f>TEXT(ventes[[#This Row],[DATES]],"mmm")</f>
        <v>juil</v>
      </c>
      <c r="J490">
        <f>WEEKNUM(ventes[[#This Row],[DATES]])</f>
        <v>30</v>
      </c>
    </row>
    <row r="491" spans="1:10" x14ac:dyDescent="0.35">
      <c r="A491" s="7">
        <v>44401</v>
      </c>
      <c r="B491" s="2" t="s">
        <v>110</v>
      </c>
      <c r="C491" s="3" t="s">
        <v>87</v>
      </c>
      <c r="D491" s="4">
        <v>85.5</v>
      </c>
      <c r="E491" s="5">
        <v>14</v>
      </c>
      <c r="F491" s="8">
        <f>ventes[[#This Row],[PRIX UNITAIRE (FCFA)]]*ventes[[#This Row],[QUANTITE]]</f>
        <v>1197</v>
      </c>
      <c r="G491" t="str">
        <f>VLOOKUP(ventes[[#This Row],[CLIENTS]],localisations[],2,0)</f>
        <v>Égypte</v>
      </c>
      <c r="H491" t="str">
        <f>VLOOKUP(ventes[[#This Row],[CLIENTS]],localisations[],3,0)</f>
        <v>Afrique</v>
      </c>
      <c r="I491" t="str">
        <f>TEXT(ventes[[#This Row],[DATES]],"mmm")</f>
        <v>juil</v>
      </c>
      <c r="J491">
        <f>WEEKNUM(ventes[[#This Row],[DATES]])</f>
        <v>30</v>
      </c>
    </row>
    <row r="492" spans="1:10" x14ac:dyDescent="0.35">
      <c r="A492" s="7">
        <v>44401</v>
      </c>
      <c r="B492" s="2" t="s">
        <v>120</v>
      </c>
      <c r="C492" s="3" t="s">
        <v>94</v>
      </c>
      <c r="D492" s="4">
        <v>7.8599999999999994</v>
      </c>
      <c r="E492" s="5">
        <v>4</v>
      </c>
      <c r="F492" s="8">
        <f>ventes[[#This Row],[PRIX UNITAIRE (FCFA)]]*ventes[[#This Row],[QUANTITE]]</f>
        <v>31.439999999999998</v>
      </c>
      <c r="G492" t="str">
        <f>VLOOKUP(ventes[[#This Row],[CLIENTS]],localisations[],2,0)</f>
        <v>Pays-Bas</v>
      </c>
      <c r="H492" t="str">
        <f>VLOOKUP(ventes[[#This Row],[CLIENTS]],localisations[],3,0)</f>
        <v>Europe</v>
      </c>
      <c r="I492" t="str">
        <f>TEXT(ventes[[#This Row],[DATES]],"mmm")</f>
        <v>juil</v>
      </c>
      <c r="J492">
        <f>WEEKNUM(ventes[[#This Row],[DATES]])</f>
        <v>30</v>
      </c>
    </row>
    <row r="493" spans="1:10" x14ac:dyDescent="0.35">
      <c r="A493" s="7">
        <v>44401</v>
      </c>
      <c r="B493" s="2" t="s">
        <v>123</v>
      </c>
      <c r="C493" s="3" t="s">
        <v>89</v>
      </c>
      <c r="D493" s="4">
        <v>57.120000000000005</v>
      </c>
      <c r="E493" s="5">
        <v>1</v>
      </c>
      <c r="F493" s="8">
        <f>ventes[[#This Row],[PRIX UNITAIRE (FCFA)]]*ventes[[#This Row],[QUANTITE]]</f>
        <v>57.120000000000005</v>
      </c>
      <c r="G493" t="str">
        <f>VLOOKUP(ventes[[#This Row],[CLIENTS]],localisations[],2,0)</f>
        <v>Brésil</v>
      </c>
      <c r="H493" t="str">
        <f>VLOOKUP(ventes[[#This Row],[CLIENTS]],localisations[],3,0)</f>
        <v>Amérique</v>
      </c>
      <c r="I493" t="str">
        <f>TEXT(ventes[[#This Row],[DATES]],"mmm")</f>
        <v>juil</v>
      </c>
      <c r="J493">
        <f>WEEKNUM(ventes[[#This Row],[DATES]])</f>
        <v>30</v>
      </c>
    </row>
    <row r="494" spans="1:10" x14ac:dyDescent="0.35">
      <c r="A494" s="7">
        <v>44402</v>
      </c>
      <c r="B494" s="2" t="s">
        <v>135</v>
      </c>
      <c r="C494" s="3" t="s">
        <v>72</v>
      </c>
      <c r="D494" s="4">
        <v>80.94</v>
      </c>
      <c r="E494" s="5">
        <v>13</v>
      </c>
      <c r="F494" s="8">
        <f>ventes[[#This Row],[PRIX UNITAIRE (FCFA)]]*ventes[[#This Row],[QUANTITE]]</f>
        <v>1052.22</v>
      </c>
      <c r="G494" t="str">
        <f>VLOOKUP(ventes[[#This Row],[CLIENTS]],localisations[],2,0)</f>
        <v>Italie</v>
      </c>
      <c r="H494" t="str">
        <f>VLOOKUP(ventes[[#This Row],[CLIENTS]],localisations[],3,0)</f>
        <v>Europe</v>
      </c>
      <c r="I494" t="str">
        <f>TEXT(ventes[[#This Row],[DATES]],"mmm")</f>
        <v>juil</v>
      </c>
      <c r="J494">
        <f>WEEKNUM(ventes[[#This Row],[DATES]])</f>
        <v>31</v>
      </c>
    </row>
    <row r="495" spans="1:10" x14ac:dyDescent="0.35">
      <c r="A495" s="7">
        <v>44402</v>
      </c>
      <c r="B495" s="2" t="s">
        <v>131</v>
      </c>
      <c r="C495" s="3" t="s">
        <v>81</v>
      </c>
      <c r="D495" s="4">
        <v>82.08</v>
      </c>
      <c r="E495" s="5">
        <v>2</v>
      </c>
      <c r="F495" s="8">
        <f>ventes[[#This Row],[PRIX UNITAIRE (FCFA)]]*ventes[[#This Row],[QUANTITE]]</f>
        <v>164.16</v>
      </c>
      <c r="G495" t="str">
        <f>VLOOKUP(ventes[[#This Row],[CLIENTS]],localisations[],2,0)</f>
        <v>Argentine</v>
      </c>
      <c r="H495" t="str">
        <f>VLOOKUP(ventes[[#This Row],[CLIENTS]],localisations[],3,0)</f>
        <v>Amérique</v>
      </c>
      <c r="I495" t="str">
        <f>TEXT(ventes[[#This Row],[DATES]],"mmm")</f>
        <v>juil</v>
      </c>
      <c r="J495">
        <f>WEEKNUM(ventes[[#This Row],[DATES]])</f>
        <v>31</v>
      </c>
    </row>
    <row r="496" spans="1:10" x14ac:dyDescent="0.35">
      <c r="A496" s="7">
        <v>44402</v>
      </c>
      <c r="B496" s="2" t="s">
        <v>132</v>
      </c>
      <c r="C496" s="3" t="s">
        <v>86</v>
      </c>
      <c r="D496" s="4">
        <v>156.78</v>
      </c>
      <c r="E496" s="5">
        <v>12</v>
      </c>
      <c r="F496" s="8">
        <f>ventes[[#This Row],[PRIX UNITAIRE (FCFA)]]*ventes[[#This Row],[QUANTITE]]</f>
        <v>1881.3600000000001</v>
      </c>
      <c r="G496" t="str">
        <f>VLOOKUP(ventes[[#This Row],[CLIENTS]],localisations[],2,0)</f>
        <v>États-Unis</v>
      </c>
      <c r="H496" t="str">
        <f>VLOOKUP(ventes[[#This Row],[CLIENTS]],localisations[],3,0)</f>
        <v>Amérique</v>
      </c>
      <c r="I496" t="str">
        <f>TEXT(ventes[[#This Row],[DATES]],"mmm")</f>
        <v>juil</v>
      </c>
      <c r="J496">
        <f>WEEKNUM(ventes[[#This Row],[DATES]])</f>
        <v>31</v>
      </c>
    </row>
    <row r="497" spans="1:10" x14ac:dyDescent="0.35">
      <c r="A497" s="7">
        <v>44403</v>
      </c>
      <c r="B497" s="2" t="s">
        <v>123</v>
      </c>
      <c r="C497" s="3" t="s">
        <v>95</v>
      </c>
      <c r="D497" s="4">
        <v>24.66</v>
      </c>
      <c r="E497" s="5">
        <v>1</v>
      </c>
      <c r="F497" s="8">
        <f>ventes[[#This Row],[PRIX UNITAIRE (FCFA)]]*ventes[[#This Row],[QUANTITE]]</f>
        <v>24.66</v>
      </c>
      <c r="G497" t="str">
        <f>VLOOKUP(ventes[[#This Row],[CLIENTS]],localisations[],2,0)</f>
        <v>Brésil</v>
      </c>
      <c r="H497" t="str">
        <f>VLOOKUP(ventes[[#This Row],[CLIENTS]],localisations[],3,0)</f>
        <v>Amérique</v>
      </c>
      <c r="I497" t="str">
        <f>TEXT(ventes[[#This Row],[DATES]],"mmm")</f>
        <v>juil</v>
      </c>
      <c r="J497">
        <f>WEEKNUM(ventes[[#This Row],[DATES]])</f>
        <v>31</v>
      </c>
    </row>
    <row r="498" spans="1:10" x14ac:dyDescent="0.35">
      <c r="A498" s="7">
        <v>44403</v>
      </c>
      <c r="B498" s="2" t="s">
        <v>104</v>
      </c>
      <c r="C498" s="3" t="s">
        <v>72</v>
      </c>
      <c r="D498" s="4">
        <v>80.94</v>
      </c>
      <c r="E498" s="5">
        <v>10</v>
      </c>
      <c r="F498" s="8">
        <f>ventes[[#This Row],[PRIX UNITAIRE (FCFA)]]*ventes[[#This Row],[QUANTITE]]</f>
        <v>809.4</v>
      </c>
      <c r="G498" t="str">
        <f>VLOOKUP(ventes[[#This Row],[CLIENTS]],localisations[],2,0)</f>
        <v>Pakistan</v>
      </c>
      <c r="H498" t="str">
        <f>VLOOKUP(ventes[[#This Row],[CLIENTS]],localisations[],3,0)</f>
        <v>Asie</v>
      </c>
      <c r="I498" t="str">
        <f>TEXT(ventes[[#This Row],[DATES]],"mmm")</f>
        <v>juil</v>
      </c>
      <c r="J498">
        <f>WEEKNUM(ventes[[#This Row],[DATES]])</f>
        <v>31</v>
      </c>
    </row>
    <row r="499" spans="1:10" x14ac:dyDescent="0.35">
      <c r="A499" s="7">
        <v>44404</v>
      </c>
      <c r="B499" s="2" t="s">
        <v>118</v>
      </c>
      <c r="C499" s="3" t="s">
        <v>74</v>
      </c>
      <c r="D499" s="4">
        <v>58.3</v>
      </c>
      <c r="E499" s="5">
        <v>25</v>
      </c>
      <c r="F499" s="8">
        <f>ventes[[#This Row],[PRIX UNITAIRE (FCFA)]]*ventes[[#This Row],[QUANTITE]]</f>
        <v>1457.5</v>
      </c>
      <c r="G499" t="str">
        <f>VLOOKUP(ventes[[#This Row],[CLIENTS]],localisations[],2,0)</f>
        <v>Espagne</v>
      </c>
      <c r="H499" t="str">
        <f>VLOOKUP(ventes[[#This Row],[CLIENTS]],localisations[],3,0)</f>
        <v>Europe</v>
      </c>
      <c r="I499" t="str">
        <f>TEXT(ventes[[#This Row],[DATES]],"mmm")</f>
        <v>juil</v>
      </c>
      <c r="J499">
        <f>WEEKNUM(ventes[[#This Row],[DATES]])</f>
        <v>31</v>
      </c>
    </row>
    <row r="500" spans="1:10" x14ac:dyDescent="0.35">
      <c r="A500" s="7">
        <v>44404</v>
      </c>
      <c r="B500" s="2" t="s">
        <v>126</v>
      </c>
      <c r="C500" s="3" t="s">
        <v>96</v>
      </c>
      <c r="D500" s="4">
        <v>96.3</v>
      </c>
      <c r="E500" s="5">
        <v>38</v>
      </c>
      <c r="F500" s="8">
        <f>ventes[[#This Row],[PRIX UNITAIRE (FCFA)]]*ventes[[#This Row],[QUANTITE]]</f>
        <v>3659.4</v>
      </c>
      <c r="G500" t="str">
        <f>VLOOKUP(ventes[[#This Row],[CLIENTS]],localisations[],2,0)</f>
        <v>Canada</v>
      </c>
      <c r="H500" t="str">
        <f>VLOOKUP(ventes[[#This Row],[CLIENTS]],localisations[],3,0)</f>
        <v>Amérique</v>
      </c>
      <c r="I500" t="str">
        <f>TEXT(ventes[[#This Row],[DATES]],"mmm")</f>
        <v>juil</v>
      </c>
      <c r="J500">
        <f>WEEKNUM(ventes[[#This Row],[DATES]])</f>
        <v>31</v>
      </c>
    </row>
    <row r="501" spans="1:10" x14ac:dyDescent="0.35">
      <c r="A501" s="7">
        <v>44406</v>
      </c>
      <c r="B501" s="2" t="s">
        <v>113</v>
      </c>
      <c r="C501" s="3" t="s">
        <v>85</v>
      </c>
      <c r="D501" s="4">
        <v>201.28</v>
      </c>
      <c r="E501" s="5">
        <v>37</v>
      </c>
      <c r="F501" s="8">
        <f>ventes[[#This Row],[PRIX UNITAIRE (FCFA)]]*ventes[[#This Row],[QUANTITE]]</f>
        <v>7447.36</v>
      </c>
      <c r="G501" t="str">
        <f>VLOOKUP(ventes[[#This Row],[CLIENTS]],localisations[],2,0)</f>
        <v>Tunisie</v>
      </c>
      <c r="H501" t="str">
        <f>VLOOKUP(ventes[[#This Row],[CLIENTS]],localisations[],3,0)</f>
        <v>Afrique</v>
      </c>
      <c r="I501" t="str">
        <f>TEXT(ventes[[#This Row],[DATES]],"mmm")</f>
        <v>juil</v>
      </c>
      <c r="J501">
        <f>WEEKNUM(ventes[[#This Row],[DATES]])</f>
        <v>31</v>
      </c>
    </row>
    <row r="502" spans="1:10" x14ac:dyDescent="0.35">
      <c r="A502" s="7">
        <v>44406</v>
      </c>
      <c r="B502" s="2" t="s">
        <v>120</v>
      </c>
      <c r="C502" s="3" t="s">
        <v>81</v>
      </c>
      <c r="D502" s="4">
        <v>82.08</v>
      </c>
      <c r="E502" s="5">
        <v>15</v>
      </c>
      <c r="F502" s="8">
        <f>ventes[[#This Row],[PRIX UNITAIRE (FCFA)]]*ventes[[#This Row],[QUANTITE]]</f>
        <v>1231.2</v>
      </c>
      <c r="G502" t="str">
        <f>VLOOKUP(ventes[[#This Row],[CLIENTS]],localisations[],2,0)</f>
        <v>Pays-Bas</v>
      </c>
      <c r="H502" t="str">
        <f>VLOOKUP(ventes[[#This Row],[CLIENTS]],localisations[],3,0)</f>
        <v>Europe</v>
      </c>
      <c r="I502" t="str">
        <f>TEXT(ventes[[#This Row],[DATES]],"mmm")</f>
        <v>juil</v>
      </c>
      <c r="J502">
        <f>WEEKNUM(ventes[[#This Row],[DATES]])</f>
        <v>31</v>
      </c>
    </row>
    <row r="503" spans="1:10" x14ac:dyDescent="0.35">
      <c r="A503" s="7">
        <v>44407</v>
      </c>
      <c r="B503" s="2" t="s">
        <v>129</v>
      </c>
      <c r="C503" s="3" t="s">
        <v>87</v>
      </c>
      <c r="D503" s="4">
        <v>85.5</v>
      </c>
      <c r="E503" s="5">
        <v>25</v>
      </c>
      <c r="F503" s="8">
        <f>ventes[[#This Row],[PRIX UNITAIRE (FCFA)]]*ventes[[#This Row],[QUANTITE]]</f>
        <v>2137.5</v>
      </c>
      <c r="G503" t="str">
        <f>VLOOKUP(ventes[[#This Row],[CLIENTS]],localisations[],2,0)</f>
        <v>Pologne</v>
      </c>
      <c r="H503" t="str">
        <f>VLOOKUP(ventes[[#This Row],[CLIENTS]],localisations[],3,0)</f>
        <v>Europe</v>
      </c>
      <c r="I503" t="str">
        <f>TEXT(ventes[[#This Row],[DATES]],"mmm")</f>
        <v>juil</v>
      </c>
      <c r="J503">
        <f>WEEKNUM(ventes[[#This Row],[DATES]])</f>
        <v>31</v>
      </c>
    </row>
    <row r="504" spans="1:10" x14ac:dyDescent="0.35">
      <c r="A504" s="7">
        <v>44407</v>
      </c>
      <c r="B504" s="2" t="s">
        <v>132</v>
      </c>
      <c r="C504" s="3" t="s">
        <v>96</v>
      </c>
      <c r="D504" s="4">
        <v>96.3</v>
      </c>
      <c r="E504" s="5">
        <v>12</v>
      </c>
      <c r="F504" s="8">
        <f>ventes[[#This Row],[PRIX UNITAIRE (FCFA)]]*ventes[[#This Row],[QUANTITE]]</f>
        <v>1155.5999999999999</v>
      </c>
      <c r="G504" t="str">
        <f>VLOOKUP(ventes[[#This Row],[CLIENTS]],localisations[],2,0)</f>
        <v>États-Unis</v>
      </c>
      <c r="H504" t="str">
        <f>VLOOKUP(ventes[[#This Row],[CLIENTS]],localisations[],3,0)</f>
        <v>Amérique</v>
      </c>
      <c r="I504" t="str">
        <f>TEXT(ventes[[#This Row],[DATES]],"mmm")</f>
        <v>juil</v>
      </c>
      <c r="J504">
        <f>WEEKNUM(ventes[[#This Row],[DATES]])</f>
        <v>31</v>
      </c>
    </row>
    <row r="505" spans="1:10" x14ac:dyDescent="0.35">
      <c r="A505" s="7">
        <v>44408</v>
      </c>
      <c r="B505" s="2" t="s">
        <v>133</v>
      </c>
      <c r="C505" s="3" t="s">
        <v>64</v>
      </c>
      <c r="D505" s="4">
        <v>94.17</v>
      </c>
      <c r="E505" s="5">
        <v>12</v>
      </c>
      <c r="F505" s="8">
        <f>ventes[[#This Row],[PRIX UNITAIRE (FCFA)]]*ventes[[#This Row],[QUANTITE]]</f>
        <v>1130.04</v>
      </c>
      <c r="G505" t="str">
        <f>VLOOKUP(ventes[[#This Row],[CLIENTS]],localisations[],2,0)</f>
        <v>Nigeria</v>
      </c>
      <c r="H505" t="str">
        <f>VLOOKUP(ventes[[#This Row],[CLIENTS]],localisations[],3,0)</f>
        <v>Afrique</v>
      </c>
      <c r="I505" t="str">
        <f>TEXT(ventes[[#This Row],[DATES]],"mmm")</f>
        <v>juil</v>
      </c>
      <c r="J505">
        <f>WEEKNUM(ventes[[#This Row],[DATES]])</f>
        <v>31</v>
      </c>
    </row>
    <row r="506" spans="1:10" x14ac:dyDescent="0.35">
      <c r="A506" s="7">
        <v>44408</v>
      </c>
      <c r="B506" s="2" t="s">
        <v>122</v>
      </c>
      <c r="C506" s="3" t="s">
        <v>77</v>
      </c>
      <c r="D506" s="4">
        <v>162</v>
      </c>
      <c r="E506" s="5">
        <v>31</v>
      </c>
      <c r="F506" s="8">
        <f>ventes[[#This Row],[PRIX UNITAIRE (FCFA)]]*ventes[[#This Row],[QUANTITE]]</f>
        <v>5022</v>
      </c>
      <c r="G506" t="str">
        <f>VLOOKUP(ventes[[#This Row],[CLIENTS]],localisations[],2,0)</f>
        <v>Équateur</v>
      </c>
      <c r="H506" t="str">
        <f>VLOOKUP(ventes[[#This Row],[CLIENTS]],localisations[],3,0)</f>
        <v>Amérique</v>
      </c>
      <c r="I506" t="str">
        <f>TEXT(ventes[[#This Row],[DATES]],"mmm")</f>
        <v>juil</v>
      </c>
      <c r="J506">
        <f>WEEKNUM(ventes[[#This Row],[DATES]])</f>
        <v>31</v>
      </c>
    </row>
    <row r="507" spans="1:10" x14ac:dyDescent="0.35">
      <c r="A507" s="7">
        <v>44409</v>
      </c>
      <c r="B507" s="2" t="s">
        <v>98</v>
      </c>
      <c r="C507" s="3" t="s">
        <v>84</v>
      </c>
      <c r="D507" s="4">
        <v>103.88</v>
      </c>
      <c r="E507" s="5">
        <v>11</v>
      </c>
      <c r="F507" s="8">
        <f>ventes[[#This Row],[PRIX UNITAIRE (FCFA)]]*ventes[[#This Row],[QUANTITE]]</f>
        <v>1142.6799999999998</v>
      </c>
      <c r="G507" t="str">
        <f>VLOOKUP(ventes[[#This Row],[CLIENTS]],localisations[],2,0)</f>
        <v>Chili</v>
      </c>
      <c r="H507" t="str">
        <f>VLOOKUP(ventes[[#This Row],[CLIENTS]],localisations[],3,0)</f>
        <v>Amérique</v>
      </c>
      <c r="I507" t="str">
        <f>TEXT(ventes[[#This Row],[DATES]],"mmm")</f>
        <v>août</v>
      </c>
      <c r="J507">
        <f>WEEKNUM(ventes[[#This Row],[DATES]])</f>
        <v>32</v>
      </c>
    </row>
    <row r="508" spans="1:10" x14ac:dyDescent="0.35">
      <c r="A508" s="7">
        <v>44410</v>
      </c>
      <c r="B508" s="2" t="s">
        <v>114</v>
      </c>
      <c r="C508" s="3" t="s">
        <v>80</v>
      </c>
      <c r="D508" s="4">
        <v>149.46</v>
      </c>
      <c r="E508" s="5">
        <v>3</v>
      </c>
      <c r="F508" s="8">
        <f>ventes[[#This Row],[PRIX UNITAIRE (FCFA)]]*ventes[[#This Row],[QUANTITE]]</f>
        <v>448.38</v>
      </c>
      <c r="G508" t="str">
        <f>VLOOKUP(ventes[[#This Row],[CLIENTS]],localisations[],2,0)</f>
        <v>Royaume-Uni</v>
      </c>
      <c r="H508" t="str">
        <f>VLOOKUP(ventes[[#This Row],[CLIENTS]],localisations[],3,0)</f>
        <v>Europe</v>
      </c>
      <c r="I508" t="str">
        <f>TEXT(ventes[[#This Row],[DATES]],"mmm")</f>
        <v>août</v>
      </c>
      <c r="J508">
        <f>WEEKNUM(ventes[[#This Row],[DATES]])</f>
        <v>32</v>
      </c>
    </row>
    <row r="509" spans="1:10" x14ac:dyDescent="0.35">
      <c r="A509" s="7">
        <v>44411</v>
      </c>
      <c r="B509" s="2" t="s">
        <v>121</v>
      </c>
      <c r="C509" s="3" t="s">
        <v>74</v>
      </c>
      <c r="D509" s="4">
        <v>58.3</v>
      </c>
      <c r="E509" s="5">
        <v>12</v>
      </c>
      <c r="F509" s="8">
        <f>ventes[[#This Row],[PRIX UNITAIRE (FCFA)]]*ventes[[#This Row],[QUANTITE]]</f>
        <v>699.59999999999991</v>
      </c>
      <c r="G509" t="str">
        <f>VLOOKUP(ventes[[#This Row],[CLIENTS]],localisations[],2,0)</f>
        <v>Maroc</v>
      </c>
      <c r="H509" t="str">
        <f>VLOOKUP(ventes[[#This Row],[CLIENTS]],localisations[],3,0)</f>
        <v>Afrique</v>
      </c>
      <c r="I509" t="str">
        <f>TEXT(ventes[[#This Row],[DATES]],"mmm")</f>
        <v>août</v>
      </c>
      <c r="J509">
        <f>WEEKNUM(ventes[[#This Row],[DATES]])</f>
        <v>32</v>
      </c>
    </row>
    <row r="510" spans="1:10" x14ac:dyDescent="0.35">
      <c r="A510" s="7">
        <v>44411</v>
      </c>
      <c r="B510" s="2" t="s">
        <v>117</v>
      </c>
      <c r="C510" s="3" t="s">
        <v>54</v>
      </c>
      <c r="D510" s="4">
        <v>141.57</v>
      </c>
      <c r="E510" s="5">
        <v>13</v>
      </c>
      <c r="F510" s="8">
        <f>ventes[[#This Row],[PRIX UNITAIRE (FCFA)]]*ventes[[#This Row],[QUANTITE]]</f>
        <v>1840.4099999999999</v>
      </c>
      <c r="G510" t="str">
        <f>VLOOKUP(ventes[[#This Row],[CLIENTS]],localisations[],2,0)</f>
        <v>Venezuela</v>
      </c>
      <c r="H510" t="str">
        <f>VLOOKUP(ventes[[#This Row],[CLIENTS]],localisations[],3,0)</f>
        <v>Amérique</v>
      </c>
      <c r="I510" t="str">
        <f>TEXT(ventes[[#This Row],[DATES]],"mmm")</f>
        <v>août</v>
      </c>
      <c r="J510">
        <f>WEEKNUM(ventes[[#This Row],[DATES]])</f>
        <v>32</v>
      </c>
    </row>
    <row r="511" spans="1:10" x14ac:dyDescent="0.35">
      <c r="A511" s="7">
        <v>44411</v>
      </c>
      <c r="B511" s="2" t="s">
        <v>117</v>
      </c>
      <c r="C511" s="3" t="s">
        <v>64</v>
      </c>
      <c r="D511" s="4">
        <v>94.17</v>
      </c>
      <c r="E511" s="5">
        <v>5</v>
      </c>
      <c r="F511" s="8">
        <f>ventes[[#This Row],[PRIX UNITAIRE (FCFA)]]*ventes[[#This Row],[QUANTITE]]</f>
        <v>470.85</v>
      </c>
      <c r="G511" t="str">
        <f>VLOOKUP(ventes[[#This Row],[CLIENTS]],localisations[],2,0)</f>
        <v>Venezuela</v>
      </c>
      <c r="H511" t="str">
        <f>VLOOKUP(ventes[[#This Row],[CLIENTS]],localisations[],3,0)</f>
        <v>Amérique</v>
      </c>
      <c r="I511" t="str">
        <f>TEXT(ventes[[#This Row],[DATES]],"mmm")</f>
        <v>août</v>
      </c>
      <c r="J511">
        <f>WEEKNUM(ventes[[#This Row],[DATES]])</f>
        <v>32</v>
      </c>
    </row>
    <row r="512" spans="1:10" x14ac:dyDescent="0.35">
      <c r="A512" s="7">
        <v>44411</v>
      </c>
      <c r="B512" s="2" t="s">
        <v>104</v>
      </c>
      <c r="C512" s="3" t="s">
        <v>60</v>
      </c>
      <c r="D512" s="4">
        <v>146.72</v>
      </c>
      <c r="E512" s="5">
        <v>8</v>
      </c>
      <c r="F512" s="8">
        <f>ventes[[#This Row],[PRIX UNITAIRE (FCFA)]]*ventes[[#This Row],[QUANTITE]]</f>
        <v>1173.76</v>
      </c>
      <c r="G512" t="str">
        <f>VLOOKUP(ventes[[#This Row],[CLIENTS]],localisations[],2,0)</f>
        <v>Pakistan</v>
      </c>
      <c r="H512" t="str">
        <f>VLOOKUP(ventes[[#This Row],[CLIENTS]],localisations[],3,0)</f>
        <v>Asie</v>
      </c>
      <c r="I512" t="str">
        <f>TEXT(ventes[[#This Row],[DATES]],"mmm")</f>
        <v>août</v>
      </c>
      <c r="J512">
        <f>WEEKNUM(ventes[[#This Row],[DATES]])</f>
        <v>32</v>
      </c>
    </row>
    <row r="513" spans="1:10" x14ac:dyDescent="0.35">
      <c r="A513" s="7">
        <v>44412</v>
      </c>
      <c r="B513" s="2" t="s">
        <v>130</v>
      </c>
      <c r="C513" s="3" t="s">
        <v>95</v>
      </c>
      <c r="D513" s="4">
        <v>24.66</v>
      </c>
      <c r="E513" s="5">
        <v>16</v>
      </c>
      <c r="F513" s="8">
        <f>ventes[[#This Row],[PRIX UNITAIRE (FCFA)]]*ventes[[#This Row],[QUANTITE]]</f>
        <v>394.56</v>
      </c>
      <c r="G513" t="str">
        <f>VLOOKUP(ventes[[#This Row],[CLIENTS]],localisations[],2,0)</f>
        <v>Ghana</v>
      </c>
      <c r="H513" t="str">
        <f>VLOOKUP(ventes[[#This Row],[CLIENTS]],localisations[],3,0)</f>
        <v>Afrique</v>
      </c>
      <c r="I513" t="str">
        <f>TEXT(ventes[[#This Row],[DATES]],"mmm")</f>
        <v>août</v>
      </c>
      <c r="J513">
        <f>WEEKNUM(ventes[[#This Row],[DATES]])</f>
        <v>32</v>
      </c>
    </row>
    <row r="514" spans="1:10" x14ac:dyDescent="0.35">
      <c r="A514" s="7">
        <v>44413</v>
      </c>
      <c r="B514" s="2" t="s">
        <v>118</v>
      </c>
      <c r="C514" s="3" t="s">
        <v>90</v>
      </c>
      <c r="D514" s="4">
        <v>41.81</v>
      </c>
      <c r="E514" s="5">
        <v>14</v>
      </c>
      <c r="F514" s="8">
        <f>ventes[[#This Row],[PRIX UNITAIRE (FCFA)]]*ventes[[#This Row],[QUANTITE]]</f>
        <v>585.34</v>
      </c>
      <c r="G514" t="str">
        <f>VLOOKUP(ventes[[#This Row],[CLIENTS]],localisations[],2,0)</f>
        <v>Espagne</v>
      </c>
      <c r="H514" t="str">
        <f>VLOOKUP(ventes[[#This Row],[CLIENTS]],localisations[],3,0)</f>
        <v>Europe</v>
      </c>
      <c r="I514" t="str">
        <f>TEXT(ventes[[#This Row],[DATES]],"mmm")</f>
        <v>août</v>
      </c>
      <c r="J514">
        <f>WEEKNUM(ventes[[#This Row],[DATES]])</f>
        <v>32</v>
      </c>
    </row>
    <row r="515" spans="1:10" x14ac:dyDescent="0.35">
      <c r="A515" s="7">
        <v>44414</v>
      </c>
      <c r="B515" s="2" t="s">
        <v>101</v>
      </c>
      <c r="C515" s="3" t="s">
        <v>75</v>
      </c>
      <c r="D515" s="4">
        <v>85.76</v>
      </c>
      <c r="E515" s="5">
        <v>1</v>
      </c>
      <c r="F515" s="8">
        <f>ventes[[#This Row],[PRIX UNITAIRE (FCFA)]]*ventes[[#This Row],[QUANTITE]]</f>
        <v>85.76</v>
      </c>
      <c r="G515" t="str">
        <f>VLOOKUP(ventes[[#This Row],[CLIENTS]],localisations[],2,0)</f>
        <v>Algérie</v>
      </c>
      <c r="H515" t="str">
        <f>VLOOKUP(ventes[[#This Row],[CLIENTS]],localisations[],3,0)</f>
        <v>Afrique</v>
      </c>
      <c r="I515" t="str">
        <f>TEXT(ventes[[#This Row],[DATES]],"mmm")</f>
        <v>août</v>
      </c>
      <c r="J515">
        <f>WEEKNUM(ventes[[#This Row],[DATES]])</f>
        <v>32</v>
      </c>
    </row>
    <row r="516" spans="1:10" x14ac:dyDescent="0.35">
      <c r="A516" s="7">
        <v>44414</v>
      </c>
      <c r="B516" s="2" t="s">
        <v>117</v>
      </c>
      <c r="C516" s="3" t="s">
        <v>78</v>
      </c>
      <c r="D516" s="4">
        <v>16.64</v>
      </c>
      <c r="E516" s="5">
        <v>9</v>
      </c>
      <c r="F516" s="8">
        <f>ventes[[#This Row],[PRIX UNITAIRE (FCFA)]]*ventes[[#This Row],[QUANTITE]]</f>
        <v>149.76</v>
      </c>
      <c r="G516" t="str">
        <f>VLOOKUP(ventes[[#This Row],[CLIENTS]],localisations[],2,0)</f>
        <v>Venezuela</v>
      </c>
      <c r="H516" t="str">
        <f>VLOOKUP(ventes[[#This Row],[CLIENTS]],localisations[],3,0)</f>
        <v>Amérique</v>
      </c>
      <c r="I516" t="str">
        <f>TEXT(ventes[[#This Row],[DATES]],"mmm")</f>
        <v>août</v>
      </c>
      <c r="J516">
        <f>WEEKNUM(ventes[[#This Row],[DATES]])</f>
        <v>32</v>
      </c>
    </row>
    <row r="517" spans="1:10" x14ac:dyDescent="0.35">
      <c r="A517" s="7">
        <v>44416</v>
      </c>
      <c r="B517" s="2" t="s">
        <v>128</v>
      </c>
      <c r="C517" s="3" t="s">
        <v>83</v>
      </c>
      <c r="D517" s="4">
        <v>162.54</v>
      </c>
      <c r="E517" s="5">
        <v>11</v>
      </c>
      <c r="F517" s="8">
        <f>ventes[[#This Row],[PRIX UNITAIRE (FCFA)]]*ventes[[#This Row],[QUANTITE]]</f>
        <v>1787.9399999999998</v>
      </c>
      <c r="G517" t="str">
        <f>VLOOKUP(ventes[[#This Row],[CLIENTS]],localisations[],2,0)</f>
        <v>Sénégal</v>
      </c>
      <c r="H517" t="str">
        <f>VLOOKUP(ventes[[#This Row],[CLIENTS]],localisations[],3,0)</f>
        <v>Afrique</v>
      </c>
      <c r="I517" t="str">
        <f>TEXT(ventes[[#This Row],[DATES]],"mmm")</f>
        <v>août</v>
      </c>
      <c r="J517">
        <f>WEEKNUM(ventes[[#This Row],[DATES]])</f>
        <v>33</v>
      </c>
    </row>
    <row r="518" spans="1:10" x14ac:dyDescent="0.35">
      <c r="A518" s="7">
        <v>44416</v>
      </c>
      <c r="B518" s="2" t="s">
        <v>129</v>
      </c>
      <c r="C518" s="3" t="s">
        <v>66</v>
      </c>
      <c r="D518" s="4">
        <v>117.48</v>
      </c>
      <c r="E518" s="5">
        <v>12</v>
      </c>
      <c r="F518" s="8">
        <f>ventes[[#This Row],[PRIX UNITAIRE (FCFA)]]*ventes[[#This Row],[QUANTITE]]</f>
        <v>1409.76</v>
      </c>
      <c r="G518" t="str">
        <f>VLOOKUP(ventes[[#This Row],[CLIENTS]],localisations[],2,0)</f>
        <v>Pologne</v>
      </c>
      <c r="H518" t="str">
        <f>VLOOKUP(ventes[[#This Row],[CLIENTS]],localisations[],3,0)</f>
        <v>Europe</v>
      </c>
      <c r="I518" t="str">
        <f>TEXT(ventes[[#This Row],[DATES]],"mmm")</f>
        <v>août</v>
      </c>
      <c r="J518">
        <f>WEEKNUM(ventes[[#This Row],[DATES]])</f>
        <v>33</v>
      </c>
    </row>
    <row r="519" spans="1:10" x14ac:dyDescent="0.35">
      <c r="A519" s="7">
        <v>44416</v>
      </c>
      <c r="B519" s="2" t="s">
        <v>125</v>
      </c>
      <c r="C519" s="3" t="s">
        <v>57</v>
      </c>
      <c r="D519" s="4">
        <v>15.719999999999999</v>
      </c>
      <c r="E519" s="5">
        <v>38</v>
      </c>
      <c r="F519" s="8">
        <f>ventes[[#This Row],[PRIX UNITAIRE (FCFA)]]*ventes[[#This Row],[QUANTITE]]</f>
        <v>597.3599999999999</v>
      </c>
      <c r="G519" t="str">
        <f>VLOOKUP(ventes[[#This Row],[CLIENTS]],localisations[],2,0)</f>
        <v>Allemagne</v>
      </c>
      <c r="H519" t="str">
        <f>VLOOKUP(ventes[[#This Row],[CLIENTS]],localisations[],3,0)</f>
        <v>Europe</v>
      </c>
      <c r="I519" t="str">
        <f>TEXT(ventes[[#This Row],[DATES]],"mmm")</f>
        <v>août</v>
      </c>
      <c r="J519">
        <f>WEEKNUM(ventes[[#This Row],[DATES]])</f>
        <v>33</v>
      </c>
    </row>
    <row r="520" spans="1:10" x14ac:dyDescent="0.35">
      <c r="A520" s="7">
        <v>44416</v>
      </c>
      <c r="B520" s="2" t="s">
        <v>115</v>
      </c>
      <c r="C520" s="3" t="s">
        <v>78</v>
      </c>
      <c r="D520" s="4">
        <v>16.64</v>
      </c>
      <c r="E520" s="5">
        <v>2</v>
      </c>
      <c r="F520" s="8">
        <f>ventes[[#This Row],[PRIX UNITAIRE (FCFA)]]*ventes[[#This Row],[QUANTITE]]</f>
        <v>33.28</v>
      </c>
      <c r="G520" t="str">
        <f>VLOOKUP(ventes[[#This Row],[CLIENTS]],localisations[],2,0)</f>
        <v>Suisse</v>
      </c>
      <c r="H520" t="str">
        <f>VLOOKUP(ventes[[#This Row],[CLIENTS]],localisations[],3,0)</f>
        <v>Europe</v>
      </c>
      <c r="I520" t="str">
        <f>TEXT(ventes[[#This Row],[DATES]],"mmm")</f>
        <v>août</v>
      </c>
      <c r="J520">
        <f>WEEKNUM(ventes[[#This Row],[DATES]])</f>
        <v>33</v>
      </c>
    </row>
    <row r="521" spans="1:10" x14ac:dyDescent="0.35">
      <c r="A521" s="7">
        <v>44418</v>
      </c>
      <c r="B521" s="2" t="s">
        <v>109</v>
      </c>
      <c r="C521" s="3" t="s">
        <v>55</v>
      </c>
      <c r="D521" s="4">
        <v>79.92</v>
      </c>
      <c r="E521" s="5">
        <v>38</v>
      </c>
      <c r="F521" s="8">
        <f>ventes[[#This Row],[PRIX UNITAIRE (FCFA)]]*ventes[[#This Row],[QUANTITE]]</f>
        <v>3036.96</v>
      </c>
      <c r="G521" t="str">
        <f>VLOOKUP(ventes[[#This Row],[CLIENTS]],localisations[],2,0)</f>
        <v>Indonésie</v>
      </c>
      <c r="H521" t="str">
        <f>VLOOKUP(ventes[[#This Row],[CLIENTS]],localisations[],3,0)</f>
        <v>Asie</v>
      </c>
      <c r="I521" t="str">
        <f>TEXT(ventes[[#This Row],[DATES]],"mmm")</f>
        <v>août</v>
      </c>
      <c r="J521">
        <f>WEEKNUM(ventes[[#This Row],[DATES]])</f>
        <v>33</v>
      </c>
    </row>
    <row r="522" spans="1:10" x14ac:dyDescent="0.35">
      <c r="A522" s="7">
        <v>44418</v>
      </c>
      <c r="B522" s="2" t="s">
        <v>123</v>
      </c>
      <c r="C522" s="3" t="s">
        <v>88</v>
      </c>
      <c r="D522" s="4">
        <v>155.61000000000001</v>
      </c>
      <c r="E522" s="5">
        <v>4</v>
      </c>
      <c r="F522" s="8">
        <f>ventes[[#This Row],[PRIX UNITAIRE (FCFA)]]*ventes[[#This Row],[QUANTITE]]</f>
        <v>622.44000000000005</v>
      </c>
      <c r="G522" t="str">
        <f>VLOOKUP(ventes[[#This Row],[CLIENTS]],localisations[],2,0)</f>
        <v>Brésil</v>
      </c>
      <c r="H522" t="str">
        <f>VLOOKUP(ventes[[#This Row],[CLIENTS]],localisations[],3,0)</f>
        <v>Amérique</v>
      </c>
      <c r="I522" t="str">
        <f>TEXT(ventes[[#This Row],[DATES]],"mmm")</f>
        <v>août</v>
      </c>
      <c r="J522">
        <f>WEEKNUM(ventes[[#This Row],[DATES]])</f>
        <v>33</v>
      </c>
    </row>
    <row r="523" spans="1:10" x14ac:dyDescent="0.35">
      <c r="A523" s="7">
        <v>44418</v>
      </c>
      <c r="B523" s="2" t="s">
        <v>98</v>
      </c>
      <c r="C523" s="3" t="s">
        <v>81</v>
      </c>
      <c r="D523" s="4">
        <v>82.08</v>
      </c>
      <c r="E523" s="5">
        <v>10</v>
      </c>
      <c r="F523" s="8">
        <f>ventes[[#This Row],[PRIX UNITAIRE (FCFA)]]*ventes[[#This Row],[QUANTITE]]</f>
        <v>820.8</v>
      </c>
      <c r="G523" t="str">
        <f>VLOOKUP(ventes[[#This Row],[CLIENTS]],localisations[],2,0)</f>
        <v>Chili</v>
      </c>
      <c r="H523" t="str">
        <f>VLOOKUP(ventes[[#This Row],[CLIENTS]],localisations[],3,0)</f>
        <v>Amérique</v>
      </c>
      <c r="I523" t="str">
        <f>TEXT(ventes[[#This Row],[DATES]],"mmm")</f>
        <v>août</v>
      </c>
      <c r="J523">
        <f>WEEKNUM(ventes[[#This Row],[DATES]])</f>
        <v>33</v>
      </c>
    </row>
    <row r="524" spans="1:10" x14ac:dyDescent="0.35">
      <c r="A524" s="7">
        <v>44418</v>
      </c>
      <c r="B524" s="2" t="s">
        <v>127</v>
      </c>
      <c r="C524" s="3" t="s">
        <v>87</v>
      </c>
      <c r="D524" s="4">
        <v>85.5</v>
      </c>
      <c r="E524" s="5">
        <v>6</v>
      </c>
      <c r="F524" s="8">
        <f>ventes[[#This Row],[PRIX UNITAIRE (FCFA)]]*ventes[[#This Row],[QUANTITE]]</f>
        <v>513</v>
      </c>
      <c r="G524" t="str">
        <f>VLOOKUP(ventes[[#This Row],[CLIENTS]],localisations[],2,0)</f>
        <v>Colombie</v>
      </c>
      <c r="H524" t="str">
        <f>VLOOKUP(ventes[[#This Row],[CLIENTS]],localisations[],3,0)</f>
        <v>Amérique</v>
      </c>
      <c r="I524" t="str">
        <f>TEXT(ventes[[#This Row],[DATES]],"mmm")</f>
        <v>août</v>
      </c>
      <c r="J524">
        <f>WEEKNUM(ventes[[#This Row],[DATES]])</f>
        <v>33</v>
      </c>
    </row>
    <row r="525" spans="1:10" x14ac:dyDescent="0.35">
      <c r="A525" s="7">
        <v>44419</v>
      </c>
      <c r="B525" s="2" t="s">
        <v>120</v>
      </c>
      <c r="C525" s="3" t="s">
        <v>80</v>
      </c>
      <c r="D525" s="4">
        <v>149.46</v>
      </c>
      <c r="E525" s="5">
        <v>4</v>
      </c>
      <c r="F525" s="8">
        <f>ventes[[#This Row],[PRIX UNITAIRE (FCFA)]]*ventes[[#This Row],[QUANTITE]]</f>
        <v>597.84</v>
      </c>
      <c r="G525" t="str">
        <f>VLOOKUP(ventes[[#This Row],[CLIENTS]],localisations[],2,0)</f>
        <v>Pays-Bas</v>
      </c>
      <c r="H525" t="str">
        <f>VLOOKUP(ventes[[#This Row],[CLIENTS]],localisations[],3,0)</f>
        <v>Europe</v>
      </c>
      <c r="I525" t="str">
        <f>TEXT(ventes[[#This Row],[DATES]],"mmm")</f>
        <v>août</v>
      </c>
      <c r="J525">
        <f>WEEKNUM(ventes[[#This Row],[DATES]])</f>
        <v>33</v>
      </c>
    </row>
    <row r="526" spans="1:10" x14ac:dyDescent="0.35">
      <c r="A526" s="7">
        <v>44419</v>
      </c>
      <c r="B526" s="2" t="s">
        <v>119</v>
      </c>
      <c r="C526" s="3" t="s">
        <v>85</v>
      </c>
      <c r="D526" s="4">
        <v>201.28</v>
      </c>
      <c r="E526" s="5">
        <v>20</v>
      </c>
      <c r="F526" s="8">
        <f>ventes[[#This Row],[PRIX UNITAIRE (FCFA)]]*ventes[[#This Row],[QUANTITE]]</f>
        <v>4025.6</v>
      </c>
      <c r="G526" t="str">
        <f>VLOOKUP(ventes[[#This Row],[CLIENTS]],localisations[],2,0)</f>
        <v>Suède</v>
      </c>
      <c r="H526" t="str">
        <f>VLOOKUP(ventes[[#This Row],[CLIENTS]],localisations[],3,0)</f>
        <v>Europe</v>
      </c>
      <c r="I526" t="str">
        <f>TEXT(ventes[[#This Row],[DATES]],"mmm")</f>
        <v>août</v>
      </c>
      <c r="J526">
        <f>WEEKNUM(ventes[[#This Row],[DATES]])</f>
        <v>33</v>
      </c>
    </row>
    <row r="527" spans="1:10" x14ac:dyDescent="0.35">
      <c r="A527" s="7">
        <v>44421</v>
      </c>
      <c r="B527" s="2" t="s">
        <v>120</v>
      </c>
      <c r="C527" s="3" t="s">
        <v>76</v>
      </c>
      <c r="D527" s="4">
        <v>48.4</v>
      </c>
      <c r="E527" s="5">
        <v>13</v>
      </c>
      <c r="F527" s="8">
        <f>ventes[[#This Row],[PRIX UNITAIRE (FCFA)]]*ventes[[#This Row],[QUANTITE]]</f>
        <v>629.19999999999993</v>
      </c>
      <c r="G527" t="str">
        <f>VLOOKUP(ventes[[#This Row],[CLIENTS]],localisations[],2,0)</f>
        <v>Pays-Bas</v>
      </c>
      <c r="H527" t="str">
        <f>VLOOKUP(ventes[[#This Row],[CLIENTS]],localisations[],3,0)</f>
        <v>Europe</v>
      </c>
      <c r="I527" t="str">
        <f>TEXT(ventes[[#This Row],[DATES]],"mmm")</f>
        <v>août</v>
      </c>
      <c r="J527">
        <f>WEEKNUM(ventes[[#This Row],[DATES]])</f>
        <v>33</v>
      </c>
    </row>
    <row r="528" spans="1:10" x14ac:dyDescent="0.35">
      <c r="A528" s="7">
        <v>44421</v>
      </c>
      <c r="B528" s="2" t="s">
        <v>111</v>
      </c>
      <c r="C528" s="3" t="s">
        <v>89</v>
      </c>
      <c r="D528" s="4">
        <v>57.120000000000005</v>
      </c>
      <c r="E528" s="5">
        <v>9</v>
      </c>
      <c r="F528" s="8">
        <f>ventes[[#This Row],[PRIX UNITAIRE (FCFA)]]*ventes[[#This Row],[QUANTITE]]</f>
        <v>514.08000000000004</v>
      </c>
      <c r="G528" t="str">
        <f>VLOOKUP(ventes[[#This Row],[CLIENTS]],localisations[],2,0)</f>
        <v>Pérou</v>
      </c>
      <c r="H528" t="str">
        <f>VLOOKUP(ventes[[#This Row],[CLIENTS]],localisations[],3,0)</f>
        <v>Amérique</v>
      </c>
      <c r="I528" t="str">
        <f>TEXT(ventes[[#This Row],[DATES]],"mmm")</f>
        <v>août</v>
      </c>
      <c r="J528">
        <f>WEEKNUM(ventes[[#This Row],[DATES]])</f>
        <v>33</v>
      </c>
    </row>
    <row r="529" spans="1:10" x14ac:dyDescent="0.35">
      <c r="A529" s="7">
        <v>44422</v>
      </c>
      <c r="B529" s="2" t="s">
        <v>130</v>
      </c>
      <c r="C529" s="3" t="s">
        <v>85</v>
      </c>
      <c r="D529" s="4">
        <v>201.28</v>
      </c>
      <c r="E529" s="5">
        <v>14</v>
      </c>
      <c r="F529" s="8">
        <f>ventes[[#This Row],[PRIX UNITAIRE (FCFA)]]*ventes[[#This Row],[QUANTITE]]</f>
        <v>2817.92</v>
      </c>
      <c r="G529" t="str">
        <f>VLOOKUP(ventes[[#This Row],[CLIENTS]],localisations[],2,0)</f>
        <v>Ghana</v>
      </c>
      <c r="H529" t="str">
        <f>VLOOKUP(ventes[[#This Row],[CLIENTS]],localisations[],3,0)</f>
        <v>Afrique</v>
      </c>
      <c r="I529" t="str">
        <f>TEXT(ventes[[#This Row],[DATES]],"mmm")</f>
        <v>août</v>
      </c>
      <c r="J529">
        <f>WEEKNUM(ventes[[#This Row],[DATES]])</f>
        <v>33</v>
      </c>
    </row>
    <row r="530" spans="1:10" x14ac:dyDescent="0.35">
      <c r="A530" s="7">
        <v>44423</v>
      </c>
      <c r="B530" s="2" t="s">
        <v>120</v>
      </c>
      <c r="C530" s="3" t="s">
        <v>57</v>
      </c>
      <c r="D530" s="4">
        <v>15.719999999999999</v>
      </c>
      <c r="E530" s="5">
        <v>7</v>
      </c>
      <c r="F530" s="8">
        <f>ventes[[#This Row],[PRIX UNITAIRE (FCFA)]]*ventes[[#This Row],[QUANTITE]]</f>
        <v>110.03999999999999</v>
      </c>
      <c r="G530" t="str">
        <f>VLOOKUP(ventes[[#This Row],[CLIENTS]],localisations[],2,0)</f>
        <v>Pays-Bas</v>
      </c>
      <c r="H530" t="str">
        <f>VLOOKUP(ventes[[#This Row],[CLIENTS]],localisations[],3,0)</f>
        <v>Europe</v>
      </c>
      <c r="I530" t="str">
        <f>TEXT(ventes[[#This Row],[DATES]],"mmm")</f>
        <v>août</v>
      </c>
      <c r="J530">
        <f>WEEKNUM(ventes[[#This Row],[DATES]])</f>
        <v>34</v>
      </c>
    </row>
    <row r="531" spans="1:10" x14ac:dyDescent="0.35">
      <c r="A531" s="7">
        <v>44423</v>
      </c>
      <c r="B531" s="2" t="s">
        <v>108</v>
      </c>
      <c r="C531" s="3" t="s">
        <v>76</v>
      </c>
      <c r="D531" s="4">
        <v>48.4</v>
      </c>
      <c r="E531" s="5">
        <v>10</v>
      </c>
      <c r="F531" s="8">
        <f>ventes[[#This Row],[PRIX UNITAIRE (FCFA)]]*ventes[[#This Row],[QUANTITE]]</f>
        <v>484</v>
      </c>
      <c r="G531" t="str">
        <f>VLOOKUP(ventes[[#This Row],[CLIENTS]],localisations[],2,0)</f>
        <v>Inde</v>
      </c>
      <c r="H531" t="str">
        <f>VLOOKUP(ventes[[#This Row],[CLIENTS]],localisations[],3,0)</f>
        <v>Asie</v>
      </c>
      <c r="I531" t="str">
        <f>TEXT(ventes[[#This Row],[DATES]],"mmm")</f>
        <v>août</v>
      </c>
      <c r="J531">
        <f>WEEKNUM(ventes[[#This Row],[DATES]])</f>
        <v>34</v>
      </c>
    </row>
    <row r="532" spans="1:10" x14ac:dyDescent="0.35">
      <c r="A532" s="7">
        <v>44424</v>
      </c>
      <c r="B532" s="2" t="s">
        <v>110</v>
      </c>
      <c r="C532" s="3" t="s">
        <v>94</v>
      </c>
      <c r="D532" s="4">
        <v>7.8599999999999994</v>
      </c>
      <c r="E532" s="5">
        <v>31</v>
      </c>
      <c r="F532" s="8">
        <f>ventes[[#This Row],[PRIX UNITAIRE (FCFA)]]*ventes[[#This Row],[QUANTITE]]</f>
        <v>243.65999999999997</v>
      </c>
      <c r="G532" t="str">
        <f>VLOOKUP(ventes[[#This Row],[CLIENTS]],localisations[],2,0)</f>
        <v>Égypte</v>
      </c>
      <c r="H532" t="str">
        <f>VLOOKUP(ventes[[#This Row],[CLIENTS]],localisations[],3,0)</f>
        <v>Afrique</v>
      </c>
      <c r="I532" t="str">
        <f>TEXT(ventes[[#This Row],[DATES]],"mmm")</f>
        <v>août</v>
      </c>
      <c r="J532">
        <f>WEEKNUM(ventes[[#This Row],[DATES]])</f>
        <v>34</v>
      </c>
    </row>
    <row r="533" spans="1:10" x14ac:dyDescent="0.35">
      <c r="A533" s="7">
        <v>44424</v>
      </c>
      <c r="B533" s="2" t="s">
        <v>107</v>
      </c>
      <c r="C533" s="3" t="s">
        <v>72</v>
      </c>
      <c r="D533" s="4">
        <v>80.94</v>
      </c>
      <c r="E533" s="5">
        <v>3</v>
      </c>
      <c r="F533" s="8">
        <f>ventes[[#This Row],[PRIX UNITAIRE (FCFA)]]*ventes[[#This Row],[QUANTITE]]</f>
        <v>242.82</v>
      </c>
      <c r="G533" t="str">
        <f>VLOOKUP(ventes[[#This Row],[CLIENTS]],localisations[],2,0)</f>
        <v>France</v>
      </c>
      <c r="H533" t="str">
        <f>VLOOKUP(ventes[[#This Row],[CLIENTS]],localisations[],3,0)</f>
        <v>Europe</v>
      </c>
      <c r="I533" t="str">
        <f>TEXT(ventes[[#This Row],[DATES]],"mmm")</f>
        <v>août</v>
      </c>
      <c r="J533">
        <f>WEEKNUM(ventes[[#This Row],[DATES]])</f>
        <v>34</v>
      </c>
    </row>
    <row r="534" spans="1:10" x14ac:dyDescent="0.35">
      <c r="A534" s="7">
        <v>44424</v>
      </c>
      <c r="B534" s="2" t="s">
        <v>111</v>
      </c>
      <c r="C534" s="3" t="s">
        <v>59</v>
      </c>
      <c r="D534" s="4">
        <v>122.08</v>
      </c>
      <c r="E534" s="5">
        <v>1</v>
      </c>
      <c r="F534" s="8">
        <f>ventes[[#This Row],[PRIX UNITAIRE (FCFA)]]*ventes[[#This Row],[QUANTITE]]</f>
        <v>122.08</v>
      </c>
      <c r="G534" t="str">
        <f>VLOOKUP(ventes[[#This Row],[CLIENTS]],localisations[],2,0)</f>
        <v>Pérou</v>
      </c>
      <c r="H534" t="str">
        <f>VLOOKUP(ventes[[#This Row],[CLIENTS]],localisations[],3,0)</f>
        <v>Amérique</v>
      </c>
      <c r="I534" t="str">
        <f>TEXT(ventes[[#This Row],[DATES]],"mmm")</f>
        <v>août</v>
      </c>
      <c r="J534">
        <f>WEEKNUM(ventes[[#This Row],[DATES]])</f>
        <v>34</v>
      </c>
    </row>
    <row r="535" spans="1:10" x14ac:dyDescent="0.35">
      <c r="A535" s="7">
        <v>44426</v>
      </c>
      <c r="B535" s="2" t="s">
        <v>118</v>
      </c>
      <c r="C535" s="3" t="s">
        <v>70</v>
      </c>
      <c r="D535" s="4">
        <v>8.33</v>
      </c>
      <c r="E535" s="5">
        <v>6</v>
      </c>
      <c r="F535" s="8">
        <f>ventes[[#This Row],[PRIX UNITAIRE (FCFA)]]*ventes[[#This Row],[QUANTITE]]</f>
        <v>49.980000000000004</v>
      </c>
      <c r="G535" t="str">
        <f>VLOOKUP(ventes[[#This Row],[CLIENTS]],localisations[],2,0)</f>
        <v>Espagne</v>
      </c>
      <c r="H535" t="str">
        <f>VLOOKUP(ventes[[#This Row],[CLIENTS]],localisations[],3,0)</f>
        <v>Europe</v>
      </c>
      <c r="I535" t="str">
        <f>TEXT(ventes[[#This Row],[DATES]],"mmm")</f>
        <v>août</v>
      </c>
      <c r="J535">
        <f>WEEKNUM(ventes[[#This Row],[DATES]])</f>
        <v>34</v>
      </c>
    </row>
    <row r="536" spans="1:10" x14ac:dyDescent="0.35">
      <c r="A536" s="7">
        <v>44426</v>
      </c>
      <c r="B536" s="2" t="s">
        <v>107</v>
      </c>
      <c r="C536" s="3" t="s">
        <v>63</v>
      </c>
      <c r="D536" s="4">
        <v>53.11</v>
      </c>
      <c r="E536" s="5">
        <v>8</v>
      </c>
      <c r="F536" s="8">
        <f>ventes[[#This Row],[PRIX UNITAIRE (FCFA)]]*ventes[[#This Row],[QUANTITE]]</f>
        <v>424.88</v>
      </c>
      <c r="G536" t="str">
        <f>VLOOKUP(ventes[[#This Row],[CLIENTS]],localisations[],2,0)</f>
        <v>France</v>
      </c>
      <c r="H536" t="str">
        <f>VLOOKUP(ventes[[#This Row],[CLIENTS]],localisations[],3,0)</f>
        <v>Europe</v>
      </c>
      <c r="I536" t="str">
        <f>TEXT(ventes[[#This Row],[DATES]],"mmm")</f>
        <v>août</v>
      </c>
      <c r="J536">
        <f>WEEKNUM(ventes[[#This Row],[DATES]])</f>
        <v>34</v>
      </c>
    </row>
    <row r="537" spans="1:10" x14ac:dyDescent="0.35">
      <c r="A537" s="7">
        <v>44426</v>
      </c>
      <c r="B537" s="2" t="s">
        <v>131</v>
      </c>
      <c r="C537" s="3" t="s">
        <v>63</v>
      </c>
      <c r="D537" s="4">
        <v>53.11</v>
      </c>
      <c r="E537" s="5">
        <v>19</v>
      </c>
      <c r="F537" s="8">
        <f>ventes[[#This Row],[PRIX UNITAIRE (FCFA)]]*ventes[[#This Row],[QUANTITE]]</f>
        <v>1009.09</v>
      </c>
      <c r="G537" t="str">
        <f>VLOOKUP(ventes[[#This Row],[CLIENTS]],localisations[],2,0)</f>
        <v>Argentine</v>
      </c>
      <c r="H537" t="str">
        <f>VLOOKUP(ventes[[#This Row],[CLIENTS]],localisations[],3,0)</f>
        <v>Amérique</v>
      </c>
      <c r="I537" t="str">
        <f>TEXT(ventes[[#This Row],[DATES]],"mmm")</f>
        <v>août</v>
      </c>
      <c r="J537">
        <f>WEEKNUM(ventes[[#This Row],[DATES]])</f>
        <v>34</v>
      </c>
    </row>
    <row r="538" spans="1:10" x14ac:dyDescent="0.35">
      <c r="A538" s="7">
        <v>44426</v>
      </c>
      <c r="B538" s="2" t="s">
        <v>108</v>
      </c>
      <c r="C538" s="3" t="s">
        <v>58</v>
      </c>
      <c r="D538" s="4">
        <v>164.28</v>
      </c>
      <c r="E538" s="5">
        <v>2</v>
      </c>
      <c r="F538" s="8">
        <f>ventes[[#This Row],[PRIX UNITAIRE (FCFA)]]*ventes[[#This Row],[QUANTITE]]</f>
        <v>328.56</v>
      </c>
      <c r="G538" t="str">
        <f>VLOOKUP(ventes[[#This Row],[CLIENTS]],localisations[],2,0)</f>
        <v>Inde</v>
      </c>
      <c r="H538" t="str">
        <f>VLOOKUP(ventes[[#This Row],[CLIENTS]],localisations[],3,0)</f>
        <v>Asie</v>
      </c>
      <c r="I538" t="str">
        <f>TEXT(ventes[[#This Row],[DATES]],"mmm")</f>
        <v>août</v>
      </c>
      <c r="J538">
        <f>WEEKNUM(ventes[[#This Row],[DATES]])</f>
        <v>34</v>
      </c>
    </row>
    <row r="539" spans="1:10" x14ac:dyDescent="0.35">
      <c r="A539" s="7">
        <v>44427</v>
      </c>
      <c r="B539" s="2" t="s">
        <v>128</v>
      </c>
      <c r="C539" s="3" t="s">
        <v>68</v>
      </c>
      <c r="D539" s="4">
        <v>47.730000000000004</v>
      </c>
      <c r="E539" s="5">
        <v>3</v>
      </c>
      <c r="F539" s="8">
        <f>ventes[[#This Row],[PRIX UNITAIRE (FCFA)]]*ventes[[#This Row],[QUANTITE]]</f>
        <v>143.19</v>
      </c>
      <c r="G539" t="str">
        <f>VLOOKUP(ventes[[#This Row],[CLIENTS]],localisations[],2,0)</f>
        <v>Sénégal</v>
      </c>
      <c r="H539" t="str">
        <f>VLOOKUP(ventes[[#This Row],[CLIENTS]],localisations[],3,0)</f>
        <v>Afrique</v>
      </c>
      <c r="I539" t="str">
        <f>TEXT(ventes[[#This Row],[DATES]],"mmm")</f>
        <v>août</v>
      </c>
      <c r="J539">
        <f>WEEKNUM(ventes[[#This Row],[DATES]])</f>
        <v>34</v>
      </c>
    </row>
    <row r="540" spans="1:10" x14ac:dyDescent="0.35">
      <c r="A540" s="7">
        <v>44428</v>
      </c>
      <c r="B540" s="2" t="s">
        <v>130</v>
      </c>
      <c r="C540" s="3" t="s">
        <v>56</v>
      </c>
      <c r="D540" s="4">
        <v>119.7</v>
      </c>
      <c r="E540" s="5">
        <v>14</v>
      </c>
      <c r="F540" s="8">
        <f>ventes[[#This Row],[PRIX UNITAIRE (FCFA)]]*ventes[[#This Row],[QUANTITE]]</f>
        <v>1675.8</v>
      </c>
      <c r="G540" t="str">
        <f>VLOOKUP(ventes[[#This Row],[CLIENTS]],localisations[],2,0)</f>
        <v>Ghana</v>
      </c>
      <c r="H540" t="str">
        <f>VLOOKUP(ventes[[#This Row],[CLIENTS]],localisations[],3,0)</f>
        <v>Afrique</v>
      </c>
      <c r="I540" t="str">
        <f>TEXT(ventes[[#This Row],[DATES]],"mmm")</f>
        <v>août</v>
      </c>
      <c r="J540">
        <f>WEEKNUM(ventes[[#This Row],[DATES]])</f>
        <v>34</v>
      </c>
    </row>
    <row r="541" spans="1:10" x14ac:dyDescent="0.35">
      <c r="A541" s="7">
        <v>44428</v>
      </c>
      <c r="B541" s="2" t="s">
        <v>128</v>
      </c>
      <c r="C541" s="3" t="s">
        <v>82</v>
      </c>
      <c r="D541" s="4">
        <v>76.25</v>
      </c>
      <c r="E541" s="5">
        <v>15</v>
      </c>
      <c r="F541" s="8">
        <f>ventes[[#This Row],[PRIX UNITAIRE (FCFA)]]*ventes[[#This Row],[QUANTITE]]</f>
        <v>1143.75</v>
      </c>
      <c r="G541" t="str">
        <f>VLOOKUP(ventes[[#This Row],[CLIENTS]],localisations[],2,0)</f>
        <v>Sénégal</v>
      </c>
      <c r="H541" t="str">
        <f>VLOOKUP(ventes[[#This Row],[CLIENTS]],localisations[],3,0)</f>
        <v>Afrique</v>
      </c>
      <c r="I541" t="str">
        <f>TEXT(ventes[[#This Row],[DATES]],"mmm")</f>
        <v>août</v>
      </c>
      <c r="J541">
        <f>WEEKNUM(ventes[[#This Row],[DATES]])</f>
        <v>34</v>
      </c>
    </row>
    <row r="542" spans="1:10" x14ac:dyDescent="0.35">
      <c r="A542" s="7">
        <v>44428</v>
      </c>
      <c r="B542" s="2" t="s">
        <v>118</v>
      </c>
      <c r="C542" s="3" t="s">
        <v>80</v>
      </c>
      <c r="D542" s="4">
        <v>149.46</v>
      </c>
      <c r="E542" s="5">
        <v>13</v>
      </c>
      <c r="F542" s="8">
        <f>ventes[[#This Row],[PRIX UNITAIRE (FCFA)]]*ventes[[#This Row],[QUANTITE]]</f>
        <v>1942.98</v>
      </c>
      <c r="G542" t="str">
        <f>VLOOKUP(ventes[[#This Row],[CLIENTS]],localisations[],2,0)</f>
        <v>Espagne</v>
      </c>
      <c r="H542" t="str">
        <f>VLOOKUP(ventes[[#This Row],[CLIENTS]],localisations[],3,0)</f>
        <v>Europe</v>
      </c>
      <c r="I542" t="str">
        <f>TEXT(ventes[[#This Row],[DATES]],"mmm")</f>
        <v>août</v>
      </c>
      <c r="J542">
        <f>WEEKNUM(ventes[[#This Row],[DATES]])</f>
        <v>34</v>
      </c>
    </row>
    <row r="543" spans="1:10" x14ac:dyDescent="0.35">
      <c r="A543" s="7">
        <v>44428</v>
      </c>
      <c r="B543" s="2" t="s">
        <v>125</v>
      </c>
      <c r="C543" s="3" t="s">
        <v>93</v>
      </c>
      <c r="D543" s="4">
        <v>49.21</v>
      </c>
      <c r="E543" s="5">
        <v>19</v>
      </c>
      <c r="F543" s="8">
        <f>ventes[[#This Row],[PRIX UNITAIRE (FCFA)]]*ventes[[#This Row],[QUANTITE]]</f>
        <v>934.99</v>
      </c>
      <c r="G543" t="str">
        <f>VLOOKUP(ventes[[#This Row],[CLIENTS]],localisations[],2,0)</f>
        <v>Allemagne</v>
      </c>
      <c r="H543" t="str">
        <f>VLOOKUP(ventes[[#This Row],[CLIENTS]],localisations[],3,0)</f>
        <v>Europe</v>
      </c>
      <c r="I543" t="str">
        <f>TEXT(ventes[[#This Row],[DATES]],"mmm")</f>
        <v>août</v>
      </c>
      <c r="J543">
        <f>WEEKNUM(ventes[[#This Row],[DATES]])</f>
        <v>34</v>
      </c>
    </row>
    <row r="544" spans="1:10" x14ac:dyDescent="0.35">
      <c r="A544" s="7">
        <v>44428</v>
      </c>
      <c r="B544" s="2" t="s">
        <v>126</v>
      </c>
      <c r="C544" s="3" t="s">
        <v>69</v>
      </c>
      <c r="D544" s="4">
        <v>104.16</v>
      </c>
      <c r="E544" s="5">
        <v>9</v>
      </c>
      <c r="F544" s="8">
        <f>ventes[[#This Row],[PRIX UNITAIRE (FCFA)]]*ventes[[#This Row],[QUANTITE]]</f>
        <v>937.43999999999994</v>
      </c>
      <c r="G544" t="str">
        <f>VLOOKUP(ventes[[#This Row],[CLIENTS]],localisations[],2,0)</f>
        <v>Canada</v>
      </c>
      <c r="H544" t="str">
        <f>VLOOKUP(ventes[[#This Row],[CLIENTS]],localisations[],3,0)</f>
        <v>Amérique</v>
      </c>
      <c r="I544" t="str">
        <f>TEXT(ventes[[#This Row],[DATES]],"mmm")</f>
        <v>août</v>
      </c>
      <c r="J544">
        <f>WEEKNUM(ventes[[#This Row],[DATES]])</f>
        <v>34</v>
      </c>
    </row>
    <row r="545" spans="1:10" x14ac:dyDescent="0.35">
      <c r="A545" s="7">
        <v>44428</v>
      </c>
      <c r="B545" s="2" t="s">
        <v>131</v>
      </c>
      <c r="C545" s="3" t="s">
        <v>90</v>
      </c>
      <c r="D545" s="4">
        <v>41.81</v>
      </c>
      <c r="E545" s="5">
        <v>13</v>
      </c>
      <c r="F545" s="8">
        <f>ventes[[#This Row],[PRIX UNITAIRE (FCFA)]]*ventes[[#This Row],[QUANTITE]]</f>
        <v>543.53</v>
      </c>
      <c r="G545" t="str">
        <f>VLOOKUP(ventes[[#This Row],[CLIENTS]],localisations[],2,0)</f>
        <v>Argentine</v>
      </c>
      <c r="H545" t="str">
        <f>VLOOKUP(ventes[[#This Row],[CLIENTS]],localisations[],3,0)</f>
        <v>Amérique</v>
      </c>
      <c r="I545" t="str">
        <f>TEXT(ventes[[#This Row],[DATES]],"mmm")</f>
        <v>août</v>
      </c>
      <c r="J545">
        <f>WEEKNUM(ventes[[#This Row],[DATES]])</f>
        <v>34</v>
      </c>
    </row>
    <row r="546" spans="1:10" x14ac:dyDescent="0.35">
      <c r="A546" s="7">
        <v>44429</v>
      </c>
      <c r="B546" s="2" t="s">
        <v>131</v>
      </c>
      <c r="C546" s="3" t="s">
        <v>78</v>
      </c>
      <c r="D546" s="4">
        <v>16.64</v>
      </c>
      <c r="E546" s="5">
        <v>4</v>
      </c>
      <c r="F546" s="8">
        <f>ventes[[#This Row],[PRIX UNITAIRE (FCFA)]]*ventes[[#This Row],[QUANTITE]]</f>
        <v>66.56</v>
      </c>
      <c r="G546" t="str">
        <f>VLOOKUP(ventes[[#This Row],[CLIENTS]],localisations[],2,0)</f>
        <v>Argentine</v>
      </c>
      <c r="H546" t="str">
        <f>VLOOKUP(ventes[[#This Row],[CLIENTS]],localisations[],3,0)</f>
        <v>Amérique</v>
      </c>
      <c r="I546" t="str">
        <f>TEXT(ventes[[#This Row],[DATES]],"mmm")</f>
        <v>août</v>
      </c>
      <c r="J546">
        <f>WEEKNUM(ventes[[#This Row],[DATES]])</f>
        <v>34</v>
      </c>
    </row>
    <row r="547" spans="1:10" x14ac:dyDescent="0.35">
      <c r="A547" s="7">
        <v>44430</v>
      </c>
      <c r="B547" s="2" t="s">
        <v>126</v>
      </c>
      <c r="C547" s="3" t="s">
        <v>88</v>
      </c>
      <c r="D547" s="4">
        <v>155.61000000000001</v>
      </c>
      <c r="E547" s="5">
        <v>19</v>
      </c>
      <c r="F547" s="8">
        <f>ventes[[#This Row],[PRIX UNITAIRE (FCFA)]]*ventes[[#This Row],[QUANTITE]]</f>
        <v>2956.59</v>
      </c>
      <c r="G547" t="str">
        <f>VLOOKUP(ventes[[#This Row],[CLIENTS]],localisations[],2,0)</f>
        <v>Canada</v>
      </c>
      <c r="H547" t="str">
        <f>VLOOKUP(ventes[[#This Row],[CLIENTS]],localisations[],3,0)</f>
        <v>Amérique</v>
      </c>
      <c r="I547" t="str">
        <f>TEXT(ventes[[#This Row],[DATES]],"mmm")</f>
        <v>août</v>
      </c>
      <c r="J547">
        <f>WEEKNUM(ventes[[#This Row],[DATES]])</f>
        <v>35</v>
      </c>
    </row>
    <row r="548" spans="1:10" x14ac:dyDescent="0.35">
      <c r="A548" s="7">
        <v>44431</v>
      </c>
      <c r="B548" s="2" t="s">
        <v>112</v>
      </c>
      <c r="C548" s="3" t="s">
        <v>81</v>
      </c>
      <c r="D548" s="4">
        <v>82.08</v>
      </c>
      <c r="E548" s="5">
        <v>11</v>
      </c>
      <c r="F548" s="8">
        <f>ventes[[#This Row],[PRIX UNITAIRE (FCFA)]]*ventes[[#This Row],[QUANTITE]]</f>
        <v>902.88</v>
      </c>
      <c r="G548" t="str">
        <f>VLOOKUP(ventes[[#This Row],[CLIENTS]],localisations[],2,0)</f>
        <v>Afrique du Sud</v>
      </c>
      <c r="H548" t="str">
        <f>VLOOKUP(ventes[[#This Row],[CLIENTS]],localisations[],3,0)</f>
        <v>Afrique</v>
      </c>
      <c r="I548" t="str">
        <f>TEXT(ventes[[#This Row],[DATES]],"mmm")</f>
        <v>août</v>
      </c>
      <c r="J548">
        <f>WEEKNUM(ventes[[#This Row],[DATES]])</f>
        <v>35</v>
      </c>
    </row>
    <row r="549" spans="1:10" x14ac:dyDescent="0.35">
      <c r="A549" s="7">
        <v>44431</v>
      </c>
      <c r="B549" s="2" t="s">
        <v>115</v>
      </c>
      <c r="C549" s="3" t="s">
        <v>63</v>
      </c>
      <c r="D549" s="4">
        <v>53.11</v>
      </c>
      <c r="E549" s="5">
        <v>14</v>
      </c>
      <c r="F549" s="8">
        <f>ventes[[#This Row],[PRIX UNITAIRE (FCFA)]]*ventes[[#This Row],[QUANTITE]]</f>
        <v>743.54</v>
      </c>
      <c r="G549" t="str">
        <f>VLOOKUP(ventes[[#This Row],[CLIENTS]],localisations[],2,0)</f>
        <v>Suisse</v>
      </c>
      <c r="H549" t="str">
        <f>VLOOKUP(ventes[[#This Row],[CLIENTS]],localisations[],3,0)</f>
        <v>Europe</v>
      </c>
      <c r="I549" t="str">
        <f>TEXT(ventes[[#This Row],[DATES]],"mmm")</f>
        <v>août</v>
      </c>
      <c r="J549">
        <f>WEEKNUM(ventes[[#This Row],[DATES]])</f>
        <v>35</v>
      </c>
    </row>
    <row r="550" spans="1:10" x14ac:dyDescent="0.35">
      <c r="A550" s="7">
        <v>44432</v>
      </c>
      <c r="B550" s="2" t="s">
        <v>115</v>
      </c>
      <c r="C550" s="3" t="s">
        <v>88</v>
      </c>
      <c r="D550" s="4">
        <v>155.61000000000001</v>
      </c>
      <c r="E550" s="5">
        <v>5</v>
      </c>
      <c r="F550" s="8">
        <f>ventes[[#This Row],[PRIX UNITAIRE (FCFA)]]*ventes[[#This Row],[QUANTITE]]</f>
        <v>778.05000000000007</v>
      </c>
      <c r="G550" t="str">
        <f>VLOOKUP(ventes[[#This Row],[CLIENTS]],localisations[],2,0)</f>
        <v>Suisse</v>
      </c>
      <c r="H550" t="str">
        <f>VLOOKUP(ventes[[#This Row],[CLIENTS]],localisations[],3,0)</f>
        <v>Europe</v>
      </c>
      <c r="I550" t="str">
        <f>TEXT(ventes[[#This Row],[DATES]],"mmm")</f>
        <v>août</v>
      </c>
      <c r="J550">
        <f>WEEKNUM(ventes[[#This Row],[DATES]])</f>
        <v>35</v>
      </c>
    </row>
    <row r="551" spans="1:10" x14ac:dyDescent="0.35">
      <c r="A551" s="7">
        <v>44433</v>
      </c>
      <c r="B551" s="2" t="s">
        <v>111</v>
      </c>
      <c r="C551" s="3" t="s">
        <v>91</v>
      </c>
      <c r="D551" s="4">
        <v>173.88</v>
      </c>
      <c r="E551" s="5">
        <v>38</v>
      </c>
      <c r="F551" s="8">
        <f>ventes[[#This Row],[PRIX UNITAIRE (FCFA)]]*ventes[[#This Row],[QUANTITE]]</f>
        <v>6607.44</v>
      </c>
      <c r="G551" t="str">
        <f>VLOOKUP(ventes[[#This Row],[CLIENTS]],localisations[],2,0)</f>
        <v>Pérou</v>
      </c>
      <c r="H551" t="str">
        <f>VLOOKUP(ventes[[#This Row],[CLIENTS]],localisations[],3,0)</f>
        <v>Amérique</v>
      </c>
      <c r="I551" t="str">
        <f>TEXT(ventes[[#This Row],[DATES]],"mmm")</f>
        <v>août</v>
      </c>
      <c r="J551">
        <f>WEEKNUM(ventes[[#This Row],[DATES]])</f>
        <v>35</v>
      </c>
    </row>
    <row r="552" spans="1:10" x14ac:dyDescent="0.35">
      <c r="A552" s="7">
        <v>44434</v>
      </c>
      <c r="B552" s="2" t="s">
        <v>109</v>
      </c>
      <c r="C552" s="3" t="s">
        <v>74</v>
      </c>
      <c r="D552" s="4">
        <v>58.3</v>
      </c>
      <c r="E552" s="5">
        <v>21</v>
      </c>
      <c r="F552" s="8">
        <f>ventes[[#This Row],[PRIX UNITAIRE (FCFA)]]*ventes[[#This Row],[QUANTITE]]</f>
        <v>1224.3</v>
      </c>
      <c r="G552" t="str">
        <f>VLOOKUP(ventes[[#This Row],[CLIENTS]],localisations[],2,0)</f>
        <v>Indonésie</v>
      </c>
      <c r="H552" t="str">
        <f>VLOOKUP(ventes[[#This Row],[CLIENTS]],localisations[],3,0)</f>
        <v>Asie</v>
      </c>
      <c r="I552" t="str">
        <f>TEXT(ventes[[#This Row],[DATES]],"mmm")</f>
        <v>août</v>
      </c>
      <c r="J552">
        <f>WEEKNUM(ventes[[#This Row],[DATES]])</f>
        <v>35</v>
      </c>
    </row>
    <row r="553" spans="1:10" x14ac:dyDescent="0.35">
      <c r="A553" s="7">
        <v>44434</v>
      </c>
      <c r="B553" s="2" t="s">
        <v>110</v>
      </c>
      <c r="C553" s="3" t="s">
        <v>92</v>
      </c>
      <c r="D553" s="4">
        <v>42.55</v>
      </c>
      <c r="E553" s="5">
        <v>4</v>
      </c>
      <c r="F553" s="8">
        <f>ventes[[#This Row],[PRIX UNITAIRE (FCFA)]]*ventes[[#This Row],[QUANTITE]]</f>
        <v>170.2</v>
      </c>
      <c r="G553" t="str">
        <f>VLOOKUP(ventes[[#This Row],[CLIENTS]],localisations[],2,0)</f>
        <v>Égypte</v>
      </c>
      <c r="H553" t="str">
        <f>VLOOKUP(ventes[[#This Row],[CLIENTS]],localisations[],3,0)</f>
        <v>Afrique</v>
      </c>
      <c r="I553" t="str">
        <f>TEXT(ventes[[#This Row],[DATES]],"mmm")</f>
        <v>août</v>
      </c>
      <c r="J553">
        <f>WEEKNUM(ventes[[#This Row],[DATES]])</f>
        <v>35</v>
      </c>
    </row>
    <row r="554" spans="1:10" x14ac:dyDescent="0.35">
      <c r="A554" s="7">
        <v>44434</v>
      </c>
      <c r="B554" s="2" t="s">
        <v>129</v>
      </c>
      <c r="C554" s="3" t="s">
        <v>83</v>
      </c>
      <c r="D554" s="4">
        <v>162.54</v>
      </c>
      <c r="E554" s="5">
        <v>18</v>
      </c>
      <c r="F554" s="8">
        <f>ventes[[#This Row],[PRIX UNITAIRE (FCFA)]]*ventes[[#This Row],[QUANTITE]]</f>
        <v>2925.72</v>
      </c>
      <c r="G554" t="str">
        <f>VLOOKUP(ventes[[#This Row],[CLIENTS]],localisations[],2,0)</f>
        <v>Pologne</v>
      </c>
      <c r="H554" t="str">
        <f>VLOOKUP(ventes[[#This Row],[CLIENTS]],localisations[],3,0)</f>
        <v>Europe</v>
      </c>
      <c r="I554" t="str">
        <f>TEXT(ventes[[#This Row],[DATES]],"mmm")</f>
        <v>août</v>
      </c>
      <c r="J554">
        <f>WEEKNUM(ventes[[#This Row],[DATES]])</f>
        <v>35</v>
      </c>
    </row>
    <row r="555" spans="1:10" x14ac:dyDescent="0.35">
      <c r="A555" s="7">
        <v>44434</v>
      </c>
      <c r="B555" s="2" t="s">
        <v>115</v>
      </c>
      <c r="C555" s="3" t="s">
        <v>75</v>
      </c>
      <c r="D555" s="4">
        <v>85.76</v>
      </c>
      <c r="E555" s="5">
        <v>8</v>
      </c>
      <c r="F555" s="8">
        <f>ventes[[#This Row],[PRIX UNITAIRE (FCFA)]]*ventes[[#This Row],[QUANTITE]]</f>
        <v>686.08</v>
      </c>
      <c r="G555" t="str">
        <f>VLOOKUP(ventes[[#This Row],[CLIENTS]],localisations[],2,0)</f>
        <v>Suisse</v>
      </c>
      <c r="H555" t="str">
        <f>VLOOKUP(ventes[[#This Row],[CLIENTS]],localisations[],3,0)</f>
        <v>Europe</v>
      </c>
      <c r="I555" t="str">
        <f>TEXT(ventes[[#This Row],[DATES]],"mmm")</f>
        <v>août</v>
      </c>
      <c r="J555">
        <f>WEEKNUM(ventes[[#This Row],[DATES]])</f>
        <v>35</v>
      </c>
    </row>
    <row r="556" spans="1:10" x14ac:dyDescent="0.35">
      <c r="A556" s="7">
        <v>44434</v>
      </c>
      <c r="B556" s="2" t="s">
        <v>108</v>
      </c>
      <c r="C556" s="3" t="s">
        <v>67</v>
      </c>
      <c r="D556" s="4">
        <v>210</v>
      </c>
      <c r="E556" s="5">
        <v>13</v>
      </c>
      <c r="F556" s="8">
        <f>ventes[[#This Row],[PRIX UNITAIRE (FCFA)]]*ventes[[#This Row],[QUANTITE]]</f>
        <v>2730</v>
      </c>
      <c r="G556" t="str">
        <f>VLOOKUP(ventes[[#This Row],[CLIENTS]],localisations[],2,0)</f>
        <v>Inde</v>
      </c>
      <c r="H556" t="str">
        <f>VLOOKUP(ventes[[#This Row],[CLIENTS]],localisations[],3,0)</f>
        <v>Asie</v>
      </c>
      <c r="I556" t="str">
        <f>TEXT(ventes[[#This Row],[DATES]],"mmm")</f>
        <v>août</v>
      </c>
      <c r="J556">
        <f>WEEKNUM(ventes[[#This Row],[DATES]])</f>
        <v>35</v>
      </c>
    </row>
    <row r="557" spans="1:10" x14ac:dyDescent="0.35">
      <c r="A557" s="7">
        <v>44434</v>
      </c>
      <c r="B557" s="2" t="s">
        <v>127</v>
      </c>
      <c r="C557" s="3" t="s">
        <v>94</v>
      </c>
      <c r="D557" s="4">
        <v>7.8599999999999994</v>
      </c>
      <c r="E557" s="5">
        <v>38</v>
      </c>
      <c r="F557" s="8">
        <f>ventes[[#This Row],[PRIX UNITAIRE (FCFA)]]*ventes[[#This Row],[QUANTITE]]</f>
        <v>298.67999999999995</v>
      </c>
      <c r="G557" t="str">
        <f>VLOOKUP(ventes[[#This Row],[CLIENTS]],localisations[],2,0)</f>
        <v>Colombie</v>
      </c>
      <c r="H557" t="str">
        <f>VLOOKUP(ventes[[#This Row],[CLIENTS]],localisations[],3,0)</f>
        <v>Amérique</v>
      </c>
      <c r="I557" t="str">
        <f>TEXT(ventes[[#This Row],[DATES]],"mmm")</f>
        <v>août</v>
      </c>
      <c r="J557">
        <f>WEEKNUM(ventes[[#This Row],[DATES]])</f>
        <v>35</v>
      </c>
    </row>
    <row r="558" spans="1:10" x14ac:dyDescent="0.35">
      <c r="A558" s="7">
        <v>44435</v>
      </c>
      <c r="B558" s="2" t="s">
        <v>106</v>
      </c>
      <c r="C558" s="3" t="s">
        <v>92</v>
      </c>
      <c r="D558" s="4">
        <v>42.55</v>
      </c>
      <c r="E558" s="5">
        <v>15</v>
      </c>
      <c r="F558" s="8">
        <f>ventes[[#This Row],[PRIX UNITAIRE (FCFA)]]*ventes[[#This Row],[QUANTITE]]</f>
        <v>638.25</v>
      </c>
      <c r="G558" t="str">
        <f>VLOOKUP(ventes[[#This Row],[CLIENTS]],localisations[],2,0)</f>
        <v>Belgique</v>
      </c>
      <c r="H558" t="str">
        <f>VLOOKUP(ventes[[#This Row],[CLIENTS]],localisations[],3,0)</f>
        <v>Europe</v>
      </c>
      <c r="I558" t="str">
        <f>TEXT(ventes[[#This Row],[DATES]],"mmm")</f>
        <v>août</v>
      </c>
      <c r="J558">
        <f>WEEKNUM(ventes[[#This Row],[DATES]])</f>
        <v>35</v>
      </c>
    </row>
    <row r="559" spans="1:10" x14ac:dyDescent="0.35">
      <c r="A559" s="7">
        <v>44436</v>
      </c>
      <c r="B559" s="2" t="s">
        <v>130</v>
      </c>
      <c r="C559" s="3" t="s">
        <v>58</v>
      </c>
      <c r="D559" s="4">
        <v>164.28</v>
      </c>
      <c r="E559" s="5">
        <v>20</v>
      </c>
      <c r="F559" s="8">
        <f>ventes[[#This Row],[PRIX UNITAIRE (FCFA)]]*ventes[[#This Row],[QUANTITE]]</f>
        <v>3285.6</v>
      </c>
      <c r="G559" t="str">
        <f>VLOOKUP(ventes[[#This Row],[CLIENTS]],localisations[],2,0)</f>
        <v>Ghana</v>
      </c>
      <c r="H559" t="str">
        <f>VLOOKUP(ventes[[#This Row],[CLIENTS]],localisations[],3,0)</f>
        <v>Afrique</v>
      </c>
      <c r="I559" t="str">
        <f>TEXT(ventes[[#This Row],[DATES]],"mmm")</f>
        <v>août</v>
      </c>
      <c r="J559">
        <f>WEEKNUM(ventes[[#This Row],[DATES]])</f>
        <v>35</v>
      </c>
    </row>
    <row r="560" spans="1:10" x14ac:dyDescent="0.35">
      <c r="A560" s="7">
        <v>44436</v>
      </c>
      <c r="B560" s="2" t="s">
        <v>109</v>
      </c>
      <c r="C560" s="3" t="s">
        <v>88</v>
      </c>
      <c r="D560" s="4">
        <v>155.61000000000001</v>
      </c>
      <c r="E560" s="5">
        <v>9</v>
      </c>
      <c r="F560" s="8">
        <f>ventes[[#This Row],[PRIX UNITAIRE (FCFA)]]*ventes[[#This Row],[QUANTITE]]</f>
        <v>1400.4900000000002</v>
      </c>
      <c r="G560" t="str">
        <f>VLOOKUP(ventes[[#This Row],[CLIENTS]],localisations[],2,0)</f>
        <v>Indonésie</v>
      </c>
      <c r="H560" t="str">
        <f>VLOOKUP(ventes[[#This Row],[CLIENTS]],localisations[],3,0)</f>
        <v>Asie</v>
      </c>
      <c r="I560" t="str">
        <f>TEXT(ventes[[#This Row],[DATES]],"mmm")</f>
        <v>août</v>
      </c>
      <c r="J560">
        <f>WEEKNUM(ventes[[#This Row],[DATES]])</f>
        <v>35</v>
      </c>
    </row>
    <row r="561" spans="1:10" x14ac:dyDescent="0.35">
      <c r="A561" s="7">
        <v>44436</v>
      </c>
      <c r="B561" s="2" t="s">
        <v>110</v>
      </c>
      <c r="C561" s="3" t="s">
        <v>92</v>
      </c>
      <c r="D561" s="4">
        <v>42.55</v>
      </c>
      <c r="E561" s="5">
        <v>5</v>
      </c>
      <c r="F561" s="8">
        <f>ventes[[#This Row],[PRIX UNITAIRE (FCFA)]]*ventes[[#This Row],[QUANTITE]]</f>
        <v>212.75</v>
      </c>
      <c r="G561" t="str">
        <f>VLOOKUP(ventes[[#This Row],[CLIENTS]],localisations[],2,0)</f>
        <v>Égypte</v>
      </c>
      <c r="H561" t="str">
        <f>VLOOKUP(ventes[[#This Row],[CLIENTS]],localisations[],3,0)</f>
        <v>Afrique</v>
      </c>
      <c r="I561" t="str">
        <f>TEXT(ventes[[#This Row],[DATES]],"mmm")</f>
        <v>août</v>
      </c>
      <c r="J561">
        <f>WEEKNUM(ventes[[#This Row],[DATES]])</f>
        <v>35</v>
      </c>
    </row>
    <row r="562" spans="1:10" x14ac:dyDescent="0.35">
      <c r="A562" s="7">
        <v>44436</v>
      </c>
      <c r="B562" s="2" t="s">
        <v>118</v>
      </c>
      <c r="C562" s="3" t="s">
        <v>61</v>
      </c>
      <c r="D562" s="4">
        <v>83.08</v>
      </c>
      <c r="E562" s="5">
        <v>25</v>
      </c>
      <c r="F562" s="8">
        <f>ventes[[#This Row],[PRIX UNITAIRE (FCFA)]]*ventes[[#This Row],[QUANTITE]]</f>
        <v>2077</v>
      </c>
      <c r="G562" t="str">
        <f>VLOOKUP(ventes[[#This Row],[CLIENTS]],localisations[],2,0)</f>
        <v>Espagne</v>
      </c>
      <c r="H562" t="str">
        <f>VLOOKUP(ventes[[#This Row],[CLIENTS]],localisations[],3,0)</f>
        <v>Europe</v>
      </c>
      <c r="I562" t="str">
        <f>TEXT(ventes[[#This Row],[DATES]],"mmm")</f>
        <v>août</v>
      </c>
      <c r="J562">
        <f>WEEKNUM(ventes[[#This Row],[DATES]])</f>
        <v>35</v>
      </c>
    </row>
    <row r="563" spans="1:10" x14ac:dyDescent="0.35">
      <c r="A563" s="7">
        <v>44436</v>
      </c>
      <c r="B563" s="2" t="s">
        <v>117</v>
      </c>
      <c r="C563" s="3" t="s">
        <v>75</v>
      </c>
      <c r="D563" s="4">
        <v>85.76</v>
      </c>
      <c r="E563" s="5">
        <v>22</v>
      </c>
      <c r="F563" s="8">
        <f>ventes[[#This Row],[PRIX UNITAIRE (FCFA)]]*ventes[[#This Row],[QUANTITE]]</f>
        <v>1886.72</v>
      </c>
      <c r="G563" t="str">
        <f>VLOOKUP(ventes[[#This Row],[CLIENTS]],localisations[],2,0)</f>
        <v>Venezuela</v>
      </c>
      <c r="H563" t="str">
        <f>VLOOKUP(ventes[[#This Row],[CLIENTS]],localisations[],3,0)</f>
        <v>Amérique</v>
      </c>
      <c r="I563" t="str">
        <f>TEXT(ventes[[#This Row],[DATES]],"mmm")</f>
        <v>août</v>
      </c>
      <c r="J563">
        <f>WEEKNUM(ventes[[#This Row],[DATES]])</f>
        <v>35</v>
      </c>
    </row>
    <row r="564" spans="1:10" x14ac:dyDescent="0.35">
      <c r="A564" s="7">
        <v>44437</v>
      </c>
      <c r="B564" s="2" t="s">
        <v>134</v>
      </c>
      <c r="C564" s="3" t="s">
        <v>74</v>
      </c>
      <c r="D564" s="4">
        <v>58.3</v>
      </c>
      <c r="E564" s="5">
        <v>12</v>
      </c>
      <c r="F564" s="8">
        <f>ventes[[#This Row],[PRIX UNITAIRE (FCFA)]]*ventes[[#This Row],[QUANTITE]]</f>
        <v>699.59999999999991</v>
      </c>
      <c r="G564" t="str">
        <f>VLOOKUP(ventes[[#This Row],[CLIENTS]],localisations[],2,0)</f>
        <v>Éthiopie</v>
      </c>
      <c r="H564" t="str">
        <f>VLOOKUP(ventes[[#This Row],[CLIENTS]],localisations[],3,0)</f>
        <v>Afrique</v>
      </c>
      <c r="I564" t="str">
        <f>TEXT(ventes[[#This Row],[DATES]],"mmm")</f>
        <v>août</v>
      </c>
      <c r="J564">
        <f>WEEKNUM(ventes[[#This Row],[DATES]])</f>
        <v>36</v>
      </c>
    </row>
    <row r="565" spans="1:10" x14ac:dyDescent="0.35">
      <c r="A565" s="7">
        <v>44438</v>
      </c>
      <c r="B565" s="2" t="s">
        <v>128</v>
      </c>
      <c r="C565" s="3" t="s">
        <v>87</v>
      </c>
      <c r="D565" s="4">
        <v>85.5</v>
      </c>
      <c r="E565" s="5">
        <v>6</v>
      </c>
      <c r="F565" s="8">
        <f>ventes[[#This Row],[PRIX UNITAIRE (FCFA)]]*ventes[[#This Row],[QUANTITE]]</f>
        <v>513</v>
      </c>
      <c r="G565" t="str">
        <f>VLOOKUP(ventes[[#This Row],[CLIENTS]],localisations[],2,0)</f>
        <v>Sénégal</v>
      </c>
      <c r="H565" t="str">
        <f>VLOOKUP(ventes[[#This Row],[CLIENTS]],localisations[],3,0)</f>
        <v>Afrique</v>
      </c>
      <c r="I565" t="str">
        <f>TEXT(ventes[[#This Row],[DATES]],"mmm")</f>
        <v>août</v>
      </c>
      <c r="J565">
        <f>WEEKNUM(ventes[[#This Row],[DATES]])</f>
        <v>36</v>
      </c>
    </row>
    <row r="566" spans="1:10" x14ac:dyDescent="0.35">
      <c r="A566" s="7">
        <v>44438</v>
      </c>
      <c r="B566" s="2" t="s">
        <v>119</v>
      </c>
      <c r="C566" s="3" t="s">
        <v>59</v>
      </c>
      <c r="D566" s="4">
        <v>122.08</v>
      </c>
      <c r="E566" s="5">
        <v>13</v>
      </c>
      <c r="F566" s="8">
        <f>ventes[[#This Row],[PRIX UNITAIRE (FCFA)]]*ventes[[#This Row],[QUANTITE]]</f>
        <v>1587.04</v>
      </c>
      <c r="G566" t="str">
        <f>VLOOKUP(ventes[[#This Row],[CLIENTS]],localisations[],2,0)</f>
        <v>Suède</v>
      </c>
      <c r="H566" t="str">
        <f>VLOOKUP(ventes[[#This Row],[CLIENTS]],localisations[],3,0)</f>
        <v>Europe</v>
      </c>
      <c r="I566" t="str">
        <f>TEXT(ventes[[#This Row],[DATES]],"mmm")</f>
        <v>août</v>
      </c>
      <c r="J566">
        <f>WEEKNUM(ventes[[#This Row],[DATES]])</f>
        <v>36</v>
      </c>
    </row>
    <row r="567" spans="1:10" x14ac:dyDescent="0.35">
      <c r="A567" s="7">
        <v>44438</v>
      </c>
      <c r="B567" s="2" t="s">
        <v>104</v>
      </c>
      <c r="C567" s="3" t="s">
        <v>70</v>
      </c>
      <c r="D567" s="4">
        <v>8.33</v>
      </c>
      <c r="E567" s="5">
        <v>5</v>
      </c>
      <c r="F567" s="8">
        <f>ventes[[#This Row],[PRIX UNITAIRE (FCFA)]]*ventes[[#This Row],[QUANTITE]]</f>
        <v>41.65</v>
      </c>
      <c r="G567" t="str">
        <f>VLOOKUP(ventes[[#This Row],[CLIENTS]],localisations[],2,0)</f>
        <v>Pakistan</v>
      </c>
      <c r="H567" t="str">
        <f>VLOOKUP(ventes[[#This Row],[CLIENTS]],localisations[],3,0)</f>
        <v>Asie</v>
      </c>
      <c r="I567" t="str">
        <f>TEXT(ventes[[#This Row],[DATES]],"mmm")</f>
        <v>août</v>
      </c>
      <c r="J567">
        <f>WEEKNUM(ventes[[#This Row],[DATES]])</f>
        <v>36</v>
      </c>
    </row>
    <row r="568" spans="1:10" x14ac:dyDescent="0.35">
      <c r="A568" s="7">
        <v>44438</v>
      </c>
      <c r="B568" s="2" t="s">
        <v>127</v>
      </c>
      <c r="C568" s="3" t="s">
        <v>61</v>
      </c>
      <c r="D568" s="4">
        <v>83.08</v>
      </c>
      <c r="E568" s="5">
        <v>6</v>
      </c>
      <c r="F568" s="8">
        <f>ventes[[#This Row],[PRIX UNITAIRE (FCFA)]]*ventes[[#This Row],[QUANTITE]]</f>
        <v>498.48</v>
      </c>
      <c r="G568" t="str">
        <f>VLOOKUP(ventes[[#This Row],[CLIENTS]],localisations[],2,0)</f>
        <v>Colombie</v>
      </c>
      <c r="H568" t="str">
        <f>VLOOKUP(ventes[[#This Row],[CLIENTS]],localisations[],3,0)</f>
        <v>Amérique</v>
      </c>
      <c r="I568" t="str">
        <f>TEXT(ventes[[#This Row],[DATES]],"mmm")</f>
        <v>août</v>
      </c>
      <c r="J568">
        <f>WEEKNUM(ventes[[#This Row],[DATES]])</f>
        <v>36</v>
      </c>
    </row>
    <row r="569" spans="1:10" x14ac:dyDescent="0.35">
      <c r="A569" s="7">
        <v>44439</v>
      </c>
      <c r="B569" s="2" t="s">
        <v>133</v>
      </c>
      <c r="C569" s="3" t="s">
        <v>84</v>
      </c>
      <c r="D569" s="4">
        <v>103.88</v>
      </c>
      <c r="E569" s="5">
        <v>2</v>
      </c>
      <c r="F569" s="8">
        <f>ventes[[#This Row],[PRIX UNITAIRE (FCFA)]]*ventes[[#This Row],[QUANTITE]]</f>
        <v>207.76</v>
      </c>
      <c r="G569" t="str">
        <f>VLOOKUP(ventes[[#This Row],[CLIENTS]],localisations[],2,0)</f>
        <v>Nigeria</v>
      </c>
      <c r="H569" t="str">
        <f>VLOOKUP(ventes[[#This Row],[CLIENTS]],localisations[],3,0)</f>
        <v>Afrique</v>
      </c>
      <c r="I569" t="str">
        <f>TEXT(ventes[[#This Row],[DATES]],"mmm")</f>
        <v>août</v>
      </c>
      <c r="J569">
        <f>WEEKNUM(ventes[[#This Row],[DATES]])</f>
        <v>36</v>
      </c>
    </row>
    <row r="570" spans="1:10" x14ac:dyDescent="0.35">
      <c r="A570" s="7">
        <v>44439</v>
      </c>
      <c r="B570" s="2" t="s">
        <v>133</v>
      </c>
      <c r="C570" s="3" t="s">
        <v>57</v>
      </c>
      <c r="D570" s="4">
        <v>15.719999999999999</v>
      </c>
      <c r="E570" s="5">
        <v>13</v>
      </c>
      <c r="F570" s="8">
        <f>ventes[[#This Row],[PRIX UNITAIRE (FCFA)]]*ventes[[#This Row],[QUANTITE]]</f>
        <v>204.35999999999999</v>
      </c>
      <c r="G570" t="str">
        <f>VLOOKUP(ventes[[#This Row],[CLIENTS]],localisations[],2,0)</f>
        <v>Nigeria</v>
      </c>
      <c r="H570" t="str">
        <f>VLOOKUP(ventes[[#This Row],[CLIENTS]],localisations[],3,0)</f>
        <v>Afrique</v>
      </c>
      <c r="I570" t="str">
        <f>TEXT(ventes[[#This Row],[DATES]],"mmm")</f>
        <v>août</v>
      </c>
      <c r="J570">
        <f>WEEKNUM(ventes[[#This Row],[DATES]])</f>
        <v>36</v>
      </c>
    </row>
    <row r="571" spans="1:10" x14ac:dyDescent="0.35">
      <c r="A571" s="7">
        <v>44439</v>
      </c>
      <c r="B571" s="2" t="s">
        <v>114</v>
      </c>
      <c r="C571" s="3" t="s">
        <v>65</v>
      </c>
      <c r="D571" s="4">
        <v>6.7</v>
      </c>
      <c r="E571" s="5">
        <v>11</v>
      </c>
      <c r="F571" s="8">
        <f>ventes[[#This Row],[PRIX UNITAIRE (FCFA)]]*ventes[[#This Row],[QUANTITE]]</f>
        <v>73.7</v>
      </c>
      <c r="G571" t="str">
        <f>VLOOKUP(ventes[[#This Row],[CLIENTS]],localisations[],2,0)</f>
        <v>Royaume-Uni</v>
      </c>
      <c r="H571" t="str">
        <f>VLOOKUP(ventes[[#This Row],[CLIENTS]],localisations[],3,0)</f>
        <v>Europe</v>
      </c>
      <c r="I571" t="str">
        <f>TEXT(ventes[[#This Row],[DATES]],"mmm")</f>
        <v>août</v>
      </c>
      <c r="J571">
        <f>WEEKNUM(ventes[[#This Row],[DATES]])</f>
        <v>36</v>
      </c>
    </row>
    <row r="572" spans="1:10" x14ac:dyDescent="0.35">
      <c r="A572" s="7">
        <v>44439</v>
      </c>
      <c r="B572" s="2" t="s">
        <v>111</v>
      </c>
      <c r="C572" s="3" t="s">
        <v>83</v>
      </c>
      <c r="D572" s="4">
        <v>162.54</v>
      </c>
      <c r="E572" s="5">
        <v>6</v>
      </c>
      <c r="F572" s="8">
        <f>ventes[[#This Row],[PRIX UNITAIRE (FCFA)]]*ventes[[#This Row],[QUANTITE]]</f>
        <v>975.24</v>
      </c>
      <c r="G572" t="str">
        <f>VLOOKUP(ventes[[#This Row],[CLIENTS]],localisations[],2,0)</f>
        <v>Pérou</v>
      </c>
      <c r="H572" t="str">
        <f>VLOOKUP(ventes[[#This Row],[CLIENTS]],localisations[],3,0)</f>
        <v>Amérique</v>
      </c>
      <c r="I572" t="str">
        <f>TEXT(ventes[[#This Row],[DATES]],"mmm")</f>
        <v>août</v>
      </c>
      <c r="J572">
        <f>WEEKNUM(ventes[[#This Row],[DATES]])</f>
        <v>36</v>
      </c>
    </row>
    <row r="573" spans="1:10" x14ac:dyDescent="0.35">
      <c r="A573" s="7">
        <v>44440</v>
      </c>
      <c r="B573" s="2" t="s">
        <v>101</v>
      </c>
      <c r="C573" s="3" t="s">
        <v>72</v>
      </c>
      <c r="D573" s="4">
        <v>80.94</v>
      </c>
      <c r="E573" s="5">
        <v>14</v>
      </c>
      <c r="F573" s="8">
        <f>ventes[[#This Row],[PRIX UNITAIRE (FCFA)]]*ventes[[#This Row],[QUANTITE]]</f>
        <v>1133.1599999999999</v>
      </c>
      <c r="G573" t="str">
        <f>VLOOKUP(ventes[[#This Row],[CLIENTS]],localisations[],2,0)</f>
        <v>Algérie</v>
      </c>
      <c r="H573" t="str">
        <f>VLOOKUP(ventes[[#This Row],[CLIENTS]],localisations[],3,0)</f>
        <v>Afrique</v>
      </c>
      <c r="I573" t="str">
        <f>TEXT(ventes[[#This Row],[DATES]],"mmm")</f>
        <v>sept</v>
      </c>
      <c r="J573">
        <f>WEEKNUM(ventes[[#This Row],[DATES]])</f>
        <v>36</v>
      </c>
    </row>
    <row r="574" spans="1:10" x14ac:dyDescent="0.35">
      <c r="A574" s="7">
        <v>44440</v>
      </c>
      <c r="B574" s="2" t="s">
        <v>119</v>
      </c>
      <c r="C574" s="3" t="s">
        <v>53</v>
      </c>
      <c r="D574" s="4">
        <v>156.96</v>
      </c>
      <c r="E574" s="5">
        <v>1</v>
      </c>
      <c r="F574" s="8">
        <f>ventes[[#This Row],[PRIX UNITAIRE (FCFA)]]*ventes[[#This Row],[QUANTITE]]</f>
        <v>156.96</v>
      </c>
      <c r="G574" t="str">
        <f>VLOOKUP(ventes[[#This Row],[CLIENTS]],localisations[],2,0)</f>
        <v>Suède</v>
      </c>
      <c r="H574" t="str">
        <f>VLOOKUP(ventes[[#This Row],[CLIENTS]],localisations[],3,0)</f>
        <v>Europe</v>
      </c>
      <c r="I574" t="str">
        <f>TEXT(ventes[[#This Row],[DATES]],"mmm")</f>
        <v>sept</v>
      </c>
      <c r="J574">
        <f>WEEKNUM(ventes[[#This Row],[DATES]])</f>
        <v>36</v>
      </c>
    </row>
    <row r="575" spans="1:10" x14ac:dyDescent="0.35">
      <c r="A575" s="7">
        <v>44440</v>
      </c>
      <c r="B575" s="2" t="s">
        <v>108</v>
      </c>
      <c r="C575" s="3" t="s">
        <v>57</v>
      </c>
      <c r="D575" s="4">
        <v>15.719999999999999</v>
      </c>
      <c r="E575" s="5">
        <v>11</v>
      </c>
      <c r="F575" s="8">
        <f>ventes[[#This Row],[PRIX UNITAIRE (FCFA)]]*ventes[[#This Row],[QUANTITE]]</f>
        <v>172.92</v>
      </c>
      <c r="G575" t="str">
        <f>VLOOKUP(ventes[[#This Row],[CLIENTS]],localisations[],2,0)</f>
        <v>Inde</v>
      </c>
      <c r="H575" t="str">
        <f>VLOOKUP(ventes[[#This Row],[CLIENTS]],localisations[],3,0)</f>
        <v>Asie</v>
      </c>
      <c r="I575" t="str">
        <f>TEXT(ventes[[#This Row],[DATES]],"mmm")</f>
        <v>sept</v>
      </c>
      <c r="J575">
        <f>WEEKNUM(ventes[[#This Row],[DATES]])</f>
        <v>36</v>
      </c>
    </row>
    <row r="576" spans="1:10" x14ac:dyDescent="0.35">
      <c r="A576" s="7">
        <v>44442</v>
      </c>
      <c r="B576" s="2" t="s">
        <v>111</v>
      </c>
      <c r="C576" s="3" t="s">
        <v>91</v>
      </c>
      <c r="D576" s="4">
        <v>173.88</v>
      </c>
      <c r="E576" s="5">
        <v>8</v>
      </c>
      <c r="F576" s="8">
        <f>ventes[[#This Row],[PRIX UNITAIRE (FCFA)]]*ventes[[#This Row],[QUANTITE]]</f>
        <v>1391.04</v>
      </c>
      <c r="G576" t="str">
        <f>VLOOKUP(ventes[[#This Row],[CLIENTS]],localisations[],2,0)</f>
        <v>Pérou</v>
      </c>
      <c r="H576" t="str">
        <f>VLOOKUP(ventes[[#This Row],[CLIENTS]],localisations[],3,0)</f>
        <v>Amérique</v>
      </c>
      <c r="I576" t="str">
        <f>TEXT(ventes[[#This Row],[DATES]],"mmm")</f>
        <v>sept</v>
      </c>
      <c r="J576">
        <f>WEEKNUM(ventes[[#This Row],[DATES]])</f>
        <v>36</v>
      </c>
    </row>
    <row r="577" spans="1:10" x14ac:dyDescent="0.35">
      <c r="A577" s="7">
        <v>44442</v>
      </c>
      <c r="B577" s="2" t="s">
        <v>98</v>
      </c>
      <c r="C577" s="3" t="s">
        <v>78</v>
      </c>
      <c r="D577" s="4">
        <v>16.64</v>
      </c>
      <c r="E577" s="5">
        <v>28</v>
      </c>
      <c r="F577" s="8">
        <f>ventes[[#This Row],[PRIX UNITAIRE (FCFA)]]*ventes[[#This Row],[QUANTITE]]</f>
        <v>465.92</v>
      </c>
      <c r="G577" t="str">
        <f>VLOOKUP(ventes[[#This Row],[CLIENTS]],localisations[],2,0)</f>
        <v>Chili</v>
      </c>
      <c r="H577" t="str">
        <f>VLOOKUP(ventes[[#This Row],[CLIENTS]],localisations[],3,0)</f>
        <v>Amérique</v>
      </c>
      <c r="I577" t="str">
        <f>TEXT(ventes[[#This Row],[DATES]],"mmm")</f>
        <v>sept</v>
      </c>
      <c r="J577">
        <f>WEEKNUM(ventes[[#This Row],[DATES]])</f>
        <v>36</v>
      </c>
    </row>
    <row r="578" spans="1:10" x14ac:dyDescent="0.35">
      <c r="A578" s="7">
        <v>44443</v>
      </c>
      <c r="B578" s="2" t="s">
        <v>115</v>
      </c>
      <c r="C578" s="3" t="s">
        <v>65</v>
      </c>
      <c r="D578" s="4">
        <v>6.7</v>
      </c>
      <c r="E578" s="5">
        <v>1</v>
      </c>
      <c r="F578" s="8">
        <f>ventes[[#This Row],[PRIX UNITAIRE (FCFA)]]*ventes[[#This Row],[QUANTITE]]</f>
        <v>6.7</v>
      </c>
      <c r="G578" t="str">
        <f>VLOOKUP(ventes[[#This Row],[CLIENTS]],localisations[],2,0)</f>
        <v>Suisse</v>
      </c>
      <c r="H578" t="str">
        <f>VLOOKUP(ventes[[#This Row],[CLIENTS]],localisations[],3,0)</f>
        <v>Europe</v>
      </c>
      <c r="I578" t="str">
        <f>TEXT(ventes[[#This Row],[DATES]],"mmm")</f>
        <v>sept</v>
      </c>
      <c r="J578">
        <f>WEEKNUM(ventes[[#This Row],[DATES]])</f>
        <v>36</v>
      </c>
    </row>
    <row r="579" spans="1:10" x14ac:dyDescent="0.35">
      <c r="A579" s="7">
        <v>44443</v>
      </c>
      <c r="B579" s="2" t="s">
        <v>126</v>
      </c>
      <c r="C579" s="3" t="s">
        <v>80</v>
      </c>
      <c r="D579" s="4">
        <v>149.46</v>
      </c>
      <c r="E579" s="5">
        <v>15</v>
      </c>
      <c r="F579" s="8">
        <f>ventes[[#This Row],[PRIX UNITAIRE (FCFA)]]*ventes[[#This Row],[QUANTITE]]</f>
        <v>2241.9</v>
      </c>
      <c r="G579" t="str">
        <f>VLOOKUP(ventes[[#This Row],[CLIENTS]],localisations[],2,0)</f>
        <v>Canada</v>
      </c>
      <c r="H579" t="str">
        <f>VLOOKUP(ventes[[#This Row],[CLIENTS]],localisations[],3,0)</f>
        <v>Amérique</v>
      </c>
      <c r="I579" t="str">
        <f>TEXT(ventes[[#This Row],[DATES]],"mmm")</f>
        <v>sept</v>
      </c>
      <c r="J579">
        <f>WEEKNUM(ventes[[#This Row],[DATES]])</f>
        <v>36</v>
      </c>
    </row>
    <row r="580" spans="1:10" x14ac:dyDescent="0.35">
      <c r="A580" s="7">
        <v>44443</v>
      </c>
      <c r="B580" s="2" t="s">
        <v>123</v>
      </c>
      <c r="C580" s="3" t="s">
        <v>90</v>
      </c>
      <c r="D580" s="4">
        <v>41.81</v>
      </c>
      <c r="E580" s="5">
        <v>7</v>
      </c>
      <c r="F580" s="8">
        <f>ventes[[#This Row],[PRIX UNITAIRE (FCFA)]]*ventes[[#This Row],[QUANTITE]]</f>
        <v>292.67</v>
      </c>
      <c r="G580" t="str">
        <f>VLOOKUP(ventes[[#This Row],[CLIENTS]],localisations[],2,0)</f>
        <v>Brésil</v>
      </c>
      <c r="H580" t="str">
        <f>VLOOKUP(ventes[[#This Row],[CLIENTS]],localisations[],3,0)</f>
        <v>Amérique</v>
      </c>
      <c r="I580" t="str">
        <f>TEXT(ventes[[#This Row],[DATES]],"mmm")</f>
        <v>sept</v>
      </c>
      <c r="J580">
        <f>WEEKNUM(ventes[[#This Row],[DATES]])</f>
        <v>36</v>
      </c>
    </row>
    <row r="581" spans="1:10" x14ac:dyDescent="0.35">
      <c r="A581" s="7">
        <v>44443</v>
      </c>
      <c r="B581" s="2" t="s">
        <v>123</v>
      </c>
      <c r="C581" s="3" t="s">
        <v>84</v>
      </c>
      <c r="D581" s="4">
        <v>103.88</v>
      </c>
      <c r="E581" s="5">
        <v>34</v>
      </c>
      <c r="F581" s="8">
        <f>ventes[[#This Row],[PRIX UNITAIRE (FCFA)]]*ventes[[#This Row],[QUANTITE]]</f>
        <v>3531.92</v>
      </c>
      <c r="G581" t="str">
        <f>VLOOKUP(ventes[[#This Row],[CLIENTS]],localisations[],2,0)</f>
        <v>Brésil</v>
      </c>
      <c r="H581" t="str">
        <f>VLOOKUP(ventes[[#This Row],[CLIENTS]],localisations[],3,0)</f>
        <v>Amérique</v>
      </c>
      <c r="I581" t="str">
        <f>TEXT(ventes[[#This Row],[DATES]],"mmm")</f>
        <v>sept</v>
      </c>
      <c r="J581">
        <f>WEEKNUM(ventes[[#This Row],[DATES]])</f>
        <v>36</v>
      </c>
    </row>
    <row r="582" spans="1:10" x14ac:dyDescent="0.35">
      <c r="A582" s="7">
        <v>44443</v>
      </c>
      <c r="B582" s="2" t="s">
        <v>123</v>
      </c>
      <c r="C582" s="3" t="s">
        <v>73</v>
      </c>
      <c r="D582" s="4">
        <v>142.80000000000001</v>
      </c>
      <c r="E582" s="5">
        <v>1</v>
      </c>
      <c r="F582" s="8">
        <f>ventes[[#This Row],[PRIX UNITAIRE (FCFA)]]*ventes[[#This Row],[QUANTITE]]</f>
        <v>142.80000000000001</v>
      </c>
      <c r="G582" t="str">
        <f>VLOOKUP(ventes[[#This Row],[CLIENTS]],localisations[],2,0)</f>
        <v>Brésil</v>
      </c>
      <c r="H582" t="str">
        <f>VLOOKUP(ventes[[#This Row],[CLIENTS]],localisations[],3,0)</f>
        <v>Amérique</v>
      </c>
      <c r="I582" t="str">
        <f>TEXT(ventes[[#This Row],[DATES]],"mmm")</f>
        <v>sept</v>
      </c>
      <c r="J582">
        <f>WEEKNUM(ventes[[#This Row],[DATES]])</f>
        <v>36</v>
      </c>
    </row>
    <row r="583" spans="1:10" x14ac:dyDescent="0.35">
      <c r="A583" s="7">
        <v>44444</v>
      </c>
      <c r="B583" s="2" t="s">
        <v>101</v>
      </c>
      <c r="C583" s="3" t="s">
        <v>66</v>
      </c>
      <c r="D583" s="4">
        <v>117.48</v>
      </c>
      <c r="E583" s="5">
        <v>1</v>
      </c>
      <c r="F583" s="8">
        <f>ventes[[#This Row],[PRIX UNITAIRE (FCFA)]]*ventes[[#This Row],[QUANTITE]]</f>
        <v>117.48</v>
      </c>
      <c r="G583" t="str">
        <f>VLOOKUP(ventes[[#This Row],[CLIENTS]],localisations[],2,0)</f>
        <v>Algérie</v>
      </c>
      <c r="H583" t="str">
        <f>VLOOKUP(ventes[[#This Row],[CLIENTS]],localisations[],3,0)</f>
        <v>Afrique</v>
      </c>
      <c r="I583" t="str">
        <f>TEXT(ventes[[#This Row],[DATES]],"mmm")</f>
        <v>sept</v>
      </c>
      <c r="J583">
        <f>WEEKNUM(ventes[[#This Row],[DATES]])</f>
        <v>37</v>
      </c>
    </row>
    <row r="584" spans="1:10" x14ac:dyDescent="0.35">
      <c r="A584" s="7">
        <v>44444</v>
      </c>
      <c r="B584" s="2" t="s">
        <v>136</v>
      </c>
      <c r="C584" s="3" t="s">
        <v>68</v>
      </c>
      <c r="D584" s="4">
        <v>47.730000000000004</v>
      </c>
      <c r="E584" s="5">
        <v>35</v>
      </c>
      <c r="F584" s="8">
        <f>ventes[[#This Row],[PRIX UNITAIRE (FCFA)]]*ventes[[#This Row],[QUANTITE]]</f>
        <v>1670.5500000000002</v>
      </c>
      <c r="G584" t="str">
        <f>VLOOKUP(ventes[[#This Row],[CLIENTS]],localisations[],2,0)</f>
        <v>Pakistan</v>
      </c>
      <c r="H584" t="str">
        <f>VLOOKUP(ventes[[#This Row],[CLIENTS]],localisations[],3,0)</f>
        <v>Asie</v>
      </c>
      <c r="I584" t="str">
        <f>TEXT(ventes[[#This Row],[DATES]],"mmm")</f>
        <v>sept</v>
      </c>
      <c r="J584">
        <f>WEEKNUM(ventes[[#This Row],[DATES]])</f>
        <v>37</v>
      </c>
    </row>
    <row r="585" spans="1:10" x14ac:dyDescent="0.35">
      <c r="A585" s="7">
        <v>44445</v>
      </c>
      <c r="B585" s="2" t="s">
        <v>125</v>
      </c>
      <c r="C585" s="3" t="s">
        <v>69</v>
      </c>
      <c r="D585" s="4">
        <v>104.16</v>
      </c>
      <c r="E585" s="5">
        <v>20</v>
      </c>
      <c r="F585" s="8">
        <f>ventes[[#This Row],[PRIX UNITAIRE (FCFA)]]*ventes[[#This Row],[QUANTITE]]</f>
        <v>2083.1999999999998</v>
      </c>
      <c r="G585" t="str">
        <f>VLOOKUP(ventes[[#This Row],[CLIENTS]],localisations[],2,0)</f>
        <v>Allemagne</v>
      </c>
      <c r="H585" t="str">
        <f>VLOOKUP(ventes[[#This Row],[CLIENTS]],localisations[],3,0)</f>
        <v>Europe</v>
      </c>
      <c r="I585" t="str">
        <f>TEXT(ventes[[#This Row],[DATES]],"mmm")</f>
        <v>sept</v>
      </c>
      <c r="J585">
        <f>WEEKNUM(ventes[[#This Row],[DATES]])</f>
        <v>37</v>
      </c>
    </row>
    <row r="586" spans="1:10" x14ac:dyDescent="0.35">
      <c r="A586" s="7">
        <v>44445</v>
      </c>
      <c r="B586" s="2" t="s">
        <v>106</v>
      </c>
      <c r="C586" s="3" t="s">
        <v>88</v>
      </c>
      <c r="D586" s="4">
        <v>155.61000000000001</v>
      </c>
      <c r="E586" s="5">
        <v>12</v>
      </c>
      <c r="F586" s="8">
        <f>ventes[[#This Row],[PRIX UNITAIRE (FCFA)]]*ventes[[#This Row],[QUANTITE]]</f>
        <v>1867.3200000000002</v>
      </c>
      <c r="G586" t="str">
        <f>VLOOKUP(ventes[[#This Row],[CLIENTS]],localisations[],2,0)</f>
        <v>Belgique</v>
      </c>
      <c r="H586" t="str">
        <f>VLOOKUP(ventes[[#This Row],[CLIENTS]],localisations[],3,0)</f>
        <v>Europe</v>
      </c>
      <c r="I586" t="str">
        <f>TEXT(ventes[[#This Row],[DATES]],"mmm")</f>
        <v>sept</v>
      </c>
      <c r="J586">
        <f>WEEKNUM(ventes[[#This Row],[DATES]])</f>
        <v>37</v>
      </c>
    </row>
    <row r="587" spans="1:10" x14ac:dyDescent="0.35">
      <c r="A587" s="7">
        <v>44446</v>
      </c>
      <c r="B587" s="2" t="s">
        <v>113</v>
      </c>
      <c r="C587" s="3" t="s">
        <v>67</v>
      </c>
      <c r="D587" s="4">
        <v>210</v>
      </c>
      <c r="E587" s="5">
        <v>5</v>
      </c>
      <c r="F587" s="8">
        <f>ventes[[#This Row],[PRIX UNITAIRE (FCFA)]]*ventes[[#This Row],[QUANTITE]]</f>
        <v>1050</v>
      </c>
      <c r="G587" t="str">
        <f>VLOOKUP(ventes[[#This Row],[CLIENTS]],localisations[],2,0)</f>
        <v>Tunisie</v>
      </c>
      <c r="H587" t="str">
        <f>VLOOKUP(ventes[[#This Row],[CLIENTS]],localisations[],3,0)</f>
        <v>Afrique</v>
      </c>
      <c r="I587" t="str">
        <f>TEXT(ventes[[#This Row],[DATES]],"mmm")</f>
        <v>sept</v>
      </c>
      <c r="J587">
        <f>WEEKNUM(ventes[[#This Row],[DATES]])</f>
        <v>37</v>
      </c>
    </row>
    <row r="588" spans="1:10" x14ac:dyDescent="0.35">
      <c r="A588" s="7">
        <v>44447</v>
      </c>
      <c r="B588" s="2" t="s">
        <v>126</v>
      </c>
      <c r="C588" s="3" t="s">
        <v>64</v>
      </c>
      <c r="D588" s="4">
        <v>94.17</v>
      </c>
      <c r="E588" s="5">
        <v>23</v>
      </c>
      <c r="F588" s="8">
        <f>ventes[[#This Row],[PRIX UNITAIRE (FCFA)]]*ventes[[#This Row],[QUANTITE]]</f>
        <v>2165.91</v>
      </c>
      <c r="G588" t="str">
        <f>VLOOKUP(ventes[[#This Row],[CLIENTS]],localisations[],2,0)</f>
        <v>Canada</v>
      </c>
      <c r="H588" t="str">
        <f>VLOOKUP(ventes[[#This Row],[CLIENTS]],localisations[],3,0)</f>
        <v>Amérique</v>
      </c>
      <c r="I588" t="str">
        <f>TEXT(ventes[[#This Row],[DATES]],"mmm")</f>
        <v>sept</v>
      </c>
      <c r="J588">
        <f>WEEKNUM(ventes[[#This Row],[DATES]])</f>
        <v>37</v>
      </c>
    </row>
    <row r="589" spans="1:10" x14ac:dyDescent="0.35">
      <c r="A589" s="7">
        <v>44448</v>
      </c>
      <c r="B589" s="2" t="s">
        <v>115</v>
      </c>
      <c r="C589" s="3" t="s">
        <v>72</v>
      </c>
      <c r="D589" s="4">
        <v>80.94</v>
      </c>
      <c r="E589" s="5">
        <v>3</v>
      </c>
      <c r="F589" s="8">
        <f>ventes[[#This Row],[PRIX UNITAIRE (FCFA)]]*ventes[[#This Row],[QUANTITE]]</f>
        <v>242.82</v>
      </c>
      <c r="G589" t="str">
        <f>VLOOKUP(ventes[[#This Row],[CLIENTS]],localisations[],2,0)</f>
        <v>Suisse</v>
      </c>
      <c r="H589" t="str">
        <f>VLOOKUP(ventes[[#This Row],[CLIENTS]],localisations[],3,0)</f>
        <v>Europe</v>
      </c>
      <c r="I589" t="str">
        <f>TEXT(ventes[[#This Row],[DATES]],"mmm")</f>
        <v>sept</v>
      </c>
      <c r="J589">
        <f>WEEKNUM(ventes[[#This Row],[DATES]])</f>
        <v>37</v>
      </c>
    </row>
    <row r="590" spans="1:10" x14ac:dyDescent="0.35">
      <c r="A590" s="7">
        <v>44448</v>
      </c>
      <c r="B590" s="2" t="s">
        <v>107</v>
      </c>
      <c r="C590" s="3" t="s">
        <v>91</v>
      </c>
      <c r="D590" s="4">
        <v>173.88</v>
      </c>
      <c r="E590" s="5">
        <v>9</v>
      </c>
      <c r="F590" s="8">
        <f>ventes[[#This Row],[PRIX UNITAIRE (FCFA)]]*ventes[[#This Row],[QUANTITE]]</f>
        <v>1564.92</v>
      </c>
      <c r="G590" t="str">
        <f>VLOOKUP(ventes[[#This Row],[CLIENTS]],localisations[],2,0)</f>
        <v>France</v>
      </c>
      <c r="H590" t="str">
        <f>VLOOKUP(ventes[[#This Row],[CLIENTS]],localisations[],3,0)</f>
        <v>Europe</v>
      </c>
      <c r="I590" t="str">
        <f>TEXT(ventes[[#This Row],[DATES]],"mmm")</f>
        <v>sept</v>
      </c>
      <c r="J590">
        <f>WEEKNUM(ventes[[#This Row],[DATES]])</f>
        <v>37</v>
      </c>
    </row>
    <row r="591" spans="1:10" x14ac:dyDescent="0.35">
      <c r="A591" s="7">
        <v>44448</v>
      </c>
      <c r="B591" s="2" t="s">
        <v>111</v>
      </c>
      <c r="C591" s="3" t="s">
        <v>81</v>
      </c>
      <c r="D591" s="4">
        <v>82.08</v>
      </c>
      <c r="E591" s="5">
        <v>4</v>
      </c>
      <c r="F591" s="8">
        <f>ventes[[#This Row],[PRIX UNITAIRE (FCFA)]]*ventes[[#This Row],[QUANTITE]]</f>
        <v>328.32</v>
      </c>
      <c r="G591" t="str">
        <f>VLOOKUP(ventes[[#This Row],[CLIENTS]],localisations[],2,0)</f>
        <v>Pérou</v>
      </c>
      <c r="H591" t="str">
        <f>VLOOKUP(ventes[[#This Row],[CLIENTS]],localisations[],3,0)</f>
        <v>Amérique</v>
      </c>
      <c r="I591" t="str">
        <f>TEXT(ventes[[#This Row],[DATES]],"mmm")</f>
        <v>sept</v>
      </c>
      <c r="J591">
        <f>WEEKNUM(ventes[[#This Row],[DATES]])</f>
        <v>37</v>
      </c>
    </row>
    <row r="592" spans="1:10" x14ac:dyDescent="0.35">
      <c r="A592" s="7">
        <v>44448</v>
      </c>
      <c r="B592" s="2" t="s">
        <v>98</v>
      </c>
      <c r="C592" s="3" t="s">
        <v>76</v>
      </c>
      <c r="D592" s="4">
        <v>48.4</v>
      </c>
      <c r="E592" s="5">
        <v>26</v>
      </c>
      <c r="F592" s="8">
        <f>ventes[[#This Row],[PRIX UNITAIRE (FCFA)]]*ventes[[#This Row],[QUANTITE]]</f>
        <v>1258.3999999999999</v>
      </c>
      <c r="G592" t="str">
        <f>VLOOKUP(ventes[[#This Row],[CLIENTS]],localisations[],2,0)</f>
        <v>Chili</v>
      </c>
      <c r="H592" t="str">
        <f>VLOOKUP(ventes[[#This Row],[CLIENTS]],localisations[],3,0)</f>
        <v>Amérique</v>
      </c>
      <c r="I592" t="str">
        <f>TEXT(ventes[[#This Row],[DATES]],"mmm")</f>
        <v>sept</v>
      </c>
      <c r="J592">
        <f>WEEKNUM(ventes[[#This Row],[DATES]])</f>
        <v>37</v>
      </c>
    </row>
    <row r="593" spans="1:10" x14ac:dyDescent="0.35">
      <c r="A593" s="7">
        <v>44449</v>
      </c>
      <c r="B593" s="2" t="s">
        <v>112</v>
      </c>
      <c r="C593" s="3" t="s">
        <v>55</v>
      </c>
      <c r="D593" s="4">
        <v>79.92</v>
      </c>
      <c r="E593" s="5">
        <v>4</v>
      </c>
      <c r="F593" s="8">
        <f>ventes[[#This Row],[PRIX UNITAIRE (FCFA)]]*ventes[[#This Row],[QUANTITE]]</f>
        <v>319.68</v>
      </c>
      <c r="G593" t="str">
        <f>VLOOKUP(ventes[[#This Row],[CLIENTS]],localisations[],2,0)</f>
        <v>Afrique du Sud</v>
      </c>
      <c r="H593" t="str">
        <f>VLOOKUP(ventes[[#This Row],[CLIENTS]],localisations[],3,0)</f>
        <v>Afrique</v>
      </c>
      <c r="I593" t="str">
        <f>TEXT(ventes[[#This Row],[DATES]],"mmm")</f>
        <v>sept</v>
      </c>
      <c r="J593">
        <f>WEEKNUM(ventes[[#This Row],[DATES]])</f>
        <v>37</v>
      </c>
    </row>
    <row r="594" spans="1:10" x14ac:dyDescent="0.35">
      <c r="A594" s="7">
        <v>44449</v>
      </c>
      <c r="B594" s="2" t="s">
        <v>117</v>
      </c>
      <c r="C594" s="3" t="s">
        <v>84</v>
      </c>
      <c r="D594" s="4">
        <v>103.88</v>
      </c>
      <c r="E594" s="5">
        <v>9</v>
      </c>
      <c r="F594" s="8">
        <f>ventes[[#This Row],[PRIX UNITAIRE (FCFA)]]*ventes[[#This Row],[QUANTITE]]</f>
        <v>934.92</v>
      </c>
      <c r="G594" t="str">
        <f>VLOOKUP(ventes[[#This Row],[CLIENTS]],localisations[],2,0)</f>
        <v>Venezuela</v>
      </c>
      <c r="H594" t="str">
        <f>VLOOKUP(ventes[[#This Row],[CLIENTS]],localisations[],3,0)</f>
        <v>Amérique</v>
      </c>
      <c r="I594" t="str">
        <f>TEXT(ventes[[#This Row],[DATES]],"mmm")</f>
        <v>sept</v>
      </c>
      <c r="J594">
        <f>WEEKNUM(ventes[[#This Row],[DATES]])</f>
        <v>37</v>
      </c>
    </row>
    <row r="595" spans="1:10" x14ac:dyDescent="0.35">
      <c r="A595" s="7">
        <v>44449</v>
      </c>
      <c r="B595" s="2" t="s">
        <v>131</v>
      </c>
      <c r="C595" s="3" t="s">
        <v>85</v>
      </c>
      <c r="D595" s="4">
        <v>201.28</v>
      </c>
      <c r="E595" s="5">
        <v>6</v>
      </c>
      <c r="F595" s="8">
        <f>ventes[[#This Row],[PRIX UNITAIRE (FCFA)]]*ventes[[#This Row],[QUANTITE]]</f>
        <v>1207.68</v>
      </c>
      <c r="G595" t="str">
        <f>VLOOKUP(ventes[[#This Row],[CLIENTS]],localisations[],2,0)</f>
        <v>Argentine</v>
      </c>
      <c r="H595" t="str">
        <f>VLOOKUP(ventes[[#This Row],[CLIENTS]],localisations[],3,0)</f>
        <v>Amérique</v>
      </c>
      <c r="I595" t="str">
        <f>TEXT(ventes[[#This Row],[DATES]],"mmm")</f>
        <v>sept</v>
      </c>
      <c r="J595">
        <f>WEEKNUM(ventes[[#This Row],[DATES]])</f>
        <v>37</v>
      </c>
    </row>
    <row r="596" spans="1:10" x14ac:dyDescent="0.35">
      <c r="A596" s="7">
        <v>44449</v>
      </c>
      <c r="B596" s="2" t="s">
        <v>131</v>
      </c>
      <c r="C596" s="3" t="s">
        <v>95</v>
      </c>
      <c r="D596" s="4">
        <v>24.66</v>
      </c>
      <c r="E596" s="5">
        <v>2</v>
      </c>
      <c r="F596" s="8">
        <f>ventes[[#This Row],[PRIX UNITAIRE (FCFA)]]*ventes[[#This Row],[QUANTITE]]</f>
        <v>49.32</v>
      </c>
      <c r="G596" t="str">
        <f>VLOOKUP(ventes[[#This Row],[CLIENTS]],localisations[],2,0)</f>
        <v>Argentine</v>
      </c>
      <c r="H596" t="str">
        <f>VLOOKUP(ventes[[#This Row],[CLIENTS]],localisations[],3,0)</f>
        <v>Amérique</v>
      </c>
      <c r="I596" t="str">
        <f>TEXT(ventes[[#This Row],[DATES]],"mmm")</f>
        <v>sept</v>
      </c>
      <c r="J596">
        <f>WEEKNUM(ventes[[#This Row],[DATES]])</f>
        <v>37</v>
      </c>
    </row>
    <row r="597" spans="1:10" x14ac:dyDescent="0.35">
      <c r="A597" s="7">
        <v>44449</v>
      </c>
      <c r="B597" s="2" t="s">
        <v>136</v>
      </c>
      <c r="C597" s="3" t="s">
        <v>65</v>
      </c>
      <c r="D597" s="4">
        <v>6.7</v>
      </c>
      <c r="E597" s="5">
        <v>15</v>
      </c>
      <c r="F597" s="8">
        <f>ventes[[#This Row],[PRIX UNITAIRE (FCFA)]]*ventes[[#This Row],[QUANTITE]]</f>
        <v>100.5</v>
      </c>
      <c r="G597" t="str">
        <f>VLOOKUP(ventes[[#This Row],[CLIENTS]],localisations[],2,0)</f>
        <v>Pakistan</v>
      </c>
      <c r="H597" t="str">
        <f>VLOOKUP(ventes[[#This Row],[CLIENTS]],localisations[],3,0)</f>
        <v>Asie</v>
      </c>
      <c r="I597" t="str">
        <f>TEXT(ventes[[#This Row],[DATES]],"mmm")</f>
        <v>sept</v>
      </c>
      <c r="J597">
        <f>WEEKNUM(ventes[[#This Row],[DATES]])</f>
        <v>37</v>
      </c>
    </row>
    <row r="598" spans="1:10" x14ac:dyDescent="0.35">
      <c r="A598" s="7">
        <v>44450</v>
      </c>
      <c r="B598" s="2" t="s">
        <v>133</v>
      </c>
      <c r="C598" s="3" t="s">
        <v>84</v>
      </c>
      <c r="D598" s="4">
        <v>103.88</v>
      </c>
      <c r="E598" s="5">
        <v>6</v>
      </c>
      <c r="F598" s="8">
        <f>ventes[[#This Row],[PRIX UNITAIRE (FCFA)]]*ventes[[#This Row],[QUANTITE]]</f>
        <v>623.28</v>
      </c>
      <c r="G598" t="str">
        <f>VLOOKUP(ventes[[#This Row],[CLIENTS]],localisations[],2,0)</f>
        <v>Nigeria</v>
      </c>
      <c r="H598" t="str">
        <f>VLOOKUP(ventes[[#This Row],[CLIENTS]],localisations[],3,0)</f>
        <v>Afrique</v>
      </c>
      <c r="I598" t="str">
        <f>TEXT(ventes[[#This Row],[DATES]],"mmm")</f>
        <v>sept</v>
      </c>
      <c r="J598">
        <f>WEEKNUM(ventes[[#This Row],[DATES]])</f>
        <v>37</v>
      </c>
    </row>
    <row r="599" spans="1:10" x14ac:dyDescent="0.35">
      <c r="A599" s="7">
        <v>44452</v>
      </c>
      <c r="B599" s="2" t="s">
        <v>104</v>
      </c>
      <c r="C599" s="3" t="s">
        <v>91</v>
      </c>
      <c r="D599" s="4">
        <v>173.88</v>
      </c>
      <c r="E599" s="5">
        <v>7</v>
      </c>
      <c r="F599" s="8">
        <f>ventes[[#This Row],[PRIX UNITAIRE (FCFA)]]*ventes[[#This Row],[QUANTITE]]</f>
        <v>1217.1599999999999</v>
      </c>
      <c r="G599" t="str">
        <f>VLOOKUP(ventes[[#This Row],[CLIENTS]],localisations[],2,0)</f>
        <v>Pakistan</v>
      </c>
      <c r="H599" t="str">
        <f>VLOOKUP(ventes[[#This Row],[CLIENTS]],localisations[],3,0)</f>
        <v>Asie</v>
      </c>
      <c r="I599" t="str">
        <f>TEXT(ventes[[#This Row],[DATES]],"mmm")</f>
        <v>sept</v>
      </c>
      <c r="J599">
        <f>WEEKNUM(ventes[[#This Row],[DATES]])</f>
        <v>38</v>
      </c>
    </row>
    <row r="600" spans="1:10" x14ac:dyDescent="0.35">
      <c r="A600" s="7">
        <v>44453</v>
      </c>
      <c r="B600" s="2" t="s">
        <v>133</v>
      </c>
      <c r="C600" s="3" t="s">
        <v>63</v>
      </c>
      <c r="D600" s="4">
        <v>53.11</v>
      </c>
      <c r="E600" s="5">
        <v>3</v>
      </c>
      <c r="F600" s="8">
        <f>ventes[[#This Row],[PRIX UNITAIRE (FCFA)]]*ventes[[#This Row],[QUANTITE]]</f>
        <v>159.32999999999998</v>
      </c>
      <c r="G600" t="str">
        <f>VLOOKUP(ventes[[#This Row],[CLIENTS]],localisations[],2,0)</f>
        <v>Nigeria</v>
      </c>
      <c r="H600" t="str">
        <f>VLOOKUP(ventes[[#This Row],[CLIENTS]],localisations[],3,0)</f>
        <v>Afrique</v>
      </c>
      <c r="I600" t="str">
        <f>TEXT(ventes[[#This Row],[DATES]],"mmm")</f>
        <v>sept</v>
      </c>
      <c r="J600">
        <f>WEEKNUM(ventes[[#This Row],[DATES]])</f>
        <v>38</v>
      </c>
    </row>
    <row r="601" spans="1:10" x14ac:dyDescent="0.35">
      <c r="A601" s="7">
        <v>44453</v>
      </c>
      <c r="B601" s="2" t="s">
        <v>126</v>
      </c>
      <c r="C601" s="3" t="s">
        <v>95</v>
      </c>
      <c r="D601" s="4">
        <v>24.66</v>
      </c>
      <c r="E601" s="5">
        <v>34</v>
      </c>
      <c r="F601" s="8">
        <f>ventes[[#This Row],[PRIX UNITAIRE (FCFA)]]*ventes[[#This Row],[QUANTITE]]</f>
        <v>838.44</v>
      </c>
      <c r="G601" t="str">
        <f>VLOOKUP(ventes[[#This Row],[CLIENTS]],localisations[],2,0)</f>
        <v>Canada</v>
      </c>
      <c r="H601" t="str">
        <f>VLOOKUP(ventes[[#This Row],[CLIENTS]],localisations[],3,0)</f>
        <v>Amérique</v>
      </c>
      <c r="I601" t="str">
        <f>TEXT(ventes[[#This Row],[DATES]],"mmm")</f>
        <v>sept</v>
      </c>
      <c r="J601">
        <f>WEEKNUM(ventes[[#This Row],[DATES]])</f>
        <v>38</v>
      </c>
    </row>
    <row r="602" spans="1:10" x14ac:dyDescent="0.35">
      <c r="A602" s="7">
        <v>44453</v>
      </c>
      <c r="B602" s="2" t="s">
        <v>111</v>
      </c>
      <c r="C602" s="3" t="s">
        <v>76</v>
      </c>
      <c r="D602" s="4">
        <v>48.4</v>
      </c>
      <c r="E602" s="5">
        <v>27</v>
      </c>
      <c r="F602" s="8">
        <f>ventes[[#This Row],[PRIX UNITAIRE (FCFA)]]*ventes[[#This Row],[QUANTITE]]</f>
        <v>1306.8</v>
      </c>
      <c r="G602" t="str">
        <f>VLOOKUP(ventes[[#This Row],[CLIENTS]],localisations[],2,0)</f>
        <v>Pérou</v>
      </c>
      <c r="H602" t="str">
        <f>VLOOKUP(ventes[[#This Row],[CLIENTS]],localisations[],3,0)</f>
        <v>Amérique</v>
      </c>
      <c r="I602" t="str">
        <f>TEXT(ventes[[#This Row],[DATES]],"mmm")</f>
        <v>sept</v>
      </c>
      <c r="J602">
        <f>WEEKNUM(ventes[[#This Row],[DATES]])</f>
        <v>38</v>
      </c>
    </row>
    <row r="603" spans="1:10" x14ac:dyDescent="0.35">
      <c r="A603" s="7">
        <v>44454</v>
      </c>
      <c r="B603" s="2" t="s">
        <v>128</v>
      </c>
      <c r="C603" s="3" t="s">
        <v>55</v>
      </c>
      <c r="D603" s="4">
        <v>79.92</v>
      </c>
      <c r="E603" s="5">
        <v>3</v>
      </c>
      <c r="F603" s="8">
        <f>ventes[[#This Row],[PRIX UNITAIRE (FCFA)]]*ventes[[#This Row],[QUANTITE]]</f>
        <v>239.76</v>
      </c>
      <c r="G603" t="str">
        <f>VLOOKUP(ventes[[#This Row],[CLIENTS]],localisations[],2,0)</f>
        <v>Sénégal</v>
      </c>
      <c r="H603" t="str">
        <f>VLOOKUP(ventes[[#This Row],[CLIENTS]],localisations[],3,0)</f>
        <v>Afrique</v>
      </c>
      <c r="I603" t="str">
        <f>TEXT(ventes[[#This Row],[DATES]],"mmm")</f>
        <v>sept</v>
      </c>
      <c r="J603">
        <f>WEEKNUM(ventes[[#This Row],[DATES]])</f>
        <v>38</v>
      </c>
    </row>
    <row r="604" spans="1:10" x14ac:dyDescent="0.35">
      <c r="A604" s="7">
        <v>44454</v>
      </c>
      <c r="B604" s="2" t="s">
        <v>121</v>
      </c>
      <c r="C604" s="3" t="s">
        <v>77</v>
      </c>
      <c r="D604" s="4">
        <v>162</v>
      </c>
      <c r="E604" s="5">
        <v>14</v>
      </c>
      <c r="F604" s="8">
        <f>ventes[[#This Row],[PRIX UNITAIRE (FCFA)]]*ventes[[#This Row],[QUANTITE]]</f>
        <v>2268</v>
      </c>
      <c r="G604" t="str">
        <f>VLOOKUP(ventes[[#This Row],[CLIENTS]],localisations[],2,0)</f>
        <v>Maroc</v>
      </c>
      <c r="H604" t="str">
        <f>VLOOKUP(ventes[[#This Row],[CLIENTS]],localisations[],3,0)</f>
        <v>Afrique</v>
      </c>
      <c r="I604" t="str">
        <f>TEXT(ventes[[#This Row],[DATES]],"mmm")</f>
        <v>sept</v>
      </c>
      <c r="J604">
        <f>WEEKNUM(ventes[[#This Row],[DATES]])</f>
        <v>38</v>
      </c>
    </row>
    <row r="605" spans="1:10" x14ac:dyDescent="0.35">
      <c r="A605" s="7">
        <v>44454</v>
      </c>
      <c r="B605" s="2" t="s">
        <v>133</v>
      </c>
      <c r="C605" s="3" t="s">
        <v>77</v>
      </c>
      <c r="D605" s="4">
        <v>162</v>
      </c>
      <c r="E605" s="5">
        <v>6</v>
      </c>
      <c r="F605" s="8">
        <f>ventes[[#This Row],[PRIX UNITAIRE (FCFA)]]*ventes[[#This Row],[QUANTITE]]</f>
        <v>972</v>
      </c>
      <c r="G605" t="str">
        <f>VLOOKUP(ventes[[#This Row],[CLIENTS]],localisations[],2,0)</f>
        <v>Nigeria</v>
      </c>
      <c r="H605" t="str">
        <f>VLOOKUP(ventes[[#This Row],[CLIENTS]],localisations[],3,0)</f>
        <v>Afrique</v>
      </c>
      <c r="I605" t="str">
        <f>TEXT(ventes[[#This Row],[DATES]],"mmm")</f>
        <v>sept</v>
      </c>
      <c r="J605">
        <f>WEEKNUM(ventes[[#This Row],[DATES]])</f>
        <v>38</v>
      </c>
    </row>
    <row r="606" spans="1:10" x14ac:dyDescent="0.35">
      <c r="A606" s="7">
        <v>44454</v>
      </c>
      <c r="B606" s="2" t="s">
        <v>119</v>
      </c>
      <c r="C606" s="3" t="s">
        <v>75</v>
      </c>
      <c r="D606" s="4">
        <v>85.76</v>
      </c>
      <c r="E606" s="5">
        <v>15</v>
      </c>
      <c r="F606" s="8">
        <f>ventes[[#This Row],[PRIX UNITAIRE (FCFA)]]*ventes[[#This Row],[QUANTITE]]</f>
        <v>1286.4000000000001</v>
      </c>
      <c r="G606" t="str">
        <f>VLOOKUP(ventes[[#This Row],[CLIENTS]],localisations[],2,0)</f>
        <v>Suède</v>
      </c>
      <c r="H606" t="str">
        <f>VLOOKUP(ventes[[#This Row],[CLIENTS]],localisations[],3,0)</f>
        <v>Europe</v>
      </c>
      <c r="I606" t="str">
        <f>TEXT(ventes[[#This Row],[DATES]],"mmm")</f>
        <v>sept</v>
      </c>
      <c r="J606">
        <f>WEEKNUM(ventes[[#This Row],[DATES]])</f>
        <v>38</v>
      </c>
    </row>
    <row r="607" spans="1:10" x14ac:dyDescent="0.35">
      <c r="A607" s="7">
        <v>44455</v>
      </c>
      <c r="B607" s="2" t="s">
        <v>118</v>
      </c>
      <c r="C607" s="3" t="s">
        <v>93</v>
      </c>
      <c r="D607" s="4">
        <v>49.21</v>
      </c>
      <c r="E607" s="5">
        <v>11</v>
      </c>
      <c r="F607" s="8">
        <f>ventes[[#This Row],[PRIX UNITAIRE (FCFA)]]*ventes[[#This Row],[QUANTITE]]</f>
        <v>541.31000000000006</v>
      </c>
      <c r="G607" t="str">
        <f>VLOOKUP(ventes[[#This Row],[CLIENTS]],localisations[],2,0)</f>
        <v>Espagne</v>
      </c>
      <c r="H607" t="str">
        <f>VLOOKUP(ventes[[#This Row],[CLIENTS]],localisations[],3,0)</f>
        <v>Europe</v>
      </c>
      <c r="I607" t="str">
        <f>TEXT(ventes[[#This Row],[DATES]],"mmm")</f>
        <v>sept</v>
      </c>
      <c r="J607">
        <f>WEEKNUM(ventes[[#This Row],[DATES]])</f>
        <v>38</v>
      </c>
    </row>
    <row r="608" spans="1:10" x14ac:dyDescent="0.35">
      <c r="A608" s="7">
        <v>44456</v>
      </c>
      <c r="B608" s="2" t="s">
        <v>118</v>
      </c>
      <c r="C608" s="3" t="s">
        <v>58</v>
      </c>
      <c r="D608" s="4">
        <v>164.28</v>
      </c>
      <c r="E608" s="5">
        <v>12</v>
      </c>
      <c r="F608" s="8">
        <f>ventes[[#This Row],[PRIX UNITAIRE (FCFA)]]*ventes[[#This Row],[QUANTITE]]</f>
        <v>1971.3600000000001</v>
      </c>
      <c r="G608" t="str">
        <f>VLOOKUP(ventes[[#This Row],[CLIENTS]],localisations[],2,0)</f>
        <v>Espagne</v>
      </c>
      <c r="H608" t="str">
        <f>VLOOKUP(ventes[[#This Row],[CLIENTS]],localisations[],3,0)</f>
        <v>Europe</v>
      </c>
      <c r="I608" t="str">
        <f>TEXT(ventes[[#This Row],[DATES]],"mmm")</f>
        <v>sept</v>
      </c>
      <c r="J608">
        <f>WEEKNUM(ventes[[#This Row],[DATES]])</f>
        <v>38</v>
      </c>
    </row>
    <row r="609" spans="1:10" x14ac:dyDescent="0.35">
      <c r="A609" s="7">
        <v>44457</v>
      </c>
      <c r="B609" s="2" t="s">
        <v>110</v>
      </c>
      <c r="C609" s="3" t="s">
        <v>69</v>
      </c>
      <c r="D609" s="4">
        <v>104.16</v>
      </c>
      <c r="E609" s="5">
        <v>22</v>
      </c>
      <c r="F609" s="8">
        <f>ventes[[#This Row],[PRIX UNITAIRE (FCFA)]]*ventes[[#This Row],[QUANTITE]]</f>
        <v>2291.52</v>
      </c>
      <c r="G609" t="str">
        <f>VLOOKUP(ventes[[#This Row],[CLIENTS]],localisations[],2,0)</f>
        <v>Égypte</v>
      </c>
      <c r="H609" t="str">
        <f>VLOOKUP(ventes[[#This Row],[CLIENTS]],localisations[],3,0)</f>
        <v>Afrique</v>
      </c>
      <c r="I609" t="str">
        <f>TEXT(ventes[[#This Row],[DATES]],"mmm")</f>
        <v>sept</v>
      </c>
      <c r="J609">
        <f>WEEKNUM(ventes[[#This Row],[DATES]])</f>
        <v>38</v>
      </c>
    </row>
    <row r="610" spans="1:10" x14ac:dyDescent="0.35">
      <c r="A610" s="7">
        <v>44457</v>
      </c>
      <c r="B610" s="2" t="s">
        <v>126</v>
      </c>
      <c r="C610" s="3" t="s">
        <v>95</v>
      </c>
      <c r="D610" s="4">
        <v>24.66</v>
      </c>
      <c r="E610" s="5">
        <v>14</v>
      </c>
      <c r="F610" s="8">
        <f>ventes[[#This Row],[PRIX UNITAIRE (FCFA)]]*ventes[[#This Row],[QUANTITE]]</f>
        <v>345.24</v>
      </c>
      <c r="G610" t="str">
        <f>VLOOKUP(ventes[[#This Row],[CLIENTS]],localisations[],2,0)</f>
        <v>Canada</v>
      </c>
      <c r="H610" t="str">
        <f>VLOOKUP(ventes[[#This Row],[CLIENTS]],localisations[],3,0)</f>
        <v>Amérique</v>
      </c>
      <c r="I610" t="str">
        <f>TEXT(ventes[[#This Row],[DATES]],"mmm")</f>
        <v>sept</v>
      </c>
      <c r="J610">
        <f>WEEKNUM(ventes[[#This Row],[DATES]])</f>
        <v>38</v>
      </c>
    </row>
    <row r="611" spans="1:10" x14ac:dyDescent="0.35">
      <c r="A611" s="7">
        <v>44458</v>
      </c>
      <c r="B611" s="2" t="s">
        <v>114</v>
      </c>
      <c r="C611" s="3" t="s">
        <v>56</v>
      </c>
      <c r="D611" s="4">
        <v>119.7</v>
      </c>
      <c r="E611" s="5">
        <v>8</v>
      </c>
      <c r="F611" s="8">
        <f>ventes[[#This Row],[PRIX UNITAIRE (FCFA)]]*ventes[[#This Row],[QUANTITE]]</f>
        <v>957.6</v>
      </c>
      <c r="G611" t="str">
        <f>VLOOKUP(ventes[[#This Row],[CLIENTS]],localisations[],2,0)</f>
        <v>Royaume-Uni</v>
      </c>
      <c r="H611" t="str">
        <f>VLOOKUP(ventes[[#This Row],[CLIENTS]],localisations[],3,0)</f>
        <v>Europe</v>
      </c>
      <c r="I611" t="str">
        <f>TEXT(ventes[[#This Row],[DATES]],"mmm")</f>
        <v>sept</v>
      </c>
      <c r="J611">
        <f>WEEKNUM(ventes[[#This Row],[DATES]])</f>
        <v>39</v>
      </c>
    </row>
    <row r="612" spans="1:10" x14ac:dyDescent="0.35">
      <c r="A612" s="7">
        <v>44459</v>
      </c>
      <c r="B612" s="2" t="s">
        <v>130</v>
      </c>
      <c r="C612" s="3" t="s">
        <v>56</v>
      </c>
      <c r="D612" s="4">
        <v>119.7</v>
      </c>
      <c r="E612" s="5">
        <v>6</v>
      </c>
      <c r="F612" s="8">
        <f>ventes[[#This Row],[PRIX UNITAIRE (FCFA)]]*ventes[[#This Row],[QUANTITE]]</f>
        <v>718.2</v>
      </c>
      <c r="G612" t="str">
        <f>VLOOKUP(ventes[[#This Row],[CLIENTS]],localisations[],2,0)</f>
        <v>Ghana</v>
      </c>
      <c r="H612" t="str">
        <f>VLOOKUP(ventes[[#This Row],[CLIENTS]],localisations[],3,0)</f>
        <v>Afrique</v>
      </c>
      <c r="I612" t="str">
        <f>TEXT(ventes[[#This Row],[DATES]],"mmm")</f>
        <v>sept</v>
      </c>
      <c r="J612">
        <f>WEEKNUM(ventes[[#This Row],[DATES]])</f>
        <v>39</v>
      </c>
    </row>
    <row r="613" spans="1:10" x14ac:dyDescent="0.35">
      <c r="A613" s="7">
        <v>44459</v>
      </c>
      <c r="B613" s="2" t="s">
        <v>129</v>
      </c>
      <c r="C613" s="3" t="s">
        <v>65</v>
      </c>
      <c r="D613" s="4">
        <v>6.7</v>
      </c>
      <c r="E613" s="5">
        <v>32</v>
      </c>
      <c r="F613" s="8">
        <f>ventes[[#This Row],[PRIX UNITAIRE (FCFA)]]*ventes[[#This Row],[QUANTITE]]</f>
        <v>214.4</v>
      </c>
      <c r="G613" t="str">
        <f>VLOOKUP(ventes[[#This Row],[CLIENTS]],localisations[],2,0)</f>
        <v>Pologne</v>
      </c>
      <c r="H613" t="str">
        <f>VLOOKUP(ventes[[#This Row],[CLIENTS]],localisations[],3,0)</f>
        <v>Europe</v>
      </c>
      <c r="I613" t="str">
        <f>TEXT(ventes[[#This Row],[DATES]],"mmm")</f>
        <v>sept</v>
      </c>
      <c r="J613">
        <f>WEEKNUM(ventes[[#This Row],[DATES]])</f>
        <v>39</v>
      </c>
    </row>
    <row r="614" spans="1:10" x14ac:dyDescent="0.35">
      <c r="A614" s="7">
        <v>44459</v>
      </c>
      <c r="B614" s="2" t="s">
        <v>111</v>
      </c>
      <c r="C614" s="3" t="s">
        <v>84</v>
      </c>
      <c r="D614" s="4">
        <v>103.88</v>
      </c>
      <c r="E614" s="5">
        <v>10</v>
      </c>
      <c r="F614" s="8">
        <f>ventes[[#This Row],[PRIX UNITAIRE (FCFA)]]*ventes[[#This Row],[QUANTITE]]</f>
        <v>1038.8</v>
      </c>
      <c r="G614" t="str">
        <f>VLOOKUP(ventes[[#This Row],[CLIENTS]],localisations[],2,0)</f>
        <v>Pérou</v>
      </c>
      <c r="H614" t="str">
        <f>VLOOKUP(ventes[[#This Row],[CLIENTS]],localisations[],3,0)</f>
        <v>Amérique</v>
      </c>
      <c r="I614" t="str">
        <f>TEXT(ventes[[#This Row],[DATES]],"mmm")</f>
        <v>sept</v>
      </c>
      <c r="J614">
        <f>WEEKNUM(ventes[[#This Row],[DATES]])</f>
        <v>39</v>
      </c>
    </row>
    <row r="615" spans="1:10" x14ac:dyDescent="0.35">
      <c r="A615" s="7">
        <v>44460</v>
      </c>
      <c r="B615" s="2" t="s">
        <v>110</v>
      </c>
      <c r="C615" s="3" t="s">
        <v>96</v>
      </c>
      <c r="D615" s="4">
        <v>96.3</v>
      </c>
      <c r="E615" s="5">
        <v>35</v>
      </c>
      <c r="F615" s="8">
        <f>ventes[[#This Row],[PRIX UNITAIRE (FCFA)]]*ventes[[#This Row],[QUANTITE]]</f>
        <v>3370.5</v>
      </c>
      <c r="G615" t="str">
        <f>VLOOKUP(ventes[[#This Row],[CLIENTS]],localisations[],2,0)</f>
        <v>Égypte</v>
      </c>
      <c r="H615" t="str">
        <f>VLOOKUP(ventes[[#This Row],[CLIENTS]],localisations[],3,0)</f>
        <v>Afrique</v>
      </c>
      <c r="I615" t="str">
        <f>TEXT(ventes[[#This Row],[DATES]],"mmm")</f>
        <v>sept</v>
      </c>
      <c r="J615">
        <f>WEEKNUM(ventes[[#This Row],[DATES]])</f>
        <v>39</v>
      </c>
    </row>
    <row r="616" spans="1:10" x14ac:dyDescent="0.35">
      <c r="A616" s="7">
        <v>44460</v>
      </c>
      <c r="B616" s="2" t="s">
        <v>120</v>
      </c>
      <c r="C616" s="3" t="s">
        <v>73</v>
      </c>
      <c r="D616" s="4">
        <v>142.80000000000001</v>
      </c>
      <c r="E616" s="5">
        <v>32</v>
      </c>
      <c r="F616" s="8">
        <f>ventes[[#This Row],[PRIX UNITAIRE (FCFA)]]*ventes[[#This Row],[QUANTITE]]</f>
        <v>4569.6000000000004</v>
      </c>
      <c r="G616" t="str">
        <f>VLOOKUP(ventes[[#This Row],[CLIENTS]],localisations[],2,0)</f>
        <v>Pays-Bas</v>
      </c>
      <c r="H616" t="str">
        <f>VLOOKUP(ventes[[#This Row],[CLIENTS]],localisations[],3,0)</f>
        <v>Europe</v>
      </c>
      <c r="I616" t="str">
        <f>TEXT(ventes[[#This Row],[DATES]],"mmm")</f>
        <v>sept</v>
      </c>
      <c r="J616">
        <f>WEEKNUM(ventes[[#This Row],[DATES]])</f>
        <v>39</v>
      </c>
    </row>
    <row r="617" spans="1:10" x14ac:dyDescent="0.35">
      <c r="A617" s="7">
        <v>44460</v>
      </c>
      <c r="B617" s="2" t="s">
        <v>115</v>
      </c>
      <c r="C617" s="3" t="s">
        <v>82</v>
      </c>
      <c r="D617" s="4">
        <v>76.25</v>
      </c>
      <c r="E617" s="5">
        <v>7</v>
      </c>
      <c r="F617" s="8">
        <f>ventes[[#This Row],[PRIX UNITAIRE (FCFA)]]*ventes[[#This Row],[QUANTITE]]</f>
        <v>533.75</v>
      </c>
      <c r="G617" t="str">
        <f>VLOOKUP(ventes[[#This Row],[CLIENTS]],localisations[],2,0)</f>
        <v>Suisse</v>
      </c>
      <c r="H617" t="str">
        <f>VLOOKUP(ventes[[#This Row],[CLIENTS]],localisations[],3,0)</f>
        <v>Europe</v>
      </c>
      <c r="I617" t="str">
        <f>TEXT(ventes[[#This Row],[DATES]],"mmm")</f>
        <v>sept</v>
      </c>
      <c r="J617">
        <f>WEEKNUM(ventes[[#This Row],[DATES]])</f>
        <v>39</v>
      </c>
    </row>
    <row r="618" spans="1:10" x14ac:dyDescent="0.35">
      <c r="A618" s="7">
        <v>44460</v>
      </c>
      <c r="B618" s="2" t="s">
        <v>117</v>
      </c>
      <c r="C618" s="3" t="s">
        <v>95</v>
      </c>
      <c r="D618" s="4">
        <v>24.66</v>
      </c>
      <c r="E618" s="5">
        <v>5</v>
      </c>
      <c r="F618" s="8">
        <f>ventes[[#This Row],[PRIX UNITAIRE (FCFA)]]*ventes[[#This Row],[QUANTITE]]</f>
        <v>123.3</v>
      </c>
      <c r="G618" t="str">
        <f>VLOOKUP(ventes[[#This Row],[CLIENTS]],localisations[],2,0)</f>
        <v>Venezuela</v>
      </c>
      <c r="H618" t="str">
        <f>VLOOKUP(ventes[[#This Row],[CLIENTS]],localisations[],3,0)</f>
        <v>Amérique</v>
      </c>
      <c r="I618" t="str">
        <f>TEXT(ventes[[#This Row],[DATES]],"mmm")</f>
        <v>sept</v>
      </c>
      <c r="J618">
        <f>WEEKNUM(ventes[[#This Row],[DATES]])</f>
        <v>39</v>
      </c>
    </row>
    <row r="619" spans="1:10" x14ac:dyDescent="0.35">
      <c r="A619" s="7">
        <v>44460</v>
      </c>
      <c r="B619" s="2" t="s">
        <v>98</v>
      </c>
      <c r="C619" s="3" t="s">
        <v>93</v>
      </c>
      <c r="D619" s="4">
        <v>49.21</v>
      </c>
      <c r="E619" s="5">
        <v>14</v>
      </c>
      <c r="F619" s="8">
        <f>ventes[[#This Row],[PRIX UNITAIRE (FCFA)]]*ventes[[#This Row],[QUANTITE]]</f>
        <v>688.94</v>
      </c>
      <c r="G619" t="str">
        <f>VLOOKUP(ventes[[#This Row],[CLIENTS]],localisations[],2,0)</f>
        <v>Chili</v>
      </c>
      <c r="H619" t="str">
        <f>VLOOKUP(ventes[[#This Row],[CLIENTS]],localisations[],3,0)</f>
        <v>Amérique</v>
      </c>
      <c r="I619" t="str">
        <f>TEXT(ventes[[#This Row],[DATES]],"mmm")</f>
        <v>sept</v>
      </c>
      <c r="J619">
        <f>WEEKNUM(ventes[[#This Row],[DATES]])</f>
        <v>39</v>
      </c>
    </row>
    <row r="620" spans="1:10" x14ac:dyDescent="0.35">
      <c r="A620" s="7">
        <v>44461</v>
      </c>
      <c r="B620" s="2" t="s">
        <v>101</v>
      </c>
      <c r="C620" s="3" t="s">
        <v>83</v>
      </c>
      <c r="D620" s="4">
        <v>162.54</v>
      </c>
      <c r="E620" s="5">
        <v>21</v>
      </c>
      <c r="F620" s="8">
        <f>ventes[[#This Row],[PRIX UNITAIRE (FCFA)]]*ventes[[#This Row],[QUANTITE]]</f>
        <v>3413.3399999999997</v>
      </c>
      <c r="G620" t="str">
        <f>VLOOKUP(ventes[[#This Row],[CLIENTS]],localisations[],2,0)</f>
        <v>Algérie</v>
      </c>
      <c r="H620" t="str">
        <f>VLOOKUP(ventes[[#This Row],[CLIENTS]],localisations[],3,0)</f>
        <v>Afrique</v>
      </c>
      <c r="I620" t="str">
        <f>TEXT(ventes[[#This Row],[DATES]],"mmm")</f>
        <v>sept</v>
      </c>
      <c r="J620">
        <f>WEEKNUM(ventes[[#This Row],[DATES]])</f>
        <v>39</v>
      </c>
    </row>
    <row r="621" spans="1:10" x14ac:dyDescent="0.35">
      <c r="A621" s="7">
        <v>44461</v>
      </c>
      <c r="B621" s="2" t="s">
        <v>107</v>
      </c>
      <c r="C621" s="3" t="s">
        <v>62</v>
      </c>
      <c r="D621" s="4">
        <v>48.84</v>
      </c>
      <c r="E621" s="5">
        <v>14</v>
      </c>
      <c r="F621" s="8">
        <f>ventes[[#This Row],[PRIX UNITAIRE (FCFA)]]*ventes[[#This Row],[QUANTITE]]</f>
        <v>683.76</v>
      </c>
      <c r="G621" t="str">
        <f>VLOOKUP(ventes[[#This Row],[CLIENTS]],localisations[],2,0)</f>
        <v>France</v>
      </c>
      <c r="H621" t="str">
        <f>VLOOKUP(ventes[[#This Row],[CLIENTS]],localisations[],3,0)</f>
        <v>Europe</v>
      </c>
      <c r="I621" t="str">
        <f>TEXT(ventes[[#This Row],[DATES]],"mmm")</f>
        <v>sept</v>
      </c>
      <c r="J621">
        <f>WEEKNUM(ventes[[#This Row],[DATES]])</f>
        <v>39</v>
      </c>
    </row>
    <row r="622" spans="1:10" x14ac:dyDescent="0.35">
      <c r="A622" s="7">
        <v>44461</v>
      </c>
      <c r="B622" s="2" t="s">
        <v>108</v>
      </c>
      <c r="C622" s="3" t="s">
        <v>73</v>
      </c>
      <c r="D622" s="4">
        <v>142.80000000000001</v>
      </c>
      <c r="E622" s="5">
        <v>4</v>
      </c>
      <c r="F622" s="8">
        <f>ventes[[#This Row],[PRIX UNITAIRE (FCFA)]]*ventes[[#This Row],[QUANTITE]]</f>
        <v>571.20000000000005</v>
      </c>
      <c r="G622" t="str">
        <f>VLOOKUP(ventes[[#This Row],[CLIENTS]],localisations[],2,0)</f>
        <v>Inde</v>
      </c>
      <c r="H622" t="str">
        <f>VLOOKUP(ventes[[#This Row],[CLIENTS]],localisations[],3,0)</f>
        <v>Asie</v>
      </c>
      <c r="I622" t="str">
        <f>TEXT(ventes[[#This Row],[DATES]],"mmm")</f>
        <v>sept</v>
      </c>
      <c r="J622">
        <f>WEEKNUM(ventes[[#This Row],[DATES]])</f>
        <v>39</v>
      </c>
    </row>
    <row r="623" spans="1:10" x14ac:dyDescent="0.35">
      <c r="A623" s="7">
        <v>44461</v>
      </c>
      <c r="B623" s="2" t="s">
        <v>136</v>
      </c>
      <c r="C623" s="3" t="s">
        <v>71</v>
      </c>
      <c r="D623" s="4">
        <v>115.2</v>
      </c>
      <c r="E623" s="5">
        <v>2</v>
      </c>
      <c r="F623" s="8">
        <f>ventes[[#This Row],[PRIX UNITAIRE (FCFA)]]*ventes[[#This Row],[QUANTITE]]</f>
        <v>230.4</v>
      </c>
      <c r="G623" t="str">
        <f>VLOOKUP(ventes[[#This Row],[CLIENTS]],localisations[],2,0)</f>
        <v>Pakistan</v>
      </c>
      <c r="H623" t="str">
        <f>VLOOKUP(ventes[[#This Row],[CLIENTS]],localisations[],3,0)</f>
        <v>Asie</v>
      </c>
      <c r="I623" t="str">
        <f>TEXT(ventes[[#This Row],[DATES]],"mmm")</f>
        <v>sept</v>
      </c>
      <c r="J623">
        <f>WEEKNUM(ventes[[#This Row],[DATES]])</f>
        <v>39</v>
      </c>
    </row>
    <row r="624" spans="1:10" x14ac:dyDescent="0.35">
      <c r="A624" s="7">
        <v>44461</v>
      </c>
      <c r="B624" s="2" t="s">
        <v>136</v>
      </c>
      <c r="C624" s="3" t="s">
        <v>61</v>
      </c>
      <c r="D624" s="4">
        <v>83.08</v>
      </c>
      <c r="E624" s="5">
        <v>12</v>
      </c>
      <c r="F624" s="8">
        <f>ventes[[#This Row],[PRIX UNITAIRE (FCFA)]]*ventes[[#This Row],[QUANTITE]]</f>
        <v>996.96</v>
      </c>
      <c r="G624" t="str">
        <f>VLOOKUP(ventes[[#This Row],[CLIENTS]],localisations[],2,0)</f>
        <v>Pakistan</v>
      </c>
      <c r="H624" t="str">
        <f>VLOOKUP(ventes[[#This Row],[CLIENTS]],localisations[],3,0)</f>
        <v>Asie</v>
      </c>
      <c r="I624" t="str">
        <f>TEXT(ventes[[#This Row],[DATES]],"mmm")</f>
        <v>sept</v>
      </c>
      <c r="J624">
        <f>WEEKNUM(ventes[[#This Row],[DATES]])</f>
        <v>39</v>
      </c>
    </row>
    <row r="625" spans="1:10" x14ac:dyDescent="0.35">
      <c r="A625" s="7">
        <v>44462</v>
      </c>
      <c r="B625" s="2" t="s">
        <v>129</v>
      </c>
      <c r="C625" s="3" t="s">
        <v>64</v>
      </c>
      <c r="D625" s="4">
        <v>94.17</v>
      </c>
      <c r="E625" s="5">
        <v>12</v>
      </c>
      <c r="F625" s="8">
        <f>ventes[[#This Row],[PRIX UNITAIRE (FCFA)]]*ventes[[#This Row],[QUANTITE]]</f>
        <v>1130.04</v>
      </c>
      <c r="G625" t="str">
        <f>VLOOKUP(ventes[[#This Row],[CLIENTS]],localisations[],2,0)</f>
        <v>Pologne</v>
      </c>
      <c r="H625" t="str">
        <f>VLOOKUP(ventes[[#This Row],[CLIENTS]],localisations[],3,0)</f>
        <v>Europe</v>
      </c>
      <c r="I625" t="str">
        <f>TEXT(ventes[[#This Row],[DATES]],"mmm")</f>
        <v>sept</v>
      </c>
      <c r="J625">
        <f>WEEKNUM(ventes[[#This Row],[DATES]])</f>
        <v>39</v>
      </c>
    </row>
    <row r="626" spans="1:10" x14ac:dyDescent="0.35">
      <c r="A626" s="7">
        <v>44462</v>
      </c>
      <c r="B626" s="2" t="s">
        <v>131</v>
      </c>
      <c r="C626" s="3" t="s">
        <v>83</v>
      </c>
      <c r="D626" s="4">
        <v>162.54</v>
      </c>
      <c r="E626" s="5">
        <v>7</v>
      </c>
      <c r="F626" s="8">
        <f>ventes[[#This Row],[PRIX UNITAIRE (FCFA)]]*ventes[[#This Row],[QUANTITE]]</f>
        <v>1137.78</v>
      </c>
      <c r="G626" t="str">
        <f>VLOOKUP(ventes[[#This Row],[CLIENTS]],localisations[],2,0)</f>
        <v>Argentine</v>
      </c>
      <c r="H626" t="str">
        <f>VLOOKUP(ventes[[#This Row],[CLIENTS]],localisations[],3,0)</f>
        <v>Amérique</v>
      </c>
      <c r="I626" t="str">
        <f>TEXT(ventes[[#This Row],[DATES]],"mmm")</f>
        <v>sept</v>
      </c>
      <c r="J626">
        <f>WEEKNUM(ventes[[#This Row],[DATES]])</f>
        <v>39</v>
      </c>
    </row>
    <row r="627" spans="1:10" x14ac:dyDescent="0.35">
      <c r="A627" s="7">
        <v>44462</v>
      </c>
      <c r="B627" s="2" t="s">
        <v>111</v>
      </c>
      <c r="C627" s="3" t="s">
        <v>93</v>
      </c>
      <c r="D627" s="4">
        <v>49.21</v>
      </c>
      <c r="E627" s="5">
        <v>12</v>
      </c>
      <c r="F627" s="8">
        <f>ventes[[#This Row],[PRIX UNITAIRE (FCFA)]]*ventes[[#This Row],[QUANTITE]]</f>
        <v>590.52</v>
      </c>
      <c r="G627" t="str">
        <f>VLOOKUP(ventes[[#This Row],[CLIENTS]],localisations[],2,0)</f>
        <v>Pérou</v>
      </c>
      <c r="H627" t="str">
        <f>VLOOKUP(ventes[[#This Row],[CLIENTS]],localisations[],3,0)</f>
        <v>Amérique</v>
      </c>
      <c r="I627" t="str">
        <f>TEXT(ventes[[#This Row],[DATES]],"mmm")</f>
        <v>sept</v>
      </c>
      <c r="J627">
        <f>WEEKNUM(ventes[[#This Row],[DATES]])</f>
        <v>39</v>
      </c>
    </row>
    <row r="628" spans="1:10" x14ac:dyDescent="0.35">
      <c r="A628" s="7">
        <v>44463</v>
      </c>
      <c r="B628" s="2" t="s">
        <v>112</v>
      </c>
      <c r="C628" s="3" t="s">
        <v>66</v>
      </c>
      <c r="D628" s="4">
        <v>117.48</v>
      </c>
      <c r="E628" s="5">
        <v>34</v>
      </c>
      <c r="F628" s="8">
        <f>ventes[[#This Row],[PRIX UNITAIRE (FCFA)]]*ventes[[#This Row],[QUANTITE]]</f>
        <v>3994.32</v>
      </c>
      <c r="G628" t="str">
        <f>VLOOKUP(ventes[[#This Row],[CLIENTS]],localisations[],2,0)</f>
        <v>Afrique du Sud</v>
      </c>
      <c r="H628" t="str">
        <f>VLOOKUP(ventes[[#This Row],[CLIENTS]],localisations[],3,0)</f>
        <v>Afrique</v>
      </c>
      <c r="I628" t="str">
        <f>TEXT(ventes[[#This Row],[DATES]],"mmm")</f>
        <v>sept</v>
      </c>
      <c r="J628">
        <f>WEEKNUM(ventes[[#This Row],[DATES]])</f>
        <v>39</v>
      </c>
    </row>
    <row r="629" spans="1:10" x14ac:dyDescent="0.35">
      <c r="A629" s="7">
        <v>44463</v>
      </c>
      <c r="B629" s="2" t="s">
        <v>133</v>
      </c>
      <c r="C629" s="3" t="s">
        <v>66</v>
      </c>
      <c r="D629" s="4">
        <v>117.48</v>
      </c>
      <c r="E629" s="5">
        <v>8</v>
      </c>
      <c r="F629" s="8">
        <f>ventes[[#This Row],[PRIX UNITAIRE (FCFA)]]*ventes[[#This Row],[QUANTITE]]</f>
        <v>939.84</v>
      </c>
      <c r="G629" t="str">
        <f>VLOOKUP(ventes[[#This Row],[CLIENTS]],localisations[],2,0)</f>
        <v>Nigeria</v>
      </c>
      <c r="H629" t="str">
        <f>VLOOKUP(ventes[[#This Row],[CLIENTS]],localisations[],3,0)</f>
        <v>Afrique</v>
      </c>
      <c r="I629" t="str">
        <f>TEXT(ventes[[#This Row],[DATES]],"mmm")</f>
        <v>sept</v>
      </c>
      <c r="J629">
        <f>WEEKNUM(ventes[[#This Row],[DATES]])</f>
        <v>39</v>
      </c>
    </row>
    <row r="630" spans="1:10" x14ac:dyDescent="0.35">
      <c r="A630" s="7">
        <v>44463</v>
      </c>
      <c r="B630" s="2" t="s">
        <v>120</v>
      </c>
      <c r="C630" s="3" t="s">
        <v>66</v>
      </c>
      <c r="D630" s="4">
        <v>117.48</v>
      </c>
      <c r="E630" s="5">
        <v>14</v>
      </c>
      <c r="F630" s="8">
        <f>ventes[[#This Row],[PRIX UNITAIRE (FCFA)]]*ventes[[#This Row],[QUANTITE]]</f>
        <v>1644.72</v>
      </c>
      <c r="G630" t="str">
        <f>VLOOKUP(ventes[[#This Row],[CLIENTS]],localisations[],2,0)</f>
        <v>Pays-Bas</v>
      </c>
      <c r="H630" t="str">
        <f>VLOOKUP(ventes[[#This Row],[CLIENTS]],localisations[],3,0)</f>
        <v>Europe</v>
      </c>
      <c r="I630" t="str">
        <f>TEXT(ventes[[#This Row],[DATES]],"mmm")</f>
        <v>sept</v>
      </c>
      <c r="J630">
        <f>WEEKNUM(ventes[[#This Row],[DATES]])</f>
        <v>39</v>
      </c>
    </row>
    <row r="631" spans="1:10" x14ac:dyDescent="0.35">
      <c r="A631" s="7">
        <v>44464</v>
      </c>
      <c r="B631" s="2" t="s">
        <v>129</v>
      </c>
      <c r="C631" s="3" t="s">
        <v>72</v>
      </c>
      <c r="D631" s="4">
        <v>80.94</v>
      </c>
      <c r="E631" s="5">
        <v>31</v>
      </c>
      <c r="F631" s="8">
        <f>ventes[[#This Row],[PRIX UNITAIRE (FCFA)]]*ventes[[#This Row],[QUANTITE]]</f>
        <v>2509.14</v>
      </c>
      <c r="G631" t="str">
        <f>VLOOKUP(ventes[[#This Row],[CLIENTS]],localisations[],2,0)</f>
        <v>Pologne</v>
      </c>
      <c r="H631" t="str">
        <f>VLOOKUP(ventes[[#This Row],[CLIENTS]],localisations[],3,0)</f>
        <v>Europe</v>
      </c>
      <c r="I631" t="str">
        <f>TEXT(ventes[[#This Row],[DATES]],"mmm")</f>
        <v>sept</v>
      </c>
      <c r="J631">
        <f>WEEKNUM(ventes[[#This Row],[DATES]])</f>
        <v>39</v>
      </c>
    </row>
    <row r="632" spans="1:10" x14ac:dyDescent="0.35">
      <c r="A632" s="7">
        <v>44466</v>
      </c>
      <c r="B632" s="2" t="s">
        <v>128</v>
      </c>
      <c r="C632" s="3" t="s">
        <v>74</v>
      </c>
      <c r="D632" s="4">
        <v>58.3</v>
      </c>
      <c r="E632" s="5">
        <v>1</v>
      </c>
      <c r="F632" s="8">
        <f>ventes[[#This Row],[PRIX UNITAIRE (FCFA)]]*ventes[[#This Row],[QUANTITE]]</f>
        <v>58.3</v>
      </c>
      <c r="G632" t="str">
        <f>VLOOKUP(ventes[[#This Row],[CLIENTS]],localisations[],2,0)</f>
        <v>Sénégal</v>
      </c>
      <c r="H632" t="str">
        <f>VLOOKUP(ventes[[#This Row],[CLIENTS]],localisations[],3,0)</f>
        <v>Afrique</v>
      </c>
      <c r="I632" t="str">
        <f>TEXT(ventes[[#This Row],[DATES]],"mmm")</f>
        <v>sept</v>
      </c>
      <c r="J632">
        <f>WEEKNUM(ventes[[#This Row],[DATES]])</f>
        <v>40</v>
      </c>
    </row>
    <row r="633" spans="1:10" x14ac:dyDescent="0.35">
      <c r="A633" s="7">
        <v>44466</v>
      </c>
      <c r="B633" s="2" t="s">
        <v>101</v>
      </c>
      <c r="C633" s="3" t="s">
        <v>88</v>
      </c>
      <c r="D633" s="4">
        <v>155.61000000000001</v>
      </c>
      <c r="E633" s="5">
        <v>11</v>
      </c>
      <c r="F633" s="8">
        <f>ventes[[#This Row],[PRIX UNITAIRE (FCFA)]]*ventes[[#This Row],[QUANTITE]]</f>
        <v>1711.71</v>
      </c>
      <c r="G633" t="str">
        <f>VLOOKUP(ventes[[#This Row],[CLIENTS]],localisations[],2,0)</f>
        <v>Algérie</v>
      </c>
      <c r="H633" t="str">
        <f>VLOOKUP(ventes[[#This Row],[CLIENTS]],localisations[],3,0)</f>
        <v>Afrique</v>
      </c>
      <c r="I633" t="str">
        <f>TEXT(ventes[[#This Row],[DATES]],"mmm")</f>
        <v>sept</v>
      </c>
      <c r="J633">
        <f>WEEKNUM(ventes[[#This Row],[DATES]])</f>
        <v>40</v>
      </c>
    </row>
    <row r="634" spans="1:10" x14ac:dyDescent="0.35">
      <c r="A634" s="7">
        <v>44466</v>
      </c>
      <c r="B634" s="2" t="s">
        <v>119</v>
      </c>
      <c r="C634" s="3" t="s">
        <v>96</v>
      </c>
      <c r="D634" s="4">
        <v>96.3</v>
      </c>
      <c r="E634" s="5">
        <v>4</v>
      </c>
      <c r="F634" s="8">
        <f>ventes[[#This Row],[PRIX UNITAIRE (FCFA)]]*ventes[[#This Row],[QUANTITE]]</f>
        <v>385.2</v>
      </c>
      <c r="G634" t="str">
        <f>VLOOKUP(ventes[[#This Row],[CLIENTS]],localisations[],2,0)</f>
        <v>Suède</v>
      </c>
      <c r="H634" t="str">
        <f>VLOOKUP(ventes[[#This Row],[CLIENTS]],localisations[],3,0)</f>
        <v>Europe</v>
      </c>
      <c r="I634" t="str">
        <f>TEXT(ventes[[#This Row],[DATES]],"mmm")</f>
        <v>sept</v>
      </c>
      <c r="J634">
        <f>WEEKNUM(ventes[[#This Row],[DATES]])</f>
        <v>40</v>
      </c>
    </row>
    <row r="635" spans="1:10" x14ac:dyDescent="0.35">
      <c r="A635" s="7">
        <v>44466</v>
      </c>
      <c r="B635" s="2" t="s">
        <v>106</v>
      </c>
      <c r="C635" s="3" t="s">
        <v>55</v>
      </c>
      <c r="D635" s="4">
        <v>79.92</v>
      </c>
      <c r="E635" s="5">
        <v>3</v>
      </c>
      <c r="F635" s="8">
        <f>ventes[[#This Row],[PRIX UNITAIRE (FCFA)]]*ventes[[#This Row],[QUANTITE]]</f>
        <v>239.76</v>
      </c>
      <c r="G635" t="str">
        <f>VLOOKUP(ventes[[#This Row],[CLIENTS]],localisations[],2,0)</f>
        <v>Belgique</v>
      </c>
      <c r="H635" t="str">
        <f>VLOOKUP(ventes[[#This Row],[CLIENTS]],localisations[],3,0)</f>
        <v>Europe</v>
      </c>
      <c r="I635" t="str">
        <f>TEXT(ventes[[#This Row],[DATES]],"mmm")</f>
        <v>sept</v>
      </c>
      <c r="J635">
        <f>WEEKNUM(ventes[[#This Row],[DATES]])</f>
        <v>40</v>
      </c>
    </row>
    <row r="636" spans="1:10" x14ac:dyDescent="0.35">
      <c r="A636" s="7">
        <v>44466</v>
      </c>
      <c r="B636" s="2" t="s">
        <v>131</v>
      </c>
      <c r="C636" s="3" t="s">
        <v>91</v>
      </c>
      <c r="D636" s="4">
        <v>173.88</v>
      </c>
      <c r="E636" s="5">
        <v>23</v>
      </c>
      <c r="F636" s="8">
        <f>ventes[[#This Row],[PRIX UNITAIRE (FCFA)]]*ventes[[#This Row],[QUANTITE]]</f>
        <v>3999.24</v>
      </c>
      <c r="G636" t="str">
        <f>VLOOKUP(ventes[[#This Row],[CLIENTS]],localisations[],2,0)</f>
        <v>Argentine</v>
      </c>
      <c r="H636" t="str">
        <f>VLOOKUP(ventes[[#This Row],[CLIENTS]],localisations[],3,0)</f>
        <v>Amérique</v>
      </c>
      <c r="I636" t="str">
        <f>TEXT(ventes[[#This Row],[DATES]],"mmm")</f>
        <v>sept</v>
      </c>
      <c r="J636">
        <f>WEEKNUM(ventes[[#This Row],[DATES]])</f>
        <v>40</v>
      </c>
    </row>
    <row r="637" spans="1:10" x14ac:dyDescent="0.35">
      <c r="A637" s="7">
        <v>44466</v>
      </c>
      <c r="B637" s="2" t="s">
        <v>136</v>
      </c>
      <c r="C637" s="3" t="s">
        <v>81</v>
      </c>
      <c r="D637" s="4">
        <v>82.08</v>
      </c>
      <c r="E637" s="5">
        <v>9</v>
      </c>
      <c r="F637" s="8">
        <f>ventes[[#This Row],[PRIX UNITAIRE (FCFA)]]*ventes[[#This Row],[QUANTITE]]</f>
        <v>738.72</v>
      </c>
      <c r="G637" t="str">
        <f>VLOOKUP(ventes[[#This Row],[CLIENTS]],localisations[],2,0)</f>
        <v>Pakistan</v>
      </c>
      <c r="H637" t="str">
        <f>VLOOKUP(ventes[[#This Row],[CLIENTS]],localisations[],3,0)</f>
        <v>Asie</v>
      </c>
      <c r="I637" t="str">
        <f>TEXT(ventes[[#This Row],[DATES]],"mmm")</f>
        <v>sept</v>
      </c>
      <c r="J637">
        <f>WEEKNUM(ventes[[#This Row],[DATES]])</f>
        <v>40</v>
      </c>
    </row>
    <row r="638" spans="1:10" x14ac:dyDescent="0.35">
      <c r="A638" s="7">
        <v>44468</v>
      </c>
      <c r="B638" s="2" t="s">
        <v>123</v>
      </c>
      <c r="C638" s="3" t="s">
        <v>74</v>
      </c>
      <c r="D638" s="4">
        <v>58.3</v>
      </c>
      <c r="E638" s="5">
        <v>13</v>
      </c>
      <c r="F638" s="8">
        <f>ventes[[#This Row],[PRIX UNITAIRE (FCFA)]]*ventes[[#This Row],[QUANTITE]]</f>
        <v>757.9</v>
      </c>
      <c r="G638" t="str">
        <f>VLOOKUP(ventes[[#This Row],[CLIENTS]],localisations[],2,0)</f>
        <v>Brésil</v>
      </c>
      <c r="H638" t="str">
        <f>VLOOKUP(ventes[[#This Row],[CLIENTS]],localisations[],3,0)</f>
        <v>Amérique</v>
      </c>
      <c r="I638" t="str">
        <f>TEXT(ventes[[#This Row],[DATES]],"mmm")</f>
        <v>sept</v>
      </c>
      <c r="J638">
        <f>WEEKNUM(ventes[[#This Row],[DATES]])</f>
        <v>40</v>
      </c>
    </row>
    <row r="639" spans="1:10" x14ac:dyDescent="0.35">
      <c r="A639" s="7">
        <v>44469</v>
      </c>
      <c r="B639" s="2" t="s">
        <v>113</v>
      </c>
      <c r="C639" s="3" t="s">
        <v>60</v>
      </c>
      <c r="D639" s="4">
        <v>146.72</v>
      </c>
      <c r="E639" s="5">
        <v>9</v>
      </c>
      <c r="F639" s="8">
        <f>ventes[[#This Row],[PRIX UNITAIRE (FCFA)]]*ventes[[#This Row],[QUANTITE]]</f>
        <v>1320.48</v>
      </c>
      <c r="G639" t="str">
        <f>VLOOKUP(ventes[[#This Row],[CLIENTS]],localisations[],2,0)</f>
        <v>Tunisie</v>
      </c>
      <c r="H639" t="str">
        <f>VLOOKUP(ventes[[#This Row],[CLIENTS]],localisations[],3,0)</f>
        <v>Afrique</v>
      </c>
      <c r="I639" t="str">
        <f>TEXT(ventes[[#This Row],[DATES]],"mmm")</f>
        <v>sept</v>
      </c>
      <c r="J639">
        <f>WEEKNUM(ventes[[#This Row],[DATES]])</f>
        <v>40</v>
      </c>
    </row>
    <row r="640" spans="1:10" x14ac:dyDescent="0.35">
      <c r="A640" s="7">
        <v>44469</v>
      </c>
      <c r="B640" s="2" t="s">
        <v>108</v>
      </c>
      <c r="C640" s="3" t="s">
        <v>87</v>
      </c>
      <c r="D640" s="4">
        <v>85.5</v>
      </c>
      <c r="E640" s="5">
        <v>5</v>
      </c>
      <c r="F640" s="8">
        <f>ventes[[#This Row],[PRIX UNITAIRE (FCFA)]]*ventes[[#This Row],[QUANTITE]]</f>
        <v>427.5</v>
      </c>
      <c r="G640" t="str">
        <f>VLOOKUP(ventes[[#This Row],[CLIENTS]],localisations[],2,0)</f>
        <v>Inde</v>
      </c>
      <c r="H640" t="str">
        <f>VLOOKUP(ventes[[#This Row],[CLIENTS]],localisations[],3,0)</f>
        <v>Asie</v>
      </c>
      <c r="I640" t="str">
        <f>TEXT(ventes[[#This Row],[DATES]],"mmm")</f>
        <v>sept</v>
      </c>
      <c r="J640">
        <f>WEEKNUM(ventes[[#This Row],[DATES]])</f>
        <v>40</v>
      </c>
    </row>
    <row r="641" spans="1:10" x14ac:dyDescent="0.35">
      <c r="A641" s="7">
        <v>44470</v>
      </c>
      <c r="B641" s="2" t="s">
        <v>98</v>
      </c>
      <c r="C641" s="3" t="s">
        <v>85</v>
      </c>
      <c r="D641" s="4">
        <v>201.28</v>
      </c>
      <c r="E641" s="5">
        <v>14</v>
      </c>
      <c r="F641" s="8">
        <f>ventes[[#This Row],[PRIX UNITAIRE (FCFA)]]*ventes[[#This Row],[QUANTITE]]</f>
        <v>2817.92</v>
      </c>
      <c r="G641" t="str">
        <f>VLOOKUP(ventes[[#This Row],[CLIENTS]],localisations[],2,0)</f>
        <v>Chili</v>
      </c>
      <c r="H641" t="str">
        <f>VLOOKUP(ventes[[#This Row],[CLIENTS]],localisations[],3,0)</f>
        <v>Amérique</v>
      </c>
      <c r="I641" t="str">
        <f>TEXT(ventes[[#This Row],[DATES]],"mmm")</f>
        <v>oct</v>
      </c>
      <c r="J641">
        <f>WEEKNUM(ventes[[#This Row],[DATES]])</f>
        <v>40</v>
      </c>
    </row>
    <row r="642" spans="1:10" x14ac:dyDescent="0.35">
      <c r="A642" s="7">
        <v>44471</v>
      </c>
      <c r="B642" s="2" t="s">
        <v>121</v>
      </c>
      <c r="C642" s="3" t="s">
        <v>60</v>
      </c>
      <c r="D642" s="4">
        <v>146.72</v>
      </c>
      <c r="E642" s="5">
        <v>15</v>
      </c>
      <c r="F642" s="8">
        <f>ventes[[#This Row],[PRIX UNITAIRE (FCFA)]]*ventes[[#This Row],[QUANTITE]]</f>
        <v>2200.8000000000002</v>
      </c>
      <c r="G642" t="str">
        <f>VLOOKUP(ventes[[#This Row],[CLIENTS]],localisations[],2,0)</f>
        <v>Maroc</v>
      </c>
      <c r="H642" t="str">
        <f>VLOOKUP(ventes[[#This Row],[CLIENTS]],localisations[],3,0)</f>
        <v>Afrique</v>
      </c>
      <c r="I642" t="str">
        <f>TEXT(ventes[[#This Row],[DATES]],"mmm")</f>
        <v>oct</v>
      </c>
      <c r="J642">
        <f>WEEKNUM(ventes[[#This Row],[DATES]])</f>
        <v>40</v>
      </c>
    </row>
    <row r="643" spans="1:10" x14ac:dyDescent="0.35">
      <c r="A643" s="7">
        <v>44471</v>
      </c>
      <c r="B643" s="2" t="s">
        <v>118</v>
      </c>
      <c r="C643" s="3" t="s">
        <v>73</v>
      </c>
      <c r="D643" s="4">
        <v>142.80000000000001</v>
      </c>
      <c r="E643" s="5">
        <v>22</v>
      </c>
      <c r="F643" s="8">
        <f>ventes[[#This Row],[PRIX UNITAIRE (FCFA)]]*ventes[[#This Row],[QUANTITE]]</f>
        <v>3141.6000000000004</v>
      </c>
      <c r="G643" t="str">
        <f>VLOOKUP(ventes[[#This Row],[CLIENTS]],localisations[],2,0)</f>
        <v>Espagne</v>
      </c>
      <c r="H643" t="str">
        <f>VLOOKUP(ventes[[#This Row],[CLIENTS]],localisations[],3,0)</f>
        <v>Europe</v>
      </c>
      <c r="I643" t="str">
        <f>TEXT(ventes[[#This Row],[DATES]],"mmm")</f>
        <v>oct</v>
      </c>
      <c r="J643">
        <f>WEEKNUM(ventes[[#This Row],[DATES]])</f>
        <v>40</v>
      </c>
    </row>
    <row r="644" spans="1:10" x14ac:dyDescent="0.35">
      <c r="A644" s="7">
        <v>44472</v>
      </c>
      <c r="B644" s="2" t="s">
        <v>109</v>
      </c>
      <c r="C644" s="3" t="s">
        <v>67</v>
      </c>
      <c r="D644" s="4">
        <v>210</v>
      </c>
      <c r="E644" s="5">
        <v>9</v>
      </c>
      <c r="F644" s="8">
        <f>ventes[[#This Row],[PRIX UNITAIRE (FCFA)]]*ventes[[#This Row],[QUANTITE]]</f>
        <v>1890</v>
      </c>
      <c r="G644" t="str">
        <f>VLOOKUP(ventes[[#This Row],[CLIENTS]],localisations[],2,0)</f>
        <v>Indonésie</v>
      </c>
      <c r="H644" t="str">
        <f>VLOOKUP(ventes[[#This Row],[CLIENTS]],localisations[],3,0)</f>
        <v>Asie</v>
      </c>
      <c r="I644" t="str">
        <f>TEXT(ventes[[#This Row],[DATES]],"mmm")</f>
        <v>oct</v>
      </c>
      <c r="J644">
        <f>WEEKNUM(ventes[[#This Row],[DATES]])</f>
        <v>41</v>
      </c>
    </row>
    <row r="645" spans="1:10" x14ac:dyDescent="0.35">
      <c r="A645" s="7">
        <v>44472</v>
      </c>
      <c r="B645" s="2" t="s">
        <v>112</v>
      </c>
      <c r="C645" s="3" t="s">
        <v>91</v>
      </c>
      <c r="D645" s="4">
        <v>173.88</v>
      </c>
      <c r="E645" s="5">
        <v>23</v>
      </c>
      <c r="F645" s="8">
        <f>ventes[[#This Row],[PRIX UNITAIRE (FCFA)]]*ventes[[#This Row],[QUANTITE]]</f>
        <v>3999.24</v>
      </c>
      <c r="G645" t="str">
        <f>VLOOKUP(ventes[[#This Row],[CLIENTS]],localisations[],2,0)</f>
        <v>Afrique du Sud</v>
      </c>
      <c r="H645" t="str">
        <f>VLOOKUP(ventes[[#This Row],[CLIENTS]],localisations[],3,0)</f>
        <v>Afrique</v>
      </c>
      <c r="I645" t="str">
        <f>TEXT(ventes[[#This Row],[DATES]],"mmm")</f>
        <v>oct</v>
      </c>
      <c r="J645">
        <f>WEEKNUM(ventes[[#This Row],[DATES]])</f>
        <v>41</v>
      </c>
    </row>
    <row r="646" spans="1:10" x14ac:dyDescent="0.35">
      <c r="A646" s="7">
        <v>44472</v>
      </c>
      <c r="B646" s="2" t="s">
        <v>120</v>
      </c>
      <c r="C646" s="3" t="s">
        <v>76</v>
      </c>
      <c r="D646" s="4">
        <v>48.4</v>
      </c>
      <c r="E646" s="5">
        <v>5</v>
      </c>
      <c r="F646" s="8">
        <f>ventes[[#This Row],[PRIX UNITAIRE (FCFA)]]*ventes[[#This Row],[QUANTITE]]</f>
        <v>242</v>
      </c>
      <c r="G646" t="str">
        <f>VLOOKUP(ventes[[#This Row],[CLIENTS]],localisations[],2,0)</f>
        <v>Pays-Bas</v>
      </c>
      <c r="H646" t="str">
        <f>VLOOKUP(ventes[[#This Row],[CLIENTS]],localisations[],3,0)</f>
        <v>Europe</v>
      </c>
      <c r="I646" t="str">
        <f>TEXT(ventes[[#This Row],[DATES]],"mmm")</f>
        <v>oct</v>
      </c>
      <c r="J646">
        <f>WEEKNUM(ventes[[#This Row],[DATES]])</f>
        <v>41</v>
      </c>
    </row>
    <row r="647" spans="1:10" x14ac:dyDescent="0.35">
      <c r="A647" s="7">
        <v>44473</v>
      </c>
      <c r="B647" s="2" t="s">
        <v>126</v>
      </c>
      <c r="C647" s="3" t="s">
        <v>68</v>
      </c>
      <c r="D647" s="4">
        <v>47.730000000000004</v>
      </c>
      <c r="E647" s="5">
        <v>15</v>
      </c>
      <c r="F647" s="8">
        <f>ventes[[#This Row],[PRIX UNITAIRE (FCFA)]]*ventes[[#This Row],[QUANTITE]]</f>
        <v>715.95</v>
      </c>
      <c r="G647" t="str">
        <f>VLOOKUP(ventes[[#This Row],[CLIENTS]],localisations[],2,0)</f>
        <v>Canada</v>
      </c>
      <c r="H647" t="str">
        <f>VLOOKUP(ventes[[#This Row],[CLIENTS]],localisations[],3,0)</f>
        <v>Amérique</v>
      </c>
      <c r="I647" t="str">
        <f>TEXT(ventes[[#This Row],[DATES]],"mmm")</f>
        <v>oct</v>
      </c>
      <c r="J647">
        <f>WEEKNUM(ventes[[#This Row],[DATES]])</f>
        <v>41</v>
      </c>
    </row>
    <row r="648" spans="1:10" x14ac:dyDescent="0.35">
      <c r="A648" s="7">
        <v>44474</v>
      </c>
      <c r="B648" s="2" t="s">
        <v>131</v>
      </c>
      <c r="C648" s="3" t="s">
        <v>53</v>
      </c>
      <c r="D648" s="4">
        <v>156.96</v>
      </c>
      <c r="E648" s="5">
        <v>36</v>
      </c>
      <c r="F648" s="8">
        <f>ventes[[#This Row],[PRIX UNITAIRE (FCFA)]]*ventes[[#This Row],[QUANTITE]]</f>
        <v>5650.56</v>
      </c>
      <c r="G648" t="str">
        <f>VLOOKUP(ventes[[#This Row],[CLIENTS]],localisations[],2,0)</f>
        <v>Argentine</v>
      </c>
      <c r="H648" t="str">
        <f>VLOOKUP(ventes[[#This Row],[CLIENTS]],localisations[],3,0)</f>
        <v>Amérique</v>
      </c>
      <c r="I648" t="str">
        <f>TEXT(ventes[[#This Row],[DATES]],"mmm")</f>
        <v>oct</v>
      </c>
      <c r="J648">
        <f>WEEKNUM(ventes[[#This Row],[DATES]])</f>
        <v>41</v>
      </c>
    </row>
    <row r="649" spans="1:10" x14ac:dyDescent="0.35">
      <c r="A649" s="7">
        <v>44474</v>
      </c>
      <c r="B649" s="2" t="s">
        <v>111</v>
      </c>
      <c r="C649" s="3" t="s">
        <v>53</v>
      </c>
      <c r="D649" s="4">
        <v>156.96</v>
      </c>
      <c r="E649" s="5">
        <v>23</v>
      </c>
      <c r="F649" s="8">
        <f>ventes[[#This Row],[PRIX UNITAIRE (FCFA)]]*ventes[[#This Row],[QUANTITE]]</f>
        <v>3610.0800000000004</v>
      </c>
      <c r="G649" t="str">
        <f>VLOOKUP(ventes[[#This Row],[CLIENTS]],localisations[],2,0)</f>
        <v>Pérou</v>
      </c>
      <c r="H649" t="str">
        <f>VLOOKUP(ventes[[#This Row],[CLIENTS]],localisations[],3,0)</f>
        <v>Amérique</v>
      </c>
      <c r="I649" t="str">
        <f>TEXT(ventes[[#This Row],[DATES]],"mmm")</f>
        <v>oct</v>
      </c>
      <c r="J649">
        <f>WEEKNUM(ventes[[#This Row],[DATES]])</f>
        <v>41</v>
      </c>
    </row>
    <row r="650" spans="1:10" x14ac:dyDescent="0.35">
      <c r="A650" s="7">
        <v>44475</v>
      </c>
      <c r="B650" s="2" t="s">
        <v>128</v>
      </c>
      <c r="C650" s="3" t="s">
        <v>65</v>
      </c>
      <c r="D650" s="4">
        <v>6.7</v>
      </c>
      <c r="E650" s="5">
        <v>1</v>
      </c>
      <c r="F650" s="8">
        <f>ventes[[#This Row],[PRIX UNITAIRE (FCFA)]]*ventes[[#This Row],[QUANTITE]]</f>
        <v>6.7</v>
      </c>
      <c r="G650" t="str">
        <f>VLOOKUP(ventes[[#This Row],[CLIENTS]],localisations[],2,0)</f>
        <v>Sénégal</v>
      </c>
      <c r="H650" t="str">
        <f>VLOOKUP(ventes[[#This Row],[CLIENTS]],localisations[],3,0)</f>
        <v>Afrique</v>
      </c>
      <c r="I650" t="str">
        <f>TEXT(ventes[[#This Row],[DATES]],"mmm")</f>
        <v>oct</v>
      </c>
      <c r="J650">
        <f>WEEKNUM(ventes[[#This Row],[DATES]])</f>
        <v>41</v>
      </c>
    </row>
    <row r="651" spans="1:10" x14ac:dyDescent="0.35">
      <c r="A651" s="7">
        <v>44475</v>
      </c>
      <c r="B651" s="2" t="s">
        <v>118</v>
      </c>
      <c r="C651" s="3" t="s">
        <v>79</v>
      </c>
      <c r="D651" s="4">
        <v>94.62</v>
      </c>
      <c r="E651" s="5">
        <v>23</v>
      </c>
      <c r="F651" s="8">
        <f>ventes[[#This Row],[PRIX UNITAIRE (FCFA)]]*ventes[[#This Row],[QUANTITE]]</f>
        <v>2176.2600000000002</v>
      </c>
      <c r="G651" t="str">
        <f>VLOOKUP(ventes[[#This Row],[CLIENTS]],localisations[],2,0)</f>
        <v>Espagne</v>
      </c>
      <c r="H651" t="str">
        <f>VLOOKUP(ventes[[#This Row],[CLIENTS]],localisations[],3,0)</f>
        <v>Europe</v>
      </c>
      <c r="I651" t="str">
        <f>TEXT(ventes[[#This Row],[DATES]],"mmm")</f>
        <v>oct</v>
      </c>
      <c r="J651">
        <f>WEEKNUM(ventes[[#This Row],[DATES]])</f>
        <v>41</v>
      </c>
    </row>
    <row r="652" spans="1:10" x14ac:dyDescent="0.35">
      <c r="A652" s="7">
        <v>44475</v>
      </c>
      <c r="B652" s="2" t="s">
        <v>129</v>
      </c>
      <c r="C652" s="3" t="s">
        <v>61</v>
      </c>
      <c r="D652" s="4">
        <v>83.08</v>
      </c>
      <c r="E652" s="5">
        <v>17</v>
      </c>
      <c r="F652" s="8">
        <f>ventes[[#This Row],[PRIX UNITAIRE (FCFA)]]*ventes[[#This Row],[QUANTITE]]</f>
        <v>1412.36</v>
      </c>
      <c r="G652" t="str">
        <f>VLOOKUP(ventes[[#This Row],[CLIENTS]],localisations[],2,0)</f>
        <v>Pologne</v>
      </c>
      <c r="H652" t="str">
        <f>VLOOKUP(ventes[[#This Row],[CLIENTS]],localisations[],3,0)</f>
        <v>Europe</v>
      </c>
      <c r="I652" t="str">
        <f>TEXT(ventes[[#This Row],[DATES]],"mmm")</f>
        <v>oct</v>
      </c>
      <c r="J652">
        <f>WEEKNUM(ventes[[#This Row],[DATES]])</f>
        <v>41</v>
      </c>
    </row>
    <row r="653" spans="1:10" x14ac:dyDescent="0.35">
      <c r="A653" s="7">
        <v>44475</v>
      </c>
      <c r="B653" s="2" t="s">
        <v>125</v>
      </c>
      <c r="C653" s="3" t="s">
        <v>83</v>
      </c>
      <c r="D653" s="4">
        <v>162.54</v>
      </c>
      <c r="E653" s="5">
        <v>10</v>
      </c>
      <c r="F653" s="8">
        <f>ventes[[#This Row],[PRIX UNITAIRE (FCFA)]]*ventes[[#This Row],[QUANTITE]]</f>
        <v>1625.3999999999999</v>
      </c>
      <c r="G653" t="str">
        <f>VLOOKUP(ventes[[#This Row],[CLIENTS]],localisations[],2,0)</f>
        <v>Allemagne</v>
      </c>
      <c r="H653" t="str">
        <f>VLOOKUP(ventes[[#This Row],[CLIENTS]],localisations[],3,0)</f>
        <v>Europe</v>
      </c>
      <c r="I653" t="str">
        <f>TEXT(ventes[[#This Row],[DATES]],"mmm")</f>
        <v>oct</v>
      </c>
      <c r="J653">
        <f>WEEKNUM(ventes[[#This Row],[DATES]])</f>
        <v>41</v>
      </c>
    </row>
    <row r="654" spans="1:10" x14ac:dyDescent="0.35">
      <c r="A654" s="7">
        <v>44475</v>
      </c>
      <c r="B654" s="2" t="s">
        <v>106</v>
      </c>
      <c r="C654" s="3" t="s">
        <v>96</v>
      </c>
      <c r="D654" s="4">
        <v>96.3</v>
      </c>
      <c r="E654" s="5">
        <v>12</v>
      </c>
      <c r="F654" s="8">
        <f>ventes[[#This Row],[PRIX UNITAIRE (FCFA)]]*ventes[[#This Row],[QUANTITE]]</f>
        <v>1155.5999999999999</v>
      </c>
      <c r="G654" t="str">
        <f>VLOOKUP(ventes[[#This Row],[CLIENTS]],localisations[],2,0)</f>
        <v>Belgique</v>
      </c>
      <c r="H654" t="str">
        <f>VLOOKUP(ventes[[#This Row],[CLIENTS]],localisations[],3,0)</f>
        <v>Europe</v>
      </c>
      <c r="I654" t="str">
        <f>TEXT(ventes[[#This Row],[DATES]],"mmm")</f>
        <v>oct</v>
      </c>
      <c r="J654">
        <f>WEEKNUM(ventes[[#This Row],[DATES]])</f>
        <v>41</v>
      </c>
    </row>
    <row r="655" spans="1:10" x14ac:dyDescent="0.35">
      <c r="A655" s="7">
        <v>44475</v>
      </c>
      <c r="B655" s="2" t="s">
        <v>136</v>
      </c>
      <c r="C655" s="3" t="s">
        <v>65</v>
      </c>
      <c r="D655" s="4">
        <v>6.7</v>
      </c>
      <c r="E655" s="5">
        <v>1</v>
      </c>
      <c r="F655" s="8">
        <f>ventes[[#This Row],[PRIX UNITAIRE (FCFA)]]*ventes[[#This Row],[QUANTITE]]</f>
        <v>6.7</v>
      </c>
      <c r="G655" t="str">
        <f>VLOOKUP(ventes[[#This Row],[CLIENTS]],localisations[],2,0)</f>
        <v>Pakistan</v>
      </c>
      <c r="H655" t="str">
        <f>VLOOKUP(ventes[[#This Row],[CLIENTS]],localisations[],3,0)</f>
        <v>Asie</v>
      </c>
      <c r="I655" t="str">
        <f>TEXT(ventes[[#This Row],[DATES]],"mmm")</f>
        <v>oct</v>
      </c>
      <c r="J655">
        <f>WEEKNUM(ventes[[#This Row],[DATES]])</f>
        <v>41</v>
      </c>
    </row>
    <row r="656" spans="1:10" x14ac:dyDescent="0.35">
      <c r="A656" s="7">
        <v>44476</v>
      </c>
      <c r="B656" s="2" t="s">
        <v>125</v>
      </c>
      <c r="C656" s="3" t="s">
        <v>95</v>
      </c>
      <c r="D656" s="4">
        <v>24.66</v>
      </c>
      <c r="E656" s="5">
        <v>6</v>
      </c>
      <c r="F656" s="8">
        <f>ventes[[#This Row],[PRIX UNITAIRE (FCFA)]]*ventes[[#This Row],[QUANTITE]]</f>
        <v>147.96</v>
      </c>
      <c r="G656" t="str">
        <f>VLOOKUP(ventes[[#This Row],[CLIENTS]],localisations[],2,0)</f>
        <v>Allemagne</v>
      </c>
      <c r="H656" t="str">
        <f>VLOOKUP(ventes[[#This Row],[CLIENTS]],localisations[],3,0)</f>
        <v>Europe</v>
      </c>
      <c r="I656" t="str">
        <f>TEXT(ventes[[#This Row],[DATES]],"mmm")</f>
        <v>oct</v>
      </c>
      <c r="J656">
        <f>WEEKNUM(ventes[[#This Row],[DATES]])</f>
        <v>41</v>
      </c>
    </row>
    <row r="657" spans="1:10" x14ac:dyDescent="0.35">
      <c r="A657" s="7">
        <v>44478</v>
      </c>
      <c r="B657" s="2" t="s">
        <v>113</v>
      </c>
      <c r="C657" s="3" t="s">
        <v>55</v>
      </c>
      <c r="D657" s="4">
        <v>79.92</v>
      </c>
      <c r="E657" s="5">
        <v>14</v>
      </c>
      <c r="F657" s="8">
        <f>ventes[[#This Row],[PRIX UNITAIRE (FCFA)]]*ventes[[#This Row],[QUANTITE]]</f>
        <v>1118.8800000000001</v>
      </c>
      <c r="G657" t="str">
        <f>VLOOKUP(ventes[[#This Row],[CLIENTS]],localisations[],2,0)</f>
        <v>Tunisie</v>
      </c>
      <c r="H657" t="str">
        <f>VLOOKUP(ventes[[#This Row],[CLIENTS]],localisations[],3,0)</f>
        <v>Afrique</v>
      </c>
      <c r="I657" t="str">
        <f>TEXT(ventes[[#This Row],[DATES]],"mmm")</f>
        <v>oct</v>
      </c>
      <c r="J657">
        <f>WEEKNUM(ventes[[#This Row],[DATES]])</f>
        <v>41</v>
      </c>
    </row>
    <row r="658" spans="1:10" x14ac:dyDescent="0.35">
      <c r="A658" s="7">
        <v>44478</v>
      </c>
      <c r="B658" s="2" t="s">
        <v>130</v>
      </c>
      <c r="C658" s="3" t="s">
        <v>55</v>
      </c>
      <c r="D658" s="4">
        <v>79.92</v>
      </c>
      <c r="E658" s="5">
        <v>5</v>
      </c>
      <c r="F658" s="8">
        <f>ventes[[#This Row],[PRIX UNITAIRE (FCFA)]]*ventes[[#This Row],[QUANTITE]]</f>
        <v>399.6</v>
      </c>
      <c r="G658" t="str">
        <f>VLOOKUP(ventes[[#This Row],[CLIENTS]],localisations[],2,0)</f>
        <v>Ghana</v>
      </c>
      <c r="H658" t="str">
        <f>VLOOKUP(ventes[[#This Row],[CLIENTS]],localisations[],3,0)</f>
        <v>Afrique</v>
      </c>
      <c r="I658" t="str">
        <f>TEXT(ventes[[#This Row],[DATES]],"mmm")</f>
        <v>oct</v>
      </c>
      <c r="J658">
        <f>WEEKNUM(ventes[[#This Row],[DATES]])</f>
        <v>41</v>
      </c>
    </row>
    <row r="659" spans="1:10" x14ac:dyDescent="0.35">
      <c r="A659" s="7">
        <v>44478</v>
      </c>
      <c r="B659" s="2" t="s">
        <v>120</v>
      </c>
      <c r="C659" s="3" t="s">
        <v>66</v>
      </c>
      <c r="D659" s="4">
        <v>117.48</v>
      </c>
      <c r="E659" s="5">
        <v>11</v>
      </c>
      <c r="F659" s="8">
        <f>ventes[[#This Row],[PRIX UNITAIRE (FCFA)]]*ventes[[#This Row],[QUANTITE]]</f>
        <v>1292.28</v>
      </c>
      <c r="G659" t="str">
        <f>VLOOKUP(ventes[[#This Row],[CLIENTS]],localisations[],2,0)</f>
        <v>Pays-Bas</v>
      </c>
      <c r="H659" t="str">
        <f>VLOOKUP(ventes[[#This Row],[CLIENTS]],localisations[],3,0)</f>
        <v>Europe</v>
      </c>
      <c r="I659" t="str">
        <f>TEXT(ventes[[#This Row],[DATES]],"mmm")</f>
        <v>oct</v>
      </c>
      <c r="J659">
        <f>WEEKNUM(ventes[[#This Row],[DATES]])</f>
        <v>41</v>
      </c>
    </row>
    <row r="660" spans="1:10" x14ac:dyDescent="0.35">
      <c r="A660" s="7">
        <v>44479</v>
      </c>
      <c r="B660" s="2" t="s">
        <v>128</v>
      </c>
      <c r="C660" s="3" t="s">
        <v>65</v>
      </c>
      <c r="D660" s="4">
        <v>6.7</v>
      </c>
      <c r="E660" s="5">
        <v>14</v>
      </c>
      <c r="F660" s="8">
        <f>ventes[[#This Row],[PRIX UNITAIRE (FCFA)]]*ventes[[#This Row],[QUANTITE]]</f>
        <v>93.8</v>
      </c>
      <c r="G660" t="str">
        <f>VLOOKUP(ventes[[#This Row],[CLIENTS]],localisations[],2,0)</f>
        <v>Sénégal</v>
      </c>
      <c r="H660" t="str">
        <f>VLOOKUP(ventes[[#This Row],[CLIENTS]],localisations[],3,0)</f>
        <v>Afrique</v>
      </c>
      <c r="I660" t="str">
        <f>TEXT(ventes[[#This Row],[DATES]],"mmm")</f>
        <v>oct</v>
      </c>
      <c r="J660">
        <f>WEEKNUM(ventes[[#This Row],[DATES]])</f>
        <v>42</v>
      </c>
    </row>
    <row r="661" spans="1:10" x14ac:dyDescent="0.35">
      <c r="A661" s="7">
        <v>44479</v>
      </c>
      <c r="B661" s="2" t="s">
        <v>128</v>
      </c>
      <c r="C661" s="3" t="s">
        <v>67</v>
      </c>
      <c r="D661" s="4">
        <v>210</v>
      </c>
      <c r="E661" s="5">
        <v>9</v>
      </c>
      <c r="F661" s="8">
        <f>ventes[[#This Row],[PRIX UNITAIRE (FCFA)]]*ventes[[#This Row],[QUANTITE]]</f>
        <v>1890</v>
      </c>
      <c r="G661" t="str">
        <f>VLOOKUP(ventes[[#This Row],[CLIENTS]],localisations[],2,0)</f>
        <v>Sénégal</v>
      </c>
      <c r="H661" t="str">
        <f>VLOOKUP(ventes[[#This Row],[CLIENTS]],localisations[],3,0)</f>
        <v>Afrique</v>
      </c>
      <c r="I661" t="str">
        <f>TEXT(ventes[[#This Row],[DATES]],"mmm")</f>
        <v>oct</v>
      </c>
      <c r="J661">
        <f>WEEKNUM(ventes[[#This Row],[DATES]])</f>
        <v>42</v>
      </c>
    </row>
    <row r="662" spans="1:10" x14ac:dyDescent="0.35">
      <c r="A662" s="7">
        <v>44479</v>
      </c>
      <c r="B662" s="2" t="s">
        <v>125</v>
      </c>
      <c r="C662" s="3" t="s">
        <v>81</v>
      </c>
      <c r="D662" s="4">
        <v>82.08</v>
      </c>
      <c r="E662" s="5">
        <v>12</v>
      </c>
      <c r="F662" s="8">
        <f>ventes[[#This Row],[PRIX UNITAIRE (FCFA)]]*ventes[[#This Row],[QUANTITE]]</f>
        <v>984.96</v>
      </c>
      <c r="G662" t="str">
        <f>VLOOKUP(ventes[[#This Row],[CLIENTS]],localisations[],2,0)</f>
        <v>Allemagne</v>
      </c>
      <c r="H662" t="str">
        <f>VLOOKUP(ventes[[#This Row],[CLIENTS]],localisations[],3,0)</f>
        <v>Europe</v>
      </c>
      <c r="I662" t="str">
        <f>TEXT(ventes[[#This Row],[DATES]],"mmm")</f>
        <v>oct</v>
      </c>
      <c r="J662">
        <f>WEEKNUM(ventes[[#This Row],[DATES]])</f>
        <v>42</v>
      </c>
    </row>
    <row r="663" spans="1:10" x14ac:dyDescent="0.35">
      <c r="A663" s="7">
        <v>44480</v>
      </c>
      <c r="B663" s="2" t="s">
        <v>131</v>
      </c>
      <c r="C663" s="3" t="s">
        <v>79</v>
      </c>
      <c r="D663" s="4">
        <v>94.62</v>
      </c>
      <c r="E663" s="5">
        <v>10</v>
      </c>
      <c r="F663" s="8">
        <f>ventes[[#This Row],[PRIX UNITAIRE (FCFA)]]*ventes[[#This Row],[QUANTITE]]</f>
        <v>946.2</v>
      </c>
      <c r="G663" t="str">
        <f>VLOOKUP(ventes[[#This Row],[CLIENTS]],localisations[],2,0)</f>
        <v>Argentine</v>
      </c>
      <c r="H663" t="str">
        <f>VLOOKUP(ventes[[#This Row],[CLIENTS]],localisations[],3,0)</f>
        <v>Amérique</v>
      </c>
      <c r="I663" t="str">
        <f>TEXT(ventes[[#This Row],[DATES]],"mmm")</f>
        <v>oct</v>
      </c>
      <c r="J663">
        <f>WEEKNUM(ventes[[#This Row],[DATES]])</f>
        <v>42</v>
      </c>
    </row>
    <row r="664" spans="1:10" x14ac:dyDescent="0.35">
      <c r="A664" s="7">
        <v>44480</v>
      </c>
      <c r="B664" s="2" t="s">
        <v>123</v>
      </c>
      <c r="C664" s="3" t="s">
        <v>76</v>
      </c>
      <c r="D664" s="4">
        <v>48.4</v>
      </c>
      <c r="E664" s="5">
        <v>15</v>
      </c>
      <c r="F664" s="8">
        <f>ventes[[#This Row],[PRIX UNITAIRE (FCFA)]]*ventes[[#This Row],[QUANTITE]]</f>
        <v>726</v>
      </c>
      <c r="G664" t="str">
        <f>VLOOKUP(ventes[[#This Row],[CLIENTS]],localisations[],2,0)</f>
        <v>Brésil</v>
      </c>
      <c r="H664" t="str">
        <f>VLOOKUP(ventes[[#This Row],[CLIENTS]],localisations[],3,0)</f>
        <v>Amérique</v>
      </c>
      <c r="I664" t="str">
        <f>TEXT(ventes[[#This Row],[DATES]],"mmm")</f>
        <v>oct</v>
      </c>
      <c r="J664">
        <f>WEEKNUM(ventes[[#This Row],[DATES]])</f>
        <v>42</v>
      </c>
    </row>
    <row r="665" spans="1:10" x14ac:dyDescent="0.35">
      <c r="A665" s="7">
        <v>44481</v>
      </c>
      <c r="B665" s="2" t="s">
        <v>114</v>
      </c>
      <c r="C665" s="3" t="s">
        <v>89</v>
      </c>
      <c r="D665" s="4">
        <v>57.120000000000005</v>
      </c>
      <c r="E665" s="5">
        <v>8</v>
      </c>
      <c r="F665" s="8">
        <f>ventes[[#This Row],[PRIX UNITAIRE (FCFA)]]*ventes[[#This Row],[QUANTITE]]</f>
        <v>456.96000000000004</v>
      </c>
      <c r="G665" t="str">
        <f>VLOOKUP(ventes[[#This Row],[CLIENTS]],localisations[],2,0)</f>
        <v>Royaume-Uni</v>
      </c>
      <c r="H665" t="str">
        <f>VLOOKUP(ventes[[#This Row],[CLIENTS]],localisations[],3,0)</f>
        <v>Europe</v>
      </c>
      <c r="I665" t="str">
        <f>TEXT(ventes[[#This Row],[DATES]],"mmm")</f>
        <v>oct</v>
      </c>
      <c r="J665">
        <f>WEEKNUM(ventes[[#This Row],[DATES]])</f>
        <v>42</v>
      </c>
    </row>
    <row r="666" spans="1:10" x14ac:dyDescent="0.35">
      <c r="A666" s="7">
        <v>44482</v>
      </c>
      <c r="B666" s="2" t="s">
        <v>130</v>
      </c>
      <c r="C666" s="3" t="s">
        <v>73</v>
      </c>
      <c r="D666" s="4">
        <v>142.80000000000001</v>
      </c>
      <c r="E666" s="5">
        <v>15</v>
      </c>
      <c r="F666" s="8">
        <f>ventes[[#This Row],[PRIX UNITAIRE (FCFA)]]*ventes[[#This Row],[QUANTITE]]</f>
        <v>2142</v>
      </c>
      <c r="G666" t="str">
        <f>VLOOKUP(ventes[[#This Row],[CLIENTS]],localisations[],2,0)</f>
        <v>Ghana</v>
      </c>
      <c r="H666" t="str">
        <f>VLOOKUP(ventes[[#This Row],[CLIENTS]],localisations[],3,0)</f>
        <v>Afrique</v>
      </c>
      <c r="I666" t="str">
        <f>TEXT(ventes[[#This Row],[DATES]],"mmm")</f>
        <v>oct</v>
      </c>
      <c r="J666">
        <f>WEEKNUM(ventes[[#This Row],[DATES]])</f>
        <v>42</v>
      </c>
    </row>
    <row r="667" spans="1:10" x14ac:dyDescent="0.35">
      <c r="A667" s="7">
        <v>44482</v>
      </c>
      <c r="B667" s="2" t="s">
        <v>106</v>
      </c>
      <c r="C667" s="3" t="s">
        <v>55</v>
      </c>
      <c r="D667" s="4">
        <v>79.92</v>
      </c>
      <c r="E667" s="5">
        <v>18</v>
      </c>
      <c r="F667" s="8">
        <f>ventes[[#This Row],[PRIX UNITAIRE (FCFA)]]*ventes[[#This Row],[QUANTITE]]</f>
        <v>1438.56</v>
      </c>
      <c r="G667" t="str">
        <f>VLOOKUP(ventes[[#This Row],[CLIENTS]],localisations[],2,0)</f>
        <v>Belgique</v>
      </c>
      <c r="H667" t="str">
        <f>VLOOKUP(ventes[[#This Row],[CLIENTS]],localisations[],3,0)</f>
        <v>Europe</v>
      </c>
      <c r="I667" t="str">
        <f>TEXT(ventes[[#This Row],[DATES]],"mmm")</f>
        <v>oct</v>
      </c>
      <c r="J667">
        <f>WEEKNUM(ventes[[#This Row],[DATES]])</f>
        <v>42</v>
      </c>
    </row>
    <row r="668" spans="1:10" x14ac:dyDescent="0.35">
      <c r="A668" s="7">
        <v>44483</v>
      </c>
      <c r="B668" s="2" t="s">
        <v>134</v>
      </c>
      <c r="C668" s="3" t="s">
        <v>81</v>
      </c>
      <c r="D668" s="4">
        <v>82.08</v>
      </c>
      <c r="E668" s="5">
        <v>15</v>
      </c>
      <c r="F668" s="8">
        <f>ventes[[#This Row],[PRIX UNITAIRE (FCFA)]]*ventes[[#This Row],[QUANTITE]]</f>
        <v>1231.2</v>
      </c>
      <c r="G668" t="str">
        <f>VLOOKUP(ventes[[#This Row],[CLIENTS]],localisations[],2,0)</f>
        <v>Éthiopie</v>
      </c>
      <c r="H668" t="str">
        <f>VLOOKUP(ventes[[#This Row],[CLIENTS]],localisations[],3,0)</f>
        <v>Afrique</v>
      </c>
      <c r="I668" t="str">
        <f>TEXT(ventes[[#This Row],[DATES]],"mmm")</f>
        <v>oct</v>
      </c>
      <c r="J668">
        <f>WEEKNUM(ventes[[#This Row],[DATES]])</f>
        <v>42</v>
      </c>
    </row>
    <row r="669" spans="1:10" x14ac:dyDescent="0.35">
      <c r="A669" s="7">
        <v>44484</v>
      </c>
      <c r="B669" s="2" t="s">
        <v>133</v>
      </c>
      <c r="C669" s="3" t="s">
        <v>57</v>
      </c>
      <c r="D669" s="4">
        <v>15.719999999999999</v>
      </c>
      <c r="E669" s="5">
        <v>10</v>
      </c>
      <c r="F669" s="8">
        <f>ventes[[#This Row],[PRIX UNITAIRE (FCFA)]]*ventes[[#This Row],[QUANTITE]]</f>
        <v>157.19999999999999</v>
      </c>
      <c r="G669" t="str">
        <f>VLOOKUP(ventes[[#This Row],[CLIENTS]],localisations[],2,0)</f>
        <v>Nigeria</v>
      </c>
      <c r="H669" t="str">
        <f>VLOOKUP(ventes[[#This Row],[CLIENTS]],localisations[],3,0)</f>
        <v>Afrique</v>
      </c>
      <c r="I669" t="str">
        <f>TEXT(ventes[[#This Row],[DATES]],"mmm")</f>
        <v>oct</v>
      </c>
      <c r="J669">
        <f>WEEKNUM(ventes[[#This Row],[DATES]])</f>
        <v>42</v>
      </c>
    </row>
    <row r="670" spans="1:10" x14ac:dyDescent="0.35">
      <c r="A670" s="7">
        <v>44485</v>
      </c>
      <c r="B670" s="2" t="s">
        <v>117</v>
      </c>
      <c r="C670" s="3" t="s">
        <v>96</v>
      </c>
      <c r="D670" s="4">
        <v>96.3</v>
      </c>
      <c r="E670" s="5">
        <v>3</v>
      </c>
      <c r="F670" s="8">
        <f>ventes[[#This Row],[PRIX UNITAIRE (FCFA)]]*ventes[[#This Row],[QUANTITE]]</f>
        <v>288.89999999999998</v>
      </c>
      <c r="G670" t="str">
        <f>VLOOKUP(ventes[[#This Row],[CLIENTS]],localisations[],2,0)</f>
        <v>Venezuela</v>
      </c>
      <c r="H670" t="str">
        <f>VLOOKUP(ventes[[#This Row],[CLIENTS]],localisations[],3,0)</f>
        <v>Amérique</v>
      </c>
      <c r="I670" t="str">
        <f>TEXT(ventes[[#This Row],[DATES]],"mmm")</f>
        <v>oct</v>
      </c>
      <c r="J670">
        <f>WEEKNUM(ventes[[#This Row],[DATES]])</f>
        <v>42</v>
      </c>
    </row>
    <row r="671" spans="1:10" x14ac:dyDescent="0.35">
      <c r="A671" s="7">
        <v>44485</v>
      </c>
      <c r="B671" s="2" t="s">
        <v>123</v>
      </c>
      <c r="C671" s="3" t="s">
        <v>53</v>
      </c>
      <c r="D671" s="4">
        <v>156.96</v>
      </c>
      <c r="E671" s="5">
        <v>18</v>
      </c>
      <c r="F671" s="8">
        <f>ventes[[#This Row],[PRIX UNITAIRE (FCFA)]]*ventes[[#This Row],[QUANTITE]]</f>
        <v>2825.28</v>
      </c>
      <c r="G671" t="str">
        <f>VLOOKUP(ventes[[#This Row],[CLIENTS]],localisations[],2,0)</f>
        <v>Brésil</v>
      </c>
      <c r="H671" t="str">
        <f>VLOOKUP(ventes[[#This Row],[CLIENTS]],localisations[],3,0)</f>
        <v>Amérique</v>
      </c>
      <c r="I671" t="str">
        <f>TEXT(ventes[[#This Row],[DATES]],"mmm")</f>
        <v>oct</v>
      </c>
      <c r="J671">
        <f>WEEKNUM(ventes[[#This Row],[DATES]])</f>
        <v>42</v>
      </c>
    </row>
    <row r="672" spans="1:10" x14ac:dyDescent="0.35">
      <c r="A672" s="7">
        <v>44485</v>
      </c>
      <c r="B672" s="2" t="s">
        <v>111</v>
      </c>
      <c r="C672" s="3" t="s">
        <v>81</v>
      </c>
      <c r="D672" s="4">
        <v>82.08</v>
      </c>
      <c r="E672" s="5">
        <v>18</v>
      </c>
      <c r="F672" s="8">
        <f>ventes[[#This Row],[PRIX UNITAIRE (FCFA)]]*ventes[[#This Row],[QUANTITE]]</f>
        <v>1477.44</v>
      </c>
      <c r="G672" t="str">
        <f>VLOOKUP(ventes[[#This Row],[CLIENTS]],localisations[],2,0)</f>
        <v>Pérou</v>
      </c>
      <c r="H672" t="str">
        <f>VLOOKUP(ventes[[#This Row],[CLIENTS]],localisations[],3,0)</f>
        <v>Amérique</v>
      </c>
      <c r="I672" t="str">
        <f>TEXT(ventes[[#This Row],[DATES]],"mmm")</f>
        <v>oct</v>
      </c>
      <c r="J672">
        <f>WEEKNUM(ventes[[#This Row],[DATES]])</f>
        <v>42</v>
      </c>
    </row>
    <row r="673" spans="1:10" x14ac:dyDescent="0.35">
      <c r="A673" s="7">
        <v>44486</v>
      </c>
      <c r="B673" s="2" t="s">
        <v>123</v>
      </c>
      <c r="C673" s="3" t="s">
        <v>84</v>
      </c>
      <c r="D673" s="4">
        <v>103.88</v>
      </c>
      <c r="E673" s="5">
        <v>13</v>
      </c>
      <c r="F673" s="8">
        <f>ventes[[#This Row],[PRIX UNITAIRE (FCFA)]]*ventes[[#This Row],[QUANTITE]]</f>
        <v>1350.44</v>
      </c>
      <c r="G673" t="str">
        <f>VLOOKUP(ventes[[#This Row],[CLIENTS]],localisations[],2,0)</f>
        <v>Brésil</v>
      </c>
      <c r="H673" t="str">
        <f>VLOOKUP(ventes[[#This Row],[CLIENTS]],localisations[],3,0)</f>
        <v>Amérique</v>
      </c>
      <c r="I673" t="str">
        <f>TEXT(ventes[[#This Row],[DATES]],"mmm")</f>
        <v>oct</v>
      </c>
      <c r="J673">
        <f>WEEKNUM(ventes[[#This Row],[DATES]])</f>
        <v>43</v>
      </c>
    </row>
    <row r="674" spans="1:10" x14ac:dyDescent="0.35">
      <c r="A674" s="7">
        <v>44487</v>
      </c>
      <c r="B674" s="2" t="s">
        <v>113</v>
      </c>
      <c r="C674" s="3" t="s">
        <v>77</v>
      </c>
      <c r="D674" s="4">
        <v>162</v>
      </c>
      <c r="E674" s="5">
        <v>31</v>
      </c>
      <c r="F674" s="8">
        <f>ventes[[#This Row],[PRIX UNITAIRE (FCFA)]]*ventes[[#This Row],[QUANTITE]]</f>
        <v>5022</v>
      </c>
      <c r="G674" t="str">
        <f>VLOOKUP(ventes[[#This Row],[CLIENTS]],localisations[],2,0)</f>
        <v>Tunisie</v>
      </c>
      <c r="H674" t="str">
        <f>VLOOKUP(ventes[[#This Row],[CLIENTS]],localisations[],3,0)</f>
        <v>Afrique</v>
      </c>
      <c r="I674" t="str">
        <f>TEXT(ventes[[#This Row],[DATES]],"mmm")</f>
        <v>oct</v>
      </c>
      <c r="J674">
        <f>WEEKNUM(ventes[[#This Row],[DATES]])</f>
        <v>43</v>
      </c>
    </row>
    <row r="675" spans="1:10" x14ac:dyDescent="0.35">
      <c r="A675" s="7">
        <v>44487</v>
      </c>
      <c r="B675" s="2" t="s">
        <v>109</v>
      </c>
      <c r="C675" s="3" t="s">
        <v>79</v>
      </c>
      <c r="D675" s="4">
        <v>94.62</v>
      </c>
      <c r="E675" s="5">
        <v>11</v>
      </c>
      <c r="F675" s="8">
        <f>ventes[[#This Row],[PRIX UNITAIRE (FCFA)]]*ventes[[#This Row],[QUANTITE]]</f>
        <v>1040.8200000000002</v>
      </c>
      <c r="G675" t="str">
        <f>VLOOKUP(ventes[[#This Row],[CLIENTS]],localisations[],2,0)</f>
        <v>Indonésie</v>
      </c>
      <c r="H675" t="str">
        <f>VLOOKUP(ventes[[#This Row],[CLIENTS]],localisations[],3,0)</f>
        <v>Asie</v>
      </c>
      <c r="I675" t="str">
        <f>TEXT(ventes[[#This Row],[DATES]],"mmm")</f>
        <v>oct</v>
      </c>
      <c r="J675">
        <f>WEEKNUM(ventes[[#This Row],[DATES]])</f>
        <v>43</v>
      </c>
    </row>
    <row r="676" spans="1:10" x14ac:dyDescent="0.35">
      <c r="A676" s="7">
        <v>44487</v>
      </c>
      <c r="B676" s="2" t="s">
        <v>110</v>
      </c>
      <c r="C676" s="3" t="s">
        <v>72</v>
      </c>
      <c r="D676" s="4">
        <v>80.94</v>
      </c>
      <c r="E676" s="5">
        <v>6</v>
      </c>
      <c r="F676" s="8">
        <f>ventes[[#This Row],[PRIX UNITAIRE (FCFA)]]*ventes[[#This Row],[QUANTITE]]</f>
        <v>485.64</v>
      </c>
      <c r="G676" t="str">
        <f>VLOOKUP(ventes[[#This Row],[CLIENTS]],localisations[],2,0)</f>
        <v>Égypte</v>
      </c>
      <c r="H676" t="str">
        <f>VLOOKUP(ventes[[#This Row],[CLIENTS]],localisations[],3,0)</f>
        <v>Afrique</v>
      </c>
      <c r="I676" t="str">
        <f>TEXT(ventes[[#This Row],[DATES]],"mmm")</f>
        <v>oct</v>
      </c>
      <c r="J676">
        <f>WEEKNUM(ventes[[#This Row],[DATES]])</f>
        <v>43</v>
      </c>
    </row>
    <row r="677" spans="1:10" x14ac:dyDescent="0.35">
      <c r="A677" s="7">
        <v>44487</v>
      </c>
      <c r="B677" s="2" t="s">
        <v>97</v>
      </c>
      <c r="C677" s="3" t="s">
        <v>70</v>
      </c>
      <c r="D677" s="4">
        <v>8.33</v>
      </c>
      <c r="E677" s="5">
        <v>16</v>
      </c>
      <c r="F677" s="8">
        <f>ventes[[#This Row],[PRIX UNITAIRE (FCFA)]]*ventes[[#This Row],[QUANTITE]]</f>
        <v>133.28</v>
      </c>
      <c r="G677" t="str">
        <f>VLOOKUP(ventes[[#This Row],[CLIENTS]],localisations[],2,0)</f>
        <v>Philippines</v>
      </c>
      <c r="H677" t="str">
        <f>VLOOKUP(ventes[[#This Row],[CLIENTS]],localisations[],3,0)</f>
        <v>Asie</v>
      </c>
      <c r="I677" t="str">
        <f>TEXT(ventes[[#This Row],[DATES]],"mmm")</f>
        <v>oct</v>
      </c>
      <c r="J677">
        <f>WEEKNUM(ventes[[#This Row],[DATES]])</f>
        <v>43</v>
      </c>
    </row>
    <row r="678" spans="1:10" x14ac:dyDescent="0.35">
      <c r="A678" s="7">
        <v>44487</v>
      </c>
      <c r="B678" s="2" t="s">
        <v>131</v>
      </c>
      <c r="C678" s="3" t="s">
        <v>70</v>
      </c>
      <c r="D678" s="4">
        <v>8.33</v>
      </c>
      <c r="E678" s="5">
        <v>6</v>
      </c>
      <c r="F678" s="8">
        <f>ventes[[#This Row],[PRIX UNITAIRE (FCFA)]]*ventes[[#This Row],[QUANTITE]]</f>
        <v>49.980000000000004</v>
      </c>
      <c r="G678" t="str">
        <f>VLOOKUP(ventes[[#This Row],[CLIENTS]],localisations[],2,0)</f>
        <v>Argentine</v>
      </c>
      <c r="H678" t="str">
        <f>VLOOKUP(ventes[[#This Row],[CLIENTS]],localisations[],3,0)</f>
        <v>Amérique</v>
      </c>
      <c r="I678" t="str">
        <f>TEXT(ventes[[#This Row],[DATES]],"mmm")</f>
        <v>oct</v>
      </c>
      <c r="J678">
        <f>WEEKNUM(ventes[[#This Row],[DATES]])</f>
        <v>43</v>
      </c>
    </row>
    <row r="679" spans="1:10" x14ac:dyDescent="0.35">
      <c r="A679" s="7">
        <v>44487</v>
      </c>
      <c r="B679" s="2" t="s">
        <v>131</v>
      </c>
      <c r="C679" s="3" t="s">
        <v>83</v>
      </c>
      <c r="D679" s="4">
        <v>162.54</v>
      </c>
      <c r="E679" s="5">
        <v>13</v>
      </c>
      <c r="F679" s="8">
        <f>ventes[[#This Row],[PRIX UNITAIRE (FCFA)]]*ventes[[#This Row],[QUANTITE]]</f>
        <v>2113.02</v>
      </c>
      <c r="G679" t="str">
        <f>VLOOKUP(ventes[[#This Row],[CLIENTS]],localisations[],2,0)</f>
        <v>Argentine</v>
      </c>
      <c r="H679" t="str">
        <f>VLOOKUP(ventes[[#This Row],[CLIENTS]],localisations[],3,0)</f>
        <v>Amérique</v>
      </c>
      <c r="I679" t="str">
        <f>TEXT(ventes[[#This Row],[DATES]],"mmm")</f>
        <v>oct</v>
      </c>
      <c r="J679">
        <f>WEEKNUM(ventes[[#This Row],[DATES]])</f>
        <v>43</v>
      </c>
    </row>
    <row r="680" spans="1:10" x14ac:dyDescent="0.35">
      <c r="A680" s="7">
        <v>44491</v>
      </c>
      <c r="B680" s="2" t="s">
        <v>128</v>
      </c>
      <c r="C680" s="3" t="s">
        <v>76</v>
      </c>
      <c r="D680" s="4">
        <v>48.4</v>
      </c>
      <c r="E680" s="5">
        <v>7</v>
      </c>
      <c r="F680" s="8">
        <f>ventes[[#This Row],[PRIX UNITAIRE (FCFA)]]*ventes[[#This Row],[QUANTITE]]</f>
        <v>338.8</v>
      </c>
      <c r="G680" t="str">
        <f>VLOOKUP(ventes[[#This Row],[CLIENTS]],localisations[],2,0)</f>
        <v>Sénégal</v>
      </c>
      <c r="H680" t="str">
        <f>VLOOKUP(ventes[[#This Row],[CLIENTS]],localisations[],3,0)</f>
        <v>Afrique</v>
      </c>
      <c r="I680" t="str">
        <f>TEXT(ventes[[#This Row],[DATES]],"mmm")</f>
        <v>oct</v>
      </c>
      <c r="J680">
        <f>WEEKNUM(ventes[[#This Row],[DATES]])</f>
        <v>43</v>
      </c>
    </row>
    <row r="681" spans="1:10" x14ac:dyDescent="0.35">
      <c r="A681" s="7">
        <v>44491</v>
      </c>
      <c r="B681" s="2" t="s">
        <v>112</v>
      </c>
      <c r="C681" s="3" t="s">
        <v>94</v>
      </c>
      <c r="D681" s="4">
        <v>7.8599999999999994</v>
      </c>
      <c r="E681" s="5">
        <v>1</v>
      </c>
      <c r="F681" s="8">
        <f>ventes[[#This Row],[PRIX UNITAIRE (FCFA)]]*ventes[[#This Row],[QUANTITE]]</f>
        <v>7.8599999999999994</v>
      </c>
      <c r="G681" t="str">
        <f>VLOOKUP(ventes[[#This Row],[CLIENTS]],localisations[],2,0)</f>
        <v>Afrique du Sud</v>
      </c>
      <c r="H681" t="str">
        <f>VLOOKUP(ventes[[#This Row],[CLIENTS]],localisations[],3,0)</f>
        <v>Afrique</v>
      </c>
      <c r="I681" t="str">
        <f>TEXT(ventes[[#This Row],[DATES]],"mmm")</f>
        <v>oct</v>
      </c>
      <c r="J681">
        <f>WEEKNUM(ventes[[#This Row],[DATES]])</f>
        <v>43</v>
      </c>
    </row>
    <row r="682" spans="1:10" x14ac:dyDescent="0.35">
      <c r="A682" s="7">
        <v>44491</v>
      </c>
      <c r="B682" s="2" t="s">
        <v>121</v>
      </c>
      <c r="C682" s="3" t="s">
        <v>53</v>
      </c>
      <c r="D682" s="4">
        <v>156.96</v>
      </c>
      <c r="E682" s="5">
        <v>13</v>
      </c>
      <c r="F682" s="8">
        <f>ventes[[#This Row],[PRIX UNITAIRE (FCFA)]]*ventes[[#This Row],[QUANTITE]]</f>
        <v>2040.48</v>
      </c>
      <c r="G682" t="str">
        <f>VLOOKUP(ventes[[#This Row],[CLIENTS]],localisations[],2,0)</f>
        <v>Maroc</v>
      </c>
      <c r="H682" t="str">
        <f>VLOOKUP(ventes[[#This Row],[CLIENTS]],localisations[],3,0)</f>
        <v>Afrique</v>
      </c>
      <c r="I682" t="str">
        <f>TEXT(ventes[[#This Row],[DATES]],"mmm")</f>
        <v>oct</v>
      </c>
      <c r="J682">
        <f>WEEKNUM(ventes[[#This Row],[DATES]])</f>
        <v>43</v>
      </c>
    </row>
    <row r="683" spans="1:10" x14ac:dyDescent="0.35">
      <c r="A683" s="7">
        <v>44491</v>
      </c>
      <c r="B683" s="2" t="s">
        <v>118</v>
      </c>
      <c r="C683" s="3" t="s">
        <v>66</v>
      </c>
      <c r="D683" s="4">
        <v>117.48</v>
      </c>
      <c r="E683" s="5">
        <v>34</v>
      </c>
      <c r="F683" s="8">
        <f>ventes[[#This Row],[PRIX UNITAIRE (FCFA)]]*ventes[[#This Row],[QUANTITE]]</f>
        <v>3994.32</v>
      </c>
      <c r="G683" t="str">
        <f>VLOOKUP(ventes[[#This Row],[CLIENTS]],localisations[],2,0)</f>
        <v>Espagne</v>
      </c>
      <c r="H683" t="str">
        <f>VLOOKUP(ventes[[#This Row],[CLIENTS]],localisations[],3,0)</f>
        <v>Europe</v>
      </c>
      <c r="I683" t="str">
        <f>TEXT(ventes[[#This Row],[DATES]],"mmm")</f>
        <v>oct</v>
      </c>
      <c r="J683">
        <f>WEEKNUM(ventes[[#This Row],[DATES]])</f>
        <v>43</v>
      </c>
    </row>
    <row r="684" spans="1:10" x14ac:dyDescent="0.35">
      <c r="A684" s="7">
        <v>44491</v>
      </c>
      <c r="B684" s="2" t="s">
        <v>119</v>
      </c>
      <c r="C684" s="3" t="s">
        <v>92</v>
      </c>
      <c r="D684" s="4">
        <v>42.55</v>
      </c>
      <c r="E684" s="5">
        <v>24</v>
      </c>
      <c r="F684" s="8">
        <f>ventes[[#This Row],[PRIX UNITAIRE (FCFA)]]*ventes[[#This Row],[QUANTITE]]</f>
        <v>1021.1999999999999</v>
      </c>
      <c r="G684" t="str">
        <f>VLOOKUP(ventes[[#This Row],[CLIENTS]],localisations[],2,0)</f>
        <v>Suède</v>
      </c>
      <c r="H684" t="str">
        <f>VLOOKUP(ventes[[#This Row],[CLIENTS]],localisations[],3,0)</f>
        <v>Europe</v>
      </c>
      <c r="I684" t="str">
        <f>TEXT(ventes[[#This Row],[DATES]],"mmm")</f>
        <v>oct</v>
      </c>
      <c r="J684">
        <f>WEEKNUM(ventes[[#This Row],[DATES]])</f>
        <v>43</v>
      </c>
    </row>
    <row r="685" spans="1:10" x14ac:dyDescent="0.35">
      <c r="A685" s="7">
        <v>44492</v>
      </c>
      <c r="B685" s="2" t="s">
        <v>126</v>
      </c>
      <c r="C685" s="3" t="s">
        <v>53</v>
      </c>
      <c r="D685" s="4">
        <v>156.96</v>
      </c>
      <c r="E685" s="5">
        <v>14</v>
      </c>
      <c r="F685" s="8">
        <f>ventes[[#This Row],[PRIX UNITAIRE (FCFA)]]*ventes[[#This Row],[QUANTITE]]</f>
        <v>2197.44</v>
      </c>
      <c r="G685" t="str">
        <f>VLOOKUP(ventes[[#This Row],[CLIENTS]],localisations[],2,0)</f>
        <v>Canada</v>
      </c>
      <c r="H685" t="str">
        <f>VLOOKUP(ventes[[#This Row],[CLIENTS]],localisations[],3,0)</f>
        <v>Amérique</v>
      </c>
      <c r="I685" t="str">
        <f>TEXT(ventes[[#This Row],[DATES]],"mmm")</f>
        <v>oct</v>
      </c>
      <c r="J685">
        <f>WEEKNUM(ventes[[#This Row],[DATES]])</f>
        <v>43</v>
      </c>
    </row>
    <row r="686" spans="1:10" x14ac:dyDescent="0.35">
      <c r="A686" s="7">
        <v>44493</v>
      </c>
      <c r="B686" s="2" t="s">
        <v>97</v>
      </c>
      <c r="C686" s="3" t="s">
        <v>96</v>
      </c>
      <c r="D686" s="4">
        <v>96.3</v>
      </c>
      <c r="E686" s="5">
        <v>22</v>
      </c>
      <c r="F686" s="8">
        <f>ventes[[#This Row],[PRIX UNITAIRE (FCFA)]]*ventes[[#This Row],[QUANTITE]]</f>
        <v>2118.6</v>
      </c>
      <c r="G686" t="str">
        <f>VLOOKUP(ventes[[#This Row],[CLIENTS]],localisations[],2,0)</f>
        <v>Philippines</v>
      </c>
      <c r="H686" t="str">
        <f>VLOOKUP(ventes[[#This Row],[CLIENTS]],localisations[],3,0)</f>
        <v>Asie</v>
      </c>
      <c r="I686" t="str">
        <f>TEXT(ventes[[#This Row],[DATES]],"mmm")</f>
        <v>oct</v>
      </c>
      <c r="J686">
        <f>WEEKNUM(ventes[[#This Row],[DATES]])</f>
        <v>44</v>
      </c>
    </row>
    <row r="687" spans="1:10" x14ac:dyDescent="0.35">
      <c r="A687" s="7">
        <v>44493</v>
      </c>
      <c r="B687" s="2" t="s">
        <v>131</v>
      </c>
      <c r="C687" s="3" t="s">
        <v>76</v>
      </c>
      <c r="D687" s="4">
        <v>48.4</v>
      </c>
      <c r="E687" s="5">
        <v>3</v>
      </c>
      <c r="F687" s="8">
        <f>ventes[[#This Row],[PRIX UNITAIRE (FCFA)]]*ventes[[#This Row],[QUANTITE]]</f>
        <v>145.19999999999999</v>
      </c>
      <c r="G687" t="str">
        <f>VLOOKUP(ventes[[#This Row],[CLIENTS]],localisations[],2,0)</f>
        <v>Argentine</v>
      </c>
      <c r="H687" t="str">
        <f>VLOOKUP(ventes[[#This Row],[CLIENTS]],localisations[],3,0)</f>
        <v>Amérique</v>
      </c>
      <c r="I687" t="str">
        <f>TEXT(ventes[[#This Row],[DATES]],"mmm")</f>
        <v>oct</v>
      </c>
      <c r="J687">
        <f>WEEKNUM(ventes[[#This Row],[DATES]])</f>
        <v>44</v>
      </c>
    </row>
    <row r="688" spans="1:10" x14ac:dyDescent="0.35">
      <c r="A688" s="7">
        <v>44493</v>
      </c>
      <c r="B688" s="2" t="s">
        <v>131</v>
      </c>
      <c r="C688" s="3" t="s">
        <v>70</v>
      </c>
      <c r="D688" s="4">
        <v>8.33</v>
      </c>
      <c r="E688" s="5">
        <v>21</v>
      </c>
      <c r="F688" s="8">
        <f>ventes[[#This Row],[PRIX UNITAIRE (FCFA)]]*ventes[[#This Row],[QUANTITE]]</f>
        <v>174.93</v>
      </c>
      <c r="G688" t="str">
        <f>VLOOKUP(ventes[[#This Row],[CLIENTS]],localisations[],2,0)</f>
        <v>Argentine</v>
      </c>
      <c r="H688" t="str">
        <f>VLOOKUP(ventes[[#This Row],[CLIENTS]],localisations[],3,0)</f>
        <v>Amérique</v>
      </c>
      <c r="I688" t="str">
        <f>TEXT(ventes[[#This Row],[DATES]],"mmm")</f>
        <v>oct</v>
      </c>
      <c r="J688">
        <f>WEEKNUM(ventes[[#This Row],[DATES]])</f>
        <v>44</v>
      </c>
    </row>
    <row r="689" spans="1:10" x14ac:dyDescent="0.35">
      <c r="A689" s="7">
        <v>44493</v>
      </c>
      <c r="B689" s="2" t="s">
        <v>136</v>
      </c>
      <c r="C689" s="3" t="s">
        <v>56</v>
      </c>
      <c r="D689" s="4">
        <v>119.7</v>
      </c>
      <c r="E689" s="5">
        <v>4</v>
      </c>
      <c r="F689" s="8">
        <f>ventes[[#This Row],[PRIX UNITAIRE (FCFA)]]*ventes[[#This Row],[QUANTITE]]</f>
        <v>478.8</v>
      </c>
      <c r="G689" t="str">
        <f>VLOOKUP(ventes[[#This Row],[CLIENTS]],localisations[],2,0)</f>
        <v>Pakistan</v>
      </c>
      <c r="H689" t="str">
        <f>VLOOKUP(ventes[[#This Row],[CLIENTS]],localisations[],3,0)</f>
        <v>Asie</v>
      </c>
      <c r="I689" t="str">
        <f>TEXT(ventes[[#This Row],[DATES]],"mmm")</f>
        <v>oct</v>
      </c>
      <c r="J689">
        <f>WEEKNUM(ventes[[#This Row],[DATES]])</f>
        <v>44</v>
      </c>
    </row>
    <row r="690" spans="1:10" x14ac:dyDescent="0.35">
      <c r="A690" s="7">
        <v>44494</v>
      </c>
      <c r="B690" s="2" t="s">
        <v>125</v>
      </c>
      <c r="C690" s="3" t="s">
        <v>81</v>
      </c>
      <c r="D690" s="4">
        <v>82.08</v>
      </c>
      <c r="E690" s="5">
        <v>9</v>
      </c>
      <c r="F690" s="8">
        <f>ventes[[#This Row],[PRIX UNITAIRE (FCFA)]]*ventes[[#This Row],[QUANTITE]]</f>
        <v>738.72</v>
      </c>
      <c r="G690" t="str">
        <f>VLOOKUP(ventes[[#This Row],[CLIENTS]],localisations[],2,0)</f>
        <v>Allemagne</v>
      </c>
      <c r="H690" t="str">
        <f>VLOOKUP(ventes[[#This Row],[CLIENTS]],localisations[],3,0)</f>
        <v>Europe</v>
      </c>
      <c r="I690" t="str">
        <f>TEXT(ventes[[#This Row],[DATES]],"mmm")</f>
        <v>oct</v>
      </c>
      <c r="J690">
        <f>WEEKNUM(ventes[[#This Row],[DATES]])</f>
        <v>44</v>
      </c>
    </row>
    <row r="691" spans="1:10" x14ac:dyDescent="0.35">
      <c r="A691" s="7">
        <v>44494</v>
      </c>
      <c r="B691" s="2" t="s">
        <v>126</v>
      </c>
      <c r="C691" s="3" t="s">
        <v>84</v>
      </c>
      <c r="D691" s="4">
        <v>103.88</v>
      </c>
      <c r="E691" s="5">
        <v>18</v>
      </c>
      <c r="F691" s="8">
        <f>ventes[[#This Row],[PRIX UNITAIRE (FCFA)]]*ventes[[#This Row],[QUANTITE]]</f>
        <v>1869.84</v>
      </c>
      <c r="G691" t="str">
        <f>VLOOKUP(ventes[[#This Row],[CLIENTS]],localisations[],2,0)</f>
        <v>Canada</v>
      </c>
      <c r="H691" t="str">
        <f>VLOOKUP(ventes[[#This Row],[CLIENTS]],localisations[],3,0)</f>
        <v>Amérique</v>
      </c>
      <c r="I691" t="str">
        <f>TEXT(ventes[[#This Row],[DATES]],"mmm")</f>
        <v>oct</v>
      </c>
      <c r="J691">
        <f>WEEKNUM(ventes[[#This Row],[DATES]])</f>
        <v>44</v>
      </c>
    </row>
    <row r="692" spans="1:10" x14ac:dyDescent="0.35">
      <c r="A692" s="7">
        <v>44495</v>
      </c>
      <c r="B692" s="2" t="s">
        <v>134</v>
      </c>
      <c r="C692" s="3" t="s">
        <v>62</v>
      </c>
      <c r="D692" s="4">
        <v>48.84</v>
      </c>
      <c r="E692" s="5">
        <v>6</v>
      </c>
      <c r="F692" s="8">
        <f>ventes[[#This Row],[PRIX UNITAIRE (FCFA)]]*ventes[[#This Row],[QUANTITE]]</f>
        <v>293.04000000000002</v>
      </c>
      <c r="G692" t="str">
        <f>VLOOKUP(ventes[[#This Row],[CLIENTS]],localisations[],2,0)</f>
        <v>Éthiopie</v>
      </c>
      <c r="H692" t="str">
        <f>VLOOKUP(ventes[[#This Row],[CLIENTS]],localisations[],3,0)</f>
        <v>Afrique</v>
      </c>
      <c r="I692" t="str">
        <f>TEXT(ventes[[#This Row],[DATES]],"mmm")</f>
        <v>oct</v>
      </c>
      <c r="J692">
        <f>WEEKNUM(ventes[[#This Row],[DATES]])</f>
        <v>44</v>
      </c>
    </row>
    <row r="693" spans="1:10" x14ac:dyDescent="0.35">
      <c r="A693" s="7">
        <v>44497</v>
      </c>
      <c r="B693" s="2" t="s">
        <v>108</v>
      </c>
      <c r="C693" s="3" t="s">
        <v>79</v>
      </c>
      <c r="D693" s="4">
        <v>94.62</v>
      </c>
      <c r="E693" s="5">
        <v>1</v>
      </c>
      <c r="F693" s="8">
        <f>ventes[[#This Row],[PRIX UNITAIRE (FCFA)]]*ventes[[#This Row],[QUANTITE]]</f>
        <v>94.62</v>
      </c>
      <c r="G693" t="str">
        <f>VLOOKUP(ventes[[#This Row],[CLIENTS]],localisations[],2,0)</f>
        <v>Inde</v>
      </c>
      <c r="H693" t="str">
        <f>VLOOKUP(ventes[[#This Row],[CLIENTS]],localisations[],3,0)</f>
        <v>Asie</v>
      </c>
      <c r="I693" t="str">
        <f>TEXT(ventes[[#This Row],[DATES]],"mmm")</f>
        <v>oct</v>
      </c>
      <c r="J693">
        <f>WEEKNUM(ventes[[#This Row],[DATES]])</f>
        <v>44</v>
      </c>
    </row>
    <row r="694" spans="1:10" x14ac:dyDescent="0.35">
      <c r="A694" s="7">
        <v>44497</v>
      </c>
      <c r="B694" s="2" t="s">
        <v>123</v>
      </c>
      <c r="C694" s="3" t="s">
        <v>65</v>
      </c>
      <c r="D694" s="4">
        <v>6.7</v>
      </c>
      <c r="E694" s="5">
        <v>39</v>
      </c>
      <c r="F694" s="8">
        <f>ventes[[#This Row],[PRIX UNITAIRE (FCFA)]]*ventes[[#This Row],[QUANTITE]]</f>
        <v>261.3</v>
      </c>
      <c r="G694" t="str">
        <f>VLOOKUP(ventes[[#This Row],[CLIENTS]],localisations[],2,0)</f>
        <v>Brésil</v>
      </c>
      <c r="H694" t="str">
        <f>VLOOKUP(ventes[[#This Row],[CLIENTS]],localisations[],3,0)</f>
        <v>Amérique</v>
      </c>
      <c r="I694" t="str">
        <f>TEXT(ventes[[#This Row],[DATES]],"mmm")</f>
        <v>oct</v>
      </c>
      <c r="J694">
        <f>WEEKNUM(ventes[[#This Row],[DATES]])</f>
        <v>44</v>
      </c>
    </row>
    <row r="695" spans="1:10" x14ac:dyDescent="0.35">
      <c r="A695" s="7">
        <v>44498</v>
      </c>
      <c r="B695" s="2" t="s">
        <v>133</v>
      </c>
      <c r="C695" s="3" t="s">
        <v>73</v>
      </c>
      <c r="D695" s="4">
        <v>142.80000000000001</v>
      </c>
      <c r="E695" s="5">
        <v>23</v>
      </c>
      <c r="F695" s="8">
        <f>ventes[[#This Row],[PRIX UNITAIRE (FCFA)]]*ventes[[#This Row],[QUANTITE]]</f>
        <v>3284.4</v>
      </c>
      <c r="G695" t="str">
        <f>VLOOKUP(ventes[[#This Row],[CLIENTS]],localisations[],2,0)</f>
        <v>Nigeria</v>
      </c>
      <c r="H695" t="str">
        <f>VLOOKUP(ventes[[#This Row],[CLIENTS]],localisations[],3,0)</f>
        <v>Afrique</v>
      </c>
      <c r="I695" t="str">
        <f>TEXT(ventes[[#This Row],[DATES]],"mmm")</f>
        <v>oct</v>
      </c>
      <c r="J695">
        <f>WEEKNUM(ventes[[#This Row],[DATES]])</f>
        <v>44</v>
      </c>
    </row>
    <row r="696" spans="1:10" x14ac:dyDescent="0.35">
      <c r="A696" s="7">
        <v>44498</v>
      </c>
      <c r="B696" s="2" t="s">
        <v>120</v>
      </c>
      <c r="C696" s="3" t="s">
        <v>55</v>
      </c>
      <c r="D696" s="4">
        <v>79.92</v>
      </c>
      <c r="E696" s="5">
        <v>14</v>
      </c>
      <c r="F696" s="8">
        <f>ventes[[#This Row],[PRIX UNITAIRE (FCFA)]]*ventes[[#This Row],[QUANTITE]]</f>
        <v>1118.8800000000001</v>
      </c>
      <c r="G696" t="str">
        <f>VLOOKUP(ventes[[#This Row],[CLIENTS]],localisations[],2,0)</f>
        <v>Pays-Bas</v>
      </c>
      <c r="H696" t="str">
        <f>VLOOKUP(ventes[[#This Row],[CLIENTS]],localisations[],3,0)</f>
        <v>Europe</v>
      </c>
      <c r="I696" t="str">
        <f>TEXT(ventes[[#This Row],[DATES]],"mmm")</f>
        <v>oct</v>
      </c>
      <c r="J696">
        <f>WEEKNUM(ventes[[#This Row],[DATES]])</f>
        <v>44</v>
      </c>
    </row>
    <row r="697" spans="1:10" x14ac:dyDescent="0.35">
      <c r="A697" s="7">
        <v>44499</v>
      </c>
      <c r="B697" s="2" t="s">
        <v>113</v>
      </c>
      <c r="C697" s="3" t="s">
        <v>85</v>
      </c>
      <c r="D697" s="4">
        <v>201.28</v>
      </c>
      <c r="E697" s="5">
        <v>30</v>
      </c>
      <c r="F697" s="8">
        <f>ventes[[#This Row],[PRIX UNITAIRE (FCFA)]]*ventes[[#This Row],[QUANTITE]]</f>
        <v>6038.4</v>
      </c>
      <c r="G697" t="str">
        <f>VLOOKUP(ventes[[#This Row],[CLIENTS]],localisations[],2,0)</f>
        <v>Tunisie</v>
      </c>
      <c r="H697" t="str">
        <f>VLOOKUP(ventes[[#This Row],[CLIENTS]],localisations[],3,0)</f>
        <v>Afrique</v>
      </c>
      <c r="I697" t="str">
        <f>TEXT(ventes[[#This Row],[DATES]],"mmm")</f>
        <v>oct</v>
      </c>
      <c r="J697">
        <f>WEEKNUM(ventes[[#This Row],[DATES]])</f>
        <v>44</v>
      </c>
    </row>
    <row r="698" spans="1:10" x14ac:dyDescent="0.35">
      <c r="A698" s="7">
        <v>44499</v>
      </c>
      <c r="B698" s="2" t="s">
        <v>125</v>
      </c>
      <c r="C698" s="3" t="s">
        <v>70</v>
      </c>
      <c r="D698" s="4">
        <v>8.33</v>
      </c>
      <c r="E698" s="5">
        <v>37</v>
      </c>
      <c r="F698" s="8">
        <f>ventes[[#This Row],[PRIX UNITAIRE (FCFA)]]*ventes[[#This Row],[QUANTITE]]</f>
        <v>308.20999999999998</v>
      </c>
      <c r="G698" t="str">
        <f>VLOOKUP(ventes[[#This Row],[CLIENTS]],localisations[],2,0)</f>
        <v>Allemagne</v>
      </c>
      <c r="H698" t="str">
        <f>VLOOKUP(ventes[[#This Row],[CLIENTS]],localisations[],3,0)</f>
        <v>Europe</v>
      </c>
      <c r="I698" t="str">
        <f>TEXT(ventes[[#This Row],[DATES]],"mmm")</f>
        <v>oct</v>
      </c>
      <c r="J698">
        <f>WEEKNUM(ventes[[#This Row],[DATES]])</f>
        <v>44</v>
      </c>
    </row>
    <row r="699" spans="1:10" x14ac:dyDescent="0.35">
      <c r="A699" s="7">
        <v>44499</v>
      </c>
      <c r="B699" s="2" t="s">
        <v>114</v>
      </c>
      <c r="C699" s="3" t="s">
        <v>77</v>
      </c>
      <c r="D699" s="4">
        <v>162</v>
      </c>
      <c r="E699" s="5">
        <v>3</v>
      </c>
      <c r="F699" s="8">
        <f>ventes[[#This Row],[PRIX UNITAIRE (FCFA)]]*ventes[[#This Row],[QUANTITE]]</f>
        <v>486</v>
      </c>
      <c r="G699" t="str">
        <f>VLOOKUP(ventes[[#This Row],[CLIENTS]],localisations[],2,0)</f>
        <v>Royaume-Uni</v>
      </c>
      <c r="H699" t="str">
        <f>VLOOKUP(ventes[[#This Row],[CLIENTS]],localisations[],3,0)</f>
        <v>Europe</v>
      </c>
      <c r="I699" t="str">
        <f>TEXT(ventes[[#This Row],[DATES]],"mmm")</f>
        <v>oct</v>
      </c>
      <c r="J699">
        <f>WEEKNUM(ventes[[#This Row],[DATES]])</f>
        <v>44</v>
      </c>
    </row>
    <row r="700" spans="1:10" x14ac:dyDescent="0.35">
      <c r="A700" s="7">
        <v>44499</v>
      </c>
      <c r="B700" s="2" t="s">
        <v>111</v>
      </c>
      <c r="C700" s="3" t="s">
        <v>94</v>
      </c>
      <c r="D700" s="4">
        <v>7.8599999999999994</v>
      </c>
      <c r="E700" s="5">
        <v>6</v>
      </c>
      <c r="F700" s="8">
        <f>ventes[[#This Row],[PRIX UNITAIRE (FCFA)]]*ventes[[#This Row],[QUANTITE]]</f>
        <v>47.16</v>
      </c>
      <c r="G700" t="str">
        <f>VLOOKUP(ventes[[#This Row],[CLIENTS]],localisations[],2,0)</f>
        <v>Pérou</v>
      </c>
      <c r="H700" t="str">
        <f>VLOOKUP(ventes[[#This Row],[CLIENTS]],localisations[],3,0)</f>
        <v>Amérique</v>
      </c>
      <c r="I700" t="str">
        <f>TEXT(ventes[[#This Row],[DATES]],"mmm")</f>
        <v>oct</v>
      </c>
      <c r="J700">
        <f>WEEKNUM(ventes[[#This Row],[DATES]])</f>
        <v>44</v>
      </c>
    </row>
    <row r="701" spans="1:10" x14ac:dyDescent="0.35">
      <c r="A701" s="7">
        <v>44500</v>
      </c>
      <c r="B701" s="2" t="s">
        <v>113</v>
      </c>
      <c r="C701" s="3" t="s">
        <v>55</v>
      </c>
      <c r="D701" s="4">
        <v>79.92</v>
      </c>
      <c r="E701" s="5">
        <v>8</v>
      </c>
      <c r="F701" s="8">
        <f>ventes[[#This Row],[PRIX UNITAIRE (FCFA)]]*ventes[[#This Row],[QUANTITE]]</f>
        <v>639.36</v>
      </c>
      <c r="G701" t="str">
        <f>VLOOKUP(ventes[[#This Row],[CLIENTS]],localisations[],2,0)</f>
        <v>Tunisie</v>
      </c>
      <c r="H701" t="str">
        <f>VLOOKUP(ventes[[#This Row],[CLIENTS]],localisations[],3,0)</f>
        <v>Afrique</v>
      </c>
      <c r="I701" t="str">
        <f>TEXT(ventes[[#This Row],[DATES]],"mmm")</f>
        <v>oct</v>
      </c>
      <c r="J701">
        <f>WEEKNUM(ventes[[#This Row],[DATES]])</f>
        <v>45</v>
      </c>
    </row>
    <row r="702" spans="1:10" x14ac:dyDescent="0.35">
      <c r="A702" s="7">
        <v>44500</v>
      </c>
      <c r="B702" s="2" t="s">
        <v>134</v>
      </c>
      <c r="C702" s="3" t="s">
        <v>83</v>
      </c>
      <c r="D702" s="4">
        <v>162.54</v>
      </c>
      <c r="E702" s="5">
        <v>6</v>
      </c>
      <c r="F702" s="8">
        <f>ventes[[#This Row],[PRIX UNITAIRE (FCFA)]]*ventes[[#This Row],[QUANTITE]]</f>
        <v>975.24</v>
      </c>
      <c r="G702" t="str">
        <f>VLOOKUP(ventes[[#This Row],[CLIENTS]],localisations[],2,0)</f>
        <v>Éthiopie</v>
      </c>
      <c r="H702" t="str">
        <f>VLOOKUP(ventes[[#This Row],[CLIENTS]],localisations[],3,0)</f>
        <v>Afrique</v>
      </c>
      <c r="I702" t="str">
        <f>TEXT(ventes[[#This Row],[DATES]],"mmm")</f>
        <v>oct</v>
      </c>
      <c r="J702">
        <f>WEEKNUM(ventes[[#This Row],[DATES]])</f>
        <v>45</v>
      </c>
    </row>
    <row r="703" spans="1:10" x14ac:dyDescent="0.35">
      <c r="A703" s="7">
        <v>44501</v>
      </c>
      <c r="B703" s="2" t="s">
        <v>101</v>
      </c>
      <c r="C703" s="3" t="s">
        <v>64</v>
      </c>
      <c r="D703" s="4">
        <v>94.17</v>
      </c>
      <c r="E703" s="5">
        <v>15</v>
      </c>
      <c r="F703" s="8">
        <f>ventes[[#This Row],[PRIX UNITAIRE (FCFA)]]*ventes[[#This Row],[QUANTITE]]</f>
        <v>1412.55</v>
      </c>
      <c r="G703" t="str">
        <f>VLOOKUP(ventes[[#This Row],[CLIENTS]],localisations[],2,0)</f>
        <v>Algérie</v>
      </c>
      <c r="H703" t="str">
        <f>VLOOKUP(ventes[[#This Row],[CLIENTS]],localisations[],3,0)</f>
        <v>Afrique</v>
      </c>
      <c r="I703" t="str">
        <f>TEXT(ventes[[#This Row],[DATES]],"mmm")</f>
        <v>nov</v>
      </c>
      <c r="J703">
        <f>WEEKNUM(ventes[[#This Row],[DATES]])</f>
        <v>45</v>
      </c>
    </row>
    <row r="704" spans="1:10" x14ac:dyDescent="0.35">
      <c r="A704" s="7">
        <v>44502</v>
      </c>
      <c r="B704" s="2" t="s">
        <v>120</v>
      </c>
      <c r="C704" s="3" t="s">
        <v>57</v>
      </c>
      <c r="D704" s="4">
        <v>15.719999999999999</v>
      </c>
      <c r="E704" s="5">
        <v>15</v>
      </c>
      <c r="F704" s="8">
        <f>ventes[[#This Row],[PRIX UNITAIRE (FCFA)]]*ventes[[#This Row],[QUANTITE]]</f>
        <v>235.79999999999998</v>
      </c>
      <c r="G704" t="str">
        <f>VLOOKUP(ventes[[#This Row],[CLIENTS]],localisations[],2,0)</f>
        <v>Pays-Bas</v>
      </c>
      <c r="H704" t="str">
        <f>VLOOKUP(ventes[[#This Row],[CLIENTS]],localisations[],3,0)</f>
        <v>Europe</v>
      </c>
      <c r="I704" t="str">
        <f>TEXT(ventes[[#This Row],[DATES]],"mmm")</f>
        <v>nov</v>
      </c>
      <c r="J704">
        <f>WEEKNUM(ventes[[#This Row],[DATES]])</f>
        <v>45</v>
      </c>
    </row>
    <row r="705" spans="1:10" x14ac:dyDescent="0.35">
      <c r="A705" s="7">
        <v>44502</v>
      </c>
      <c r="B705" s="2" t="s">
        <v>126</v>
      </c>
      <c r="C705" s="3" t="s">
        <v>65</v>
      </c>
      <c r="D705" s="4">
        <v>6.7</v>
      </c>
      <c r="E705" s="5">
        <v>5</v>
      </c>
      <c r="F705" s="8">
        <f>ventes[[#This Row],[PRIX UNITAIRE (FCFA)]]*ventes[[#This Row],[QUANTITE]]</f>
        <v>33.5</v>
      </c>
      <c r="G705" t="str">
        <f>VLOOKUP(ventes[[#This Row],[CLIENTS]],localisations[],2,0)</f>
        <v>Canada</v>
      </c>
      <c r="H705" t="str">
        <f>VLOOKUP(ventes[[#This Row],[CLIENTS]],localisations[],3,0)</f>
        <v>Amérique</v>
      </c>
      <c r="I705" t="str">
        <f>TEXT(ventes[[#This Row],[DATES]],"mmm")</f>
        <v>nov</v>
      </c>
      <c r="J705">
        <f>WEEKNUM(ventes[[#This Row],[DATES]])</f>
        <v>45</v>
      </c>
    </row>
    <row r="706" spans="1:10" x14ac:dyDescent="0.35">
      <c r="A706" s="7">
        <v>44502</v>
      </c>
      <c r="B706" s="2" t="s">
        <v>131</v>
      </c>
      <c r="C706" s="3" t="s">
        <v>85</v>
      </c>
      <c r="D706" s="4">
        <v>201.28</v>
      </c>
      <c r="E706" s="5">
        <v>15</v>
      </c>
      <c r="F706" s="8">
        <f>ventes[[#This Row],[PRIX UNITAIRE (FCFA)]]*ventes[[#This Row],[QUANTITE]]</f>
        <v>3019.2</v>
      </c>
      <c r="G706" t="str">
        <f>VLOOKUP(ventes[[#This Row],[CLIENTS]],localisations[],2,0)</f>
        <v>Argentine</v>
      </c>
      <c r="H706" t="str">
        <f>VLOOKUP(ventes[[#This Row],[CLIENTS]],localisations[],3,0)</f>
        <v>Amérique</v>
      </c>
      <c r="I706" t="str">
        <f>TEXT(ventes[[#This Row],[DATES]],"mmm")</f>
        <v>nov</v>
      </c>
      <c r="J706">
        <f>WEEKNUM(ventes[[#This Row],[DATES]])</f>
        <v>45</v>
      </c>
    </row>
    <row r="707" spans="1:10" x14ac:dyDescent="0.35">
      <c r="A707" s="7">
        <v>44503</v>
      </c>
      <c r="B707" s="2" t="s">
        <v>112</v>
      </c>
      <c r="C707" s="3" t="s">
        <v>82</v>
      </c>
      <c r="D707" s="4">
        <v>76.25</v>
      </c>
      <c r="E707" s="5">
        <v>11</v>
      </c>
      <c r="F707" s="8">
        <f>ventes[[#This Row],[PRIX UNITAIRE (FCFA)]]*ventes[[#This Row],[QUANTITE]]</f>
        <v>838.75</v>
      </c>
      <c r="G707" t="str">
        <f>VLOOKUP(ventes[[#This Row],[CLIENTS]],localisations[],2,0)</f>
        <v>Afrique du Sud</v>
      </c>
      <c r="H707" t="str">
        <f>VLOOKUP(ventes[[#This Row],[CLIENTS]],localisations[],3,0)</f>
        <v>Afrique</v>
      </c>
      <c r="I707" t="str">
        <f>TEXT(ventes[[#This Row],[DATES]],"mmm")</f>
        <v>nov</v>
      </c>
      <c r="J707">
        <f>WEEKNUM(ventes[[#This Row],[DATES]])</f>
        <v>45</v>
      </c>
    </row>
    <row r="708" spans="1:10" x14ac:dyDescent="0.35">
      <c r="A708" s="7">
        <v>44503</v>
      </c>
      <c r="B708" s="2" t="s">
        <v>107</v>
      </c>
      <c r="C708" s="3" t="s">
        <v>59</v>
      </c>
      <c r="D708" s="4">
        <v>122.08</v>
      </c>
      <c r="E708" s="5">
        <v>12</v>
      </c>
      <c r="F708" s="8">
        <f>ventes[[#This Row],[PRIX UNITAIRE (FCFA)]]*ventes[[#This Row],[QUANTITE]]</f>
        <v>1464.96</v>
      </c>
      <c r="G708" t="str">
        <f>VLOOKUP(ventes[[#This Row],[CLIENTS]],localisations[],2,0)</f>
        <v>France</v>
      </c>
      <c r="H708" t="str">
        <f>VLOOKUP(ventes[[#This Row],[CLIENTS]],localisations[],3,0)</f>
        <v>Europe</v>
      </c>
      <c r="I708" t="str">
        <f>TEXT(ventes[[#This Row],[DATES]],"mmm")</f>
        <v>nov</v>
      </c>
      <c r="J708">
        <f>WEEKNUM(ventes[[#This Row],[DATES]])</f>
        <v>45</v>
      </c>
    </row>
    <row r="709" spans="1:10" x14ac:dyDescent="0.35">
      <c r="A709" s="7">
        <v>44504</v>
      </c>
      <c r="B709" s="2" t="s">
        <v>133</v>
      </c>
      <c r="C709" s="3" t="s">
        <v>79</v>
      </c>
      <c r="D709" s="4">
        <v>94.62</v>
      </c>
      <c r="E709" s="5">
        <v>10</v>
      </c>
      <c r="F709" s="8">
        <f>ventes[[#This Row],[PRIX UNITAIRE (FCFA)]]*ventes[[#This Row],[QUANTITE]]</f>
        <v>946.2</v>
      </c>
      <c r="G709" t="str">
        <f>VLOOKUP(ventes[[#This Row],[CLIENTS]],localisations[],2,0)</f>
        <v>Nigeria</v>
      </c>
      <c r="H709" t="str">
        <f>VLOOKUP(ventes[[#This Row],[CLIENTS]],localisations[],3,0)</f>
        <v>Afrique</v>
      </c>
      <c r="I709" t="str">
        <f>TEXT(ventes[[#This Row],[DATES]],"mmm")</f>
        <v>nov</v>
      </c>
      <c r="J709">
        <f>WEEKNUM(ventes[[#This Row],[DATES]])</f>
        <v>45</v>
      </c>
    </row>
    <row r="710" spans="1:10" x14ac:dyDescent="0.35">
      <c r="A710" s="7">
        <v>44505</v>
      </c>
      <c r="B710" s="2" t="s">
        <v>120</v>
      </c>
      <c r="C710" s="3" t="s">
        <v>67</v>
      </c>
      <c r="D710" s="4">
        <v>210</v>
      </c>
      <c r="E710" s="5">
        <v>15</v>
      </c>
      <c r="F710" s="8">
        <f>ventes[[#This Row],[PRIX UNITAIRE (FCFA)]]*ventes[[#This Row],[QUANTITE]]</f>
        <v>3150</v>
      </c>
      <c r="G710" t="str">
        <f>VLOOKUP(ventes[[#This Row],[CLIENTS]],localisations[],2,0)</f>
        <v>Pays-Bas</v>
      </c>
      <c r="H710" t="str">
        <f>VLOOKUP(ventes[[#This Row],[CLIENTS]],localisations[],3,0)</f>
        <v>Europe</v>
      </c>
      <c r="I710" t="str">
        <f>TEXT(ventes[[#This Row],[DATES]],"mmm")</f>
        <v>nov</v>
      </c>
      <c r="J710">
        <f>WEEKNUM(ventes[[#This Row],[DATES]])</f>
        <v>45</v>
      </c>
    </row>
    <row r="711" spans="1:10" x14ac:dyDescent="0.35">
      <c r="A711" s="7">
        <v>44506</v>
      </c>
      <c r="B711" s="2" t="s">
        <v>113</v>
      </c>
      <c r="C711" s="3" t="s">
        <v>61</v>
      </c>
      <c r="D711" s="4">
        <v>83.08</v>
      </c>
      <c r="E711" s="5">
        <v>13</v>
      </c>
      <c r="F711" s="8">
        <f>ventes[[#This Row],[PRIX UNITAIRE (FCFA)]]*ventes[[#This Row],[QUANTITE]]</f>
        <v>1080.04</v>
      </c>
      <c r="G711" t="str">
        <f>VLOOKUP(ventes[[#This Row],[CLIENTS]],localisations[],2,0)</f>
        <v>Tunisie</v>
      </c>
      <c r="H711" t="str">
        <f>VLOOKUP(ventes[[#This Row],[CLIENTS]],localisations[],3,0)</f>
        <v>Afrique</v>
      </c>
      <c r="I711" t="str">
        <f>TEXT(ventes[[#This Row],[DATES]],"mmm")</f>
        <v>nov</v>
      </c>
      <c r="J711">
        <f>WEEKNUM(ventes[[#This Row],[DATES]])</f>
        <v>45</v>
      </c>
    </row>
    <row r="712" spans="1:10" x14ac:dyDescent="0.35">
      <c r="A712" s="7">
        <v>44506</v>
      </c>
      <c r="B712" s="2" t="s">
        <v>101</v>
      </c>
      <c r="C712" s="3" t="s">
        <v>77</v>
      </c>
      <c r="D712" s="4">
        <v>162</v>
      </c>
      <c r="E712" s="5">
        <v>13</v>
      </c>
      <c r="F712" s="8">
        <f>ventes[[#This Row],[PRIX UNITAIRE (FCFA)]]*ventes[[#This Row],[QUANTITE]]</f>
        <v>2106</v>
      </c>
      <c r="G712" t="str">
        <f>VLOOKUP(ventes[[#This Row],[CLIENTS]],localisations[],2,0)</f>
        <v>Algérie</v>
      </c>
      <c r="H712" t="str">
        <f>VLOOKUP(ventes[[#This Row],[CLIENTS]],localisations[],3,0)</f>
        <v>Afrique</v>
      </c>
      <c r="I712" t="str">
        <f>TEXT(ventes[[#This Row],[DATES]],"mmm")</f>
        <v>nov</v>
      </c>
      <c r="J712">
        <f>WEEKNUM(ventes[[#This Row],[DATES]])</f>
        <v>45</v>
      </c>
    </row>
    <row r="713" spans="1:10" x14ac:dyDescent="0.35">
      <c r="A713" s="7">
        <v>44506</v>
      </c>
      <c r="B713" s="2" t="s">
        <v>106</v>
      </c>
      <c r="C713" s="3" t="s">
        <v>96</v>
      </c>
      <c r="D713" s="4">
        <v>96.3</v>
      </c>
      <c r="E713" s="5">
        <v>10</v>
      </c>
      <c r="F713" s="8">
        <f>ventes[[#This Row],[PRIX UNITAIRE (FCFA)]]*ventes[[#This Row],[QUANTITE]]</f>
        <v>963</v>
      </c>
      <c r="G713" t="str">
        <f>VLOOKUP(ventes[[#This Row],[CLIENTS]],localisations[],2,0)</f>
        <v>Belgique</v>
      </c>
      <c r="H713" t="str">
        <f>VLOOKUP(ventes[[#This Row],[CLIENTS]],localisations[],3,0)</f>
        <v>Europe</v>
      </c>
      <c r="I713" t="str">
        <f>TEXT(ventes[[#This Row],[DATES]],"mmm")</f>
        <v>nov</v>
      </c>
      <c r="J713">
        <f>WEEKNUM(ventes[[#This Row],[DATES]])</f>
        <v>45</v>
      </c>
    </row>
    <row r="714" spans="1:10" x14ac:dyDescent="0.35">
      <c r="A714" s="7">
        <v>44506</v>
      </c>
      <c r="B714" s="2" t="s">
        <v>117</v>
      </c>
      <c r="C714" s="3" t="s">
        <v>57</v>
      </c>
      <c r="D714" s="4">
        <v>15.719999999999999</v>
      </c>
      <c r="E714" s="5">
        <v>13</v>
      </c>
      <c r="F714" s="8">
        <f>ventes[[#This Row],[PRIX UNITAIRE (FCFA)]]*ventes[[#This Row],[QUANTITE]]</f>
        <v>204.35999999999999</v>
      </c>
      <c r="G714" t="str">
        <f>VLOOKUP(ventes[[#This Row],[CLIENTS]],localisations[],2,0)</f>
        <v>Venezuela</v>
      </c>
      <c r="H714" t="str">
        <f>VLOOKUP(ventes[[#This Row],[CLIENTS]],localisations[],3,0)</f>
        <v>Amérique</v>
      </c>
      <c r="I714" t="str">
        <f>TEXT(ventes[[#This Row],[DATES]],"mmm")</f>
        <v>nov</v>
      </c>
      <c r="J714">
        <f>WEEKNUM(ventes[[#This Row],[DATES]])</f>
        <v>45</v>
      </c>
    </row>
    <row r="715" spans="1:10" x14ac:dyDescent="0.35">
      <c r="A715" s="7">
        <v>44507</v>
      </c>
      <c r="B715" s="2" t="s">
        <v>120</v>
      </c>
      <c r="C715" s="3" t="s">
        <v>85</v>
      </c>
      <c r="D715" s="4">
        <v>201.28</v>
      </c>
      <c r="E715" s="5">
        <v>11</v>
      </c>
      <c r="F715" s="8">
        <f>ventes[[#This Row],[PRIX UNITAIRE (FCFA)]]*ventes[[#This Row],[QUANTITE]]</f>
        <v>2214.08</v>
      </c>
      <c r="G715" t="str">
        <f>VLOOKUP(ventes[[#This Row],[CLIENTS]],localisations[],2,0)</f>
        <v>Pays-Bas</v>
      </c>
      <c r="H715" t="str">
        <f>VLOOKUP(ventes[[#This Row],[CLIENTS]],localisations[],3,0)</f>
        <v>Europe</v>
      </c>
      <c r="I715" t="str">
        <f>TEXT(ventes[[#This Row],[DATES]],"mmm")</f>
        <v>nov</v>
      </c>
      <c r="J715">
        <f>WEEKNUM(ventes[[#This Row],[DATES]])</f>
        <v>46</v>
      </c>
    </row>
    <row r="716" spans="1:10" x14ac:dyDescent="0.35">
      <c r="A716" s="7">
        <v>44507</v>
      </c>
      <c r="B716" s="2" t="s">
        <v>108</v>
      </c>
      <c r="C716" s="3" t="s">
        <v>88</v>
      </c>
      <c r="D716" s="4">
        <v>155.61000000000001</v>
      </c>
      <c r="E716" s="5">
        <v>3</v>
      </c>
      <c r="F716" s="8">
        <f>ventes[[#This Row],[PRIX UNITAIRE (FCFA)]]*ventes[[#This Row],[QUANTITE]]</f>
        <v>466.83000000000004</v>
      </c>
      <c r="G716" t="str">
        <f>VLOOKUP(ventes[[#This Row],[CLIENTS]],localisations[],2,0)</f>
        <v>Inde</v>
      </c>
      <c r="H716" t="str">
        <f>VLOOKUP(ventes[[#This Row],[CLIENTS]],localisations[],3,0)</f>
        <v>Asie</v>
      </c>
      <c r="I716" t="str">
        <f>TEXT(ventes[[#This Row],[DATES]],"mmm")</f>
        <v>nov</v>
      </c>
      <c r="J716">
        <f>WEEKNUM(ventes[[#This Row],[DATES]])</f>
        <v>46</v>
      </c>
    </row>
    <row r="717" spans="1:10" x14ac:dyDescent="0.35">
      <c r="A717" s="7">
        <v>44507</v>
      </c>
      <c r="B717" s="2" t="s">
        <v>98</v>
      </c>
      <c r="C717" s="3" t="s">
        <v>71</v>
      </c>
      <c r="D717" s="4">
        <v>115.2</v>
      </c>
      <c r="E717" s="5">
        <v>13</v>
      </c>
      <c r="F717" s="8">
        <f>ventes[[#This Row],[PRIX UNITAIRE (FCFA)]]*ventes[[#This Row],[QUANTITE]]</f>
        <v>1497.6000000000001</v>
      </c>
      <c r="G717" t="str">
        <f>VLOOKUP(ventes[[#This Row],[CLIENTS]],localisations[],2,0)</f>
        <v>Chili</v>
      </c>
      <c r="H717" t="str">
        <f>VLOOKUP(ventes[[#This Row],[CLIENTS]],localisations[],3,0)</f>
        <v>Amérique</v>
      </c>
      <c r="I717" t="str">
        <f>TEXT(ventes[[#This Row],[DATES]],"mmm")</f>
        <v>nov</v>
      </c>
      <c r="J717">
        <f>WEEKNUM(ventes[[#This Row],[DATES]])</f>
        <v>46</v>
      </c>
    </row>
    <row r="718" spans="1:10" x14ac:dyDescent="0.35">
      <c r="A718" s="7">
        <v>44508</v>
      </c>
      <c r="B718" s="2" t="s">
        <v>97</v>
      </c>
      <c r="C718" s="3" t="s">
        <v>68</v>
      </c>
      <c r="D718" s="4">
        <v>47.730000000000004</v>
      </c>
      <c r="E718" s="5">
        <v>15</v>
      </c>
      <c r="F718" s="8">
        <f>ventes[[#This Row],[PRIX UNITAIRE (FCFA)]]*ventes[[#This Row],[QUANTITE]]</f>
        <v>715.95</v>
      </c>
      <c r="G718" t="str">
        <f>VLOOKUP(ventes[[#This Row],[CLIENTS]],localisations[],2,0)</f>
        <v>Philippines</v>
      </c>
      <c r="H718" t="str">
        <f>VLOOKUP(ventes[[#This Row],[CLIENTS]],localisations[],3,0)</f>
        <v>Asie</v>
      </c>
      <c r="I718" t="str">
        <f>TEXT(ventes[[#This Row],[DATES]],"mmm")</f>
        <v>nov</v>
      </c>
      <c r="J718">
        <f>WEEKNUM(ventes[[#This Row],[DATES]])</f>
        <v>46</v>
      </c>
    </row>
    <row r="719" spans="1:10" x14ac:dyDescent="0.35">
      <c r="A719" s="7">
        <v>44508</v>
      </c>
      <c r="B719" s="2" t="s">
        <v>135</v>
      </c>
      <c r="C719" s="3" t="s">
        <v>96</v>
      </c>
      <c r="D719" s="4">
        <v>96.3</v>
      </c>
      <c r="E719" s="5">
        <v>11</v>
      </c>
      <c r="F719" s="8">
        <f>ventes[[#This Row],[PRIX UNITAIRE (FCFA)]]*ventes[[#This Row],[QUANTITE]]</f>
        <v>1059.3</v>
      </c>
      <c r="G719" t="str">
        <f>VLOOKUP(ventes[[#This Row],[CLIENTS]],localisations[],2,0)</f>
        <v>Italie</v>
      </c>
      <c r="H719" t="str">
        <f>VLOOKUP(ventes[[#This Row],[CLIENTS]],localisations[],3,0)</f>
        <v>Europe</v>
      </c>
      <c r="I719" t="str">
        <f>TEXT(ventes[[#This Row],[DATES]],"mmm")</f>
        <v>nov</v>
      </c>
      <c r="J719">
        <f>WEEKNUM(ventes[[#This Row],[DATES]])</f>
        <v>46</v>
      </c>
    </row>
    <row r="720" spans="1:10" x14ac:dyDescent="0.35">
      <c r="A720" s="7">
        <v>44508</v>
      </c>
      <c r="B720" s="2" t="s">
        <v>107</v>
      </c>
      <c r="C720" s="3" t="s">
        <v>67</v>
      </c>
      <c r="D720" s="4">
        <v>210</v>
      </c>
      <c r="E720" s="5">
        <v>10</v>
      </c>
      <c r="F720" s="8">
        <f>ventes[[#This Row],[PRIX UNITAIRE (FCFA)]]*ventes[[#This Row],[QUANTITE]]</f>
        <v>2100</v>
      </c>
      <c r="G720" t="str">
        <f>VLOOKUP(ventes[[#This Row],[CLIENTS]],localisations[],2,0)</f>
        <v>France</v>
      </c>
      <c r="H720" t="str">
        <f>VLOOKUP(ventes[[#This Row],[CLIENTS]],localisations[],3,0)</f>
        <v>Europe</v>
      </c>
      <c r="I720" t="str">
        <f>TEXT(ventes[[#This Row],[DATES]],"mmm")</f>
        <v>nov</v>
      </c>
      <c r="J720">
        <f>WEEKNUM(ventes[[#This Row],[DATES]])</f>
        <v>46</v>
      </c>
    </row>
    <row r="721" spans="1:10" x14ac:dyDescent="0.35">
      <c r="A721" s="7">
        <v>44508</v>
      </c>
      <c r="B721" s="2" t="s">
        <v>123</v>
      </c>
      <c r="C721" s="3" t="s">
        <v>93</v>
      </c>
      <c r="D721" s="4">
        <v>49.21</v>
      </c>
      <c r="E721" s="5">
        <v>26</v>
      </c>
      <c r="F721" s="8">
        <f>ventes[[#This Row],[PRIX UNITAIRE (FCFA)]]*ventes[[#This Row],[QUANTITE]]</f>
        <v>1279.46</v>
      </c>
      <c r="G721" t="str">
        <f>VLOOKUP(ventes[[#This Row],[CLIENTS]],localisations[],2,0)</f>
        <v>Brésil</v>
      </c>
      <c r="H721" t="str">
        <f>VLOOKUP(ventes[[#This Row],[CLIENTS]],localisations[],3,0)</f>
        <v>Amérique</v>
      </c>
      <c r="I721" t="str">
        <f>TEXT(ventes[[#This Row],[DATES]],"mmm")</f>
        <v>nov</v>
      </c>
      <c r="J721">
        <f>WEEKNUM(ventes[[#This Row],[DATES]])</f>
        <v>46</v>
      </c>
    </row>
    <row r="722" spans="1:10" x14ac:dyDescent="0.35">
      <c r="A722" s="7">
        <v>44508</v>
      </c>
      <c r="B722" s="2" t="s">
        <v>111</v>
      </c>
      <c r="C722" s="3" t="s">
        <v>64</v>
      </c>
      <c r="D722" s="4">
        <v>94.17</v>
      </c>
      <c r="E722" s="5">
        <v>10</v>
      </c>
      <c r="F722" s="8">
        <f>ventes[[#This Row],[PRIX UNITAIRE (FCFA)]]*ventes[[#This Row],[QUANTITE]]</f>
        <v>941.7</v>
      </c>
      <c r="G722" t="str">
        <f>VLOOKUP(ventes[[#This Row],[CLIENTS]],localisations[],2,0)</f>
        <v>Pérou</v>
      </c>
      <c r="H722" t="str">
        <f>VLOOKUP(ventes[[#This Row],[CLIENTS]],localisations[],3,0)</f>
        <v>Amérique</v>
      </c>
      <c r="I722" t="str">
        <f>TEXT(ventes[[#This Row],[DATES]],"mmm")</f>
        <v>nov</v>
      </c>
      <c r="J722">
        <f>WEEKNUM(ventes[[#This Row],[DATES]])</f>
        <v>46</v>
      </c>
    </row>
    <row r="723" spans="1:10" x14ac:dyDescent="0.35">
      <c r="A723" s="7">
        <v>44509</v>
      </c>
      <c r="B723" s="2" t="s">
        <v>117</v>
      </c>
      <c r="C723" s="3" t="s">
        <v>76</v>
      </c>
      <c r="D723" s="4">
        <v>48.4</v>
      </c>
      <c r="E723" s="5">
        <v>6</v>
      </c>
      <c r="F723" s="8">
        <f>ventes[[#This Row],[PRIX UNITAIRE (FCFA)]]*ventes[[#This Row],[QUANTITE]]</f>
        <v>290.39999999999998</v>
      </c>
      <c r="G723" t="str">
        <f>VLOOKUP(ventes[[#This Row],[CLIENTS]],localisations[],2,0)</f>
        <v>Venezuela</v>
      </c>
      <c r="H723" t="str">
        <f>VLOOKUP(ventes[[#This Row],[CLIENTS]],localisations[],3,0)</f>
        <v>Amérique</v>
      </c>
      <c r="I723" t="str">
        <f>TEXT(ventes[[#This Row],[DATES]],"mmm")</f>
        <v>nov</v>
      </c>
      <c r="J723">
        <f>WEEKNUM(ventes[[#This Row],[DATES]])</f>
        <v>46</v>
      </c>
    </row>
    <row r="724" spans="1:10" x14ac:dyDescent="0.35">
      <c r="A724" s="7">
        <v>44509</v>
      </c>
      <c r="B724" s="2" t="s">
        <v>117</v>
      </c>
      <c r="C724" s="3" t="s">
        <v>89</v>
      </c>
      <c r="D724" s="4">
        <v>57.120000000000005</v>
      </c>
      <c r="E724" s="5">
        <v>8</v>
      </c>
      <c r="F724" s="8">
        <f>ventes[[#This Row],[PRIX UNITAIRE (FCFA)]]*ventes[[#This Row],[QUANTITE]]</f>
        <v>456.96000000000004</v>
      </c>
      <c r="G724" t="str">
        <f>VLOOKUP(ventes[[#This Row],[CLIENTS]],localisations[],2,0)</f>
        <v>Venezuela</v>
      </c>
      <c r="H724" t="str">
        <f>VLOOKUP(ventes[[#This Row],[CLIENTS]],localisations[],3,0)</f>
        <v>Amérique</v>
      </c>
      <c r="I724" t="str">
        <f>TEXT(ventes[[#This Row],[DATES]],"mmm")</f>
        <v>nov</v>
      </c>
      <c r="J724">
        <f>WEEKNUM(ventes[[#This Row],[DATES]])</f>
        <v>46</v>
      </c>
    </row>
    <row r="725" spans="1:10" x14ac:dyDescent="0.35">
      <c r="A725" s="7">
        <v>44510</v>
      </c>
      <c r="B725" s="2" t="s">
        <v>128</v>
      </c>
      <c r="C725" s="3" t="s">
        <v>93</v>
      </c>
      <c r="D725" s="4">
        <v>49.21</v>
      </c>
      <c r="E725" s="5">
        <v>7</v>
      </c>
      <c r="F725" s="8">
        <f>ventes[[#This Row],[PRIX UNITAIRE (FCFA)]]*ventes[[#This Row],[QUANTITE]]</f>
        <v>344.47</v>
      </c>
      <c r="G725" t="str">
        <f>VLOOKUP(ventes[[#This Row],[CLIENTS]],localisations[],2,0)</f>
        <v>Sénégal</v>
      </c>
      <c r="H725" t="str">
        <f>VLOOKUP(ventes[[#This Row],[CLIENTS]],localisations[],3,0)</f>
        <v>Afrique</v>
      </c>
      <c r="I725" t="str">
        <f>TEXT(ventes[[#This Row],[DATES]],"mmm")</f>
        <v>nov</v>
      </c>
      <c r="J725">
        <f>WEEKNUM(ventes[[#This Row],[DATES]])</f>
        <v>46</v>
      </c>
    </row>
    <row r="726" spans="1:10" x14ac:dyDescent="0.35">
      <c r="A726" s="7">
        <v>44510</v>
      </c>
      <c r="B726" s="2" t="s">
        <v>121</v>
      </c>
      <c r="C726" s="3" t="s">
        <v>77</v>
      </c>
      <c r="D726" s="4">
        <v>162</v>
      </c>
      <c r="E726" s="5">
        <v>6</v>
      </c>
      <c r="F726" s="8">
        <f>ventes[[#This Row],[PRIX UNITAIRE (FCFA)]]*ventes[[#This Row],[QUANTITE]]</f>
        <v>972</v>
      </c>
      <c r="G726" t="str">
        <f>VLOOKUP(ventes[[#This Row],[CLIENTS]],localisations[],2,0)</f>
        <v>Maroc</v>
      </c>
      <c r="H726" t="str">
        <f>VLOOKUP(ventes[[#This Row],[CLIENTS]],localisations[],3,0)</f>
        <v>Afrique</v>
      </c>
      <c r="I726" t="str">
        <f>TEXT(ventes[[#This Row],[DATES]],"mmm")</f>
        <v>nov</v>
      </c>
      <c r="J726">
        <f>WEEKNUM(ventes[[#This Row],[DATES]])</f>
        <v>46</v>
      </c>
    </row>
    <row r="727" spans="1:10" x14ac:dyDescent="0.35">
      <c r="A727" s="7">
        <v>44511</v>
      </c>
      <c r="B727" s="2" t="s">
        <v>102</v>
      </c>
      <c r="C727" s="3" t="s">
        <v>71</v>
      </c>
      <c r="D727" s="4">
        <v>115.2</v>
      </c>
      <c r="E727" s="5">
        <v>12</v>
      </c>
      <c r="F727" s="8">
        <f>ventes[[#This Row],[PRIX UNITAIRE (FCFA)]]*ventes[[#This Row],[QUANTITE]]</f>
        <v>1382.4</v>
      </c>
      <c r="G727" t="str">
        <f>VLOOKUP(ventes[[#This Row],[CLIENTS]],localisations[],2,0)</f>
        <v>Malaisie</v>
      </c>
      <c r="H727" t="str">
        <f>VLOOKUP(ventes[[#This Row],[CLIENTS]],localisations[],3,0)</f>
        <v>Asie</v>
      </c>
      <c r="I727" t="str">
        <f>TEXT(ventes[[#This Row],[DATES]],"mmm")</f>
        <v>nov</v>
      </c>
      <c r="J727">
        <f>WEEKNUM(ventes[[#This Row],[DATES]])</f>
        <v>46</v>
      </c>
    </row>
    <row r="728" spans="1:10" x14ac:dyDescent="0.35">
      <c r="A728" s="7">
        <v>44511</v>
      </c>
      <c r="B728" s="2" t="s">
        <v>123</v>
      </c>
      <c r="C728" s="3" t="s">
        <v>55</v>
      </c>
      <c r="D728" s="4">
        <v>79.92</v>
      </c>
      <c r="E728" s="5">
        <v>16</v>
      </c>
      <c r="F728" s="8">
        <f>ventes[[#This Row],[PRIX UNITAIRE (FCFA)]]*ventes[[#This Row],[QUANTITE]]</f>
        <v>1278.72</v>
      </c>
      <c r="G728" t="str">
        <f>VLOOKUP(ventes[[#This Row],[CLIENTS]],localisations[],2,0)</f>
        <v>Brésil</v>
      </c>
      <c r="H728" t="str">
        <f>VLOOKUP(ventes[[#This Row],[CLIENTS]],localisations[],3,0)</f>
        <v>Amérique</v>
      </c>
      <c r="I728" t="str">
        <f>TEXT(ventes[[#This Row],[DATES]],"mmm")</f>
        <v>nov</v>
      </c>
      <c r="J728">
        <f>WEEKNUM(ventes[[#This Row],[DATES]])</f>
        <v>46</v>
      </c>
    </row>
    <row r="729" spans="1:10" x14ac:dyDescent="0.35">
      <c r="A729" s="7">
        <v>44512</v>
      </c>
      <c r="B729" s="2" t="s">
        <v>130</v>
      </c>
      <c r="C729" s="3" t="s">
        <v>65</v>
      </c>
      <c r="D729" s="4">
        <v>6.7</v>
      </c>
      <c r="E729" s="5">
        <v>6</v>
      </c>
      <c r="F729" s="8">
        <f>ventes[[#This Row],[PRIX UNITAIRE (FCFA)]]*ventes[[#This Row],[QUANTITE]]</f>
        <v>40.200000000000003</v>
      </c>
      <c r="G729" t="str">
        <f>VLOOKUP(ventes[[#This Row],[CLIENTS]],localisations[],2,0)</f>
        <v>Ghana</v>
      </c>
      <c r="H729" t="str">
        <f>VLOOKUP(ventes[[#This Row],[CLIENTS]],localisations[],3,0)</f>
        <v>Afrique</v>
      </c>
      <c r="I729" t="str">
        <f>TEXT(ventes[[#This Row],[DATES]],"mmm")</f>
        <v>nov</v>
      </c>
      <c r="J729">
        <f>WEEKNUM(ventes[[#This Row],[DATES]])</f>
        <v>46</v>
      </c>
    </row>
    <row r="730" spans="1:10" x14ac:dyDescent="0.35">
      <c r="A730" s="7">
        <v>44512</v>
      </c>
      <c r="B730" s="2" t="s">
        <v>111</v>
      </c>
      <c r="C730" s="3" t="s">
        <v>58</v>
      </c>
      <c r="D730" s="4">
        <v>164.28</v>
      </c>
      <c r="E730" s="5">
        <v>3</v>
      </c>
      <c r="F730" s="8">
        <f>ventes[[#This Row],[PRIX UNITAIRE (FCFA)]]*ventes[[#This Row],[QUANTITE]]</f>
        <v>492.84000000000003</v>
      </c>
      <c r="G730" t="str">
        <f>VLOOKUP(ventes[[#This Row],[CLIENTS]],localisations[],2,0)</f>
        <v>Pérou</v>
      </c>
      <c r="H730" t="str">
        <f>VLOOKUP(ventes[[#This Row],[CLIENTS]],localisations[],3,0)</f>
        <v>Amérique</v>
      </c>
      <c r="I730" t="str">
        <f>TEXT(ventes[[#This Row],[DATES]],"mmm")</f>
        <v>nov</v>
      </c>
      <c r="J730">
        <f>WEEKNUM(ventes[[#This Row],[DATES]])</f>
        <v>46</v>
      </c>
    </row>
    <row r="731" spans="1:10" x14ac:dyDescent="0.35">
      <c r="A731" s="7">
        <v>44513</v>
      </c>
      <c r="B731" s="2" t="s">
        <v>135</v>
      </c>
      <c r="C731" s="3" t="s">
        <v>89</v>
      </c>
      <c r="D731" s="4">
        <v>57.120000000000005</v>
      </c>
      <c r="E731" s="5">
        <v>10</v>
      </c>
      <c r="F731" s="8">
        <f>ventes[[#This Row],[PRIX UNITAIRE (FCFA)]]*ventes[[#This Row],[QUANTITE]]</f>
        <v>571.20000000000005</v>
      </c>
      <c r="G731" t="str">
        <f>VLOOKUP(ventes[[#This Row],[CLIENTS]],localisations[],2,0)</f>
        <v>Italie</v>
      </c>
      <c r="H731" t="str">
        <f>VLOOKUP(ventes[[#This Row],[CLIENTS]],localisations[],3,0)</f>
        <v>Europe</v>
      </c>
      <c r="I731" t="str">
        <f>TEXT(ventes[[#This Row],[DATES]],"mmm")</f>
        <v>nov</v>
      </c>
      <c r="J731">
        <f>WEEKNUM(ventes[[#This Row],[DATES]])</f>
        <v>46</v>
      </c>
    </row>
    <row r="732" spans="1:10" x14ac:dyDescent="0.35">
      <c r="A732" s="7">
        <v>44514</v>
      </c>
      <c r="B732" s="2" t="s">
        <v>133</v>
      </c>
      <c r="C732" s="3" t="s">
        <v>73</v>
      </c>
      <c r="D732" s="4">
        <v>142.80000000000001</v>
      </c>
      <c r="E732" s="5">
        <v>1</v>
      </c>
      <c r="F732" s="8">
        <f>ventes[[#This Row],[PRIX UNITAIRE (FCFA)]]*ventes[[#This Row],[QUANTITE]]</f>
        <v>142.80000000000001</v>
      </c>
      <c r="G732" t="str">
        <f>VLOOKUP(ventes[[#This Row],[CLIENTS]],localisations[],2,0)</f>
        <v>Nigeria</v>
      </c>
      <c r="H732" t="str">
        <f>VLOOKUP(ventes[[#This Row],[CLIENTS]],localisations[],3,0)</f>
        <v>Afrique</v>
      </c>
      <c r="I732" t="str">
        <f>TEXT(ventes[[#This Row],[DATES]],"mmm")</f>
        <v>nov</v>
      </c>
      <c r="J732">
        <f>WEEKNUM(ventes[[#This Row],[DATES]])</f>
        <v>47</v>
      </c>
    </row>
    <row r="733" spans="1:10" x14ac:dyDescent="0.35">
      <c r="A733" s="7">
        <v>44515</v>
      </c>
      <c r="B733" s="2" t="s">
        <v>113</v>
      </c>
      <c r="C733" s="3" t="s">
        <v>89</v>
      </c>
      <c r="D733" s="4">
        <v>57.120000000000005</v>
      </c>
      <c r="E733" s="5">
        <v>36</v>
      </c>
      <c r="F733" s="8">
        <f>ventes[[#This Row],[PRIX UNITAIRE (FCFA)]]*ventes[[#This Row],[QUANTITE]]</f>
        <v>2056.3200000000002</v>
      </c>
      <c r="G733" t="str">
        <f>VLOOKUP(ventes[[#This Row],[CLIENTS]],localisations[],2,0)</f>
        <v>Tunisie</v>
      </c>
      <c r="H733" t="str">
        <f>VLOOKUP(ventes[[#This Row],[CLIENTS]],localisations[],3,0)</f>
        <v>Afrique</v>
      </c>
      <c r="I733" t="str">
        <f>TEXT(ventes[[#This Row],[DATES]],"mmm")</f>
        <v>nov</v>
      </c>
      <c r="J733">
        <f>WEEKNUM(ventes[[#This Row],[DATES]])</f>
        <v>47</v>
      </c>
    </row>
    <row r="734" spans="1:10" x14ac:dyDescent="0.35">
      <c r="A734" s="7">
        <v>44515</v>
      </c>
      <c r="B734" s="2" t="s">
        <v>126</v>
      </c>
      <c r="C734" s="3" t="s">
        <v>64</v>
      </c>
      <c r="D734" s="4">
        <v>94.17</v>
      </c>
      <c r="E734" s="5">
        <v>14</v>
      </c>
      <c r="F734" s="8">
        <f>ventes[[#This Row],[PRIX UNITAIRE (FCFA)]]*ventes[[#This Row],[QUANTITE]]</f>
        <v>1318.38</v>
      </c>
      <c r="G734" t="str">
        <f>VLOOKUP(ventes[[#This Row],[CLIENTS]],localisations[],2,0)</f>
        <v>Canada</v>
      </c>
      <c r="H734" t="str">
        <f>VLOOKUP(ventes[[#This Row],[CLIENTS]],localisations[],3,0)</f>
        <v>Amérique</v>
      </c>
      <c r="I734" t="str">
        <f>TEXT(ventes[[#This Row],[DATES]],"mmm")</f>
        <v>nov</v>
      </c>
      <c r="J734">
        <f>WEEKNUM(ventes[[#This Row],[DATES]])</f>
        <v>47</v>
      </c>
    </row>
    <row r="735" spans="1:10" x14ac:dyDescent="0.35">
      <c r="A735" s="7">
        <v>44516</v>
      </c>
      <c r="B735" s="2" t="s">
        <v>126</v>
      </c>
      <c r="C735" s="3" t="s">
        <v>86</v>
      </c>
      <c r="D735" s="4">
        <v>156.78</v>
      </c>
      <c r="E735" s="5">
        <v>8</v>
      </c>
      <c r="F735" s="8">
        <f>ventes[[#This Row],[PRIX UNITAIRE (FCFA)]]*ventes[[#This Row],[QUANTITE]]</f>
        <v>1254.24</v>
      </c>
      <c r="G735" t="str">
        <f>VLOOKUP(ventes[[#This Row],[CLIENTS]],localisations[],2,0)</f>
        <v>Canada</v>
      </c>
      <c r="H735" t="str">
        <f>VLOOKUP(ventes[[#This Row],[CLIENTS]],localisations[],3,0)</f>
        <v>Amérique</v>
      </c>
      <c r="I735" t="str">
        <f>TEXT(ventes[[#This Row],[DATES]],"mmm")</f>
        <v>nov</v>
      </c>
      <c r="J735">
        <f>WEEKNUM(ventes[[#This Row],[DATES]])</f>
        <v>47</v>
      </c>
    </row>
    <row r="736" spans="1:10" x14ac:dyDescent="0.35">
      <c r="A736" s="7">
        <v>44517</v>
      </c>
      <c r="B736" s="2" t="s">
        <v>99</v>
      </c>
      <c r="C736" s="3" t="s">
        <v>55</v>
      </c>
      <c r="D736" s="4">
        <v>79.92</v>
      </c>
      <c r="E736" s="5">
        <v>33</v>
      </c>
      <c r="F736" s="8">
        <f>ventes[[#This Row],[PRIX UNITAIRE (FCFA)]]*ventes[[#This Row],[QUANTITE]]</f>
        <v>2637.36</v>
      </c>
      <c r="G736" t="str">
        <f>VLOOKUP(ventes[[#This Row],[CLIENTS]],localisations[],2,0)</f>
        <v>Corée du Sud</v>
      </c>
      <c r="H736" t="str">
        <f>VLOOKUP(ventes[[#This Row],[CLIENTS]],localisations[],3,0)</f>
        <v>Asie</v>
      </c>
      <c r="I736" t="str">
        <f>TEXT(ventes[[#This Row],[DATES]],"mmm")</f>
        <v>nov</v>
      </c>
      <c r="J736">
        <f>WEEKNUM(ventes[[#This Row],[DATES]])</f>
        <v>47</v>
      </c>
    </row>
    <row r="737" spans="1:10" x14ac:dyDescent="0.35">
      <c r="A737" s="7">
        <v>44518</v>
      </c>
      <c r="B737" s="2" t="s">
        <v>112</v>
      </c>
      <c r="C737" s="3" t="s">
        <v>81</v>
      </c>
      <c r="D737" s="4">
        <v>82.08</v>
      </c>
      <c r="E737" s="5">
        <v>18</v>
      </c>
      <c r="F737" s="8">
        <f>ventes[[#This Row],[PRIX UNITAIRE (FCFA)]]*ventes[[#This Row],[QUANTITE]]</f>
        <v>1477.44</v>
      </c>
      <c r="G737" t="str">
        <f>VLOOKUP(ventes[[#This Row],[CLIENTS]],localisations[],2,0)</f>
        <v>Afrique du Sud</v>
      </c>
      <c r="H737" t="str">
        <f>VLOOKUP(ventes[[#This Row],[CLIENTS]],localisations[],3,0)</f>
        <v>Afrique</v>
      </c>
      <c r="I737" t="str">
        <f>TEXT(ventes[[#This Row],[DATES]],"mmm")</f>
        <v>nov</v>
      </c>
      <c r="J737">
        <f>WEEKNUM(ventes[[#This Row],[DATES]])</f>
        <v>47</v>
      </c>
    </row>
    <row r="738" spans="1:10" x14ac:dyDescent="0.35">
      <c r="A738" s="7">
        <v>44518</v>
      </c>
      <c r="B738" s="2" t="s">
        <v>117</v>
      </c>
      <c r="C738" s="3" t="s">
        <v>74</v>
      </c>
      <c r="D738" s="4">
        <v>58.3</v>
      </c>
      <c r="E738" s="5">
        <v>8</v>
      </c>
      <c r="F738" s="8">
        <f>ventes[[#This Row],[PRIX UNITAIRE (FCFA)]]*ventes[[#This Row],[QUANTITE]]</f>
        <v>466.4</v>
      </c>
      <c r="G738" t="str">
        <f>VLOOKUP(ventes[[#This Row],[CLIENTS]],localisations[],2,0)</f>
        <v>Venezuela</v>
      </c>
      <c r="H738" t="str">
        <f>VLOOKUP(ventes[[#This Row],[CLIENTS]],localisations[],3,0)</f>
        <v>Amérique</v>
      </c>
      <c r="I738" t="str">
        <f>TEXT(ventes[[#This Row],[DATES]],"mmm")</f>
        <v>nov</v>
      </c>
      <c r="J738">
        <f>WEEKNUM(ventes[[#This Row],[DATES]])</f>
        <v>47</v>
      </c>
    </row>
    <row r="739" spans="1:10" x14ac:dyDescent="0.35">
      <c r="A739" s="7">
        <v>44518</v>
      </c>
      <c r="B739" s="2" t="s">
        <v>103</v>
      </c>
      <c r="C739" s="3" t="s">
        <v>92</v>
      </c>
      <c r="D739" s="4">
        <v>42.55</v>
      </c>
      <c r="E739" s="5">
        <v>4</v>
      </c>
      <c r="F739" s="8">
        <f>ventes[[#This Row],[PRIX UNITAIRE (FCFA)]]*ventes[[#This Row],[QUANTITE]]</f>
        <v>170.2</v>
      </c>
      <c r="G739" t="str">
        <f>VLOOKUP(ventes[[#This Row],[CLIENTS]],localisations[],2,0)</f>
        <v>Pakistan</v>
      </c>
      <c r="H739" t="str">
        <f>VLOOKUP(ventes[[#This Row],[CLIENTS]],localisations[],3,0)</f>
        <v>Asie</v>
      </c>
      <c r="I739" t="str">
        <f>TEXT(ventes[[#This Row],[DATES]],"mmm")</f>
        <v>nov</v>
      </c>
      <c r="J739">
        <f>WEEKNUM(ventes[[#This Row],[DATES]])</f>
        <v>47</v>
      </c>
    </row>
    <row r="740" spans="1:10" x14ac:dyDescent="0.35">
      <c r="A740" s="7">
        <v>44519</v>
      </c>
      <c r="B740" s="2" t="s">
        <v>132</v>
      </c>
      <c r="C740" s="3" t="s">
        <v>93</v>
      </c>
      <c r="D740" s="4">
        <v>49.21</v>
      </c>
      <c r="E740" s="5">
        <v>4</v>
      </c>
      <c r="F740" s="8">
        <f>ventes[[#This Row],[PRIX UNITAIRE (FCFA)]]*ventes[[#This Row],[QUANTITE]]</f>
        <v>196.84</v>
      </c>
      <c r="G740" t="str">
        <f>VLOOKUP(ventes[[#This Row],[CLIENTS]],localisations[],2,0)</f>
        <v>États-Unis</v>
      </c>
      <c r="H740" t="str">
        <f>VLOOKUP(ventes[[#This Row],[CLIENTS]],localisations[],3,0)</f>
        <v>Amérique</v>
      </c>
      <c r="I740" t="str">
        <f>TEXT(ventes[[#This Row],[DATES]],"mmm")</f>
        <v>nov</v>
      </c>
      <c r="J740">
        <f>WEEKNUM(ventes[[#This Row],[DATES]])</f>
        <v>47</v>
      </c>
    </row>
    <row r="741" spans="1:10" x14ac:dyDescent="0.35">
      <c r="A741" s="7">
        <v>44520</v>
      </c>
      <c r="B741" s="2" t="s">
        <v>133</v>
      </c>
      <c r="C741" s="3" t="s">
        <v>79</v>
      </c>
      <c r="D741" s="4">
        <v>94.62</v>
      </c>
      <c r="E741" s="5">
        <v>11</v>
      </c>
      <c r="F741" s="8">
        <f>ventes[[#This Row],[PRIX UNITAIRE (FCFA)]]*ventes[[#This Row],[QUANTITE]]</f>
        <v>1040.8200000000002</v>
      </c>
      <c r="G741" t="str">
        <f>VLOOKUP(ventes[[#This Row],[CLIENTS]],localisations[],2,0)</f>
        <v>Nigeria</v>
      </c>
      <c r="H741" t="str">
        <f>VLOOKUP(ventes[[#This Row],[CLIENTS]],localisations[],3,0)</f>
        <v>Afrique</v>
      </c>
      <c r="I741" t="str">
        <f>TEXT(ventes[[#This Row],[DATES]],"mmm")</f>
        <v>nov</v>
      </c>
      <c r="J741">
        <f>WEEKNUM(ventes[[#This Row],[DATES]])</f>
        <v>47</v>
      </c>
    </row>
    <row r="742" spans="1:10" x14ac:dyDescent="0.35">
      <c r="A742" s="7">
        <v>44520</v>
      </c>
      <c r="B742" s="2" t="s">
        <v>116</v>
      </c>
      <c r="C742" s="3" t="s">
        <v>54</v>
      </c>
      <c r="D742" s="4">
        <v>141.57</v>
      </c>
      <c r="E742" s="5">
        <v>34</v>
      </c>
      <c r="F742" s="8">
        <f>ventes[[#This Row],[PRIX UNITAIRE (FCFA)]]*ventes[[#This Row],[QUANTITE]]</f>
        <v>4813.38</v>
      </c>
      <c r="G742" t="str">
        <f>VLOOKUP(ventes[[#This Row],[CLIENTS]],localisations[],2,0)</f>
        <v>Vietnam</v>
      </c>
      <c r="H742" t="str">
        <f>VLOOKUP(ventes[[#This Row],[CLIENTS]],localisations[],3,0)</f>
        <v>Asie</v>
      </c>
      <c r="I742" t="str">
        <f>TEXT(ventes[[#This Row],[DATES]],"mmm")</f>
        <v>nov</v>
      </c>
      <c r="J742">
        <f>WEEKNUM(ventes[[#This Row],[DATES]])</f>
        <v>47</v>
      </c>
    </row>
    <row r="743" spans="1:10" x14ac:dyDescent="0.35">
      <c r="A743" s="7">
        <v>44520</v>
      </c>
      <c r="B743" s="2" t="s">
        <v>132</v>
      </c>
      <c r="C743" s="3" t="s">
        <v>74</v>
      </c>
      <c r="D743" s="4">
        <v>58.3</v>
      </c>
      <c r="E743" s="5">
        <v>14</v>
      </c>
      <c r="F743" s="8">
        <f>ventes[[#This Row],[PRIX UNITAIRE (FCFA)]]*ventes[[#This Row],[QUANTITE]]</f>
        <v>816.19999999999993</v>
      </c>
      <c r="G743" t="str">
        <f>VLOOKUP(ventes[[#This Row],[CLIENTS]],localisations[],2,0)</f>
        <v>États-Unis</v>
      </c>
      <c r="H743" t="str">
        <f>VLOOKUP(ventes[[#This Row],[CLIENTS]],localisations[],3,0)</f>
        <v>Amérique</v>
      </c>
      <c r="I743" t="str">
        <f>TEXT(ventes[[#This Row],[DATES]],"mmm")</f>
        <v>nov</v>
      </c>
      <c r="J743">
        <f>WEEKNUM(ventes[[#This Row],[DATES]])</f>
        <v>47</v>
      </c>
    </row>
    <row r="744" spans="1:10" x14ac:dyDescent="0.35">
      <c r="A744" s="7">
        <v>44521</v>
      </c>
      <c r="B744" s="2" t="s">
        <v>99</v>
      </c>
      <c r="C744" s="3" t="s">
        <v>87</v>
      </c>
      <c r="D744" s="4">
        <v>85.5</v>
      </c>
      <c r="E744" s="5">
        <v>1</v>
      </c>
      <c r="F744" s="8">
        <f>ventes[[#This Row],[PRIX UNITAIRE (FCFA)]]*ventes[[#This Row],[QUANTITE]]</f>
        <v>85.5</v>
      </c>
      <c r="G744" t="str">
        <f>VLOOKUP(ventes[[#This Row],[CLIENTS]],localisations[],2,0)</f>
        <v>Corée du Sud</v>
      </c>
      <c r="H744" t="str">
        <f>VLOOKUP(ventes[[#This Row],[CLIENTS]],localisations[],3,0)</f>
        <v>Asie</v>
      </c>
      <c r="I744" t="str">
        <f>TEXT(ventes[[#This Row],[DATES]],"mmm")</f>
        <v>nov</v>
      </c>
      <c r="J744">
        <f>WEEKNUM(ventes[[#This Row],[DATES]])</f>
        <v>48</v>
      </c>
    </row>
    <row r="745" spans="1:10" x14ac:dyDescent="0.35">
      <c r="A745" s="7">
        <v>44521</v>
      </c>
      <c r="B745" s="2" t="s">
        <v>97</v>
      </c>
      <c r="C745" s="3" t="s">
        <v>91</v>
      </c>
      <c r="D745" s="4">
        <v>173.88</v>
      </c>
      <c r="E745" s="5">
        <v>24</v>
      </c>
      <c r="F745" s="8">
        <f>ventes[[#This Row],[PRIX UNITAIRE (FCFA)]]*ventes[[#This Row],[QUANTITE]]</f>
        <v>4173.12</v>
      </c>
      <c r="G745" t="str">
        <f>VLOOKUP(ventes[[#This Row],[CLIENTS]],localisations[],2,0)</f>
        <v>Philippines</v>
      </c>
      <c r="H745" t="str">
        <f>VLOOKUP(ventes[[#This Row],[CLIENTS]],localisations[],3,0)</f>
        <v>Asie</v>
      </c>
      <c r="I745" t="str">
        <f>TEXT(ventes[[#This Row],[DATES]],"mmm")</f>
        <v>nov</v>
      </c>
      <c r="J745">
        <f>WEEKNUM(ventes[[#This Row],[DATES]])</f>
        <v>48</v>
      </c>
    </row>
    <row r="746" spans="1:10" x14ac:dyDescent="0.35">
      <c r="A746" s="7">
        <v>44521</v>
      </c>
      <c r="B746" s="2" t="s">
        <v>121</v>
      </c>
      <c r="C746" s="3" t="s">
        <v>82</v>
      </c>
      <c r="D746" s="4">
        <v>76.25</v>
      </c>
      <c r="E746" s="5">
        <v>6</v>
      </c>
      <c r="F746" s="8">
        <f>ventes[[#This Row],[PRIX UNITAIRE (FCFA)]]*ventes[[#This Row],[QUANTITE]]</f>
        <v>457.5</v>
      </c>
      <c r="G746" t="str">
        <f>VLOOKUP(ventes[[#This Row],[CLIENTS]],localisations[],2,0)</f>
        <v>Maroc</v>
      </c>
      <c r="H746" t="str">
        <f>VLOOKUP(ventes[[#This Row],[CLIENTS]],localisations[],3,0)</f>
        <v>Afrique</v>
      </c>
      <c r="I746" t="str">
        <f>TEXT(ventes[[#This Row],[DATES]],"mmm")</f>
        <v>nov</v>
      </c>
      <c r="J746">
        <f>WEEKNUM(ventes[[#This Row],[DATES]])</f>
        <v>48</v>
      </c>
    </row>
    <row r="747" spans="1:10" x14ac:dyDescent="0.35">
      <c r="A747" s="7">
        <v>44521</v>
      </c>
      <c r="B747" s="2" t="s">
        <v>115</v>
      </c>
      <c r="C747" s="3" t="s">
        <v>77</v>
      </c>
      <c r="D747" s="4">
        <v>162</v>
      </c>
      <c r="E747" s="5">
        <v>10</v>
      </c>
      <c r="F747" s="8">
        <f>ventes[[#This Row],[PRIX UNITAIRE (FCFA)]]*ventes[[#This Row],[QUANTITE]]</f>
        <v>1620</v>
      </c>
      <c r="G747" t="str">
        <f>VLOOKUP(ventes[[#This Row],[CLIENTS]],localisations[],2,0)</f>
        <v>Suisse</v>
      </c>
      <c r="H747" t="str">
        <f>VLOOKUP(ventes[[#This Row],[CLIENTS]],localisations[],3,0)</f>
        <v>Europe</v>
      </c>
      <c r="I747" t="str">
        <f>TEXT(ventes[[#This Row],[DATES]],"mmm")</f>
        <v>nov</v>
      </c>
      <c r="J747">
        <f>WEEKNUM(ventes[[#This Row],[DATES]])</f>
        <v>48</v>
      </c>
    </row>
    <row r="748" spans="1:10" x14ac:dyDescent="0.35">
      <c r="A748" s="7">
        <v>44521</v>
      </c>
      <c r="B748" s="2" t="s">
        <v>104</v>
      </c>
      <c r="C748" s="3" t="s">
        <v>60</v>
      </c>
      <c r="D748" s="4">
        <v>146.72</v>
      </c>
      <c r="E748" s="5">
        <v>1</v>
      </c>
      <c r="F748" s="8">
        <f>ventes[[#This Row],[PRIX UNITAIRE (FCFA)]]*ventes[[#This Row],[QUANTITE]]</f>
        <v>146.72</v>
      </c>
      <c r="G748" t="str">
        <f>VLOOKUP(ventes[[#This Row],[CLIENTS]],localisations[],2,0)</f>
        <v>Pakistan</v>
      </c>
      <c r="H748" t="str">
        <f>VLOOKUP(ventes[[#This Row],[CLIENTS]],localisations[],3,0)</f>
        <v>Asie</v>
      </c>
      <c r="I748" t="str">
        <f>TEXT(ventes[[#This Row],[DATES]],"mmm")</f>
        <v>nov</v>
      </c>
      <c r="J748">
        <f>WEEKNUM(ventes[[#This Row],[DATES]])</f>
        <v>48</v>
      </c>
    </row>
    <row r="749" spans="1:10" x14ac:dyDescent="0.35">
      <c r="A749" s="7">
        <v>44522</v>
      </c>
      <c r="B749" s="2" t="s">
        <v>131</v>
      </c>
      <c r="C749" s="3" t="s">
        <v>86</v>
      </c>
      <c r="D749" s="4">
        <v>156.78</v>
      </c>
      <c r="E749" s="5">
        <v>35</v>
      </c>
      <c r="F749" s="8">
        <f>ventes[[#This Row],[PRIX UNITAIRE (FCFA)]]*ventes[[#This Row],[QUANTITE]]</f>
        <v>5487.3</v>
      </c>
      <c r="G749" t="str">
        <f>VLOOKUP(ventes[[#This Row],[CLIENTS]],localisations[],2,0)</f>
        <v>Argentine</v>
      </c>
      <c r="H749" t="str">
        <f>VLOOKUP(ventes[[#This Row],[CLIENTS]],localisations[],3,0)</f>
        <v>Amérique</v>
      </c>
      <c r="I749" t="str">
        <f>TEXT(ventes[[#This Row],[DATES]],"mmm")</f>
        <v>nov</v>
      </c>
      <c r="J749">
        <f>WEEKNUM(ventes[[#This Row],[DATES]])</f>
        <v>48</v>
      </c>
    </row>
    <row r="750" spans="1:10" x14ac:dyDescent="0.35">
      <c r="A750" s="7">
        <v>44523</v>
      </c>
      <c r="B750" s="2" t="s">
        <v>114</v>
      </c>
      <c r="C750" s="3" t="s">
        <v>96</v>
      </c>
      <c r="D750" s="4">
        <v>96.3</v>
      </c>
      <c r="E750" s="5">
        <v>12</v>
      </c>
      <c r="F750" s="8">
        <f>ventes[[#This Row],[PRIX UNITAIRE (FCFA)]]*ventes[[#This Row],[QUANTITE]]</f>
        <v>1155.5999999999999</v>
      </c>
      <c r="G750" t="str">
        <f>VLOOKUP(ventes[[#This Row],[CLIENTS]],localisations[],2,0)</f>
        <v>Royaume-Uni</v>
      </c>
      <c r="H750" t="str">
        <f>VLOOKUP(ventes[[#This Row],[CLIENTS]],localisations[],3,0)</f>
        <v>Europe</v>
      </c>
      <c r="I750" t="str">
        <f>TEXT(ventes[[#This Row],[DATES]],"mmm")</f>
        <v>nov</v>
      </c>
      <c r="J750">
        <f>WEEKNUM(ventes[[#This Row],[DATES]])</f>
        <v>48</v>
      </c>
    </row>
    <row r="751" spans="1:10" x14ac:dyDescent="0.35">
      <c r="A751" s="7">
        <v>44525</v>
      </c>
      <c r="B751" s="2" t="s">
        <v>135</v>
      </c>
      <c r="C751" s="3" t="s">
        <v>62</v>
      </c>
      <c r="D751" s="4">
        <v>48.84</v>
      </c>
      <c r="E751" s="5">
        <v>5</v>
      </c>
      <c r="F751" s="8">
        <f>ventes[[#This Row],[PRIX UNITAIRE (FCFA)]]*ventes[[#This Row],[QUANTITE]]</f>
        <v>244.20000000000002</v>
      </c>
      <c r="G751" t="str">
        <f>VLOOKUP(ventes[[#This Row],[CLIENTS]],localisations[],2,0)</f>
        <v>Italie</v>
      </c>
      <c r="H751" t="str">
        <f>VLOOKUP(ventes[[#This Row],[CLIENTS]],localisations[],3,0)</f>
        <v>Europe</v>
      </c>
      <c r="I751" t="str">
        <f>TEXT(ventes[[#This Row],[DATES]],"mmm")</f>
        <v>nov</v>
      </c>
      <c r="J751">
        <f>WEEKNUM(ventes[[#This Row],[DATES]])</f>
        <v>48</v>
      </c>
    </row>
    <row r="752" spans="1:10" x14ac:dyDescent="0.35">
      <c r="A752" s="7">
        <v>44525</v>
      </c>
      <c r="B752" s="2" t="s">
        <v>131</v>
      </c>
      <c r="C752" s="3" t="s">
        <v>72</v>
      </c>
      <c r="D752" s="4">
        <v>80.94</v>
      </c>
      <c r="E752" s="5">
        <v>10</v>
      </c>
      <c r="F752" s="8">
        <f>ventes[[#This Row],[PRIX UNITAIRE (FCFA)]]*ventes[[#This Row],[QUANTITE]]</f>
        <v>809.4</v>
      </c>
      <c r="G752" t="str">
        <f>VLOOKUP(ventes[[#This Row],[CLIENTS]],localisations[],2,0)</f>
        <v>Argentine</v>
      </c>
      <c r="H752" t="str">
        <f>VLOOKUP(ventes[[#This Row],[CLIENTS]],localisations[],3,0)</f>
        <v>Amérique</v>
      </c>
      <c r="I752" t="str">
        <f>TEXT(ventes[[#This Row],[DATES]],"mmm")</f>
        <v>nov</v>
      </c>
      <c r="J752">
        <f>WEEKNUM(ventes[[#This Row],[DATES]])</f>
        <v>48</v>
      </c>
    </row>
    <row r="753" spans="1:10" x14ac:dyDescent="0.35">
      <c r="A753" s="7">
        <v>44525</v>
      </c>
      <c r="B753" s="2" t="s">
        <v>131</v>
      </c>
      <c r="C753" s="3" t="s">
        <v>78</v>
      </c>
      <c r="D753" s="4">
        <v>16.64</v>
      </c>
      <c r="E753" s="5">
        <v>14</v>
      </c>
      <c r="F753" s="8">
        <f>ventes[[#This Row],[PRIX UNITAIRE (FCFA)]]*ventes[[#This Row],[QUANTITE]]</f>
        <v>232.96</v>
      </c>
      <c r="G753" t="str">
        <f>VLOOKUP(ventes[[#This Row],[CLIENTS]],localisations[],2,0)</f>
        <v>Argentine</v>
      </c>
      <c r="H753" t="str">
        <f>VLOOKUP(ventes[[#This Row],[CLIENTS]],localisations[],3,0)</f>
        <v>Amérique</v>
      </c>
      <c r="I753" t="str">
        <f>TEXT(ventes[[#This Row],[DATES]],"mmm")</f>
        <v>nov</v>
      </c>
      <c r="J753">
        <f>WEEKNUM(ventes[[#This Row],[DATES]])</f>
        <v>48</v>
      </c>
    </row>
    <row r="754" spans="1:10" x14ac:dyDescent="0.35">
      <c r="A754" s="7">
        <v>44526</v>
      </c>
      <c r="B754" s="2" t="s">
        <v>114</v>
      </c>
      <c r="C754" s="3" t="s">
        <v>94</v>
      </c>
      <c r="D754" s="4">
        <v>7.8599999999999994</v>
      </c>
      <c r="E754" s="5">
        <v>25</v>
      </c>
      <c r="F754" s="8">
        <f>ventes[[#This Row],[PRIX UNITAIRE (FCFA)]]*ventes[[#This Row],[QUANTITE]]</f>
        <v>196.5</v>
      </c>
      <c r="G754" t="str">
        <f>VLOOKUP(ventes[[#This Row],[CLIENTS]],localisations[],2,0)</f>
        <v>Royaume-Uni</v>
      </c>
      <c r="H754" t="str">
        <f>VLOOKUP(ventes[[#This Row],[CLIENTS]],localisations[],3,0)</f>
        <v>Europe</v>
      </c>
      <c r="I754" t="str">
        <f>TEXT(ventes[[#This Row],[DATES]],"mmm")</f>
        <v>nov</v>
      </c>
      <c r="J754">
        <f>WEEKNUM(ventes[[#This Row],[DATES]])</f>
        <v>48</v>
      </c>
    </row>
    <row r="755" spans="1:10" x14ac:dyDescent="0.35">
      <c r="A755" s="7">
        <v>44526</v>
      </c>
      <c r="B755" s="2" t="s">
        <v>117</v>
      </c>
      <c r="C755" s="3" t="s">
        <v>66</v>
      </c>
      <c r="D755" s="4">
        <v>117.48</v>
      </c>
      <c r="E755" s="5">
        <v>5</v>
      </c>
      <c r="F755" s="8">
        <f>ventes[[#This Row],[PRIX UNITAIRE (FCFA)]]*ventes[[#This Row],[QUANTITE]]</f>
        <v>587.4</v>
      </c>
      <c r="G755" t="str">
        <f>VLOOKUP(ventes[[#This Row],[CLIENTS]],localisations[],2,0)</f>
        <v>Venezuela</v>
      </c>
      <c r="H755" t="str">
        <f>VLOOKUP(ventes[[#This Row],[CLIENTS]],localisations[],3,0)</f>
        <v>Amérique</v>
      </c>
      <c r="I755" t="str">
        <f>TEXT(ventes[[#This Row],[DATES]],"mmm")</f>
        <v>nov</v>
      </c>
      <c r="J755">
        <f>WEEKNUM(ventes[[#This Row],[DATES]])</f>
        <v>48</v>
      </c>
    </row>
    <row r="756" spans="1:10" x14ac:dyDescent="0.35">
      <c r="A756" s="7">
        <v>44527</v>
      </c>
      <c r="B756" s="2" t="s">
        <v>102</v>
      </c>
      <c r="C756" s="3" t="s">
        <v>64</v>
      </c>
      <c r="D756" s="4">
        <v>94.17</v>
      </c>
      <c r="E756" s="5">
        <v>8</v>
      </c>
      <c r="F756" s="8">
        <f>ventes[[#This Row],[PRIX UNITAIRE (FCFA)]]*ventes[[#This Row],[QUANTITE]]</f>
        <v>753.36</v>
      </c>
      <c r="G756" t="str">
        <f>VLOOKUP(ventes[[#This Row],[CLIENTS]],localisations[],2,0)</f>
        <v>Malaisie</v>
      </c>
      <c r="H756" t="str">
        <f>VLOOKUP(ventes[[#This Row],[CLIENTS]],localisations[],3,0)</f>
        <v>Asie</v>
      </c>
      <c r="I756" t="str">
        <f>TEXT(ventes[[#This Row],[DATES]],"mmm")</f>
        <v>nov</v>
      </c>
      <c r="J756">
        <f>WEEKNUM(ventes[[#This Row],[DATES]])</f>
        <v>48</v>
      </c>
    </row>
    <row r="757" spans="1:10" x14ac:dyDescent="0.35">
      <c r="A757" s="7">
        <v>44527</v>
      </c>
      <c r="B757" s="2" t="s">
        <v>102</v>
      </c>
      <c r="C757" s="3" t="s">
        <v>74</v>
      </c>
      <c r="D757" s="4">
        <v>58.3</v>
      </c>
      <c r="E757" s="5">
        <v>15</v>
      </c>
      <c r="F757" s="8">
        <f>ventes[[#This Row],[PRIX UNITAIRE (FCFA)]]*ventes[[#This Row],[QUANTITE]]</f>
        <v>874.5</v>
      </c>
      <c r="G757" t="str">
        <f>VLOOKUP(ventes[[#This Row],[CLIENTS]],localisations[],2,0)</f>
        <v>Malaisie</v>
      </c>
      <c r="H757" t="str">
        <f>VLOOKUP(ventes[[#This Row],[CLIENTS]],localisations[],3,0)</f>
        <v>Asie</v>
      </c>
      <c r="I757" t="str">
        <f>TEXT(ventes[[#This Row],[DATES]],"mmm")</f>
        <v>nov</v>
      </c>
      <c r="J757">
        <f>WEEKNUM(ventes[[#This Row],[DATES]])</f>
        <v>48</v>
      </c>
    </row>
    <row r="758" spans="1:10" x14ac:dyDescent="0.35">
      <c r="A758" s="7">
        <v>44527</v>
      </c>
      <c r="B758" s="2" t="s">
        <v>125</v>
      </c>
      <c r="C758" s="3" t="s">
        <v>56</v>
      </c>
      <c r="D758" s="4">
        <v>119.7</v>
      </c>
      <c r="E758" s="5">
        <v>28</v>
      </c>
      <c r="F758" s="8">
        <f>ventes[[#This Row],[PRIX UNITAIRE (FCFA)]]*ventes[[#This Row],[QUANTITE]]</f>
        <v>3351.6</v>
      </c>
      <c r="G758" t="str">
        <f>VLOOKUP(ventes[[#This Row],[CLIENTS]],localisations[],2,0)</f>
        <v>Allemagne</v>
      </c>
      <c r="H758" t="str">
        <f>VLOOKUP(ventes[[#This Row],[CLIENTS]],localisations[],3,0)</f>
        <v>Europe</v>
      </c>
      <c r="I758" t="str">
        <f>TEXT(ventes[[#This Row],[DATES]],"mmm")</f>
        <v>nov</v>
      </c>
      <c r="J758">
        <f>WEEKNUM(ventes[[#This Row],[DATES]])</f>
        <v>48</v>
      </c>
    </row>
    <row r="759" spans="1:10" x14ac:dyDescent="0.35">
      <c r="A759" s="7">
        <v>44527</v>
      </c>
      <c r="B759" s="2" t="s">
        <v>114</v>
      </c>
      <c r="C759" s="3" t="s">
        <v>65</v>
      </c>
      <c r="D759" s="4">
        <v>6.7</v>
      </c>
      <c r="E759" s="5">
        <v>28</v>
      </c>
      <c r="F759" s="8">
        <f>ventes[[#This Row],[PRIX UNITAIRE (FCFA)]]*ventes[[#This Row],[QUANTITE]]</f>
        <v>187.6</v>
      </c>
      <c r="G759" t="str">
        <f>VLOOKUP(ventes[[#This Row],[CLIENTS]],localisations[],2,0)</f>
        <v>Royaume-Uni</v>
      </c>
      <c r="H759" t="str">
        <f>VLOOKUP(ventes[[#This Row],[CLIENTS]],localisations[],3,0)</f>
        <v>Europe</v>
      </c>
      <c r="I759" t="str">
        <f>TEXT(ventes[[#This Row],[DATES]],"mmm")</f>
        <v>nov</v>
      </c>
      <c r="J759">
        <f>WEEKNUM(ventes[[#This Row],[DATES]])</f>
        <v>48</v>
      </c>
    </row>
    <row r="760" spans="1:10" x14ac:dyDescent="0.35">
      <c r="A760" s="7">
        <v>44527</v>
      </c>
      <c r="B760" s="2" t="s">
        <v>115</v>
      </c>
      <c r="C760" s="3" t="s">
        <v>54</v>
      </c>
      <c r="D760" s="4">
        <v>141.57</v>
      </c>
      <c r="E760" s="5">
        <v>37</v>
      </c>
      <c r="F760" s="8">
        <f>ventes[[#This Row],[PRIX UNITAIRE (FCFA)]]*ventes[[#This Row],[QUANTITE]]</f>
        <v>5238.09</v>
      </c>
      <c r="G760" t="str">
        <f>VLOOKUP(ventes[[#This Row],[CLIENTS]],localisations[],2,0)</f>
        <v>Suisse</v>
      </c>
      <c r="H760" t="str">
        <f>VLOOKUP(ventes[[#This Row],[CLIENTS]],localisations[],3,0)</f>
        <v>Europe</v>
      </c>
      <c r="I760" t="str">
        <f>TEXT(ventes[[#This Row],[DATES]],"mmm")</f>
        <v>nov</v>
      </c>
      <c r="J760">
        <f>WEEKNUM(ventes[[#This Row],[DATES]])</f>
        <v>48</v>
      </c>
    </row>
    <row r="761" spans="1:10" x14ac:dyDescent="0.35">
      <c r="A761" s="7">
        <v>44528</v>
      </c>
      <c r="B761" s="2" t="s">
        <v>101</v>
      </c>
      <c r="C761" s="3" t="s">
        <v>90</v>
      </c>
      <c r="D761" s="4">
        <v>41.81</v>
      </c>
      <c r="E761" s="5">
        <v>9</v>
      </c>
      <c r="F761" s="8">
        <f>ventes[[#This Row],[PRIX UNITAIRE (FCFA)]]*ventes[[#This Row],[QUANTITE]]</f>
        <v>376.29</v>
      </c>
      <c r="G761" t="str">
        <f>VLOOKUP(ventes[[#This Row],[CLIENTS]],localisations[],2,0)</f>
        <v>Algérie</v>
      </c>
      <c r="H761" t="str">
        <f>VLOOKUP(ventes[[#This Row],[CLIENTS]],localisations[],3,0)</f>
        <v>Afrique</v>
      </c>
      <c r="I761" t="str">
        <f>TEXT(ventes[[#This Row],[DATES]],"mmm")</f>
        <v>nov</v>
      </c>
      <c r="J761">
        <f>WEEKNUM(ventes[[#This Row],[DATES]])</f>
        <v>49</v>
      </c>
    </row>
    <row r="762" spans="1:10" x14ac:dyDescent="0.35">
      <c r="A762" s="7">
        <v>44528</v>
      </c>
      <c r="B762" s="2" t="s">
        <v>121</v>
      </c>
      <c r="C762" s="3" t="s">
        <v>71</v>
      </c>
      <c r="D762" s="4">
        <v>115.2</v>
      </c>
      <c r="E762" s="5">
        <v>2</v>
      </c>
      <c r="F762" s="8">
        <f>ventes[[#This Row],[PRIX UNITAIRE (FCFA)]]*ventes[[#This Row],[QUANTITE]]</f>
        <v>230.4</v>
      </c>
      <c r="G762" t="str">
        <f>VLOOKUP(ventes[[#This Row],[CLIENTS]],localisations[],2,0)</f>
        <v>Maroc</v>
      </c>
      <c r="H762" t="str">
        <f>VLOOKUP(ventes[[#This Row],[CLIENTS]],localisations[],3,0)</f>
        <v>Afrique</v>
      </c>
      <c r="I762" t="str">
        <f>TEXT(ventes[[#This Row],[DATES]],"mmm")</f>
        <v>nov</v>
      </c>
      <c r="J762">
        <f>WEEKNUM(ventes[[#This Row],[DATES]])</f>
        <v>49</v>
      </c>
    </row>
    <row r="763" spans="1:10" x14ac:dyDescent="0.35">
      <c r="A763" s="7">
        <v>44528</v>
      </c>
      <c r="B763" s="2" t="s">
        <v>120</v>
      </c>
      <c r="C763" s="3" t="s">
        <v>69</v>
      </c>
      <c r="D763" s="4">
        <v>104.16</v>
      </c>
      <c r="E763" s="5">
        <v>8</v>
      </c>
      <c r="F763" s="8">
        <f>ventes[[#This Row],[PRIX UNITAIRE (FCFA)]]*ventes[[#This Row],[QUANTITE]]</f>
        <v>833.28</v>
      </c>
      <c r="G763" t="str">
        <f>VLOOKUP(ventes[[#This Row],[CLIENTS]],localisations[],2,0)</f>
        <v>Pays-Bas</v>
      </c>
      <c r="H763" t="str">
        <f>VLOOKUP(ventes[[#This Row],[CLIENTS]],localisations[],3,0)</f>
        <v>Europe</v>
      </c>
      <c r="I763" t="str">
        <f>TEXT(ventes[[#This Row],[DATES]],"mmm")</f>
        <v>nov</v>
      </c>
      <c r="J763">
        <f>WEEKNUM(ventes[[#This Row],[DATES]])</f>
        <v>49</v>
      </c>
    </row>
    <row r="764" spans="1:10" x14ac:dyDescent="0.35">
      <c r="A764" s="7">
        <v>44530</v>
      </c>
      <c r="B764" s="2" t="s">
        <v>130</v>
      </c>
      <c r="C764" s="3" t="s">
        <v>92</v>
      </c>
      <c r="D764" s="4">
        <v>42.55</v>
      </c>
      <c r="E764" s="5">
        <v>15</v>
      </c>
      <c r="F764" s="8">
        <f>ventes[[#This Row],[PRIX UNITAIRE (FCFA)]]*ventes[[#This Row],[QUANTITE]]</f>
        <v>638.25</v>
      </c>
      <c r="G764" t="str">
        <f>VLOOKUP(ventes[[#This Row],[CLIENTS]],localisations[],2,0)</f>
        <v>Ghana</v>
      </c>
      <c r="H764" t="str">
        <f>VLOOKUP(ventes[[#This Row],[CLIENTS]],localisations[],3,0)</f>
        <v>Afrique</v>
      </c>
      <c r="I764" t="str">
        <f>TEXT(ventes[[#This Row],[DATES]],"mmm")</f>
        <v>nov</v>
      </c>
      <c r="J764">
        <f>WEEKNUM(ventes[[#This Row],[DATES]])</f>
        <v>49</v>
      </c>
    </row>
    <row r="765" spans="1:10" x14ac:dyDescent="0.35">
      <c r="A765" s="7">
        <v>44530</v>
      </c>
      <c r="B765" s="2" t="s">
        <v>97</v>
      </c>
      <c r="C765" s="3" t="s">
        <v>57</v>
      </c>
      <c r="D765" s="4">
        <v>15.719999999999999</v>
      </c>
      <c r="E765" s="5">
        <v>2</v>
      </c>
      <c r="F765" s="8">
        <f>ventes[[#This Row],[PRIX UNITAIRE (FCFA)]]*ventes[[#This Row],[QUANTITE]]</f>
        <v>31.439999999999998</v>
      </c>
      <c r="G765" t="str">
        <f>VLOOKUP(ventes[[#This Row],[CLIENTS]],localisations[],2,0)</f>
        <v>Philippines</v>
      </c>
      <c r="H765" t="str">
        <f>VLOOKUP(ventes[[#This Row],[CLIENTS]],localisations[],3,0)</f>
        <v>Asie</v>
      </c>
      <c r="I765" t="str">
        <f>TEXT(ventes[[#This Row],[DATES]],"mmm")</f>
        <v>nov</v>
      </c>
      <c r="J765">
        <f>WEEKNUM(ventes[[#This Row],[DATES]])</f>
        <v>49</v>
      </c>
    </row>
    <row r="766" spans="1:10" x14ac:dyDescent="0.35">
      <c r="A766" s="7">
        <v>44532</v>
      </c>
      <c r="B766" s="2" t="s">
        <v>119</v>
      </c>
      <c r="C766" s="3" t="s">
        <v>78</v>
      </c>
      <c r="D766" s="4">
        <v>16.64</v>
      </c>
      <c r="E766" s="5">
        <v>10</v>
      </c>
      <c r="F766" s="8">
        <f>ventes[[#This Row],[PRIX UNITAIRE (FCFA)]]*ventes[[#This Row],[QUANTITE]]</f>
        <v>166.4</v>
      </c>
      <c r="G766" t="str">
        <f>VLOOKUP(ventes[[#This Row],[CLIENTS]],localisations[],2,0)</f>
        <v>Suède</v>
      </c>
      <c r="H766" t="str">
        <f>VLOOKUP(ventes[[#This Row],[CLIENTS]],localisations[],3,0)</f>
        <v>Europe</v>
      </c>
      <c r="I766" t="str">
        <f>TEXT(ventes[[#This Row],[DATES]],"mmm")</f>
        <v>déc</v>
      </c>
      <c r="J766">
        <f>WEEKNUM(ventes[[#This Row],[DATES]])</f>
        <v>49</v>
      </c>
    </row>
    <row r="767" spans="1:10" x14ac:dyDescent="0.35">
      <c r="A767" s="7">
        <v>44533</v>
      </c>
      <c r="B767" s="2" t="s">
        <v>114</v>
      </c>
      <c r="C767" s="3" t="s">
        <v>67</v>
      </c>
      <c r="D767" s="4">
        <v>210</v>
      </c>
      <c r="E767" s="5">
        <v>8</v>
      </c>
      <c r="F767" s="8">
        <f>ventes[[#This Row],[PRIX UNITAIRE (FCFA)]]*ventes[[#This Row],[QUANTITE]]</f>
        <v>1680</v>
      </c>
      <c r="G767" t="str">
        <f>VLOOKUP(ventes[[#This Row],[CLIENTS]],localisations[],2,0)</f>
        <v>Royaume-Uni</v>
      </c>
      <c r="H767" t="str">
        <f>VLOOKUP(ventes[[#This Row],[CLIENTS]],localisations[],3,0)</f>
        <v>Europe</v>
      </c>
      <c r="I767" t="str">
        <f>TEXT(ventes[[#This Row],[DATES]],"mmm")</f>
        <v>déc</v>
      </c>
      <c r="J767">
        <f>WEEKNUM(ventes[[#This Row],[DATES]])</f>
        <v>49</v>
      </c>
    </row>
    <row r="768" spans="1:10" x14ac:dyDescent="0.35">
      <c r="A768" s="7">
        <v>44533</v>
      </c>
      <c r="B768" s="2" t="s">
        <v>116</v>
      </c>
      <c r="C768" s="3" t="s">
        <v>74</v>
      </c>
      <c r="D768" s="4">
        <v>58.3</v>
      </c>
      <c r="E768" s="5">
        <v>2</v>
      </c>
      <c r="F768" s="8">
        <f>ventes[[#This Row],[PRIX UNITAIRE (FCFA)]]*ventes[[#This Row],[QUANTITE]]</f>
        <v>116.6</v>
      </c>
      <c r="G768" t="str">
        <f>VLOOKUP(ventes[[#This Row],[CLIENTS]],localisations[],2,0)</f>
        <v>Vietnam</v>
      </c>
      <c r="H768" t="str">
        <f>VLOOKUP(ventes[[#This Row],[CLIENTS]],localisations[],3,0)</f>
        <v>Asie</v>
      </c>
      <c r="I768" t="str">
        <f>TEXT(ventes[[#This Row],[DATES]],"mmm")</f>
        <v>déc</v>
      </c>
      <c r="J768">
        <f>WEEKNUM(ventes[[#This Row],[DATES]])</f>
        <v>49</v>
      </c>
    </row>
    <row r="769" spans="1:10" x14ac:dyDescent="0.35">
      <c r="A769" s="7">
        <v>44533</v>
      </c>
      <c r="B769" s="2" t="s">
        <v>103</v>
      </c>
      <c r="C769" s="3" t="s">
        <v>90</v>
      </c>
      <c r="D769" s="4">
        <v>41.81</v>
      </c>
      <c r="E769" s="5">
        <v>5</v>
      </c>
      <c r="F769" s="8">
        <f>ventes[[#This Row],[PRIX UNITAIRE (FCFA)]]*ventes[[#This Row],[QUANTITE]]</f>
        <v>209.05</v>
      </c>
      <c r="G769" t="str">
        <f>VLOOKUP(ventes[[#This Row],[CLIENTS]],localisations[],2,0)</f>
        <v>Pakistan</v>
      </c>
      <c r="H769" t="str">
        <f>VLOOKUP(ventes[[#This Row],[CLIENTS]],localisations[],3,0)</f>
        <v>Asie</v>
      </c>
      <c r="I769" t="str">
        <f>TEXT(ventes[[#This Row],[DATES]],"mmm")</f>
        <v>déc</v>
      </c>
      <c r="J769">
        <f>WEEKNUM(ventes[[#This Row],[DATES]])</f>
        <v>49</v>
      </c>
    </row>
    <row r="770" spans="1:10" x14ac:dyDescent="0.35">
      <c r="A770" s="7">
        <v>44534</v>
      </c>
      <c r="B770" s="2" t="s">
        <v>99</v>
      </c>
      <c r="C770" s="3" t="s">
        <v>62</v>
      </c>
      <c r="D770" s="4">
        <v>48.84</v>
      </c>
      <c r="E770" s="5">
        <v>32</v>
      </c>
      <c r="F770" s="8">
        <f>ventes[[#This Row],[PRIX UNITAIRE (FCFA)]]*ventes[[#This Row],[QUANTITE]]</f>
        <v>1562.88</v>
      </c>
      <c r="G770" t="str">
        <f>VLOOKUP(ventes[[#This Row],[CLIENTS]],localisations[],2,0)</f>
        <v>Corée du Sud</v>
      </c>
      <c r="H770" t="str">
        <f>VLOOKUP(ventes[[#This Row],[CLIENTS]],localisations[],3,0)</f>
        <v>Asie</v>
      </c>
      <c r="I770" t="str">
        <f>TEXT(ventes[[#This Row],[DATES]],"mmm")</f>
        <v>déc</v>
      </c>
      <c r="J770">
        <f>WEEKNUM(ventes[[#This Row],[DATES]])</f>
        <v>49</v>
      </c>
    </row>
    <row r="771" spans="1:10" x14ac:dyDescent="0.35">
      <c r="A771" s="7">
        <v>44534</v>
      </c>
      <c r="B771" s="2" t="s">
        <v>130</v>
      </c>
      <c r="C771" s="3" t="s">
        <v>81</v>
      </c>
      <c r="D771" s="4">
        <v>82.08</v>
      </c>
      <c r="E771" s="5">
        <v>15</v>
      </c>
      <c r="F771" s="8">
        <f>ventes[[#This Row],[PRIX UNITAIRE (FCFA)]]*ventes[[#This Row],[QUANTITE]]</f>
        <v>1231.2</v>
      </c>
      <c r="G771" t="str">
        <f>VLOOKUP(ventes[[#This Row],[CLIENTS]],localisations[],2,0)</f>
        <v>Ghana</v>
      </c>
      <c r="H771" t="str">
        <f>VLOOKUP(ventes[[#This Row],[CLIENTS]],localisations[],3,0)</f>
        <v>Afrique</v>
      </c>
      <c r="I771" t="str">
        <f>TEXT(ventes[[#This Row],[DATES]],"mmm")</f>
        <v>déc</v>
      </c>
      <c r="J771">
        <f>WEEKNUM(ventes[[#This Row],[DATES]])</f>
        <v>49</v>
      </c>
    </row>
    <row r="772" spans="1:10" x14ac:dyDescent="0.35">
      <c r="A772" s="7">
        <v>44534</v>
      </c>
      <c r="B772" s="2" t="s">
        <v>118</v>
      </c>
      <c r="C772" s="3" t="s">
        <v>95</v>
      </c>
      <c r="D772" s="4">
        <v>24.66</v>
      </c>
      <c r="E772" s="5">
        <v>10</v>
      </c>
      <c r="F772" s="8">
        <f>ventes[[#This Row],[PRIX UNITAIRE (FCFA)]]*ventes[[#This Row],[QUANTITE]]</f>
        <v>246.6</v>
      </c>
      <c r="G772" t="str">
        <f>VLOOKUP(ventes[[#This Row],[CLIENTS]],localisations[],2,0)</f>
        <v>Espagne</v>
      </c>
      <c r="H772" t="str">
        <f>VLOOKUP(ventes[[#This Row],[CLIENTS]],localisations[],3,0)</f>
        <v>Europe</v>
      </c>
      <c r="I772" t="str">
        <f>TEXT(ventes[[#This Row],[DATES]],"mmm")</f>
        <v>déc</v>
      </c>
      <c r="J772">
        <f>WEEKNUM(ventes[[#This Row],[DATES]])</f>
        <v>49</v>
      </c>
    </row>
    <row r="773" spans="1:10" x14ac:dyDescent="0.35">
      <c r="A773" s="7">
        <v>44535</v>
      </c>
      <c r="B773" s="2" t="s">
        <v>118</v>
      </c>
      <c r="C773" s="3" t="s">
        <v>70</v>
      </c>
      <c r="D773" s="4">
        <v>8.33</v>
      </c>
      <c r="E773" s="5">
        <v>12</v>
      </c>
      <c r="F773" s="8">
        <f>ventes[[#This Row],[PRIX UNITAIRE (FCFA)]]*ventes[[#This Row],[QUANTITE]]</f>
        <v>99.960000000000008</v>
      </c>
      <c r="G773" t="str">
        <f>VLOOKUP(ventes[[#This Row],[CLIENTS]],localisations[],2,0)</f>
        <v>Espagne</v>
      </c>
      <c r="H773" t="str">
        <f>VLOOKUP(ventes[[#This Row],[CLIENTS]],localisations[],3,0)</f>
        <v>Europe</v>
      </c>
      <c r="I773" t="str">
        <f>TEXT(ventes[[#This Row],[DATES]],"mmm")</f>
        <v>déc</v>
      </c>
      <c r="J773">
        <f>WEEKNUM(ventes[[#This Row],[DATES]])</f>
        <v>50</v>
      </c>
    </row>
    <row r="774" spans="1:10" x14ac:dyDescent="0.35">
      <c r="A774" s="7">
        <v>44535</v>
      </c>
      <c r="B774" s="2" t="s">
        <v>106</v>
      </c>
      <c r="C774" s="3" t="s">
        <v>62</v>
      </c>
      <c r="D774" s="4">
        <v>48.84</v>
      </c>
      <c r="E774" s="5">
        <v>15</v>
      </c>
      <c r="F774" s="8">
        <f>ventes[[#This Row],[PRIX UNITAIRE (FCFA)]]*ventes[[#This Row],[QUANTITE]]</f>
        <v>732.6</v>
      </c>
      <c r="G774" t="str">
        <f>VLOOKUP(ventes[[#This Row],[CLIENTS]],localisations[],2,0)</f>
        <v>Belgique</v>
      </c>
      <c r="H774" t="str">
        <f>VLOOKUP(ventes[[#This Row],[CLIENTS]],localisations[],3,0)</f>
        <v>Europe</v>
      </c>
      <c r="I774" t="str">
        <f>TEXT(ventes[[#This Row],[DATES]],"mmm")</f>
        <v>déc</v>
      </c>
      <c r="J774">
        <f>WEEKNUM(ventes[[#This Row],[DATES]])</f>
        <v>50</v>
      </c>
    </row>
    <row r="775" spans="1:10" x14ac:dyDescent="0.35">
      <c r="A775" s="7">
        <v>44535</v>
      </c>
      <c r="B775" s="2" t="s">
        <v>115</v>
      </c>
      <c r="C775" s="3" t="s">
        <v>58</v>
      </c>
      <c r="D775" s="4">
        <v>164.28</v>
      </c>
      <c r="E775" s="5">
        <v>1</v>
      </c>
      <c r="F775" s="8">
        <f>ventes[[#This Row],[PRIX UNITAIRE (FCFA)]]*ventes[[#This Row],[QUANTITE]]</f>
        <v>164.28</v>
      </c>
      <c r="G775" t="str">
        <f>VLOOKUP(ventes[[#This Row],[CLIENTS]],localisations[],2,0)</f>
        <v>Suisse</v>
      </c>
      <c r="H775" t="str">
        <f>VLOOKUP(ventes[[#This Row],[CLIENTS]],localisations[],3,0)</f>
        <v>Europe</v>
      </c>
      <c r="I775" t="str">
        <f>TEXT(ventes[[#This Row],[DATES]],"mmm")</f>
        <v>déc</v>
      </c>
      <c r="J775">
        <f>WEEKNUM(ventes[[#This Row],[DATES]])</f>
        <v>50</v>
      </c>
    </row>
    <row r="776" spans="1:10" x14ac:dyDescent="0.35">
      <c r="A776" s="7">
        <v>44537</v>
      </c>
      <c r="B776" s="2" t="s">
        <v>134</v>
      </c>
      <c r="C776" s="3" t="s">
        <v>55</v>
      </c>
      <c r="D776" s="4">
        <v>79.92</v>
      </c>
      <c r="E776" s="5">
        <v>5</v>
      </c>
      <c r="F776" s="8">
        <f>ventes[[#This Row],[PRIX UNITAIRE (FCFA)]]*ventes[[#This Row],[QUANTITE]]</f>
        <v>399.6</v>
      </c>
      <c r="G776" t="str">
        <f>VLOOKUP(ventes[[#This Row],[CLIENTS]],localisations[],2,0)</f>
        <v>Éthiopie</v>
      </c>
      <c r="H776" t="str">
        <f>VLOOKUP(ventes[[#This Row],[CLIENTS]],localisations[],3,0)</f>
        <v>Afrique</v>
      </c>
      <c r="I776" t="str">
        <f>TEXT(ventes[[#This Row],[DATES]],"mmm")</f>
        <v>déc</v>
      </c>
      <c r="J776">
        <f>WEEKNUM(ventes[[#This Row],[DATES]])</f>
        <v>50</v>
      </c>
    </row>
    <row r="777" spans="1:10" x14ac:dyDescent="0.35">
      <c r="A777" s="7">
        <v>44537</v>
      </c>
      <c r="B777" s="2" t="s">
        <v>120</v>
      </c>
      <c r="C777" s="3" t="s">
        <v>78</v>
      </c>
      <c r="D777" s="4">
        <v>16.64</v>
      </c>
      <c r="E777" s="5">
        <v>13</v>
      </c>
      <c r="F777" s="8">
        <f>ventes[[#This Row],[PRIX UNITAIRE (FCFA)]]*ventes[[#This Row],[QUANTITE]]</f>
        <v>216.32</v>
      </c>
      <c r="G777" t="str">
        <f>VLOOKUP(ventes[[#This Row],[CLIENTS]],localisations[],2,0)</f>
        <v>Pays-Bas</v>
      </c>
      <c r="H777" t="str">
        <f>VLOOKUP(ventes[[#This Row],[CLIENTS]],localisations[],3,0)</f>
        <v>Europe</v>
      </c>
      <c r="I777" t="str">
        <f>TEXT(ventes[[#This Row],[DATES]],"mmm")</f>
        <v>déc</v>
      </c>
      <c r="J777">
        <f>WEEKNUM(ventes[[#This Row],[DATES]])</f>
        <v>50</v>
      </c>
    </row>
    <row r="778" spans="1:10" x14ac:dyDescent="0.35">
      <c r="A778" s="7">
        <v>44537</v>
      </c>
      <c r="B778" s="2" t="s">
        <v>123</v>
      </c>
      <c r="C778" s="3" t="s">
        <v>55</v>
      </c>
      <c r="D778" s="4">
        <v>79.92</v>
      </c>
      <c r="E778" s="5">
        <v>12</v>
      </c>
      <c r="F778" s="8">
        <f>ventes[[#This Row],[PRIX UNITAIRE (FCFA)]]*ventes[[#This Row],[QUANTITE]]</f>
        <v>959.04</v>
      </c>
      <c r="G778" t="str">
        <f>VLOOKUP(ventes[[#This Row],[CLIENTS]],localisations[],2,0)</f>
        <v>Brésil</v>
      </c>
      <c r="H778" t="str">
        <f>VLOOKUP(ventes[[#This Row],[CLIENTS]],localisations[],3,0)</f>
        <v>Amérique</v>
      </c>
      <c r="I778" t="str">
        <f>TEXT(ventes[[#This Row],[DATES]],"mmm")</f>
        <v>déc</v>
      </c>
      <c r="J778">
        <f>WEEKNUM(ventes[[#This Row],[DATES]])</f>
        <v>50</v>
      </c>
    </row>
    <row r="779" spans="1:10" x14ac:dyDescent="0.35">
      <c r="A779" s="7">
        <v>44537</v>
      </c>
      <c r="B779" s="2" t="s">
        <v>104</v>
      </c>
      <c r="C779" s="3" t="s">
        <v>87</v>
      </c>
      <c r="D779" s="4">
        <v>85.5</v>
      </c>
      <c r="E779" s="5">
        <v>27</v>
      </c>
      <c r="F779" s="8">
        <f>ventes[[#This Row],[PRIX UNITAIRE (FCFA)]]*ventes[[#This Row],[QUANTITE]]</f>
        <v>2308.5</v>
      </c>
      <c r="G779" t="str">
        <f>VLOOKUP(ventes[[#This Row],[CLIENTS]],localisations[],2,0)</f>
        <v>Pakistan</v>
      </c>
      <c r="H779" t="str">
        <f>VLOOKUP(ventes[[#This Row],[CLIENTS]],localisations[],3,0)</f>
        <v>Asie</v>
      </c>
      <c r="I779" t="str">
        <f>TEXT(ventes[[#This Row],[DATES]],"mmm")</f>
        <v>déc</v>
      </c>
      <c r="J779">
        <f>WEEKNUM(ventes[[#This Row],[DATES]])</f>
        <v>50</v>
      </c>
    </row>
    <row r="780" spans="1:10" x14ac:dyDescent="0.35">
      <c r="A780" s="7">
        <v>44537</v>
      </c>
      <c r="B780" s="2" t="s">
        <v>136</v>
      </c>
      <c r="C780" s="3" t="s">
        <v>59</v>
      </c>
      <c r="D780" s="4">
        <v>122.08</v>
      </c>
      <c r="E780" s="5">
        <v>8</v>
      </c>
      <c r="F780" s="8">
        <f>ventes[[#This Row],[PRIX UNITAIRE (FCFA)]]*ventes[[#This Row],[QUANTITE]]</f>
        <v>976.64</v>
      </c>
      <c r="G780" t="str">
        <f>VLOOKUP(ventes[[#This Row],[CLIENTS]],localisations[],2,0)</f>
        <v>Pakistan</v>
      </c>
      <c r="H780" t="str">
        <f>VLOOKUP(ventes[[#This Row],[CLIENTS]],localisations[],3,0)</f>
        <v>Asie</v>
      </c>
      <c r="I780" t="str">
        <f>TEXT(ventes[[#This Row],[DATES]],"mmm")</f>
        <v>déc</v>
      </c>
      <c r="J780">
        <f>WEEKNUM(ventes[[#This Row],[DATES]])</f>
        <v>50</v>
      </c>
    </row>
    <row r="781" spans="1:10" x14ac:dyDescent="0.35">
      <c r="A781" s="7">
        <v>44538</v>
      </c>
      <c r="B781" s="2" t="s">
        <v>115</v>
      </c>
      <c r="C781" s="3" t="s">
        <v>91</v>
      </c>
      <c r="D781" s="4">
        <v>173.88</v>
      </c>
      <c r="E781" s="5">
        <v>32</v>
      </c>
      <c r="F781" s="8">
        <f>ventes[[#This Row],[PRIX UNITAIRE (FCFA)]]*ventes[[#This Row],[QUANTITE]]</f>
        <v>5564.16</v>
      </c>
      <c r="G781" t="str">
        <f>VLOOKUP(ventes[[#This Row],[CLIENTS]],localisations[],2,0)</f>
        <v>Suisse</v>
      </c>
      <c r="H781" t="str">
        <f>VLOOKUP(ventes[[#This Row],[CLIENTS]],localisations[],3,0)</f>
        <v>Europe</v>
      </c>
      <c r="I781" t="str">
        <f>TEXT(ventes[[#This Row],[DATES]],"mmm")</f>
        <v>déc</v>
      </c>
      <c r="J781">
        <f>WEEKNUM(ventes[[#This Row],[DATES]])</f>
        <v>50</v>
      </c>
    </row>
    <row r="782" spans="1:10" x14ac:dyDescent="0.35">
      <c r="A782" s="7">
        <v>44538</v>
      </c>
      <c r="B782" s="2" t="s">
        <v>132</v>
      </c>
      <c r="C782" s="3" t="s">
        <v>81</v>
      </c>
      <c r="D782" s="4">
        <v>82.08</v>
      </c>
      <c r="E782" s="5">
        <v>14</v>
      </c>
      <c r="F782" s="8">
        <f>ventes[[#This Row],[PRIX UNITAIRE (FCFA)]]*ventes[[#This Row],[QUANTITE]]</f>
        <v>1149.1199999999999</v>
      </c>
      <c r="G782" t="str">
        <f>VLOOKUP(ventes[[#This Row],[CLIENTS]],localisations[],2,0)</f>
        <v>États-Unis</v>
      </c>
      <c r="H782" t="str">
        <f>VLOOKUP(ventes[[#This Row],[CLIENTS]],localisations[],3,0)</f>
        <v>Amérique</v>
      </c>
      <c r="I782" t="str">
        <f>TEXT(ventes[[#This Row],[DATES]],"mmm")</f>
        <v>déc</v>
      </c>
      <c r="J782">
        <f>WEEKNUM(ventes[[#This Row],[DATES]])</f>
        <v>50</v>
      </c>
    </row>
    <row r="783" spans="1:10" x14ac:dyDescent="0.35">
      <c r="A783" s="7">
        <v>44539</v>
      </c>
      <c r="B783" s="2" t="s">
        <v>114</v>
      </c>
      <c r="C783" s="3" t="s">
        <v>68</v>
      </c>
      <c r="D783" s="4">
        <v>47.730000000000004</v>
      </c>
      <c r="E783" s="5">
        <v>16</v>
      </c>
      <c r="F783" s="8">
        <f>ventes[[#This Row],[PRIX UNITAIRE (FCFA)]]*ventes[[#This Row],[QUANTITE]]</f>
        <v>763.68000000000006</v>
      </c>
      <c r="G783" t="str">
        <f>VLOOKUP(ventes[[#This Row],[CLIENTS]],localisations[],2,0)</f>
        <v>Royaume-Uni</v>
      </c>
      <c r="H783" t="str">
        <f>VLOOKUP(ventes[[#This Row],[CLIENTS]],localisations[],3,0)</f>
        <v>Europe</v>
      </c>
      <c r="I783" t="str">
        <f>TEXT(ventes[[#This Row],[DATES]],"mmm")</f>
        <v>déc</v>
      </c>
      <c r="J783">
        <f>WEEKNUM(ventes[[#This Row],[DATES]])</f>
        <v>50</v>
      </c>
    </row>
    <row r="784" spans="1:10" x14ac:dyDescent="0.35">
      <c r="A784" s="7">
        <v>44540</v>
      </c>
      <c r="B784" s="2" t="s">
        <v>114</v>
      </c>
      <c r="C784" s="3" t="s">
        <v>86</v>
      </c>
      <c r="D784" s="4">
        <v>156.78</v>
      </c>
      <c r="E784" s="5">
        <v>6</v>
      </c>
      <c r="F784" s="8">
        <f>ventes[[#This Row],[PRIX UNITAIRE (FCFA)]]*ventes[[#This Row],[QUANTITE]]</f>
        <v>940.68000000000006</v>
      </c>
      <c r="G784" t="str">
        <f>VLOOKUP(ventes[[#This Row],[CLIENTS]],localisations[],2,0)</f>
        <v>Royaume-Uni</v>
      </c>
      <c r="H784" t="str">
        <f>VLOOKUP(ventes[[#This Row],[CLIENTS]],localisations[],3,0)</f>
        <v>Europe</v>
      </c>
      <c r="I784" t="str">
        <f>TEXT(ventes[[#This Row],[DATES]],"mmm")</f>
        <v>déc</v>
      </c>
      <c r="J784">
        <f>WEEKNUM(ventes[[#This Row],[DATES]])</f>
        <v>50</v>
      </c>
    </row>
    <row r="785" spans="1:10" x14ac:dyDescent="0.35">
      <c r="A785" s="7">
        <v>44540</v>
      </c>
      <c r="B785" s="2" t="s">
        <v>136</v>
      </c>
      <c r="C785" s="3" t="s">
        <v>75</v>
      </c>
      <c r="D785" s="4">
        <v>85.76</v>
      </c>
      <c r="E785" s="5">
        <v>19</v>
      </c>
      <c r="F785" s="8">
        <f>ventes[[#This Row],[PRIX UNITAIRE (FCFA)]]*ventes[[#This Row],[QUANTITE]]</f>
        <v>1629.44</v>
      </c>
      <c r="G785" t="str">
        <f>VLOOKUP(ventes[[#This Row],[CLIENTS]],localisations[],2,0)</f>
        <v>Pakistan</v>
      </c>
      <c r="H785" t="str">
        <f>VLOOKUP(ventes[[#This Row],[CLIENTS]],localisations[],3,0)</f>
        <v>Asie</v>
      </c>
      <c r="I785" t="str">
        <f>TEXT(ventes[[#This Row],[DATES]],"mmm")</f>
        <v>déc</v>
      </c>
      <c r="J785">
        <f>WEEKNUM(ventes[[#This Row],[DATES]])</f>
        <v>50</v>
      </c>
    </row>
    <row r="786" spans="1:10" x14ac:dyDescent="0.35">
      <c r="A786" s="7">
        <v>44541</v>
      </c>
      <c r="B786" s="2" t="s">
        <v>109</v>
      </c>
      <c r="C786" s="3" t="s">
        <v>60</v>
      </c>
      <c r="D786" s="4">
        <v>146.72</v>
      </c>
      <c r="E786" s="5">
        <v>10</v>
      </c>
      <c r="F786" s="8">
        <f>ventes[[#This Row],[PRIX UNITAIRE (FCFA)]]*ventes[[#This Row],[QUANTITE]]</f>
        <v>1467.2</v>
      </c>
      <c r="G786" t="str">
        <f>VLOOKUP(ventes[[#This Row],[CLIENTS]],localisations[],2,0)</f>
        <v>Indonésie</v>
      </c>
      <c r="H786" t="str">
        <f>VLOOKUP(ventes[[#This Row],[CLIENTS]],localisations[],3,0)</f>
        <v>Asie</v>
      </c>
      <c r="I786" t="str">
        <f>TEXT(ventes[[#This Row],[DATES]],"mmm")</f>
        <v>déc</v>
      </c>
      <c r="J786">
        <f>WEEKNUM(ventes[[#This Row],[DATES]])</f>
        <v>50</v>
      </c>
    </row>
    <row r="787" spans="1:10" x14ac:dyDescent="0.35">
      <c r="A787" s="7">
        <v>44541</v>
      </c>
      <c r="B787" s="2" t="s">
        <v>120</v>
      </c>
      <c r="C787" s="3" t="s">
        <v>89</v>
      </c>
      <c r="D787" s="4">
        <v>57.120000000000005</v>
      </c>
      <c r="E787" s="5">
        <v>5</v>
      </c>
      <c r="F787" s="8">
        <f>ventes[[#This Row],[PRIX UNITAIRE (FCFA)]]*ventes[[#This Row],[QUANTITE]]</f>
        <v>285.60000000000002</v>
      </c>
      <c r="G787" t="str">
        <f>VLOOKUP(ventes[[#This Row],[CLIENTS]],localisations[],2,0)</f>
        <v>Pays-Bas</v>
      </c>
      <c r="H787" t="str">
        <f>VLOOKUP(ventes[[#This Row],[CLIENTS]],localisations[],3,0)</f>
        <v>Europe</v>
      </c>
      <c r="I787" t="str">
        <f>TEXT(ventes[[#This Row],[DATES]],"mmm")</f>
        <v>déc</v>
      </c>
      <c r="J787">
        <f>WEEKNUM(ventes[[#This Row],[DATES]])</f>
        <v>50</v>
      </c>
    </row>
    <row r="788" spans="1:10" x14ac:dyDescent="0.35">
      <c r="A788" s="7">
        <v>44541</v>
      </c>
      <c r="B788" s="2" t="s">
        <v>131</v>
      </c>
      <c r="C788" s="3" t="s">
        <v>59</v>
      </c>
      <c r="D788" s="4">
        <v>122.08</v>
      </c>
      <c r="E788" s="5">
        <v>9</v>
      </c>
      <c r="F788" s="8">
        <f>ventes[[#This Row],[PRIX UNITAIRE (FCFA)]]*ventes[[#This Row],[QUANTITE]]</f>
        <v>1098.72</v>
      </c>
      <c r="G788" t="str">
        <f>VLOOKUP(ventes[[#This Row],[CLIENTS]],localisations[],2,0)</f>
        <v>Argentine</v>
      </c>
      <c r="H788" t="str">
        <f>VLOOKUP(ventes[[#This Row],[CLIENTS]],localisations[],3,0)</f>
        <v>Amérique</v>
      </c>
      <c r="I788" t="str">
        <f>TEXT(ventes[[#This Row],[DATES]],"mmm")</f>
        <v>déc</v>
      </c>
      <c r="J788">
        <f>WEEKNUM(ventes[[#This Row],[DATES]])</f>
        <v>50</v>
      </c>
    </row>
    <row r="789" spans="1:10" x14ac:dyDescent="0.35">
      <c r="A789" s="7">
        <v>44542</v>
      </c>
      <c r="B789" s="2" t="s">
        <v>106</v>
      </c>
      <c r="C789" s="3" t="s">
        <v>91</v>
      </c>
      <c r="D789" s="4">
        <v>173.88</v>
      </c>
      <c r="E789" s="5">
        <v>10</v>
      </c>
      <c r="F789" s="8">
        <f>ventes[[#This Row],[PRIX UNITAIRE (FCFA)]]*ventes[[#This Row],[QUANTITE]]</f>
        <v>1738.8</v>
      </c>
      <c r="G789" t="str">
        <f>VLOOKUP(ventes[[#This Row],[CLIENTS]],localisations[],2,0)</f>
        <v>Belgique</v>
      </c>
      <c r="H789" t="str">
        <f>VLOOKUP(ventes[[#This Row],[CLIENTS]],localisations[],3,0)</f>
        <v>Europe</v>
      </c>
      <c r="I789" t="str">
        <f>TEXT(ventes[[#This Row],[DATES]],"mmm")</f>
        <v>déc</v>
      </c>
      <c r="J789">
        <f>WEEKNUM(ventes[[#This Row],[DATES]])</f>
        <v>51</v>
      </c>
    </row>
    <row r="790" spans="1:10" x14ac:dyDescent="0.35">
      <c r="A790" s="7">
        <v>44542</v>
      </c>
      <c r="B790" s="2" t="s">
        <v>115</v>
      </c>
      <c r="C790" s="3" t="s">
        <v>85</v>
      </c>
      <c r="D790" s="4">
        <v>201.28</v>
      </c>
      <c r="E790" s="5">
        <v>9</v>
      </c>
      <c r="F790" s="8">
        <f>ventes[[#This Row],[PRIX UNITAIRE (FCFA)]]*ventes[[#This Row],[QUANTITE]]</f>
        <v>1811.52</v>
      </c>
      <c r="G790" t="str">
        <f>VLOOKUP(ventes[[#This Row],[CLIENTS]],localisations[],2,0)</f>
        <v>Suisse</v>
      </c>
      <c r="H790" t="str">
        <f>VLOOKUP(ventes[[#This Row],[CLIENTS]],localisations[],3,0)</f>
        <v>Europe</v>
      </c>
      <c r="I790" t="str">
        <f>TEXT(ventes[[#This Row],[DATES]],"mmm")</f>
        <v>déc</v>
      </c>
      <c r="J790">
        <f>WEEKNUM(ventes[[#This Row],[DATES]])</f>
        <v>51</v>
      </c>
    </row>
    <row r="791" spans="1:10" x14ac:dyDescent="0.35">
      <c r="A791" s="7">
        <v>44544</v>
      </c>
      <c r="B791" s="2" t="s">
        <v>109</v>
      </c>
      <c r="C791" s="3" t="s">
        <v>64</v>
      </c>
      <c r="D791" s="4">
        <v>94.17</v>
      </c>
      <c r="E791" s="5">
        <v>6</v>
      </c>
      <c r="F791" s="8">
        <f>ventes[[#This Row],[PRIX UNITAIRE (FCFA)]]*ventes[[#This Row],[QUANTITE]]</f>
        <v>565.02</v>
      </c>
      <c r="G791" t="str">
        <f>VLOOKUP(ventes[[#This Row],[CLIENTS]],localisations[],2,0)</f>
        <v>Indonésie</v>
      </c>
      <c r="H791" t="str">
        <f>VLOOKUP(ventes[[#This Row],[CLIENTS]],localisations[],3,0)</f>
        <v>Asie</v>
      </c>
      <c r="I791" t="str">
        <f>TEXT(ventes[[#This Row],[DATES]],"mmm")</f>
        <v>déc</v>
      </c>
      <c r="J791">
        <f>WEEKNUM(ventes[[#This Row],[DATES]])</f>
        <v>51</v>
      </c>
    </row>
    <row r="792" spans="1:10" x14ac:dyDescent="0.35">
      <c r="A792" s="7">
        <v>44544</v>
      </c>
      <c r="B792" s="2" t="s">
        <v>135</v>
      </c>
      <c r="C792" s="3" t="s">
        <v>77</v>
      </c>
      <c r="D792" s="4">
        <v>162</v>
      </c>
      <c r="E792" s="5">
        <v>4</v>
      </c>
      <c r="F792" s="8">
        <f>ventes[[#This Row],[PRIX UNITAIRE (FCFA)]]*ventes[[#This Row],[QUANTITE]]</f>
        <v>648</v>
      </c>
      <c r="G792" t="str">
        <f>VLOOKUP(ventes[[#This Row],[CLIENTS]],localisations[],2,0)</f>
        <v>Italie</v>
      </c>
      <c r="H792" t="str">
        <f>VLOOKUP(ventes[[#This Row],[CLIENTS]],localisations[],3,0)</f>
        <v>Europe</v>
      </c>
      <c r="I792" t="str">
        <f>TEXT(ventes[[#This Row],[DATES]],"mmm")</f>
        <v>déc</v>
      </c>
      <c r="J792">
        <f>WEEKNUM(ventes[[#This Row],[DATES]])</f>
        <v>51</v>
      </c>
    </row>
    <row r="793" spans="1:10" x14ac:dyDescent="0.35">
      <c r="A793" s="7">
        <v>44544</v>
      </c>
      <c r="B793" s="2" t="s">
        <v>132</v>
      </c>
      <c r="C793" s="3" t="s">
        <v>88</v>
      </c>
      <c r="D793" s="4">
        <v>155.61000000000001</v>
      </c>
      <c r="E793" s="5">
        <v>4</v>
      </c>
      <c r="F793" s="8">
        <f>ventes[[#This Row],[PRIX UNITAIRE (FCFA)]]*ventes[[#This Row],[QUANTITE]]</f>
        <v>622.44000000000005</v>
      </c>
      <c r="G793" t="str">
        <f>VLOOKUP(ventes[[#This Row],[CLIENTS]],localisations[],2,0)</f>
        <v>États-Unis</v>
      </c>
      <c r="H793" t="str">
        <f>VLOOKUP(ventes[[#This Row],[CLIENTS]],localisations[],3,0)</f>
        <v>Amérique</v>
      </c>
      <c r="I793" t="str">
        <f>TEXT(ventes[[#This Row],[DATES]],"mmm")</f>
        <v>déc</v>
      </c>
      <c r="J793">
        <f>WEEKNUM(ventes[[#This Row],[DATES]])</f>
        <v>51</v>
      </c>
    </row>
    <row r="794" spans="1:10" x14ac:dyDescent="0.35">
      <c r="A794" s="7">
        <v>44545</v>
      </c>
      <c r="B794" s="2" t="s">
        <v>97</v>
      </c>
      <c r="C794" s="3" t="s">
        <v>85</v>
      </c>
      <c r="D794" s="4">
        <v>201.28</v>
      </c>
      <c r="E794" s="5">
        <v>33</v>
      </c>
      <c r="F794" s="8">
        <f>ventes[[#This Row],[PRIX UNITAIRE (FCFA)]]*ventes[[#This Row],[QUANTITE]]</f>
        <v>6642.24</v>
      </c>
      <c r="G794" t="str">
        <f>VLOOKUP(ventes[[#This Row],[CLIENTS]],localisations[],2,0)</f>
        <v>Philippines</v>
      </c>
      <c r="H794" t="str">
        <f>VLOOKUP(ventes[[#This Row],[CLIENTS]],localisations[],3,0)</f>
        <v>Asie</v>
      </c>
      <c r="I794" t="str">
        <f>TEXT(ventes[[#This Row],[DATES]],"mmm")</f>
        <v>déc</v>
      </c>
      <c r="J794">
        <f>WEEKNUM(ventes[[#This Row],[DATES]])</f>
        <v>51</v>
      </c>
    </row>
    <row r="795" spans="1:10" x14ac:dyDescent="0.35">
      <c r="A795" s="7">
        <v>44545</v>
      </c>
      <c r="B795" s="2" t="s">
        <v>120</v>
      </c>
      <c r="C795" s="3" t="s">
        <v>94</v>
      </c>
      <c r="D795" s="4">
        <v>7.8599999999999994</v>
      </c>
      <c r="E795" s="5">
        <v>13</v>
      </c>
      <c r="F795" s="8">
        <f>ventes[[#This Row],[PRIX UNITAIRE (FCFA)]]*ventes[[#This Row],[QUANTITE]]</f>
        <v>102.17999999999999</v>
      </c>
      <c r="G795" t="str">
        <f>VLOOKUP(ventes[[#This Row],[CLIENTS]],localisations[],2,0)</f>
        <v>Pays-Bas</v>
      </c>
      <c r="H795" t="str">
        <f>VLOOKUP(ventes[[#This Row],[CLIENTS]],localisations[],3,0)</f>
        <v>Europe</v>
      </c>
      <c r="I795" t="str">
        <f>TEXT(ventes[[#This Row],[DATES]],"mmm")</f>
        <v>déc</v>
      </c>
      <c r="J795">
        <f>WEEKNUM(ventes[[#This Row],[DATES]])</f>
        <v>51</v>
      </c>
    </row>
    <row r="796" spans="1:10" x14ac:dyDescent="0.35">
      <c r="A796" s="7">
        <v>44545</v>
      </c>
      <c r="B796" s="2" t="s">
        <v>131</v>
      </c>
      <c r="C796" s="3" t="s">
        <v>78</v>
      </c>
      <c r="D796" s="4">
        <v>16.64</v>
      </c>
      <c r="E796" s="5">
        <v>6</v>
      </c>
      <c r="F796" s="8">
        <f>ventes[[#This Row],[PRIX UNITAIRE (FCFA)]]*ventes[[#This Row],[QUANTITE]]</f>
        <v>99.84</v>
      </c>
      <c r="G796" t="str">
        <f>VLOOKUP(ventes[[#This Row],[CLIENTS]],localisations[],2,0)</f>
        <v>Argentine</v>
      </c>
      <c r="H796" t="str">
        <f>VLOOKUP(ventes[[#This Row],[CLIENTS]],localisations[],3,0)</f>
        <v>Amérique</v>
      </c>
      <c r="I796" t="str">
        <f>TEXT(ventes[[#This Row],[DATES]],"mmm")</f>
        <v>déc</v>
      </c>
      <c r="J796">
        <f>WEEKNUM(ventes[[#This Row],[DATES]])</f>
        <v>51</v>
      </c>
    </row>
    <row r="797" spans="1:10" x14ac:dyDescent="0.35">
      <c r="A797" s="7">
        <v>44546</v>
      </c>
      <c r="B797" s="2" t="s">
        <v>115</v>
      </c>
      <c r="C797" s="3" t="s">
        <v>58</v>
      </c>
      <c r="D797" s="4">
        <v>164.28</v>
      </c>
      <c r="E797" s="5">
        <v>9</v>
      </c>
      <c r="F797" s="8">
        <f>ventes[[#This Row],[PRIX UNITAIRE (FCFA)]]*ventes[[#This Row],[QUANTITE]]</f>
        <v>1478.52</v>
      </c>
      <c r="G797" t="str">
        <f>VLOOKUP(ventes[[#This Row],[CLIENTS]],localisations[],2,0)</f>
        <v>Suisse</v>
      </c>
      <c r="H797" t="str">
        <f>VLOOKUP(ventes[[#This Row],[CLIENTS]],localisations[],3,0)</f>
        <v>Europe</v>
      </c>
      <c r="I797" t="str">
        <f>TEXT(ventes[[#This Row],[DATES]],"mmm")</f>
        <v>déc</v>
      </c>
      <c r="J797">
        <f>WEEKNUM(ventes[[#This Row],[DATES]])</f>
        <v>51</v>
      </c>
    </row>
    <row r="798" spans="1:10" x14ac:dyDescent="0.35">
      <c r="A798" s="7">
        <v>44547</v>
      </c>
      <c r="B798" s="2" t="s">
        <v>128</v>
      </c>
      <c r="C798" s="3" t="s">
        <v>95</v>
      </c>
      <c r="D798" s="4">
        <v>24.66</v>
      </c>
      <c r="E798" s="5">
        <v>20</v>
      </c>
      <c r="F798" s="8">
        <f>ventes[[#This Row],[PRIX UNITAIRE (FCFA)]]*ventes[[#This Row],[QUANTITE]]</f>
        <v>493.2</v>
      </c>
      <c r="G798" t="str">
        <f>VLOOKUP(ventes[[#This Row],[CLIENTS]],localisations[],2,0)</f>
        <v>Sénégal</v>
      </c>
      <c r="H798" t="str">
        <f>VLOOKUP(ventes[[#This Row],[CLIENTS]],localisations[],3,0)</f>
        <v>Afrique</v>
      </c>
      <c r="I798" t="str">
        <f>TEXT(ventes[[#This Row],[DATES]],"mmm")</f>
        <v>déc</v>
      </c>
      <c r="J798">
        <f>WEEKNUM(ventes[[#This Row],[DATES]])</f>
        <v>51</v>
      </c>
    </row>
    <row r="799" spans="1:10" x14ac:dyDescent="0.35">
      <c r="A799" s="7">
        <v>44548</v>
      </c>
      <c r="B799" s="2" t="s">
        <v>121</v>
      </c>
      <c r="C799" s="3" t="s">
        <v>54</v>
      </c>
      <c r="D799" s="4">
        <v>141.57</v>
      </c>
      <c r="E799" s="5">
        <v>8</v>
      </c>
      <c r="F799" s="8">
        <f>ventes[[#This Row],[PRIX UNITAIRE (FCFA)]]*ventes[[#This Row],[QUANTITE]]</f>
        <v>1132.56</v>
      </c>
      <c r="G799" t="str">
        <f>VLOOKUP(ventes[[#This Row],[CLIENTS]],localisations[],2,0)</f>
        <v>Maroc</v>
      </c>
      <c r="H799" t="str">
        <f>VLOOKUP(ventes[[#This Row],[CLIENTS]],localisations[],3,0)</f>
        <v>Afrique</v>
      </c>
      <c r="I799" t="str">
        <f>TEXT(ventes[[#This Row],[DATES]],"mmm")</f>
        <v>déc</v>
      </c>
      <c r="J799">
        <f>WEEKNUM(ventes[[#This Row],[DATES]])</f>
        <v>51</v>
      </c>
    </row>
    <row r="800" spans="1:10" x14ac:dyDescent="0.35">
      <c r="A800" s="7">
        <v>44548</v>
      </c>
      <c r="B800" s="2" t="s">
        <v>131</v>
      </c>
      <c r="C800" s="3" t="s">
        <v>72</v>
      </c>
      <c r="D800" s="4">
        <v>80.94</v>
      </c>
      <c r="E800" s="5">
        <v>2</v>
      </c>
      <c r="F800" s="8">
        <f>ventes[[#This Row],[PRIX UNITAIRE (FCFA)]]*ventes[[#This Row],[QUANTITE]]</f>
        <v>161.88</v>
      </c>
      <c r="G800" t="str">
        <f>VLOOKUP(ventes[[#This Row],[CLIENTS]],localisations[],2,0)</f>
        <v>Argentine</v>
      </c>
      <c r="H800" t="str">
        <f>VLOOKUP(ventes[[#This Row],[CLIENTS]],localisations[],3,0)</f>
        <v>Amérique</v>
      </c>
      <c r="I800" t="str">
        <f>TEXT(ventes[[#This Row],[DATES]],"mmm")</f>
        <v>déc</v>
      </c>
      <c r="J800">
        <f>WEEKNUM(ventes[[#This Row],[DATES]])</f>
        <v>51</v>
      </c>
    </row>
    <row r="801" spans="1:10" x14ac:dyDescent="0.35">
      <c r="A801" s="7">
        <v>44549</v>
      </c>
      <c r="B801" s="2" t="s">
        <v>134</v>
      </c>
      <c r="C801" s="3" t="s">
        <v>65</v>
      </c>
      <c r="D801" s="4">
        <v>6.7</v>
      </c>
      <c r="E801" s="5">
        <v>20</v>
      </c>
      <c r="F801" s="8">
        <f>ventes[[#This Row],[PRIX UNITAIRE (FCFA)]]*ventes[[#This Row],[QUANTITE]]</f>
        <v>134</v>
      </c>
      <c r="G801" t="str">
        <f>VLOOKUP(ventes[[#This Row],[CLIENTS]],localisations[],2,0)</f>
        <v>Éthiopie</v>
      </c>
      <c r="H801" t="str">
        <f>VLOOKUP(ventes[[#This Row],[CLIENTS]],localisations[],3,0)</f>
        <v>Afrique</v>
      </c>
      <c r="I801" t="str">
        <f>TEXT(ventes[[#This Row],[DATES]],"mmm")</f>
        <v>déc</v>
      </c>
      <c r="J801">
        <f>WEEKNUM(ventes[[#This Row],[DATES]])</f>
        <v>52</v>
      </c>
    </row>
    <row r="802" spans="1:10" x14ac:dyDescent="0.35">
      <c r="A802" s="7">
        <v>44549</v>
      </c>
      <c r="B802" s="2" t="s">
        <v>97</v>
      </c>
      <c r="C802" s="3" t="s">
        <v>81</v>
      </c>
      <c r="D802" s="4">
        <v>82.08</v>
      </c>
      <c r="E802" s="5">
        <v>7</v>
      </c>
      <c r="F802" s="8">
        <f>ventes[[#This Row],[PRIX UNITAIRE (FCFA)]]*ventes[[#This Row],[QUANTITE]]</f>
        <v>574.55999999999995</v>
      </c>
      <c r="G802" t="str">
        <f>VLOOKUP(ventes[[#This Row],[CLIENTS]],localisations[],2,0)</f>
        <v>Philippines</v>
      </c>
      <c r="H802" t="str">
        <f>VLOOKUP(ventes[[#This Row],[CLIENTS]],localisations[],3,0)</f>
        <v>Asie</v>
      </c>
      <c r="I802" t="str">
        <f>TEXT(ventes[[#This Row],[DATES]],"mmm")</f>
        <v>déc</v>
      </c>
      <c r="J802">
        <f>WEEKNUM(ventes[[#This Row],[DATES]])</f>
        <v>52</v>
      </c>
    </row>
    <row r="803" spans="1:10" x14ac:dyDescent="0.35">
      <c r="A803" s="7">
        <v>44549</v>
      </c>
      <c r="B803" s="2" t="s">
        <v>97</v>
      </c>
      <c r="C803" s="3" t="s">
        <v>94</v>
      </c>
      <c r="D803" s="4">
        <v>7.8599999999999994</v>
      </c>
      <c r="E803" s="5">
        <v>11</v>
      </c>
      <c r="F803" s="8">
        <f>ventes[[#This Row],[PRIX UNITAIRE (FCFA)]]*ventes[[#This Row],[QUANTITE]]</f>
        <v>86.46</v>
      </c>
      <c r="G803" t="str">
        <f>VLOOKUP(ventes[[#This Row],[CLIENTS]],localisations[],2,0)</f>
        <v>Philippines</v>
      </c>
      <c r="H803" t="str">
        <f>VLOOKUP(ventes[[#This Row],[CLIENTS]],localisations[],3,0)</f>
        <v>Asie</v>
      </c>
      <c r="I803" t="str">
        <f>TEXT(ventes[[#This Row],[DATES]],"mmm")</f>
        <v>déc</v>
      </c>
      <c r="J803">
        <f>WEEKNUM(ventes[[#This Row],[DATES]])</f>
        <v>52</v>
      </c>
    </row>
    <row r="804" spans="1:10" x14ac:dyDescent="0.35">
      <c r="A804" s="7">
        <v>44549</v>
      </c>
      <c r="B804" s="2" t="s">
        <v>120</v>
      </c>
      <c r="C804" s="3" t="s">
        <v>63</v>
      </c>
      <c r="D804" s="4">
        <v>53.11</v>
      </c>
      <c r="E804" s="5">
        <v>3</v>
      </c>
      <c r="F804" s="8">
        <f>ventes[[#This Row],[PRIX UNITAIRE (FCFA)]]*ventes[[#This Row],[QUANTITE]]</f>
        <v>159.32999999999998</v>
      </c>
      <c r="G804" t="str">
        <f>VLOOKUP(ventes[[#This Row],[CLIENTS]],localisations[],2,0)</f>
        <v>Pays-Bas</v>
      </c>
      <c r="H804" t="str">
        <f>VLOOKUP(ventes[[#This Row],[CLIENTS]],localisations[],3,0)</f>
        <v>Europe</v>
      </c>
      <c r="I804" t="str">
        <f>TEXT(ventes[[#This Row],[DATES]],"mmm")</f>
        <v>déc</v>
      </c>
      <c r="J804">
        <f>WEEKNUM(ventes[[#This Row],[DATES]])</f>
        <v>52</v>
      </c>
    </row>
    <row r="805" spans="1:10" x14ac:dyDescent="0.35">
      <c r="A805" s="7">
        <v>44549</v>
      </c>
      <c r="B805" s="2" t="s">
        <v>125</v>
      </c>
      <c r="C805" s="3" t="s">
        <v>76</v>
      </c>
      <c r="D805" s="4">
        <v>48.4</v>
      </c>
      <c r="E805" s="5">
        <v>14</v>
      </c>
      <c r="F805" s="8">
        <f>ventes[[#This Row],[PRIX UNITAIRE (FCFA)]]*ventes[[#This Row],[QUANTITE]]</f>
        <v>677.6</v>
      </c>
      <c r="G805" t="str">
        <f>VLOOKUP(ventes[[#This Row],[CLIENTS]],localisations[],2,0)</f>
        <v>Allemagne</v>
      </c>
      <c r="H805" t="str">
        <f>VLOOKUP(ventes[[#This Row],[CLIENTS]],localisations[],3,0)</f>
        <v>Europe</v>
      </c>
      <c r="I805" t="str">
        <f>TEXT(ventes[[#This Row],[DATES]],"mmm")</f>
        <v>déc</v>
      </c>
      <c r="J805">
        <f>WEEKNUM(ventes[[#This Row],[DATES]])</f>
        <v>52</v>
      </c>
    </row>
    <row r="806" spans="1:10" x14ac:dyDescent="0.35">
      <c r="A806" s="7">
        <v>44549</v>
      </c>
      <c r="B806" s="2" t="s">
        <v>114</v>
      </c>
      <c r="C806" s="3" t="s">
        <v>80</v>
      </c>
      <c r="D806" s="4">
        <v>149.46</v>
      </c>
      <c r="E806" s="5">
        <v>12</v>
      </c>
      <c r="F806" s="8">
        <f>ventes[[#This Row],[PRIX UNITAIRE (FCFA)]]*ventes[[#This Row],[QUANTITE]]</f>
        <v>1793.52</v>
      </c>
      <c r="G806" t="str">
        <f>VLOOKUP(ventes[[#This Row],[CLIENTS]],localisations[],2,0)</f>
        <v>Royaume-Uni</v>
      </c>
      <c r="H806" t="str">
        <f>VLOOKUP(ventes[[#This Row],[CLIENTS]],localisations[],3,0)</f>
        <v>Europe</v>
      </c>
      <c r="I806" t="str">
        <f>TEXT(ventes[[#This Row],[DATES]],"mmm")</f>
        <v>déc</v>
      </c>
      <c r="J806">
        <f>WEEKNUM(ventes[[#This Row],[DATES]])</f>
        <v>52</v>
      </c>
    </row>
    <row r="807" spans="1:10" x14ac:dyDescent="0.35">
      <c r="A807" s="7">
        <v>44549</v>
      </c>
      <c r="B807" s="2" t="s">
        <v>115</v>
      </c>
      <c r="C807" s="3" t="s">
        <v>80</v>
      </c>
      <c r="D807" s="4">
        <v>149.46</v>
      </c>
      <c r="E807" s="5">
        <v>13</v>
      </c>
      <c r="F807" s="8">
        <f>ventes[[#This Row],[PRIX UNITAIRE (FCFA)]]*ventes[[#This Row],[QUANTITE]]</f>
        <v>1942.98</v>
      </c>
      <c r="G807" t="str">
        <f>VLOOKUP(ventes[[#This Row],[CLIENTS]],localisations[],2,0)</f>
        <v>Suisse</v>
      </c>
      <c r="H807" t="str">
        <f>VLOOKUP(ventes[[#This Row],[CLIENTS]],localisations[],3,0)</f>
        <v>Europe</v>
      </c>
      <c r="I807" t="str">
        <f>TEXT(ventes[[#This Row],[DATES]],"mmm")</f>
        <v>déc</v>
      </c>
      <c r="J807">
        <f>WEEKNUM(ventes[[#This Row],[DATES]])</f>
        <v>52</v>
      </c>
    </row>
    <row r="808" spans="1:10" x14ac:dyDescent="0.35">
      <c r="A808" s="7">
        <v>44549</v>
      </c>
      <c r="B808" s="2" t="s">
        <v>123</v>
      </c>
      <c r="C808" s="3" t="s">
        <v>76</v>
      </c>
      <c r="D808" s="4">
        <v>48.4</v>
      </c>
      <c r="E808" s="5">
        <v>10</v>
      </c>
      <c r="F808" s="8">
        <f>ventes[[#This Row],[PRIX UNITAIRE (FCFA)]]*ventes[[#This Row],[QUANTITE]]</f>
        <v>484</v>
      </c>
      <c r="G808" t="str">
        <f>VLOOKUP(ventes[[#This Row],[CLIENTS]],localisations[],2,0)</f>
        <v>Brésil</v>
      </c>
      <c r="H808" t="str">
        <f>VLOOKUP(ventes[[#This Row],[CLIENTS]],localisations[],3,0)</f>
        <v>Amérique</v>
      </c>
      <c r="I808" t="str">
        <f>TEXT(ventes[[#This Row],[DATES]],"mmm")</f>
        <v>déc</v>
      </c>
      <c r="J808">
        <f>WEEKNUM(ventes[[#This Row],[DATES]])</f>
        <v>52</v>
      </c>
    </row>
    <row r="809" spans="1:10" x14ac:dyDescent="0.35">
      <c r="A809" s="7">
        <v>44550</v>
      </c>
      <c r="B809" s="2" t="s">
        <v>101</v>
      </c>
      <c r="C809" s="3" t="s">
        <v>64</v>
      </c>
      <c r="D809" s="4">
        <v>94.17</v>
      </c>
      <c r="E809" s="5">
        <v>14</v>
      </c>
      <c r="F809" s="8">
        <f>ventes[[#This Row],[PRIX UNITAIRE (FCFA)]]*ventes[[#This Row],[QUANTITE]]</f>
        <v>1318.38</v>
      </c>
      <c r="G809" t="str">
        <f>VLOOKUP(ventes[[#This Row],[CLIENTS]],localisations[],2,0)</f>
        <v>Algérie</v>
      </c>
      <c r="H809" t="str">
        <f>VLOOKUP(ventes[[#This Row],[CLIENTS]],localisations[],3,0)</f>
        <v>Afrique</v>
      </c>
      <c r="I809" t="str">
        <f>TEXT(ventes[[#This Row],[DATES]],"mmm")</f>
        <v>déc</v>
      </c>
      <c r="J809">
        <f>WEEKNUM(ventes[[#This Row],[DATES]])</f>
        <v>52</v>
      </c>
    </row>
    <row r="810" spans="1:10" x14ac:dyDescent="0.35">
      <c r="A810" s="7">
        <v>44550</v>
      </c>
      <c r="B810" s="2" t="s">
        <v>106</v>
      </c>
      <c r="C810" s="3" t="s">
        <v>65</v>
      </c>
      <c r="D810" s="4">
        <v>6.7</v>
      </c>
      <c r="E810" s="5">
        <v>24</v>
      </c>
      <c r="F810" s="8">
        <f>ventes[[#This Row],[PRIX UNITAIRE (FCFA)]]*ventes[[#This Row],[QUANTITE]]</f>
        <v>160.80000000000001</v>
      </c>
      <c r="G810" t="str">
        <f>VLOOKUP(ventes[[#This Row],[CLIENTS]],localisations[],2,0)</f>
        <v>Belgique</v>
      </c>
      <c r="H810" t="str">
        <f>VLOOKUP(ventes[[#This Row],[CLIENTS]],localisations[],3,0)</f>
        <v>Europe</v>
      </c>
      <c r="I810" t="str">
        <f>TEXT(ventes[[#This Row],[DATES]],"mmm")</f>
        <v>déc</v>
      </c>
      <c r="J810">
        <f>WEEKNUM(ventes[[#This Row],[DATES]])</f>
        <v>52</v>
      </c>
    </row>
    <row r="811" spans="1:10" x14ac:dyDescent="0.35">
      <c r="A811" s="7">
        <v>44551</v>
      </c>
      <c r="B811" s="2" t="s">
        <v>128</v>
      </c>
      <c r="C811" s="3" t="s">
        <v>87</v>
      </c>
      <c r="D811" s="4">
        <v>85.5</v>
      </c>
      <c r="E811" s="5">
        <v>10</v>
      </c>
      <c r="F811" s="8">
        <f>ventes[[#This Row],[PRIX UNITAIRE (FCFA)]]*ventes[[#This Row],[QUANTITE]]</f>
        <v>855</v>
      </c>
      <c r="G811" t="str">
        <f>VLOOKUP(ventes[[#This Row],[CLIENTS]],localisations[],2,0)</f>
        <v>Sénégal</v>
      </c>
      <c r="H811" t="str">
        <f>VLOOKUP(ventes[[#This Row],[CLIENTS]],localisations[],3,0)</f>
        <v>Afrique</v>
      </c>
      <c r="I811" t="str">
        <f>TEXT(ventes[[#This Row],[DATES]],"mmm")</f>
        <v>déc</v>
      </c>
      <c r="J811">
        <f>WEEKNUM(ventes[[#This Row],[DATES]])</f>
        <v>52</v>
      </c>
    </row>
    <row r="812" spans="1:10" x14ac:dyDescent="0.35">
      <c r="A812" s="7">
        <v>44551</v>
      </c>
      <c r="B812" s="2" t="s">
        <v>102</v>
      </c>
      <c r="C812" s="3" t="s">
        <v>95</v>
      </c>
      <c r="D812" s="4">
        <v>24.66</v>
      </c>
      <c r="E812" s="5">
        <v>10</v>
      </c>
      <c r="F812" s="8">
        <f>ventes[[#This Row],[PRIX UNITAIRE (FCFA)]]*ventes[[#This Row],[QUANTITE]]</f>
        <v>246.6</v>
      </c>
      <c r="G812" t="str">
        <f>VLOOKUP(ventes[[#This Row],[CLIENTS]],localisations[],2,0)</f>
        <v>Malaisie</v>
      </c>
      <c r="H812" t="str">
        <f>VLOOKUP(ventes[[#This Row],[CLIENTS]],localisations[],3,0)</f>
        <v>Asie</v>
      </c>
      <c r="I812" t="str">
        <f>TEXT(ventes[[#This Row],[DATES]],"mmm")</f>
        <v>déc</v>
      </c>
      <c r="J812">
        <f>WEEKNUM(ventes[[#This Row],[DATES]])</f>
        <v>52</v>
      </c>
    </row>
    <row r="813" spans="1:10" x14ac:dyDescent="0.35">
      <c r="A813" s="7">
        <v>44551</v>
      </c>
      <c r="B813" s="2" t="s">
        <v>135</v>
      </c>
      <c r="C813" s="3" t="s">
        <v>82</v>
      </c>
      <c r="D813" s="4">
        <v>76.25</v>
      </c>
      <c r="E813" s="5">
        <v>16</v>
      </c>
      <c r="F813" s="8">
        <f>ventes[[#This Row],[PRIX UNITAIRE (FCFA)]]*ventes[[#This Row],[QUANTITE]]</f>
        <v>1220</v>
      </c>
      <c r="G813" t="str">
        <f>VLOOKUP(ventes[[#This Row],[CLIENTS]],localisations[],2,0)</f>
        <v>Italie</v>
      </c>
      <c r="H813" t="str">
        <f>VLOOKUP(ventes[[#This Row],[CLIENTS]],localisations[],3,0)</f>
        <v>Europe</v>
      </c>
      <c r="I813" t="str">
        <f>TEXT(ventes[[#This Row],[DATES]],"mmm")</f>
        <v>déc</v>
      </c>
      <c r="J813">
        <f>WEEKNUM(ventes[[#This Row],[DATES]])</f>
        <v>52</v>
      </c>
    </row>
    <row r="814" spans="1:10" x14ac:dyDescent="0.35">
      <c r="A814" s="7">
        <v>44551</v>
      </c>
      <c r="B814" s="2" t="s">
        <v>115</v>
      </c>
      <c r="C814" s="3" t="s">
        <v>54</v>
      </c>
      <c r="D814" s="4">
        <v>141.57</v>
      </c>
      <c r="E814" s="5">
        <v>16</v>
      </c>
      <c r="F814" s="8">
        <f>ventes[[#This Row],[PRIX UNITAIRE (FCFA)]]*ventes[[#This Row],[QUANTITE]]</f>
        <v>2265.12</v>
      </c>
      <c r="G814" t="str">
        <f>VLOOKUP(ventes[[#This Row],[CLIENTS]],localisations[],2,0)</f>
        <v>Suisse</v>
      </c>
      <c r="H814" t="str">
        <f>VLOOKUP(ventes[[#This Row],[CLIENTS]],localisations[],3,0)</f>
        <v>Europe</v>
      </c>
      <c r="I814" t="str">
        <f>TEXT(ventes[[#This Row],[DATES]],"mmm")</f>
        <v>déc</v>
      </c>
      <c r="J814">
        <f>WEEKNUM(ventes[[#This Row],[DATES]])</f>
        <v>52</v>
      </c>
    </row>
    <row r="815" spans="1:10" x14ac:dyDescent="0.35">
      <c r="A815" s="7">
        <v>44552</v>
      </c>
      <c r="B815" s="2" t="s">
        <v>105</v>
      </c>
      <c r="C815" s="3" t="s">
        <v>91</v>
      </c>
      <c r="D815" s="4">
        <v>173.88</v>
      </c>
      <c r="E815" s="5">
        <v>35</v>
      </c>
      <c r="F815" s="8">
        <f>ventes[[#This Row],[PRIX UNITAIRE (FCFA)]]*ventes[[#This Row],[QUANTITE]]</f>
        <v>6085.8</v>
      </c>
      <c r="G815" t="str">
        <f>VLOOKUP(ventes[[#This Row],[CLIENTS]],localisations[],2,0)</f>
        <v>Japon</v>
      </c>
      <c r="H815" t="str">
        <f>VLOOKUP(ventes[[#This Row],[CLIENTS]],localisations[],3,0)</f>
        <v>Asie</v>
      </c>
      <c r="I815" t="str">
        <f>TEXT(ventes[[#This Row],[DATES]],"mmm")</f>
        <v>déc</v>
      </c>
      <c r="J815">
        <f>WEEKNUM(ventes[[#This Row],[DATES]])</f>
        <v>52</v>
      </c>
    </row>
    <row r="816" spans="1:10" x14ac:dyDescent="0.35">
      <c r="A816" s="7">
        <v>44552</v>
      </c>
      <c r="B816" s="2" t="s">
        <v>102</v>
      </c>
      <c r="C816" s="3" t="s">
        <v>77</v>
      </c>
      <c r="D816" s="4">
        <v>162</v>
      </c>
      <c r="E816" s="5">
        <v>5</v>
      </c>
      <c r="F816" s="8">
        <f>ventes[[#This Row],[PRIX UNITAIRE (FCFA)]]*ventes[[#This Row],[QUANTITE]]</f>
        <v>810</v>
      </c>
      <c r="G816" t="str">
        <f>VLOOKUP(ventes[[#This Row],[CLIENTS]],localisations[],2,0)</f>
        <v>Malaisie</v>
      </c>
      <c r="H816" t="str">
        <f>VLOOKUP(ventes[[#This Row],[CLIENTS]],localisations[],3,0)</f>
        <v>Asie</v>
      </c>
      <c r="I816" t="str">
        <f>TEXT(ventes[[#This Row],[DATES]],"mmm")</f>
        <v>déc</v>
      </c>
      <c r="J816">
        <f>WEEKNUM(ventes[[#This Row],[DATES]])</f>
        <v>52</v>
      </c>
    </row>
    <row r="817" spans="1:10" x14ac:dyDescent="0.35">
      <c r="A817" s="7">
        <v>44554</v>
      </c>
      <c r="B817" s="2" t="s">
        <v>135</v>
      </c>
      <c r="C817" s="3" t="s">
        <v>96</v>
      </c>
      <c r="D817" s="4">
        <v>96.3</v>
      </c>
      <c r="E817" s="5">
        <v>8</v>
      </c>
      <c r="F817" s="8">
        <f>ventes[[#This Row],[PRIX UNITAIRE (FCFA)]]*ventes[[#This Row],[QUANTITE]]</f>
        <v>770.4</v>
      </c>
      <c r="G817" t="str">
        <f>VLOOKUP(ventes[[#This Row],[CLIENTS]],localisations[],2,0)</f>
        <v>Italie</v>
      </c>
      <c r="H817" t="str">
        <f>VLOOKUP(ventes[[#This Row],[CLIENTS]],localisations[],3,0)</f>
        <v>Europe</v>
      </c>
      <c r="I817" t="str">
        <f>TEXT(ventes[[#This Row],[DATES]],"mmm")</f>
        <v>déc</v>
      </c>
      <c r="J817">
        <f>WEEKNUM(ventes[[#This Row],[DATES]])</f>
        <v>52</v>
      </c>
    </row>
    <row r="818" spans="1:10" x14ac:dyDescent="0.35">
      <c r="A818" s="7">
        <v>44554</v>
      </c>
      <c r="B818" s="2" t="s">
        <v>117</v>
      </c>
      <c r="C818" s="3" t="s">
        <v>77</v>
      </c>
      <c r="D818" s="4">
        <v>162</v>
      </c>
      <c r="E818" s="5">
        <v>8</v>
      </c>
      <c r="F818" s="8">
        <f>ventes[[#This Row],[PRIX UNITAIRE (FCFA)]]*ventes[[#This Row],[QUANTITE]]</f>
        <v>1296</v>
      </c>
      <c r="G818" t="str">
        <f>VLOOKUP(ventes[[#This Row],[CLIENTS]],localisations[],2,0)</f>
        <v>Venezuela</v>
      </c>
      <c r="H818" t="str">
        <f>VLOOKUP(ventes[[#This Row],[CLIENTS]],localisations[],3,0)</f>
        <v>Amérique</v>
      </c>
      <c r="I818" t="str">
        <f>TEXT(ventes[[#This Row],[DATES]],"mmm")</f>
        <v>déc</v>
      </c>
      <c r="J818">
        <f>WEEKNUM(ventes[[#This Row],[DATES]])</f>
        <v>52</v>
      </c>
    </row>
    <row r="819" spans="1:10" x14ac:dyDescent="0.35">
      <c r="A819" s="7">
        <v>44555</v>
      </c>
      <c r="B819" s="2" t="s">
        <v>130</v>
      </c>
      <c r="C819" s="3" t="s">
        <v>76</v>
      </c>
      <c r="D819" s="4">
        <v>48.4</v>
      </c>
      <c r="E819" s="5">
        <v>29</v>
      </c>
      <c r="F819" s="8">
        <f>ventes[[#This Row],[PRIX UNITAIRE (FCFA)]]*ventes[[#This Row],[QUANTITE]]</f>
        <v>1403.6</v>
      </c>
      <c r="G819" t="str">
        <f>VLOOKUP(ventes[[#This Row],[CLIENTS]],localisations[],2,0)</f>
        <v>Ghana</v>
      </c>
      <c r="H819" t="str">
        <f>VLOOKUP(ventes[[#This Row],[CLIENTS]],localisations[],3,0)</f>
        <v>Afrique</v>
      </c>
      <c r="I819" t="str">
        <f>TEXT(ventes[[#This Row],[DATES]],"mmm")</f>
        <v>déc</v>
      </c>
      <c r="J819">
        <f>WEEKNUM(ventes[[#This Row],[DATES]])</f>
        <v>52</v>
      </c>
    </row>
    <row r="820" spans="1:10" x14ac:dyDescent="0.35">
      <c r="A820" s="7">
        <v>44555</v>
      </c>
      <c r="B820" s="2" t="s">
        <v>130</v>
      </c>
      <c r="C820" s="3" t="s">
        <v>70</v>
      </c>
      <c r="D820" s="4">
        <v>8.33</v>
      </c>
      <c r="E820" s="5">
        <v>39</v>
      </c>
      <c r="F820" s="8">
        <f>ventes[[#This Row],[PRIX UNITAIRE (FCFA)]]*ventes[[#This Row],[QUANTITE]]</f>
        <v>324.87</v>
      </c>
      <c r="G820" t="str">
        <f>VLOOKUP(ventes[[#This Row],[CLIENTS]],localisations[],2,0)</f>
        <v>Ghana</v>
      </c>
      <c r="H820" t="str">
        <f>VLOOKUP(ventes[[#This Row],[CLIENTS]],localisations[],3,0)</f>
        <v>Afrique</v>
      </c>
      <c r="I820" t="str">
        <f>TEXT(ventes[[#This Row],[DATES]],"mmm")</f>
        <v>déc</v>
      </c>
      <c r="J820">
        <f>WEEKNUM(ventes[[#This Row],[DATES]])</f>
        <v>52</v>
      </c>
    </row>
    <row r="821" spans="1:10" x14ac:dyDescent="0.35">
      <c r="A821" s="7">
        <v>44555</v>
      </c>
      <c r="B821" s="2" t="s">
        <v>101</v>
      </c>
      <c r="C821" s="3" t="s">
        <v>71</v>
      </c>
      <c r="D821" s="4">
        <v>115.2</v>
      </c>
      <c r="E821" s="5">
        <v>15</v>
      </c>
      <c r="F821" s="8">
        <f>ventes[[#This Row],[PRIX UNITAIRE (FCFA)]]*ventes[[#This Row],[QUANTITE]]</f>
        <v>1728</v>
      </c>
      <c r="G821" t="str">
        <f>VLOOKUP(ventes[[#This Row],[CLIENTS]],localisations[],2,0)</f>
        <v>Algérie</v>
      </c>
      <c r="H821" t="str">
        <f>VLOOKUP(ventes[[#This Row],[CLIENTS]],localisations[],3,0)</f>
        <v>Afrique</v>
      </c>
      <c r="I821" t="str">
        <f>TEXT(ventes[[#This Row],[DATES]],"mmm")</f>
        <v>déc</v>
      </c>
      <c r="J821">
        <f>WEEKNUM(ventes[[#This Row],[DATES]])</f>
        <v>52</v>
      </c>
    </row>
    <row r="822" spans="1:10" x14ac:dyDescent="0.35">
      <c r="A822" s="7">
        <v>44556</v>
      </c>
      <c r="B822" s="2" t="s">
        <v>123</v>
      </c>
      <c r="C822" s="3" t="s">
        <v>91</v>
      </c>
      <c r="D822" s="4">
        <v>173.88</v>
      </c>
      <c r="E822" s="5">
        <v>14</v>
      </c>
      <c r="F822" s="8">
        <f>ventes[[#This Row],[PRIX UNITAIRE (FCFA)]]*ventes[[#This Row],[QUANTITE]]</f>
        <v>2434.3199999999997</v>
      </c>
      <c r="G822" t="str">
        <f>VLOOKUP(ventes[[#This Row],[CLIENTS]],localisations[],2,0)</f>
        <v>Brésil</v>
      </c>
      <c r="H822" t="str">
        <f>VLOOKUP(ventes[[#This Row],[CLIENTS]],localisations[],3,0)</f>
        <v>Amérique</v>
      </c>
      <c r="I822" t="str">
        <f>TEXT(ventes[[#This Row],[DATES]],"mmm")</f>
        <v>déc</v>
      </c>
      <c r="J822">
        <f>WEEKNUM(ventes[[#This Row],[DATES]])</f>
        <v>53</v>
      </c>
    </row>
    <row r="823" spans="1:10" x14ac:dyDescent="0.35">
      <c r="A823" s="7">
        <v>44556</v>
      </c>
      <c r="B823" s="2" t="s">
        <v>103</v>
      </c>
      <c r="C823" s="3" t="s">
        <v>75</v>
      </c>
      <c r="D823" s="4">
        <v>85.76</v>
      </c>
      <c r="E823" s="5">
        <v>36</v>
      </c>
      <c r="F823" s="8">
        <f>ventes[[#This Row],[PRIX UNITAIRE (FCFA)]]*ventes[[#This Row],[QUANTITE]]</f>
        <v>3087.36</v>
      </c>
      <c r="G823" t="str">
        <f>VLOOKUP(ventes[[#This Row],[CLIENTS]],localisations[],2,0)</f>
        <v>Pakistan</v>
      </c>
      <c r="H823" t="str">
        <f>VLOOKUP(ventes[[#This Row],[CLIENTS]],localisations[],3,0)</f>
        <v>Asie</v>
      </c>
      <c r="I823" t="str">
        <f>TEXT(ventes[[#This Row],[DATES]],"mmm")</f>
        <v>déc</v>
      </c>
      <c r="J823">
        <f>WEEKNUM(ventes[[#This Row],[DATES]])</f>
        <v>53</v>
      </c>
    </row>
    <row r="824" spans="1:10" x14ac:dyDescent="0.35">
      <c r="A824" s="7">
        <v>44557</v>
      </c>
      <c r="B824" s="2" t="s">
        <v>103</v>
      </c>
      <c r="C824" s="3" t="s">
        <v>58</v>
      </c>
      <c r="D824" s="4">
        <v>164.28</v>
      </c>
      <c r="E824" s="5">
        <v>26</v>
      </c>
      <c r="F824" s="8">
        <f>ventes[[#This Row],[PRIX UNITAIRE (FCFA)]]*ventes[[#This Row],[QUANTITE]]</f>
        <v>4271.28</v>
      </c>
      <c r="G824" t="str">
        <f>VLOOKUP(ventes[[#This Row],[CLIENTS]],localisations[],2,0)</f>
        <v>Pakistan</v>
      </c>
      <c r="H824" t="str">
        <f>VLOOKUP(ventes[[#This Row],[CLIENTS]],localisations[],3,0)</f>
        <v>Asie</v>
      </c>
      <c r="I824" t="str">
        <f>TEXT(ventes[[#This Row],[DATES]],"mmm")</f>
        <v>déc</v>
      </c>
      <c r="J824">
        <f>WEEKNUM(ventes[[#This Row],[DATES]])</f>
        <v>53</v>
      </c>
    </row>
    <row r="825" spans="1:10" x14ac:dyDescent="0.35">
      <c r="A825" s="7">
        <v>44557</v>
      </c>
      <c r="B825" s="2" t="s">
        <v>136</v>
      </c>
      <c r="C825" s="3" t="s">
        <v>63</v>
      </c>
      <c r="D825" s="4">
        <v>53.11</v>
      </c>
      <c r="E825" s="5">
        <v>14</v>
      </c>
      <c r="F825" s="8">
        <f>ventes[[#This Row],[PRIX UNITAIRE (FCFA)]]*ventes[[#This Row],[QUANTITE]]</f>
        <v>743.54</v>
      </c>
      <c r="G825" t="str">
        <f>VLOOKUP(ventes[[#This Row],[CLIENTS]],localisations[],2,0)</f>
        <v>Pakistan</v>
      </c>
      <c r="H825" t="str">
        <f>VLOOKUP(ventes[[#This Row],[CLIENTS]],localisations[],3,0)</f>
        <v>Asie</v>
      </c>
      <c r="I825" t="str">
        <f>TEXT(ventes[[#This Row],[DATES]],"mmm")</f>
        <v>déc</v>
      </c>
      <c r="J825">
        <f>WEEKNUM(ventes[[#This Row],[DATES]])</f>
        <v>53</v>
      </c>
    </row>
    <row r="826" spans="1:10" x14ac:dyDescent="0.35">
      <c r="A826" s="7">
        <v>44558</v>
      </c>
      <c r="B826" s="2" t="s">
        <v>105</v>
      </c>
      <c r="C826" s="3" t="s">
        <v>63</v>
      </c>
      <c r="D826" s="4">
        <v>53.11</v>
      </c>
      <c r="E826" s="5">
        <v>6</v>
      </c>
      <c r="F826" s="8">
        <f>ventes[[#This Row],[PRIX UNITAIRE (FCFA)]]*ventes[[#This Row],[QUANTITE]]</f>
        <v>318.65999999999997</v>
      </c>
      <c r="G826" t="str">
        <f>VLOOKUP(ventes[[#This Row],[CLIENTS]],localisations[],2,0)</f>
        <v>Japon</v>
      </c>
      <c r="H826" t="str">
        <f>VLOOKUP(ventes[[#This Row],[CLIENTS]],localisations[],3,0)</f>
        <v>Asie</v>
      </c>
      <c r="I826" t="str">
        <f>TEXT(ventes[[#This Row],[DATES]],"mmm")</f>
        <v>déc</v>
      </c>
      <c r="J826">
        <f>WEEKNUM(ventes[[#This Row],[DATES]])</f>
        <v>53</v>
      </c>
    </row>
    <row r="827" spans="1:10" x14ac:dyDescent="0.35">
      <c r="A827" s="7">
        <v>44559</v>
      </c>
      <c r="B827" s="2" t="s">
        <v>99</v>
      </c>
      <c r="C827" s="3" t="s">
        <v>79</v>
      </c>
      <c r="D827" s="4">
        <v>94.62</v>
      </c>
      <c r="E827" s="5">
        <v>15</v>
      </c>
      <c r="F827" s="8">
        <f>ventes[[#This Row],[PRIX UNITAIRE (FCFA)]]*ventes[[#This Row],[QUANTITE]]</f>
        <v>1419.3000000000002</v>
      </c>
      <c r="G827" t="str">
        <f>VLOOKUP(ventes[[#This Row],[CLIENTS]],localisations[],2,0)</f>
        <v>Corée du Sud</v>
      </c>
      <c r="H827" t="str">
        <f>VLOOKUP(ventes[[#This Row],[CLIENTS]],localisations[],3,0)</f>
        <v>Asie</v>
      </c>
      <c r="I827" t="str">
        <f>TEXT(ventes[[#This Row],[DATES]],"mmm")</f>
        <v>déc</v>
      </c>
      <c r="J827">
        <f>WEEKNUM(ventes[[#This Row],[DATES]])</f>
        <v>53</v>
      </c>
    </row>
    <row r="828" spans="1:10" x14ac:dyDescent="0.35">
      <c r="A828" s="7">
        <v>44559</v>
      </c>
      <c r="B828" s="2" t="s">
        <v>130</v>
      </c>
      <c r="C828" s="3" t="s">
        <v>87</v>
      </c>
      <c r="D828" s="4">
        <v>85.5</v>
      </c>
      <c r="E828" s="5">
        <v>26</v>
      </c>
      <c r="F828" s="8">
        <f>ventes[[#This Row],[PRIX UNITAIRE (FCFA)]]*ventes[[#This Row],[QUANTITE]]</f>
        <v>2223</v>
      </c>
      <c r="G828" t="str">
        <f>VLOOKUP(ventes[[#This Row],[CLIENTS]],localisations[],2,0)</f>
        <v>Ghana</v>
      </c>
      <c r="H828" t="str">
        <f>VLOOKUP(ventes[[#This Row],[CLIENTS]],localisations[],3,0)</f>
        <v>Afrique</v>
      </c>
      <c r="I828" t="str">
        <f>TEXT(ventes[[#This Row],[DATES]],"mmm")</f>
        <v>déc</v>
      </c>
      <c r="J828">
        <f>WEEKNUM(ventes[[#This Row],[DATES]])</f>
        <v>53</v>
      </c>
    </row>
    <row r="829" spans="1:10" x14ac:dyDescent="0.35">
      <c r="A829" s="7">
        <v>44559</v>
      </c>
      <c r="B829" s="2" t="s">
        <v>116</v>
      </c>
      <c r="C829" s="3" t="s">
        <v>77</v>
      </c>
      <c r="D829" s="4">
        <v>162</v>
      </c>
      <c r="E829" s="5">
        <v>1</v>
      </c>
      <c r="F829" s="8">
        <f>ventes[[#This Row],[PRIX UNITAIRE (FCFA)]]*ventes[[#This Row],[QUANTITE]]</f>
        <v>162</v>
      </c>
      <c r="G829" t="str">
        <f>VLOOKUP(ventes[[#This Row],[CLIENTS]],localisations[],2,0)</f>
        <v>Vietnam</v>
      </c>
      <c r="H829" t="str">
        <f>VLOOKUP(ventes[[#This Row],[CLIENTS]],localisations[],3,0)</f>
        <v>Asie</v>
      </c>
      <c r="I829" t="str">
        <f>TEXT(ventes[[#This Row],[DATES]],"mmm")</f>
        <v>déc</v>
      </c>
      <c r="J829">
        <f>WEEKNUM(ventes[[#This Row],[DATES]])</f>
        <v>53</v>
      </c>
    </row>
    <row r="830" spans="1:10" x14ac:dyDescent="0.35">
      <c r="A830" s="7">
        <v>44560</v>
      </c>
      <c r="B830" s="2" t="s">
        <v>99</v>
      </c>
      <c r="C830" s="3" t="s">
        <v>58</v>
      </c>
      <c r="D830" s="4">
        <v>164.28</v>
      </c>
      <c r="E830" s="5">
        <v>13</v>
      </c>
      <c r="F830" s="8">
        <f>ventes[[#This Row],[PRIX UNITAIRE (FCFA)]]*ventes[[#This Row],[QUANTITE]]</f>
        <v>2135.64</v>
      </c>
      <c r="G830" t="str">
        <f>VLOOKUP(ventes[[#This Row],[CLIENTS]],localisations[],2,0)</f>
        <v>Corée du Sud</v>
      </c>
      <c r="H830" t="str">
        <f>VLOOKUP(ventes[[#This Row],[CLIENTS]],localisations[],3,0)</f>
        <v>Asie</v>
      </c>
      <c r="I830" t="str">
        <f>TEXT(ventes[[#This Row],[DATES]],"mmm")</f>
        <v>déc</v>
      </c>
      <c r="J830">
        <f>WEEKNUM(ventes[[#This Row],[DATES]])</f>
        <v>53</v>
      </c>
    </row>
    <row r="831" spans="1:10" x14ac:dyDescent="0.35">
      <c r="A831" s="7">
        <v>44560</v>
      </c>
      <c r="B831" s="2" t="s">
        <v>97</v>
      </c>
      <c r="C831" s="3" t="s">
        <v>91</v>
      </c>
      <c r="D831" s="4">
        <v>173.88</v>
      </c>
      <c r="E831" s="5">
        <v>14</v>
      </c>
      <c r="F831" s="8">
        <f>ventes[[#This Row],[PRIX UNITAIRE (FCFA)]]*ventes[[#This Row],[QUANTITE]]</f>
        <v>2434.3199999999997</v>
      </c>
      <c r="G831" t="str">
        <f>VLOOKUP(ventes[[#This Row],[CLIENTS]],localisations[],2,0)</f>
        <v>Philippines</v>
      </c>
      <c r="H831" t="str">
        <f>VLOOKUP(ventes[[#This Row],[CLIENTS]],localisations[],3,0)</f>
        <v>Asie</v>
      </c>
      <c r="I831" t="str">
        <f>TEXT(ventes[[#This Row],[DATES]],"mmm")</f>
        <v>déc</v>
      </c>
      <c r="J831">
        <f>WEEKNUM(ventes[[#This Row],[DATES]])</f>
        <v>53</v>
      </c>
    </row>
    <row r="832" spans="1:10" x14ac:dyDescent="0.35">
      <c r="A832" s="7">
        <v>44560</v>
      </c>
      <c r="B832" s="2" t="s">
        <v>117</v>
      </c>
      <c r="C832" s="3" t="s">
        <v>85</v>
      </c>
      <c r="D832" s="4">
        <v>201.28</v>
      </c>
      <c r="E832" s="5">
        <v>31</v>
      </c>
      <c r="F832" s="8">
        <f>ventes[[#This Row],[PRIX UNITAIRE (FCFA)]]*ventes[[#This Row],[QUANTITE]]</f>
        <v>6239.68</v>
      </c>
      <c r="G832" t="str">
        <f>VLOOKUP(ventes[[#This Row],[CLIENTS]],localisations[],2,0)</f>
        <v>Venezuela</v>
      </c>
      <c r="H832" t="str">
        <f>VLOOKUP(ventes[[#This Row],[CLIENTS]],localisations[],3,0)</f>
        <v>Amérique</v>
      </c>
      <c r="I832" t="str">
        <f>TEXT(ventes[[#This Row],[DATES]],"mmm")</f>
        <v>déc</v>
      </c>
      <c r="J832">
        <f>WEEKNUM(ventes[[#This Row],[DATES]])</f>
        <v>53</v>
      </c>
    </row>
  </sheetData>
  <dataValidations count="1">
    <dataValidation type="whole" allowBlank="1" showInputMessage="1" showErrorMessage="1" sqref="E3:E832" xr:uid="{F7BAF9D3-4F1A-4EEF-9EC2-7F8E165D9C06}">
      <formula1>1</formula1>
      <formula2>1000</formula2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A1:C41"/>
  <sheetViews>
    <sheetView workbookViewId="0">
      <selection activeCell="B2" sqref="B2"/>
    </sheetView>
  </sheetViews>
  <sheetFormatPr baseColWidth="10" defaultColWidth="8.7265625" defaultRowHeight="14.5" x14ac:dyDescent="0.35"/>
  <cols>
    <col min="1" max="1" width="8.453125" customWidth="1"/>
    <col min="2" max="2" width="24" bestFit="1" customWidth="1"/>
    <col min="3" max="3" width="17.54296875" customWidth="1"/>
  </cols>
  <sheetData>
    <row r="1" spans="1:3" x14ac:dyDescent="0.35">
      <c r="A1" s="1" t="s">
        <v>0</v>
      </c>
      <c r="B1" s="1" t="s">
        <v>1</v>
      </c>
      <c r="C1" s="1" t="s">
        <v>49</v>
      </c>
    </row>
    <row r="2" spans="1:3" x14ac:dyDescent="0.35">
      <c r="A2" t="s">
        <v>137</v>
      </c>
      <c r="B2" t="s">
        <v>2</v>
      </c>
      <c r="C2" t="s">
        <v>39</v>
      </c>
    </row>
    <row r="3" spans="1:3" x14ac:dyDescent="0.35">
      <c r="A3" t="s">
        <v>138</v>
      </c>
      <c r="B3" t="s">
        <v>3</v>
      </c>
      <c r="C3" t="s">
        <v>39</v>
      </c>
    </row>
    <row r="4" spans="1:3" x14ac:dyDescent="0.35">
      <c r="A4" t="s">
        <v>139</v>
      </c>
      <c r="B4" t="s">
        <v>48</v>
      </c>
      <c r="C4" t="s">
        <v>39</v>
      </c>
    </row>
    <row r="5" spans="1:3" x14ac:dyDescent="0.35">
      <c r="A5" t="s">
        <v>140</v>
      </c>
      <c r="B5" t="s">
        <v>4</v>
      </c>
      <c r="C5" t="s">
        <v>39</v>
      </c>
    </row>
    <row r="6" spans="1:3" x14ac:dyDescent="0.35">
      <c r="A6" t="s">
        <v>141</v>
      </c>
      <c r="B6" t="s">
        <v>5</v>
      </c>
      <c r="C6" t="s">
        <v>39</v>
      </c>
    </row>
    <row r="7" spans="1:3" x14ac:dyDescent="0.35">
      <c r="A7" t="s">
        <v>142</v>
      </c>
      <c r="B7" t="s">
        <v>6</v>
      </c>
      <c r="C7" t="s">
        <v>39</v>
      </c>
    </row>
    <row r="8" spans="1:3" x14ac:dyDescent="0.35">
      <c r="A8" t="s">
        <v>143</v>
      </c>
      <c r="B8" t="s">
        <v>7</v>
      </c>
      <c r="C8" t="s">
        <v>39</v>
      </c>
    </row>
    <row r="9" spans="1:3" x14ac:dyDescent="0.35">
      <c r="A9" t="s">
        <v>144</v>
      </c>
      <c r="B9" t="s">
        <v>8</v>
      </c>
      <c r="C9" t="s">
        <v>39</v>
      </c>
    </row>
    <row r="10" spans="1:3" x14ac:dyDescent="0.35">
      <c r="A10" t="s">
        <v>145</v>
      </c>
      <c r="B10" t="s">
        <v>9</v>
      </c>
      <c r="C10" t="s">
        <v>39</v>
      </c>
    </row>
    <row r="11" spans="1:3" x14ac:dyDescent="0.35">
      <c r="A11" t="s">
        <v>146</v>
      </c>
      <c r="B11" t="s">
        <v>10</v>
      </c>
      <c r="C11" t="s">
        <v>39</v>
      </c>
    </row>
    <row r="12" spans="1:3" x14ac:dyDescent="0.35">
      <c r="A12" t="s">
        <v>147</v>
      </c>
      <c r="B12" t="s">
        <v>11</v>
      </c>
      <c r="C12" t="s">
        <v>40</v>
      </c>
    </row>
    <row r="13" spans="1:3" x14ac:dyDescent="0.35">
      <c r="A13" t="s">
        <v>148</v>
      </c>
      <c r="B13" t="s">
        <v>12</v>
      </c>
      <c r="C13" t="s">
        <v>40</v>
      </c>
    </row>
    <row r="14" spans="1:3" x14ac:dyDescent="0.35">
      <c r="A14" t="s">
        <v>149</v>
      </c>
      <c r="B14" t="s">
        <v>13</v>
      </c>
      <c r="C14" t="s">
        <v>40</v>
      </c>
    </row>
    <row r="15" spans="1:3" x14ac:dyDescent="0.35">
      <c r="A15" t="s">
        <v>150</v>
      </c>
      <c r="B15" t="s">
        <v>14</v>
      </c>
      <c r="C15" t="s">
        <v>40</v>
      </c>
    </row>
    <row r="16" spans="1:3" x14ac:dyDescent="0.35">
      <c r="A16" t="s">
        <v>151</v>
      </c>
      <c r="B16" t="s">
        <v>15</v>
      </c>
      <c r="C16" t="s">
        <v>40</v>
      </c>
    </row>
    <row r="17" spans="1:3" x14ac:dyDescent="0.35">
      <c r="A17" t="s">
        <v>152</v>
      </c>
      <c r="B17" t="s">
        <v>16</v>
      </c>
      <c r="C17" t="s">
        <v>40</v>
      </c>
    </row>
    <row r="18" spans="1:3" x14ac:dyDescent="0.35">
      <c r="A18" t="s">
        <v>153</v>
      </c>
      <c r="B18" t="s">
        <v>17</v>
      </c>
      <c r="C18" t="s">
        <v>40</v>
      </c>
    </row>
    <row r="19" spans="1:3" x14ac:dyDescent="0.35">
      <c r="A19" t="s">
        <v>154</v>
      </c>
      <c r="B19" t="s">
        <v>18</v>
      </c>
      <c r="C19" t="s">
        <v>40</v>
      </c>
    </row>
    <row r="20" spans="1:3" x14ac:dyDescent="0.35">
      <c r="A20" t="s">
        <v>155</v>
      </c>
      <c r="B20" t="s">
        <v>19</v>
      </c>
      <c r="C20" t="s">
        <v>40</v>
      </c>
    </row>
    <row r="21" spans="1:3" x14ac:dyDescent="0.35">
      <c r="A21" t="s">
        <v>156</v>
      </c>
      <c r="B21" t="s">
        <v>20</v>
      </c>
      <c r="C21" t="s">
        <v>40</v>
      </c>
    </row>
    <row r="22" spans="1:3" x14ac:dyDescent="0.35">
      <c r="A22" t="s">
        <v>157</v>
      </c>
      <c r="B22" t="s">
        <v>21</v>
      </c>
      <c r="C22" t="s">
        <v>41</v>
      </c>
    </row>
    <row r="23" spans="1:3" x14ac:dyDescent="0.35">
      <c r="A23" t="s">
        <v>158</v>
      </c>
      <c r="B23" t="s">
        <v>22</v>
      </c>
      <c r="C23" t="s">
        <v>41</v>
      </c>
    </row>
    <row r="24" spans="1:3" x14ac:dyDescent="0.35">
      <c r="A24" t="s">
        <v>159</v>
      </c>
      <c r="B24" t="s">
        <v>23</v>
      </c>
      <c r="C24" t="s">
        <v>41</v>
      </c>
    </row>
    <row r="25" spans="1:3" x14ac:dyDescent="0.35">
      <c r="A25" t="s">
        <v>160</v>
      </c>
      <c r="B25" t="s">
        <v>24</v>
      </c>
      <c r="C25" t="s">
        <v>41</v>
      </c>
    </row>
    <row r="26" spans="1:3" x14ac:dyDescent="0.35">
      <c r="A26" t="s">
        <v>161</v>
      </c>
      <c r="B26" t="s">
        <v>25</v>
      </c>
      <c r="C26" t="s">
        <v>41</v>
      </c>
    </row>
    <row r="27" spans="1:3" x14ac:dyDescent="0.35">
      <c r="A27" t="s">
        <v>162</v>
      </c>
      <c r="B27" t="s">
        <v>26</v>
      </c>
      <c r="C27" t="s">
        <v>41</v>
      </c>
    </row>
    <row r="28" spans="1:3" x14ac:dyDescent="0.35">
      <c r="A28" t="s">
        <v>163</v>
      </c>
      <c r="B28" t="s">
        <v>27</v>
      </c>
      <c r="C28" t="s">
        <v>41</v>
      </c>
    </row>
    <row r="29" spans="1:3" x14ac:dyDescent="0.35">
      <c r="A29" t="s">
        <v>164</v>
      </c>
      <c r="B29" t="s">
        <v>28</v>
      </c>
      <c r="C29" t="s">
        <v>41</v>
      </c>
    </row>
    <row r="30" spans="1:3" x14ac:dyDescent="0.35">
      <c r="A30" t="s">
        <v>165</v>
      </c>
      <c r="B30" t="s">
        <v>29</v>
      </c>
      <c r="C30" t="s">
        <v>41</v>
      </c>
    </row>
    <row r="31" spans="1:3" x14ac:dyDescent="0.35">
      <c r="A31" t="s">
        <v>166</v>
      </c>
      <c r="B31" t="s">
        <v>30</v>
      </c>
      <c r="C31" t="s">
        <v>41</v>
      </c>
    </row>
    <row r="32" spans="1:3" x14ac:dyDescent="0.35">
      <c r="A32" t="s">
        <v>167</v>
      </c>
      <c r="B32" t="s">
        <v>31</v>
      </c>
      <c r="C32" t="s">
        <v>42</v>
      </c>
    </row>
    <row r="33" spans="1:3" x14ac:dyDescent="0.35">
      <c r="A33" t="s">
        <v>168</v>
      </c>
      <c r="B33" t="s">
        <v>32</v>
      </c>
      <c r="C33" t="s">
        <v>42</v>
      </c>
    </row>
    <row r="34" spans="1:3" x14ac:dyDescent="0.35">
      <c r="A34" t="s">
        <v>169</v>
      </c>
      <c r="B34" t="s">
        <v>33</v>
      </c>
      <c r="C34" t="s">
        <v>42</v>
      </c>
    </row>
    <row r="35" spans="1:3" x14ac:dyDescent="0.35">
      <c r="A35" t="s">
        <v>170</v>
      </c>
      <c r="B35" t="s">
        <v>34</v>
      </c>
      <c r="C35" t="s">
        <v>42</v>
      </c>
    </row>
    <row r="36" spans="1:3" x14ac:dyDescent="0.35">
      <c r="A36" t="s">
        <v>171</v>
      </c>
      <c r="B36" t="s">
        <v>35</v>
      </c>
      <c r="C36" t="s">
        <v>42</v>
      </c>
    </row>
    <row r="37" spans="1:3" x14ac:dyDescent="0.35">
      <c r="A37" t="s">
        <v>172</v>
      </c>
      <c r="B37" t="s">
        <v>36</v>
      </c>
      <c r="C37" t="s">
        <v>42</v>
      </c>
    </row>
    <row r="38" spans="1:3" x14ac:dyDescent="0.35">
      <c r="A38" t="s">
        <v>173</v>
      </c>
      <c r="B38" t="s">
        <v>37</v>
      </c>
      <c r="C38" t="s">
        <v>42</v>
      </c>
    </row>
    <row r="39" spans="1:3" x14ac:dyDescent="0.35">
      <c r="A39" t="s">
        <v>174</v>
      </c>
      <c r="B39" t="s">
        <v>38</v>
      </c>
      <c r="C39" t="s">
        <v>42</v>
      </c>
    </row>
    <row r="40" spans="1:3" x14ac:dyDescent="0.35">
      <c r="A40" t="s">
        <v>197</v>
      </c>
      <c r="B40" t="s">
        <v>38</v>
      </c>
      <c r="C40" t="s">
        <v>42</v>
      </c>
    </row>
    <row r="41" spans="1:3" x14ac:dyDescent="0.35">
      <c r="A41" t="s">
        <v>198</v>
      </c>
      <c r="B41" t="s">
        <v>38</v>
      </c>
      <c r="C41" t="s">
        <v>42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0C652-E3C9-4F4E-8D8E-660E4056F10A}">
  <sheetPr>
    <tabColor rgb="FF00B050"/>
  </sheetPr>
  <dimension ref="A1:F13"/>
  <sheetViews>
    <sheetView workbookViewId="0">
      <selection activeCell="F5" sqref="F5"/>
    </sheetView>
  </sheetViews>
  <sheetFormatPr baseColWidth="10" defaultRowHeight="14.5" x14ac:dyDescent="0.35"/>
  <cols>
    <col min="1" max="1" width="14.453125" style="6" customWidth="1"/>
    <col min="3" max="3" width="17.1796875" customWidth="1"/>
    <col min="4" max="4" width="17.1796875" bestFit="1" customWidth="1"/>
    <col min="5" max="6" width="14.90625" style="12" customWidth="1"/>
  </cols>
  <sheetData>
    <row r="1" spans="1:6" x14ac:dyDescent="0.35">
      <c r="A1" s="6" t="s">
        <v>52</v>
      </c>
      <c r="B1" t="s">
        <v>50</v>
      </c>
      <c r="C1" t="s">
        <v>51</v>
      </c>
      <c r="D1" t="s">
        <v>179</v>
      </c>
      <c r="E1" s="12" t="s">
        <v>195</v>
      </c>
      <c r="F1" s="12" t="s">
        <v>196</v>
      </c>
    </row>
    <row r="2" spans="1:6" x14ac:dyDescent="0.35">
      <c r="A2" s="6">
        <v>1</v>
      </c>
      <c r="B2" s="10" t="s">
        <v>180</v>
      </c>
      <c r="C2" s="11">
        <v>90000</v>
      </c>
      <c r="D2" s="11">
        <f>VLOOKUP(Tableau3[[#This Row],[Mois]],Analyses!C:D,2,0)</f>
        <v>92118.789999999964</v>
      </c>
      <c r="E2" s="13" t="str">
        <f>IF(Tableau3[[#This Row],[Chiffre d''Affaires]]&lt;Tableau3[[#This Row],[Objectif financier]],Tableau3[[#This Row],[Chiffre d''Affaires]],"#NA")</f>
        <v>#NA</v>
      </c>
      <c r="F2" s="12">
        <f>IF(Tableau3[[#This Row],[Chiffre d''Affaires]]&gt;=Tableau3[[#This Row],[Objectif financier]],Tableau3[[#This Row],[Chiffre d''Affaires]],"#NA")</f>
        <v>92118.789999999964</v>
      </c>
    </row>
    <row r="3" spans="1:6" x14ac:dyDescent="0.35">
      <c r="A3" s="6">
        <v>2</v>
      </c>
      <c r="B3" s="10" t="s">
        <v>181</v>
      </c>
      <c r="C3" s="11">
        <v>100000</v>
      </c>
      <c r="D3" s="11">
        <f>VLOOKUP(Tableau3[[#This Row],[Mois]],Analyses!C:D,2,0)</f>
        <v>91137.049999999988</v>
      </c>
      <c r="E3" s="12">
        <f>IF(Tableau3[[#This Row],[Chiffre d''Affaires]]&lt;Tableau3[[#This Row],[Objectif financier]],Tableau3[[#This Row],[Chiffre d''Affaires]],"#NA")</f>
        <v>91137.049999999988</v>
      </c>
      <c r="F3" s="12" t="str">
        <f>IF(Tableau3[[#This Row],[Chiffre d''Affaires]]&gt;=Tableau3[[#This Row],[Objectif financier]],Tableau3[[#This Row],[Chiffre d''Affaires]],"#NA")</f>
        <v>#NA</v>
      </c>
    </row>
    <row r="4" spans="1:6" x14ac:dyDescent="0.35">
      <c r="A4" s="6">
        <v>3</v>
      </c>
      <c r="B4" s="10" t="s">
        <v>182</v>
      </c>
      <c r="C4" s="11">
        <v>100000</v>
      </c>
      <c r="D4" s="11">
        <f>VLOOKUP(Tableau3[[#This Row],[Mois]],Analyses!C:D,2,0)</f>
        <v>97920.72</v>
      </c>
      <c r="E4" s="12">
        <f>IF(Tableau3[[#This Row],[Chiffre d''Affaires]]&lt;Tableau3[[#This Row],[Objectif financier]],Tableau3[[#This Row],[Chiffre d''Affaires]],"#NA")</f>
        <v>97920.72</v>
      </c>
      <c r="F4" s="12" t="str">
        <f>IF(Tableau3[[#This Row],[Chiffre d''Affaires]]&gt;=Tableau3[[#This Row],[Objectif financier]],Tableau3[[#This Row],[Chiffre d''Affaires]],"#NA")</f>
        <v>#NA</v>
      </c>
    </row>
    <row r="5" spans="1:6" x14ac:dyDescent="0.35">
      <c r="A5" s="6">
        <v>4</v>
      </c>
      <c r="B5" s="10" t="s">
        <v>183</v>
      </c>
      <c r="C5" s="11">
        <v>100000</v>
      </c>
      <c r="D5" s="11">
        <f>VLOOKUP(Tableau3[[#This Row],[Mois]],Analyses!C:D,2,0)</f>
        <v>72320.89</v>
      </c>
      <c r="E5" s="12">
        <f>IF(Tableau3[[#This Row],[Chiffre d''Affaires]]&lt;Tableau3[[#This Row],[Objectif financier]],Tableau3[[#This Row],[Chiffre d''Affaires]],"#NA")</f>
        <v>72320.89</v>
      </c>
      <c r="F5" s="12" t="str">
        <f>IF(Tableau3[[#This Row],[Chiffre d''Affaires]]&gt;=Tableau3[[#This Row],[Objectif financier]],Tableau3[[#This Row],[Chiffre d''Affaires]],"#NA")</f>
        <v>#NA</v>
      </c>
    </row>
    <row r="6" spans="1:6" x14ac:dyDescent="0.35">
      <c r="A6" s="6">
        <v>5</v>
      </c>
      <c r="B6" s="10" t="s">
        <v>184</v>
      </c>
      <c r="C6" s="11">
        <v>90000</v>
      </c>
      <c r="D6" s="11">
        <f>VLOOKUP(Tableau3[[#This Row],[Mois]],Analyses!C:D,2,0)</f>
        <v>70511.75999999998</v>
      </c>
      <c r="E6" s="12">
        <f>IF(Tableau3[[#This Row],[Chiffre d''Affaires]]&lt;Tableau3[[#This Row],[Objectif financier]],Tableau3[[#This Row],[Chiffre d''Affaires]],"#NA")</f>
        <v>70511.75999999998</v>
      </c>
      <c r="F6" s="12" t="str">
        <f>IF(Tableau3[[#This Row],[Chiffre d''Affaires]]&gt;=Tableau3[[#This Row],[Objectif financier]],Tableau3[[#This Row],[Chiffre d''Affaires]],"#NA")</f>
        <v>#NA</v>
      </c>
    </row>
    <row r="7" spans="1:6" x14ac:dyDescent="0.35">
      <c r="A7" s="6">
        <v>6</v>
      </c>
      <c r="B7" s="10" t="s">
        <v>185</v>
      </c>
      <c r="C7" s="11">
        <v>80000</v>
      </c>
      <c r="D7" s="11">
        <f>VLOOKUP(Tableau3[[#This Row],[Mois]],Analyses!C:D,2,0)</f>
        <v>66727.399999999994</v>
      </c>
      <c r="E7" s="12">
        <f>IF(Tableau3[[#This Row],[Chiffre d''Affaires]]&lt;Tableau3[[#This Row],[Objectif financier]],Tableau3[[#This Row],[Chiffre d''Affaires]],"#NA")</f>
        <v>66727.399999999994</v>
      </c>
      <c r="F7" s="12" t="str">
        <f>IF(Tableau3[[#This Row],[Chiffre d''Affaires]]&gt;=Tableau3[[#This Row],[Objectif financier]],Tableau3[[#This Row],[Chiffre d''Affaires]],"#NA")</f>
        <v>#NA</v>
      </c>
    </row>
    <row r="8" spans="1:6" x14ac:dyDescent="0.35">
      <c r="A8" s="6">
        <v>7</v>
      </c>
      <c r="B8" s="10" t="s">
        <v>186</v>
      </c>
      <c r="C8" s="11">
        <v>95000</v>
      </c>
      <c r="D8" s="11">
        <f>VLOOKUP(Tableau3[[#This Row],[Mois]],Analyses!C:D,2,0)</f>
        <v>92661.550000000017</v>
      </c>
      <c r="E8" s="12">
        <f>IF(Tableau3[[#This Row],[Chiffre d''Affaires]]&lt;Tableau3[[#This Row],[Objectif financier]],Tableau3[[#This Row],[Chiffre d''Affaires]],"#NA")</f>
        <v>92661.550000000017</v>
      </c>
      <c r="F8" s="12" t="str">
        <f>IF(Tableau3[[#This Row],[Chiffre d''Affaires]]&gt;=Tableau3[[#This Row],[Objectif financier]],Tableau3[[#This Row],[Chiffre d''Affaires]],"#NA")</f>
        <v>#NA</v>
      </c>
    </row>
    <row r="9" spans="1:6" x14ac:dyDescent="0.35">
      <c r="A9" s="6">
        <v>8</v>
      </c>
      <c r="B9" s="10" t="s">
        <v>187</v>
      </c>
      <c r="C9" s="11">
        <v>90000</v>
      </c>
      <c r="D9" s="11">
        <f>VLOOKUP(Tableau3[[#This Row],[Mois]],Analyses!C:D,2,0)</f>
        <v>69125.749999999985</v>
      </c>
      <c r="E9" s="12">
        <f>IF(Tableau3[[#This Row],[Chiffre d''Affaires]]&lt;Tableau3[[#This Row],[Objectif financier]],Tableau3[[#This Row],[Chiffre d''Affaires]],"#NA")</f>
        <v>69125.749999999985</v>
      </c>
      <c r="F9" s="12" t="str">
        <f>IF(Tableau3[[#This Row],[Chiffre d''Affaires]]&gt;=Tableau3[[#This Row],[Objectif financier]],Tableau3[[#This Row],[Chiffre d''Affaires]],"#NA")</f>
        <v>#NA</v>
      </c>
    </row>
    <row r="10" spans="1:6" x14ac:dyDescent="0.35">
      <c r="A10" s="6">
        <v>9</v>
      </c>
      <c r="B10" s="10" t="s">
        <v>188</v>
      </c>
      <c r="C10" s="11">
        <v>90000</v>
      </c>
      <c r="D10" s="11">
        <f>VLOOKUP(Tableau3[[#This Row],[Mois]],Analyses!C:D,2,0)</f>
        <v>78253.529999999984</v>
      </c>
      <c r="E10" s="12">
        <f>IF(Tableau3[[#This Row],[Chiffre d''Affaires]]&lt;Tableau3[[#This Row],[Objectif financier]],Tableau3[[#This Row],[Chiffre d''Affaires]],"#NA")</f>
        <v>78253.529999999984</v>
      </c>
      <c r="F10" s="12" t="str">
        <f>IF(Tableau3[[#This Row],[Chiffre d''Affaires]]&gt;=Tableau3[[#This Row],[Objectif financier]],Tableau3[[#This Row],[Chiffre d''Affaires]],"#NA")</f>
        <v>#NA</v>
      </c>
    </row>
    <row r="11" spans="1:6" x14ac:dyDescent="0.35">
      <c r="A11" s="6">
        <v>10</v>
      </c>
      <c r="B11" s="10" t="s">
        <v>189</v>
      </c>
      <c r="C11" s="11">
        <v>80000</v>
      </c>
      <c r="D11" s="11">
        <f>VLOOKUP(Tableau3[[#This Row],[Mois]],Analyses!C:D,2,0)</f>
        <v>87136.37</v>
      </c>
      <c r="E11" s="12" t="str">
        <f>IF(Tableau3[[#This Row],[Chiffre d''Affaires]]&lt;Tableau3[[#This Row],[Objectif financier]],Tableau3[[#This Row],[Chiffre d''Affaires]],"#NA")</f>
        <v>#NA</v>
      </c>
      <c r="F11" s="12">
        <f>IF(Tableau3[[#This Row],[Chiffre d''Affaires]]&gt;=Tableau3[[#This Row],[Objectif financier]],Tableau3[[#This Row],[Chiffre d''Affaires]],"#NA")</f>
        <v>87136.37</v>
      </c>
    </row>
    <row r="12" spans="1:6" x14ac:dyDescent="0.35">
      <c r="A12" s="6">
        <v>11</v>
      </c>
      <c r="B12" s="10" t="s">
        <v>190</v>
      </c>
      <c r="C12" s="11">
        <v>80000</v>
      </c>
      <c r="D12" s="11">
        <f>VLOOKUP(Tableau3[[#This Row],[Mois]],Analyses!C:D,2,0)</f>
        <v>75659.86</v>
      </c>
      <c r="E12" s="12">
        <f>IF(Tableau3[[#This Row],[Chiffre d''Affaires]]&lt;Tableau3[[#This Row],[Objectif financier]],Tableau3[[#This Row],[Chiffre d''Affaires]],"#NA")</f>
        <v>75659.86</v>
      </c>
      <c r="F12" s="12" t="str">
        <f>IF(Tableau3[[#This Row],[Chiffre d''Affaires]]&gt;=Tableau3[[#This Row],[Objectif financier]],Tableau3[[#This Row],[Chiffre d''Affaires]],"#NA")</f>
        <v>#NA</v>
      </c>
    </row>
    <row r="13" spans="1:6" x14ac:dyDescent="0.35">
      <c r="A13" s="6">
        <v>12</v>
      </c>
      <c r="B13" s="10" t="s">
        <v>191</v>
      </c>
      <c r="C13" s="11">
        <v>110000</v>
      </c>
      <c r="D13" s="11">
        <f>VLOOKUP(Tableau3[[#This Row],[Mois]],Analyses!C:D,2,0)</f>
        <v>89270.59</v>
      </c>
      <c r="E13" s="12">
        <f>IF(Tableau3[[#This Row],[Chiffre d''Affaires]]&lt;Tableau3[[#This Row],[Objectif financier]],Tableau3[[#This Row],[Chiffre d''Affaires]],"#NA")</f>
        <v>89270.59</v>
      </c>
      <c r="F13" s="12" t="str">
        <f>IF(Tableau3[[#This Row],[Chiffre d''Affaires]]&gt;=Tableau3[[#This Row],[Objectif financier]],Tableau3[[#This Row],[Chiffre d''Affaires]],"#NA")</f>
        <v>#NA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0B223-C3CF-4097-8D52-34315C685229}">
  <sheetPr>
    <tabColor theme="9" tint="-0.249977111117893"/>
  </sheetPr>
  <dimension ref="A2:V55"/>
  <sheetViews>
    <sheetView topLeftCell="L1" zoomScale="70" zoomScaleNormal="61" workbookViewId="0">
      <selection activeCell="G498" sqref="G498"/>
    </sheetView>
  </sheetViews>
  <sheetFormatPr baseColWidth="10" defaultRowHeight="14.5" x14ac:dyDescent="0.35"/>
  <cols>
    <col min="1" max="1" width="20.81640625" bestFit="1" customWidth="1"/>
    <col min="2" max="2" width="20.81640625" customWidth="1"/>
    <col min="3" max="3" width="8.1796875" bestFit="1" customWidth="1"/>
    <col min="4" max="4" width="14.90625" bestFit="1" customWidth="1"/>
    <col min="5" max="5" width="14.90625" customWidth="1"/>
    <col min="6" max="6" width="20.1796875" bestFit="1" customWidth="1"/>
    <col min="7" max="7" width="14.90625" bestFit="1" customWidth="1"/>
    <col min="9" max="9" width="9.7265625" bestFit="1" customWidth="1"/>
    <col min="10" max="10" width="14.90625" bestFit="1" customWidth="1"/>
    <col min="12" max="12" width="10.90625" bestFit="1" customWidth="1"/>
    <col min="13" max="14" width="14.90625" customWidth="1"/>
    <col min="15" max="15" width="9.7265625" bestFit="1" customWidth="1"/>
    <col min="16" max="16" width="14.90625" bestFit="1" customWidth="1"/>
    <col min="18" max="18" width="13.1796875" bestFit="1" customWidth="1"/>
    <col min="19" max="19" width="14.90625" bestFit="1" customWidth="1"/>
    <col min="21" max="21" width="14.7265625" bestFit="1" customWidth="1"/>
  </cols>
  <sheetData>
    <row r="2" spans="1:22" x14ac:dyDescent="0.35">
      <c r="A2" t="s">
        <v>194</v>
      </c>
      <c r="C2" s="9" t="s">
        <v>50</v>
      </c>
      <c r="D2" s="11" t="s">
        <v>179</v>
      </c>
      <c r="F2" s="9" t="s">
        <v>192</v>
      </c>
      <c r="G2" t="s">
        <v>179</v>
      </c>
      <c r="I2" s="9" t="s">
        <v>0</v>
      </c>
      <c r="J2" t="s">
        <v>179</v>
      </c>
      <c r="L2" s="9" t="s">
        <v>193</v>
      </c>
      <c r="M2" t="s">
        <v>179</v>
      </c>
      <c r="N2" s="9"/>
      <c r="O2" s="9" t="s">
        <v>175</v>
      </c>
      <c r="P2" t="s">
        <v>179</v>
      </c>
      <c r="R2" s="9" t="s">
        <v>1</v>
      </c>
      <c r="S2" t="s">
        <v>179</v>
      </c>
    </row>
    <row r="3" spans="1:22" x14ac:dyDescent="0.35">
      <c r="A3" s="11">
        <v>982844.25999999919</v>
      </c>
      <c r="B3" s="11"/>
      <c r="C3" s="10" t="s">
        <v>180</v>
      </c>
      <c r="D3" s="11">
        <v>92118.789999999964</v>
      </c>
      <c r="E3" s="8"/>
      <c r="F3" s="10">
        <v>1</v>
      </c>
      <c r="G3" s="11">
        <v>5179.59</v>
      </c>
      <c r="I3" s="10" t="s">
        <v>97</v>
      </c>
      <c r="J3" s="11">
        <v>60929.149999999994</v>
      </c>
      <c r="L3" s="10" t="s">
        <v>58</v>
      </c>
      <c r="M3" s="11">
        <v>34991.64</v>
      </c>
      <c r="N3" s="8"/>
      <c r="O3" s="10" t="s">
        <v>39</v>
      </c>
      <c r="P3" s="11">
        <v>228837.42000000013</v>
      </c>
      <c r="R3" s="10" t="s">
        <v>6</v>
      </c>
      <c r="S3" s="11">
        <v>33252.920000000006</v>
      </c>
    </row>
    <row r="4" spans="1:22" x14ac:dyDescent="0.35">
      <c r="C4" s="10" t="s">
        <v>181</v>
      </c>
      <c r="D4" s="11">
        <v>91137.049999999988</v>
      </c>
      <c r="E4" s="8"/>
      <c r="F4" s="10">
        <v>2</v>
      </c>
      <c r="G4" s="11">
        <v>21116.729999999996</v>
      </c>
      <c r="I4" s="10" t="s">
        <v>126</v>
      </c>
      <c r="J4" s="11">
        <v>45112.94999999999</v>
      </c>
      <c r="L4" s="10" t="s">
        <v>77</v>
      </c>
      <c r="M4" s="11">
        <v>38232</v>
      </c>
      <c r="O4" s="10" t="s">
        <v>41</v>
      </c>
      <c r="P4" s="11">
        <v>294506.85000000009</v>
      </c>
      <c r="R4" s="10" t="s">
        <v>5</v>
      </c>
      <c r="S4" s="11">
        <v>23913.72</v>
      </c>
      <c r="U4" t="str" cm="1">
        <f t="array" aca="1" ref="U4:V41" ca="1">OFFSET(R2,1,0,COUNTA(R3:R42),2)</f>
        <v>Afrique du Sud</v>
      </c>
      <c r="V4">
        <f ca="1"/>
        <v>33252.920000000006</v>
      </c>
    </row>
    <row r="5" spans="1:22" x14ac:dyDescent="0.35">
      <c r="C5" s="10" t="s">
        <v>182</v>
      </c>
      <c r="D5" s="11">
        <v>97920.72</v>
      </c>
      <c r="E5" s="8"/>
      <c r="F5" s="10">
        <v>3</v>
      </c>
      <c r="G5" s="11">
        <v>14261.190000000004</v>
      </c>
      <c r="I5" s="10" t="s">
        <v>131</v>
      </c>
      <c r="J5" s="11">
        <v>43062.83</v>
      </c>
      <c r="L5" s="10" t="s">
        <v>88</v>
      </c>
      <c r="M5" s="11">
        <v>38591.280000000006</v>
      </c>
      <c r="O5" s="10" t="s">
        <v>42</v>
      </c>
      <c r="P5" s="11">
        <v>187387.62</v>
      </c>
      <c r="R5" s="10" t="s">
        <v>15</v>
      </c>
      <c r="S5" s="11">
        <v>33187.040000000008</v>
      </c>
      <c r="U5" t="str">
        <f ca="1"/>
        <v>Algérie</v>
      </c>
      <c r="V5">
        <f ca="1"/>
        <v>23913.72</v>
      </c>
    </row>
    <row r="6" spans="1:22" x14ac:dyDescent="0.35">
      <c r="A6">
        <f ca="1">OFFSET(A2,1,0,1,1)</f>
        <v>982844.25999999919</v>
      </c>
      <c r="C6" s="10" t="s">
        <v>183</v>
      </c>
      <c r="D6" s="11">
        <v>72320.89</v>
      </c>
      <c r="E6" s="8"/>
      <c r="F6" s="10">
        <v>4</v>
      </c>
      <c r="G6" s="11">
        <v>11433.2</v>
      </c>
      <c r="L6" s="10" t="s">
        <v>83</v>
      </c>
      <c r="M6" s="11">
        <v>39659.759999999995</v>
      </c>
      <c r="O6" s="10" t="s">
        <v>40</v>
      </c>
      <c r="P6" s="11">
        <v>272112.37000000011</v>
      </c>
      <c r="R6" s="10" t="s">
        <v>23</v>
      </c>
      <c r="S6" s="11">
        <v>43062.83</v>
      </c>
      <c r="U6" t="str">
        <f ca="1"/>
        <v>Allemagne</v>
      </c>
      <c r="V6">
        <f ca="1"/>
        <v>33187.040000000008</v>
      </c>
    </row>
    <row r="7" spans="1:22" x14ac:dyDescent="0.35">
      <c r="C7" s="10" t="s">
        <v>184</v>
      </c>
      <c r="D7" s="11">
        <v>70511.75999999998</v>
      </c>
      <c r="E7" s="8"/>
      <c r="F7" s="10">
        <v>5</v>
      </c>
      <c r="G7" s="11">
        <v>33727.55000000001</v>
      </c>
      <c r="L7" s="10" t="s">
        <v>66</v>
      </c>
      <c r="M7" s="11">
        <v>40883.039999999994</v>
      </c>
      <c r="R7" s="10" t="s">
        <v>18</v>
      </c>
      <c r="S7" s="11">
        <v>16353.01</v>
      </c>
      <c r="U7" t="str">
        <f ca="1"/>
        <v>Argentine</v>
      </c>
      <c r="V7">
        <f ca="1"/>
        <v>43062.83</v>
      </c>
    </row>
    <row r="8" spans="1:22" x14ac:dyDescent="0.35">
      <c r="C8" s="10" t="s">
        <v>185</v>
      </c>
      <c r="D8" s="11">
        <v>66727.399999999994</v>
      </c>
      <c r="E8" s="8"/>
      <c r="F8" s="10">
        <v>6</v>
      </c>
      <c r="G8" s="11">
        <v>34794.820000000007</v>
      </c>
      <c r="I8" t="str">
        <f>I3</f>
        <v>client33</v>
      </c>
      <c r="J8" s="11">
        <f>J3</f>
        <v>60929.149999999994</v>
      </c>
      <c r="L8" s="10" t="s">
        <v>54</v>
      </c>
      <c r="M8" s="11">
        <v>41055.299999999996</v>
      </c>
      <c r="R8" s="10" t="s">
        <v>25</v>
      </c>
      <c r="S8" s="11">
        <v>39653.929999999993</v>
      </c>
      <c r="U8" t="str">
        <f ca="1"/>
        <v>Belgique</v>
      </c>
      <c r="V8">
        <f ca="1"/>
        <v>16353.01</v>
      </c>
    </row>
    <row r="9" spans="1:22" x14ac:dyDescent="0.35">
      <c r="C9" s="10" t="s">
        <v>186</v>
      </c>
      <c r="D9" s="11">
        <v>92661.550000000017</v>
      </c>
      <c r="E9" s="8"/>
      <c r="F9" s="10">
        <v>7</v>
      </c>
      <c r="G9" s="11">
        <v>32107.100000000006</v>
      </c>
      <c r="I9" t="str">
        <f t="shared" ref="I9:I10" si="0">I4</f>
        <v>client22</v>
      </c>
      <c r="J9" s="11">
        <f t="shared" ref="J9:J10" si="1">J4</f>
        <v>45112.94999999999</v>
      </c>
      <c r="L9" s="10" t="s">
        <v>67</v>
      </c>
      <c r="M9" s="11">
        <v>41580</v>
      </c>
      <c r="R9" s="10" t="s">
        <v>22</v>
      </c>
      <c r="S9" s="11">
        <v>45112.94999999999</v>
      </c>
      <c r="U9" t="str">
        <f ca="1"/>
        <v>Brésil</v>
      </c>
      <c r="V9">
        <f ca="1"/>
        <v>39653.929999999993</v>
      </c>
    </row>
    <row r="10" spans="1:22" x14ac:dyDescent="0.35">
      <c r="C10" s="10" t="s">
        <v>187</v>
      </c>
      <c r="D10" s="11">
        <v>69125.749999999985</v>
      </c>
      <c r="E10" s="8"/>
      <c r="F10" s="10">
        <v>8</v>
      </c>
      <c r="G10" s="11">
        <v>11777.67</v>
      </c>
      <c r="I10" t="str">
        <f t="shared" si="0"/>
        <v>client23</v>
      </c>
      <c r="J10" s="11">
        <f t="shared" si="1"/>
        <v>43062.83</v>
      </c>
      <c r="L10" s="10" t="s">
        <v>53</v>
      </c>
      <c r="M10" s="11">
        <v>49599.360000000008</v>
      </c>
      <c r="R10" s="10" t="s">
        <v>29</v>
      </c>
      <c r="S10" s="11">
        <v>24862.519999999997</v>
      </c>
      <c r="U10" t="str">
        <f ca="1"/>
        <v>Canada</v>
      </c>
      <c r="V10">
        <f ca="1"/>
        <v>45112.94999999999</v>
      </c>
    </row>
    <row r="11" spans="1:22" x14ac:dyDescent="0.35">
      <c r="C11" s="10" t="s">
        <v>188</v>
      </c>
      <c r="D11" s="11">
        <v>78253.529999999984</v>
      </c>
      <c r="E11" s="8"/>
      <c r="F11" s="10">
        <v>9</v>
      </c>
      <c r="G11" s="11">
        <v>17571.589999999997</v>
      </c>
      <c r="L11" s="10" t="s">
        <v>91</v>
      </c>
      <c r="M11" s="11">
        <v>57554.28</v>
      </c>
      <c r="R11" s="10" t="s">
        <v>30</v>
      </c>
      <c r="S11" s="11">
        <v>35431.860000000008</v>
      </c>
      <c r="U11" t="str">
        <f ca="1"/>
        <v>Chili</v>
      </c>
      <c r="V11">
        <f ca="1"/>
        <v>24862.519999999997</v>
      </c>
    </row>
    <row r="12" spans="1:22" x14ac:dyDescent="0.35">
      <c r="C12" s="10" t="s">
        <v>189</v>
      </c>
      <c r="D12" s="11">
        <v>87136.37</v>
      </c>
      <c r="E12" s="8"/>
      <c r="F12" s="10">
        <v>10</v>
      </c>
      <c r="G12" s="11">
        <v>17413.299999999996</v>
      </c>
      <c r="L12" s="10" t="s">
        <v>85</v>
      </c>
      <c r="M12" s="11">
        <v>57968.639999999992</v>
      </c>
      <c r="R12" s="10" t="s">
        <v>31</v>
      </c>
      <c r="S12" s="11">
        <v>17704.34</v>
      </c>
      <c r="U12" t="str">
        <f ca="1"/>
        <v>Colombie</v>
      </c>
      <c r="V12">
        <f ca="1"/>
        <v>35431.860000000008</v>
      </c>
    </row>
    <row r="13" spans="1:22" x14ac:dyDescent="0.35">
      <c r="C13" s="10" t="s">
        <v>190</v>
      </c>
      <c r="D13" s="11">
        <v>75659.86</v>
      </c>
      <c r="E13" s="8"/>
      <c r="F13" s="10">
        <v>11</v>
      </c>
      <c r="G13" s="11">
        <v>18811.389999999996</v>
      </c>
      <c r="R13" s="10" t="s">
        <v>48</v>
      </c>
      <c r="S13" s="11">
        <v>7541.72</v>
      </c>
      <c r="U13" t="str">
        <f ca="1"/>
        <v>Corée du Sud</v>
      </c>
      <c r="V13">
        <f ca="1"/>
        <v>17704.34</v>
      </c>
    </row>
    <row r="14" spans="1:22" x14ac:dyDescent="0.35">
      <c r="C14" s="10" t="s">
        <v>191</v>
      </c>
      <c r="D14" s="11">
        <v>89270.59</v>
      </c>
      <c r="E14" s="8"/>
      <c r="F14" s="10">
        <v>12</v>
      </c>
      <c r="G14" s="11">
        <v>29446.460000000003</v>
      </c>
      <c r="R14" s="10" t="s">
        <v>9</v>
      </c>
      <c r="S14" s="11">
        <v>24159.03</v>
      </c>
      <c r="U14" t="str">
        <f ca="1"/>
        <v>Côte d'Ivoire</v>
      </c>
      <c r="V14">
        <f ca="1"/>
        <v>7541.72</v>
      </c>
    </row>
    <row r="15" spans="1:22" x14ac:dyDescent="0.35">
      <c r="E15" s="8"/>
      <c r="F15" s="10">
        <v>13</v>
      </c>
      <c r="G15" s="11">
        <v>22723.600000000002</v>
      </c>
      <c r="L15" t="str">
        <f t="shared" ref="L15:M24" si="2">L3</f>
        <v>Produit10</v>
      </c>
      <c r="M15" s="11">
        <f t="shared" si="2"/>
        <v>34991.64</v>
      </c>
      <c r="R15" s="10" t="s">
        <v>24</v>
      </c>
      <c r="S15" s="11">
        <v>13549.7</v>
      </c>
      <c r="U15" t="str">
        <f ca="1"/>
        <v>Égypte</v>
      </c>
      <c r="V15">
        <f ca="1"/>
        <v>24159.03</v>
      </c>
    </row>
    <row r="16" spans="1:22" x14ac:dyDescent="0.35">
      <c r="F16" s="10">
        <v>14</v>
      </c>
      <c r="G16" s="11">
        <v>13729.810000000001</v>
      </c>
      <c r="L16" t="str">
        <f t="shared" si="2"/>
        <v>Produit42</v>
      </c>
      <c r="M16" s="11">
        <f t="shared" si="2"/>
        <v>38232</v>
      </c>
      <c r="R16" s="10" t="s">
        <v>11</v>
      </c>
      <c r="S16" s="11">
        <v>30344.9</v>
      </c>
      <c r="U16" t="str">
        <f ca="1"/>
        <v>Équateur</v>
      </c>
      <c r="V16">
        <f ca="1"/>
        <v>13549.7</v>
      </c>
    </row>
    <row r="17" spans="6:22" x14ac:dyDescent="0.35">
      <c r="F17" s="10">
        <v>15</v>
      </c>
      <c r="G17" s="11">
        <v>27820.09</v>
      </c>
      <c r="L17" t="str">
        <f t="shared" si="2"/>
        <v>Produit05</v>
      </c>
      <c r="M17" s="11">
        <f t="shared" si="2"/>
        <v>38591.280000000006</v>
      </c>
      <c r="R17" s="10" t="s">
        <v>28</v>
      </c>
      <c r="S17" s="11">
        <v>14337.400000000003</v>
      </c>
      <c r="U17" t="str">
        <f ca="1"/>
        <v>Espagne</v>
      </c>
      <c r="V17">
        <f ca="1"/>
        <v>30344.9</v>
      </c>
    </row>
    <row r="18" spans="6:22" x14ac:dyDescent="0.35">
      <c r="F18" s="10">
        <v>16</v>
      </c>
      <c r="G18" s="11">
        <v>9407.51</v>
      </c>
      <c r="L18" t="str">
        <f t="shared" si="2"/>
        <v>Produit21</v>
      </c>
      <c r="M18" s="11">
        <f t="shared" si="2"/>
        <v>39659.759999999995</v>
      </c>
      <c r="R18" s="10" t="s">
        <v>7</v>
      </c>
      <c r="S18" s="11">
        <v>8394.32</v>
      </c>
      <c r="U18" t="str">
        <f ca="1"/>
        <v>États-Unis</v>
      </c>
      <c r="V18">
        <f ca="1"/>
        <v>14337.400000000003</v>
      </c>
    </row>
    <row r="19" spans="6:22" x14ac:dyDescent="0.35">
      <c r="F19" s="10">
        <v>17</v>
      </c>
      <c r="G19" s="11">
        <v>22127.300000000003</v>
      </c>
      <c r="L19" t="str">
        <f t="shared" si="2"/>
        <v>Produit32</v>
      </c>
      <c r="M19" s="11">
        <f t="shared" si="2"/>
        <v>40883.039999999994</v>
      </c>
      <c r="R19" s="10" t="s">
        <v>20</v>
      </c>
      <c r="S19" s="11">
        <v>26437.860000000004</v>
      </c>
      <c r="U19" t="str">
        <f ca="1"/>
        <v>Éthiopie</v>
      </c>
      <c r="V19">
        <f ca="1"/>
        <v>8394.32</v>
      </c>
    </row>
    <row r="20" spans="6:22" x14ac:dyDescent="0.35">
      <c r="F20" s="10">
        <v>18</v>
      </c>
      <c r="G20" s="11">
        <v>11809.4</v>
      </c>
      <c r="L20" t="str">
        <f t="shared" si="2"/>
        <v>Produit22</v>
      </c>
      <c r="M20" s="11">
        <f t="shared" si="2"/>
        <v>41055.299999999996</v>
      </c>
      <c r="R20" s="10" t="s">
        <v>3</v>
      </c>
      <c r="S20" s="11">
        <v>31336.229999999992</v>
      </c>
      <c r="U20" t="str">
        <f ca="1"/>
        <v>France</v>
      </c>
      <c r="V20">
        <f ca="1"/>
        <v>26437.860000000004</v>
      </c>
    </row>
    <row r="21" spans="6:22" x14ac:dyDescent="0.35">
      <c r="F21" s="10">
        <v>19</v>
      </c>
      <c r="G21" s="11">
        <v>12750.539999999997</v>
      </c>
      <c r="L21" t="str">
        <f t="shared" si="2"/>
        <v>Produit19</v>
      </c>
      <c r="M21" s="11">
        <f t="shared" si="2"/>
        <v>41580</v>
      </c>
      <c r="R21" s="10" t="s">
        <v>37</v>
      </c>
      <c r="S21" s="11">
        <v>5519.83</v>
      </c>
      <c r="U21" t="str">
        <f ca="1"/>
        <v>Ghana</v>
      </c>
      <c r="V21">
        <f ca="1"/>
        <v>31336.229999999992</v>
      </c>
    </row>
    <row r="22" spans="6:22" x14ac:dyDescent="0.35">
      <c r="F22" s="10">
        <v>20</v>
      </c>
      <c r="G22" s="11">
        <v>19691.759999999998</v>
      </c>
      <c r="L22" t="str">
        <f t="shared" si="2"/>
        <v>Produit24</v>
      </c>
      <c r="M22" s="11">
        <f t="shared" si="2"/>
        <v>49599.360000000008</v>
      </c>
      <c r="R22" s="10" t="s">
        <v>32</v>
      </c>
      <c r="S22" s="11">
        <v>15829.48</v>
      </c>
      <c r="U22" t="str">
        <f ca="1"/>
        <v>Inde</v>
      </c>
      <c r="V22">
        <f ca="1"/>
        <v>5519.83</v>
      </c>
    </row>
    <row r="23" spans="6:22" x14ac:dyDescent="0.35">
      <c r="F23" s="10">
        <v>21</v>
      </c>
      <c r="G23" s="11">
        <v>19171.71</v>
      </c>
      <c r="L23" t="str">
        <f t="shared" si="2"/>
        <v>Produit41</v>
      </c>
      <c r="M23" s="11">
        <f t="shared" si="2"/>
        <v>57554.28</v>
      </c>
      <c r="R23" s="10" t="s">
        <v>13</v>
      </c>
      <c r="S23" s="11">
        <v>6251.4</v>
      </c>
      <c r="U23" t="str">
        <f ca="1"/>
        <v>Indonésie</v>
      </c>
      <c r="V23">
        <f ca="1"/>
        <v>15829.48</v>
      </c>
    </row>
    <row r="24" spans="6:22" x14ac:dyDescent="0.35">
      <c r="F24" s="10">
        <v>22</v>
      </c>
      <c r="G24" s="11">
        <v>11617.86</v>
      </c>
      <c r="L24" t="str">
        <f t="shared" si="2"/>
        <v>Produit30</v>
      </c>
      <c r="M24" s="11">
        <f t="shared" si="2"/>
        <v>57968.639999999992</v>
      </c>
      <c r="R24" s="10" t="s">
        <v>34</v>
      </c>
      <c r="S24" s="11">
        <v>10923.66</v>
      </c>
      <c r="U24" t="str">
        <f ca="1"/>
        <v>Italie</v>
      </c>
      <c r="V24">
        <f ca="1"/>
        <v>6251.4</v>
      </c>
    </row>
    <row r="25" spans="6:22" x14ac:dyDescent="0.35">
      <c r="F25" s="10">
        <v>23</v>
      </c>
      <c r="G25" s="11">
        <v>17000.620000000003</v>
      </c>
      <c r="R25" s="10" t="s">
        <v>35</v>
      </c>
      <c r="S25" s="11">
        <v>13827.74</v>
      </c>
      <c r="U25" t="str">
        <f ca="1"/>
        <v>Japon</v>
      </c>
      <c r="V25">
        <f ca="1"/>
        <v>10923.66</v>
      </c>
    </row>
    <row r="26" spans="6:22" x14ac:dyDescent="0.35">
      <c r="F26" s="10">
        <v>24</v>
      </c>
      <c r="G26" s="11">
        <v>15273.349999999999</v>
      </c>
      <c r="R26" s="10" t="s">
        <v>8</v>
      </c>
      <c r="S26" s="11">
        <v>24311.18</v>
      </c>
      <c r="U26" t="str">
        <f ca="1"/>
        <v>Malaisie</v>
      </c>
      <c r="V26">
        <f ca="1"/>
        <v>13827.74</v>
      </c>
    </row>
    <row r="27" spans="6:22" x14ac:dyDescent="0.35">
      <c r="F27" s="10">
        <v>25</v>
      </c>
      <c r="G27" s="11">
        <v>23043.470000000005</v>
      </c>
      <c r="R27" s="10" t="s">
        <v>27</v>
      </c>
      <c r="S27" s="11">
        <v>14192.22</v>
      </c>
      <c r="U27" t="str">
        <f ca="1"/>
        <v>Maroc</v>
      </c>
      <c r="V27">
        <f ca="1"/>
        <v>24311.18</v>
      </c>
    </row>
    <row r="28" spans="6:22" x14ac:dyDescent="0.35">
      <c r="F28" s="10">
        <v>26</v>
      </c>
      <c r="G28" s="11">
        <v>13593.79</v>
      </c>
      <c r="R28" s="10" t="s">
        <v>10</v>
      </c>
      <c r="S28" s="11">
        <v>14222.83</v>
      </c>
      <c r="U28" t="str">
        <f ca="1"/>
        <v>Mexique</v>
      </c>
      <c r="V28">
        <f ca="1"/>
        <v>14192.22</v>
      </c>
    </row>
    <row r="29" spans="6:22" x14ac:dyDescent="0.35">
      <c r="F29" s="10">
        <v>27</v>
      </c>
      <c r="G29" s="11">
        <v>13197.89</v>
      </c>
      <c r="R29" s="10" t="s">
        <v>38</v>
      </c>
      <c r="S29" s="11">
        <v>34502.94</v>
      </c>
      <c r="U29" t="str">
        <f ca="1"/>
        <v>Nigeria</v>
      </c>
      <c r="V29">
        <f ca="1"/>
        <v>14222.83</v>
      </c>
    </row>
    <row r="30" spans="6:22" x14ac:dyDescent="0.35">
      <c r="F30" s="10">
        <v>28</v>
      </c>
      <c r="G30" s="11">
        <v>13311.339999999998</v>
      </c>
      <c r="R30" s="10" t="s">
        <v>14</v>
      </c>
      <c r="S30" s="11">
        <v>30826.78</v>
      </c>
      <c r="U30" t="str">
        <f ca="1"/>
        <v>Pakistan</v>
      </c>
      <c r="V30">
        <f ca="1"/>
        <v>34502.94</v>
      </c>
    </row>
    <row r="31" spans="6:22" x14ac:dyDescent="0.35">
      <c r="F31" s="10">
        <v>29</v>
      </c>
      <c r="G31" s="11">
        <v>26662.809999999998</v>
      </c>
      <c r="R31" s="10" t="s">
        <v>26</v>
      </c>
      <c r="S31" s="11">
        <v>31495.420000000002</v>
      </c>
      <c r="U31" t="str">
        <f ca="1"/>
        <v>Pays-Bas</v>
      </c>
      <c r="V31">
        <f ca="1"/>
        <v>30826.78</v>
      </c>
    </row>
    <row r="32" spans="6:22" x14ac:dyDescent="0.35">
      <c r="F32" s="10">
        <v>30</v>
      </c>
      <c r="G32" s="11">
        <v>15652.32</v>
      </c>
      <c r="R32" s="10" t="s">
        <v>33</v>
      </c>
      <c r="S32" s="11">
        <v>60929.149999999994</v>
      </c>
      <c r="U32" t="str">
        <f ca="1"/>
        <v>Pérou</v>
      </c>
      <c r="V32">
        <f ca="1"/>
        <v>31495.420000000002</v>
      </c>
    </row>
    <row r="33" spans="6:22" x14ac:dyDescent="0.35">
      <c r="F33" s="10">
        <v>31</v>
      </c>
      <c r="G33" s="11">
        <v>27172.400000000001</v>
      </c>
      <c r="R33" s="10" t="s">
        <v>12</v>
      </c>
      <c r="S33" s="11">
        <v>34247.450000000004</v>
      </c>
      <c r="U33" t="str">
        <f ca="1"/>
        <v>Philippines</v>
      </c>
      <c r="V33">
        <f ca="1"/>
        <v>60929.149999999994</v>
      </c>
    </row>
    <row r="34" spans="6:22" x14ac:dyDescent="0.35">
      <c r="F34" s="10">
        <v>32</v>
      </c>
      <c r="G34" s="11">
        <v>6991.1000000000013</v>
      </c>
      <c r="R34" s="10" t="s">
        <v>16</v>
      </c>
      <c r="S34" s="11">
        <v>39185.31</v>
      </c>
      <c r="U34" t="str">
        <f ca="1"/>
        <v>Pologne</v>
      </c>
      <c r="V34">
        <f ca="1"/>
        <v>34247.450000000004</v>
      </c>
    </row>
    <row r="35" spans="6:22" x14ac:dyDescent="0.35">
      <c r="F35" s="10">
        <v>33</v>
      </c>
      <c r="G35" s="11">
        <v>17406.18</v>
      </c>
      <c r="R35" s="10" t="s">
        <v>4</v>
      </c>
      <c r="S35" s="11">
        <v>21712.2</v>
      </c>
      <c r="U35" t="str">
        <f ca="1"/>
        <v>Royaume-Uni</v>
      </c>
      <c r="V35">
        <f ca="1"/>
        <v>39185.31</v>
      </c>
    </row>
    <row r="36" spans="6:22" x14ac:dyDescent="0.35">
      <c r="F36" s="10">
        <v>34</v>
      </c>
      <c r="G36" s="11">
        <v>10403.35</v>
      </c>
      <c r="R36" s="10" t="s">
        <v>17</v>
      </c>
      <c r="S36" s="11">
        <v>16605.59</v>
      </c>
      <c r="U36" t="str">
        <f ca="1"/>
        <v>Sénégal</v>
      </c>
      <c r="V36">
        <f ca="1"/>
        <v>21712.2</v>
      </c>
    </row>
    <row r="37" spans="6:22" x14ac:dyDescent="0.35">
      <c r="F37" s="10">
        <v>35</v>
      </c>
      <c r="G37" s="11">
        <v>29524.29</v>
      </c>
      <c r="R37" s="10" t="s">
        <v>19</v>
      </c>
      <c r="S37" s="11">
        <v>38673.030000000006</v>
      </c>
      <c r="U37" t="str">
        <f ca="1"/>
        <v>Suède</v>
      </c>
      <c r="V37">
        <f ca="1"/>
        <v>16605.59</v>
      </c>
    </row>
    <row r="38" spans="6:22" x14ac:dyDescent="0.35">
      <c r="F38" s="10">
        <v>36</v>
      </c>
      <c r="G38" s="11">
        <v>14336.82</v>
      </c>
      <c r="R38" s="10" t="s">
        <v>2</v>
      </c>
      <c r="S38" s="11">
        <v>39993.270000000004</v>
      </c>
      <c r="U38" t="str">
        <f ca="1"/>
        <v>Suisse</v>
      </c>
      <c r="V38">
        <f ca="1"/>
        <v>38673.030000000006</v>
      </c>
    </row>
    <row r="39" spans="6:22" x14ac:dyDescent="0.35">
      <c r="F39" s="10">
        <v>37</v>
      </c>
      <c r="G39" s="11">
        <v>15584.3</v>
      </c>
      <c r="R39" s="10" t="s">
        <v>21</v>
      </c>
      <c r="S39" s="11">
        <v>32808.019999999997</v>
      </c>
      <c r="U39" t="str">
        <f ca="1"/>
        <v>Tunisie</v>
      </c>
      <c r="V39">
        <f ca="1"/>
        <v>39993.270000000004</v>
      </c>
    </row>
    <row r="40" spans="6:22" x14ac:dyDescent="0.35">
      <c r="F40" s="10">
        <v>38</v>
      </c>
      <c r="G40" s="11">
        <v>13437.32</v>
      </c>
      <c r="R40" s="10" t="s">
        <v>36</v>
      </c>
      <c r="S40" s="11">
        <v>28150.48</v>
      </c>
      <c r="U40" t="str">
        <f ca="1"/>
        <v>Venezuela</v>
      </c>
      <c r="V40">
        <f ca="1"/>
        <v>32808.019999999997</v>
      </c>
    </row>
    <row r="41" spans="6:22" x14ac:dyDescent="0.35">
      <c r="F41" s="10">
        <v>39</v>
      </c>
      <c r="G41" s="11">
        <v>30057.11</v>
      </c>
      <c r="U41" t="str">
        <f ca="1"/>
        <v>Vietnam</v>
      </c>
      <c r="V41">
        <f ca="1"/>
        <v>28150.48</v>
      </c>
    </row>
    <row r="42" spans="6:22" x14ac:dyDescent="0.35">
      <c r="F42" s="10">
        <v>40</v>
      </c>
      <c r="G42" s="11">
        <v>17799.129999999997</v>
      </c>
    </row>
    <row r="43" spans="6:22" x14ac:dyDescent="0.35">
      <c r="F43" s="10">
        <v>41</v>
      </c>
      <c r="G43" s="11">
        <v>25449.57</v>
      </c>
    </row>
    <row r="44" spans="6:22" x14ac:dyDescent="0.35">
      <c r="F44" s="10">
        <v>42</v>
      </c>
      <c r="G44" s="11">
        <v>14658.500000000002</v>
      </c>
    </row>
    <row r="45" spans="6:22" x14ac:dyDescent="0.35">
      <c r="F45" s="10">
        <v>43</v>
      </c>
      <c r="G45" s="11">
        <v>19795.28</v>
      </c>
    </row>
    <row r="46" spans="6:22" x14ac:dyDescent="0.35">
      <c r="F46" s="10">
        <v>44</v>
      </c>
      <c r="G46" s="11">
        <v>17458.100000000002</v>
      </c>
    </row>
    <row r="47" spans="6:22" x14ac:dyDescent="0.35">
      <c r="F47" s="10">
        <v>45</v>
      </c>
      <c r="G47" s="11">
        <v>17068.960000000003</v>
      </c>
    </row>
    <row r="48" spans="6:22" x14ac:dyDescent="0.35">
      <c r="F48" s="10">
        <v>46</v>
      </c>
      <c r="G48" s="11">
        <v>16104.110000000002</v>
      </c>
    </row>
    <row r="49" spans="6:7" x14ac:dyDescent="0.35">
      <c r="F49" s="10">
        <v>47</v>
      </c>
      <c r="G49" s="11">
        <v>16390.38</v>
      </c>
    </row>
    <row r="50" spans="6:7" x14ac:dyDescent="0.35">
      <c r="F50" s="10">
        <v>48</v>
      </c>
      <c r="G50" s="11">
        <v>25601.349999999995</v>
      </c>
    </row>
    <row r="51" spans="6:7" x14ac:dyDescent="0.35">
      <c r="F51" s="10">
        <v>49</v>
      </c>
      <c r="G51" s="11">
        <v>7322.39</v>
      </c>
    </row>
    <row r="52" spans="6:7" x14ac:dyDescent="0.35">
      <c r="F52" s="10">
        <v>50</v>
      </c>
      <c r="G52" s="11">
        <v>18755.54</v>
      </c>
    </row>
    <row r="53" spans="6:7" x14ac:dyDescent="0.35">
      <c r="F53" s="10">
        <v>51</v>
      </c>
      <c r="G53" s="11">
        <v>15496.2</v>
      </c>
    </row>
    <row r="54" spans="6:7" x14ac:dyDescent="0.35">
      <c r="F54" s="10">
        <v>52</v>
      </c>
      <c r="G54" s="11">
        <v>24337.019999999997</v>
      </c>
    </row>
    <row r="55" spans="6:7" x14ac:dyDescent="0.35">
      <c r="F55" s="10">
        <v>53</v>
      </c>
      <c r="G55" s="11">
        <v>25469.1</v>
      </c>
    </row>
  </sheetData>
  <pageMargins left="0.7" right="0.7" top="0.75" bottom="0.75" header="0.3" footer="0.3"/>
  <pageSetup paperSize="9" orientation="portrait"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CE5D3-2DEC-4907-B05C-CA93B3F894D8}">
  <sheetPr>
    <tabColor rgb="FFFF0000"/>
  </sheetPr>
  <dimension ref="A1"/>
  <sheetViews>
    <sheetView showGridLines="0" zoomScale="62" zoomScaleNormal="50" workbookViewId="0">
      <selection activeCell="R29" sqref="R29"/>
    </sheetView>
  </sheetViews>
  <sheetFormatPr baseColWidth="10" defaultRowHeight="14.5" x14ac:dyDescent="0.35"/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Ventes</vt:lpstr>
      <vt:lpstr>Localisations</vt:lpstr>
      <vt:lpstr>Objectifs</vt:lpstr>
      <vt:lpstr>Analyses</vt:lpstr>
      <vt:lpstr>Tableau de Bord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Kouamé Gilles ANGORAN</cp:lastModifiedBy>
  <dcterms:created xsi:type="dcterms:W3CDTF">2025-02-12T20:39:42Z</dcterms:created>
  <dcterms:modified xsi:type="dcterms:W3CDTF">2025-03-15T16:55:12Z</dcterms:modified>
</cp:coreProperties>
</file>