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C:\Users\sanaj\Downloads\"/>
    </mc:Choice>
  </mc:AlternateContent>
  <xr:revisionPtr revIDLastSave="0" documentId="13_ncr:1_{50B725A8-299E-4502-8DAF-C436C0CC2734}" xr6:coauthVersionLast="47" xr6:coauthVersionMax="47" xr10:uidLastSave="{00000000-0000-0000-0000-000000000000}"/>
  <bookViews>
    <workbookView xWindow="-110" yWindow="-110" windowWidth="19420" windowHeight="10300" tabRatio="656" xr2:uid="{26D4546B-D2A1-4444-8EAF-A6228F96F0C1}"/>
  </bookViews>
  <sheets>
    <sheet name="Customer Centre Report" sheetId="5" r:id="rId1"/>
    <sheet name="Pivots" sheetId="6" r:id="rId2"/>
    <sheet name="Data" sheetId="2" r:id="rId3"/>
    <sheet name="Assets" sheetId="4" r:id="rId4"/>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964" r:id="rId9"/>
    <pivotCache cacheId="967" r:id="rId10"/>
    <pivotCache cacheId="970" r:id="rId11"/>
    <pivotCache cacheId="973" r:id="rId12"/>
    <pivotCache cacheId="976"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9" i="5" l="1" a="1"/>
  <c r="R19" i="5" s="1"/>
  <c r="Q20" i="5" a="1"/>
  <c r="Q20" i="5" s="1"/>
  <c r="I43" i="6"/>
  <c r="I4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6" i="6" l="1"/>
  <c r="J46" i="6"/>
  <c r="J50" i="6"/>
  <c r="J49" i="6"/>
  <c r="J48" i="6"/>
  <c r="J47" i="6"/>
  <c r="I50" i="6"/>
  <c r="I49" i="6"/>
  <c r="I4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CD8A97-674B-42D1-8EE5-48B483DC5D0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14306B8-2F1E-4975-8EF3-9DDFE218729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0F90A5E5-7CE6-4F62-9F73-B268F8C8A251}"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<sst xmlns="http://schemas.openxmlformats.org/spreadsheetml/2006/main" count="3164" uniqueCount="1078">
  <si>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</si>
  <si>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</si>
  <si>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</si>
  <si>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</si>
  <si>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</si>
  <si>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</si>
  <si>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</si>
  <si>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</si>
  <si>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</si>
  <si>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</si>
  <si>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</si>
  <si>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</si>
  <si>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</si>
  <si>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</si>
  <si>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</si>
  <si>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</si>
  <si>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</si>
  <si>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</si>
  <si>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</si>
  <si>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</si>
  <si>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</si>
  <si>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</si>
  <si>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</si>
  <si>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</si>
  <si>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</si>
  <si>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</si>
  <si>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</si>
  <si>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</si>
  <si>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</si>
  <si>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</si>
  <si>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</si>
  <si>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</si>
  <si>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</si>
  <si>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</si>
  <si>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</si>
  <si>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</si>
  <si>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</si>
  <si>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</si>
  <si>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</si>
  <si>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</si>
  <si>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</si>
  <si>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</si>
  <si>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</si>
  <si>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</si>
  <si>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</si>
  <si>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</si>
  <si>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</si>
  <si>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</si>
  <si>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</si>
  <si>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</si>
  <si>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</si>
  <si>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</si>
  <si>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</si>
  <si>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</si>
  <si>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</si>
  <si>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</si>
  <si>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</si>
  <si>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</si>
  <si>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</si>
  <si>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</si>
  <si>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</si>
  <si>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</si>
  <si>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</si>
  <si>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</si>
  <si>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</si>
  <si>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</si>
  <si>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</si>
  <si>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</si>
  <si>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</si>
  <si>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</si>
  <si>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</si>
  <si>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</si>
  <si>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</si>
  <si>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</si>
  <si>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</si>
  <si>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</si>
  <si>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</si>
  <si>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</si>
  <si>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</si>
  <si>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</si>
  <si>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</si>
  <si>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</si>
  <si>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</si>
  <si>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</si>
  <si>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</si>
  <si>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</si>
  <si>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</si>
  <si>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</si>
  <si>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</si>
  <si>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</si>
  <si>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</si>
  <si>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</si>
  <si>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</si>
  <si>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</si>
  <si>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</si>
  <si>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</si>
  <si>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</si>
  <si>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</si>
  <si>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</si>
  <si>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</si>
  <si>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</si>
  <si>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</si>
  <si>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</si>
  <si>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</si>
  <si>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</si>
  <si>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</si>
  <si>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</si>
  <si>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</si>
  <si>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</si>
  <si>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</si>
  <si>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</si>
  <si>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</si>
  <si>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</si>
  <si>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</si>
  <si>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</si>
  <si>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</si>
  <si>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</si>
  <si>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</si>
  <si>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</si>
  <si>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</si>
  <si>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</si>
  <si>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</si>
  <si>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</si>
  <si>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</si>
  <si>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</si>
  <si>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</si>
  <si>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</si>
  <si>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</si>
  <si>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</si>
  <si>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</si>
  <si>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</si>
  <si>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</si>
  <si>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</si>
  <si>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</si>
  <si>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</si>
  <si>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</si>
  <si>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</si>
  <si>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</si>
  <si>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</si>
  <si>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</si>
  <si>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</si>
  <si>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</si>
  <si>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</si>
  <si>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</si>
  <si>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</si>
  <si>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</si>
  <si>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</si>
  <si>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</si>
  <si>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</si>
  <si>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</si>
  <si>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</si>
  <si>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</si>
  <si>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</si>
  <si>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</si>
  <si>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</si>
  <si>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</si>
  <si>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</si>
  <si>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</si>
  <si>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</si>
  <si>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</si>
  <si>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</si>
  <si>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</si>
  <si>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</si>
  <si>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</si>
  <si>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</si>
  <si>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</si>
  <si>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</si>
  <si>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</si>
  <si>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</si>
  <si>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</si>
  <si>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</si>
  <si>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</si>
  <si>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</si>
  <si>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</si>
  <si>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</si>
  <si>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</si>
  <si>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</si>
  <si>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</si>
  <si>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</si>
  <si>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</si>
  <si>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</si>
  <si>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</si>
  <si>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</si>
  <si>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</si>
  <si>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</si>
  <si>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</si>
  <si>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</si>
  <si>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</si>
  <si>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</si>
  <si>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</si>
  <si>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</si>
  <si>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</si>
  <si>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</si>
  <si>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</si>
  <si>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</si>
  <si>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</si>
  <si>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</si>
  <si>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</si>
  <si>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</si>
  <si>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</si>
  <si>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</si>
  <si>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</si>
  <si>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</si>
  <si>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</si>
  <si>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</si>
  <si>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</si>
  <si>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</si>
  <si>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</si>
  <si>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</si>
  <si>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</si>
  <si>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</si>
  <si>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</si>
  <si>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</si>
  <si>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</si>
  <si>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</si>
  <si>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</si>
  <si>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</si>
  <si>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</si>
  <si>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</si>
  <si>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</si>
  <si>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</si>
  <si>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</si>
  <si>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</si>
  <si>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</si>
  <si>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</si>
  <si>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</si>
  <si>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</si>
  <si>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</si>
  <si>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</si>
  <si>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</si>
  <si>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</si>
  <si>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</si>
  <si>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</si>
  <si>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</si>
  <si>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</si>
  <si>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</si>
  <si>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</si>
  <si>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</si>
  <si>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</si>
  <si>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</si>
  <si>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</si>
  <si>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</si>
  <si>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</si>
  <si>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</si>
  <si>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</si>
  <si>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</si>
  <si>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</si>
  <si>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</si>
  <si>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</si>
  <si>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</si>
  <si>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</si>
  <si>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</si>
  <si>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</si>
  <si>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</si>
  <si>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</si>
  <si>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</si>
  <si>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</si>
  <si>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</si>
  <si>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</si>
  <si>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</si>
  <si>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</si>
  <si>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</si>
  <si>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</si>
  <si>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</si>
  <si>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</si>
  <si>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</si>
  <si>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</si>
  <si>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</si>
  <si>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</si>
  <si>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</si>
  <si>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</si>
  <si>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</si>
  <si>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</si>
  <si>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</si>
  <si>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</si>
  <si>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</si>
  <si>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</si>
  <si>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</si>
  <si>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</si>
  <si>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</si>
  <si>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</si>
  <si>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</si>
  <si>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</si>
  <si>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</si>
  <si>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</si>
  <si>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</si>
  <si>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</si>
  <si>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</si>
  <si>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</si>
  <si>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</si>
  <si>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</si>
  <si>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</si>
  <si>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</si>
  <si>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</si>
  <si>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</si>
  <si>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</si>
  <si>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</si>
  <si>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</si>
  <si>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</si>
  <si>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</si>
  <si>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</si>
  <si>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</si>
  <si>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</si>
  <si>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</si>
  <si>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</si>
  <si>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</si>
  <si>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</si>
  <si>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</si>
  <si>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</si>
  <si>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</si>
  <si>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</si>
  <si>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</si>
  <si>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</si>
  <si>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</si>
  <si>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</si>
  <si>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</si>
  <si>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</si>
  <si>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</si>
  <si>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</si>
  <si>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</si>
  <si>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</si>
  <si>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</si>
  <si>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</si>
  <si>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</si>
  <si>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</si>
  <si>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</si>
  <si>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</si>
  <si>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</si>
  <si>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</si>
  <si>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</si>
  <si>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</si>
  <si>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</si>
  <si>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</si>
  <si>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</si>
  <si>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</si>
  <si>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</si>
  <si>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</si>
  <si>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</si>
  <si>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</si>
  <si>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</si>
  <si>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</si>
  <si>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</si>
  <si>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</si>
  <si>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</si>
  <si>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</si>
  <si>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</si>
  <si>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</si>
  <si>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</si>
  <si>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</si>
  <si>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</si>
  <si>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</si>
  <si>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</si>
  <si>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</si>
  <si>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</si>
  <si>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</si>
  <si>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</si>
  <si>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</si>
  <si>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</si>
  <si>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</si>
  <si>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</si>
  <si>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</si>
  <si>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</si>
  <si>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</si>
  <si>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</si>
  <si>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</si>
  <si>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</si>
  <si>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</si>
  <si>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</si>
  <si>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</si>
  <si>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</si>
  <si>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</si>
  <si>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</si>
  <si>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</si>
  <si>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</si>
  <si>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</si>
  <si>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</si>
  <si>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</si>
  <si>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</si>
  <si>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</si>
  <si>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</si>
  <si>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</si>
  <si>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</si>
  <si>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</si>
  <si>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</si>
  <si>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</si>
  <si>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</si>
  <si>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</si>
  <si>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</si>
  <si>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</si>
  <si>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</si>
  <si>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</si>
  <si>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</si>
  <si>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</si>
  <si>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</si>
  <si>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</si>
  <si>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</si>
  <si>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</si>
  <si>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</si>
  <si>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</si>
  <si>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</si>
  <si>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</si>
  <si>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</si>
  <si>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</si>
  <si>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</si>
  <si>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</si>
  <si>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</si>
  <si>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</si>
  <si>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</si>
  <si>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</si>
  <si>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</si>
  <si>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</si>
  <si>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</si>
  <si>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</si>
  <si>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</si>
  <si>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</si>
  <si>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</si>
  <si>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</si>
  <si>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</si>
  <si>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</si>
  <si>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</si>
  <si>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</si>
  <si>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</si>
  <si>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</si>
  <si>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</si>
  <si>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</si>
  <si>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</si>
  <si>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</si>
  <si>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</si>
  <si>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</si>
  <si>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</si>
  <si>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</si>
  <si>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</si>
  <si>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</si>
  <si>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</si>
  <si>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</si>
  <si>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</si>
  <si>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</si>
  <si>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</si>
  <si>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</si>
  <si>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</si>
  <si>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</si>
  <si>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</si>
  <si>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</si>
  <si>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</si>
  <si>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</si>
  <si>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</si>
  <si>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</si>
  <si>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</si>
  <si>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</si>
  <si>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</si>
  <si>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</si>
  <si>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</si>
  <si>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</si>
  <si>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</si>
  <si>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</si>
  <si>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</si>
  <si>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</si>
  <si>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</si>
  <si>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</si>
  <si>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</si>
  <si>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</si>
  <si>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</si>
  <si>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</si>
  <si>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</si>
  <si>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</si>
  <si>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</si>
  <si>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</si>
  <si>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</si>
  <si>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</si>
  <si>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</si>
  <si>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</si>
  <si>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</si>
  <si>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</si>
  <si>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</si>
  <si>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</si>
  <si>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</si>
  <si>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</si>
  <si>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</si>
  <si>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</si>
  <si>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</si>
  <si>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</si>
  <si>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</si>
  <si>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</si>
  <si>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</si>
  <si>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</si>
  <si>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</si>
  <si>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</si>
  <si>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</si>
  <si>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</si>
  <si>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</si>
  <si>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</si>
  <si>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</si>
  <si>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</si>
  <si>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</si>
  <si>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</si>
  <si>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</si>
  <si>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</si>
  <si>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</si>
  <si>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</si>
  <si>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</si>
  <si>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</si>
  <si>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</si>
  <si>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</si>
  <si>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</si>
  <si>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</si>
  <si>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</si>
  <si>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</si>
  <si>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</si>
  <si>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</si>
  <si>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</si>
  <si>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</si>
  <si>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</si>
  <si>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</si>
  <si>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</si>
  <si>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</si>
  <si>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</si>
  <si>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</si>
  <si>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</si>
  <si>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</si>
  <si>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</si>
  <si>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</si>
  <si>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</si>
  <si>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</si>
  <si>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</si>
  <si>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</si>
  <si>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</si>
  <si>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</si>
  <si>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</si>
  <si>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</si>
  <si>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</si>
  <si>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</si>
  <si>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</si>
  <si>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</si>
  <si>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</si>
  <si>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</si>
  <si>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</si>
  <si>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</si>
  <si>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</si>
  <si>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</si>
  <si>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</si>
  <si>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</si>
  <si>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</si>
  <si>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</si>
  <si>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</si>
  <si>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</si>
  <si>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</si>
  <si>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</si>
  <si>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</si>
  <si>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</si>
  <si>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</si>
  <si>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</si>
  <si>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</si>
  <si>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</si>
  <si>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</si>
  <si>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</si>
  <si>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</si>
  <si>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</si>
  <si>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</si>
  <si>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</si>
  <si>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</si>
  <si>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</si>
  <si>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</si>
  <si>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</si>
  <si>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</si>
  <si>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</si>
  <si>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</si>
  <si>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</si>
  <si>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</si>
  <si>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</si>
  <si>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</si>
  <si>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</si>
  <si>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</si>
  <si>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</si>
  <si>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</si>
  <si>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</si>
  <si>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</si>
  <si>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</si>
  <si>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</si>
  <si>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</si>
  <si>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</si>
  <si>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</si>
  <si>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</si>
  <si>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</si>
  <si>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</si>
  <si>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</si>
  <si>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</si>
  <si>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</si>
  <si>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</si>
  <si>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</si>
  <si>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</si>
  <si>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</si>
  <si>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</si>
  <si>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</si>
  <si>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</si>
  <si>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</si>
  <si>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</si>
  <si>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</si>
  <si>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</si>
  <si>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</si>
  <si>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</si>
  <si>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</si>
  <si>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</si>
  <si>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</si>
  <si>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</si>
  <si>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</si>
  <si>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</si>
  <si>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</si>
  <si>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</si>
  <si>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</si>
  <si>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</si>
  <si>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</si>
  <si>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</si>
  <si>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</si>
  <si>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</si>
  <si>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</si>
  <si>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</si>
  <si>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</si>
  <si>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</si>
  <si>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</si>
  <si>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</si>
  <si>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</si>
  <si>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</si>
  <si>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</si>
  <si>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</si>
  <si>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</si>
  <si>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</si>
  <si>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</si>
  <si>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</si>
  <si>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</si>
  <si>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</si>
  <si>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</si>
  <si>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</si>
  <si>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</si>
  <si>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</si>
  <si>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</si>
  <si>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</si>
  <si>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</si>
  <si>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</si>
  <si>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</si>
  <si>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</si>
  <si>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</si>
  <si>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</si>
  <si>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</si>
  <si>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</si>
  <si>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</si>
  <si>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</si>
  <si>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</si>
  <si>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</si>
  <si>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</si>
  <si>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</si>
  <si>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</si>
  <si>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</si>
  <si>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</si>
  <si>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</si>
  <si>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</si>
  <si>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</si>
  <si>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</si>
  <si>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</si>
  <si>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</si>
  <si>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</si>
  <si>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</si>
  <si>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</si>
  <si>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</si>
  <si>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</si>
  <si>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</si>
  <si>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</si>
  <si>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</si>
  <si>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</si>
  <si>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</si>
  <si>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</si>
  <si>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</si>
  <si>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</si>
  <si>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</si>
  <si>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</si>
  <si>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</si>
  <si>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</si>
  <si>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</si>
  <si>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</si>
  <si>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</si>
  <si>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</si>
  <si>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</si>
  <si>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</si>
  <si>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</si>
  <si>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</si>
  <si>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</si>
  <si>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</si>
  <si>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</si>
  <si>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</si>
  <si>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</si>
  <si>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</si>
  <si>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</si>
  <si>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</si>
  <si>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</si>
  <si>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</si>
  <si>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</si>
  <si>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</si>
  <si>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</si>
  <si>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</si>
  <si>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</si>
  <si>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</si>
  <si>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</si>
  <si>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</si>
  <si>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</si>
  <si>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</si>
  <si>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</si>
  <si>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</si>
  <si>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</si>
  <si>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</si>
  <si>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</si>
  <si>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</si>
  <si>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</si>
  <si>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</si>
  <si>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</si>
  <si>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</si>
  <si>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</si>
  <si>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</si>
  <si>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</si>
  <si>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</si>
  <si>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</si>
  <si>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</si>
  <si>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</si>
  <si>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</si>
  <si>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</si>
  <si>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</si>
  <si>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</si>
  <si>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</si>
  <si>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</si>
  <si>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</si>
  <si>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</si>
  <si>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</si>
  <si>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</si>
  <si>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</si>
  <si>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</si>
  <si>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</si>
  <si>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</si>
  <si>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</si>
  <si>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</si>
  <si>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</si>
  <si>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</si>
  <si>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</si>
  <si>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</si>
  <si>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</si>
  <si>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</si>
  <si>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</si>
  <si>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</si>
  <si>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</si>
  <si>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</si>
  <si>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</si>
  <si>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</si>
  <si>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</si>
  <si>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</si>
  <si>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</si>
  <si>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</si>
  <si>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</si>
  <si>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</si>
  <si>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</si>
  <si>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</si>
  <si>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</si>
  <si>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</si>
  <si>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</si>
  <si>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</si>
  <si>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</si>
  <si>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</si>
  <si>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</si>
  <si>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</si>
  <si>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</si>
  <si>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</si>
  <si>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</si>
  <si>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</si>
  <si>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</si>
  <si>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</si>
  <si>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</si>
  <si>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</si>
  <si>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</si>
  <si>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</si>
  <si>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</si>
  <si>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</si>
  <si>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</si>
  <si>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</si>
  <si>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</si>
  <si>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</si>
  <si>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</si>
  <si>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</si>
  <si>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</si>
  <si>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</si>
  <si>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</si>
  <si>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</si>
  <si>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</si>
  <si>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</si>
  <si>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</si>
  <si>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</si>
  <si>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</si>
  <si>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</si>
  <si>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</si>
  <si>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</si>
  <si>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</si>
  <si>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</si>
  <si>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</si>
  <si>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</si>
  <si>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</si>
  <si>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</si>
  <si>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</si>
  <si>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</si>
  <si>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</si>
  <si>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</si>
  <si>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</si>
  <si>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</si>
  <si>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</si>
  <si>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</si>
  <si>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</si>
  <si>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</si>
  <si>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</si>
  <si>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</si>
  <si>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</si>
  <si>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</si>
  <si>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</si>
  <si>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</si>
  <si>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</si>
  <si>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</si>
  <si>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</si>
  <si>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</si>
  <si>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</si>
  <si>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</si>
  <si>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</si>
  <si>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</si>
  <si>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</si>
  <si>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</si>
  <si>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</si>
  <si>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</si>
  <si>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</si>
  <si>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</si>
  <si>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</si>
  <si>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</si>
  <si>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</si>
  <si>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</si>
  <si>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</si>
  <si>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</si>
  <si>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</si>
  <si>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</si>
  <si>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</si>
  <si>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</si>
  <si>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</si>
  <si>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</si>
  <si>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</si>
  <si>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</si>
  <si>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</si>
  <si>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</si>
  <si>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</si>
  <si>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</si>
  <si>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</si>
  <si>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</si>
  <si>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</si>
  <si>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</si>
  <si>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</si>
  <si>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</si>
  <si>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</si>
  <si>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</si>
  <si>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</si>
  <si>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</si>
  <si>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</si>
  <si>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</si>
  <si>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</si>
  <si>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</si>
  <si>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</si>
  <si>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</si>
  <si>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</si>
  <si>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</si>
  <si>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</si>
  <si>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</si>
  <si>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</si>
  <si>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</si>
  <si>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</si>
  <si>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</si>
  <si>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</si>
  <si>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</si>
  <si>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</si>
  <si>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</si>
  <si>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</si>
  <si>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</si>
  <si>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</si>
  <si>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</si>
  <si>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</si>
  <si>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</si>
  <si>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</si>
  <si>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</si>
  <si>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</si>
  <si>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</si>
  <si>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</si>
  <si>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</si>
  <si>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</si>
  <si>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</si>
  <si>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</si>
  <si>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</si>
  <si>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</si>
  <si>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</si>
  <si>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</si>
  <si>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</si>
  <si>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</si>
  <si>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</si>
  <si>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</si>
  <si>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</si>
  <si>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</si>
  <si>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</si>
  <si>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</si>
  <si>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</si>
  <si>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</si>
  <si>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</si>
  <si>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</si>
  <si>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</si>
  <si>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</si>
  <si>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</si>
  <si>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</si>
  <si>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</si>
  <si>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</si>
  <si>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</si>
  <si>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</si>
  <si>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</si>
  <si>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</si>
  <si>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</si>
  <si>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</si>
  <si>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</si>
  <si>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</si>
  <si>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</si>
  <si>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</si>
  <si>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</si>
  <si>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</si>
  <si>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</si>
  <si>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</si>
  <si>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</si>
  <si>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</si>
  <si>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</si>
  <si>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</si>
  <si>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</si>
  <si>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</si>
  <si>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</si>
  <si>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</si>
  <si>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</si>
  <si>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</si>
  <si>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</si>
  <si>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</si>
  <si>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</si>
  <si>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</si>
  <si>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</si>
  <si>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</si>
  <si>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</si>
  <si>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</si>
  <si>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</si>
  <si>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</si>
  <si>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</si>
  <si>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</si>
  <si>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</si>
  <si>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</si>
  <si>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</si>
  <si>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</si>
  <si>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</si>
  <si>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</si>
  <si>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</si>
  <si>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</si>
  <si>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</si>
  <si>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</si>
  <si>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</si>
  <si>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</si>
  <si>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</si>
  <si>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</si>
  <si>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</si>
  <si>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</si>
  <si>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</si>
  <si>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</si>
  <si>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</si>
  <si>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</si>
  <si>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</si>
  <si>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</si>
  <si>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</si>
  <si>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</si>
  <si>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</si>
  <si>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</si>
  <si>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</si>
  <si>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</si>
  <si>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</si>
  <si>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</si>
  <si>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</si>
  <si>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</si>
  <si>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</si>
  <si>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</si>
  <si>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</si>
  <si>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</si>
  <si>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</si>
  <si>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</si>
  <si>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</si>
  <si>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</si>
  <si>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</si>
  <si>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</si>
  <si>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</si>
  <si>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</si>
  <si>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</si>
  <si>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</si>
  <si>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</si>
  <si>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</si>
  <si>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</si>
  <si>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</si>
  <si>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</si>
  <si>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</si>
  <si>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</si>
  <si>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</si>
  <si>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</si>
  <si>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</si>
  <si>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</si>
  <si>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</si>
  <si>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</si>
  <si>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</si>
  <si>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</si>
  <si>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</si>
  <si>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</si>
  <si>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</si>
  <si>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</si>
  <si>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</si>
  <si>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</si>
  <si>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</si>
  <si>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</si>
  <si>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</si>
  <si>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</si>
  <si>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</si>
  <si>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</si>
  <si>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</si>
  <si>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</si>
  <si>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</si>
  <si>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</si>
  <si>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</si>
  <si>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</si>
  <si>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</si>
  <si>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</si>
  <si>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</si>
  <si>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</si>
  <si>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</si>
  <si>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</si>
  <si>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</si>
  <si>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</si>
  <si>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</si>
  <si>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</si>
  <si>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</si>
  <si>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</si>
  <si>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</si>
  <si>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</si>
  <si>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</si>
  <si>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</si>
  <si>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</si>
  <si>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</si>
  <si>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</si>
  <si>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</si>
  <si>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</si>
  <si>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</si>
  <si>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</si>
  <si>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</si>
  <si>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</si>
  <si>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</si>
  <si>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</si>
  <si>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</si>
  <si>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</si>
  <si>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</si>
  <si>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</si>
  <si>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</si>
  <si>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Sunday</t>
  </si>
  <si>
    <t>Tuesday</t>
  </si>
  <si>
    <t>Thursday</t>
  </si>
  <si>
    <t>Saturday</t>
  </si>
  <si>
    <t>Monday</t>
  </si>
  <si>
    <t>Wednesday</t>
  </si>
  <si>
    <t>For graph</t>
  </si>
  <si>
    <t>Rep</t>
  </si>
  <si>
    <t>Calls</t>
  </si>
  <si>
    <t>Amount</t>
  </si>
  <si>
    <t>Sel. Calls</t>
  </si>
  <si>
    <t>Sel. Amount</t>
  </si>
  <si>
    <t>Selected rep</t>
  </si>
  <si>
    <t xml:space="preserve"> </t>
  </si>
  <si>
    <t>Column Labels</t>
  </si>
  <si>
    <t>TOTAL</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</si>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</sst>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 \-&quot;₹&quot;;&quot;₹&quot;\ #,##0"/>
    <numFmt numFmtId="167" formatCode="&quot;₹&quot;\ #,##0"/>
    <numFmt numFmtId="168" formatCode="&quot;₹&quot;\ #,##0;#,##0\ \-&quot;₹&quot;;&quot;₹&quot;\ #,##0"/>
  </numFmts>
  <fonts count="7"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0"/>
      <color theme="1"/>
      <name val="Arial"/>
      <family val="2"/>
      <scheme val="minor"/>
    </font>
    <font>
      <sz val="11"/>
      <color theme="1"/>
      <name val="Arial Black"/>
      <family val="2"/>
      <scheme val="major"/>
    </font>
    <font>
      <sz val="24"/>
      <color theme="1" tint="0.34998626667073579"/>
      <name val="Arial Black"/>
      <family val="2"/>
      <scheme val="maj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0" fontId="0" fillId="4" borderId="0" xfId="0" applyFill="1"/>
    <xf numFmtId="0" fontId="0" fillId="4" borderId="0" xfId="0" applyFill="1" applyAlignment="1">
      <alignment horizontal="left" indent="1"/>
    </xf>
    <xf numFmtId="167" fontId="4" fillId="4" borderId="0" xfId="0" applyNumberFormat="1" applyFont="1" applyFill="1"/>
    <xf numFmtId="0" fontId="5" fillId="4" borderId="0" xfId="0" applyFont="1" applyFill="1" applyAlignment="1">
      <alignment horizontal="left" indent="2"/>
    </xf>
    <xf numFmtId="0" fontId="5" fillId="4" borderId="0" xfId="0" applyFont="1" applyFill="1" applyAlignment="1">
      <alignment horizontal="left" indent="1"/>
    </xf>
    <xf numFmtId="0" fontId="5" fillId="4" borderId="0" xfId="0" applyFont="1" applyFill="1"/>
    <xf numFmtId="0" fontId="6" fillId="3" borderId="0" xfId="0" applyFont="1" applyFill="1" applyAlignment="1">
      <alignment horizontal="left"/>
    </xf>
    <xf numFmtId="168" fontId="0" fillId="0" borderId="0" xfId="0" applyNumberFormat="1"/>
  </cellXfs>
  <cellStyles count="1">
    <cellStyle name="Normal" xfId="0" builtinId="0"/>
  </cellStyles>
  <dxfs count="45">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fill>
        <patternFill>
          <bgColor theme="8" tint="0.39994506668294322"/>
        </patternFill>
      </fill>
      <border>
        <left style="thin">
          <color theme="1" tint="0.34998626667073579"/>
        </left>
        <right style="thin">
          <color theme="1" tint="0.34998626667073579"/>
        </right>
        <vertical/>
        <horizontal/>
      </border>
    </dxf>
    <dxf>
      <numFmt numFmtId="0" formatCode="General"/>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auto="1"/>
        </left>
        <right style="thin">
          <color auto="1"/>
        </right>
        <vertical/>
        <horizontal/>
      </border>
    </dxf>
    <dxf>
      <fill>
        <patternFill>
          <fgColor theme="8" tint="0.39994506668294322"/>
          <bgColor theme="8" tint="0.39994506668294322"/>
        </patternFill>
      </fill>
      <border>
        <left style="thin">
          <color auto="1"/>
        </left>
        <right style="thin">
          <color auto="1"/>
        </right>
        <vertical/>
        <horizontal/>
      </border>
    </dxf>
    <dxf>
      <fill>
        <patternFill>
          <bgColor theme="8" tint="0.39994506668294322"/>
        </patternFill>
      </fill>
    </dxf>
    <dxf>
      <fill>
        <patternFill>
          <bgColor theme="9" tint="0.59996337778862885"/>
        </patternFill>
      </fill>
    </dxf>
    <dxf>
      <fill>
        <patternFill>
          <bgColor theme="8" tint="0.3999450666829432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diagonalUp="0" diagonalDown="0">
        <left/>
        <right/>
        <top/>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44"/>
    </tableStyle>
    <tableStyle name="SlicerStyleDark6 2" pivot="0" table="0" count="10" xr9:uid="{E53FFB73-0891-47E4-86C5-69ADF8D15B0F}">
      <tableStyleElement type="wholeTable" dxfId="43"/>
      <tableStyleElement type="headerRow" dxfId="42"/>
    </tableStyle>
    <tableStyle name="SlicerStyleDark6 2 2" pivot="0" table="0" count="10" xr9:uid="{85D5D9DD-1AD7-4969-A044-0AFD1481D5B0}">
      <tableStyleElement type="wholeTable" dxfId="41"/>
      <tableStyleElement type="headerRow" dxfId="40"/>
    </tableStyle>
    <tableStyle name="SlicerStyleDark6 3" pivot="0" table="0" count="10" xr9:uid="{F9D27896-A662-409F-92B8-2E762F113C10}">
      <tableStyleElement type="wholeTable" dxfId="39"/>
      <tableStyleElement type="headerRow" dxfId="38"/>
    </tableStyle>
    <tableStyle name="SlicerStyleDark6 4" pivot="0" table="0" count="10" xr9:uid="{9CC72475-37E0-4B22-BF93-01D98B2FC145}">
      <tableStyleElement type="wholeTable" dxfId="37"/>
      <tableStyleElement type="headerRow" dxfId="36"/>
    </tableStyle>
  </tableStyles>
  <colors>
    <mruColors>
      <color rgb="FFFF66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val="0"/>
            <i val="0"/>
            <color theme="0"/>
            <name val="Arial Black"/>
            <family val="2"/>
            <scheme val="major"/>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6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6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dashboard.xlsx]Pivots!weekday trend</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Pivots!$G$21:$G$28</c:f>
              <c:strCache>
                <c:ptCount val="7"/>
                <c:pt idx="0">
                  <c:v>Saturday</c:v>
                </c:pt>
                <c:pt idx="1">
                  <c:v>Friday</c:v>
                </c:pt>
                <c:pt idx="2">
                  <c:v>Thursday</c:v>
                </c:pt>
                <c:pt idx="3">
                  <c:v>Wednesday</c:v>
                </c:pt>
                <c:pt idx="4">
                  <c:v>Tuesday</c:v>
                </c:pt>
                <c:pt idx="5">
                  <c:v>Monday</c:v>
                </c:pt>
                <c:pt idx="6">
                  <c:v>Sunday</c:v>
                </c:pt>
              </c:strCache>
            </c:strRef>
          </c:cat>
          <c:val>
            <c:numRef>
              <c:f>Pivots!$H$21:$H$28</c:f>
              <c:numCache>
                <c:formatCode>#,##0</c:formatCode>
                <c:ptCount val="7"/>
                <c:pt idx="0">
                  <c:v>24</c:v>
                </c:pt>
                <c:pt idx="1">
                  <c:v>29</c:v>
                </c:pt>
                <c:pt idx="2">
                  <c:v>33</c:v>
                </c:pt>
                <c:pt idx="3">
                  <c:v>36</c:v>
                </c:pt>
                <c:pt idx="4">
                  <c:v>44</c:v>
                </c:pt>
                <c:pt idx="5">
                  <c:v>24</c:v>
                </c:pt>
                <c:pt idx="6">
                  <c:v>28</c:v>
                </c:pt>
              </c:numCache>
            </c:numRef>
          </c:val>
          <c:extLst>
            <c:ext xmlns:c16="http://schemas.microsoft.com/office/drawing/2014/chart" uri="{C3380CC4-5D6E-409C-BE32-E72D297353CC}">
              <c16:uniqueId val="{00000000-D86B-4E03-B00F-CC72F2D99EC7}"/>
            </c:ext>
          </c:extLst>
        </c:ser>
        <c:dLbls>
          <c:showLegendKey val="0"/>
          <c:showVal val="0"/>
          <c:showCatName val="0"/>
          <c:showSerName val="0"/>
          <c:showPercent val="0"/>
          <c:showBubbleSize val="0"/>
        </c:dLbls>
        <c:gapWidth val="25"/>
        <c:axId val="148819728"/>
        <c:axId val="148818288"/>
      </c:barChart>
      <c:catAx>
        <c:axId val="148819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8818288"/>
        <c:crosses val="autoZero"/>
        <c:auto val="1"/>
        <c:lblAlgn val="ctr"/>
        <c:lblOffset val="100"/>
        <c:noMultiLvlLbl val="0"/>
      </c:catAx>
      <c:valAx>
        <c:axId val="148818288"/>
        <c:scaling>
          <c:orientation val="minMax"/>
        </c:scaling>
        <c:delete val="1"/>
        <c:axPos val="b"/>
        <c:numFmt formatCode="#,##0" sourceLinked="1"/>
        <c:majorTickMark val="out"/>
        <c:minorTickMark val="none"/>
        <c:tickLblPos val="nextTo"/>
        <c:crossAx val="148819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latin typeface="+mj-lt"/>
              </a:rPr>
              <a:t>Call</a:t>
            </a:r>
            <a:r>
              <a:rPr lang="en-IN" baseline="0">
                <a:solidFill>
                  <a:schemeClr val="accent6"/>
                </a:solidFill>
                <a:latin typeface="+mj-lt"/>
              </a:rPr>
              <a:t> Trend</a:t>
            </a:r>
            <a:endParaRPr lang="en-IN">
              <a:solidFill>
                <a:schemeClr val="accent6"/>
              </a:solidFill>
              <a:latin typeface="+mj-lt"/>
            </a:endParaRPr>
          </a:p>
        </c:rich>
      </c:tx>
      <c:layout>
        <c:manualLayout>
          <c:xMode val="edge"/>
          <c:yMode val="edge"/>
          <c:x val="4.1385247889778411E-2"/>
          <c:y val="3.3846148379382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60000"/>
                  <a:lumOff val="40000"/>
                  <a:alpha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Pivots!$C$20</c:f>
              <c:strCache>
                <c:ptCount val="1"/>
                <c:pt idx="0">
                  <c:v>Call Count2</c:v>
                </c:pt>
              </c:strCache>
            </c:strRef>
          </c:tx>
          <c:spPr>
            <a:gradFill>
              <a:gsLst>
                <a:gs pos="0">
                  <a:schemeClr val="accent6"/>
                </a:gs>
                <a:gs pos="100000">
                  <a:schemeClr val="accent6">
                    <a:lumMod val="60000"/>
                    <a:lumOff val="40000"/>
                    <a:alpha val="80000"/>
                  </a:schemeClr>
                </a:gs>
              </a:gsLst>
              <a:lin ang="5400000" scaled="1"/>
            </a:gradFill>
            <a:ln>
              <a:noFill/>
            </a:ln>
            <a:effectLst/>
          </c:spP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Pivots!$C$21:$C$33</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D124-4B66-8957-31F78AAAFBB9}"/>
            </c:ext>
          </c:extLst>
        </c:ser>
        <c:dLbls>
          <c:showLegendKey val="0"/>
          <c:showVal val="0"/>
          <c:showCatName val="0"/>
          <c:showSerName val="0"/>
          <c:showPercent val="0"/>
          <c:showBubbleSize val="0"/>
        </c:dLbls>
        <c:axId val="1376105440"/>
        <c:axId val="1421965168"/>
      </c:areaChart>
      <c:lineChart>
        <c:grouping val="standard"/>
        <c:varyColors val="0"/>
        <c:ser>
          <c:idx val="0"/>
          <c:order val="0"/>
          <c:tx>
            <c:strRef>
              <c:f>Pivots!$B$20</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Pivots!$B$21:$B$33</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D124-4B66-8957-31F78AAAFBB9}"/>
            </c:ext>
          </c:extLst>
        </c:ser>
        <c:dLbls>
          <c:showLegendKey val="0"/>
          <c:showVal val="0"/>
          <c:showCatName val="0"/>
          <c:showSerName val="0"/>
          <c:showPercent val="0"/>
          <c:showBubbleSize val="0"/>
        </c:dLbls>
        <c:marker val="1"/>
        <c:smooth val="0"/>
        <c:axId val="1376105440"/>
        <c:axId val="1421965168"/>
      </c:lineChart>
      <c:catAx>
        <c:axId val="137610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965168"/>
        <c:crosses val="autoZero"/>
        <c:auto val="1"/>
        <c:lblAlgn val="ctr"/>
        <c:lblOffset val="100"/>
        <c:noMultiLvlLbl val="0"/>
      </c:catAx>
      <c:valAx>
        <c:axId val="1421965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1054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latin typeface="+mj-lt"/>
              </a:rPr>
              <a:t>Amount</a:t>
            </a:r>
          </a:p>
        </c:rich>
      </c:tx>
      <c:layout>
        <c:manualLayout>
          <c:xMode val="edge"/>
          <c:yMode val="edge"/>
          <c:x val="6.1783281916461416E-2"/>
          <c:y val="3.28643372450304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numFmt formatCode="&quot;₹&quot;\ #,###.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Pivots!$F$46:$F$50</c:f>
              <c:strCache>
                <c:ptCount val="5"/>
                <c:pt idx="0">
                  <c:v>R01</c:v>
                </c:pt>
                <c:pt idx="1">
                  <c:v>R02</c:v>
                </c:pt>
                <c:pt idx="2">
                  <c:v>R03</c:v>
                </c:pt>
                <c:pt idx="3">
                  <c:v>R04</c:v>
                </c:pt>
                <c:pt idx="4">
                  <c:v>R05</c:v>
                </c:pt>
              </c:strCache>
            </c:strRef>
          </c:cat>
          <c:val>
            <c:numRef>
              <c:f>Pivots!$H$46:$H$50</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20D-411F-AF75-C5F83DF575B6}"/>
            </c:ext>
          </c:extLst>
        </c:ser>
        <c:ser>
          <c:idx val="1"/>
          <c:order val="1"/>
          <c:tx>
            <c:strRef>
              <c:f>Pivots!$J$45</c:f>
              <c:strCache>
                <c:ptCount val="1"/>
                <c:pt idx="0">
                  <c:v>Sel. Amount</c:v>
                </c:pt>
              </c:strCache>
            </c:strRef>
          </c:tx>
          <c:spPr>
            <a:gradFill>
              <a:gsLst>
                <a:gs pos="0">
                  <a:schemeClr val="accent5">
                    <a:lumMod val="60000"/>
                    <a:lumOff val="40000"/>
                  </a:schemeClr>
                </a:gs>
                <a:gs pos="100000">
                  <a:schemeClr val="accent5"/>
                </a:gs>
              </a:gsLst>
              <a:lin ang="0" scaled="1"/>
            </a:gradFill>
            <a:ln>
              <a:noFill/>
            </a:ln>
            <a:effectLst/>
          </c:spPr>
          <c:invertIfNegative val="0"/>
          <c:val>
            <c:numRef>
              <c:f>Pivots!$J$46:$J$50</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220D-411F-AF75-C5F83DF575B6}"/>
            </c:ext>
          </c:extLst>
        </c:ser>
        <c:dLbls>
          <c:showLegendKey val="0"/>
          <c:showVal val="0"/>
          <c:showCatName val="0"/>
          <c:showSerName val="0"/>
          <c:showPercent val="0"/>
          <c:showBubbleSize val="0"/>
        </c:dLbls>
        <c:gapWidth val="25"/>
        <c:overlap val="100"/>
        <c:axId val="2069956271"/>
        <c:axId val="2069956751"/>
      </c:barChart>
      <c:catAx>
        <c:axId val="2069956271"/>
        <c:scaling>
          <c:orientation val="maxMin"/>
        </c:scaling>
        <c:delete val="1"/>
        <c:axPos val="l"/>
        <c:numFmt formatCode="General" sourceLinked="1"/>
        <c:majorTickMark val="none"/>
        <c:minorTickMark val="none"/>
        <c:tickLblPos val="nextTo"/>
        <c:crossAx val="2069956751"/>
        <c:crosses val="autoZero"/>
        <c:auto val="1"/>
        <c:lblAlgn val="ctr"/>
        <c:lblOffset val="100"/>
        <c:noMultiLvlLbl val="0"/>
      </c:catAx>
      <c:valAx>
        <c:axId val="2069956751"/>
        <c:scaling>
          <c:orientation val="minMax"/>
        </c:scaling>
        <c:delete val="1"/>
        <c:axPos val="t"/>
        <c:numFmt formatCode="&quot;₹&quot;\ #,##0;#,##0\ \-&quot;₹&quot;;&quot;₹&quot;\ #,##0" sourceLinked="1"/>
        <c:majorTickMark val="none"/>
        <c:minorTickMark val="none"/>
        <c:tickLblPos val="nextTo"/>
        <c:crossAx val="2069956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latin typeface="+mj-lt"/>
              </a:rPr>
              <a:t>Calls</a:t>
            </a:r>
          </a:p>
        </c:rich>
      </c:tx>
      <c:layout>
        <c:manualLayout>
          <c:xMode val="edge"/>
          <c:yMode val="edge"/>
          <c:x val="5.0943723811183859E-2"/>
          <c:y val="3.28849096134307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Pivots!$F$46:$F$50</c:f>
              <c:strCache>
                <c:ptCount val="5"/>
                <c:pt idx="0">
                  <c:v>R01</c:v>
                </c:pt>
                <c:pt idx="1">
                  <c:v>R02</c:v>
                </c:pt>
                <c:pt idx="2">
                  <c:v>R03</c:v>
                </c:pt>
                <c:pt idx="3">
                  <c:v>R04</c:v>
                </c:pt>
                <c:pt idx="4">
                  <c:v>R05</c:v>
                </c:pt>
              </c:strCache>
            </c:strRef>
          </c:cat>
          <c:val>
            <c:numRef>
              <c:f>Pivots!$G$46:$G$50</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7DC-4A97-8445-25086C061D79}"/>
            </c:ext>
          </c:extLst>
        </c:ser>
        <c:ser>
          <c:idx val="1"/>
          <c:order val="1"/>
          <c:tx>
            <c:strRef>
              <c:f>Pivots!$I$45</c:f>
              <c:strCache>
                <c:ptCount val="1"/>
                <c:pt idx="0">
                  <c:v>Sel. Calls</c:v>
                </c:pt>
              </c:strCache>
            </c:strRef>
          </c:tx>
          <c:spPr>
            <a:gradFill flip="none" rotWithShape="1">
              <a:gsLst>
                <a:gs pos="0">
                  <a:schemeClr val="accent6">
                    <a:lumMod val="40000"/>
                    <a:lumOff val="60000"/>
                  </a:schemeClr>
                </a:gs>
                <a:gs pos="100000">
                  <a:schemeClr val="accent6"/>
                </a:gs>
              </a:gsLst>
              <a:lin ang="0" scaled="1"/>
              <a:tileRect/>
            </a:gradFill>
            <a:ln>
              <a:noFill/>
            </a:ln>
            <a:effectLst/>
          </c:spPr>
          <c:invertIfNegative val="0"/>
          <c:val>
            <c:numRef>
              <c:f>Pivots!$I$46:$I$50</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57DC-4A97-8445-25086C061D79}"/>
            </c:ext>
          </c:extLst>
        </c:ser>
        <c:dLbls>
          <c:showLegendKey val="0"/>
          <c:showVal val="0"/>
          <c:showCatName val="0"/>
          <c:showSerName val="0"/>
          <c:showPercent val="0"/>
          <c:showBubbleSize val="0"/>
        </c:dLbls>
        <c:gapWidth val="25"/>
        <c:overlap val="100"/>
        <c:axId val="2069956271"/>
        <c:axId val="2069956751"/>
      </c:barChart>
      <c:catAx>
        <c:axId val="20699562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956751"/>
        <c:crosses val="autoZero"/>
        <c:auto val="1"/>
        <c:lblAlgn val="ctr"/>
        <c:lblOffset val="100"/>
        <c:noMultiLvlLbl val="0"/>
      </c:catAx>
      <c:valAx>
        <c:axId val="2069956751"/>
        <c:scaling>
          <c:orientation val="minMax"/>
          <c:min val="0"/>
        </c:scaling>
        <c:delete val="1"/>
        <c:axPos val="t"/>
        <c:numFmt formatCode="#,##0" sourceLinked="1"/>
        <c:majorTickMark val="none"/>
        <c:minorTickMark val="none"/>
        <c:tickLblPos val="nextTo"/>
        <c:crossAx val="2069956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60000"/>
                    <a:lumOff val="40000"/>
                  </a:schemeClr>
                </a:solidFill>
              </a:rPr>
              <a:t>Female</a:t>
            </a:r>
            <a:r>
              <a:rPr lang="en-IN" b="1" baseline="0"/>
              <a:t> vs. </a:t>
            </a:r>
            <a:r>
              <a:rPr lang="en-IN" b="1" baseline="0">
                <a:solidFill>
                  <a:schemeClr val="bg2">
                    <a:lumMod val="75000"/>
                  </a:schemeClr>
                </a:solidFill>
              </a:rPr>
              <a:t>Male</a:t>
            </a:r>
            <a:r>
              <a:rPr lang="en-IN" b="1" baseline="0"/>
              <a:t>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solidFill>
              <a:schemeClr val="accent6">
                <a:lumMod val="60000"/>
                <a:lumOff val="4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bg2">
              <a:lumMod val="90000"/>
            </a:schemeClr>
          </a:solidFill>
          <a:ln>
            <a:noFill/>
          </a:ln>
          <a:effectLst/>
        </c:spPr>
        <c:marker>
          <c:symbol val="none"/>
        </c:marker>
        <c:dLbl>
          <c:idx val="0"/>
          <c:spPr>
            <a:solidFill>
              <a:schemeClr val="bg2">
                <a:lumMod val="9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Pivots!$B$70:$B$71</c:f>
              <c:strCache>
                <c:ptCount val="1"/>
                <c:pt idx="0">
                  <c:v>Female</c:v>
                </c:pt>
              </c:strCache>
            </c:strRef>
          </c:tx>
          <c:spPr>
            <a:solidFill>
              <a:schemeClr val="accent6">
                <a:lumMod val="60000"/>
                <a:lumOff val="40000"/>
              </a:schemeClr>
            </a:solidFill>
            <a:ln>
              <a:noFill/>
            </a:ln>
            <a:effectLst/>
          </c:spPr>
          <c:invertIfNegative val="0"/>
          <c:dLbls>
            <c:spPr>
              <a:solidFill>
                <a:schemeClr val="accent6">
                  <a:lumMod val="60000"/>
                  <a:lumOff val="4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Pivots!$A$72:$A$75</c:f>
              <c:strCache>
                <c:ptCount val="3"/>
                <c:pt idx="0">
                  <c:v>Cincinnati</c:v>
                </c:pt>
                <c:pt idx="1">
                  <c:v>Cleveland</c:v>
                </c:pt>
                <c:pt idx="2">
                  <c:v>Columbus</c:v>
                </c:pt>
              </c:strCache>
            </c:strRef>
          </c:cat>
          <c:val>
            <c:numRef>
              <c:f>Pivots!$B$72:$B$75</c:f>
              <c:numCache>
                <c:formatCode>#,##0</c:formatCode>
                <c:ptCount val="3"/>
                <c:pt idx="0">
                  <c:v>144</c:v>
                </c:pt>
                <c:pt idx="1">
                  <c:v>326</c:v>
                </c:pt>
                <c:pt idx="2">
                  <c:v>129</c:v>
                </c:pt>
              </c:numCache>
            </c:numRef>
          </c:val>
          <c:extLst>
            <c:ext xmlns:c16="http://schemas.microsoft.com/office/drawing/2014/chart" uri="{C3380CC4-5D6E-409C-BE32-E72D297353CC}">
              <c16:uniqueId val="{00000000-37AA-4F21-A518-A153488581B6}"/>
            </c:ext>
          </c:extLst>
        </c:ser>
        <c:ser>
          <c:idx val="1"/>
          <c:order val="1"/>
          <c:tx>
            <c:strRef>
              <c:f>Pivots!$C$70:$C$71</c:f>
              <c:strCache>
                <c:ptCount val="1"/>
                <c:pt idx="0">
                  <c:v>Male</c:v>
                </c:pt>
              </c:strCache>
            </c:strRef>
          </c:tx>
          <c:spPr>
            <a:solidFill>
              <a:schemeClr val="bg2">
                <a:lumMod val="90000"/>
              </a:schemeClr>
            </a:solidFill>
            <a:ln>
              <a:noFill/>
            </a:ln>
            <a:effectLst/>
          </c:spPr>
          <c:invertIfNegative val="0"/>
          <c:dLbls>
            <c:spPr>
              <a:solidFill>
                <a:schemeClr val="bg2">
                  <a:lumMod val="9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Pivots!$A$72:$A$75</c:f>
              <c:strCache>
                <c:ptCount val="3"/>
                <c:pt idx="0">
                  <c:v>Cincinnati</c:v>
                </c:pt>
                <c:pt idx="1">
                  <c:v>Cleveland</c:v>
                </c:pt>
                <c:pt idx="2">
                  <c:v>Columbus</c:v>
                </c:pt>
              </c:strCache>
            </c:strRef>
          </c:cat>
          <c:val>
            <c:numRef>
              <c:f>Pivots!$C$72:$C$75</c:f>
              <c:numCache>
                <c:formatCode>#,##0</c:formatCode>
                <c:ptCount val="3"/>
                <c:pt idx="0">
                  <c:v>132</c:v>
                </c:pt>
                <c:pt idx="1">
                  <c:v>63</c:v>
                </c:pt>
                <c:pt idx="2">
                  <c:v>206</c:v>
                </c:pt>
              </c:numCache>
            </c:numRef>
          </c:val>
          <c:extLst>
            <c:ext xmlns:c16="http://schemas.microsoft.com/office/drawing/2014/chart" uri="{C3380CC4-5D6E-409C-BE32-E72D297353CC}">
              <c16:uniqueId val="{00000001-37AA-4F21-A518-A153488581B6}"/>
            </c:ext>
          </c:extLst>
        </c:ser>
        <c:dLbls>
          <c:dLblPos val="ctr"/>
          <c:showLegendKey val="0"/>
          <c:showVal val="1"/>
          <c:showCatName val="0"/>
          <c:showSerName val="0"/>
          <c:showPercent val="0"/>
          <c:showBubbleSize val="0"/>
        </c:dLbls>
        <c:gapWidth val="25"/>
        <c:overlap val="100"/>
        <c:axId val="808478575"/>
        <c:axId val="808477135"/>
      </c:barChart>
      <c:catAx>
        <c:axId val="808478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477135"/>
        <c:crosses val="autoZero"/>
        <c:auto val="1"/>
        <c:lblAlgn val="ctr"/>
        <c:lblOffset val="100"/>
        <c:noMultiLvlLbl val="0"/>
      </c:catAx>
      <c:valAx>
        <c:axId val="808477135"/>
        <c:scaling>
          <c:orientation val="minMax"/>
        </c:scaling>
        <c:delete val="1"/>
        <c:axPos val="l"/>
        <c:numFmt formatCode="0%" sourceLinked="1"/>
        <c:majorTickMark val="out"/>
        <c:minorTickMark val="none"/>
        <c:tickLblPos val="nextTo"/>
        <c:crossAx val="8084785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dashboard.xlsx]Pivots!rep satisfaction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Pivots!$B$85</c:f>
              <c:strCache>
                <c:ptCount val="1"/>
                <c:pt idx="0">
                  <c:v>Total</c:v>
                </c:pt>
              </c:strCache>
            </c:strRef>
          </c:tx>
          <c:spPr>
            <a:solidFill>
              <a:schemeClr val="accent6"/>
            </a:solidFill>
            <a:ln>
              <a:noFill/>
            </a:ln>
            <a:effectLst/>
          </c:spPr>
          <c:invertIfNegative val="0"/>
          <c:cat>
            <c:strRef>
              <c:f>Pivots!$A$86:$A$91</c:f>
              <c:strCache>
                <c:ptCount val="5"/>
                <c:pt idx="0">
                  <c:v>1</c:v>
                </c:pt>
                <c:pt idx="1">
                  <c:v>2</c:v>
                </c:pt>
                <c:pt idx="2">
                  <c:v>3</c:v>
                </c:pt>
                <c:pt idx="3">
                  <c:v>4</c:v>
                </c:pt>
                <c:pt idx="4">
                  <c:v>5</c:v>
                </c:pt>
              </c:strCache>
            </c:strRef>
          </c:cat>
          <c:val>
            <c:numRef>
              <c:f>Pivots!$B$86:$B$91</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653F-4F7C-B826-C86C02C61322}"/>
            </c:ext>
          </c:extLst>
        </c:ser>
        <c:dLbls>
          <c:dLblPos val="outEnd"/>
          <c:showLegendKey val="0"/>
          <c:showVal val="0"/>
          <c:showCatName val="0"/>
          <c:showSerName val="0"/>
          <c:showPercent val="0"/>
          <c:showBubbleSize val="0"/>
        </c:dLbls>
        <c:gapWidth val="10"/>
        <c:overlap val="-27"/>
        <c:axId val="863045839"/>
        <c:axId val="863045359"/>
      </c:barChart>
      <c:catAx>
        <c:axId val="8630458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045359"/>
        <c:crosses val="autoZero"/>
        <c:auto val="1"/>
        <c:lblAlgn val="ctr"/>
        <c:lblOffset val="100"/>
        <c:noMultiLvlLbl val="0"/>
      </c:catAx>
      <c:valAx>
        <c:axId val="86304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045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0</xdr:colOff>
      <xdr:row>8</xdr:row>
      <xdr:rowOff>0</xdr:rowOff>
    </xdr:to>
    <xdr:sp macro="" textlink="Pivots!B4">
      <xdr:nvSpPr>
        <xdr:cNvPr id="2" name="Rectangle 1">
          <a:extLst>
            <a:ext uri="{FF2B5EF4-FFF2-40B4-BE49-F238E27FC236}">
              <a16:creationId xmlns:a16="http://schemas.microsoft.com/office/drawing/2014/main" id="{06F00715-9951-6E22-16A8-18E32C8A0ABB}"/>
            </a:ext>
          </a:extLst>
        </xdr:cNvPr>
        <xdr:cNvSpPr/>
      </xdr:nvSpPr>
      <xdr:spPr>
        <a:xfrm>
          <a:off x="490682" y="536864"/>
          <a:ext cx="1316182" cy="894772"/>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CB3C07-4A8D-4885-8B9C-4524EEF21CD8}" type="TxLink">
            <a:rPr lang="en-US" sz="2400" b="1" i="0" u="none" strike="noStrike">
              <a:solidFill>
                <a:schemeClr val="bg1"/>
              </a:solidFill>
              <a:latin typeface="+mj-lt"/>
              <a:cs typeface="Arial"/>
            </a:rPr>
            <a:pPr algn="ctr"/>
            <a:t>1,000</a:t>
          </a:fld>
          <a:endParaRPr lang="en-US" sz="2400" b="1">
            <a:solidFill>
              <a:schemeClr val="bg1"/>
            </a:solidFill>
            <a:latin typeface="+mj-lt"/>
          </a:endParaRPr>
        </a:p>
      </xdr:txBody>
    </xdr:sp>
    <xdr:clientData/>
  </xdr:twoCellAnchor>
  <xdr:twoCellAnchor>
    <xdr:from>
      <xdr:col>2</xdr:col>
      <xdr:colOff>103909</xdr:colOff>
      <xdr:row>3</xdr:row>
      <xdr:rowOff>63500</xdr:rowOff>
    </xdr:from>
    <xdr:to>
      <xdr:col>3</xdr:col>
      <xdr:colOff>536863</xdr:colOff>
      <xdr:row>4</xdr:row>
      <xdr:rowOff>69273</xdr:rowOff>
    </xdr:to>
    <xdr:sp macro="" textlink="">
      <xdr:nvSpPr>
        <xdr:cNvPr id="3" name="TextBox 2">
          <a:extLst>
            <a:ext uri="{FF2B5EF4-FFF2-40B4-BE49-F238E27FC236}">
              <a16:creationId xmlns:a16="http://schemas.microsoft.com/office/drawing/2014/main" id="{E5B92087-6566-87FC-3FFE-D7FD3C373D68}"/>
            </a:ext>
          </a:extLst>
        </xdr:cNvPr>
        <xdr:cNvSpPr txBox="1"/>
      </xdr:nvSpPr>
      <xdr:spPr>
        <a:xfrm>
          <a:off x="594591" y="600364"/>
          <a:ext cx="1091045" cy="184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bg1"/>
              </a:solidFill>
              <a:latin typeface="+mn-lt"/>
            </a:rPr>
            <a:t>Calls</a:t>
          </a:r>
        </a:p>
      </xdr:txBody>
    </xdr:sp>
    <xdr:clientData/>
  </xdr:twoCellAnchor>
  <xdr:twoCellAnchor editAs="oneCell">
    <xdr:from>
      <xdr:col>2</xdr:col>
      <xdr:colOff>313395</xdr:colOff>
      <xdr:row>3</xdr:row>
      <xdr:rowOff>98410</xdr:rowOff>
    </xdr:from>
    <xdr:to>
      <xdr:col>2</xdr:col>
      <xdr:colOff>451815</xdr:colOff>
      <xdr:row>4</xdr:row>
      <xdr:rowOff>52280</xdr:rowOff>
    </xdr:to>
    <xdr:pic>
      <xdr:nvPicPr>
        <xdr:cNvPr id="4" name="Graphic 3" descr="Receiver with solid fill">
          <a:extLst>
            <a:ext uri="{FF2B5EF4-FFF2-40B4-BE49-F238E27FC236}">
              <a16:creationId xmlns:a16="http://schemas.microsoft.com/office/drawing/2014/main" id="{AD9CAF32-2DA7-40C6-ABE5-EF79395EDDA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683415">
          <a:off x="804077" y="635274"/>
          <a:ext cx="138420" cy="132823"/>
        </a:xfrm>
        <a:prstGeom prst="rect">
          <a:avLst/>
        </a:prstGeom>
      </xdr:spPr>
    </xdr:pic>
    <xdr:clientData/>
  </xdr:twoCellAnchor>
  <xdr:twoCellAnchor>
    <xdr:from>
      <xdr:col>2</xdr:col>
      <xdr:colOff>242454</xdr:colOff>
      <xdr:row>6</xdr:row>
      <xdr:rowOff>127000</xdr:rowOff>
    </xdr:from>
    <xdr:to>
      <xdr:col>3</xdr:col>
      <xdr:colOff>409863</xdr:colOff>
      <xdr:row>7</xdr:row>
      <xdr:rowOff>103909</xdr:rowOff>
    </xdr:to>
    <xdr:sp macro="" textlink="Pivots!B12">
      <xdr:nvSpPr>
        <xdr:cNvPr id="5" name="TextBox 4">
          <a:extLst>
            <a:ext uri="{FF2B5EF4-FFF2-40B4-BE49-F238E27FC236}">
              <a16:creationId xmlns:a16="http://schemas.microsoft.com/office/drawing/2014/main" id="{FC58DDCE-7BB1-612D-F1D4-FDFB42D853EC}"/>
            </a:ext>
          </a:extLst>
        </xdr:cNvPr>
        <xdr:cNvSpPr txBox="1"/>
      </xdr:nvSpPr>
      <xdr:spPr>
        <a:xfrm>
          <a:off x="733136" y="1200727"/>
          <a:ext cx="825500" cy="155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A9DC7A-C89F-4937-B478-3AC538855480}" type="TxLink">
            <a:rPr lang="en-US" sz="1100" b="0" i="0" u="none" strike="noStrike">
              <a:solidFill>
                <a:schemeClr val="bg1"/>
              </a:solidFill>
              <a:latin typeface="+mn-lt"/>
              <a:cs typeface="Arial"/>
            </a:rPr>
            <a:pPr algn="ctr"/>
            <a:t>218</a:t>
          </a:fld>
          <a:endParaRPr lang="en-IN" sz="1100">
            <a:solidFill>
              <a:schemeClr val="bg1"/>
            </a:solidFill>
            <a:latin typeface="+mn-lt"/>
          </a:endParaRPr>
        </a:p>
      </xdr:txBody>
    </xdr:sp>
    <xdr:clientData/>
  </xdr:twoCellAnchor>
  <xdr:twoCellAnchor>
    <xdr:from>
      <xdr:col>2</xdr:col>
      <xdr:colOff>0</xdr:colOff>
      <xdr:row>10</xdr:row>
      <xdr:rowOff>0</xdr:rowOff>
    </xdr:from>
    <xdr:to>
      <xdr:col>4</xdr:col>
      <xdr:colOff>0</xdr:colOff>
      <xdr:row>15</xdr:row>
      <xdr:rowOff>0</xdr:rowOff>
    </xdr:to>
    <xdr:sp macro="" textlink="Pivots!C4">
      <xdr:nvSpPr>
        <xdr:cNvPr id="6" name="Rectangle 5">
          <a:extLst>
            <a:ext uri="{FF2B5EF4-FFF2-40B4-BE49-F238E27FC236}">
              <a16:creationId xmlns:a16="http://schemas.microsoft.com/office/drawing/2014/main" id="{2E6ED254-A683-4C68-8F4D-DD61EEF1240B}"/>
            </a:ext>
          </a:extLst>
        </xdr:cNvPr>
        <xdr:cNvSpPr/>
      </xdr:nvSpPr>
      <xdr:spPr>
        <a:xfrm>
          <a:off x="492570" y="1780374"/>
          <a:ext cx="1317477" cy="890187"/>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2227571-70C6-4FB0-A096-FC6B05287D2A}" type="TxLink">
            <a:rPr lang="en-US" sz="1800" b="0" i="0" u="none" strike="noStrike">
              <a:solidFill>
                <a:schemeClr val="bg1"/>
              </a:solidFill>
              <a:latin typeface="+mj-lt"/>
              <a:cs typeface="Arial"/>
            </a:rPr>
            <a:pPr algn="ctr"/>
            <a:t>₹ 96,623</a:t>
          </a:fld>
          <a:endParaRPr lang="en-US" sz="1800" b="1">
            <a:solidFill>
              <a:schemeClr val="bg1"/>
            </a:solidFill>
            <a:latin typeface="+mj-lt"/>
          </a:endParaRPr>
        </a:p>
      </xdr:txBody>
    </xdr:sp>
    <xdr:clientData/>
  </xdr:twoCellAnchor>
  <xdr:twoCellAnchor>
    <xdr:from>
      <xdr:col>2</xdr:col>
      <xdr:colOff>103909</xdr:colOff>
      <xdr:row>10</xdr:row>
      <xdr:rowOff>63500</xdr:rowOff>
    </xdr:from>
    <xdr:to>
      <xdr:col>3</xdr:col>
      <xdr:colOff>536863</xdr:colOff>
      <xdr:row>11</xdr:row>
      <xdr:rowOff>69274</xdr:rowOff>
    </xdr:to>
    <xdr:sp macro="" textlink="">
      <xdr:nvSpPr>
        <xdr:cNvPr id="7" name="TextBox 6">
          <a:extLst>
            <a:ext uri="{FF2B5EF4-FFF2-40B4-BE49-F238E27FC236}">
              <a16:creationId xmlns:a16="http://schemas.microsoft.com/office/drawing/2014/main" id="{5C8B031F-F758-4D0C-B6F9-0DF48CA48FAE}"/>
            </a:ext>
          </a:extLst>
        </xdr:cNvPr>
        <xdr:cNvSpPr txBox="1"/>
      </xdr:nvSpPr>
      <xdr:spPr>
        <a:xfrm>
          <a:off x="596479" y="1843874"/>
          <a:ext cx="1091692" cy="183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bg1"/>
              </a:solidFill>
              <a:latin typeface="+mn-lt"/>
            </a:rPr>
            <a:t>Amount</a:t>
          </a:r>
        </a:p>
      </xdr:txBody>
    </xdr:sp>
    <xdr:clientData/>
  </xdr:twoCellAnchor>
  <xdr:twoCellAnchor editAs="oneCell">
    <xdr:from>
      <xdr:col>2</xdr:col>
      <xdr:colOff>205509</xdr:colOff>
      <xdr:row>10</xdr:row>
      <xdr:rowOff>91508</xdr:rowOff>
    </xdr:from>
    <xdr:to>
      <xdr:col>2</xdr:col>
      <xdr:colOff>338836</xdr:colOff>
      <xdr:row>11</xdr:row>
      <xdr:rowOff>45377</xdr:rowOff>
    </xdr:to>
    <xdr:pic>
      <xdr:nvPicPr>
        <xdr:cNvPr id="8" name="Graphic 7">
          <a:extLst>
            <a:ext uri="{FF2B5EF4-FFF2-40B4-BE49-F238E27FC236}">
              <a16:creationId xmlns:a16="http://schemas.microsoft.com/office/drawing/2014/main" id="{ACF4B0C6-E616-489A-8C74-D54C32AED41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683415">
          <a:off x="695563" y="1886073"/>
          <a:ext cx="133327" cy="133327"/>
        </a:xfrm>
        <a:prstGeom prst="rect">
          <a:avLst/>
        </a:prstGeom>
      </xdr:spPr>
    </xdr:pic>
    <xdr:clientData/>
  </xdr:twoCellAnchor>
  <xdr:twoCellAnchor>
    <xdr:from>
      <xdr:col>2</xdr:col>
      <xdr:colOff>144946</xdr:colOff>
      <xdr:row>13</xdr:row>
      <xdr:rowOff>138043</xdr:rowOff>
    </xdr:from>
    <xdr:to>
      <xdr:col>3</xdr:col>
      <xdr:colOff>496957</xdr:colOff>
      <xdr:row>14</xdr:row>
      <xdr:rowOff>82827</xdr:rowOff>
    </xdr:to>
    <xdr:sp macro="" textlink="Pivots!C12">
      <xdr:nvSpPr>
        <xdr:cNvPr id="9" name="TextBox 8">
          <a:extLst>
            <a:ext uri="{FF2B5EF4-FFF2-40B4-BE49-F238E27FC236}">
              <a16:creationId xmlns:a16="http://schemas.microsoft.com/office/drawing/2014/main" id="{2420DE32-D5B6-4A4C-994E-D13293E18B5E}"/>
            </a:ext>
          </a:extLst>
        </xdr:cNvPr>
        <xdr:cNvSpPr txBox="1"/>
      </xdr:nvSpPr>
      <xdr:spPr>
        <a:xfrm>
          <a:off x="635000" y="2470978"/>
          <a:ext cx="1014620" cy="124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CAABCA-F392-49B2-8224-55E4FD2D868D}" type="TxLink">
            <a:rPr lang="en-US" sz="1100" b="0" i="0" u="none" strike="noStrike">
              <a:solidFill>
                <a:schemeClr val="bg1"/>
              </a:solidFill>
              <a:latin typeface="+mn-lt"/>
              <a:cs typeface="Arial"/>
            </a:rPr>
            <a:pPr algn="ctr"/>
            <a:t>₹ 20,581</a:t>
          </a:fld>
          <a:endParaRPr lang="en-IN" sz="1100">
            <a:solidFill>
              <a:schemeClr val="bg1"/>
            </a:solidFill>
            <a:latin typeface="+mn-lt"/>
          </a:endParaRPr>
        </a:p>
      </xdr:txBody>
    </xdr:sp>
    <xdr:clientData/>
  </xdr:twoCellAnchor>
  <xdr:twoCellAnchor>
    <xdr:from>
      <xdr:col>2</xdr:col>
      <xdr:colOff>0</xdr:colOff>
      <xdr:row>17</xdr:row>
      <xdr:rowOff>0</xdr:rowOff>
    </xdr:from>
    <xdr:to>
      <xdr:col>4</xdr:col>
      <xdr:colOff>0</xdr:colOff>
      <xdr:row>22</xdr:row>
      <xdr:rowOff>1</xdr:rowOff>
    </xdr:to>
    <xdr:sp macro="" textlink="Pivots!A4">
      <xdr:nvSpPr>
        <xdr:cNvPr id="10" name="Rectangle 9">
          <a:extLst>
            <a:ext uri="{FF2B5EF4-FFF2-40B4-BE49-F238E27FC236}">
              <a16:creationId xmlns:a16="http://schemas.microsoft.com/office/drawing/2014/main" id="{C02A3B1A-A231-4147-844D-7F2356B480B0}"/>
            </a:ext>
          </a:extLst>
        </xdr:cNvPr>
        <xdr:cNvSpPr/>
      </xdr:nvSpPr>
      <xdr:spPr>
        <a:xfrm>
          <a:off x="492570" y="3026636"/>
          <a:ext cx="1317477" cy="890187"/>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7C77A9B-86FC-4F93-B61A-F51ED58A7C1A}" type="TxLink">
            <a:rPr lang="en-US" sz="2000" b="0" i="0" u="none" strike="noStrike">
              <a:solidFill>
                <a:schemeClr val="bg1"/>
              </a:solidFill>
              <a:latin typeface="+mj-lt"/>
              <a:cs typeface="Arial"/>
            </a:rPr>
            <a:pPr algn="ctr"/>
            <a:t>89,850</a:t>
          </a:fld>
          <a:endParaRPr lang="en-US" sz="2000" b="1">
            <a:solidFill>
              <a:schemeClr val="bg1"/>
            </a:solidFill>
            <a:latin typeface="+mj-lt"/>
          </a:endParaRPr>
        </a:p>
      </xdr:txBody>
    </xdr:sp>
    <xdr:clientData/>
  </xdr:twoCellAnchor>
  <xdr:twoCellAnchor>
    <xdr:from>
      <xdr:col>2</xdr:col>
      <xdr:colOff>103909</xdr:colOff>
      <xdr:row>17</xdr:row>
      <xdr:rowOff>63500</xdr:rowOff>
    </xdr:from>
    <xdr:to>
      <xdr:col>3</xdr:col>
      <xdr:colOff>536863</xdr:colOff>
      <xdr:row>18</xdr:row>
      <xdr:rowOff>69274</xdr:rowOff>
    </xdr:to>
    <xdr:sp macro="" textlink="">
      <xdr:nvSpPr>
        <xdr:cNvPr id="11" name="TextBox 10">
          <a:extLst>
            <a:ext uri="{FF2B5EF4-FFF2-40B4-BE49-F238E27FC236}">
              <a16:creationId xmlns:a16="http://schemas.microsoft.com/office/drawing/2014/main" id="{0C932772-7BA9-4244-A932-16E3FEB93E8E}"/>
            </a:ext>
          </a:extLst>
        </xdr:cNvPr>
        <xdr:cNvSpPr txBox="1"/>
      </xdr:nvSpPr>
      <xdr:spPr>
        <a:xfrm>
          <a:off x="596479" y="3090136"/>
          <a:ext cx="1091692" cy="183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bg1"/>
              </a:solidFill>
              <a:latin typeface="+mn-lt"/>
            </a:rPr>
            <a:t>Duration</a:t>
          </a:r>
        </a:p>
      </xdr:txBody>
    </xdr:sp>
    <xdr:clientData/>
  </xdr:twoCellAnchor>
  <xdr:twoCellAnchor editAs="oneCell">
    <xdr:from>
      <xdr:col>2</xdr:col>
      <xdr:colOff>184801</xdr:colOff>
      <xdr:row>17</xdr:row>
      <xdr:rowOff>84606</xdr:rowOff>
    </xdr:from>
    <xdr:to>
      <xdr:col>2</xdr:col>
      <xdr:colOff>318127</xdr:colOff>
      <xdr:row>18</xdr:row>
      <xdr:rowOff>38476</xdr:rowOff>
    </xdr:to>
    <xdr:pic>
      <xdr:nvPicPr>
        <xdr:cNvPr id="12" name="Graphic 11">
          <a:extLst>
            <a:ext uri="{FF2B5EF4-FFF2-40B4-BE49-F238E27FC236}">
              <a16:creationId xmlns:a16="http://schemas.microsoft.com/office/drawing/2014/main" id="{CCE869E3-2694-46BE-B469-0A889621BA0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74855" y="3135367"/>
          <a:ext cx="133326" cy="133326"/>
        </a:xfrm>
        <a:prstGeom prst="rect">
          <a:avLst/>
        </a:prstGeom>
      </xdr:spPr>
    </xdr:pic>
    <xdr:clientData/>
  </xdr:twoCellAnchor>
  <xdr:twoCellAnchor>
    <xdr:from>
      <xdr:col>2</xdr:col>
      <xdr:colOff>242454</xdr:colOff>
      <xdr:row>20</xdr:row>
      <xdr:rowOff>127000</xdr:rowOff>
    </xdr:from>
    <xdr:to>
      <xdr:col>3</xdr:col>
      <xdr:colOff>409863</xdr:colOff>
      <xdr:row>21</xdr:row>
      <xdr:rowOff>103910</xdr:rowOff>
    </xdr:to>
    <xdr:sp macro="" textlink="Pivots!A12">
      <xdr:nvSpPr>
        <xdr:cNvPr id="13" name="TextBox 12">
          <a:extLst>
            <a:ext uri="{FF2B5EF4-FFF2-40B4-BE49-F238E27FC236}">
              <a16:creationId xmlns:a16="http://schemas.microsoft.com/office/drawing/2014/main" id="{18AFE86B-C7D3-423B-B3D4-8966B0C2DC0D}"/>
            </a:ext>
          </a:extLst>
        </xdr:cNvPr>
        <xdr:cNvSpPr txBox="1"/>
      </xdr:nvSpPr>
      <xdr:spPr>
        <a:xfrm>
          <a:off x="735024" y="3687748"/>
          <a:ext cx="826147" cy="154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FF0EA5-6CFF-480D-B755-84C3EC1A1501}" type="TxLink">
            <a:rPr lang="en-US" sz="1100" b="0" i="0" u="none" strike="noStrike">
              <a:solidFill>
                <a:schemeClr val="bg1"/>
              </a:solidFill>
              <a:latin typeface="+mn-lt"/>
              <a:cs typeface="Arial"/>
            </a:rPr>
            <a:pPr algn="ctr"/>
            <a:t>19,300</a:t>
          </a:fld>
          <a:endParaRPr lang="en-IN" sz="1100">
            <a:solidFill>
              <a:schemeClr val="bg1"/>
            </a:solidFill>
            <a:latin typeface="+mn-lt"/>
          </a:endParaRPr>
        </a:p>
      </xdr:txBody>
    </xdr:sp>
    <xdr:clientData/>
  </xdr:twoCellAnchor>
  <xdr:twoCellAnchor>
    <xdr:from>
      <xdr:col>2</xdr:col>
      <xdr:colOff>0</xdr:colOff>
      <xdr:row>24</xdr:row>
      <xdr:rowOff>0</xdr:rowOff>
    </xdr:from>
    <xdr:to>
      <xdr:col>4</xdr:col>
      <xdr:colOff>0</xdr:colOff>
      <xdr:row>29</xdr:row>
      <xdr:rowOff>0</xdr:rowOff>
    </xdr:to>
    <xdr:sp macro="" textlink="Pivots!D4">
      <xdr:nvSpPr>
        <xdr:cNvPr id="14" name="Rectangle 13">
          <a:extLst>
            <a:ext uri="{FF2B5EF4-FFF2-40B4-BE49-F238E27FC236}">
              <a16:creationId xmlns:a16="http://schemas.microsoft.com/office/drawing/2014/main" id="{63FE7745-AEDE-4387-957B-2E0690E7162E}"/>
            </a:ext>
          </a:extLst>
        </xdr:cNvPr>
        <xdr:cNvSpPr/>
      </xdr:nvSpPr>
      <xdr:spPr>
        <a:xfrm>
          <a:off x="492570" y="4272897"/>
          <a:ext cx="1317477" cy="890187"/>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D723059-E239-40F3-84E0-6394DBB42384}" type="TxLink">
            <a:rPr lang="en-US" sz="2000" b="0" i="0" u="none" strike="noStrike">
              <a:solidFill>
                <a:schemeClr val="bg1"/>
              </a:solidFill>
              <a:latin typeface="+mj-lt"/>
              <a:cs typeface="Arial"/>
            </a:rPr>
            <a:pPr algn="ctr"/>
            <a:t>3.9</a:t>
          </a:fld>
          <a:endParaRPr lang="en-US" sz="2000" b="1">
            <a:solidFill>
              <a:schemeClr val="bg1"/>
            </a:solidFill>
            <a:latin typeface="+mj-lt"/>
          </a:endParaRPr>
        </a:p>
      </xdr:txBody>
    </xdr:sp>
    <xdr:clientData/>
  </xdr:twoCellAnchor>
  <xdr:twoCellAnchor>
    <xdr:from>
      <xdr:col>2</xdr:col>
      <xdr:colOff>103909</xdr:colOff>
      <xdr:row>24</xdr:row>
      <xdr:rowOff>63500</xdr:rowOff>
    </xdr:from>
    <xdr:to>
      <xdr:col>3</xdr:col>
      <xdr:colOff>536863</xdr:colOff>
      <xdr:row>25</xdr:row>
      <xdr:rowOff>69273</xdr:rowOff>
    </xdr:to>
    <xdr:sp macro="" textlink="">
      <xdr:nvSpPr>
        <xdr:cNvPr id="15" name="TextBox 14">
          <a:extLst>
            <a:ext uri="{FF2B5EF4-FFF2-40B4-BE49-F238E27FC236}">
              <a16:creationId xmlns:a16="http://schemas.microsoft.com/office/drawing/2014/main" id="{FED41E14-670F-4C81-9689-6974EE10B471}"/>
            </a:ext>
          </a:extLst>
        </xdr:cNvPr>
        <xdr:cNvSpPr txBox="1"/>
      </xdr:nvSpPr>
      <xdr:spPr>
        <a:xfrm>
          <a:off x="596479" y="4336397"/>
          <a:ext cx="1091692" cy="183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bg1"/>
              </a:solidFill>
              <a:latin typeface="+mn-lt"/>
            </a:rPr>
            <a:t>  Avg</a:t>
          </a:r>
          <a:r>
            <a:rPr lang="en-IN" sz="1100" baseline="0">
              <a:ln>
                <a:noFill/>
              </a:ln>
              <a:solidFill>
                <a:schemeClr val="bg1"/>
              </a:solidFill>
              <a:latin typeface="+mn-lt"/>
            </a:rPr>
            <a:t>. Rating</a:t>
          </a:r>
          <a:endParaRPr lang="en-IN" sz="1100">
            <a:ln>
              <a:noFill/>
            </a:ln>
            <a:solidFill>
              <a:schemeClr val="bg1"/>
            </a:solidFill>
            <a:latin typeface="+mn-lt"/>
          </a:endParaRPr>
        </a:p>
      </xdr:txBody>
    </xdr:sp>
    <xdr:clientData/>
  </xdr:twoCellAnchor>
  <xdr:twoCellAnchor editAs="oneCell">
    <xdr:from>
      <xdr:col>2</xdr:col>
      <xdr:colOff>82827</xdr:colOff>
      <xdr:row>24</xdr:row>
      <xdr:rowOff>36291</xdr:rowOff>
    </xdr:from>
    <xdr:to>
      <xdr:col>2</xdr:col>
      <xdr:colOff>303697</xdr:colOff>
      <xdr:row>25</xdr:row>
      <xdr:rowOff>45956</xdr:rowOff>
    </xdr:to>
    <xdr:pic>
      <xdr:nvPicPr>
        <xdr:cNvPr id="16" name="Graphic 15">
          <a:extLst>
            <a:ext uri="{FF2B5EF4-FFF2-40B4-BE49-F238E27FC236}">
              <a16:creationId xmlns:a16="http://schemas.microsoft.com/office/drawing/2014/main" id="{4F3201FE-23A1-4987-BDCA-CA0783D4A15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72881" y="4343248"/>
          <a:ext cx="220870" cy="220870"/>
        </a:xfrm>
        <a:prstGeom prst="rect">
          <a:avLst/>
        </a:prstGeom>
      </xdr:spPr>
    </xdr:pic>
    <xdr:clientData/>
  </xdr:twoCellAnchor>
  <xdr:twoCellAnchor>
    <xdr:from>
      <xdr:col>2</xdr:col>
      <xdr:colOff>242454</xdr:colOff>
      <xdr:row>27</xdr:row>
      <xdr:rowOff>127000</xdr:rowOff>
    </xdr:from>
    <xdr:to>
      <xdr:col>3</xdr:col>
      <xdr:colOff>409863</xdr:colOff>
      <xdr:row>28</xdr:row>
      <xdr:rowOff>103909</xdr:rowOff>
    </xdr:to>
    <xdr:sp macro="" textlink="Pivots!D12">
      <xdr:nvSpPr>
        <xdr:cNvPr id="17" name="TextBox 16">
          <a:extLst>
            <a:ext uri="{FF2B5EF4-FFF2-40B4-BE49-F238E27FC236}">
              <a16:creationId xmlns:a16="http://schemas.microsoft.com/office/drawing/2014/main" id="{1DAB0AF2-3F39-4D7C-932B-06C27025D92A}"/>
            </a:ext>
          </a:extLst>
        </xdr:cNvPr>
        <xdr:cNvSpPr txBox="1"/>
      </xdr:nvSpPr>
      <xdr:spPr>
        <a:xfrm>
          <a:off x="735024" y="4934009"/>
          <a:ext cx="826147" cy="154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138073-DE06-47F9-8EA7-B4672EF938C0}" type="TxLink">
            <a:rPr lang="en-US" sz="1100" b="0" i="0" u="none" strike="noStrike">
              <a:solidFill>
                <a:schemeClr val="bg1"/>
              </a:solidFill>
              <a:latin typeface="Arial"/>
              <a:cs typeface="Arial"/>
            </a:rPr>
            <a:pPr algn="ctr"/>
            <a:t>3.9</a:t>
          </a:fld>
          <a:endParaRPr lang="en-IN" sz="1100">
            <a:solidFill>
              <a:schemeClr val="bg1"/>
            </a:solidFill>
            <a:latin typeface="+mj-lt"/>
          </a:endParaRPr>
        </a:p>
      </xdr:txBody>
    </xdr:sp>
    <xdr:clientData/>
  </xdr:twoCellAnchor>
  <xdr:twoCellAnchor>
    <xdr:from>
      <xdr:col>2</xdr:col>
      <xdr:colOff>0</xdr:colOff>
      <xdr:row>31</xdr:row>
      <xdr:rowOff>0</xdr:rowOff>
    </xdr:from>
    <xdr:to>
      <xdr:col>4</xdr:col>
      <xdr:colOff>0</xdr:colOff>
      <xdr:row>36</xdr:row>
      <xdr:rowOff>0</xdr:rowOff>
    </xdr:to>
    <xdr:sp macro="" textlink="Pivots!E4">
      <xdr:nvSpPr>
        <xdr:cNvPr id="18" name="Rectangle 17">
          <a:extLst>
            <a:ext uri="{FF2B5EF4-FFF2-40B4-BE49-F238E27FC236}">
              <a16:creationId xmlns:a16="http://schemas.microsoft.com/office/drawing/2014/main" id="{D90E3E3B-7B2A-461A-8988-5AF1185148E0}"/>
            </a:ext>
          </a:extLst>
        </xdr:cNvPr>
        <xdr:cNvSpPr/>
      </xdr:nvSpPr>
      <xdr:spPr>
        <a:xfrm>
          <a:off x="492570" y="5519159"/>
          <a:ext cx="1317477" cy="890187"/>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3D435F0-C7D2-4FA6-82F3-8B519AA7F677}" type="TxLink">
            <a:rPr lang="en-US" sz="2000" b="0" i="0" u="none" strike="noStrike">
              <a:solidFill>
                <a:schemeClr val="bg1"/>
              </a:solidFill>
              <a:latin typeface="+mj-lt"/>
              <a:cs typeface="Arial"/>
            </a:rPr>
            <a:pPr algn="ctr"/>
            <a:t>307</a:t>
          </a:fld>
          <a:endParaRPr lang="en-US" sz="2000" b="1">
            <a:solidFill>
              <a:schemeClr val="bg1"/>
            </a:solidFill>
            <a:latin typeface="+mj-lt"/>
          </a:endParaRPr>
        </a:p>
      </xdr:txBody>
    </xdr:sp>
    <xdr:clientData/>
  </xdr:twoCellAnchor>
  <xdr:twoCellAnchor>
    <xdr:from>
      <xdr:col>2</xdr:col>
      <xdr:colOff>48315</xdr:colOff>
      <xdr:row>31</xdr:row>
      <xdr:rowOff>48315</xdr:rowOff>
    </xdr:from>
    <xdr:to>
      <xdr:col>4</xdr:col>
      <xdr:colOff>20705</xdr:colOff>
      <xdr:row>32</xdr:row>
      <xdr:rowOff>82825</xdr:rowOff>
    </xdr:to>
    <xdr:sp macro="" textlink="">
      <xdr:nvSpPr>
        <xdr:cNvPr id="19" name="TextBox 18">
          <a:extLst>
            <a:ext uri="{FF2B5EF4-FFF2-40B4-BE49-F238E27FC236}">
              <a16:creationId xmlns:a16="http://schemas.microsoft.com/office/drawing/2014/main" id="{835EE086-C45A-4C13-B65B-D914A6BC8D7E}"/>
            </a:ext>
          </a:extLst>
        </xdr:cNvPr>
        <xdr:cNvSpPr txBox="1"/>
      </xdr:nvSpPr>
      <xdr:spPr>
        <a:xfrm>
          <a:off x="538369" y="5611467"/>
          <a:ext cx="1297608" cy="213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n>
                <a:noFill/>
              </a:ln>
              <a:solidFill>
                <a:schemeClr val="bg1"/>
              </a:solidFill>
              <a:latin typeface="+mn-lt"/>
            </a:rPr>
            <a:t>Happy</a:t>
          </a:r>
          <a:r>
            <a:rPr lang="en-IN" sz="1100" baseline="0">
              <a:ln>
                <a:noFill/>
              </a:ln>
              <a:solidFill>
                <a:schemeClr val="bg1"/>
              </a:solidFill>
              <a:latin typeface="+mn-lt"/>
            </a:rPr>
            <a:t> Callers</a:t>
          </a:r>
          <a:endParaRPr lang="en-IN" sz="1100">
            <a:ln>
              <a:noFill/>
            </a:ln>
            <a:solidFill>
              <a:schemeClr val="bg1"/>
            </a:solidFill>
            <a:latin typeface="+mn-lt"/>
          </a:endParaRPr>
        </a:p>
      </xdr:txBody>
    </xdr:sp>
    <xdr:clientData/>
  </xdr:twoCellAnchor>
  <xdr:twoCellAnchor editAs="oneCell">
    <xdr:from>
      <xdr:col>2</xdr:col>
      <xdr:colOff>93288</xdr:colOff>
      <xdr:row>31</xdr:row>
      <xdr:rowOff>75924</xdr:rowOff>
    </xdr:from>
    <xdr:to>
      <xdr:col>2</xdr:col>
      <xdr:colOff>249102</xdr:colOff>
      <xdr:row>32</xdr:row>
      <xdr:rowOff>20530</xdr:rowOff>
    </xdr:to>
    <xdr:pic>
      <xdr:nvPicPr>
        <xdr:cNvPr id="20" name="Graphic 19">
          <a:extLst>
            <a:ext uri="{FF2B5EF4-FFF2-40B4-BE49-F238E27FC236}">
              <a16:creationId xmlns:a16="http://schemas.microsoft.com/office/drawing/2014/main" id="{F0CDFF56-0ECD-45C2-884C-5E9AA916161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83342" y="5639076"/>
          <a:ext cx="155814" cy="155814"/>
        </a:xfrm>
        <a:prstGeom prst="rect">
          <a:avLst/>
        </a:prstGeom>
      </xdr:spPr>
    </xdr:pic>
    <xdr:clientData/>
  </xdr:twoCellAnchor>
  <xdr:twoCellAnchor>
    <xdr:from>
      <xdr:col>2</xdr:col>
      <xdr:colOff>242454</xdr:colOff>
      <xdr:row>34</xdr:row>
      <xdr:rowOff>127000</xdr:rowOff>
    </xdr:from>
    <xdr:to>
      <xdr:col>3</xdr:col>
      <xdr:colOff>409863</xdr:colOff>
      <xdr:row>35</xdr:row>
      <xdr:rowOff>103910</xdr:rowOff>
    </xdr:to>
    <xdr:sp macro="" textlink="Pivots!E12">
      <xdr:nvSpPr>
        <xdr:cNvPr id="21" name="TextBox 20">
          <a:extLst>
            <a:ext uri="{FF2B5EF4-FFF2-40B4-BE49-F238E27FC236}">
              <a16:creationId xmlns:a16="http://schemas.microsoft.com/office/drawing/2014/main" id="{EA15BF71-D087-4BFE-9C5C-B6C9CDC78D51}"/>
            </a:ext>
          </a:extLst>
        </xdr:cNvPr>
        <xdr:cNvSpPr txBox="1"/>
      </xdr:nvSpPr>
      <xdr:spPr>
        <a:xfrm>
          <a:off x="735024" y="6180271"/>
          <a:ext cx="826147" cy="154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7141D0-1EA3-4AA7-BA42-202146E380C6}" type="TxLink">
            <a:rPr lang="en-US" sz="1100" b="0" i="0" u="none" strike="noStrike">
              <a:solidFill>
                <a:schemeClr val="bg1"/>
              </a:solidFill>
              <a:latin typeface="Arial"/>
              <a:cs typeface="Arial"/>
            </a:rPr>
            <a:pPr algn="ctr"/>
            <a:t>74</a:t>
          </a:fld>
          <a:endParaRPr lang="en-IN" sz="1100">
            <a:solidFill>
              <a:schemeClr val="bg1"/>
            </a:solidFill>
            <a:latin typeface="+mj-lt"/>
          </a:endParaRPr>
        </a:p>
      </xdr:txBody>
    </xdr:sp>
    <xdr:clientData/>
  </xdr:twoCellAnchor>
  <xdr:twoCellAnchor editAs="oneCell">
    <xdr:from>
      <xdr:col>13</xdr:col>
      <xdr:colOff>351655</xdr:colOff>
      <xdr:row>19</xdr:row>
      <xdr:rowOff>79611</xdr:rowOff>
    </xdr:from>
    <xdr:to>
      <xdr:col>15</xdr:col>
      <xdr:colOff>394470</xdr:colOff>
      <xdr:row>28</xdr:row>
      <xdr:rowOff>145279</xdr:rowOff>
    </xdr:to>
    <mc:AlternateContent xmlns:mc="http://schemas.openxmlformats.org/markup-compatibility/2006" xmlns:a14="http://schemas.microsoft.com/office/drawing/2010/main">
      <mc:Choice Requires="a14">
        <xdr:graphicFrame macro="">
          <xdr:nvGraphicFramePr>
            <xdr:cNvPr id="23" name="Representative">
              <a:extLst>
                <a:ext uri="{FF2B5EF4-FFF2-40B4-BE49-F238E27FC236}">
                  <a16:creationId xmlns:a16="http://schemas.microsoft.com/office/drawing/2014/main" id="{69163787-DE71-4D8E-8840-98087078EAF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806555" y="3927711"/>
              <a:ext cx="1363615" cy="1742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221288</xdr:colOff>
      <xdr:row>3</xdr:row>
      <xdr:rowOff>96214</xdr:rowOff>
    </xdr:from>
    <xdr:to>
      <xdr:col>15</xdr:col>
      <xdr:colOff>394470</xdr:colOff>
      <xdr:row>15</xdr:row>
      <xdr:rowOff>0</xdr:rowOff>
    </xdr:to>
    <xdr:graphicFrame macro="">
      <xdr:nvGraphicFramePr>
        <xdr:cNvPr id="26" name="Chart 25">
          <a:extLst>
            <a:ext uri="{FF2B5EF4-FFF2-40B4-BE49-F238E27FC236}">
              <a16:creationId xmlns:a16="http://schemas.microsoft.com/office/drawing/2014/main" id="{181961BC-EE14-4BFC-A39A-24CF3DA3B0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3</xdr:row>
      <xdr:rowOff>0</xdr:rowOff>
    </xdr:from>
    <xdr:to>
      <xdr:col>12</xdr:col>
      <xdr:colOff>269394</xdr:colOff>
      <xdr:row>16</xdr:row>
      <xdr:rowOff>0</xdr:rowOff>
    </xdr:to>
    <xdr:graphicFrame macro="">
      <xdr:nvGraphicFramePr>
        <xdr:cNvPr id="25" name="Chart 24">
          <a:extLst>
            <a:ext uri="{FF2B5EF4-FFF2-40B4-BE49-F238E27FC236}">
              <a16:creationId xmlns:a16="http://schemas.microsoft.com/office/drawing/2014/main" id="{279677C0-5B4B-4A3E-953F-347F22DCD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97030</xdr:colOff>
      <xdr:row>18</xdr:row>
      <xdr:rowOff>0</xdr:rowOff>
    </xdr:from>
    <xdr:to>
      <xdr:col>13</xdr:col>
      <xdr:colOff>355988</xdr:colOff>
      <xdr:row>35</xdr:row>
      <xdr:rowOff>147406</xdr:rowOff>
    </xdr:to>
    <xdr:graphicFrame macro="">
      <xdr:nvGraphicFramePr>
        <xdr:cNvPr id="22" name="Chart 21">
          <a:extLst>
            <a:ext uri="{FF2B5EF4-FFF2-40B4-BE49-F238E27FC236}">
              <a16:creationId xmlns:a16="http://schemas.microsoft.com/office/drawing/2014/main" id="{C37A1B57-1C82-4688-AE48-570C73607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1</xdr:colOff>
      <xdr:row>18</xdr:row>
      <xdr:rowOff>0</xdr:rowOff>
    </xdr:from>
    <xdr:to>
      <xdr:col>9</xdr:col>
      <xdr:colOff>258959</xdr:colOff>
      <xdr:row>35</xdr:row>
      <xdr:rowOff>145472</xdr:rowOff>
    </xdr:to>
    <xdr:graphicFrame macro="">
      <xdr:nvGraphicFramePr>
        <xdr:cNvPr id="24" name="Chart 23">
          <a:extLst>
            <a:ext uri="{FF2B5EF4-FFF2-40B4-BE49-F238E27FC236}">
              <a16:creationId xmlns:a16="http://schemas.microsoft.com/office/drawing/2014/main" id="{EB6EE80A-35AB-4041-A575-811C0F0AD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34636</xdr:colOff>
      <xdr:row>3</xdr:row>
      <xdr:rowOff>0</xdr:rowOff>
    </xdr:from>
    <xdr:to>
      <xdr:col>19</xdr:col>
      <xdr:colOff>330200</xdr:colOff>
      <xdr:row>16</xdr:row>
      <xdr:rowOff>0</xdr:rowOff>
    </xdr:to>
    <xdr:graphicFrame macro="">
      <xdr:nvGraphicFramePr>
        <xdr:cNvPr id="27" name="Chart 26">
          <a:extLst>
            <a:ext uri="{FF2B5EF4-FFF2-40B4-BE49-F238E27FC236}">
              <a16:creationId xmlns:a16="http://schemas.microsoft.com/office/drawing/2014/main" id="{6E2D6FF1-6E68-491E-A3A7-2C55EF279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482601</xdr:colOff>
      <xdr:row>3</xdr:row>
      <xdr:rowOff>0</xdr:rowOff>
    </xdr:from>
    <xdr:to>
      <xdr:col>23</xdr:col>
      <xdr:colOff>1</xdr:colOff>
      <xdr:row>16</xdr:row>
      <xdr:rowOff>0</xdr:rowOff>
    </xdr:to>
    <xdr:graphicFrame macro="">
      <xdr:nvGraphicFramePr>
        <xdr:cNvPr id="28" name="Chart 27">
          <a:extLst>
            <a:ext uri="{FF2B5EF4-FFF2-40B4-BE49-F238E27FC236}">
              <a16:creationId xmlns:a16="http://schemas.microsoft.com/office/drawing/2014/main" id="{FA7F7C4E-A226-41C4-823D-8421E66C6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159880</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303198</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16565</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184036</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4016</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167672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3.071587268518" backgroundQuery="1" createdVersion="8" refreshedVersion="8" minRefreshableVersion="3" recordCount="0" supportSubquery="1" supportAdvancedDrill="1" xr:uid="{0F6D2057-313D-439F-A81E-45F6EAEDA067}">
  <cacheSource type="external" connectionId="1"/>
  <cacheFields count="5">
    <cacheField name="[Measures].[Total Duration]" caption="Total Duration" numFmtId="0" hierarchy="19" level="32767"/>
    <cacheField name="[Measures].[Call Count]" caption="Call Count" numFmtId="0" hierarchy="17" level="32767"/>
    <cacheField name="[Measures].[Total Amount]" caption="Total Amount" numFmtId="0" hierarchy="18"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0"/>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3.669625810187" backgroundQuery="1" createdVersion="8" refreshedVersion="8" minRefreshableVersion="3" recordCount="0" supportSubquery="1" supportAdvancedDrill="1" xr:uid="{7355E59D-5F52-4A60-9616-A8DC04952DE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3.817547685183" backgroundQuery="1" createdVersion="8" refreshedVersion="8" minRefreshableVersion="3" recordCount="0" supportSubquery="1" supportAdvancedDrill="1" xr:uid="{E8784B54-45D5-4A0C-842E-DD8E430FD8B8}">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3.979533101854" backgroundQuery="1" createdVersion="8" refreshedVersion="8" minRefreshableVersion="3" recordCount="0" supportSubquery="1" supportAdvancedDrill="1" xr:uid="{55DB039E-176D-42F6-883F-B98817F2AAE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4.176141087963" backgroundQuery="1" createdVersion="8" refreshedVersion="8" minRefreshableVersion="3" recordCount="0" supportSubquery="1" supportAdvancedDrill="1" xr:uid="{EDCE07AE-33B6-404D-92E2-BF2A04B2CA73}">
  <cacheSource type="external" connectionId="1"/>
  <cacheFields count="6">
    <cacheField name="[Measures].[Total Duration]" caption="Total Duration" numFmtId="0" hierarchy="19" level="32767"/>
    <cacheField name="[Measures].[Call Count]" caption="Call Count" numFmtId="0" hierarchy="17" level="32767"/>
    <cacheField name="[Measures].[Total Amount]" caption="Total Amount" numFmtId="0" hierarchy="18"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0"/>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4.176141666663" backgroundQuery="1" createdVersion="8" refreshedVersion="8" minRefreshableVersion="3" recordCount="0" supportSubquery="1" supportAdvancedDrill="1" xr:uid="{03C2324F-1521-4D1D-8785-09364B046DD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4.176142129632" backgroundQuery="1" createdVersion="8" refreshedVersion="8" minRefreshableVersion="3" recordCount="0" supportSubquery="1" supportAdvancedDrill="1" xr:uid="{38756F77-A1AF-4852-9882-C35F278042C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4.176142592594" backgroundQuery="1" createdVersion="8" refreshedVersion="8" minRefreshableVersion="3" recordCount="0" supportSubquery="1" supportAdvancedDrill="1" xr:uid="{68D937D8-B578-4A00-80DA-8C0FE356F192}">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4.176143171295" backgroundQuery="1" createdVersion="8" refreshedVersion="8" minRefreshableVersion="3" recordCount="0" supportSubquery="1" supportAdvancedDrill="1" xr:uid="{08CED9A6-45B4-4A47-BFBF-2B6D8F4086EB}">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83.051003935187" backgroundQuery="1" createdVersion="3" refreshedVersion="8" minRefreshableVersion="3" recordCount="0" supportSubquery="1" supportAdvancedDrill="1" xr:uid="{E1C738FE-0815-44CF-9DEC-A5C9CD0B6A56}">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7727571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26F4C2-950A-4D35-B6E5-15EA10732B34}" name="selected rep" cacheId="97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9:A6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CAEB11-D164-4524-AD97-02A37C0662CC}" name="rep satisfaction" cacheId="97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85:B91"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288F88-DCFE-465C-879A-EBA2DFD9DF9B}" name="summary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99247F-3617-4BB9-AFA5-F60F58381A3F}" name="PivotTable6"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70:D7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074110-D5DD-46D7-AE98-C7B18DAA9169}" name="reps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5:C5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4D5DC0-A673-47F0-AC3C-BE1DA6ED4F39}" name="rep pivot" cacheId="96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30341B-13C3-4BD6-B10C-309897836718}" name="weekday trend" cacheId="97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G20:H28" firstHeaderRow="1" firstDataRow="1" firstDataCol="1"/>
  <pivotFields count="3">
    <pivotField axis="axisRow" allDrilled="1" subtotalTop="0" showAll="0" sortType="descending" defaultSubtotal="0" defaultAttributeDrillState="1">
      <items count="7">
        <item x="2"/>
        <item x="0"/>
        <item x="4"/>
        <item x="6"/>
        <item x="5"/>
        <item x="1"/>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5">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087239-FED8-4821-B005-DF946B17B8D8}"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0">
  <location ref="A99:G11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A64A1A-F752-4428-BEB0-4214E139189D}" name="monthly trend" cacheId="96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20:C33"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EA32A8B-5F1D-4F19-BC64-32DCC578EA6C}" sourceName="[calls].[Representative]">
  <pivotTables>
    <pivotTable tabId="6" name="rep pivot"/>
    <pivotTable tabId="6" name="monthly trend"/>
    <pivotTable tabId="6" name="weekday trend"/>
    <pivotTable tabId="6" name="selected rep"/>
    <pivotTable tabId="6" name="rep satisfaction"/>
  </pivotTables>
  <data>
    <olap pivotCacheId="177727571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A14EB10-6090-4ABC-A55C-99ACEC30DA16}" cache="Slicer_Representative" caption="Representative" level="1" style="SlicerStyleDark6 2 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5"/>
    <tableColumn id="5" xr3:uid="{5A35565E-8707-4DED-AD15-A0669D67B382}" name="Date of Call" dataDxfId="34"/>
    <tableColumn id="6" xr3:uid="{F2E4F158-B41F-47BC-8DF8-DFCADFEE4E40}" name="Purchase Amount"/>
    <tableColumn id="7" xr3:uid="{04B291B5-47BD-4F78-8FD8-D1551CCA6BD9}" name="Satisfaction Rating"/>
    <tableColumn id="8" xr3:uid="{6E4123C0-0B17-43B8-A142-A1E540CE974C}" name="FY" dataDxfId="33">
      <calculatedColumnFormula>IF(MONTH(calls[[#This Row],[Date of Call]])&lt;=6, YEAR(calls[[#This Row],[Date of Call]]), YEAR(calls[[#This Row],[Date of Call]])+1)</calculatedColumnFormula>
    </tableColumn>
    <tableColumn id="9" xr3:uid="{199FA271-5E9B-46CE-9BC6-2801F92CD17E}" name="Day of week" dataDxfId="32">
      <calculatedColumnFormula>TEXT(calls[[#This Row],[Date of Call]],"DDDD")</calculatedColumnFormula>
    </tableColumn>
    <tableColumn id="10" xr3:uid="{328CDB09-95B8-4D5E-9ED9-EF0D363735A1}" name="Duration Bucket" dataDxfId="3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9" headerRowBorderDxfId="28" tableBorderDxfId="27" totalsRowBorderDxfId="26">
  <autoFilter ref="Q3:T18" xr:uid="{27158F51-A707-4171-8A04-81FB0AABCBA5}"/>
  <tableColumns count="4">
    <tableColumn id="1" xr3:uid="{02688061-6A8C-4E23-B7FF-D00CD8B58CAC}" name="Customer ID" dataDxfId="25"/>
    <tableColumn id="2" xr3:uid="{771678B6-DB44-426B-9874-B4E421A440D5}" name="Gedner" dataDxfId="24"/>
    <tableColumn id="3" xr3:uid="{B0D41C62-587E-494D-B49A-603F2C05F8D3}" name="Age" dataDxfId="23"/>
    <tableColumn id="4" xr3:uid="{663F92D6-FE31-4D81-9E01-8D066DDC8A88}" name="City" dataDxfId="2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3CF24-F2E0-4AC6-8401-47078C0D7E0D}">
  <sheetPr>
    <pageSetUpPr autoPageBreaks="0"/>
  </sheetPr>
  <dimension ref="A1:AR53"/>
  <sheetViews>
    <sheetView tabSelected="1" zoomScale="63" zoomScaleNormal="50" zoomScalePageLayoutView="47" workbookViewId="0">
      <selection activeCell="Z1" sqref="Z1"/>
    </sheetView>
  </sheetViews>
  <sheetFormatPr defaultRowHeight="14" x14ac:dyDescent="0.3"/>
  <cols>
    <col min="1" max="1" width="3.33203125" customWidth="1"/>
    <col min="2" max="2" width="3.08203125" customWidth="1"/>
    <col min="5" max="5" width="4.5" customWidth="1"/>
    <col min="13" max="13" width="8.75" customWidth="1"/>
    <col min="14" max="15" width="8.6640625" customWidth="1"/>
    <col min="17" max="17" width="11.33203125" bestFit="1" customWidth="1"/>
    <col min="18" max="20" width="9.58203125" bestFit="1" customWidth="1"/>
    <col min="21" max="21" width="8.75" customWidth="1"/>
    <col min="22" max="22" width="8.6640625" customWidth="1"/>
    <col min="23" max="23" width="9.58203125" bestFit="1" customWidth="1"/>
  </cols>
  <sheetData>
    <row r="1" spans="1:44" ht="48" customHeight="1" x14ac:dyDescent="1.05">
      <c r="A1" s="20"/>
      <c r="B1" s="20"/>
      <c r="C1" s="20"/>
      <c r="D1" s="33" t="s">
        <v>1077</v>
      </c>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row>
    <row r="5" spans="1:44"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row>
    <row r="6" spans="1:44"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row>
    <row r="7" spans="1:44"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7" x14ac:dyDescent="0.5">
      <c r="A19" s="20"/>
      <c r="B19" s="20"/>
      <c r="C19" s="20"/>
      <c r="D19" s="20"/>
      <c r="E19" s="20"/>
      <c r="F19" s="20"/>
      <c r="G19" s="20"/>
      <c r="H19" s="20"/>
      <c r="I19" s="20"/>
      <c r="J19" s="20"/>
      <c r="K19" s="20"/>
      <c r="L19" s="20"/>
      <c r="M19" s="20"/>
      <c r="N19" s="20"/>
      <c r="O19" s="20"/>
      <c r="P19" s="20"/>
      <c r="Q19" s="27"/>
      <c r="R19" s="30" t="str" cm="1">
        <f t="array" ref="R19:V19">Pivots!B100:F100</f>
        <v>R01</v>
      </c>
      <c r="S19" s="30" t="str">
        <v>R02</v>
      </c>
      <c r="T19" s="30" t="str">
        <v>R03</v>
      </c>
      <c r="U19" s="31" t="str">
        <v>R04</v>
      </c>
      <c r="V19" s="31" t="str">
        <v>R05</v>
      </c>
      <c r="W19" s="31" t="s">
        <v>1076</v>
      </c>
      <c r="X19" s="20"/>
      <c r="Y19" s="20"/>
      <c r="Z19" s="20"/>
      <c r="AA19" s="20"/>
      <c r="AB19" s="20"/>
      <c r="AC19" s="20"/>
      <c r="AD19" s="20"/>
      <c r="AE19" s="20"/>
      <c r="AF19" s="20"/>
      <c r="AG19" s="20"/>
      <c r="AH19" s="20"/>
      <c r="AI19" s="20"/>
      <c r="AJ19" s="20"/>
      <c r="AK19" s="20"/>
      <c r="AL19" s="20"/>
      <c r="AM19" s="20"/>
      <c r="AN19" s="20"/>
      <c r="AO19" s="20"/>
      <c r="AP19" s="20"/>
      <c r="AQ19" s="20"/>
      <c r="AR19" s="20"/>
    </row>
    <row r="20" spans="1:44" ht="17" x14ac:dyDescent="0.5">
      <c r="A20" s="20"/>
      <c r="B20" s="20"/>
      <c r="C20" s="20"/>
      <c r="D20" s="20"/>
      <c r="E20" s="20"/>
      <c r="F20" s="20"/>
      <c r="G20" s="20"/>
      <c r="H20" s="20"/>
      <c r="I20" s="20"/>
      <c r="J20" s="20"/>
      <c r="K20" s="20"/>
      <c r="L20" s="20"/>
      <c r="M20" s="20"/>
      <c r="N20" s="20"/>
      <c r="O20" s="20"/>
      <c r="P20" s="20"/>
      <c r="Q20" s="32" t="str" cm="1">
        <f t="array" ref="Q20:W37">IF(Pivots!A101:G118="","",Pivots!A101:G118)</f>
        <v>Cincinnati</v>
      </c>
      <c r="R20" s="27" t="str">
        <v/>
      </c>
      <c r="S20" s="27" t="str">
        <v/>
      </c>
      <c r="T20" s="27" t="str">
        <v/>
      </c>
      <c r="U20" s="27" t="str">
        <v/>
      </c>
      <c r="V20" s="27" t="str">
        <v/>
      </c>
      <c r="W20" s="27" t="str">
        <v/>
      </c>
      <c r="X20" s="20"/>
      <c r="Y20" s="20"/>
      <c r="Z20" s="20"/>
      <c r="AA20" s="20"/>
      <c r="AB20" s="20"/>
      <c r="AC20" s="20"/>
      <c r="AD20" s="20"/>
      <c r="AE20" s="20"/>
      <c r="AF20" s="20"/>
      <c r="AG20" s="20"/>
      <c r="AH20" s="20"/>
      <c r="AI20" s="20"/>
      <c r="AJ20" s="20"/>
      <c r="AK20" s="20"/>
      <c r="AL20" s="20"/>
      <c r="AM20" s="20"/>
      <c r="AN20" s="20"/>
      <c r="AO20" s="20"/>
      <c r="AP20" s="20"/>
      <c r="AQ20" s="20"/>
      <c r="AR20" s="20"/>
    </row>
    <row r="21" spans="1:44" x14ac:dyDescent="0.3">
      <c r="A21" s="20"/>
      <c r="B21" s="20"/>
      <c r="C21" s="20"/>
      <c r="D21" s="20"/>
      <c r="E21" s="20"/>
      <c r="F21" s="20"/>
      <c r="G21" s="20"/>
      <c r="H21" s="20"/>
      <c r="I21" s="20"/>
      <c r="J21" s="20"/>
      <c r="K21" s="20"/>
      <c r="L21" s="20"/>
      <c r="M21" s="20"/>
      <c r="N21" s="20"/>
      <c r="O21" s="20"/>
      <c r="P21" s="20"/>
      <c r="Q21" s="28" t="str">
        <v>C0003</v>
      </c>
      <c r="R21" s="29">
        <v>891</v>
      </c>
      <c r="S21" s="29">
        <v>1332</v>
      </c>
      <c r="T21" s="29">
        <v>1282</v>
      </c>
      <c r="U21" s="29">
        <v>739</v>
      </c>
      <c r="V21" s="29">
        <v>560</v>
      </c>
      <c r="W21" s="29">
        <v>4804</v>
      </c>
      <c r="X21" s="20"/>
      <c r="Y21" s="20"/>
      <c r="Z21" s="20"/>
      <c r="AA21" s="20"/>
      <c r="AB21" s="20"/>
      <c r="AC21" s="20"/>
      <c r="AD21" s="20"/>
      <c r="AE21" s="20"/>
      <c r="AF21" s="20"/>
      <c r="AG21" s="20"/>
      <c r="AH21" s="20"/>
      <c r="AI21" s="20"/>
      <c r="AJ21" s="20"/>
      <c r="AK21" s="20"/>
      <c r="AL21" s="20"/>
      <c r="AM21" s="20"/>
      <c r="AN21" s="20"/>
      <c r="AO21" s="20"/>
      <c r="AP21" s="20"/>
      <c r="AQ21" s="20"/>
      <c r="AR21" s="20"/>
    </row>
    <row r="22" spans="1:44" x14ac:dyDescent="0.3">
      <c r="A22" s="20"/>
      <c r="B22" s="20"/>
      <c r="C22" s="20"/>
      <c r="D22" s="20"/>
      <c r="E22" s="20"/>
      <c r="F22" s="20"/>
      <c r="G22" s="20"/>
      <c r="H22" s="20"/>
      <c r="I22" s="20"/>
      <c r="J22" s="20"/>
      <c r="K22" s="20"/>
      <c r="L22" s="20"/>
      <c r="M22" s="20"/>
      <c r="N22" s="20"/>
      <c r="O22" s="20"/>
      <c r="P22" s="20"/>
      <c r="Q22" s="28" t="str">
        <v>C0004</v>
      </c>
      <c r="R22" s="29">
        <v>1991</v>
      </c>
      <c r="S22" s="29">
        <v>1886</v>
      </c>
      <c r="T22" s="29">
        <v>1206</v>
      </c>
      <c r="U22" s="29">
        <v>884</v>
      </c>
      <c r="V22" s="29">
        <v>1722</v>
      </c>
      <c r="W22" s="29">
        <v>7689</v>
      </c>
      <c r="X22" s="20"/>
      <c r="Y22" s="20"/>
      <c r="Z22" s="20"/>
      <c r="AA22" s="20"/>
      <c r="AB22" s="20"/>
      <c r="AC22" s="20"/>
      <c r="AD22" s="20"/>
      <c r="AE22" s="20"/>
      <c r="AF22" s="20"/>
      <c r="AG22" s="20"/>
      <c r="AH22" s="20"/>
      <c r="AI22" s="20"/>
      <c r="AJ22" s="20"/>
      <c r="AK22" s="20"/>
      <c r="AL22" s="20"/>
      <c r="AM22" s="20"/>
      <c r="AN22" s="20"/>
      <c r="AO22" s="20"/>
      <c r="AP22" s="20"/>
      <c r="AQ22" s="20"/>
      <c r="AR22" s="20"/>
    </row>
    <row r="23" spans="1:44" x14ac:dyDescent="0.3">
      <c r="A23" s="20"/>
      <c r="B23" s="20"/>
      <c r="C23" s="20"/>
      <c r="D23" s="20"/>
      <c r="E23" s="20"/>
      <c r="F23" s="20"/>
      <c r="G23" s="20"/>
      <c r="H23" s="20"/>
      <c r="I23" s="20"/>
      <c r="J23" s="20"/>
      <c r="K23" s="20"/>
      <c r="L23" s="20"/>
      <c r="M23" s="20"/>
      <c r="N23" s="20"/>
      <c r="O23" s="20"/>
      <c r="P23" s="20"/>
      <c r="Q23" s="28" t="str">
        <v>C0011</v>
      </c>
      <c r="R23" s="29">
        <v>1163</v>
      </c>
      <c r="S23" s="29">
        <v>1180</v>
      </c>
      <c r="T23" s="29">
        <v>1616</v>
      </c>
      <c r="U23" s="29">
        <v>1043</v>
      </c>
      <c r="V23" s="29">
        <v>1747</v>
      </c>
      <c r="W23" s="29">
        <v>6749</v>
      </c>
      <c r="X23" s="20"/>
      <c r="Y23" s="20"/>
      <c r="Z23" s="20"/>
      <c r="AA23" s="20"/>
      <c r="AB23" s="20"/>
      <c r="AC23" s="20"/>
      <c r="AD23" s="20"/>
      <c r="AE23" s="20"/>
      <c r="AF23" s="20"/>
      <c r="AG23" s="20"/>
      <c r="AH23" s="20"/>
      <c r="AI23" s="20"/>
      <c r="AJ23" s="20"/>
      <c r="AK23" s="20"/>
      <c r="AL23" s="20"/>
      <c r="AM23" s="20"/>
      <c r="AN23" s="20"/>
      <c r="AO23" s="20"/>
      <c r="AP23" s="20"/>
      <c r="AQ23" s="20"/>
      <c r="AR23" s="20"/>
    </row>
    <row r="24" spans="1:44" x14ac:dyDescent="0.3">
      <c r="A24" s="20"/>
      <c r="B24" s="20"/>
      <c r="C24" s="20"/>
      <c r="D24" s="20"/>
      <c r="E24" s="20"/>
      <c r="F24" s="20"/>
      <c r="G24" s="20"/>
      <c r="H24" s="20"/>
      <c r="I24" s="20"/>
      <c r="J24" s="20"/>
      <c r="K24" s="20"/>
      <c r="L24" s="20"/>
      <c r="M24" s="20"/>
      <c r="N24" s="20"/>
      <c r="O24" s="20"/>
      <c r="P24" s="20"/>
      <c r="Q24" s="28" t="str">
        <v>C0012</v>
      </c>
      <c r="R24" s="29">
        <v>1438</v>
      </c>
      <c r="S24" s="29">
        <v>1616</v>
      </c>
      <c r="T24" s="29">
        <v>866</v>
      </c>
      <c r="U24" s="29">
        <v>829</v>
      </c>
      <c r="V24" s="29">
        <v>2070</v>
      </c>
      <c r="W24" s="29">
        <v>6819</v>
      </c>
      <c r="X24" s="20"/>
      <c r="Y24" s="20"/>
      <c r="Z24" s="20"/>
      <c r="AA24" s="20"/>
      <c r="AB24" s="20"/>
      <c r="AC24" s="20"/>
      <c r="AD24" s="20"/>
      <c r="AE24" s="20"/>
      <c r="AF24" s="20"/>
      <c r="AG24" s="20"/>
      <c r="AH24" s="20"/>
      <c r="AI24" s="20"/>
      <c r="AJ24" s="20"/>
      <c r="AK24" s="20"/>
      <c r="AL24" s="20"/>
      <c r="AM24" s="20"/>
      <c r="AN24" s="20"/>
      <c r="AO24" s="20"/>
      <c r="AP24" s="20"/>
      <c r="AQ24" s="20"/>
      <c r="AR24" s="20"/>
    </row>
    <row r="25" spans="1:44" ht="17" x14ac:dyDescent="0.5">
      <c r="A25" s="20"/>
      <c r="B25" s="20"/>
      <c r="C25" s="20"/>
      <c r="D25" s="20"/>
      <c r="E25" s="20"/>
      <c r="F25" s="20"/>
      <c r="G25" s="20"/>
      <c r="H25" s="20"/>
      <c r="I25" s="20"/>
      <c r="J25" s="20"/>
      <c r="K25" s="20"/>
      <c r="L25" s="20"/>
      <c r="M25" s="20"/>
      <c r="N25" s="20"/>
      <c r="O25" s="20"/>
      <c r="P25" s="20"/>
      <c r="Q25" s="32" t="str">
        <v>Cleveland</v>
      </c>
      <c r="R25" s="29" t="str">
        <v/>
      </c>
      <c r="S25" s="29" t="str">
        <v/>
      </c>
      <c r="T25" s="29" t="str">
        <v/>
      </c>
      <c r="U25" s="29" t="str">
        <v/>
      </c>
      <c r="V25" s="29" t="str">
        <v/>
      </c>
      <c r="W25" s="29" t="str">
        <v/>
      </c>
      <c r="X25" s="20"/>
      <c r="Y25" s="20"/>
      <c r="Z25" s="20"/>
      <c r="AA25" s="20"/>
      <c r="AB25" s="20"/>
      <c r="AC25" s="20"/>
      <c r="AD25" s="20"/>
      <c r="AE25" s="20"/>
      <c r="AF25" s="20"/>
      <c r="AG25" s="20"/>
      <c r="AH25" s="20"/>
      <c r="AI25" s="20"/>
      <c r="AJ25" s="20"/>
      <c r="AK25" s="20"/>
      <c r="AL25" s="20"/>
      <c r="AM25" s="20"/>
      <c r="AN25" s="20"/>
      <c r="AO25" s="20"/>
      <c r="AP25" s="20"/>
      <c r="AQ25" s="20"/>
      <c r="AR25" s="20"/>
    </row>
    <row r="26" spans="1:44" x14ac:dyDescent="0.3">
      <c r="A26" s="20"/>
      <c r="B26" s="20"/>
      <c r="C26" s="20"/>
      <c r="D26" s="20"/>
      <c r="E26" s="20"/>
      <c r="F26" s="20"/>
      <c r="G26" s="20"/>
      <c r="H26" s="20"/>
      <c r="I26" s="20"/>
      <c r="J26" s="20"/>
      <c r="K26" s="20"/>
      <c r="L26" s="20"/>
      <c r="M26" s="20"/>
      <c r="N26" s="20"/>
      <c r="O26" s="20"/>
      <c r="P26" s="20"/>
      <c r="Q26" s="28" t="str">
        <v>C0002</v>
      </c>
      <c r="R26" s="29">
        <v>1233</v>
      </c>
      <c r="S26" s="29">
        <v>223</v>
      </c>
      <c r="T26" s="29">
        <v>1680</v>
      </c>
      <c r="U26" s="29">
        <v>990</v>
      </c>
      <c r="V26" s="29">
        <v>1508</v>
      </c>
      <c r="W26" s="29">
        <v>5634</v>
      </c>
      <c r="X26" s="20"/>
      <c r="Y26" s="20"/>
      <c r="Z26" s="20"/>
      <c r="AA26" s="20"/>
      <c r="AB26" s="20"/>
      <c r="AC26" s="20"/>
      <c r="AD26" s="20"/>
      <c r="AE26" s="20"/>
      <c r="AF26" s="20"/>
      <c r="AG26" s="20"/>
      <c r="AH26" s="20"/>
      <c r="AI26" s="20"/>
      <c r="AJ26" s="20"/>
      <c r="AK26" s="20"/>
      <c r="AL26" s="20"/>
      <c r="AM26" s="20"/>
      <c r="AN26" s="20"/>
      <c r="AO26" s="20"/>
      <c r="AP26" s="20"/>
      <c r="AQ26" s="20"/>
      <c r="AR26" s="20"/>
    </row>
    <row r="27" spans="1:44" x14ac:dyDescent="0.3">
      <c r="A27" s="20"/>
      <c r="B27" s="20"/>
      <c r="C27" s="20"/>
      <c r="D27" s="20"/>
      <c r="E27" s="20"/>
      <c r="F27" s="20"/>
      <c r="G27" s="20"/>
      <c r="H27" s="20"/>
      <c r="I27" s="20"/>
      <c r="J27" s="20"/>
      <c r="K27" s="20"/>
      <c r="L27" s="20"/>
      <c r="M27" s="20"/>
      <c r="N27" s="20"/>
      <c r="O27" s="20"/>
      <c r="P27" s="20"/>
      <c r="Q27" s="28" t="str">
        <v>C0007</v>
      </c>
      <c r="R27" s="29">
        <v>1598</v>
      </c>
      <c r="S27" s="29">
        <v>1907</v>
      </c>
      <c r="T27" s="29">
        <v>869</v>
      </c>
      <c r="U27" s="29">
        <v>1426</v>
      </c>
      <c r="V27" s="29">
        <v>1416</v>
      </c>
      <c r="W27" s="29">
        <v>7216</v>
      </c>
      <c r="X27" s="20"/>
      <c r="Y27" s="20"/>
      <c r="Z27" s="20"/>
      <c r="AA27" s="20"/>
      <c r="AB27" s="20"/>
      <c r="AC27" s="20"/>
      <c r="AD27" s="20"/>
      <c r="AE27" s="20"/>
      <c r="AF27" s="20"/>
      <c r="AG27" s="20"/>
      <c r="AH27" s="20"/>
      <c r="AI27" s="20"/>
      <c r="AJ27" s="20"/>
      <c r="AK27" s="20"/>
      <c r="AL27" s="20"/>
      <c r="AM27" s="20"/>
      <c r="AN27" s="20"/>
      <c r="AO27" s="20"/>
      <c r="AP27" s="20"/>
      <c r="AQ27" s="20"/>
      <c r="AR27" s="20"/>
    </row>
    <row r="28" spans="1:44" x14ac:dyDescent="0.3">
      <c r="A28" s="20"/>
      <c r="B28" s="20"/>
      <c r="C28" s="20"/>
      <c r="D28" s="20"/>
      <c r="E28" s="20"/>
      <c r="F28" s="20"/>
      <c r="G28" s="20"/>
      <c r="H28" s="20"/>
      <c r="I28" s="20"/>
      <c r="J28" s="20"/>
      <c r="K28" s="20"/>
      <c r="L28" s="20"/>
      <c r="M28" s="20"/>
      <c r="N28" s="20"/>
      <c r="O28" s="20"/>
      <c r="P28" s="20"/>
      <c r="Q28" s="28" t="str">
        <v>C0008</v>
      </c>
      <c r="R28" s="29">
        <v>900</v>
      </c>
      <c r="S28" s="29">
        <v>1016</v>
      </c>
      <c r="T28" s="29">
        <v>960</v>
      </c>
      <c r="U28" s="29">
        <v>940</v>
      </c>
      <c r="V28" s="29">
        <v>1193</v>
      </c>
      <c r="W28" s="29">
        <v>5009</v>
      </c>
      <c r="X28" s="20"/>
      <c r="Y28" s="20"/>
      <c r="Z28" s="20"/>
      <c r="AA28" s="20"/>
      <c r="AB28" s="20"/>
      <c r="AC28" s="20"/>
      <c r="AD28" s="20"/>
      <c r="AE28" s="20"/>
      <c r="AF28" s="20"/>
      <c r="AG28" s="20"/>
      <c r="AH28" s="20"/>
      <c r="AI28" s="20"/>
      <c r="AJ28" s="20"/>
      <c r="AK28" s="20"/>
      <c r="AL28" s="20"/>
      <c r="AM28" s="20"/>
      <c r="AN28" s="20"/>
      <c r="AO28" s="20"/>
      <c r="AP28" s="20"/>
      <c r="AQ28" s="20"/>
      <c r="AR28" s="20"/>
    </row>
    <row r="29" spans="1:44" x14ac:dyDescent="0.3">
      <c r="A29" s="20"/>
      <c r="B29" s="20"/>
      <c r="C29" s="20"/>
      <c r="D29" s="20"/>
      <c r="E29" s="20"/>
      <c r="F29" s="20"/>
      <c r="G29" s="20"/>
      <c r="H29" s="20"/>
      <c r="I29" s="20"/>
      <c r="J29" s="20"/>
      <c r="K29" s="20"/>
      <c r="L29" s="20"/>
      <c r="M29" s="20"/>
      <c r="N29" s="20"/>
      <c r="O29" s="20"/>
      <c r="P29" s="20"/>
      <c r="Q29" s="28" t="str">
        <v>C0010</v>
      </c>
      <c r="R29" s="29">
        <v>900</v>
      </c>
      <c r="S29" s="29">
        <v>1470</v>
      </c>
      <c r="T29" s="29">
        <v>1617</v>
      </c>
      <c r="U29" s="29">
        <v>1314</v>
      </c>
      <c r="V29" s="29">
        <v>941</v>
      </c>
      <c r="W29" s="29">
        <v>6242</v>
      </c>
      <c r="X29" s="20"/>
      <c r="Y29" s="20"/>
      <c r="Z29" s="20"/>
      <c r="AA29" s="20"/>
      <c r="AB29" s="20"/>
      <c r="AC29" s="20"/>
      <c r="AD29" s="20"/>
      <c r="AE29" s="20"/>
      <c r="AF29" s="20"/>
      <c r="AG29" s="20"/>
      <c r="AH29" s="20"/>
      <c r="AI29" s="20"/>
      <c r="AJ29" s="20"/>
      <c r="AK29" s="20"/>
      <c r="AL29" s="20"/>
      <c r="AM29" s="20"/>
      <c r="AN29" s="20"/>
      <c r="AO29" s="20"/>
      <c r="AP29" s="20"/>
      <c r="AQ29" s="20"/>
      <c r="AR29" s="20"/>
    </row>
    <row r="30" spans="1:44" x14ac:dyDescent="0.3">
      <c r="A30" s="20"/>
      <c r="B30" s="20"/>
      <c r="C30" s="20"/>
      <c r="D30" s="20"/>
      <c r="E30" s="20"/>
      <c r="F30" s="20"/>
      <c r="G30" s="20"/>
      <c r="H30" s="20"/>
      <c r="I30" s="20"/>
      <c r="J30" s="20"/>
      <c r="K30" s="20"/>
      <c r="L30" s="20"/>
      <c r="M30" s="20"/>
      <c r="N30" s="20"/>
      <c r="O30" s="20"/>
      <c r="P30" s="20"/>
      <c r="Q30" s="28" t="str">
        <v>C0013</v>
      </c>
      <c r="R30" s="29">
        <v>1255</v>
      </c>
      <c r="S30" s="29">
        <v>516</v>
      </c>
      <c r="T30" s="29">
        <v>1874</v>
      </c>
      <c r="U30" s="29">
        <v>1863</v>
      </c>
      <c r="V30" s="29">
        <v>1722</v>
      </c>
      <c r="W30" s="29">
        <v>7230</v>
      </c>
      <c r="X30" s="20"/>
      <c r="Y30" s="20"/>
      <c r="Z30" s="20"/>
      <c r="AA30" s="20"/>
      <c r="AB30" s="20"/>
      <c r="AC30" s="20"/>
      <c r="AD30" s="20"/>
      <c r="AE30" s="20"/>
      <c r="AF30" s="20"/>
      <c r="AG30" s="20"/>
      <c r="AH30" s="20"/>
      <c r="AI30" s="20"/>
      <c r="AJ30" s="20"/>
      <c r="AK30" s="20"/>
      <c r="AL30" s="20"/>
      <c r="AM30" s="20"/>
      <c r="AN30" s="20"/>
      <c r="AO30" s="20"/>
      <c r="AP30" s="20"/>
      <c r="AQ30" s="20"/>
      <c r="AR30" s="20"/>
    </row>
    <row r="31" spans="1:44" x14ac:dyDescent="0.3">
      <c r="A31" s="20"/>
      <c r="B31" s="20"/>
      <c r="C31" s="20"/>
      <c r="D31" s="20"/>
      <c r="E31" s="20"/>
      <c r="F31" s="20"/>
      <c r="G31" s="20"/>
      <c r="H31" s="20"/>
      <c r="I31" s="20"/>
      <c r="J31" s="20"/>
      <c r="K31" s="20"/>
      <c r="L31" s="20"/>
      <c r="M31" s="20"/>
      <c r="N31" s="20"/>
      <c r="O31" s="20"/>
      <c r="P31" s="20"/>
      <c r="Q31" s="28" t="str">
        <v>C0015</v>
      </c>
      <c r="R31" s="29">
        <v>1138</v>
      </c>
      <c r="S31" s="29">
        <v>1898</v>
      </c>
      <c r="T31" s="29">
        <v>1482</v>
      </c>
      <c r="U31" s="29">
        <v>846</v>
      </c>
      <c r="V31" s="29">
        <v>1154</v>
      </c>
      <c r="W31" s="29">
        <v>6518</v>
      </c>
      <c r="X31" s="20"/>
      <c r="Y31" s="20"/>
      <c r="Z31" s="20"/>
      <c r="AA31" s="20"/>
      <c r="AB31" s="20"/>
      <c r="AC31" s="20"/>
      <c r="AD31" s="20"/>
      <c r="AE31" s="20"/>
      <c r="AF31" s="20"/>
      <c r="AG31" s="20"/>
      <c r="AH31" s="20"/>
      <c r="AI31" s="20"/>
      <c r="AJ31" s="20"/>
      <c r="AK31" s="20"/>
      <c r="AL31" s="20"/>
      <c r="AM31" s="20"/>
      <c r="AN31" s="20"/>
      <c r="AO31" s="20"/>
      <c r="AP31" s="20"/>
      <c r="AQ31" s="20"/>
      <c r="AR31" s="20"/>
    </row>
    <row r="32" spans="1:44" ht="17" x14ac:dyDescent="0.5">
      <c r="A32" s="20"/>
      <c r="B32" s="20"/>
      <c r="C32" s="20"/>
      <c r="D32" s="20"/>
      <c r="E32" s="20"/>
      <c r="F32" s="20"/>
      <c r="G32" s="20"/>
      <c r="H32" s="20"/>
      <c r="I32" s="20"/>
      <c r="J32" s="20"/>
      <c r="K32" s="20"/>
      <c r="L32" s="20"/>
      <c r="M32" s="20"/>
      <c r="N32" s="20"/>
      <c r="O32" s="20"/>
      <c r="P32" s="20"/>
      <c r="Q32" s="32" t="str">
        <v>Columbus</v>
      </c>
      <c r="R32" s="29" t="str">
        <v/>
      </c>
      <c r="S32" s="29" t="str">
        <v/>
      </c>
      <c r="T32" s="29" t="str">
        <v/>
      </c>
      <c r="U32" s="29" t="str">
        <v/>
      </c>
      <c r="V32" s="29" t="str">
        <v/>
      </c>
      <c r="W32" s="29" t="str">
        <v/>
      </c>
      <c r="X32" s="20"/>
      <c r="Y32" s="20"/>
      <c r="Z32" s="20"/>
      <c r="AA32" s="20"/>
      <c r="AB32" s="20"/>
      <c r="AC32" s="20"/>
      <c r="AD32" s="20"/>
      <c r="AE32" s="20"/>
      <c r="AF32" s="20"/>
      <c r="AG32" s="20"/>
      <c r="AH32" s="20"/>
      <c r="AI32" s="20"/>
      <c r="AJ32" s="20"/>
      <c r="AK32" s="20"/>
      <c r="AL32" s="20"/>
      <c r="AM32" s="20"/>
      <c r="AN32" s="20"/>
      <c r="AO32" s="20"/>
      <c r="AP32" s="20"/>
      <c r="AQ32" s="20"/>
      <c r="AR32" s="20"/>
    </row>
    <row r="33" spans="1:44" x14ac:dyDescent="0.3">
      <c r="A33" s="20"/>
      <c r="B33" s="20"/>
      <c r="C33" s="20"/>
      <c r="D33" s="20"/>
      <c r="E33" s="20"/>
      <c r="F33" s="20"/>
      <c r="G33" s="20"/>
      <c r="H33" s="20"/>
      <c r="I33" s="20"/>
      <c r="J33" s="20"/>
      <c r="K33" s="20"/>
      <c r="L33" s="20"/>
      <c r="M33" s="20"/>
      <c r="N33" s="20"/>
      <c r="O33" s="20"/>
      <c r="P33" s="20"/>
      <c r="Q33" s="28" t="str">
        <v>C0001</v>
      </c>
      <c r="R33" s="29">
        <v>1655</v>
      </c>
      <c r="S33" s="29">
        <v>805</v>
      </c>
      <c r="T33" s="29">
        <v>2263</v>
      </c>
      <c r="U33" s="29">
        <v>987</v>
      </c>
      <c r="V33" s="29">
        <v>1075</v>
      </c>
      <c r="W33" s="29">
        <v>6785</v>
      </c>
      <c r="X33" s="20"/>
      <c r="Y33" s="20"/>
      <c r="Z33" s="20"/>
      <c r="AA33" s="20"/>
      <c r="AB33" s="20"/>
      <c r="AC33" s="20"/>
      <c r="AD33" s="20"/>
      <c r="AE33" s="20"/>
      <c r="AF33" s="20"/>
      <c r="AG33" s="20"/>
      <c r="AH33" s="20"/>
      <c r="AI33" s="20"/>
      <c r="AJ33" s="20"/>
      <c r="AK33" s="20"/>
      <c r="AL33" s="20"/>
      <c r="AM33" s="20"/>
      <c r="AN33" s="20"/>
      <c r="AO33" s="20"/>
      <c r="AP33" s="20"/>
      <c r="AQ33" s="20"/>
      <c r="AR33" s="20"/>
    </row>
    <row r="34" spans="1:44" x14ac:dyDescent="0.3">
      <c r="A34" s="20"/>
      <c r="B34" s="20"/>
      <c r="C34" s="20"/>
      <c r="D34" s="20"/>
      <c r="E34" s="20"/>
      <c r="F34" s="20"/>
      <c r="G34" s="20"/>
      <c r="H34" s="20"/>
      <c r="I34" s="20"/>
      <c r="J34" s="20"/>
      <c r="K34" s="20"/>
      <c r="L34" s="20"/>
      <c r="M34" s="20"/>
      <c r="N34" s="20"/>
      <c r="O34" s="20"/>
      <c r="P34" s="20"/>
      <c r="Q34" s="28" t="str">
        <v>C0005</v>
      </c>
      <c r="R34" s="29">
        <v>1104</v>
      </c>
      <c r="S34" s="29">
        <v>2280</v>
      </c>
      <c r="T34" s="29">
        <v>1445</v>
      </c>
      <c r="U34" s="29">
        <v>1722</v>
      </c>
      <c r="V34" s="29">
        <v>1196</v>
      </c>
      <c r="W34" s="29">
        <v>7747</v>
      </c>
      <c r="X34" s="20"/>
      <c r="Y34" s="20"/>
      <c r="Z34" s="20"/>
      <c r="AA34" s="20"/>
      <c r="AB34" s="20"/>
      <c r="AC34" s="20"/>
      <c r="AD34" s="20"/>
      <c r="AE34" s="20"/>
      <c r="AF34" s="20"/>
      <c r="AG34" s="20"/>
      <c r="AH34" s="20"/>
      <c r="AI34" s="20"/>
      <c r="AJ34" s="20"/>
      <c r="AK34" s="20"/>
      <c r="AL34" s="20"/>
      <c r="AM34" s="20"/>
      <c r="AN34" s="20"/>
      <c r="AO34" s="20"/>
      <c r="AP34" s="20"/>
      <c r="AQ34" s="20"/>
      <c r="AR34" s="20"/>
    </row>
    <row r="35" spans="1:44" x14ac:dyDescent="0.3">
      <c r="A35" s="20"/>
      <c r="B35" s="20"/>
      <c r="C35" s="20"/>
      <c r="D35" s="20"/>
      <c r="E35" s="20"/>
      <c r="F35" s="20"/>
      <c r="G35" s="20"/>
      <c r="H35" s="20"/>
      <c r="I35" s="20"/>
      <c r="J35" s="20"/>
      <c r="K35" s="20"/>
      <c r="L35" s="20"/>
      <c r="M35" s="20"/>
      <c r="N35" s="20"/>
      <c r="O35" s="20"/>
      <c r="P35" s="20"/>
      <c r="Q35" s="28" t="str">
        <v>C0006</v>
      </c>
      <c r="R35" s="29">
        <v>372</v>
      </c>
      <c r="S35" s="29">
        <v>1818</v>
      </c>
      <c r="T35" s="29">
        <v>1346</v>
      </c>
      <c r="U35" s="29">
        <v>1156</v>
      </c>
      <c r="V35" s="29">
        <v>1484</v>
      </c>
      <c r="W35" s="29">
        <v>6176</v>
      </c>
      <c r="X35" s="20"/>
      <c r="Y35" s="20"/>
      <c r="Z35" s="20"/>
      <c r="AA35" s="20"/>
      <c r="AB35" s="20"/>
      <c r="AC35" s="20"/>
      <c r="AD35" s="20"/>
      <c r="AE35" s="20"/>
      <c r="AF35" s="20"/>
      <c r="AG35" s="20"/>
      <c r="AH35" s="20"/>
      <c r="AI35" s="20"/>
      <c r="AJ35" s="20"/>
      <c r="AK35" s="20"/>
      <c r="AL35" s="20"/>
      <c r="AM35" s="20"/>
      <c r="AN35" s="20"/>
      <c r="AO35" s="20"/>
      <c r="AP35" s="20"/>
      <c r="AQ35" s="20"/>
      <c r="AR35" s="20"/>
    </row>
    <row r="36" spans="1:44" x14ac:dyDescent="0.3">
      <c r="A36" s="20"/>
      <c r="B36" s="20"/>
      <c r="C36" s="20"/>
      <c r="D36" s="20"/>
      <c r="E36" s="20"/>
      <c r="F36" s="20"/>
      <c r="G36" s="20"/>
      <c r="H36" s="20"/>
      <c r="I36" s="20"/>
      <c r="J36" s="20"/>
      <c r="K36" s="20"/>
      <c r="L36" s="20"/>
      <c r="M36" s="20"/>
      <c r="N36" s="20"/>
      <c r="O36" s="20"/>
      <c r="P36" s="20"/>
      <c r="Q36" s="28" t="str">
        <v>C0009</v>
      </c>
      <c r="R36" s="29">
        <v>1415</v>
      </c>
      <c r="S36" s="29">
        <v>1271</v>
      </c>
      <c r="T36" s="29">
        <v>1214</v>
      </c>
      <c r="U36" s="29">
        <v>1135</v>
      </c>
      <c r="V36" s="29">
        <v>1566</v>
      </c>
      <c r="W36" s="29">
        <v>6601</v>
      </c>
      <c r="X36" s="20"/>
      <c r="Y36" s="20"/>
      <c r="Z36" s="20"/>
      <c r="AA36" s="20"/>
      <c r="AB36" s="20"/>
      <c r="AC36" s="20"/>
      <c r="AD36" s="20"/>
      <c r="AE36" s="20"/>
      <c r="AF36" s="20"/>
      <c r="AG36" s="20"/>
      <c r="AH36" s="20"/>
      <c r="AI36" s="20"/>
      <c r="AJ36" s="20"/>
      <c r="AK36" s="20"/>
      <c r="AL36" s="20"/>
      <c r="AM36" s="20"/>
      <c r="AN36" s="20"/>
      <c r="AO36" s="20"/>
      <c r="AP36" s="20"/>
      <c r="AQ36" s="20"/>
      <c r="AR36" s="20"/>
    </row>
    <row r="37" spans="1:44" x14ac:dyDescent="0.3">
      <c r="A37" s="20"/>
      <c r="B37" s="20"/>
      <c r="C37" s="20"/>
      <c r="D37" s="20"/>
      <c r="E37" s="20"/>
      <c r="F37" s="20"/>
      <c r="G37" s="20"/>
      <c r="H37" s="20"/>
      <c r="I37" s="20"/>
      <c r="J37" s="20"/>
      <c r="K37" s="20"/>
      <c r="L37" s="20"/>
      <c r="M37" s="20"/>
      <c r="N37" s="20"/>
      <c r="O37" s="20"/>
      <c r="P37" s="20"/>
      <c r="Q37" s="28" t="str">
        <v>C0014</v>
      </c>
      <c r="R37" s="29">
        <v>1362</v>
      </c>
      <c r="S37" s="29">
        <v>1363</v>
      </c>
      <c r="T37" s="29">
        <v>1152</v>
      </c>
      <c r="U37" s="29">
        <v>777</v>
      </c>
      <c r="V37" s="29">
        <v>750</v>
      </c>
      <c r="W37" s="29">
        <v>5404</v>
      </c>
      <c r="X37" s="20"/>
      <c r="Y37" s="20"/>
      <c r="Z37" s="20"/>
      <c r="AA37" s="20"/>
      <c r="AB37" s="20"/>
      <c r="AC37" s="20"/>
      <c r="AD37" s="20"/>
      <c r="AE37" s="20"/>
      <c r="AF37" s="20"/>
      <c r="AG37" s="20"/>
      <c r="AH37" s="20"/>
      <c r="AI37" s="20"/>
      <c r="AJ37" s="20"/>
      <c r="AK37" s="20"/>
      <c r="AL37" s="20"/>
      <c r="AM37" s="20"/>
      <c r="AN37" s="20"/>
      <c r="AO37" s="20"/>
      <c r="AP37" s="20"/>
      <c r="AQ37" s="20"/>
      <c r="AR37" s="20"/>
    </row>
    <row r="38" spans="1:44"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sheetData>
  <conditionalFormatting sqref="R21:V37">
    <cfRule type="dataBar" priority="24">
      <dataBar>
        <cfvo type="num" val="0"/>
        <cfvo type="formula" val="MAX($R$20:$V$37)*2"/>
        <color theme="1" tint="0.249977111117893"/>
      </dataBar>
      <extLst>
        <ext xmlns:x14="http://schemas.microsoft.com/office/spreadsheetml/2009/9/main" uri="{B025F937-C7B1-47D3-B67F-A62EFF666E3E}">
          <x14:id>{D003691C-DB62-4B13-8819-6755C07C4680}</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2" id="{023D8F13-5592-4B2C-A604-C61B8EC06B6B}">
            <xm:f>R19=Pivots!$A$60</xm:f>
            <x14:dxf>
              <fill>
                <patternFill>
                  <bgColor theme="8" tint="0.39994506668294322"/>
                </patternFill>
              </fill>
            </x14:dxf>
          </x14:cfRule>
          <x14:cfRule type="expression" priority="23" id="{A94A8F31-DC6A-4688-8F31-8E43A0FAC74D}">
            <xm:f>R19=Pivots!$A$60</xm:f>
            <x14:dxf>
              <fill>
                <patternFill>
                  <bgColor theme="9" tint="0.59996337778862885"/>
                </patternFill>
              </fill>
            </x14:dxf>
          </x14:cfRule>
          <xm:sqref>R19:T20 V19:V20 R21:V37</xm:sqref>
        </x14:conditionalFormatting>
        <x14:conditionalFormatting xmlns:xm="http://schemas.microsoft.com/office/excel/2006/main">
          <x14:cfRule type="expression" priority="21" id="{F8D6D653-5890-4EEC-9BE4-0C97EE931302}">
            <xm:f>R19=Pivots!$A$60</xm:f>
            <x14:dxf>
              <fill>
                <patternFill>
                  <bgColor theme="8" tint="0.39994506668294322"/>
                </patternFill>
              </fill>
            </x14:dxf>
          </x14:cfRule>
          <xm:sqref>R20:T20 V20 R21:V37</xm:sqref>
        </x14:conditionalFormatting>
        <x14:conditionalFormatting xmlns:xm="http://schemas.microsoft.com/office/excel/2006/main">
          <x14:cfRule type="expression" priority="20" id="{B6F5513D-B438-4FED-A268-8FE68AA4A540}">
            <xm:f>R19=Pivots!$A$60</xm:f>
            <x14:dxf>
              <fill>
                <patternFill>
                  <fgColor theme="8" tint="0.39994506668294322"/>
                  <bgColor theme="8" tint="0.39994506668294322"/>
                </patternFill>
              </fill>
              <border>
                <left style="thin">
                  <color auto="1"/>
                </left>
                <right style="thin">
                  <color auto="1"/>
                </right>
                <vertical/>
                <horizontal/>
              </border>
            </x14:dxf>
          </x14:cfRule>
          <xm:sqref>R19:V37</xm:sqref>
        </x14:conditionalFormatting>
        <x14:conditionalFormatting xmlns:xm="http://schemas.microsoft.com/office/excel/2006/main">
          <x14:cfRule type="expression" priority="19" stopIfTrue="1" id="{4DAFD3D2-BECB-4864-BB19-924360FBB5C8}">
            <xm:f>R19=Pivots!$A$60</xm:f>
            <x14:dxf>
              <fill>
                <patternFill>
                  <bgColor theme="8" tint="0.39994506668294322"/>
                </patternFill>
              </fill>
              <border>
                <left style="thin">
                  <color auto="1"/>
                </left>
                <right style="thin">
                  <color auto="1"/>
                </right>
                <vertical/>
                <horizontal/>
              </border>
            </x14:dxf>
          </x14:cfRule>
          <xm:sqref>R20:V37</xm:sqref>
        </x14:conditionalFormatting>
        <x14:conditionalFormatting xmlns:xm="http://schemas.microsoft.com/office/excel/2006/main">
          <x14:cfRule type="expression" priority="18" id="{0347A4DC-A34B-4F5D-AB8E-ABCA29829F69}">
            <xm:f>R19=Pivots!$A$60</xm:f>
            <x14:dxf>
              <fill>
                <patternFill>
                  <bgColor theme="8" tint="0.39994506668294322"/>
                </patternFill>
              </fill>
              <border>
                <left style="thin">
                  <color auto="1"/>
                </left>
                <right style="thin">
                  <color auto="1"/>
                </right>
                <vertical/>
                <horizontal/>
              </border>
            </x14:dxf>
          </x14:cfRule>
          <x14:cfRule type="dataBar" id="{D003691C-DB62-4B13-8819-6755C07C4680}">
            <x14:dataBar minLength="0" maxLength="100" gradient="0">
              <x14:cfvo type="num">
                <xm:f>0</xm:f>
              </x14:cfvo>
              <x14:cfvo type="formula">
                <xm:f>MAX($R$20:$V$37)*2</xm:f>
              </x14:cfvo>
              <x14:negativeFillColor rgb="FFFF0000"/>
              <x14:axisColor rgb="FF000000"/>
            </x14:dataBar>
          </x14:cfRule>
          <xm:sqref>R21:V37</xm:sqref>
        </x14:conditionalFormatting>
        <x14:conditionalFormatting xmlns:xm="http://schemas.microsoft.com/office/excel/2006/main">
          <x14:cfRule type="expression" priority="17" id="{81F3E372-985B-4564-B5C9-90FB5196762D}">
            <xm:f>R19=Pivots!$A$60</xm:f>
            <x14:dxf>
              <fill>
                <patternFill>
                  <bgColor theme="8" tint="0.39994506668294322"/>
                </patternFill>
              </fill>
              <border>
                <left style="thin">
                  <color auto="1"/>
                </left>
                <right style="thin">
                  <color auto="1"/>
                </right>
                <vertical/>
                <horizontal/>
              </border>
            </x14:dxf>
          </x14:cfRule>
          <xm:sqref>R22:V37</xm:sqref>
        </x14:conditionalFormatting>
        <x14:conditionalFormatting xmlns:xm="http://schemas.microsoft.com/office/excel/2006/main">
          <x14:cfRule type="expression" priority="16" id="{F4801CB6-D524-4ABE-8750-288C35CD99EA}">
            <xm:f>R19=Pivots!$A$60</xm:f>
            <x14:dxf>
              <numFmt numFmtId="0" formatCode="General"/>
              <fill>
                <patternFill>
                  <bgColor theme="8" tint="0.39994506668294322"/>
                </patternFill>
              </fill>
              <border>
                <left style="thin">
                  <color auto="1"/>
                </left>
                <right style="thin">
                  <color auto="1"/>
                </right>
                <vertical/>
                <horizontal/>
              </border>
            </x14:dxf>
          </x14:cfRule>
          <xm:sqref>R23:V37</xm:sqref>
        </x14:conditionalFormatting>
        <x14:conditionalFormatting xmlns:xm="http://schemas.microsoft.com/office/excel/2006/main">
          <x14:cfRule type="expression" priority="15" id="{5BC9143C-6C7C-41C5-A9B2-F0D77A27198D}">
            <xm:f>R19=Pivots!$A$60</xm:f>
            <x14:dxf>
              <fill>
                <patternFill>
                  <bgColor theme="8" tint="0.39994506668294322"/>
                </patternFill>
              </fill>
              <border>
                <left style="thin">
                  <color theme="1" tint="0.34998626667073579"/>
                </left>
                <right style="thin">
                  <color theme="1" tint="0.34998626667073579"/>
                </right>
                <vertical/>
                <horizontal/>
              </border>
            </x14:dxf>
          </x14:cfRule>
          <xm:sqref>R24:V37</xm:sqref>
        </x14:conditionalFormatting>
        <x14:conditionalFormatting xmlns:xm="http://schemas.microsoft.com/office/excel/2006/main">
          <x14:cfRule type="expression" priority="14" id="{944A6288-D478-4091-8340-12884B93ABFC}">
            <xm:f>R19=Pivots!$A$60</xm:f>
            <x14:dxf>
              <fill>
                <patternFill>
                  <bgColor theme="8" tint="0.39994506668294322"/>
                </patternFill>
              </fill>
              <border>
                <left style="thin">
                  <color theme="1" tint="0.34998626667073579"/>
                </left>
                <right style="thin">
                  <color theme="1" tint="0.34998626667073579"/>
                </right>
                <vertical/>
                <horizontal/>
              </border>
            </x14:dxf>
          </x14:cfRule>
          <xm:sqref>R25:V37</xm:sqref>
        </x14:conditionalFormatting>
        <x14:conditionalFormatting xmlns:xm="http://schemas.microsoft.com/office/excel/2006/main">
          <x14:cfRule type="expression" priority="13" id="{8DA25A45-9405-484A-9E41-4E31A4E44B07}">
            <xm:f>R19=Pivots!$A$60</xm:f>
            <x14:dxf>
              <fill>
                <patternFill>
                  <bgColor theme="8" tint="0.39994506668294322"/>
                </patternFill>
              </fill>
              <border>
                <left style="thin">
                  <color theme="1" tint="0.34998626667073579"/>
                </left>
                <right style="thin">
                  <color theme="1" tint="0.34998626667073579"/>
                </right>
                <vertical/>
                <horizontal/>
              </border>
            </x14:dxf>
          </x14:cfRule>
          <xm:sqref>R26:V37</xm:sqref>
        </x14:conditionalFormatting>
        <x14:conditionalFormatting xmlns:xm="http://schemas.microsoft.com/office/excel/2006/main">
          <x14:cfRule type="expression" priority="12" id="{0C7D9801-4672-4E84-8C0A-E2B092968C84}">
            <xm:f>R19=Pivots!$A$60</xm:f>
            <x14:dxf>
              <fill>
                <patternFill>
                  <bgColor theme="8" tint="0.39994506668294322"/>
                </patternFill>
              </fill>
              <border>
                <left style="thin">
                  <color theme="1" tint="0.34998626667073579"/>
                </left>
                <right style="thin">
                  <color theme="1" tint="0.34998626667073579"/>
                </right>
                <vertical/>
                <horizontal/>
              </border>
            </x14:dxf>
          </x14:cfRule>
          <xm:sqref>R27:V37</xm:sqref>
        </x14:conditionalFormatting>
        <x14:conditionalFormatting xmlns:xm="http://schemas.microsoft.com/office/excel/2006/main">
          <x14:cfRule type="expression" priority="11" id="{5C1C30BF-CA22-442A-9608-3E12417F504F}">
            <xm:f>R19=Pivots!$A$60</xm:f>
            <x14:dxf>
              <fill>
                <patternFill>
                  <bgColor theme="8" tint="0.39994506668294322"/>
                </patternFill>
              </fill>
              <border>
                <left style="thin">
                  <color auto="1"/>
                </left>
                <right style="thin">
                  <color auto="1"/>
                </right>
                <vertical/>
                <horizontal/>
              </border>
            </x14:dxf>
          </x14:cfRule>
          <xm:sqref>R28:V37</xm:sqref>
        </x14:conditionalFormatting>
        <x14:conditionalFormatting xmlns:xm="http://schemas.microsoft.com/office/excel/2006/main">
          <x14:cfRule type="expression" priority="10" id="{BD02576D-30D6-4B4A-9B82-BB5C112277B2}">
            <xm:f>R19=Pivots!$A$60</xm:f>
            <x14:dxf>
              <fill>
                <patternFill>
                  <bgColor theme="8" tint="0.39994506668294322"/>
                </patternFill>
              </fill>
              <border>
                <left style="thin">
                  <color auto="1"/>
                </left>
                <right style="thin">
                  <color auto="1"/>
                </right>
                <vertical/>
                <horizontal/>
              </border>
            </x14:dxf>
          </x14:cfRule>
          <xm:sqref>R29:V37</xm:sqref>
        </x14:conditionalFormatting>
        <x14:conditionalFormatting xmlns:xm="http://schemas.microsoft.com/office/excel/2006/main">
          <x14:cfRule type="expression" priority="9" id="{A31B3689-57F4-4DB6-BD17-54A7A7D8FB82}">
            <xm:f>R19=Pivots!$A$60</xm:f>
            <x14:dxf>
              <fill>
                <patternFill>
                  <bgColor theme="8" tint="0.39994506668294322"/>
                </patternFill>
              </fill>
              <border>
                <left style="thin">
                  <color theme="1" tint="0.34998626667073579"/>
                </left>
                <right style="thin">
                  <color theme="1" tint="0.34998626667073579"/>
                </right>
                <vertical/>
                <horizontal/>
              </border>
            </x14:dxf>
          </x14:cfRule>
          <xm:sqref>R30:V37</xm:sqref>
        </x14:conditionalFormatting>
        <x14:conditionalFormatting xmlns:xm="http://schemas.microsoft.com/office/excel/2006/main">
          <x14:cfRule type="expression" priority="8" id="{37315AF1-2C0F-4F1C-9253-D335BA93D897}">
            <xm:f>R19=Pivots!$A$60</xm:f>
            <x14:dxf>
              <fill>
                <patternFill>
                  <bgColor theme="8" tint="0.39994506668294322"/>
                </patternFill>
              </fill>
              <border>
                <left style="thin">
                  <color theme="1" tint="0.34998626667073579"/>
                </left>
                <right style="thin">
                  <color theme="1" tint="0.34998626667073579"/>
                </right>
                <vertical/>
                <horizontal/>
              </border>
            </x14:dxf>
          </x14:cfRule>
          <xm:sqref>R31:V37</xm:sqref>
        </x14:conditionalFormatting>
        <x14:conditionalFormatting xmlns:xm="http://schemas.microsoft.com/office/excel/2006/main">
          <x14:cfRule type="expression" priority="7" id="{7C1AA886-9885-4D7C-994B-0499024D69E9}">
            <xm:f>R19=Pivots!$A$60</xm:f>
            <x14:dxf>
              <fill>
                <patternFill>
                  <bgColor theme="8" tint="0.39994506668294322"/>
                </patternFill>
              </fill>
              <border>
                <left style="thin">
                  <color theme="1" tint="0.34998626667073579"/>
                </left>
                <right style="thin">
                  <color theme="1" tint="0.34998626667073579"/>
                </right>
                <vertical/>
                <horizontal/>
              </border>
            </x14:dxf>
          </x14:cfRule>
          <xm:sqref>R32:V37</xm:sqref>
        </x14:conditionalFormatting>
        <x14:conditionalFormatting xmlns:xm="http://schemas.microsoft.com/office/excel/2006/main">
          <x14:cfRule type="expression" priority="6" id="{FAD6D28A-F18F-4356-8188-DB62F61934D3}">
            <xm:f>R19=Pivots!$A$60</xm:f>
            <x14:dxf>
              <fill>
                <patternFill>
                  <bgColor theme="8" tint="0.39994506668294322"/>
                </patternFill>
              </fill>
              <border>
                <left style="thin">
                  <color theme="1" tint="0.34998626667073579"/>
                </left>
                <right style="thin">
                  <color theme="1" tint="0.34998626667073579"/>
                </right>
                <vertical/>
                <horizontal/>
              </border>
            </x14:dxf>
          </x14:cfRule>
          <xm:sqref>R33:V37</xm:sqref>
        </x14:conditionalFormatting>
        <x14:conditionalFormatting xmlns:xm="http://schemas.microsoft.com/office/excel/2006/main">
          <x14:cfRule type="expression" priority="5" id="{A80FC62A-F8E4-42E3-BA93-8C74F3431576}">
            <xm:f>R19=Pivots!$A$60</xm:f>
            <x14:dxf>
              <fill>
                <patternFill>
                  <bgColor theme="8" tint="0.39994506668294322"/>
                </patternFill>
              </fill>
              <border>
                <left style="thin">
                  <color theme="1" tint="0.34998626667073579"/>
                </left>
                <right style="thin">
                  <color theme="1" tint="0.34998626667073579"/>
                </right>
                <vertical/>
                <horizontal/>
              </border>
            </x14:dxf>
          </x14:cfRule>
          <xm:sqref>R34:V37</xm:sqref>
        </x14:conditionalFormatting>
        <x14:conditionalFormatting xmlns:xm="http://schemas.microsoft.com/office/excel/2006/main">
          <x14:cfRule type="expression" priority="3" id="{8C2CB206-388C-49CB-8515-3DC20B8FB876}">
            <xm:f>R19=Pivots!$A$60</xm:f>
            <x14:dxf>
              <fill>
                <patternFill>
                  <bgColor theme="8" tint="0.39994506668294322"/>
                </patternFill>
              </fill>
              <border>
                <left style="thin">
                  <color theme="1" tint="0.34998626667073579"/>
                </left>
                <right style="thin">
                  <color theme="1" tint="0.34998626667073579"/>
                </right>
                <vertical/>
                <horizontal/>
              </border>
            </x14:dxf>
          </x14:cfRule>
          <xm:sqref>R35:V37</xm:sqref>
        </x14:conditionalFormatting>
        <x14:conditionalFormatting xmlns:xm="http://schemas.microsoft.com/office/excel/2006/main">
          <x14:cfRule type="expression" priority="2" id="{40560521-EFEE-4205-A9FF-E0DEA8BC8777}">
            <xm:f>R19=Pivots!$A$60</xm:f>
            <x14:dxf>
              <fill>
                <patternFill>
                  <bgColor theme="8" tint="0.39994506668294322"/>
                </patternFill>
              </fill>
              <border>
                <left style="thin">
                  <color theme="1" tint="0.34998626667073579"/>
                </left>
                <right style="thin">
                  <color theme="1" tint="0.34998626667073579"/>
                </right>
                <vertical/>
                <horizontal/>
              </border>
            </x14:dxf>
          </x14:cfRule>
          <xm:sqref>R36:V37</xm:sqref>
        </x14:conditionalFormatting>
        <x14:conditionalFormatting xmlns:xm="http://schemas.microsoft.com/office/excel/2006/main">
          <x14:cfRule type="expression" priority="1" id="{339B50DC-DB6A-4D2B-8F8B-D6FDCDC5B371}">
            <xm:f>R19=Pivots!$A$60</xm:f>
            <x14:dxf>
              <fill>
                <patternFill>
                  <bgColor theme="8" tint="0.39994506668294322"/>
                </patternFill>
              </fill>
              <border>
                <left style="thin">
                  <color theme="1" tint="0.34998626667073579"/>
                </left>
                <right style="thin">
                  <color theme="1" tint="0.34998626667073579"/>
                </right>
                <vertical/>
                <horizontal/>
              </border>
            </x14:dxf>
          </x14:cfRule>
          <xm:sqref>R37:V37</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0704D-8315-4FAA-A794-A11C4FD04C5F}">
  <dimension ref="A3:J118"/>
  <sheetViews>
    <sheetView topLeftCell="A54" zoomScale="87" zoomScaleNormal="87" workbookViewId="0">
      <selection activeCell="O31" sqref="O31"/>
    </sheetView>
  </sheetViews>
  <sheetFormatPr defaultRowHeight="14" x14ac:dyDescent="0.3"/>
  <cols>
    <col min="1" max="1" width="13.5" bestFit="1" customWidth="1"/>
    <col min="2" max="2" width="10.08203125" bestFit="1" customWidth="1"/>
    <col min="3" max="3" width="11.08203125" bestFit="1" customWidth="1"/>
    <col min="4" max="4" width="10.9140625" bestFit="1" customWidth="1"/>
    <col min="5" max="5" width="7.5" bestFit="1" customWidth="1"/>
    <col min="6" max="6" width="7.08203125" bestFit="1" customWidth="1"/>
    <col min="7" max="7" width="13.5" bestFit="1" customWidth="1"/>
    <col min="8" max="8" width="10.08203125" bestFit="1" customWidth="1"/>
    <col min="9" max="9" width="10.6640625" bestFit="1" customWidth="1"/>
    <col min="10" max="10" width="10.5" bestFit="1" customWidth="1"/>
  </cols>
  <sheetData>
    <row r="3" spans="1:5" x14ac:dyDescent="0.3">
      <c r="A3" t="s">
        <v>1042</v>
      </c>
      <c r="B3" t="s">
        <v>1040</v>
      </c>
      <c r="C3" t="s">
        <v>1041</v>
      </c>
      <c r="D3" t="s">
        <v>1043</v>
      </c>
      <c r="E3" t="s">
        <v>1044</v>
      </c>
    </row>
    <row r="4" spans="1:5" x14ac:dyDescent="0.3">
      <c r="A4" s="21">
        <v>89850</v>
      </c>
      <c r="B4" s="21">
        <v>1000</v>
      </c>
      <c r="C4" s="25">
        <v>96623</v>
      </c>
      <c r="D4" s="22">
        <v>3.8854000000000033</v>
      </c>
      <c r="E4" s="21">
        <v>307</v>
      </c>
    </row>
    <row r="11" spans="1:5" x14ac:dyDescent="0.3">
      <c r="A11" t="s">
        <v>1042</v>
      </c>
      <c r="B11" t="s">
        <v>1040</v>
      </c>
      <c r="C11" t="s">
        <v>1041</v>
      </c>
      <c r="D11" t="s">
        <v>1043</v>
      </c>
      <c r="E11" t="s">
        <v>1044</v>
      </c>
    </row>
    <row r="12" spans="1:5" x14ac:dyDescent="0.3">
      <c r="A12" s="21">
        <v>19300</v>
      </c>
      <c r="B12" s="21">
        <v>218</v>
      </c>
      <c r="C12" s="34">
        <v>20581</v>
      </c>
      <c r="D12" s="22">
        <v>3.8706422018348627</v>
      </c>
      <c r="E12" s="21">
        <v>74</v>
      </c>
    </row>
    <row r="20" spans="1:8" x14ac:dyDescent="0.3">
      <c r="A20" s="23" t="s">
        <v>1045</v>
      </c>
      <c r="B20" t="s">
        <v>1040</v>
      </c>
      <c r="C20" t="s">
        <v>1059</v>
      </c>
      <c r="G20" s="23" t="s">
        <v>1045</v>
      </c>
      <c r="H20" t="s">
        <v>1040</v>
      </c>
    </row>
    <row r="21" spans="1:8" x14ac:dyDescent="0.3">
      <c r="A21" s="24" t="s">
        <v>1047</v>
      </c>
      <c r="B21" s="21">
        <v>19</v>
      </c>
      <c r="C21" s="21">
        <v>19</v>
      </c>
      <c r="G21" s="24" t="s">
        <v>1064</v>
      </c>
      <c r="H21" s="21">
        <v>24</v>
      </c>
    </row>
    <row r="22" spans="1:8" x14ac:dyDescent="0.3">
      <c r="A22" s="24" t="s">
        <v>1048</v>
      </c>
      <c r="B22" s="21">
        <v>10</v>
      </c>
      <c r="C22" s="21">
        <v>10</v>
      </c>
      <c r="G22" s="24" t="s">
        <v>1060</v>
      </c>
      <c r="H22" s="21">
        <v>29</v>
      </c>
    </row>
    <row r="23" spans="1:8" x14ac:dyDescent="0.3">
      <c r="A23" s="24" t="s">
        <v>1049</v>
      </c>
      <c r="B23" s="21">
        <v>40</v>
      </c>
      <c r="C23" s="21">
        <v>40</v>
      </c>
      <c r="G23" s="24" t="s">
        <v>1063</v>
      </c>
      <c r="H23" s="21">
        <v>33</v>
      </c>
    </row>
    <row r="24" spans="1:8" x14ac:dyDescent="0.3">
      <c r="A24" s="24" t="s">
        <v>1050</v>
      </c>
      <c r="B24" s="21">
        <v>40</v>
      </c>
      <c r="C24" s="21">
        <v>40</v>
      </c>
      <c r="G24" s="24" t="s">
        <v>1066</v>
      </c>
      <c r="H24" s="21">
        <v>36</v>
      </c>
    </row>
    <row r="25" spans="1:8" x14ac:dyDescent="0.3">
      <c r="A25" s="24" t="s">
        <v>1051</v>
      </c>
      <c r="B25" s="21">
        <v>13</v>
      </c>
      <c r="C25" s="21">
        <v>13</v>
      </c>
      <c r="G25" s="24" t="s">
        <v>1062</v>
      </c>
      <c r="H25" s="21">
        <v>44</v>
      </c>
    </row>
    <row r="26" spans="1:8" x14ac:dyDescent="0.3">
      <c r="A26" s="24" t="s">
        <v>1052</v>
      </c>
      <c r="B26" s="21">
        <v>12</v>
      </c>
      <c r="C26" s="21">
        <v>12</v>
      </c>
      <c r="G26" s="24" t="s">
        <v>1065</v>
      </c>
      <c r="H26" s="21">
        <v>24</v>
      </c>
    </row>
    <row r="27" spans="1:8" x14ac:dyDescent="0.3">
      <c r="A27" s="24" t="s">
        <v>1053</v>
      </c>
      <c r="B27" s="21">
        <v>9</v>
      </c>
      <c r="C27" s="21">
        <v>9</v>
      </c>
      <c r="G27" s="24" t="s">
        <v>1061</v>
      </c>
      <c r="H27" s="21">
        <v>28</v>
      </c>
    </row>
    <row r="28" spans="1:8" x14ac:dyDescent="0.3">
      <c r="A28" s="24" t="s">
        <v>1054</v>
      </c>
      <c r="B28" s="21">
        <v>13</v>
      </c>
      <c r="C28" s="21">
        <v>13</v>
      </c>
      <c r="G28" s="24" t="s">
        <v>1046</v>
      </c>
      <c r="H28" s="21">
        <v>218</v>
      </c>
    </row>
    <row r="29" spans="1:8" x14ac:dyDescent="0.3">
      <c r="A29" s="24" t="s">
        <v>1055</v>
      </c>
      <c r="B29" s="21">
        <v>18</v>
      </c>
      <c r="C29" s="21">
        <v>18</v>
      </c>
    </row>
    <row r="30" spans="1:8" x14ac:dyDescent="0.3">
      <c r="A30" s="24" t="s">
        <v>1056</v>
      </c>
      <c r="B30" s="21">
        <v>21</v>
      </c>
      <c r="C30" s="21">
        <v>21</v>
      </c>
    </row>
    <row r="31" spans="1:8" x14ac:dyDescent="0.3">
      <c r="A31" s="24" t="s">
        <v>1057</v>
      </c>
      <c r="B31" s="21">
        <v>14</v>
      </c>
      <c r="C31" s="21">
        <v>14</v>
      </c>
    </row>
    <row r="32" spans="1:8" x14ac:dyDescent="0.3">
      <c r="A32" s="24" t="s">
        <v>1058</v>
      </c>
      <c r="B32" s="21">
        <v>9</v>
      </c>
      <c r="C32" s="21">
        <v>9</v>
      </c>
    </row>
    <row r="33" spans="1:10" x14ac:dyDescent="0.3">
      <c r="A33" s="24" t="s">
        <v>1046</v>
      </c>
      <c r="B33" s="21">
        <v>218</v>
      </c>
      <c r="C33" s="21">
        <v>218</v>
      </c>
    </row>
    <row r="43" spans="1:10" x14ac:dyDescent="0.3">
      <c r="F43" t="s">
        <v>1067</v>
      </c>
      <c r="H43" t="s">
        <v>1073</v>
      </c>
      <c r="I43" t="str">
        <f>A60</f>
        <v>R02</v>
      </c>
    </row>
    <row r="45" spans="1:10" x14ac:dyDescent="0.3">
      <c r="A45" s="23" t="s">
        <v>1045</v>
      </c>
      <c r="B45" t="s">
        <v>1040</v>
      </c>
      <c r="C45" t="s">
        <v>1041</v>
      </c>
      <c r="F45" t="s">
        <v>1068</v>
      </c>
      <c r="G45" t="s">
        <v>1069</v>
      </c>
      <c r="H45" t="s">
        <v>1070</v>
      </c>
      <c r="I45" t="s">
        <v>1071</v>
      </c>
      <c r="J45" t="s">
        <v>1072</v>
      </c>
    </row>
    <row r="46" spans="1:10" x14ac:dyDescent="0.3">
      <c r="A46" s="24" t="s">
        <v>11</v>
      </c>
      <c r="B46" s="21">
        <v>189</v>
      </c>
      <c r="C46" s="25">
        <v>18415</v>
      </c>
      <c r="F46" s="24" t="s">
        <v>11</v>
      </c>
      <c r="G46" s="21">
        <v>189</v>
      </c>
      <c r="H46" s="25">
        <v>18415</v>
      </c>
      <c r="I46" t="e">
        <f>IF(F46=$I$43,G46,NA())</f>
        <v>#N/A</v>
      </c>
      <c r="J46" t="e">
        <f>IF(F46=$I$43,H46,NA())</f>
        <v>#N/A</v>
      </c>
    </row>
    <row r="47" spans="1:10" x14ac:dyDescent="0.3">
      <c r="A47" s="24" t="s">
        <v>9</v>
      </c>
      <c r="B47" s="21">
        <v>218</v>
      </c>
      <c r="C47" s="25">
        <v>20581</v>
      </c>
      <c r="F47" s="24" t="s">
        <v>9</v>
      </c>
      <c r="G47" s="21">
        <v>218</v>
      </c>
      <c r="H47" s="25">
        <v>20581</v>
      </c>
      <c r="I47">
        <f t="shared" ref="I47:I50" si="0">IF(F47=$I$43,G47,NA())</f>
        <v>218</v>
      </c>
      <c r="J47">
        <f t="shared" ref="J47:J50" si="1">IF(F47=$I$43,H47,NA())</f>
        <v>20581</v>
      </c>
    </row>
    <row r="48" spans="1:10" x14ac:dyDescent="0.3">
      <c r="A48" s="24" t="s">
        <v>6</v>
      </c>
      <c r="B48" s="21">
        <v>207</v>
      </c>
      <c r="C48" s="25">
        <v>20872</v>
      </c>
      <c r="F48" s="24" t="s">
        <v>6</v>
      </c>
      <c r="G48" s="21">
        <v>207</v>
      </c>
      <c r="H48" s="25">
        <v>20872</v>
      </c>
      <c r="I48" t="e">
        <f t="shared" si="0"/>
        <v>#N/A</v>
      </c>
      <c r="J48" t="e">
        <f t="shared" si="1"/>
        <v>#N/A</v>
      </c>
    </row>
    <row r="49" spans="1:10" x14ac:dyDescent="0.3">
      <c r="A49" s="24" t="s">
        <v>13</v>
      </c>
      <c r="B49" s="21">
        <v>186</v>
      </c>
      <c r="C49" s="25">
        <v>16651</v>
      </c>
      <c r="F49" s="24" t="s">
        <v>13</v>
      </c>
      <c r="G49" s="21">
        <v>186</v>
      </c>
      <c r="H49" s="25">
        <v>16651</v>
      </c>
      <c r="I49" t="e">
        <f t="shared" si="0"/>
        <v>#N/A</v>
      </c>
      <c r="J49" t="e">
        <f t="shared" si="1"/>
        <v>#N/A</v>
      </c>
    </row>
    <row r="50" spans="1:10" x14ac:dyDescent="0.3">
      <c r="A50" s="24" t="s">
        <v>10</v>
      </c>
      <c r="B50" s="21">
        <v>200</v>
      </c>
      <c r="C50" s="25">
        <v>20104</v>
      </c>
      <c r="F50" s="24" t="s">
        <v>10</v>
      </c>
      <c r="G50" s="21">
        <v>200</v>
      </c>
      <c r="H50" s="25">
        <v>20104</v>
      </c>
      <c r="I50" t="e">
        <f t="shared" si="0"/>
        <v>#N/A</v>
      </c>
      <c r="J50" t="e">
        <f t="shared" si="1"/>
        <v>#N/A</v>
      </c>
    </row>
    <row r="51" spans="1:10" x14ac:dyDescent="0.3">
      <c r="A51" s="24" t="s">
        <v>1046</v>
      </c>
      <c r="B51" s="21">
        <v>1000</v>
      </c>
      <c r="C51" s="25">
        <v>96623</v>
      </c>
    </row>
    <row r="59" spans="1:10" x14ac:dyDescent="0.3">
      <c r="A59" s="23" t="s">
        <v>1045</v>
      </c>
    </row>
    <row r="60" spans="1:10" x14ac:dyDescent="0.3">
      <c r="A60" s="24" t="s">
        <v>9</v>
      </c>
    </row>
    <row r="61" spans="1:10" x14ac:dyDescent="0.3">
      <c r="A61" s="24" t="s">
        <v>1046</v>
      </c>
    </row>
    <row r="70" spans="1:6" x14ac:dyDescent="0.3">
      <c r="A70" s="23" t="s">
        <v>1040</v>
      </c>
      <c r="B70" s="23" t="s">
        <v>1075</v>
      </c>
    </row>
    <row r="71" spans="1:6" x14ac:dyDescent="0.3">
      <c r="A71" s="23" t="s">
        <v>1045</v>
      </c>
      <c r="B71" t="s">
        <v>999</v>
      </c>
      <c r="C71" t="s">
        <v>998</v>
      </c>
      <c r="D71" t="s">
        <v>1046</v>
      </c>
    </row>
    <row r="72" spans="1:6" x14ac:dyDescent="0.3">
      <c r="A72" s="24" t="s">
        <v>1002</v>
      </c>
      <c r="B72" s="21">
        <v>144</v>
      </c>
      <c r="C72" s="21">
        <v>132</v>
      </c>
      <c r="D72" s="21">
        <v>276</v>
      </c>
    </row>
    <row r="73" spans="1:6" x14ac:dyDescent="0.3">
      <c r="A73" s="24" t="s">
        <v>1001</v>
      </c>
      <c r="B73" s="21">
        <v>326</v>
      </c>
      <c r="C73" s="21">
        <v>63</v>
      </c>
      <c r="D73" s="21">
        <v>389</v>
      </c>
    </row>
    <row r="74" spans="1:6" x14ac:dyDescent="0.3">
      <c r="A74" s="24" t="s">
        <v>1000</v>
      </c>
      <c r="B74" s="21">
        <v>129</v>
      </c>
      <c r="C74" s="21">
        <v>206</v>
      </c>
      <c r="D74" s="21">
        <v>335</v>
      </c>
    </row>
    <row r="75" spans="1:6" x14ac:dyDescent="0.3">
      <c r="A75" s="24" t="s">
        <v>1046</v>
      </c>
      <c r="B75" s="21">
        <v>599</v>
      </c>
      <c r="C75" s="21">
        <v>401</v>
      </c>
      <c r="D75" s="21">
        <v>1000</v>
      </c>
    </row>
    <row r="80" spans="1:6" x14ac:dyDescent="0.3">
      <c r="F80" t="s">
        <v>1074</v>
      </c>
    </row>
    <row r="85" spans="1:2" x14ac:dyDescent="0.3">
      <c r="A85" s="23" t="s">
        <v>1045</v>
      </c>
      <c r="B85" t="s">
        <v>1040</v>
      </c>
    </row>
    <row r="86" spans="1:2" x14ac:dyDescent="0.3">
      <c r="A86" s="24">
        <v>1</v>
      </c>
      <c r="B86" s="21">
        <v>3</v>
      </c>
    </row>
    <row r="87" spans="1:2" x14ac:dyDescent="0.3">
      <c r="A87" s="24">
        <v>2</v>
      </c>
      <c r="B87" s="21">
        <v>19</v>
      </c>
    </row>
    <row r="88" spans="1:2" x14ac:dyDescent="0.3">
      <c r="A88" s="24">
        <v>3</v>
      </c>
      <c r="B88" s="21">
        <v>35</v>
      </c>
    </row>
    <row r="89" spans="1:2" x14ac:dyDescent="0.3">
      <c r="A89" s="24">
        <v>4</v>
      </c>
      <c r="B89" s="21">
        <v>87</v>
      </c>
    </row>
    <row r="90" spans="1:2" x14ac:dyDescent="0.3">
      <c r="A90" s="24">
        <v>5</v>
      </c>
      <c r="B90" s="21">
        <v>74</v>
      </c>
    </row>
    <row r="91" spans="1:2" x14ac:dyDescent="0.3">
      <c r="A91" s="24" t="s">
        <v>1046</v>
      </c>
      <c r="B91" s="21">
        <v>218</v>
      </c>
    </row>
    <row r="99" spans="1:7" x14ac:dyDescent="0.3">
      <c r="A99" s="23" t="s">
        <v>1041</v>
      </c>
      <c r="B99" s="23" t="s">
        <v>1075</v>
      </c>
    </row>
    <row r="100" spans="1:7" x14ac:dyDescent="0.3">
      <c r="A100" s="23" t="s">
        <v>1045</v>
      </c>
      <c r="B100" t="s">
        <v>11</v>
      </c>
      <c r="C100" t="s">
        <v>9</v>
      </c>
      <c r="D100" t="s">
        <v>6</v>
      </c>
      <c r="E100" t="s">
        <v>13</v>
      </c>
      <c r="F100" t="s">
        <v>10</v>
      </c>
      <c r="G100" t="s">
        <v>1046</v>
      </c>
    </row>
    <row r="101" spans="1:7" x14ac:dyDescent="0.3">
      <c r="A101" s="24" t="s">
        <v>1002</v>
      </c>
    </row>
    <row r="102" spans="1:7" x14ac:dyDescent="0.3">
      <c r="A102" s="26" t="s">
        <v>20</v>
      </c>
      <c r="B102" s="25">
        <v>891</v>
      </c>
      <c r="C102" s="25">
        <v>1332</v>
      </c>
      <c r="D102" s="25">
        <v>1282</v>
      </c>
      <c r="E102" s="25">
        <v>739</v>
      </c>
      <c r="F102" s="25">
        <v>560</v>
      </c>
      <c r="G102" s="25">
        <v>4804</v>
      </c>
    </row>
    <row r="103" spans="1:7" x14ac:dyDescent="0.3">
      <c r="A103" s="26" t="s">
        <v>12</v>
      </c>
      <c r="B103" s="25">
        <v>1991</v>
      </c>
      <c r="C103" s="25">
        <v>1886</v>
      </c>
      <c r="D103" s="25">
        <v>1206</v>
      </c>
      <c r="E103" s="25">
        <v>884</v>
      </c>
      <c r="F103" s="25">
        <v>1722</v>
      </c>
      <c r="G103" s="25">
        <v>7689</v>
      </c>
    </row>
    <row r="104" spans="1:7" x14ac:dyDescent="0.3">
      <c r="A104" s="26" t="s">
        <v>8</v>
      </c>
      <c r="B104" s="25">
        <v>1163</v>
      </c>
      <c r="C104" s="25">
        <v>1180</v>
      </c>
      <c r="D104" s="25">
        <v>1616</v>
      </c>
      <c r="E104" s="25">
        <v>1043</v>
      </c>
      <c r="F104" s="25">
        <v>1747</v>
      </c>
      <c r="G104" s="25">
        <v>6749</v>
      </c>
    </row>
    <row r="105" spans="1:7" x14ac:dyDescent="0.3">
      <c r="A105" s="26" t="s">
        <v>16</v>
      </c>
      <c r="B105" s="25">
        <v>1438</v>
      </c>
      <c r="C105" s="25">
        <v>1616</v>
      </c>
      <c r="D105" s="25">
        <v>866</v>
      </c>
      <c r="E105" s="25">
        <v>829</v>
      </c>
      <c r="F105" s="25">
        <v>2070</v>
      </c>
      <c r="G105" s="25">
        <v>6819</v>
      </c>
    </row>
    <row r="106" spans="1:7" x14ac:dyDescent="0.3">
      <c r="A106" s="24" t="s">
        <v>1001</v>
      </c>
    </row>
    <row r="107" spans="1:7" x14ac:dyDescent="0.3">
      <c r="A107" s="26" t="s">
        <v>24</v>
      </c>
      <c r="B107" s="25">
        <v>1233</v>
      </c>
      <c r="C107" s="25">
        <v>223</v>
      </c>
      <c r="D107" s="25">
        <v>1680</v>
      </c>
      <c r="E107" s="25">
        <v>990</v>
      </c>
      <c r="F107" s="25">
        <v>1508</v>
      </c>
      <c r="G107" s="25">
        <v>5634</v>
      </c>
    </row>
    <row r="108" spans="1:7" x14ac:dyDescent="0.3">
      <c r="A108" s="26" t="s">
        <v>15</v>
      </c>
      <c r="B108" s="25">
        <v>1598</v>
      </c>
      <c r="C108" s="25">
        <v>1907</v>
      </c>
      <c r="D108" s="25">
        <v>869</v>
      </c>
      <c r="E108" s="25">
        <v>1426</v>
      </c>
      <c r="F108" s="25">
        <v>1416</v>
      </c>
      <c r="G108" s="25">
        <v>7216</v>
      </c>
    </row>
    <row r="109" spans="1:7" x14ac:dyDescent="0.3">
      <c r="A109" s="26" t="s">
        <v>5</v>
      </c>
      <c r="B109" s="25">
        <v>900</v>
      </c>
      <c r="C109" s="25">
        <v>1016</v>
      </c>
      <c r="D109" s="25">
        <v>960</v>
      </c>
      <c r="E109" s="25">
        <v>940</v>
      </c>
      <c r="F109" s="25">
        <v>1193</v>
      </c>
      <c r="G109" s="25">
        <v>5009</v>
      </c>
    </row>
    <row r="110" spans="1:7" x14ac:dyDescent="0.3">
      <c r="A110" s="26" t="s">
        <v>18</v>
      </c>
      <c r="B110" s="25">
        <v>900</v>
      </c>
      <c r="C110" s="25">
        <v>1470</v>
      </c>
      <c r="D110" s="25">
        <v>1617</v>
      </c>
      <c r="E110" s="25">
        <v>1314</v>
      </c>
      <c r="F110" s="25">
        <v>941</v>
      </c>
      <c r="G110" s="25">
        <v>6242</v>
      </c>
    </row>
    <row r="111" spans="1:7" x14ac:dyDescent="0.3">
      <c r="A111" s="26" t="s">
        <v>14</v>
      </c>
      <c r="B111" s="25">
        <v>1255</v>
      </c>
      <c r="C111" s="25">
        <v>516</v>
      </c>
      <c r="D111" s="25">
        <v>1874</v>
      </c>
      <c r="E111" s="25">
        <v>1863</v>
      </c>
      <c r="F111" s="25">
        <v>1722</v>
      </c>
      <c r="G111" s="25">
        <v>7230</v>
      </c>
    </row>
    <row r="112" spans="1:7" x14ac:dyDescent="0.3">
      <c r="A112" s="26" t="s">
        <v>19</v>
      </c>
      <c r="B112" s="25">
        <v>1138</v>
      </c>
      <c r="C112" s="25">
        <v>1898</v>
      </c>
      <c r="D112" s="25">
        <v>1482</v>
      </c>
      <c r="E112" s="25">
        <v>846</v>
      </c>
      <c r="F112" s="25">
        <v>1154</v>
      </c>
      <c r="G112" s="25">
        <v>6518</v>
      </c>
    </row>
    <row r="113" spans="1:7" x14ac:dyDescent="0.3">
      <c r="A113" s="24" t="s">
        <v>1000</v>
      </c>
    </row>
    <row r="114" spans="1:7" x14ac:dyDescent="0.3">
      <c r="A114" s="26" t="s">
        <v>17</v>
      </c>
      <c r="B114" s="25">
        <v>1655</v>
      </c>
      <c r="C114" s="25">
        <v>805</v>
      </c>
      <c r="D114" s="25">
        <v>2263</v>
      </c>
      <c r="E114" s="25">
        <v>987</v>
      </c>
      <c r="F114" s="25">
        <v>1075</v>
      </c>
      <c r="G114" s="25">
        <v>6785</v>
      </c>
    </row>
    <row r="115" spans="1:7" x14ac:dyDescent="0.3">
      <c r="A115" s="26" t="s">
        <v>23</v>
      </c>
      <c r="B115" s="25">
        <v>1104</v>
      </c>
      <c r="C115" s="25">
        <v>2280</v>
      </c>
      <c r="D115" s="25">
        <v>1445</v>
      </c>
      <c r="E115" s="25">
        <v>1722</v>
      </c>
      <c r="F115" s="25">
        <v>1196</v>
      </c>
      <c r="G115" s="25">
        <v>7747</v>
      </c>
    </row>
    <row r="116" spans="1:7" x14ac:dyDescent="0.3">
      <c r="A116" s="26" t="s">
        <v>7</v>
      </c>
      <c r="B116" s="25">
        <v>372</v>
      </c>
      <c r="C116" s="25">
        <v>1818</v>
      </c>
      <c r="D116" s="25">
        <v>1346</v>
      </c>
      <c r="E116" s="25">
        <v>1156</v>
      </c>
      <c r="F116" s="25">
        <v>1484</v>
      </c>
      <c r="G116" s="25">
        <v>6176</v>
      </c>
    </row>
    <row r="117" spans="1:7" x14ac:dyDescent="0.3">
      <c r="A117" s="26" t="s">
        <v>22</v>
      </c>
      <c r="B117" s="25">
        <v>1415</v>
      </c>
      <c r="C117" s="25">
        <v>1271</v>
      </c>
      <c r="D117" s="25">
        <v>1214</v>
      </c>
      <c r="E117" s="25">
        <v>1135</v>
      </c>
      <c r="F117" s="25">
        <v>1566</v>
      </c>
      <c r="G117" s="25">
        <v>6601</v>
      </c>
    </row>
    <row r="118" spans="1:7" x14ac:dyDescent="0.3">
      <c r="A118" s="26" t="s">
        <v>21</v>
      </c>
      <c r="B118" s="25">
        <v>1362</v>
      </c>
      <c r="C118" s="25">
        <v>1363</v>
      </c>
      <c r="D118" s="25">
        <v>1152</v>
      </c>
      <c r="E118" s="25">
        <v>777</v>
      </c>
      <c r="F118" s="25">
        <v>750</v>
      </c>
      <c r="G118" s="25">
        <v>5404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57" zoomScaleNormal="115" workbookViewId="0">
      <selection activeCell="Q3" sqref="Q3:T3"/>
    </sheetView>
  </sheetViews>
  <sheetFormatPr defaultRowHeight="14" x14ac:dyDescent="0.3"/>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97" zoomScaleNormal="115" workbookViewId="0">
      <selection activeCell="E13" sqref="E13"/>
    </sheetView>
  </sheetViews>
  <sheetFormatPr defaultRowHeight="14" x14ac:dyDescent="0.3"/>
  <cols>
    <col min="5" max="5" width="10.83203125" customWidth="1"/>
    <col min="6" max="6" width="12.08203125" bestFit="1" customWidth="1"/>
    <col min="13" max="13" width="8.5" customWidth="1"/>
  </cols>
  <sheetData>
    <row r="3" ht="25.5" customHeight="1" x14ac:dyDescent="0.3"/>
    <row r="4" ht="25.5" customHeight="1" x14ac:dyDescent="0.3"/>
    <row r="5" ht="25.5" customHeight="1" x14ac:dyDescent="0.3"/>
    <row r="6" ht="25.5" customHeight="1" x14ac:dyDescent="0.3"/>
    <row r="7" ht="25.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Centre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Sanaj Jadhav</cp:lastModifiedBy>
  <dcterms:created xsi:type="dcterms:W3CDTF">2021-03-14T20:21:32Z</dcterms:created>
  <dcterms:modified xsi:type="dcterms:W3CDTF">2025-08-14T22:44:05Z</dcterms:modified>
</cp:coreProperties>
</file>