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am\Documents\Desk\CS 513 B\MidTerm\"/>
    </mc:Choice>
  </mc:AlternateContent>
  <xr:revisionPtr revIDLastSave="0" documentId="8_{050BD785-0A6B-4D34-9733-168F3782276B}" xr6:coauthVersionLast="44" xr6:coauthVersionMax="44" xr10:uidLastSave="{00000000-0000-0000-0000-000000000000}"/>
  <bookViews>
    <workbookView xWindow="28680" yWindow="-120" windowWidth="29040" windowHeight="15840" xr2:uid="{6B042ECD-6400-40D6-B9C9-C12A665FF2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2" i="1" l="1"/>
  <c r="G62" i="1"/>
  <c r="I61" i="1"/>
  <c r="G61" i="1"/>
  <c r="O52" i="1" s="1"/>
  <c r="I60" i="1"/>
  <c r="G60" i="1"/>
  <c r="J53" i="1"/>
  <c r="I53" i="1"/>
  <c r="H53" i="1"/>
  <c r="J52" i="1"/>
  <c r="I52" i="1"/>
  <c r="H52" i="1"/>
  <c r="P52" i="1" s="1"/>
  <c r="J51" i="1"/>
  <c r="I51" i="1"/>
  <c r="H51" i="1"/>
  <c r="N51" i="1" s="1"/>
  <c r="J50" i="1"/>
  <c r="N50" i="1" s="1"/>
  <c r="I50" i="1"/>
  <c r="H50" i="1"/>
  <c r="J49" i="1"/>
  <c r="I49" i="1"/>
  <c r="H49" i="1"/>
  <c r="J48" i="1"/>
  <c r="I48" i="1"/>
  <c r="H48" i="1"/>
  <c r="P48" i="1" s="1"/>
  <c r="J47" i="1"/>
  <c r="I47" i="1"/>
  <c r="H47" i="1"/>
  <c r="N47" i="1" s="1"/>
  <c r="J46" i="1"/>
  <c r="I46" i="1"/>
  <c r="H46" i="1"/>
  <c r="J45" i="1"/>
  <c r="I45" i="1"/>
  <c r="H45" i="1"/>
  <c r="J44" i="1"/>
  <c r="I44" i="1"/>
  <c r="H44" i="1"/>
  <c r="P44" i="1" s="1"/>
  <c r="J43" i="1"/>
  <c r="I43" i="1"/>
  <c r="H43" i="1"/>
  <c r="N43" i="1" s="1"/>
  <c r="J42" i="1"/>
  <c r="I42" i="1"/>
  <c r="H42" i="1"/>
  <c r="J41" i="1"/>
  <c r="I41" i="1"/>
  <c r="H41" i="1"/>
  <c r="J40" i="1"/>
  <c r="I40" i="1"/>
  <c r="H40" i="1"/>
  <c r="P40" i="1" s="1"/>
  <c r="J39" i="1"/>
  <c r="I39" i="1"/>
  <c r="H39" i="1"/>
  <c r="N39" i="1" s="1"/>
  <c r="J38" i="1"/>
  <c r="I38" i="1"/>
  <c r="H38" i="1"/>
  <c r="J37" i="1"/>
  <c r="I37" i="1"/>
  <c r="H37" i="1"/>
  <c r="J36" i="1"/>
  <c r="I36" i="1"/>
  <c r="H36" i="1"/>
  <c r="P36" i="1" s="1"/>
  <c r="J35" i="1"/>
  <c r="I35" i="1"/>
  <c r="H35" i="1"/>
  <c r="N35" i="1" s="1"/>
  <c r="J34" i="1"/>
  <c r="I34" i="1"/>
  <c r="H34" i="1"/>
  <c r="J33" i="1"/>
  <c r="I33" i="1"/>
  <c r="H33" i="1"/>
  <c r="J32" i="1"/>
  <c r="I32" i="1"/>
  <c r="H32" i="1"/>
  <c r="P32" i="1" s="1"/>
  <c r="J31" i="1"/>
  <c r="I31" i="1"/>
  <c r="H31" i="1"/>
  <c r="N31" i="1" s="1"/>
  <c r="J30" i="1"/>
  <c r="I30" i="1"/>
  <c r="H30" i="1"/>
  <c r="J29" i="1"/>
  <c r="I29" i="1"/>
  <c r="H29" i="1"/>
  <c r="J28" i="1"/>
  <c r="I28" i="1"/>
  <c r="H28" i="1"/>
  <c r="P28" i="1" s="1"/>
  <c r="J27" i="1"/>
  <c r="I27" i="1"/>
  <c r="H27" i="1"/>
  <c r="N27" i="1" s="1"/>
  <c r="J26" i="1"/>
  <c r="I26" i="1"/>
  <c r="H26" i="1"/>
  <c r="J25" i="1"/>
  <c r="I25" i="1"/>
  <c r="H25" i="1"/>
  <c r="J24" i="1"/>
  <c r="I24" i="1"/>
  <c r="H24" i="1"/>
  <c r="P24" i="1" s="1"/>
  <c r="J23" i="1"/>
  <c r="I23" i="1"/>
  <c r="H23" i="1"/>
  <c r="N23" i="1" s="1"/>
  <c r="J22" i="1"/>
  <c r="I22" i="1"/>
  <c r="H22" i="1"/>
  <c r="J21" i="1"/>
  <c r="I21" i="1"/>
  <c r="H21" i="1"/>
  <c r="J20" i="1"/>
  <c r="I20" i="1"/>
  <c r="H20" i="1"/>
  <c r="P20" i="1" s="1"/>
  <c r="J19" i="1"/>
  <c r="I19" i="1"/>
  <c r="H19" i="1"/>
  <c r="N19" i="1" s="1"/>
  <c r="J18" i="1"/>
  <c r="I18" i="1"/>
  <c r="H18" i="1"/>
  <c r="J17" i="1"/>
  <c r="I17" i="1"/>
  <c r="H17" i="1"/>
  <c r="J16" i="1"/>
  <c r="I16" i="1"/>
  <c r="H16" i="1"/>
  <c r="P16" i="1" s="1"/>
  <c r="J15" i="1"/>
  <c r="I15" i="1"/>
  <c r="H15" i="1"/>
  <c r="N15" i="1" s="1"/>
  <c r="J14" i="1"/>
  <c r="I14" i="1"/>
  <c r="H14" i="1"/>
  <c r="J13" i="1"/>
  <c r="I13" i="1"/>
  <c r="H13" i="1"/>
  <c r="J12" i="1"/>
  <c r="I12" i="1"/>
  <c r="H12" i="1"/>
  <c r="P12" i="1" s="1"/>
  <c r="J11" i="1"/>
  <c r="I11" i="1"/>
  <c r="H11" i="1"/>
  <c r="N11" i="1" s="1"/>
  <c r="J10" i="1"/>
  <c r="I10" i="1"/>
  <c r="H10" i="1"/>
  <c r="J9" i="1"/>
  <c r="I9" i="1"/>
  <c r="H9" i="1"/>
  <c r="J8" i="1"/>
  <c r="I8" i="1"/>
  <c r="H8" i="1"/>
  <c r="P8" i="1" s="1"/>
  <c r="J7" i="1"/>
  <c r="I7" i="1"/>
  <c r="H7" i="1"/>
  <c r="N7" i="1" s="1"/>
  <c r="J6" i="1"/>
  <c r="I6" i="1"/>
  <c r="H6" i="1"/>
  <c r="J5" i="1"/>
  <c r="I5" i="1"/>
  <c r="H5" i="1"/>
  <c r="J4" i="1"/>
  <c r="I4" i="1"/>
  <c r="H4" i="1"/>
  <c r="P4" i="1" s="1"/>
  <c r="P6" i="1" l="1"/>
  <c r="P10" i="1"/>
  <c r="P14" i="1"/>
  <c r="P18" i="1"/>
  <c r="P22" i="1"/>
  <c r="P26" i="1"/>
  <c r="P30" i="1"/>
  <c r="P34" i="1"/>
  <c r="P38" i="1"/>
  <c r="P42" i="1"/>
  <c r="P46" i="1"/>
  <c r="N48" i="1"/>
  <c r="P50" i="1"/>
  <c r="N52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O5" i="1"/>
  <c r="O11" i="1"/>
  <c r="O17" i="1"/>
  <c r="O23" i="1"/>
  <c r="O29" i="1"/>
  <c r="O37" i="1"/>
  <c r="O39" i="1"/>
  <c r="O41" i="1"/>
  <c r="O43" i="1"/>
  <c r="O45" i="1"/>
  <c r="O47" i="1"/>
  <c r="O49" i="1"/>
  <c r="O51" i="1"/>
  <c r="O53" i="1"/>
  <c r="N4" i="1"/>
  <c r="P5" i="1"/>
  <c r="N6" i="1"/>
  <c r="P7" i="1"/>
  <c r="N8" i="1"/>
  <c r="P9" i="1"/>
  <c r="N10" i="1"/>
  <c r="P11" i="1"/>
  <c r="N12" i="1"/>
  <c r="P13" i="1"/>
  <c r="N14" i="1"/>
  <c r="P15" i="1"/>
  <c r="N16" i="1"/>
  <c r="P17" i="1"/>
  <c r="N18" i="1"/>
  <c r="P19" i="1"/>
  <c r="N20" i="1"/>
  <c r="P21" i="1"/>
  <c r="N22" i="1"/>
  <c r="P23" i="1"/>
  <c r="N24" i="1"/>
  <c r="P25" i="1"/>
  <c r="N26" i="1"/>
  <c r="P27" i="1"/>
  <c r="N28" i="1"/>
  <c r="P29" i="1"/>
  <c r="N30" i="1"/>
  <c r="P31" i="1"/>
  <c r="N32" i="1"/>
  <c r="P33" i="1"/>
  <c r="N34" i="1"/>
  <c r="P35" i="1"/>
  <c r="N36" i="1"/>
  <c r="P37" i="1"/>
  <c r="N38" i="1"/>
  <c r="P39" i="1"/>
  <c r="N40" i="1"/>
  <c r="P41" i="1"/>
  <c r="N42" i="1"/>
  <c r="P43" i="1"/>
  <c r="N44" i="1"/>
  <c r="P45" i="1"/>
  <c r="N46" i="1"/>
  <c r="P47" i="1"/>
  <c r="P49" i="1"/>
  <c r="P51" i="1"/>
  <c r="P53" i="1"/>
  <c r="O9" i="1"/>
  <c r="O15" i="1"/>
  <c r="O21" i="1"/>
  <c r="O27" i="1"/>
  <c r="O33" i="1"/>
  <c r="O4" i="1"/>
  <c r="O10" i="1"/>
  <c r="O12" i="1"/>
  <c r="O18" i="1"/>
  <c r="O20" i="1"/>
  <c r="O22" i="1"/>
  <c r="O24" i="1"/>
  <c r="O26" i="1"/>
  <c r="O28" i="1"/>
  <c r="O30" i="1"/>
  <c r="O32" i="1"/>
  <c r="O34" i="1"/>
  <c r="O36" i="1"/>
  <c r="O38" i="1"/>
  <c r="O40" i="1"/>
  <c r="O42" i="1"/>
  <c r="O44" i="1"/>
  <c r="O46" i="1"/>
  <c r="O48" i="1"/>
  <c r="O50" i="1"/>
  <c r="O7" i="1"/>
  <c r="O13" i="1"/>
  <c r="O19" i="1"/>
  <c r="O25" i="1"/>
  <c r="O31" i="1"/>
  <c r="O35" i="1"/>
  <c r="O6" i="1"/>
  <c r="O8" i="1"/>
  <c r="O14" i="1"/>
  <c r="O16" i="1"/>
</calcChain>
</file>

<file path=xl/sharedStrings.xml><?xml version="1.0" encoding="utf-8"?>
<sst xmlns="http://schemas.openxmlformats.org/spreadsheetml/2006/main" count="349" uniqueCount="28">
  <si>
    <t>Exposure</t>
  </si>
  <si>
    <t>MaritalStatus</t>
  </si>
  <si>
    <t>MonthAtHospital</t>
  </si>
  <si>
    <t>Infected</t>
  </si>
  <si>
    <t>Married</t>
  </si>
  <si>
    <t>No</t>
  </si>
  <si>
    <t>Yes</t>
  </si>
  <si>
    <t>Single</t>
  </si>
  <si>
    <t>Normalizing Data</t>
  </si>
  <si>
    <t>Distance Function</t>
  </si>
  <si>
    <t>Point1</t>
  </si>
  <si>
    <t>Point2</t>
  </si>
  <si>
    <t>Point3</t>
  </si>
  <si>
    <t>Point1: Ascending</t>
  </si>
  <si>
    <t>Point2: Ascending</t>
  </si>
  <si>
    <t>Point3: Ascending</t>
  </si>
  <si>
    <t xml:space="preserve"> </t>
  </si>
  <si>
    <t>Normalized Test Dataset</t>
  </si>
  <si>
    <t xml:space="preserve">Exposure </t>
  </si>
  <si>
    <t>MartialStatus</t>
  </si>
  <si>
    <t xml:space="preserve">k=3 </t>
  </si>
  <si>
    <t>Point1 Predict</t>
  </si>
  <si>
    <t>Point2 Predict</t>
  </si>
  <si>
    <t>Point3 Predict</t>
  </si>
  <si>
    <t>Predicted Result</t>
  </si>
  <si>
    <t>NAME: Sanam Sritam Jena</t>
  </si>
  <si>
    <t>CS 513B Midterm</t>
  </si>
  <si>
    <t>CWID: 10454295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</si>
</sst>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1243B8-C5BD-4E1F-8A87-B1675E31113F}" name="Table1" displayName="Table1" ref="B1:E51" totalsRowShown="0">
  <autoFilter ref="B1:E51" xr:uid="{AE8546E3-B6C7-4535-B70F-26AC7A45F419}"/>
  <tableColumns count="4">
    <tableColumn id="1" xr3:uid="{9E6ACC00-D254-474F-8E16-87928D97B4C6}" name="Exposure"/>
    <tableColumn id="2" xr3:uid="{F214A818-2B85-4208-AACB-28C7572A2188}" name="MaritalStatus"/>
    <tableColumn id="3" xr3:uid="{93C2FD19-67B2-438A-A99A-D5ACB49A412F}" name="MonthAtHospital"/>
    <tableColumn id="4" xr3:uid="{0A2DE132-B5B6-453D-913B-24CE6C2D5A3F}" name="Infect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75B465-6A7B-4A44-837D-563EB0B279B5}" name="Table2" displayName="Table2" ref="H3:K53" totalsRowShown="0">
  <autoFilter ref="H3:K53" xr:uid="{FB247616-EE4E-4CF8-9341-D58856E97D0F}"/>
  <tableColumns count="4">
    <tableColumn id="1" xr3:uid="{2E47C119-BEE6-4BFA-A10A-31065A5AC858}" name="Exposure">
      <calculatedColumnFormula>(B2-MIN($B$2:$B$51))/(MAX($B$2:$B$51)-MIN($B$2:$B$51))</calculatedColumnFormula>
    </tableColumn>
    <tableColumn id="2" xr3:uid="{59E838AD-81CF-4AF3-BB1B-470370978794}" name="MaritalStatus">
      <calculatedColumnFormula>IF(C2="Married",1,0)</calculatedColumnFormula>
    </tableColumn>
    <tableColumn id="3" xr3:uid="{65715EFA-56C9-4B04-BB95-58ED1AF01D79}" name="MonthAtHospital">
      <calculatedColumnFormula>(D2-MIN($D$2:$D$51))/(MAX($D$2:$D$51)-MIN($D$2:$D$51))</calculatedColumnFormula>
    </tableColumn>
    <tableColumn id="4" xr3:uid="{2499243C-CC6D-4032-B5CB-C3834ED9FFB6}" name="Infect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D07B96-C33B-4507-88A2-4ED413C6CF0D}" name="Table3" displayName="Table3" ref="N3:P53" totalsRowShown="0">
  <autoFilter ref="N3:P53" xr:uid="{C5DDAB6C-DB14-4DDA-BD91-F20233A34A93}"/>
  <tableColumns count="3">
    <tableColumn id="1" xr3:uid="{38C07E14-6B46-44CD-873C-A7391E4355D7}" name="Point1" dataDxfId="7">
      <calculatedColumnFormula>SQRT(($G$60-H4)^2+($H$60-I4)^2+($I$60-J4)^2)</calculatedColumnFormula>
    </tableColumn>
    <tableColumn id="2" xr3:uid="{4E962DBE-F078-46CA-9282-79117BB938D1}" name="Point2" dataDxfId="6">
      <calculatedColumnFormula>SQRT(($G$61-H4)^2+($H$61-I4)^2+($I$61-J4)^2)</calculatedColumnFormula>
    </tableColumn>
    <tableColumn id="3" xr3:uid="{AFE56E24-5732-4987-83D1-1150DBA023F6}" name="Point3" dataDxfId="5">
      <calculatedColumnFormula>SQRT(($G$62-H4)^2+($H$62-I4)^2+($I$62-J4)^2)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E97053-25EC-4364-9775-2C11A95B7C1B}" name="Table4" displayName="Table4" ref="R3:S53" totalsRowShown="0">
  <autoFilter ref="R3:S53" xr:uid="{6286BC46-11CF-46C6-B8BF-AA82CD5F997E}"/>
  <tableColumns count="2">
    <tableColumn id="1" xr3:uid="{3102ED90-5848-4B2E-BCE2-44303B063698}" name="Point1: Ascending" dataDxfId="4"/>
    <tableColumn id="2" xr3:uid="{2CBC75A5-68EC-4637-A617-9A51E044108A}" name="Infec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109B3D-EF2B-4D61-B0D5-AF6346777846}" name="Table5" displayName="Table5" ref="U3:V53" totalsRowShown="0">
  <autoFilter ref="U3:V53" xr:uid="{D405F5B1-C45F-4947-975A-100E4433BEBC}"/>
  <tableColumns count="2">
    <tableColumn id="1" xr3:uid="{3FEBF252-8D0B-42D9-9DA1-3060FFA49E2D}" name="Point2: Ascending" dataDxfId="3"/>
    <tableColumn id="2" xr3:uid="{8025D74A-8606-4269-BD24-CE42463A6F81}" name="Infecte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B162D0-27A0-4EF7-A8C0-AB9CA6917FEA}" name="Table6" displayName="Table6" ref="X3:Y53" totalsRowShown="0">
  <autoFilter ref="X3:Y53" xr:uid="{DA744233-AA91-481C-8099-3284EE8C9B4B}"/>
  <tableColumns count="2">
    <tableColumn id="1" xr3:uid="{BF097012-839F-40D0-BA06-114EB6389434}" name="Point3: Ascending" dataDxfId="2"/>
    <tableColumn id="2" xr3:uid="{934A7AB4-DF9D-477D-B6A4-413F1ACC9CF4}" name="Infecte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8FD049-B895-4780-9122-63043835957B}" name="Table7" displayName="Table7" ref="G59:J62" totalsRowShown="0">
  <autoFilter ref="G59:J62" xr:uid="{D1421685-924A-4EDE-82B7-C9364A9957DD}"/>
  <tableColumns count="4">
    <tableColumn id="1" xr3:uid="{9FA3CAEB-BD45-4539-B088-6019B9BEE1E7}" name="Exposure "/>
    <tableColumn id="2" xr3:uid="{D6A31A07-9EDC-4D57-9C71-50DE61EAC2D5}" name="MartialStatus"/>
    <tableColumn id="3" xr3:uid="{CF695F9C-2FE2-4286-9F89-61D37FD658E3}" name="MonthAtHospital" dataDxfId="1"/>
    <tableColumn id="4" xr3:uid="{3061CAA1-7BAE-4B4E-9CCD-A938B889AEEC}" name="Infect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9C4900F-FE21-4652-95FD-FD82A8A60FA4}" name="Table9" displayName="Table9" ref="M59:P62" totalsRowShown="0">
  <autoFilter ref="M59:P62" xr:uid="{E6F270BE-2550-45C0-B21B-29A95D1B5D6E}"/>
  <tableColumns count="4">
    <tableColumn id="1" xr3:uid="{60678640-1B96-4EF5-9392-DF29C66D199C}" name="Point1 Predict"/>
    <tableColumn id="2" xr3:uid="{357D45A0-5D9E-4C6F-B665-CC3E8C53B582}" name="Point2 Predict"/>
    <tableColumn id="3" xr3:uid="{7E2E536F-5F57-473C-A3C6-4D1638134A7D}" name="Point3 Predict"/>
    <tableColumn id="4" xr3:uid="{5082F952-9139-4CA7-A332-1E909DE06742}" name="Predicted Resul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6168B-27D5-471B-BA5B-3811199BFEB0}">
  <dimension ref="A1:Y62"/>
  <sheetViews>
    <sheetView tabSelected="1" zoomScale="70" zoomScaleNormal="70" workbookViewId="0">
      <selection activeCell="A5" sqref="A5:A7"/>
    </sheetView>
  </sheetViews>
  <sheetFormatPr defaultRowHeight="15" x14ac:dyDescent="0.25"/>
  <cols>
    <col min="1" max="1" width="27.28515625" bestFit="1" customWidth="1"/>
    <col min="2" max="2" width="18.7109375" bestFit="1" customWidth="1"/>
    <col min="3" max="3" width="23.42578125" bestFit="1" customWidth="1"/>
    <col min="4" max="4" width="27.140625" bestFit="1" customWidth="1"/>
    <col min="5" max="5" width="17.7109375" bestFit="1" customWidth="1"/>
    <col min="7" max="7" width="24.42578125" bestFit="1" customWidth="1"/>
    <col min="8" max="8" width="21" bestFit="1" customWidth="1"/>
    <col min="9" max="9" width="23.42578125" bestFit="1" customWidth="1"/>
    <col min="10" max="10" width="27.140625" bestFit="1" customWidth="1"/>
    <col min="11" max="11" width="17.7109375" bestFit="1" customWidth="1"/>
    <col min="12" max="12" width="5.28515625" bestFit="1" customWidth="1"/>
    <col min="13" max="13" width="19.140625" customWidth="1"/>
    <col min="14" max="15" width="19.5703125" customWidth="1"/>
    <col min="16" max="16" width="22.28515625" customWidth="1"/>
    <col min="18" max="18" width="23.85546875" customWidth="1"/>
    <col min="19" max="19" width="12.85546875" customWidth="1"/>
    <col min="21" max="21" width="24.28515625" customWidth="1"/>
    <col min="22" max="22" width="12.85546875" customWidth="1"/>
    <col min="24" max="24" width="24.28515625" customWidth="1"/>
    <col min="25" max="25" width="12.85546875" customWidth="1"/>
  </cols>
  <sheetData>
    <row r="1" spans="1:25" x14ac:dyDescent="0.25">
      <c r="B1" s="4" t="s">
        <v>0</v>
      </c>
      <c r="C1" s="4" t="s">
        <v>1</v>
      </c>
      <c r="D1" s="4" t="s">
        <v>2</v>
      </c>
      <c r="E1" s="4" t="s">
        <v>3</v>
      </c>
      <c r="F1" s="1"/>
    </row>
    <row r="2" spans="1:25" x14ac:dyDescent="0.25">
      <c r="B2" s="4">
        <v>3</v>
      </c>
      <c r="C2" s="4" t="s">
        <v>4</v>
      </c>
      <c r="D2" s="4">
        <v>7</v>
      </c>
      <c r="E2" s="4" t="s">
        <v>5</v>
      </c>
      <c r="F2" s="1"/>
      <c r="H2" s="3" t="s">
        <v>8</v>
      </c>
      <c r="N2" s="3" t="s">
        <v>9</v>
      </c>
      <c r="R2" s="3" t="s">
        <v>9</v>
      </c>
    </row>
    <row r="3" spans="1:25" x14ac:dyDescent="0.25">
      <c r="B3" s="4">
        <v>3</v>
      </c>
      <c r="C3" s="4" t="s">
        <v>4</v>
      </c>
      <c r="D3" s="4">
        <v>2</v>
      </c>
      <c r="E3" s="4" t="s">
        <v>6</v>
      </c>
      <c r="F3" s="1"/>
      <c r="H3" s="4" t="s">
        <v>0</v>
      </c>
      <c r="I3" s="4" t="s">
        <v>1</v>
      </c>
      <c r="J3" s="4" t="s">
        <v>2</v>
      </c>
      <c r="K3" s="4" t="s">
        <v>3</v>
      </c>
      <c r="N3" t="s">
        <v>10</v>
      </c>
      <c r="O3" t="s">
        <v>11</v>
      </c>
      <c r="P3" t="s">
        <v>12</v>
      </c>
      <c r="R3" t="s">
        <v>13</v>
      </c>
      <c r="S3" t="s">
        <v>3</v>
      </c>
      <c r="U3" t="s">
        <v>14</v>
      </c>
      <c r="V3" t="s">
        <v>3</v>
      </c>
      <c r="X3" t="s">
        <v>15</v>
      </c>
      <c r="Y3" t="s">
        <v>3</v>
      </c>
    </row>
    <row r="4" spans="1:25" x14ac:dyDescent="0.25">
      <c r="B4" s="4">
        <v>3</v>
      </c>
      <c r="C4" s="4" t="s">
        <v>4</v>
      </c>
      <c r="D4" s="4">
        <v>7</v>
      </c>
      <c r="E4" s="4" t="s">
        <v>5</v>
      </c>
      <c r="F4" s="1"/>
      <c r="H4" s="5">
        <f>(B2-MIN($B$2:$B$51))/(MAX($B$2:$B$51)-MIN($B$2:$B$51))</f>
        <v>0.66666666666666663</v>
      </c>
      <c r="I4" s="4">
        <f>IF(C2="Married",1,0)</f>
        <v>1</v>
      </c>
      <c r="J4" s="5">
        <f>(D2-MIN($D$2:$D$51))/(MAX($D$2:$D$51)-MIN($D$2:$D$51))</f>
        <v>0.18181818181818182</v>
      </c>
      <c r="K4" s="4" t="s">
        <v>5</v>
      </c>
      <c r="N4" s="2">
        <f>SQRT(($G$60-H4)^2+($H$60-I4)^2+($I$60-J4)^2)</f>
        <v>0.69101540915099269</v>
      </c>
      <c r="O4" s="2">
        <f>SQRT(($G$61-H4)^2+($H$61-I4)^2+($I$61-J4)^2)</f>
        <v>1.0041237288352056</v>
      </c>
      <c r="P4" s="2">
        <f>SQRT(($G$62-H4)^2+($H$62-I4)^2+($I$62-J4)^2)</f>
        <v>1.0545280388669889</v>
      </c>
      <c r="R4" s="2">
        <v>0.69101540915099269</v>
      </c>
      <c r="S4" t="s">
        <v>5</v>
      </c>
      <c r="U4" s="2">
        <v>9.0909090909090912E-2</v>
      </c>
      <c r="V4" t="s">
        <v>5</v>
      </c>
      <c r="X4" s="2">
        <v>0</v>
      </c>
      <c r="Y4" t="s">
        <v>5</v>
      </c>
    </row>
    <row r="5" spans="1:25" ht="15.75" x14ac:dyDescent="0.25">
      <c r="A5" s="6" t="s">
        <v>25</v>
      </c>
      <c r="B5" s="4">
        <v>1</v>
      </c>
      <c r="C5" s="4" t="s">
        <v>4</v>
      </c>
      <c r="D5" s="4">
        <v>18</v>
      </c>
      <c r="E5" s="4" t="s">
        <v>5</v>
      </c>
      <c r="F5" s="1"/>
      <c r="H5" s="5">
        <f t="shared" ref="H5:H53" si="0">(B3-MIN($B$2:$B$51))/(MAX($B$2:$B$51)-MIN($B$2:$B$51))</f>
        <v>0.66666666666666663</v>
      </c>
      <c r="I5" s="4">
        <f t="shared" ref="I5:I53" si="1">IF(C3="Married",1,0)</f>
        <v>1</v>
      </c>
      <c r="J5" s="5">
        <f t="shared" ref="J5:J53" si="2">(D3-MIN($D$2:$D$51))/(MAX($D$2:$D$51)-MIN($D$2:$D$51))</f>
        <v>3.0303030303030304E-2</v>
      </c>
      <c r="K5" s="4" t="s">
        <v>6</v>
      </c>
      <c r="N5" s="2">
        <f t="shared" ref="N5:N53" si="3">SQRT(($G$60-H5)^2+($H$60-I5)^2+($I$60-J5)^2)</f>
        <v>0.66735501653167395</v>
      </c>
      <c r="O5" s="2">
        <f t="shared" ref="O5:O53" si="4">SQRT(($G$61-H5)^2+($H$61-I5)^2+($I$61-J5)^2)</f>
        <v>1.001834863928275</v>
      </c>
      <c r="P5" s="2">
        <f t="shared" ref="P5:P53" si="5">SQRT(($G$62-H5)^2+($H$62-I5)^2+($I$62-J5)^2)</f>
        <v>1.0610388727279756</v>
      </c>
      <c r="R5" s="2">
        <v>0.69101540915099269</v>
      </c>
      <c r="S5" t="s">
        <v>5</v>
      </c>
      <c r="U5" s="2">
        <v>9.0909090909090912E-2</v>
      </c>
      <c r="V5" t="s">
        <v>5</v>
      </c>
      <c r="X5" s="2">
        <v>3.0303030303030304E-2</v>
      </c>
      <c r="Y5" t="s">
        <v>5</v>
      </c>
    </row>
    <row r="6" spans="1:25" ht="15.75" x14ac:dyDescent="0.25">
      <c r="A6" s="6" t="s">
        <v>26</v>
      </c>
      <c r="B6" s="4">
        <v>4</v>
      </c>
      <c r="C6" s="4" t="s">
        <v>7</v>
      </c>
      <c r="D6" s="4">
        <v>1</v>
      </c>
      <c r="E6" s="4" t="s">
        <v>5</v>
      </c>
      <c r="F6" s="1"/>
      <c r="H6" s="5">
        <f t="shared" si="0"/>
        <v>0.66666666666666663</v>
      </c>
      <c r="I6" s="4">
        <f t="shared" si="1"/>
        <v>1</v>
      </c>
      <c r="J6" s="5">
        <f t="shared" si="2"/>
        <v>0.18181818181818182</v>
      </c>
      <c r="K6" s="4" t="s">
        <v>5</v>
      </c>
      <c r="N6" s="2">
        <f t="shared" si="3"/>
        <v>0.69101540915099269</v>
      </c>
      <c r="O6" s="2">
        <f t="shared" si="4"/>
        <v>1.0041237288352056</v>
      </c>
      <c r="P6" s="2">
        <f t="shared" si="5"/>
        <v>1.0545280388669889</v>
      </c>
      <c r="R6" s="2">
        <v>0.51515151515151514</v>
      </c>
      <c r="S6" t="s">
        <v>5</v>
      </c>
      <c r="U6" s="2">
        <v>0.12121212121212122</v>
      </c>
      <c r="V6" t="s">
        <v>5</v>
      </c>
      <c r="X6" s="2">
        <v>9.0909090909090912E-2</v>
      </c>
      <c r="Y6" t="s">
        <v>6</v>
      </c>
    </row>
    <row r="7" spans="1:25" ht="15.75" x14ac:dyDescent="0.25">
      <c r="A7" s="6" t="s">
        <v>27</v>
      </c>
      <c r="B7" s="4">
        <v>3</v>
      </c>
      <c r="C7" s="4" t="s">
        <v>4</v>
      </c>
      <c r="D7" s="4">
        <v>2</v>
      </c>
      <c r="E7" s="4" t="s">
        <v>5</v>
      </c>
      <c r="F7" s="1"/>
      <c r="H7" s="5">
        <f t="shared" si="0"/>
        <v>0</v>
      </c>
      <c r="I7" s="4">
        <f t="shared" si="1"/>
        <v>1</v>
      </c>
      <c r="J7" s="5">
        <f t="shared" si="2"/>
        <v>0.51515151515151514</v>
      </c>
      <c r="K7" s="4" t="s">
        <v>5</v>
      </c>
      <c r="N7" s="2">
        <f t="shared" si="3"/>
        <v>0.51515151515151514</v>
      </c>
      <c r="O7" s="2">
        <f t="shared" si="4"/>
        <v>1.2745297481704903</v>
      </c>
      <c r="P7" s="2">
        <f t="shared" si="5"/>
        <v>1.1150526965438847</v>
      </c>
      <c r="R7" s="2">
        <v>1.4142135623730951</v>
      </c>
      <c r="S7" t="s">
        <v>5</v>
      </c>
      <c r="U7" s="2">
        <v>0.1818181818181818</v>
      </c>
      <c r="V7" t="s">
        <v>5</v>
      </c>
      <c r="X7" s="2">
        <v>0.33879817840905907</v>
      </c>
      <c r="Y7" t="s">
        <v>5</v>
      </c>
    </row>
    <row r="8" spans="1:25" x14ac:dyDescent="0.25">
      <c r="B8" s="4">
        <v>2</v>
      </c>
      <c r="C8" s="4" t="s">
        <v>4</v>
      </c>
      <c r="D8" s="4">
        <v>3</v>
      </c>
      <c r="E8" s="4" t="s">
        <v>6</v>
      </c>
      <c r="F8" s="1"/>
      <c r="H8" s="5">
        <f t="shared" si="0"/>
        <v>1</v>
      </c>
      <c r="I8" s="4">
        <f t="shared" si="1"/>
        <v>0</v>
      </c>
      <c r="J8" s="5">
        <f t="shared" si="2"/>
        <v>0</v>
      </c>
      <c r="K8" s="4" t="s">
        <v>5</v>
      </c>
      <c r="N8" s="2">
        <f t="shared" si="3"/>
        <v>1.4142135623730951</v>
      </c>
      <c r="O8" s="2">
        <f t="shared" si="4"/>
        <v>0.3455077045754964</v>
      </c>
      <c r="P8" s="2">
        <f t="shared" si="5"/>
        <v>0.68366752561687749</v>
      </c>
      <c r="R8" s="2">
        <v>0.66735501653167395</v>
      </c>
      <c r="S8" t="s">
        <v>5</v>
      </c>
      <c r="U8" s="2">
        <v>0.21212121212121213</v>
      </c>
      <c r="V8" t="s">
        <v>5</v>
      </c>
      <c r="X8" s="2">
        <v>0.34550770457549634</v>
      </c>
      <c r="Y8" t="s">
        <v>6</v>
      </c>
    </row>
    <row r="9" spans="1:25" x14ac:dyDescent="0.25">
      <c r="B9" s="4">
        <v>1</v>
      </c>
      <c r="C9" s="4" t="s">
        <v>4</v>
      </c>
      <c r="D9" s="4">
        <v>7</v>
      </c>
      <c r="E9" s="4" t="s">
        <v>5</v>
      </c>
      <c r="F9" s="1"/>
      <c r="H9" s="5">
        <f t="shared" si="0"/>
        <v>0.66666666666666663</v>
      </c>
      <c r="I9" s="4">
        <f t="shared" si="1"/>
        <v>1</v>
      </c>
      <c r="J9" s="5">
        <f t="shared" si="2"/>
        <v>3.0303030303030304E-2</v>
      </c>
      <c r="K9" s="4" t="s">
        <v>5</v>
      </c>
      <c r="N9" s="2">
        <f t="shared" si="3"/>
        <v>0.66735501653167395</v>
      </c>
      <c r="O9" s="2">
        <f t="shared" si="4"/>
        <v>1.001834863928275</v>
      </c>
      <c r="P9" s="2">
        <f t="shared" si="5"/>
        <v>1.0610388727279756</v>
      </c>
      <c r="R9" s="2">
        <v>0.18181818181818182</v>
      </c>
      <c r="S9" t="s">
        <v>5</v>
      </c>
      <c r="U9" s="2">
        <v>0.33470790961173519</v>
      </c>
      <c r="V9" t="s">
        <v>6</v>
      </c>
      <c r="X9" s="2">
        <v>0.34550770457549634</v>
      </c>
      <c r="Y9" t="s">
        <v>5</v>
      </c>
    </row>
    <row r="10" spans="1:25" x14ac:dyDescent="0.25">
      <c r="B10" s="4">
        <v>4</v>
      </c>
      <c r="C10" s="4" t="s">
        <v>7</v>
      </c>
      <c r="D10" s="4">
        <v>6</v>
      </c>
      <c r="E10" s="4" t="s">
        <v>5</v>
      </c>
      <c r="F10" s="1"/>
      <c r="H10" s="5">
        <f t="shared" si="0"/>
        <v>0.33333333333333331</v>
      </c>
      <c r="I10" s="4">
        <f t="shared" si="1"/>
        <v>1</v>
      </c>
      <c r="J10" s="5">
        <f t="shared" si="2"/>
        <v>6.0606060606060608E-2</v>
      </c>
      <c r="K10" s="4" t="s">
        <v>6</v>
      </c>
      <c r="N10" s="2">
        <f t="shared" si="3"/>
        <v>0.33879817840905907</v>
      </c>
      <c r="O10" s="2">
        <f t="shared" si="4"/>
        <v>1.0545280388669889</v>
      </c>
      <c r="P10" s="2">
        <f t="shared" si="5"/>
        <v>1.0041237288352056</v>
      </c>
      <c r="R10" s="2">
        <v>1.4223068730547073</v>
      </c>
      <c r="S10" t="s">
        <v>5</v>
      </c>
      <c r="U10" s="2">
        <v>0.33470790961173519</v>
      </c>
      <c r="V10" t="s">
        <v>5</v>
      </c>
      <c r="X10" s="2">
        <v>0.34550770457549634</v>
      </c>
      <c r="Y10" t="s">
        <v>6</v>
      </c>
    </row>
    <row r="11" spans="1:25" x14ac:dyDescent="0.25">
      <c r="B11" s="4">
        <v>4</v>
      </c>
      <c r="C11" s="4" t="s">
        <v>7</v>
      </c>
      <c r="D11" s="4">
        <v>6</v>
      </c>
      <c r="E11" s="4" t="s">
        <v>5</v>
      </c>
      <c r="F11" s="1"/>
      <c r="H11" s="5">
        <f t="shared" si="0"/>
        <v>0</v>
      </c>
      <c r="I11" s="4">
        <f t="shared" si="1"/>
        <v>1</v>
      </c>
      <c r="J11" s="5">
        <f t="shared" si="2"/>
        <v>0.18181818181818182</v>
      </c>
      <c r="K11" s="4" t="s">
        <v>5</v>
      </c>
      <c r="N11" s="2">
        <f t="shared" si="3"/>
        <v>0.18181818181818182</v>
      </c>
      <c r="O11" s="2">
        <f t="shared" si="4"/>
        <v>1.2052837455364449</v>
      </c>
      <c r="P11" s="2">
        <f t="shared" si="5"/>
        <v>1.0545280388669889</v>
      </c>
      <c r="R11" s="2">
        <v>1.4223068730547073</v>
      </c>
      <c r="S11" t="s">
        <v>5</v>
      </c>
      <c r="U11" s="2">
        <v>0.33470790961173519</v>
      </c>
      <c r="V11" t="s">
        <v>5</v>
      </c>
      <c r="X11" s="2">
        <v>0.35468787608241287</v>
      </c>
      <c r="Y11" t="s">
        <v>6</v>
      </c>
    </row>
    <row r="12" spans="1:25" x14ac:dyDescent="0.25">
      <c r="B12" s="4">
        <v>4</v>
      </c>
      <c r="C12" s="4" t="s">
        <v>7</v>
      </c>
      <c r="D12" s="4">
        <v>1</v>
      </c>
      <c r="E12" s="4" t="s">
        <v>5</v>
      </c>
      <c r="F12" s="1"/>
      <c r="H12" s="5">
        <f t="shared" si="0"/>
        <v>1</v>
      </c>
      <c r="I12" s="4">
        <f t="shared" si="1"/>
        <v>0</v>
      </c>
      <c r="J12" s="5">
        <f t="shared" si="2"/>
        <v>0.15151515151515152</v>
      </c>
      <c r="K12" s="4" t="s">
        <v>5</v>
      </c>
      <c r="N12" s="2">
        <f t="shared" si="3"/>
        <v>1.4223068730547073</v>
      </c>
      <c r="O12" s="2">
        <f t="shared" si="4"/>
        <v>0.33879817840905907</v>
      </c>
      <c r="P12" s="2">
        <f t="shared" si="5"/>
        <v>0.66666666666666674</v>
      </c>
      <c r="R12" s="2">
        <v>1.4142135623730951</v>
      </c>
      <c r="S12" t="s">
        <v>5</v>
      </c>
      <c r="U12" s="2">
        <v>0.33879817840905907</v>
      </c>
      <c r="V12" t="s">
        <v>5</v>
      </c>
      <c r="X12" s="2">
        <v>0.35468787608241287</v>
      </c>
      <c r="Y12" t="s">
        <v>5</v>
      </c>
    </row>
    <row r="13" spans="1:25" x14ac:dyDescent="0.25">
      <c r="B13" s="4">
        <v>2</v>
      </c>
      <c r="C13" s="4" t="s">
        <v>4</v>
      </c>
      <c r="D13" s="4">
        <v>7</v>
      </c>
      <c r="E13" s="4" t="s">
        <v>5</v>
      </c>
      <c r="F13" s="1"/>
      <c r="H13" s="5">
        <f t="shared" si="0"/>
        <v>1</v>
      </c>
      <c r="I13" s="4">
        <f t="shared" si="1"/>
        <v>0</v>
      </c>
      <c r="J13" s="5">
        <f t="shared" si="2"/>
        <v>0.15151515151515152</v>
      </c>
      <c r="K13" s="4" t="s">
        <v>5</v>
      </c>
      <c r="N13" s="2">
        <f t="shared" si="3"/>
        <v>1.4223068730547073</v>
      </c>
      <c r="O13" s="2">
        <f t="shared" si="4"/>
        <v>0.33879817840905907</v>
      </c>
      <c r="P13" s="2">
        <f t="shared" si="5"/>
        <v>0.66666666666666674</v>
      </c>
      <c r="R13" s="2">
        <v>0.37969588139823235</v>
      </c>
      <c r="S13" t="s">
        <v>5</v>
      </c>
      <c r="U13" s="2">
        <v>0.33879817840905907</v>
      </c>
      <c r="V13" t="s">
        <v>5</v>
      </c>
      <c r="X13" s="2">
        <v>0.36615290829074459</v>
      </c>
      <c r="Y13" t="s">
        <v>5</v>
      </c>
    </row>
    <row r="14" spans="1:25" x14ac:dyDescent="0.25">
      <c r="B14" s="4">
        <v>1</v>
      </c>
      <c r="C14" s="4" t="s">
        <v>7</v>
      </c>
      <c r="D14" s="4">
        <v>2</v>
      </c>
      <c r="E14" s="4" t="s">
        <v>6</v>
      </c>
      <c r="F14" s="1"/>
      <c r="H14" s="5">
        <f t="shared" si="0"/>
        <v>1</v>
      </c>
      <c r="I14" s="4">
        <f t="shared" si="1"/>
        <v>0</v>
      </c>
      <c r="J14" s="5">
        <f t="shared" si="2"/>
        <v>0</v>
      </c>
      <c r="K14" s="4" t="s">
        <v>5</v>
      </c>
      <c r="N14" s="2">
        <f t="shared" si="3"/>
        <v>1.4142135623730951</v>
      </c>
      <c r="O14" s="2">
        <f t="shared" si="4"/>
        <v>0.3455077045754964</v>
      </c>
      <c r="P14" s="2">
        <f t="shared" si="5"/>
        <v>0.68366752561687749</v>
      </c>
      <c r="R14" s="2">
        <v>0.72029480751543706</v>
      </c>
      <c r="S14" t="s">
        <v>5</v>
      </c>
      <c r="U14" s="2">
        <v>0.33879817840905907</v>
      </c>
      <c r="V14" t="s">
        <v>5</v>
      </c>
      <c r="X14" s="2">
        <v>0.36615290829074459</v>
      </c>
      <c r="Y14" t="s">
        <v>5</v>
      </c>
    </row>
    <row r="15" spans="1:25" x14ac:dyDescent="0.25">
      <c r="B15" s="4">
        <v>3</v>
      </c>
      <c r="C15" s="4" t="s">
        <v>4</v>
      </c>
      <c r="D15" s="4">
        <v>10</v>
      </c>
      <c r="E15" s="4" t="s">
        <v>5</v>
      </c>
      <c r="F15" s="1"/>
      <c r="H15" s="5">
        <f t="shared" si="0"/>
        <v>0.33333333333333331</v>
      </c>
      <c r="I15" s="4">
        <f t="shared" si="1"/>
        <v>1</v>
      </c>
      <c r="J15" s="5">
        <f t="shared" si="2"/>
        <v>0.18181818181818182</v>
      </c>
      <c r="K15" s="4" t="s">
        <v>5</v>
      </c>
      <c r="N15" s="2">
        <f t="shared" si="3"/>
        <v>0.37969588139823235</v>
      </c>
      <c r="O15" s="2">
        <f t="shared" si="4"/>
        <v>1.0580054697027934</v>
      </c>
      <c r="P15" s="2">
        <f t="shared" si="5"/>
        <v>1.000459031467829</v>
      </c>
      <c r="R15" s="2">
        <v>0.84848484848484851</v>
      </c>
      <c r="S15" t="s">
        <v>5</v>
      </c>
      <c r="U15" s="2">
        <v>0.33879817840905907</v>
      </c>
      <c r="V15" t="s">
        <v>5</v>
      </c>
      <c r="X15" s="2">
        <v>0.36615290829074459</v>
      </c>
      <c r="Y15" t="s">
        <v>5</v>
      </c>
    </row>
    <row r="16" spans="1:25" x14ac:dyDescent="0.25">
      <c r="B16" s="4">
        <v>1</v>
      </c>
      <c r="C16" s="4" t="s">
        <v>4</v>
      </c>
      <c r="D16" s="4">
        <v>12</v>
      </c>
      <c r="E16" s="4" t="s">
        <v>6</v>
      </c>
      <c r="F16" s="1"/>
      <c r="H16" s="5">
        <f t="shared" si="0"/>
        <v>0</v>
      </c>
      <c r="I16" s="4">
        <f t="shared" si="1"/>
        <v>0</v>
      </c>
      <c r="J16" s="5">
        <f t="shared" si="2"/>
        <v>3.0303030303030304E-2</v>
      </c>
      <c r="K16" s="4" t="s">
        <v>6</v>
      </c>
      <c r="N16" s="2">
        <f t="shared" si="3"/>
        <v>1.000459031467829</v>
      </c>
      <c r="O16" s="2">
        <f t="shared" si="4"/>
        <v>0.66941581922347038</v>
      </c>
      <c r="P16" s="2">
        <f t="shared" si="5"/>
        <v>0.35468787608241287</v>
      </c>
      <c r="R16" s="2">
        <v>1.1853095282186634</v>
      </c>
      <c r="S16" t="s">
        <v>5</v>
      </c>
      <c r="U16" s="2">
        <v>0.33879817840905907</v>
      </c>
      <c r="V16" t="s">
        <v>5</v>
      </c>
      <c r="X16" s="2">
        <v>0.66666666666666674</v>
      </c>
      <c r="Y16" t="s">
        <v>5</v>
      </c>
    </row>
    <row r="17" spans="2:25" x14ac:dyDescent="0.25">
      <c r="B17" s="4">
        <v>1</v>
      </c>
      <c r="C17" s="4" t="s">
        <v>4</v>
      </c>
      <c r="D17" s="4">
        <v>29</v>
      </c>
      <c r="E17" s="4" t="s">
        <v>5</v>
      </c>
      <c r="F17" s="1"/>
      <c r="H17" s="5">
        <f t="shared" si="0"/>
        <v>0.66666666666666663</v>
      </c>
      <c r="I17" s="4">
        <f t="shared" si="1"/>
        <v>1</v>
      </c>
      <c r="J17" s="5">
        <f t="shared" si="2"/>
        <v>0.27272727272727271</v>
      </c>
      <c r="K17" s="4" t="s">
        <v>5</v>
      </c>
      <c r="N17" s="2">
        <f t="shared" si="3"/>
        <v>0.72029480751543706</v>
      </c>
      <c r="O17" s="2">
        <f t="shared" si="4"/>
        <v>1.016394535227177</v>
      </c>
      <c r="P17" s="2">
        <f t="shared" si="5"/>
        <v>1.0610388727279756</v>
      </c>
      <c r="R17" s="2">
        <v>0.66735501653167395</v>
      </c>
      <c r="S17" t="s">
        <v>5</v>
      </c>
      <c r="U17" s="2">
        <v>0.33879817840905907</v>
      </c>
      <c r="V17" t="s">
        <v>5</v>
      </c>
      <c r="X17" s="2">
        <v>0.66666666666666674</v>
      </c>
      <c r="Y17" t="s">
        <v>5</v>
      </c>
    </row>
    <row r="18" spans="2:25" x14ac:dyDescent="0.25">
      <c r="B18" s="4">
        <v>4</v>
      </c>
      <c r="C18" s="4" t="s">
        <v>4</v>
      </c>
      <c r="D18" s="4">
        <v>22</v>
      </c>
      <c r="E18" s="4" t="s">
        <v>5</v>
      </c>
      <c r="F18" s="1"/>
      <c r="H18" s="5">
        <f t="shared" si="0"/>
        <v>0</v>
      </c>
      <c r="I18" s="4">
        <f t="shared" si="1"/>
        <v>1</v>
      </c>
      <c r="J18" s="5">
        <f t="shared" si="2"/>
        <v>0.33333333333333331</v>
      </c>
      <c r="K18" s="4" t="s">
        <v>6</v>
      </c>
      <c r="N18" s="2">
        <f t="shared" si="3"/>
        <v>0.33333333333333331</v>
      </c>
      <c r="O18" s="2">
        <f t="shared" si="4"/>
        <v>1.2260562620693278</v>
      </c>
      <c r="P18" s="2">
        <f t="shared" si="5"/>
        <v>1.0696583390741086</v>
      </c>
      <c r="R18" s="2">
        <v>1.2394643234071248</v>
      </c>
      <c r="S18" t="s">
        <v>5</v>
      </c>
      <c r="U18" s="2">
        <v>0.3455077045754964</v>
      </c>
      <c r="V18" t="s">
        <v>5</v>
      </c>
      <c r="X18" s="2">
        <v>0.66666666666666674</v>
      </c>
      <c r="Y18" t="s">
        <v>5</v>
      </c>
    </row>
    <row r="19" spans="2:25" x14ac:dyDescent="0.25">
      <c r="B19" s="4">
        <v>2</v>
      </c>
      <c r="C19" s="4" t="s">
        <v>4</v>
      </c>
      <c r="D19" s="4">
        <v>1</v>
      </c>
      <c r="E19" s="4" t="s">
        <v>6</v>
      </c>
      <c r="F19" s="1"/>
      <c r="H19" s="5">
        <f t="shared" si="0"/>
        <v>0</v>
      </c>
      <c r="I19" s="4">
        <f t="shared" si="1"/>
        <v>1</v>
      </c>
      <c r="J19" s="5">
        <f t="shared" si="2"/>
        <v>0.84848484848484851</v>
      </c>
      <c r="K19" s="4" t="s">
        <v>5</v>
      </c>
      <c r="N19" s="2">
        <f t="shared" si="3"/>
        <v>0.84848484848484851</v>
      </c>
      <c r="O19" s="2">
        <f t="shared" si="4"/>
        <v>1.4206918993613384</v>
      </c>
      <c r="P19" s="2">
        <f t="shared" si="5"/>
        <v>1.2636763310298815</v>
      </c>
      <c r="R19" s="2">
        <v>1.2018504251546631</v>
      </c>
      <c r="S19" t="s">
        <v>5</v>
      </c>
      <c r="U19" s="2">
        <v>0.3455077045754964</v>
      </c>
      <c r="V19" t="s">
        <v>5</v>
      </c>
      <c r="X19" s="2">
        <v>0.66735501653167406</v>
      </c>
      <c r="Y19" t="s">
        <v>5</v>
      </c>
    </row>
    <row r="20" spans="2:25" x14ac:dyDescent="0.25">
      <c r="B20" s="4">
        <v>3</v>
      </c>
      <c r="C20" s="4" t="s">
        <v>4</v>
      </c>
      <c r="D20" s="4">
        <v>2</v>
      </c>
      <c r="E20" s="4" t="s">
        <v>5</v>
      </c>
      <c r="F20" s="1"/>
      <c r="H20" s="5">
        <f t="shared" si="0"/>
        <v>1</v>
      </c>
      <c r="I20" s="4">
        <f t="shared" si="1"/>
        <v>1</v>
      </c>
      <c r="J20" s="5">
        <f t="shared" si="2"/>
        <v>0.63636363636363635</v>
      </c>
      <c r="K20" s="4" t="s">
        <v>5</v>
      </c>
      <c r="N20" s="2">
        <f t="shared" si="3"/>
        <v>1.1853095282186634</v>
      </c>
      <c r="O20" s="2">
        <f t="shared" si="4"/>
        <v>1.1868579410646145</v>
      </c>
      <c r="P20" s="2">
        <f t="shared" si="5"/>
        <v>1.2959639260814</v>
      </c>
      <c r="R20" s="2">
        <v>1.0073194023390704</v>
      </c>
      <c r="S20" t="s">
        <v>5</v>
      </c>
      <c r="U20" s="2">
        <v>0.3455077045754964</v>
      </c>
      <c r="V20" t="s">
        <v>5</v>
      </c>
      <c r="X20" s="2">
        <v>0.67759635681811814</v>
      </c>
      <c r="Y20" t="s">
        <v>5</v>
      </c>
    </row>
    <row r="21" spans="2:25" x14ac:dyDescent="0.25">
      <c r="B21" s="4">
        <v>3</v>
      </c>
      <c r="C21" s="4" t="s">
        <v>7</v>
      </c>
      <c r="D21" s="4">
        <v>11</v>
      </c>
      <c r="E21" s="4" t="s">
        <v>5</v>
      </c>
      <c r="F21" s="1"/>
      <c r="H21" s="5">
        <f t="shared" si="0"/>
        <v>0.33333333333333331</v>
      </c>
      <c r="I21" s="4">
        <f t="shared" si="1"/>
        <v>1</v>
      </c>
      <c r="J21" s="5">
        <f t="shared" si="2"/>
        <v>0</v>
      </c>
      <c r="K21" s="4" t="s">
        <v>6</v>
      </c>
      <c r="N21" s="2">
        <f t="shared" si="3"/>
        <v>0.33333333333333331</v>
      </c>
      <c r="O21" s="2">
        <f t="shared" si="4"/>
        <v>1.0580054697027934</v>
      </c>
      <c r="P21" s="2">
        <f t="shared" si="5"/>
        <v>1.0114132889865841</v>
      </c>
      <c r="R21" s="2">
        <v>1.2204260948849859</v>
      </c>
      <c r="S21" t="s">
        <v>5</v>
      </c>
      <c r="U21" s="2">
        <v>0.66735501653167395</v>
      </c>
      <c r="V21" t="s">
        <v>5</v>
      </c>
      <c r="X21" s="2">
        <v>0.67759635681811814</v>
      </c>
      <c r="Y21" t="s">
        <v>5</v>
      </c>
    </row>
    <row r="22" spans="2:25" x14ac:dyDescent="0.25">
      <c r="B22" s="4">
        <v>2</v>
      </c>
      <c r="C22" s="4" t="s">
        <v>7</v>
      </c>
      <c r="D22" s="4">
        <v>3</v>
      </c>
      <c r="E22" s="4" t="s">
        <v>6</v>
      </c>
      <c r="F22" s="1"/>
      <c r="H22" s="5">
        <f t="shared" si="0"/>
        <v>0.66666666666666663</v>
      </c>
      <c r="I22" s="4">
        <f t="shared" si="1"/>
        <v>1</v>
      </c>
      <c r="J22" s="5">
        <f t="shared" si="2"/>
        <v>3.0303030303030304E-2</v>
      </c>
      <c r="K22" s="4" t="s">
        <v>5</v>
      </c>
      <c r="N22" s="2">
        <f t="shared" si="3"/>
        <v>0.66735501653167395</v>
      </c>
      <c r="O22" s="2">
        <f t="shared" si="4"/>
        <v>1.001834863928275</v>
      </c>
      <c r="P22" s="2">
        <f t="shared" si="5"/>
        <v>1.0610388727279756</v>
      </c>
      <c r="R22" s="2">
        <v>0.67759635681811814</v>
      </c>
      <c r="S22" t="s">
        <v>5</v>
      </c>
      <c r="U22" s="2">
        <v>0.66941581922347038</v>
      </c>
      <c r="V22" t="s">
        <v>6</v>
      </c>
      <c r="X22" s="2">
        <v>0.68366752561687749</v>
      </c>
      <c r="Y22" t="s">
        <v>5</v>
      </c>
    </row>
    <row r="23" spans="2:25" x14ac:dyDescent="0.25">
      <c r="B23" s="4">
        <v>3</v>
      </c>
      <c r="C23" s="4" t="s">
        <v>4</v>
      </c>
      <c r="D23" s="4">
        <v>1</v>
      </c>
      <c r="E23" s="4" t="s">
        <v>6</v>
      </c>
      <c r="F23" s="1"/>
      <c r="H23" s="5">
        <f t="shared" si="0"/>
        <v>0.66666666666666663</v>
      </c>
      <c r="I23" s="4">
        <f t="shared" si="1"/>
        <v>0</v>
      </c>
      <c r="J23" s="5">
        <f t="shared" si="2"/>
        <v>0.30303030303030304</v>
      </c>
      <c r="K23" s="4" t="s">
        <v>5</v>
      </c>
      <c r="N23" s="2">
        <f t="shared" si="3"/>
        <v>1.2394643234071248</v>
      </c>
      <c r="O23" s="2">
        <f t="shared" si="4"/>
        <v>0.21212121212121213</v>
      </c>
      <c r="P23" s="2">
        <f t="shared" si="5"/>
        <v>0.36615290829074459</v>
      </c>
      <c r="R23" s="2">
        <v>1.2018504251546631</v>
      </c>
      <c r="S23" t="s">
        <v>5</v>
      </c>
      <c r="U23" s="2">
        <v>0.68366752561687738</v>
      </c>
      <c r="V23" t="s">
        <v>6</v>
      </c>
      <c r="X23" s="2">
        <v>0.68366752561687749</v>
      </c>
      <c r="Y23" t="s">
        <v>5</v>
      </c>
    </row>
    <row r="24" spans="2:25" x14ac:dyDescent="0.25">
      <c r="B24" s="4">
        <v>3</v>
      </c>
      <c r="C24" s="4" t="s">
        <v>7</v>
      </c>
      <c r="D24" s="4">
        <v>1</v>
      </c>
      <c r="E24" s="4" t="s">
        <v>5</v>
      </c>
      <c r="F24" s="1"/>
      <c r="H24" s="5">
        <f t="shared" si="0"/>
        <v>0.33333333333333331</v>
      </c>
      <c r="I24" s="4">
        <f t="shared" si="1"/>
        <v>0</v>
      </c>
      <c r="J24" s="5">
        <f t="shared" si="2"/>
        <v>6.0606060606060608E-2</v>
      </c>
      <c r="K24" s="4" t="s">
        <v>6</v>
      </c>
      <c r="N24" s="2">
        <f t="shared" si="3"/>
        <v>1.0558334175869299</v>
      </c>
      <c r="O24" s="2">
        <f t="shared" si="4"/>
        <v>0.33470790961173519</v>
      </c>
      <c r="P24" s="2">
        <f t="shared" si="5"/>
        <v>9.0909090909090912E-2</v>
      </c>
      <c r="R24" s="2">
        <v>1.1248915874709446</v>
      </c>
      <c r="S24" t="s">
        <v>5</v>
      </c>
      <c r="U24" s="2">
        <v>0.68366752561687738</v>
      </c>
      <c r="V24" t="s">
        <v>6</v>
      </c>
      <c r="X24" s="2">
        <v>0.68366752561687749</v>
      </c>
      <c r="Y24" t="s">
        <v>5</v>
      </c>
    </row>
    <row r="25" spans="2:25" x14ac:dyDescent="0.25">
      <c r="B25" s="4">
        <v>4</v>
      </c>
      <c r="C25" s="4" t="s">
        <v>4</v>
      </c>
      <c r="D25" s="4">
        <v>5</v>
      </c>
      <c r="E25" s="4" t="s">
        <v>5</v>
      </c>
      <c r="F25" s="1"/>
      <c r="H25" s="5">
        <f t="shared" si="0"/>
        <v>0.66666666666666663</v>
      </c>
      <c r="I25" s="4">
        <f t="shared" si="1"/>
        <v>1</v>
      </c>
      <c r="J25" s="5">
        <f t="shared" si="2"/>
        <v>0</v>
      </c>
      <c r="K25" s="4" t="s">
        <v>6</v>
      </c>
      <c r="N25" s="2">
        <f t="shared" si="3"/>
        <v>0.66666666666666663</v>
      </c>
      <c r="O25" s="2">
        <f t="shared" si="4"/>
        <v>1.0041237288352056</v>
      </c>
      <c r="P25" s="2">
        <f t="shared" si="5"/>
        <v>1.064926266109429</v>
      </c>
      <c r="R25" s="2">
        <v>1.001834863928275</v>
      </c>
      <c r="S25" t="s">
        <v>5</v>
      </c>
      <c r="U25" s="2">
        <v>1.000459031467829</v>
      </c>
      <c r="V25" t="s">
        <v>5</v>
      </c>
      <c r="X25" s="2">
        <v>1.000459031467829</v>
      </c>
      <c r="Y25" t="s">
        <v>5</v>
      </c>
    </row>
    <row r="26" spans="2:25" x14ac:dyDescent="0.25">
      <c r="B26" s="4">
        <v>1</v>
      </c>
      <c r="C26" s="4" t="s">
        <v>7</v>
      </c>
      <c r="D26" s="4">
        <v>9</v>
      </c>
      <c r="E26" s="4" t="s">
        <v>6</v>
      </c>
      <c r="F26" s="1"/>
      <c r="H26" s="5">
        <f t="shared" si="0"/>
        <v>0.66666666666666663</v>
      </c>
      <c r="I26" s="4">
        <f t="shared" si="1"/>
        <v>0</v>
      </c>
      <c r="J26" s="5">
        <f t="shared" si="2"/>
        <v>0</v>
      </c>
      <c r="K26" s="4" t="s">
        <v>5</v>
      </c>
      <c r="N26" s="2">
        <f t="shared" si="3"/>
        <v>1.2018504251546631</v>
      </c>
      <c r="O26" s="2">
        <f t="shared" si="4"/>
        <v>9.0909090909090912E-2</v>
      </c>
      <c r="P26" s="2">
        <f t="shared" si="5"/>
        <v>0.36615290829074459</v>
      </c>
      <c r="R26" s="2">
        <v>1.2324060247068336</v>
      </c>
      <c r="S26" t="s">
        <v>5</v>
      </c>
      <c r="U26" s="2">
        <v>1.001834863928275</v>
      </c>
      <c r="V26" t="s">
        <v>6</v>
      </c>
      <c r="X26" s="2">
        <v>1.000459031467829</v>
      </c>
      <c r="Y26" t="s">
        <v>6</v>
      </c>
    </row>
    <row r="27" spans="2:25" x14ac:dyDescent="0.25">
      <c r="B27" s="4">
        <v>3</v>
      </c>
      <c r="C27" s="4" t="s">
        <v>7</v>
      </c>
      <c r="D27" s="4">
        <v>8</v>
      </c>
      <c r="E27" s="4" t="s">
        <v>5</v>
      </c>
      <c r="F27" s="1"/>
      <c r="H27" s="5">
        <f t="shared" si="0"/>
        <v>1</v>
      </c>
      <c r="I27" s="4">
        <f t="shared" si="1"/>
        <v>1</v>
      </c>
      <c r="J27" s="5">
        <f t="shared" si="2"/>
        <v>0.12121212121212122</v>
      </c>
      <c r="K27" s="4" t="s">
        <v>5</v>
      </c>
      <c r="N27" s="2">
        <f t="shared" si="3"/>
        <v>1.0073194023390704</v>
      </c>
      <c r="O27" s="2">
        <f t="shared" si="4"/>
        <v>1.0545280388669889</v>
      </c>
      <c r="P27" s="2">
        <f t="shared" si="5"/>
        <v>1.2022323893865074</v>
      </c>
      <c r="R27" s="2">
        <v>0.27272727272727271</v>
      </c>
      <c r="S27" t="s">
        <v>5</v>
      </c>
      <c r="U27" s="2">
        <v>1.001834863928275</v>
      </c>
      <c r="V27" t="s">
        <v>5</v>
      </c>
      <c r="X27" s="2">
        <v>1.0041237288352056</v>
      </c>
      <c r="Y27" t="s">
        <v>6</v>
      </c>
    </row>
    <row r="28" spans="2:25" x14ac:dyDescent="0.25">
      <c r="B28" s="4">
        <v>3</v>
      </c>
      <c r="C28" s="4" t="s">
        <v>4</v>
      </c>
      <c r="D28" s="4">
        <v>5</v>
      </c>
      <c r="E28" s="4" t="s">
        <v>5</v>
      </c>
      <c r="F28" s="1"/>
      <c r="H28" s="5">
        <f t="shared" si="0"/>
        <v>0</v>
      </c>
      <c r="I28" s="4">
        <f t="shared" si="1"/>
        <v>0</v>
      </c>
      <c r="J28" s="5">
        <f t="shared" si="2"/>
        <v>0.24242424242424243</v>
      </c>
      <c r="K28" s="4" t="s">
        <v>6</v>
      </c>
      <c r="N28" s="2">
        <f t="shared" si="3"/>
        <v>1.0289652634151301</v>
      </c>
      <c r="O28" s="2">
        <f t="shared" si="4"/>
        <v>0.68366752561687738</v>
      </c>
      <c r="P28" s="2">
        <f t="shared" si="5"/>
        <v>0.34550770457549634</v>
      </c>
      <c r="R28" s="2">
        <v>1.0222501692989698</v>
      </c>
      <c r="S28" t="s">
        <v>5</v>
      </c>
      <c r="U28" s="2">
        <v>1.001834863928275</v>
      </c>
      <c r="V28" t="s">
        <v>5</v>
      </c>
      <c r="X28" s="2">
        <v>1.0114132889865841</v>
      </c>
      <c r="Y28" t="s">
        <v>6</v>
      </c>
    </row>
    <row r="29" spans="2:25" x14ac:dyDescent="0.25">
      <c r="B29" s="4">
        <v>3</v>
      </c>
      <c r="C29" s="4" t="s">
        <v>7</v>
      </c>
      <c r="D29" s="4">
        <v>1</v>
      </c>
      <c r="E29" s="4" t="s">
        <v>5</v>
      </c>
      <c r="F29" s="1"/>
      <c r="H29" s="5">
        <f t="shared" si="0"/>
        <v>0.66666666666666663</v>
      </c>
      <c r="I29" s="4">
        <f t="shared" si="1"/>
        <v>0</v>
      </c>
      <c r="J29" s="5">
        <f t="shared" si="2"/>
        <v>0.21212121212121213</v>
      </c>
      <c r="K29" s="4" t="s">
        <v>5</v>
      </c>
      <c r="N29" s="2">
        <f t="shared" si="3"/>
        <v>1.2204260948849859</v>
      </c>
      <c r="O29" s="2">
        <f t="shared" si="4"/>
        <v>0.12121212121212122</v>
      </c>
      <c r="P29" s="2">
        <f t="shared" si="5"/>
        <v>0.33879817840905907</v>
      </c>
      <c r="R29" s="2">
        <v>1.0610388727279756</v>
      </c>
      <c r="S29" t="s">
        <v>5</v>
      </c>
      <c r="U29" s="2">
        <v>1.001834863928275</v>
      </c>
      <c r="V29" t="s">
        <v>5</v>
      </c>
      <c r="X29" s="2">
        <v>1.0540925533894598</v>
      </c>
      <c r="Y29" t="s">
        <v>5</v>
      </c>
    </row>
    <row r="30" spans="2:25" x14ac:dyDescent="0.25">
      <c r="B30" s="4">
        <v>2</v>
      </c>
      <c r="C30" s="4" t="s">
        <v>4</v>
      </c>
      <c r="D30" s="4">
        <v>5</v>
      </c>
      <c r="E30" s="4" t="s">
        <v>6</v>
      </c>
      <c r="F30" s="1"/>
      <c r="H30" s="5">
        <f t="shared" si="0"/>
        <v>0.66666666666666663</v>
      </c>
      <c r="I30" s="4">
        <f t="shared" si="1"/>
        <v>1</v>
      </c>
      <c r="J30" s="5">
        <f t="shared" si="2"/>
        <v>0.12121212121212122</v>
      </c>
      <c r="K30" s="4" t="s">
        <v>5</v>
      </c>
      <c r="N30" s="2">
        <f t="shared" si="3"/>
        <v>0.67759635681811814</v>
      </c>
      <c r="O30" s="2">
        <f t="shared" si="4"/>
        <v>1.000459031467829</v>
      </c>
      <c r="P30" s="2">
        <f t="shared" si="5"/>
        <v>1.0545280388669889</v>
      </c>
      <c r="R30" s="2">
        <v>1.001834863928275</v>
      </c>
      <c r="S30" t="s">
        <v>5</v>
      </c>
      <c r="U30" s="2">
        <v>1.001834863928275</v>
      </c>
      <c r="V30" t="s">
        <v>6</v>
      </c>
      <c r="X30" s="2">
        <v>1.0545280388669889</v>
      </c>
      <c r="Y30" t="s">
        <v>5</v>
      </c>
    </row>
    <row r="31" spans="2:25" x14ac:dyDescent="0.25">
      <c r="B31" s="4">
        <v>4</v>
      </c>
      <c r="C31" s="4" t="s">
        <v>4</v>
      </c>
      <c r="D31" s="4">
        <v>18</v>
      </c>
      <c r="E31" s="4" t="s">
        <v>5</v>
      </c>
      <c r="F31" s="1"/>
      <c r="H31" s="5">
        <f t="shared" si="0"/>
        <v>0.66666666666666663</v>
      </c>
      <c r="I31" s="4">
        <f t="shared" si="1"/>
        <v>0</v>
      </c>
      <c r="J31" s="5">
        <f t="shared" si="2"/>
        <v>0</v>
      </c>
      <c r="K31" s="4" t="s">
        <v>5</v>
      </c>
      <c r="N31" s="2">
        <f t="shared" si="3"/>
        <v>1.2018504251546631</v>
      </c>
      <c r="O31" s="2">
        <f t="shared" si="4"/>
        <v>9.0909090909090912E-2</v>
      </c>
      <c r="P31" s="2">
        <f t="shared" si="5"/>
        <v>0.36615290829074459</v>
      </c>
      <c r="R31" s="2">
        <v>0.66735501653167395</v>
      </c>
      <c r="S31" t="s">
        <v>5</v>
      </c>
      <c r="U31" s="2">
        <v>1.0041237288352056</v>
      </c>
      <c r="V31" t="s">
        <v>5</v>
      </c>
      <c r="X31" s="2">
        <v>1.0545280388669889</v>
      </c>
      <c r="Y31" t="s">
        <v>5</v>
      </c>
    </row>
    <row r="32" spans="2:25" x14ac:dyDescent="0.25">
      <c r="B32" s="4">
        <v>4</v>
      </c>
      <c r="C32" s="4" t="s">
        <v>4</v>
      </c>
      <c r="D32" s="4">
        <v>3</v>
      </c>
      <c r="E32" s="4" t="s">
        <v>5</v>
      </c>
      <c r="F32" s="1"/>
      <c r="H32" s="5">
        <f t="shared" si="0"/>
        <v>0.33333333333333331</v>
      </c>
      <c r="I32" s="4">
        <f t="shared" si="1"/>
        <v>1</v>
      </c>
      <c r="J32" s="5">
        <f t="shared" si="2"/>
        <v>0.12121212121212122</v>
      </c>
      <c r="K32" s="4" t="s">
        <v>6</v>
      </c>
      <c r="N32" s="2">
        <f t="shared" si="3"/>
        <v>0.35468787608241287</v>
      </c>
      <c r="O32" s="2">
        <f t="shared" si="4"/>
        <v>1.0545280388669889</v>
      </c>
      <c r="P32" s="2">
        <f t="shared" si="5"/>
        <v>1.000459031467829</v>
      </c>
      <c r="R32" s="2">
        <v>1.4193985974097416</v>
      </c>
      <c r="S32" t="s">
        <v>5</v>
      </c>
      <c r="U32" s="2">
        <v>1.0041237288352056</v>
      </c>
      <c r="V32" t="s">
        <v>5</v>
      </c>
      <c r="X32" s="2">
        <v>1.0545280388669889</v>
      </c>
      <c r="Y32" t="s">
        <v>5</v>
      </c>
    </row>
    <row r="33" spans="2:25" x14ac:dyDescent="0.25">
      <c r="B33" s="4">
        <v>3</v>
      </c>
      <c r="C33" s="4" t="s">
        <v>7</v>
      </c>
      <c r="D33" s="4">
        <v>10</v>
      </c>
      <c r="E33" s="4" t="s">
        <v>5</v>
      </c>
      <c r="F33" s="1"/>
      <c r="H33" s="5">
        <f t="shared" si="0"/>
        <v>1</v>
      </c>
      <c r="I33" s="4">
        <f t="shared" si="1"/>
        <v>1</v>
      </c>
      <c r="J33" s="5">
        <f t="shared" si="2"/>
        <v>0.51515151515151514</v>
      </c>
      <c r="K33" s="4" t="s">
        <v>5</v>
      </c>
      <c r="N33" s="2">
        <f t="shared" si="3"/>
        <v>1.1248915874709446</v>
      </c>
      <c r="O33" s="2">
        <f t="shared" si="4"/>
        <v>1.1362626217728893</v>
      </c>
      <c r="P33" s="2">
        <f t="shared" si="5"/>
        <v>1.2556575366727674</v>
      </c>
      <c r="R33" s="2">
        <v>1</v>
      </c>
      <c r="S33" t="s">
        <v>5</v>
      </c>
      <c r="U33" s="2">
        <v>1.0041237288352056</v>
      </c>
      <c r="V33" t="s">
        <v>6</v>
      </c>
      <c r="X33" s="2">
        <v>1.0545280388669889</v>
      </c>
      <c r="Y33" t="s">
        <v>5</v>
      </c>
    </row>
    <row r="34" spans="2:25" x14ac:dyDescent="0.25">
      <c r="B34" s="4">
        <v>1</v>
      </c>
      <c r="C34" s="4" t="s">
        <v>4</v>
      </c>
      <c r="D34" s="4">
        <v>10</v>
      </c>
      <c r="E34" s="4" t="s">
        <v>5</v>
      </c>
      <c r="F34" s="1"/>
      <c r="H34" s="5">
        <f t="shared" si="0"/>
        <v>1</v>
      </c>
      <c r="I34" s="4">
        <f t="shared" si="1"/>
        <v>1</v>
      </c>
      <c r="J34" s="5">
        <f t="shared" si="2"/>
        <v>6.0606060606060608E-2</v>
      </c>
      <c r="K34" s="4" t="s">
        <v>5</v>
      </c>
      <c r="N34" s="2">
        <f t="shared" si="3"/>
        <v>1.001834863928275</v>
      </c>
      <c r="O34" s="2">
        <f t="shared" si="4"/>
        <v>1.0545280388669889</v>
      </c>
      <c r="P34" s="2">
        <f t="shared" si="5"/>
        <v>1.2052837455364451</v>
      </c>
      <c r="R34" s="2">
        <v>1.001834863928275</v>
      </c>
      <c r="S34" t="s">
        <v>5</v>
      </c>
      <c r="U34" s="2">
        <v>1.016394535227177</v>
      </c>
      <c r="V34" t="s">
        <v>5</v>
      </c>
      <c r="X34" s="2">
        <v>1.0610388727279756</v>
      </c>
      <c r="Y34" t="s">
        <v>6</v>
      </c>
    </row>
    <row r="35" spans="2:25" x14ac:dyDescent="0.25">
      <c r="B35" s="4">
        <v>4</v>
      </c>
      <c r="C35" s="4" t="s">
        <v>4</v>
      </c>
      <c r="D35" s="4">
        <v>8</v>
      </c>
      <c r="E35" s="4" t="s">
        <v>5</v>
      </c>
      <c r="F35" s="1"/>
      <c r="H35" s="5">
        <f t="shared" si="0"/>
        <v>0.66666666666666663</v>
      </c>
      <c r="I35" s="4">
        <f t="shared" si="1"/>
        <v>0</v>
      </c>
      <c r="J35" s="5">
        <f t="shared" si="2"/>
        <v>0.27272727272727271</v>
      </c>
      <c r="K35" s="4" t="s">
        <v>5</v>
      </c>
      <c r="N35" s="2">
        <f t="shared" si="3"/>
        <v>1.2324060247068336</v>
      </c>
      <c r="O35" s="2">
        <f t="shared" si="4"/>
        <v>0.1818181818181818</v>
      </c>
      <c r="P35" s="2">
        <f t="shared" si="5"/>
        <v>0.35468787608241287</v>
      </c>
      <c r="R35" s="2">
        <v>1.4142135623730951</v>
      </c>
      <c r="S35" t="s">
        <v>5</v>
      </c>
      <c r="U35" s="2">
        <v>1.0222501692989698</v>
      </c>
      <c r="V35" t="s">
        <v>5</v>
      </c>
      <c r="X35" s="2">
        <v>1.0610388727279756</v>
      </c>
      <c r="Y35" t="s">
        <v>5</v>
      </c>
    </row>
    <row r="36" spans="2:25" x14ac:dyDescent="0.25">
      <c r="B36" s="4">
        <v>2</v>
      </c>
      <c r="C36" s="4" t="s">
        <v>7</v>
      </c>
      <c r="D36" s="4">
        <v>5</v>
      </c>
      <c r="E36" s="4" t="s">
        <v>5</v>
      </c>
      <c r="F36" s="1"/>
      <c r="H36" s="5">
        <f t="shared" si="0"/>
        <v>0</v>
      </c>
      <c r="I36" s="4">
        <f t="shared" si="1"/>
        <v>1</v>
      </c>
      <c r="J36" s="5">
        <f t="shared" si="2"/>
        <v>0.27272727272727271</v>
      </c>
      <c r="K36" s="4" t="s">
        <v>5</v>
      </c>
      <c r="N36" s="2">
        <f t="shared" si="3"/>
        <v>0.27272727272727271</v>
      </c>
      <c r="O36" s="2">
        <f t="shared" si="4"/>
        <v>1.2155255224322168</v>
      </c>
      <c r="P36" s="2">
        <f t="shared" si="5"/>
        <v>1.0610388727279756</v>
      </c>
      <c r="R36" s="2">
        <v>0.15151515151515152</v>
      </c>
      <c r="S36" t="s">
        <v>5</v>
      </c>
      <c r="U36" s="2">
        <v>1.0545280388669889</v>
      </c>
      <c r="V36" t="s">
        <v>6</v>
      </c>
      <c r="X36" s="2">
        <v>1.0610388727279756</v>
      </c>
      <c r="Y36" t="s">
        <v>5</v>
      </c>
    </row>
    <row r="37" spans="2:25" x14ac:dyDescent="0.25">
      <c r="B37" s="4">
        <v>1</v>
      </c>
      <c r="C37" s="4" t="s">
        <v>7</v>
      </c>
      <c r="D37" s="4">
        <v>3</v>
      </c>
      <c r="E37" s="4" t="s">
        <v>5</v>
      </c>
      <c r="F37" s="1"/>
      <c r="H37" s="5">
        <f t="shared" si="0"/>
        <v>1</v>
      </c>
      <c r="I37" s="4">
        <f t="shared" si="1"/>
        <v>1</v>
      </c>
      <c r="J37" s="5">
        <f t="shared" si="2"/>
        <v>0.21212121212121213</v>
      </c>
      <c r="K37" s="4" t="s">
        <v>5</v>
      </c>
      <c r="N37" s="2">
        <f t="shared" si="3"/>
        <v>1.0222501692989698</v>
      </c>
      <c r="O37" s="2">
        <f t="shared" si="4"/>
        <v>1.0610388727279756</v>
      </c>
      <c r="P37" s="2">
        <f t="shared" si="5"/>
        <v>1.2033775546463503</v>
      </c>
      <c r="R37" s="2">
        <v>1.414538183876825</v>
      </c>
      <c r="S37" t="s">
        <v>5</v>
      </c>
      <c r="U37" s="2">
        <v>1.0545280388669889</v>
      </c>
      <c r="V37" t="s">
        <v>5</v>
      </c>
      <c r="X37" s="2">
        <v>1.0610388727279756</v>
      </c>
      <c r="Y37" t="s">
        <v>5</v>
      </c>
    </row>
    <row r="38" spans="2:25" x14ac:dyDescent="0.25">
      <c r="B38" s="4">
        <v>3</v>
      </c>
      <c r="C38" s="4" t="s">
        <v>4</v>
      </c>
      <c r="D38" s="4">
        <v>2</v>
      </c>
      <c r="E38" s="4" t="s">
        <v>5</v>
      </c>
      <c r="F38" s="1"/>
      <c r="H38" s="5">
        <f t="shared" si="0"/>
        <v>0.33333333333333331</v>
      </c>
      <c r="I38" s="4">
        <f t="shared" si="1"/>
        <v>0</v>
      </c>
      <c r="J38" s="5">
        <f t="shared" si="2"/>
        <v>0.12121212121212122</v>
      </c>
      <c r="K38" s="4" t="s">
        <v>5</v>
      </c>
      <c r="N38" s="2">
        <f t="shared" si="3"/>
        <v>1.0610388727279756</v>
      </c>
      <c r="O38" s="2">
        <f t="shared" si="4"/>
        <v>0.33470790961173519</v>
      </c>
      <c r="P38" s="2">
        <f t="shared" si="5"/>
        <v>3.0303030303030304E-2</v>
      </c>
      <c r="R38" s="2">
        <v>0.86137396385163001</v>
      </c>
      <c r="S38" t="s">
        <v>5</v>
      </c>
      <c r="U38" s="2">
        <v>1.0545280388669889</v>
      </c>
      <c r="V38" t="s">
        <v>6</v>
      </c>
      <c r="X38" s="2">
        <v>1.0610388727279756</v>
      </c>
      <c r="Y38" t="s">
        <v>5</v>
      </c>
    </row>
    <row r="39" spans="2:25" x14ac:dyDescent="0.25">
      <c r="B39" s="4">
        <v>4</v>
      </c>
      <c r="C39" s="4" t="s">
        <v>7</v>
      </c>
      <c r="D39" s="4">
        <v>5</v>
      </c>
      <c r="E39" s="4" t="s">
        <v>5</v>
      </c>
      <c r="F39" s="1"/>
      <c r="H39" s="5">
        <f t="shared" si="0"/>
        <v>0</v>
      </c>
      <c r="I39" s="4">
        <f t="shared" si="1"/>
        <v>0</v>
      </c>
      <c r="J39" s="5">
        <f t="shared" si="2"/>
        <v>6.0606060606060608E-2</v>
      </c>
      <c r="K39" s="4" t="s">
        <v>5</v>
      </c>
      <c r="N39" s="2">
        <f t="shared" si="3"/>
        <v>1.001834863928275</v>
      </c>
      <c r="O39" s="2">
        <f t="shared" si="4"/>
        <v>0.66735501653167395</v>
      </c>
      <c r="P39" s="2">
        <f t="shared" si="5"/>
        <v>0.34550770457549634</v>
      </c>
      <c r="R39" s="2">
        <v>1.414538183876825</v>
      </c>
      <c r="S39" t="s">
        <v>5</v>
      </c>
      <c r="U39" s="2">
        <v>1.0545280388669889</v>
      </c>
      <c r="V39" t="s">
        <v>5</v>
      </c>
      <c r="X39" s="2">
        <v>1.0610388727279756</v>
      </c>
      <c r="Y39" t="s">
        <v>5</v>
      </c>
    </row>
    <row r="40" spans="2:25" x14ac:dyDescent="0.25">
      <c r="B40" s="4">
        <v>1</v>
      </c>
      <c r="C40" s="4" t="s">
        <v>4</v>
      </c>
      <c r="D40" s="4">
        <v>34</v>
      </c>
      <c r="E40" s="4" t="s">
        <v>5</v>
      </c>
      <c r="F40" s="1"/>
      <c r="H40" s="5">
        <f t="shared" si="0"/>
        <v>0.66666666666666663</v>
      </c>
      <c r="I40" s="4">
        <f t="shared" si="1"/>
        <v>1</v>
      </c>
      <c r="J40" s="5">
        <f t="shared" si="2"/>
        <v>3.0303030303030304E-2</v>
      </c>
      <c r="K40" s="4" t="s">
        <v>5</v>
      </c>
      <c r="N40" s="2">
        <f t="shared" si="3"/>
        <v>0.66735501653167395</v>
      </c>
      <c r="O40" s="2">
        <f t="shared" si="4"/>
        <v>1.001834863928275</v>
      </c>
      <c r="P40" s="2">
        <f t="shared" si="5"/>
        <v>1.0610388727279756</v>
      </c>
      <c r="R40" s="2">
        <v>1.064926266109429</v>
      </c>
      <c r="S40" t="s">
        <v>5</v>
      </c>
      <c r="U40" s="2">
        <v>1.0545280388669889</v>
      </c>
      <c r="V40" t="s">
        <v>5</v>
      </c>
      <c r="X40" s="2">
        <v>1.0610388727279756</v>
      </c>
      <c r="Y40" t="s">
        <v>6</v>
      </c>
    </row>
    <row r="41" spans="2:25" x14ac:dyDescent="0.25">
      <c r="B41" s="4">
        <v>3</v>
      </c>
      <c r="C41" s="4" t="s">
        <v>4</v>
      </c>
      <c r="D41" s="4">
        <v>2</v>
      </c>
      <c r="E41" s="4" t="s">
        <v>6</v>
      </c>
      <c r="F41" s="1"/>
      <c r="H41" s="5">
        <f t="shared" si="0"/>
        <v>1</v>
      </c>
      <c r="I41" s="4">
        <f t="shared" si="1"/>
        <v>0</v>
      </c>
      <c r="J41" s="5">
        <f t="shared" si="2"/>
        <v>0.12121212121212122</v>
      </c>
      <c r="K41" s="4" t="s">
        <v>5</v>
      </c>
      <c r="N41" s="2">
        <f t="shared" si="3"/>
        <v>1.4193985974097416</v>
      </c>
      <c r="O41" s="2">
        <f t="shared" si="4"/>
        <v>0.33470790961173519</v>
      </c>
      <c r="P41" s="2">
        <f t="shared" si="5"/>
        <v>0.66735501653167406</v>
      </c>
      <c r="R41" s="2">
        <v>0.73230581658148919</v>
      </c>
      <c r="S41" t="s">
        <v>5</v>
      </c>
      <c r="U41" s="2">
        <v>1.0580054697027934</v>
      </c>
      <c r="V41" t="s">
        <v>5</v>
      </c>
      <c r="X41" s="2">
        <v>1.064926266109429</v>
      </c>
      <c r="Y41" t="s">
        <v>6</v>
      </c>
    </row>
    <row r="42" spans="2:25" x14ac:dyDescent="0.25">
      <c r="B42" s="4">
        <v>4</v>
      </c>
      <c r="C42" s="4" t="s">
        <v>4</v>
      </c>
      <c r="D42" s="4">
        <v>3</v>
      </c>
      <c r="E42" s="4" t="s">
        <v>5</v>
      </c>
      <c r="F42" s="1"/>
      <c r="H42" s="5">
        <f t="shared" si="0"/>
        <v>0</v>
      </c>
      <c r="I42" s="4">
        <f t="shared" si="1"/>
        <v>1</v>
      </c>
      <c r="J42" s="5">
        <f t="shared" si="2"/>
        <v>1</v>
      </c>
      <c r="K42" s="4" t="s">
        <v>5</v>
      </c>
      <c r="N42" s="2">
        <f t="shared" si="3"/>
        <v>1</v>
      </c>
      <c r="O42" s="2">
        <f t="shared" si="4"/>
        <v>1.5069474859583463</v>
      </c>
      <c r="P42" s="2">
        <f t="shared" si="5"/>
        <v>1.3531583976827943</v>
      </c>
      <c r="R42" s="2">
        <v>1.4223068730547073</v>
      </c>
      <c r="S42" t="s">
        <v>5</v>
      </c>
      <c r="U42" s="2">
        <v>1.0580054697027934</v>
      </c>
      <c r="V42" t="s">
        <v>6</v>
      </c>
      <c r="X42" s="2">
        <v>1.064926266109429</v>
      </c>
      <c r="Y42" t="s">
        <v>5</v>
      </c>
    </row>
    <row r="43" spans="2:25" x14ac:dyDescent="0.25">
      <c r="B43" s="4">
        <v>4</v>
      </c>
      <c r="C43" s="4" t="s">
        <v>7</v>
      </c>
      <c r="D43" s="4">
        <v>1</v>
      </c>
      <c r="E43" s="4" t="s">
        <v>5</v>
      </c>
      <c r="F43" s="1"/>
      <c r="H43" s="5">
        <f t="shared" si="0"/>
        <v>0.66666666666666663</v>
      </c>
      <c r="I43" s="4">
        <f t="shared" si="1"/>
        <v>1</v>
      </c>
      <c r="J43" s="5">
        <f t="shared" si="2"/>
        <v>3.0303030303030304E-2</v>
      </c>
      <c r="K43" s="4" t="s">
        <v>6</v>
      </c>
      <c r="N43" s="2">
        <f t="shared" si="3"/>
        <v>0.66735501653167395</v>
      </c>
      <c r="O43" s="2">
        <f t="shared" si="4"/>
        <v>1.001834863928275</v>
      </c>
      <c r="P43" s="2">
        <f t="shared" si="5"/>
        <v>1.0610388727279756</v>
      </c>
      <c r="R43" s="2">
        <v>0.66735501653167395</v>
      </c>
      <c r="S43" t="s">
        <v>6</v>
      </c>
      <c r="U43" s="2">
        <v>1.0610388727279756</v>
      </c>
      <c r="V43" t="s">
        <v>5</v>
      </c>
      <c r="X43" s="2">
        <v>1.0696583390741086</v>
      </c>
      <c r="Y43" t="s">
        <v>6</v>
      </c>
    </row>
    <row r="44" spans="2:25" x14ac:dyDescent="0.25">
      <c r="B44" s="4">
        <v>1</v>
      </c>
      <c r="C44" s="4" t="s">
        <v>4</v>
      </c>
      <c r="D44" s="4">
        <v>6</v>
      </c>
      <c r="E44" s="4" t="s">
        <v>5</v>
      </c>
      <c r="F44" s="1"/>
      <c r="H44" s="5">
        <f t="shared" si="0"/>
        <v>1</v>
      </c>
      <c r="I44" s="4">
        <f t="shared" si="1"/>
        <v>1</v>
      </c>
      <c r="J44" s="5">
        <f t="shared" si="2"/>
        <v>6.0606060606060608E-2</v>
      </c>
      <c r="K44" s="4" t="s">
        <v>5</v>
      </c>
      <c r="N44" s="2">
        <f t="shared" si="3"/>
        <v>1.001834863928275</v>
      </c>
      <c r="O44" s="2">
        <f t="shared" si="4"/>
        <v>1.0545280388669889</v>
      </c>
      <c r="P44" s="2">
        <f t="shared" si="5"/>
        <v>1.2052837455364451</v>
      </c>
      <c r="R44" s="2">
        <v>0.33879817840905907</v>
      </c>
      <c r="S44" t="s">
        <v>6</v>
      </c>
      <c r="U44" s="2">
        <v>1.0984587248722337</v>
      </c>
      <c r="V44" t="s">
        <v>5</v>
      </c>
      <c r="X44" s="2">
        <v>1.1150526965438847</v>
      </c>
      <c r="Y44" t="s">
        <v>5</v>
      </c>
    </row>
    <row r="45" spans="2:25" x14ac:dyDescent="0.25">
      <c r="B45" s="4">
        <v>4</v>
      </c>
      <c r="C45" s="4" t="s">
        <v>7</v>
      </c>
      <c r="D45" s="4">
        <v>2</v>
      </c>
      <c r="E45" s="4" t="s">
        <v>5</v>
      </c>
      <c r="F45" s="1"/>
      <c r="H45" s="5">
        <f t="shared" si="0"/>
        <v>1</v>
      </c>
      <c r="I45" s="4">
        <f t="shared" si="1"/>
        <v>0</v>
      </c>
      <c r="J45" s="5">
        <f t="shared" si="2"/>
        <v>0</v>
      </c>
      <c r="K45" s="4" t="s">
        <v>5</v>
      </c>
      <c r="N45" s="2">
        <f t="shared" si="3"/>
        <v>1.4142135623730951</v>
      </c>
      <c r="O45" s="2">
        <f t="shared" si="4"/>
        <v>0.3455077045754964</v>
      </c>
      <c r="P45" s="2">
        <f t="shared" si="5"/>
        <v>0.68366752561687749</v>
      </c>
      <c r="R45" s="2">
        <v>1.000459031467829</v>
      </c>
      <c r="S45" t="s">
        <v>6</v>
      </c>
      <c r="U45" s="2">
        <v>1.1362626217728893</v>
      </c>
      <c r="V45" t="s">
        <v>5</v>
      </c>
      <c r="X45" s="2">
        <v>1.125299674401645</v>
      </c>
      <c r="Y45" t="s">
        <v>5</v>
      </c>
    </row>
    <row r="46" spans="2:25" x14ac:dyDescent="0.25">
      <c r="B46" s="4">
        <v>3</v>
      </c>
      <c r="C46" s="4" t="s">
        <v>4</v>
      </c>
      <c r="D46" s="4">
        <v>19</v>
      </c>
      <c r="E46" s="4" t="s">
        <v>5</v>
      </c>
      <c r="F46" s="1"/>
      <c r="H46" s="5">
        <f t="shared" si="0"/>
        <v>0</v>
      </c>
      <c r="I46" s="4">
        <f t="shared" si="1"/>
        <v>1</v>
      </c>
      <c r="J46" s="5">
        <f t="shared" si="2"/>
        <v>0.15151515151515152</v>
      </c>
      <c r="K46" s="4" t="s">
        <v>5</v>
      </c>
      <c r="N46" s="2">
        <f t="shared" si="3"/>
        <v>0.15151515151515152</v>
      </c>
      <c r="O46" s="2">
        <f t="shared" si="4"/>
        <v>1.2033775546463503</v>
      </c>
      <c r="P46" s="2">
        <f t="shared" si="5"/>
        <v>1.0540925533894598</v>
      </c>
      <c r="R46" s="2">
        <v>0.33333333333333331</v>
      </c>
      <c r="S46" t="s">
        <v>6</v>
      </c>
      <c r="U46" s="2">
        <v>1.1868579410646145</v>
      </c>
      <c r="V46" t="s">
        <v>5</v>
      </c>
      <c r="X46" s="2">
        <v>1.2022323893865074</v>
      </c>
      <c r="Y46" t="s">
        <v>5</v>
      </c>
    </row>
    <row r="47" spans="2:25" x14ac:dyDescent="0.25">
      <c r="B47" s="4">
        <v>4</v>
      </c>
      <c r="C47" s="4" t="s">
        <v>7</v>
      </c>
      <c r="D47" s="4">
        <v>2</v>
      </c>
      <c r="E47" s="4" t="s">
        <v>5</v>
      </c>
      <c r="F47" s="1"/>
      <c r="H47" s="5">
        <f t="shared" si="0"/>
        <v>1</v>
      </c>
      <c r="I47" s="4">
        <f t="shared" si="1"/>
        <v>0</v>
      </c>
      <c r="J47" s="5">
        <f t="shared" si="2"/>
        <v>3.0303030303030304E-2</v>
      </c>
      <c r="K47" s="4" t="s">
        <v>5</v>
      </c>
      <c r="N47" s="2">
        <f t="shared" si="3"/>
        <v>1.414538183876825</v>
      </c>
      <c r="O47" s="2">
        <f t="shared" si="4"/>
        <v>0.33879817840905907</v>
      </c>
      <c r="P47" s="2">
        <f t="shared" si="5"/>
        <v>0.67759635681811814</v>
      </c>
      <c r="R47" s="2">
        <v>0.33333333333333331</v>
      </c>
      <c r="S47" t="s">
        <v>6</v>
      </c>
      <c r="U47" s="2">
        <v>1.2033775546463503</v>
      </c>
      <c r="V47" t="s">
        <v>5</v>
      </c>
      <c r="X47" s="2">
        <v>1.2033775546463503</v>
      </c>
      <c r="Y47" t="s">
        <v>5</v>
      </c>
    </row>
    <row r="48" spans="2:25" x14ac:dyDescent="0.25">
      <c r="B48" s="4">
        <v>1</v>
      </c>
      <c r="C48" s="4" t="s">
        <v>7</v>
      </c>
      <c r="D48" s="4">
        <v>9</v>
      </c>
      <c r="E48" s="4" t="s">
        <v>6</v>
      </c>
      <c r="F48" s="1"/>
      <c r="H48" s="5">
        <f t="shared" si="0"/>
        <v>0.66666666666666663</v>
      </c>
      <c r="I48" s="4">
        <f t="shared" si="1"/>
        <v>1</v>
      </c>
      <c r="J48" s="5">
        <f t="shared" si="2"/>
        <v>0.54545454545454541</v>
      </c>
      <c r="K48" s="4" t="s">
        <v>5</v>
      </c>
      <c r="N48" s="2">
        <f t="shared" si="3"/>
        <v>0.86137396385163001</v>
      </c>
      <c r="O48" s="2">
        <f t="shared" si="4"/>
        <v>1.0984587248722337</v>
      </c>
      <c r="P48" s="2">
        <f t="shared" si="5"/>
        <v>1.125299674401645</v>
      </c>
      <c r="R48" s="2">
        <v>1.0558334175869299</v>
      </c>
      <c r="S48" t="s">
        <v>6</v>
      </c>
      <c r="U48" s="2">
        <v>1.2052837455364449</v>
      </c>
      <c r="V48" t="s">
        <v>5</v>
      </c>
      <c r="X48" s="2">
        <v>1.2052837455364451</v>
      </c>
      <c r="Y48" t="s">
        <v>5</v>
      </c>
    </row>
    <row r="49" spans="2:25" x14ac:dyDescent="0.25">
      <c r="B49" s="4">
        <v>2</v>
      </c>
      <c r="C49" s="4" t="s">
        <v>7</v>
      </c>
      <c r="D49" s="4">
        <v>6</v>
      </c>
      <c r="E49" s="4" t="s">
        <v>5</v>
      </c>
      <c r="F49" s="1"/>
      <c r="H49" s="5">
        <f t="shared" si="0"/>
        <v>1</v>
      </c>
      <c r="I49" s="4">
        <f t="shared" si="1"/>
        <v>0</v>
      </c>
      <c r="J49" s="5">
        <f t="shared" si="2"/>
        <v>3.0303030303030304E-2</v>
      </c>
      <c r="K49" s="4" t="s">
        <v>5</v>
      </c>
      <c r="N49" s="2">
        <f t="shared" si="3"/>
        <v>1.414538183876825</v>
      </c>
      <c r="O49" s="2">
        <f t="shared" si="4"/>
        <v>0.33879817840905907</v>
      </c>
      <c r="P49" s="2">
        <f t="shared" si="5"/>
        <v>0.67759635681811814</v>
      </c>
      <c r="R49" s="2">
        <v>0.66666666666666663</v>
      </c>
      <c r="S49" t="s">
        <v>6</v>
      </c>
      <c r="U49" s="2">
        <v>1.2155255224322168</v>
      </c>
      <c r="V49" t="s">
        <v>5</v>
      </c>
      <c r="X49" s="2">
        <v>1.2052837455364451</v>
      </c>
      <c r="Y49" t="s">
        <v>5</v>
      </c>
    </row>
    <row r="50" spans="2:25" x14ac:dyDescent="0.25">
      <c r="B50" s="4">
        <v>3</v>
      </c>
      <c r="C50" s="4" t="s">
        <v>4</v>
      </c>
      <c r="D50" s="4">
        <v>11</v>
      </c>
      <c r="E50" s="4" t="s">
        <v>5</v>
      </c>
      <c r="F50" s="1"/>
      <c r="H50" s="5">
        <f t="shared" si="0"/>
        <v>0</v>
      </c>
      <c r="I50" s="4">
        <f t="shared" si="1"/>
        <v>0</v>
      </c>
      <c r="J50" s="5">
        <f t="shared" si="2"/>
        <v>0.24242424242424243</v>
      </c>
      <c r="K50" s="4" t="s">
        <v>6</v>
      </c>
      <c r="N50" s="2">
        <f t="shared" si="3"/>
        <v>1.0289652634151301</v>
      </c>
      <c r="O50" s="2">
        <f t="shared" si="4"/>
        <v>0.68366752561687738</v>
      </c>
      <c r="P50" s="2">
        <f t="shared" si="5"/>
        <v>0.34550770457549634</v>
      </c>
      <c r="R50" s="2">
        <v>1.0289652634151301</v>
      </c>
      <c r="S50" t="s">
        <v>6</v>
      </c>
      <c r="U50" s="2">
        <v>1.2260562620693278</v>
      </c>
      <c r="V50" t="s">
        <v>6</v>
      </c>
      <c r="X50" s="2">
        <v>1.2556575366727674</v>
      </c>
      <c r="Y50" t="s">
        <v>5</v>
      </c>
    </row>
    <row r="51" spans="2:25" x14ac:dyDescent="0.25">
      <c r="B51" s="4">
        <v>4</v>
      </c>
      <c r="C51" s="4" t="s">
        <v>7</v>
      </c>
      <c r="D51" s="4">
        <v>6</v>
      </c>
      <c r="E51" s="4" t="s">
        <v>5</v>
      </c>
      <c r="F51" s="1"/>
      <c r="H51" s="5">
        <f t="shared" si="0"/>
        <v>0.33333333333333331</v>
      </c>
      <c r="I51" s="4">
        <f t="shared" si="1"/>
        <v>0</v>
      </c>
      <c r="J51" s="5">
        <f t="shared" si="2"/>
        <v>0.15151515151515152</v>
      </c>
      <c r="K51" s="4" t="s">
        <v>5</v>
      </c>
      <c r="N51" s="2">
        <f t="shared" si="3"/>
        <v>1.064926266109429</v>
      </c>
      <c r="O51" s="2">
        <f t="shared" si="4"/>
        <v>0.33879817840905907</v>
      </c>
      <c r="P51" s="2">
        <f t="shared" si="5"/>
        <v>0</v>
      </c>
      <c r="R51" s="2">
        <v>0.35468787608241287</v>
      </c>
      <c r="S51" t="s">
        <v>6</v>
      </c>
      <c r="U51" s="2">
        <v>1.2745297481704903</v>
      </c>
      <c r="V51" t="s">
        <v>5</v>
      </c>
      <c r="X51" s="2">
        <v>1.2636763310298815</v>
      </c>
      <c r="Y51" t="s">
        <v>5</v>
      </c>
    </row>
    <row r="52" spans="2:25" x14ac:dyDescent="0.25">
      <c r="B52" s="1"/>
      <c r="C52" s="1"/>
      <c r="D52" s="1" t="s">
        <v>16</v>
      </c>
      <c r="E52" s="1"/>
      <c r="F52" s="1"/>
      <c r="H52" s="5">
        <f t="shared" si="0"/>
        <v>0.66666666666666663</v>
      </c>
      <c r="I52" s="4">
        <f t="shared" si="1"/>
        <v>1</v>
      </c>
      <c r="J52" s="5">
        <f t="shared" si="2"/>
        <v>0.30303030303030304</v>
      </c>
      <c r="K52" s="4" t="s">
        <v>5</v>
      </c>
      <c r="N52" s="2">
        <f t="shared" si="3"/>
        <v>0.73230581658148919</v>
      </c>
      <c r="O52" s="2">
        <f t="shared" si="4"/>
        <v>1.0222501692989698</v>
      </c>
      <c r="P52" s="2">
        <f t="shared" si="5"/>
        <v>1.064926266109429</v>
      </c>
      <c r="R52" s="2">
        <v>0.66735501653167395</v>
      </c>
      <c r="S52" t="s">
        <v>6</v>
      </c>
      <c r="U52" s="2">
        <v>1.4206918993613384</v>
      </c>
      <c r="V52" t="s">
        <v>5</v>
      </c>
      <c r="X52" s="2">
        <v>1.2959639260814</v>
      </c>
      <c r="Y52" t="s">
        <v>5</v>
      </c>
    </row>
    <row r="53" spans="2:25" x14ac:dyDescent="0.25">
      <c r="B53" s="1"/>
      <c r="C53" s="1"/>
      <c r="D53" s="1"/>
      <c r="E53" s="1"/>
      <c r="F53" s="1"/>
      <c r="H53" s="5">
        <f t="shared" si="0"/>
        <v>1</v>
      </c>
      <c r="I53" s="4">
        <f t="shared" si="1"/>
        <v>0</v>
      </c>
      <c r="J53" s="5">
        <f t="shared" si="2"/>
        <v>0.15151515151515152</v>
      </c>
      <c r="K53" s="4" t="s">
        <v>5</v>
      </c>
      <c r="N53" s="2">
        <f t="shared" si="3"/>
        <v>1.4223068730547073</v>
      </c>
      <c r="O53" s="2">
        <f t="shared" si="4"/>
        <v>0.33879817840905907</v>
      </c>
      <c r="P53" s="2">
        <f t="shared" si="5"/>
        <v>0.66666666666666674</v>
      </c>
      <c r="R53" s="2">
        <v>1.0289652634151301</v>
      </c>
      <c r="S53" t="s">
        <v>6</v>
      </c>
      <c r="U53" s="2">
        <v>1.5069474859583463</v>
      </c>
      <c r="V53" t="s">
        <v>5</v>
      </c>
      <c r="X53" s="2">
        <v>1.3531583976827943</v>
      </c>
      <c r="Y53" t="s">
        <v>5</v>
      </c>
    </row>
    <row r="54" spans="2:25" x14ac:dyDescent="0.25">
      <c r="B54" s="1"/>
      <c r="C54" s="1"/>
      <c r="D54" s="1"/>
      <c r="E54" s="1"/>
      <c r="F54" s="1"/>
    </row>
    <row r="55" spans="2:25" x14ac:dyDescent="0.25">
      <c r="B55" s="1"/>
      <c r="C55" s="1"/>
      <c r="D55" s="1"/>
      <c r="E55" s="1"/>
      <c r="F55" s="1"/>
    </row>
    <row r="56" spans="2:25" x14ac:dyDescent="0.25">
      <c r="B56" s="1"/>
      <c r="C56" s="1"/>
      <c r="D56" s="1"/>
      <c r="E56" s="1"/>
      <c r="F56" s="1"/>
    </row>
    <row r="57" spans="2:25" x14ac:dyDescent="0.25">
      <c r="B57" s="1"/>
      <c r="C57" s="1"/>
      <c r="D57" s="1"/>
      <c r="E57" s="1"/>
      <c r="F57" s="1"/>
    </row>
    <row r="58" spans="2:25" x14ac:dyDescent="0.25">
      <c r="B58" s="1"/>
      <c r="C58" s="1"/>
      <c r="D58" s="1"/>
      <c r="E58" s="1"/>
      <c r="F58" s="1"/>
      <c r="G58" s="3" t="s">
        <v>17</v>
      </c>
    </row>
    <row r="59" spans="2:25" x14ac:dyDescent="0.25">
      <c r="B59" s="1"/>
      <c r="C59" s="1"/>
      <c r="D59" s="1"/>
      <c r="E59" s="1"/>
      <c r="F59" s="1"/>
      <c r="G59" t="s">
        <v>18</v>
      </c>
      <c r="H59" t="s">
        <v>19</v>
      </c>
      <c r="I59" t="s">
        <v>2</v>
      </c>
      <c r="J59" t="s">
        <v>3</v>
      </c>
      <c r="L59" s="3" t="s">
        <v>20</v>
      </c>
      <c r="M59" t="s">
        <v>21</v>
      </c>
      <c r="N59" t="s">
        <v>22</v>
      </c>
      <c r="O59" t="s">
        <v>23</v>
      </c>
      <c r="P59" s="3" t="s">
        <v>24</v>
      </c>
    </row>
    <row r="60" spans="2:25" x14ac:dyDescent="0.25">
      <c r="B60" s="1"/>
      <c r="C60" s="1"/>
      <c r="D60" s="1"/>
      <c r="E60" s="1"/>
      <c r="F60" s="1"/>
      <c r="G60">
        <f>(1-MIN($B$2:$B$51))/(MAX($B$2:$B$51)-MIN($B$2:$B$51))</f>
        <v>0</v>
      </c>
      <c r="H60">
        <v>1</v>
      </c>
      <c r="I60" s="2">
        <f>(1-MIN($D$2:$D$51))/(MAX($D$2:$D$51)-MIN($D$2:$D$51))</f>
        <v>0</v>
      </c>
      <c r="J60" t="s">
        <v>6</v>
      </c>
      <c r="M60" t="s">
        <v>5</v>
      </c>
      <c r="N60" t="s">
        <v>5</v>
      </c>
      <c r="O60" t="s">
        <v>5</v>
      </c>
      <c r="P60" s="3" t="s">
        <v>5</v>
      </c>
    </row>
    <row r="61" spans="2:25" x14ac:dyDescent="0.25">
      <c r="B61" s="1"/>
      <c r="C61" s="1"/>
      <c r="D61" s="1"/>
      <c r="E61" s="1"/>
      <c r="F61" s="1"/>
      <c r="G61" s="2">
        <f>(3-MIN($B$2:$B$51))/(MAX($B$2:$B$51)-MIN($B$2:$B$51))</f>
        <v>0.66666666666666663</v>
      </c>
      <c r="H61">
        <v>0</v>
      </c>
      <c r="I61" s="2">
        <f>(4-MIN($D$2:$D$51))/(MAX($D$2:$D$51)-MIN($D$2:$D$51))</f>
        <v>9.0909090909090912E-2</v>
      </c>
      <c r="J61" t="s">
        <v>5</v>
      </c>
      <c r="M61" t="s">
        <v>5</v>
      </c>
      <c r="N61" t="s">
        <v>5</v>
      </c>
      <c r="O61" t="s">
        <v>5</v>
      </c>
      <c r="P61" s="3" t="s">
        <v>5</v>
      </c>
    </row>
    <row r="62" spans="2:25" x14ac:dyDescent="0.25">
      <c r="B62" s="1"/>
      <c r="C62" s="1"/>
      <c r="D62" s="1"/>
      <c r="E62" s="1"/>
      <c r="F62" s="1"/>
      <c r="G62" s="2">
        <f>(2-MIN($B$2:$B$51))/(MAX($B$2:$B$51)-MIN($B$2:$B$51))</f>
        <v>0.33333333333333331</v>
      </c>
      <c r="H62">
        <v>0</v>
      </c>
      <c r="I62" s="2">
        <f>(6-MIN($D$2:$D$51))/(MAX($D$2:$D$51)-MIN($D$2:$D$51))</f>
        <v>0.15151515151515152</v>
      </c>
      <c r="J62" t="s">
        <v>6</v>
      </c>
      <c r="M62" t="s">
        <v>5</v>
      </c>
      <c r="N62" t="s">
        <v>5</v>
      </c>
      <c r="O62" t="s">
        <v>6</v>
      </c>
      <c r="P62" s="3" t="s">
        <v>5</v>
      </c>
    </row>
  </sheetData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Sanam Sritam Jena</dc:creator>
  <cp:lastModifiedBy>Sanam Sritam Jena</cp:lastModifiedBy>
  <dcterms:created xsi:type="dcterms:W3CDTF">2020-04-01T03:52:39Z</dcterms:created>
  <dcterms:modified xsi:type="dcterms:W3CDTF">2020-04-01T03:57:35Z</dcterms:modified>
</cp:coreProperties>
</file>