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anam\Documents\Desk\CS 513 B\MidTerm\"/>
    </mc:Choice>
  </mc:AlternateContent>
  <xr:revisionPtr revIDLastSave="0" documentId="13_ncr:1_{A4E1DD9A-CD1D-43D3-B5C6-866141E60626}" xr6:coauthVersionLast="44" xr6:coauthVersionMax="44" xr10:uidLastSave="{00000000-0000-0000-0000-000000000000}"/>
  <bookViews>
    <workbookView xWindow="-120" yWindow="-120" windowWidth="29040" windowHeight="15840" xr2:uid="{5DDC0E75-2C1E-4638-9F9A-ED699CEBCB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59" i="1" l="1"/>
  <c r="D59" i="1"/>
  <c r="I54" i="1"/>
  <c r="J54" i="1" s="1"/>
  <c r="H54" i="1"/>
  <c r="I53" i="1"/>
  <c r="H53" i="1"/>
  <c r="I52" i="1"/>
  <c r="H52" i="1"/>
  <c r="I51" i="1"/>
  <c r="H51" i="1"/>
  <c r="I50" i="1"/>
  <c r="H50" i="1"/>
  <c r="I49" i="1"/>
  <c r="H49" i="1"/>
  <c r="J48" i="1"/>
  <c r="I48" i="1"/>
  <c r="H48" i="1"/>
  <c r="J52" i="1" s="1"/>
  <c r="F24" i="1"/>
  <c r="E24" i="1"/>
  <c r="D24" i="1"/>
  <c r="I19" i="1"/>
  <c r="H19" i="1"/>
  <c r="J19" i="1" s="1"/>
  <c r="I18" i="1"/>
  <c r="H18" i="1"/>
  <c r="I17" i="1"/>
  <c r="H17" i="1"/>
  <c r="I16" i="1"/>
  <c r="J16" i="1" s="1"/>
  <c r="H16" i="1"/>
  <c r="J18" i="1" s="1"/>
  <c r="J17" i="1" l="1"/>
  <c r="J53" i="1"/>
  <c r="J49" i="1"/>
  <c r="K49" i="1" s="1"/>
  <c r="J50" i="1"/>
  <c r="K50" i="1" s="1"/>
  <c r="J51" i="1"/>
  <c r="K5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Paras Garg</author>
  </authors>
  <commentList>
    <comment ref="H15" authorId="0" shapeId="0" xr:uid="{3300EC87-C825-4BA6-BA7E-15BD7FC0C7E4}">
      <text>
        <r>
          <rPr>
            <sz val="10"/>
            <color indexed="81"/>
            <rFont val="Gisha"/>
            <family val="2"/>
          </rPr>
          <t>Used Min-Max Normalization 
= (x - xMin) / (xMax - xMin)</t>
        </r>
      </text>
    </comment>
    <comment ref="J15" authorId="0" shapeId="0" xr:uid="{907C6ED5-81BD-4BD8-8A7A-58051D8A3055}">
      <text>
        <r>
          <rPr>
            <sz val="10"/>
            <color indexed="81"/>
            <rFont val="Gisha"/>
            <family val="2"/>
          </rPr>
          <t>Using Eucledian Distance
= sqrt( sum ( sq (x</t>
        </r>
        <r>
          <rPr>
            <sz val="8"/>
            <color indexed="81"/>
            <rFont val="Gisha"/>
            <family val="2"/>
          </rPr>
          <t>i</t>
        </r>
        <r>
          <rPr>
            <sz val="10"/>
            <color indexed="81"/>
            <rFont val="Gisha"/>
            <family val="2"/>
          </rPr>
          <t xml:space="preserve"> - y</t>
        </r>
        <r>
          <rPr>
            <sz val="8"/>
            <color indexed="81"/>
            <rFont val="Gisha"/>
            <family val="2"/>
          </rPr>
          <t>i</t>
        </r>
        <r>
          <rPr>
            <sz val="10"/>
            <color indexed="81"/>
            <rFont val="Gisha"/>
            <family val="2"/>
          </rPr>
          <t>) ) )</t>
        </r>
      </text>
    </comment>
  </commentList>
</comments>
</file>

<file path=xl/sharedStrings.xml><?xml version="1.0" encoding="utf-8"?>
<sst xmlns="http://schemas.openxmlformats.org/spreadsheetml/2006/main" count="72" uniqueCount="43">
  <si>
    <t>#9 (15 Points)
a) Company XYZ is targeting professionals between the ages of 20 and 50 years old with an asset size of 50k to 100K.  To estimate the missing income fields, the company is using k-nearest neighbors. (Use Excel for this problem) What would be the value of income for customer x in the table below if:
K = 1 and method = ”unweighted vote” is used
K = 2 and method = ”unweighted vote” is used</t>
  </si>
  <si>
    <t>ID</t>
  </si>
  <si>
    <t>AGE</t>
  </si>
  <si>
    <t>Asset Size</t>
  </si>
  <si>
    <t>Income</t>
  </si>
  <si>
    <t>AGE - MMN</t>
  </si>
  <si>
    <t>Assest Size - MMN</t>
  </si>
  <si>
    <t>DISTANCE from X</t>
  </si>
  <si>
    <t>X</t>
  </si>
  <si>
    <t>?</t>
  </si>
  <si>
    <t>100K</t>
  </si>
  <si>
    <t>90K</t>
  </si>
  <si>
    <t>150K</t>
  </si>
  <si>
    <t>Column1</t>
  </si>
  <si>
    <t>Case</t>
  </si>
  <si>
    <t>Reason</t>
  </si>
  <si>
    <t>Minimum</t>
  </si>
  <si>
    <t>K = 1</t>
  </si>
  <si>
    <t>Maximum</t>
  </si>
  <si>
    <t>K = 2</t>
  </si>
  <si>
    <t>90K or 100K</t>
  </si>
  <si>
    <t>Mean</t>
  </si>
  <si>
    <t>Case 1 : K = 1 and method = ”unweighted vote” is used</t>
  </si>
  <si>
    <r>
      <t xml:space="preserve">The value of Income would be </t>
    </r>
    <r>
      <rPr>
        <b/>
        <sz val="11"/>
        <color rgb="FF000000"/>
        <rFont val="Gisha"/>
        <family val="2"/>
      </rPr>
      <t xml:space="preserve">'90K'. </t>
    </r>
    <r>
      <rPr>
        <sz val="11"/>
        <color rgb="FF000000"/>
        <rFont val="Gisha"/>
        <family val="2"/>
      </rPr>
      <t xml:space="preserve">Considered the value of nearest neighbor </t>
    </r>
    <r>
      <rPr>
        <b/>
        <sz val="11"/>
        <color rgb="FF000000"/>
        <rFont val="Gisha"/>
        <family val="2"/>
      </rPr>
      <t>'ID 2'.</t>
    </r>
  </si>
  <si>
    <t>Case 2 : K = 2 and method = ”unweighted vote” is used</t>
  </si>
  <si>
    <r>
      <t xml:space="preserve">The value of Income could be </t>
    </r>
    <r>
      <rPr>
        <b/>
        <sz val="11"/>
        <color theme="1"/>
        <rFont val="Gisha"/>
        <family val="2"/>
      </rPr>
      <t xml:space="preserve">'100K' </t>
    </r>
    <r>
      <rPr>
        <sz val="11"/>
        <color theme="1"/>
        <rFont val="Gisha"/>
        <family val="2"/>
      </rPr>
      <t xml:space="preserve">or </t>
    </r>
    <r>
      <rPr>
        <b/>
        <sz val="11"/>
        <color theme="1"/>
        <rFont val="Gisha"/>
        <family val="2"/>
      </rPr>
      <t>'90K'</t>
    </r>
    <r>
      <rPr>
        <sz val="11"/>
        <color theme="1"/>
        <rFont val="Gisha"/>
        <family val="2"/>
      </rPr>
      <t xml:space="preserve">. Considered the value of two nearest neighbors </t>
    </r>
    <r>
      <rPr>
        <b/>
        <sz val="11"/>
        <color theme="1"/>
        <rFont val="Gisha"/>
        <family val="2"/>
      </rPr>
      <t>'ID 1' &amp; 'ID 2'</t>
    </r>
    <r>
      <rPr>
        <sz val="11"/>
        <color theme="1"/>
        <rFont val="Gisha"/>
        <family val="2"/>
      </rPr>
      <t xml:space="preserve">. So the value </t>
    </r>
    <r>
      <rPr>
        <b/>
        <sz val="11"/>
        <color theme="1"/>
        <rFont val="Gisha"/>
        <family val="2"/>
      </rPr>
      <t>90K</t>
    </r>
    <r>
      <rPr>
        <sz val="11"/>
        <color theme="1"/>
        <rFont val="Gisha"/>
        <family val="2"/>
      </rPr>
      <t xml:space="preserve"> is randomly selected from them.</t>
    </r>
  </si>
  <si>
    <t xml:space="preserve">b) The company has decided to classify income by category instead of estimating a number.  Furthermore, it has obtained additional customer information with the exact profile of customer X.
•	What would be the income category for X if K=3 and “distance weighted vote” is used?  Why?  </t>
  </si>
  <si>
    <t>Age</t>
  </si>
  <si>
    <t>WEIGHTED VOTE</t>
  </si>
  <si>
    <t>--</t>
  </si>
  <si>
    <t>Medium</t>
  </si>
  <si>
    <t>Low</t>
  </si>
  <si>
    <t>High</t>
  </si>
  <si>
    <t>infinite</t>
  </si>
  <si>
    <t>K = 3</t>
  </si>
  <si>
    <t>Considered the value of nearest neighbors 'ID 4', 5 and 6, and Majority among those three is chosen</t>
  </si>
  <si>
    <t>Case : K = 3 and method = ”distance weighted vote” is used</t>
  </si>
  <si>
    <r>
      <t xml:space="preserve">The value of Income would be </t>
    </r>
    <r>
      <rPr>
        <b/>
        <sz val="11"/>
        <color rgb="FF000000"/>
        <rFont val="Gisha"/>
        <family val="2"/>
      </rPr>
      <t xml:space="preserve">'High'. </t>
    </r>
    <r>
      <rPr>
        <sz val="11"/>
        <color rgb="FF000000"/>
        <rFont val="Gisha"/>
        <family val="2"/>
      </rPr>
      <t xml:space="preserve">Considered the values of nearest neighbors with </t>
    </r>
    <r>
      <rPr>
        <b/>
        <sz val="11"/>
        <color rgb="FF000000"/>
        <rFont val="Gisha"/>
        <family val="2"/>
      </rPr>
      <t xml:space="preserve">'ID 4', 'ID 5' &amp; 'ID 6', </t>
    </r>
    <r>
      <rPr>
        <sz val="11"/>
        <color rgb="FF000000"/>
        <rFont val="Gisha"/>
        <family val="2"/>
      </rPr>
      <t xml:space="preserve">'ID 4' has Medium but other two neighbors '5' &amp; '6' have High. Then instead of choosing randomly, we take vote between the values and as High appears twice and Medium only once. So, High is choosen. </t>
    </r>
  </si>
  <si>
    <t>NAME: Sanam Sritam Jena</t>
  </si>
  <si>
    <t>CS 513B Midterm</t>
  </si>
  <si>
    <t>CWID: 10454295</t>
  </si>
  <si>
    <r>
      <t>Considered the value of nearest neighbor</t>
    </r>
    <r>
      <rPr>
        <sz val="11"/>
        <rFont val="Calibri"/>
        <family val="2"/>
        <scheme val="minor"/>
      </rPr>
      <t xml:space="preserve"> </t>
    </r>
    <r>
      <rPr>
        <b/>
        <sz val="11"/>
        <rFont val="Gisha"/>
        <family val="2"/>
      </rPr>
      <t>'ID 2'.</t>
    </r>
  </si>
  <si>
    <r>
      <t xml:space="preserve">Choosen randomly from 90K and 100K from 2 nearest neighbors </t>
    </r>
    <r>
      <rPr>
        <b/>
        <sz val="11"/>
        <rFont val="Gisha"/>
        <family val="2"/>
        <charset val="177"/>
      </rPr>
      <t>'ID 1'</t>
    </r>
    <r>
      <rPr>
        <sz val="11"/>
        <rFont val="Gisha"/>
        <family val="2"/>
        <charset val="177"/>
      </rPr>
      <t xml:space="preserve"> and </t>
    </r>
    <r>
      <rPr>
        <b/>
        <sz val="11"/>
        <rFont val="Gisha"/>
        <family val="2"/>
        <charset val="177"/>
      </rPr>
      <t>'ID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</si>
</sst>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4"/>
      <color theme="1"/>
      <name val="Calibri"/>
      <family val="2"/>
      <scheme val="minor"/>
    </font>
    <font>
      <b/>
      <sz val="11"/>
      <color theme="0"/>
      <name val="Gisha"/>
      <family val="2"/>
    </font>
    <font>
      <b/>
      <sz val="11"/>
      <color rgb="FF000000"/>
      <name val="Gisha"/>
      <family val="2"/>
    </font>
    <font>
      <sz val="11"/>
      <color rgb="FF000000"/>
      <name val="Gisha"/>
      <family val="2"/>
    </font>
    <font>
      <sz val="11"/>
      <color theme="1"/>
      <name val="Gisha"/>
      <family val="2"/>
    </font>
    <font>
      <b/>
      <sz val="11"/>
      <color theme="1"/>
      <name val="Gisha"/>
      <family val="2"/>
    </font>
    <font>
      <sz val="11"/>
      <name val="Gisha"/>
      <family val="2"/>
    </font>
    <font>
      <sz val="10"/>
      <color indexed="81"/>
      <name val="Gisha"/>
      <family val="2"/>
    </font>
    <font>
      <sz val="8"/>
      <color indexed="81"/>
      <name val="Gisha"/>
      <family val="2"/>
    </font>
    <font>
      <b/>
      <sz val="12"/>
      <color theme="1"/>
      <name val="Calibri"/>
      <family val="2"/>
      <scheme val="minor"/>
    </font>
    <font>
      <sz val="11"/>
      <name val="Calibri"/>
      <family val="2"/>
      <scheme val="minor"/>
    </font>
    <font>
      <b/>
      <sz val="11"/>
      <name val="Gisha"/>
      <family val="2"/>
    </font>
    <font>
      <b/>
      <sz val="11"/>
      <name val="Gisha"/>
      <family val="2"/>
      <charset val="177"/>
    </font>
    <font>
      <sz val="11"/>
      <name val="Gisha"/>
      <family val="2"/>
      <charset val="177"/>
    </font>
  </fonts>
  <fills count="4">
    <fill>
      <patternFill patternType="none"/>
    </fill>
    <fill>
      <patternFill patternType="gray125"/>
    </fill>
    <fill>
      <patternFill patternType="solid">
        <fgColor theme="5"/>
        <bgColor indexed="64"/>
      </patternFill>
    </fill>
    <fill>
      <patternFill patternType="solid">
        <fgColor theme="5" tint="0.79998168889431442"/>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5" tint="-0.249977111117893"/>
      </top>
      <bottom style="thin">
        <color theme="5" tint="-0.249977111117893"/>
      </bottom>
      <diagonal/>
    </border>
    <border>
      <left/>
      <right style="thin">
        <color theme="5" tint="-0.249977111117893"/>
      </right>
      <top style="thin">
        <color theme="5" tint="-0.249977111117893"/>
      </top>
      <bottom style="thin">
        <color theme="5" tint="-0.249977111117893"/>
      </bottom>
      <diagonal/>
    </border>
    <border>
      <left style="thin">
        <color theme="5" tint="-0.249977111117893"/>
      </left>
      <right style="thin">
        <color theme="5" tint="-0.249977111117893"/>
      </right>
      <top style="thin">
        <color theme="5" tint="-0.249977111117893"/>
      </top>
      <bottom/>
      <diagonal/>
    </border>
    <border>
      <left/>
      <right style="thin">
        <color theme="5" tint="-0.249977111117893"/>
      </right>
      <top/>
      <bottom/>
      <diagonal/>
    </border>
    <border>
      <left style="thin">
        <color theme="5" tint="-0.249977111117893"/>
      </left>
      <right style="thin">
        <color theme="5" tint="-0.249977111117893"/>
      </right>
      <top/>
      <bottom/>
      <diagonal/>
    </border>
    <border>
      <left style="thin">
        <color theme="5" tint="-0.249977111117893"/>
      </left>
      <right style="thin">
        <color theme="5" tint="-0.249977111117893"/>
      </right>
      <top/>
      <bottom style="thin">
        <color theme="5" tint="-0.249977111117893"/>
      </bottom>
      <diagonal/>
    </border>
    <border>
      <left/>
      <right/>
      <top/>
      <bottom style="thin">
        <color theme="5" tint="-0.249977111117893"/>
      </bottom>
      <diagonal/>
    </border>
    <border>
      <left/>
      <right style="thin">
        <color theme="5" tint="-0.249977111117893"/>
      </right>
      <top/>
      <bottom style="thin">
        <color theme="5" tint="-0.249977111117893"/>
      </bottom>
      <diagonal/>
    </border>
  </borders>
  <cellStyleXfs count="1">
    <xf numFmtId="0" fontId="0" fillId="0" borderId="0"/>
  </cellStyleXfs>
  <cellXfs count="49">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4" fillId="0" borderId="0" xfId="0" applyFont="1" applyAlignment="1">
      <alignment horizontal="center" vertical="center"/>
    </xf>
    <xf numFmtId="0" fontId="5" fillId="0" borderId="0" xfId="0" applyFont="1" applyAlignment="1">
      <alignment horizontal="center" vertical="center"/>
    </xf>
    <xf numFmtId="0" fontId="0" fillId="0" borderId="0" xfId="0" quotePrefix="1" applyAlignment="1">
      <alignment horizontal="center" vertical="center"/>
    </xf>
    <xf numFmtId="0" fontId="3" fillId="0" borderId="0" xfId="0" applyFont="1" applyAlignment="1">
      <alignment horizontal="center" vertical="center"/>
    </xf>
    <xf numFmtId="0" fontId="2" fillId="2" borderId="9" xfId="0" applyFont="1" applyFill="1" applyBorder="1" applyAlignment="1">
      <alignment horizontal="center" vertical="center"/>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7" fillId="3" borderId="12" xfId="0" applyFont="1" applyFill="1" applyBorder="1" applyAlignment="1">
      <alignment horizontal="center" vertical="center"/>
    </xf>
    <xf numFmtId="0" fontId="7" fillId="3" borderId="14" xfId="0" applyFont="1" applyFill="1" applyBorder="1" applyAlignment="1">
      <alignment horizontal="center" vertical="center"/>
    </xf>
    <xf numFmtId="0" fontId="7" fillId="3" borderId="15" xfId="0" applyFont="1" applyFill="1" applyBorder="1" applyAlignment="1">
      <alignment horizontal="center" vertical="center"/>
    </xf>
    <xf numFmtId="0" fontId="7" fillId="3" borderId="0" xfId="0" applyFont="1" applyFill="1" applyAlignment="1">
      <alignment horizontal="center" vertical="center" wrapText="1"/>
    </xf>
    <xf numFmtId="0" fontId="7" fillId="3" borderId="13" xfId="0" applyFont="1" applyFill="1" applyBorder="1" applyAlignment="1">
      <alignment horizontal="center" vertical="center" wrapText="1"/>
    </xf>
    <xf numFmtId="0" fontId="7" fillId="3" borderId="16" xfId="0" applyFont="1" applyFill="1" applyBorder="1" applyAlignment="1">
      <alignment horizontal="center" vertical="center" wrapText="1"/>
    </xf>
    <xf numFmtId="0" fontId="7" fillId="3" borderId="17" xfId="0" applyFont="1" applyFill="1" applyBorder="1" applyAlignment="1">
      <alignment horizontal="center" vertical="center" wrapText="1"/>
    </xf>
    <xf numFmtId="0" fontId="3" fillId="0" borderId="7" xfId="0" applyFont="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10CE320-50EA-430A-8089-377F72CE9460}" name="Table2" displayName="Table2" ref="C15:F19" totalsRowShown="0">
  <autoFilter ref="C15:F19" xr:uid="{273D82E3-69C4-4DC9-893D-23AC35D3A46F}"/>
  <tableColumns count="4">
    <tableColumn id="1" xr3:uid="{86D6FF87-1BDE-4350-86FD-01C76B908DAD}" name="ID"/>
    <tableColumn id="2" xr3:uid="{46AF655C-3A72-4E16-9636-AF269D053328}" name="AGE"/>
    <tableColumn id="3" xr3:uid="{7CF79AB9-6BD6-421C-9F5A-2792689C1D27}" name="Asset Size"/>
    <tableColumn id="4" xr3:uid="{3A37E9AE-B930-4EDC-8156-EB905A6ABF0E}" name="Inco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C1D9F6C-E9FA-429F-A1D3-9F7DF8DFA96D}" name="Table3" displayName="Table3" ref="H15:J19" totalsRowShown="0">
  <autoFilter ref="H15:J19" xr:uid="{CB11223B-2EE3-4621-BA8D-04562D7F7400}"/>
  <tableColumns count="3">
    <tableColumn id="1" xr3:uid="{AAA7E5D3-5E1E-4205-A709-89D11EE2DC5E}" name="AGE - MMN">
      <calculatedColumnFormula>((D16-$D$22)/($D$23-$D$22))</calculatedColumnFormula>
    </tableColumn>
    <tableColumn id="2" xr3:uid="{118953DA-E6F2-4127-9046-731CC94019CE}" name="Assest Size - MMN">
      <calculatedColumnFormula>((E16-$E$22)/($E$23-$E$22))</calculatedColumnFormula>
    </tableColumn>
    <tableColumn id="3" xr3:uid="{F2E796AD-5425-473E-8A6B-07732B9DE2B1}" name="DISTANCE from X">
      <calculatedColumnFormula>SQRT(SUM(POWER(($H$16-H16),2),POWER(($I$16-I16),2)))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61D9599-4BB3-491B-BC35-72AD8E0E46DA}" name="Table4" displayName="Table4" ref="C21:F24" totalsRowShown="0">
  <autoFilter ref="C21:F24" xr:uid="{4913D119-46D2-4B4B-B2E5-0F7B5061AF84}"/>
  <tableColumns count="4">
    <tableColumn id="1" xr3:uid="{401850FB-0909-425C-ACE8-0A730DDD0C6A}" name="Column1"/>
    <tableColumn id="2" xr3:uid="{939EFE9F-78EB-44DE-B22E-257B93966FDB}" name="AGE"/>
    <tableColumn id="3" xr3:uid="{50C6E6D6-24F0-4274-965C-D4CAB8CDBF6D}" name="Asset Size"/>
    <tableColumn id="4" xr3:uid="{3941A0F4-B285-4AAF-B350-D9948B317F56}" name="Incom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98E6A66-5021-41E5-AE1F-F31E58A0E2C7}" name="Table5" displayName="Table5" ref="H21:K23" totalsRowShown="0">
  <autoFilter ref="H21:K23" xr:uid="{0209C8B0-C14B-4D32-A571-14E54D352DD0}"/>
  <tableColumns count="4">
    <tableColumn id="1" xr3:uid="{0B1A3F7E-46A5-40FF-BE1D-DFF346A10F1B}" name="Case"/>
    <tableColumn id="2" xr3:uid="{8F81E7F0-BD83-44C0-B4D1-9B0A5DD801E7}" name="Income"/>
    <tableColumn id="3" xr3:uid="{E4963DFC-396C-41A3-9DAA-BC8C2FF5ECEF}" name="Reason"/>
    <tableColumn id="4" xr3:uid="{296FB240-2A85-4600-82F7-866F9A3B3B0A}" name="Column1"/>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3C36BD5-1512-4465-941C-B2A394561AA5}" name="Table6" displayName="Table6" ref="C47:F54" totalsRowShown="0">
  <autoFilter ref="C47:F54" xr:uid="{CAEA3E0D-F594-4ED1-821B-2DABF2BF4C3B}"/>
  <tableColumns count="4">
    <tableColumn id="1" xr3:uid="{5665D95F-10C8-4A58-8755-1BB24E817815}" name="ID"/>
    <tableColumn id="2" xr3:uid="{14A36775-D53E-44BF-9B7E-20A71987A810}" name="Age"/>
    <tableColumn id="3" xr3:uid="{92BE0067-7978-4116-B020-07F93BC03AC1}" name="Asset Size"/>
    <tableColumn id="4" xr3:uid="{938BDDA3-9DB9-4B9E-B377-E345D6CAE727}" name="Incom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F2E7B50-D338-4368-BFEE-B470D9F4DC3B}" name="Table7" displayName="Table7" ref="H47:K54" totalsRowShown="0">
  <autoFilter ref="H47:K54" xr:uid="{9D649D8C-5E51-4366-9288-5A3BED874673}"/>
  <tableColumns count="4">
    <tableColumn id="1" xr3:uid="{49EB67B9-059D-4EA2-8879-ADF5A24DEA61}" name="AGE - MMN">
      <calculatedColumnFormula>((D48-$D$49)/($D$51-$D$49))</calculatedColumnFormula>
    </tableColumn>
    <tableColumn id="2" xr3:uid="{F43BA06B-DCF0-4BE0-A6E1-CCD57F0725C5}" name="Assest Size - MMN">
      <calculatedColumnFormula>((E48-$E$49)/($E$51-$E$49))</calculatedColumnFormula>
    </tableColumn>
    <tableColumn id="3" xr3:uid="{50AE39A8-D708-480C-82E3-8F6B55422CD6}" name="DISTANCE from X">
      <calculatedColumnFormula>SQRT(SUM(POWER(($H$48-H48),2),POWER(($I$48-I48),2)))</calculatedColumnFormula>
    </tableColumn>
    <tableColumn id="4" xr3:uid="{993DA62B-D08D-4D64-A6C0-B706D0F39305}" name="WEIGHTED VOT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686A304-CB1C-4153-B0AF-A8BD614599AD}" name="Table8" displayName="Table8" ref="C56:E59" totalsRowShown="0">
  <autoFilter ref="C56:E59" xr:uid="{765F8A17-C6F9-4468-9936-8B22721F6A7A}"/>
  <tableColumns count="3">
    <tableColumn id="1" xr3:uid="{07F6D357-FBAB-4B7B-94B3-1B4CA36C2BD3}" name="Column1"/>
    <tableColumn id="2" xr3:uid="{E3C4C5A7-ECC0-4003-AA94-DA10B221245C}" name="AGE"/>
    <tableColumn id="3" xr3:uid="{4C53F9A4-6443-42AF-81E3-923708407CDF}" name="Asset Siz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25AB1-3D59-46A2-BE13-CFBE83599CF8}">
  <dimension ref="A1:S63"/>
  <sheetViews>
    <sheetView tabSelected="1" topLeftCell="A34" workbookViewId="0">
      <selection activeCell="N52" sqref="N52"/>
    </sheetView>
  </sheetViews>
  <sheetFormatPr defaultRowHeight="15" x14ac:dyDescent="0.25"/>
  <cols>
    <col min="1" max="1" width="27.28515625" bestFit="1" customWidth="1"/>
    <col min="3" max="3" width="13.42578125" bestFit="1" customWidth="1"/>
    <col min="4" max="4" width="12" bestFit="1" customWidth="1"/>
    <col min="5" max="5" width="14.42578125" bestFit="1" customWidth="1"/>
    <col min="6" max="6" width="12.140625" bestFit="1" customWidth="1"/>
    <col min="8" max="8" width="16" bestFit="1" customWidth="1"/>
    <col min="9" max="9" width="22.28515625" bestFit="1" customWidth="1"/>
    <col min="10" max="10" width="20.7109375" bestFit="1" customWidth="1"/>
    <col min="11" max="11" width="20.42578125" bestFit="1" customWidth="1"/>
  </cols>
  <sheetData>
    <row r="1" spans="1:19" ht="15.75" thickBot="1" x14ac:dyDescent="0.3"/>
    <row r="2" spans="1:19" x14ac:dyDescent="0.25">
      <c r="B2" s="15" t="s">
        <v>0</v>
      </c>
      <c r="C2" s="40"/>
      <c r="D2" s="40"/>
      <c r="E2" s="40"/>
      <c r="F2" s="40"/>
      <c r="G2" s="40"/>
      <c r="H2" s="40"/>
      <c r="I2" s="40"/>
      <c r="J2" s="40"/>
      <c r="K2" s="40"/>
      <c r="L2" s="40"/>
      <c r="M2" s="40"/>
      <c r="N2" s="40"/>
      <c r="O2" s="40"/>
      <c r="P2" s="40"/>
      <c r="Q2" s="40"/>
      <c r="R2" s="40"/>
      <c r="S2" s="41"/>
    </row>
    <row r="3" spans="1:19" x14ac:dyDescent="0.25">
      <c r="B3" s="42"/>
      <c r="C3" s="43"/>
      <c r="D3" s="43"/>
      <c r="E3" s="43"/>
      <c r="F3" s="43"/>
      <c r="G3" s="43"/>
      <c r="H3" s="43"/>
      <c r="I3" s="43"/>
      <c r="J3" s="43"/>
      <c r="K3" s="43"/>
      <c r="L3" s="43"/>
      <c r="M3" s="43"/>
      <c r="N3" s="43"/>
      <c r="O3" s="43"/>
      <c r="P3" s="43"/>
      <c r="Q3" s="43"/>
      <c r="R3" s="43"/>
      <c r="S3" s="44"/>
    </row>
    <row r="4" spans="1:19" x14ac:dyDescent="0.25">
      <c r="B4" s="42"/>
      <c r="C4" s="43"/>
      <c r="D4" s="43"/>
      <c r="E4" s="43"/>
      <c r="F4" s="43"/>
      <c r="G4" s="43"/>
      <c r="H4" s="43"/>
      <c r="I4" s="43"/>
      <c r="J4" s="43"/>
      <c r="K4" s="43"/>
      <c r="L4" s="43"/>
      <c r="M4" s="43"/>
      <c r="N4" s="43"/>
      <c r="O4" s="43"/>
      <c r="P4" s="43"/>
      <c r="Q4" s="43"/>
      <c r="R4" s="43"/>
      <c r="S4" s="44"/>
    </row>
    <row r="5" spans="1:19" ht="15.75" x14ac:dyDescent="0.25">
      <c r="A5" s="48" t="s">
        <v>38</v>
      </c>
      <c r="B5" s="42"/>
      <c r="C5" s="43"/>
      <c r="D5" s="43"/>
      <c r="E5" s="43"/>
      <c r="F5" s="43"/>
      <c r="G5" s="43"/>
      <c r="H5" s="43"/>
      <c r="I5" s="43"/>
      <c r="J5" s="43"/>
      <c r="K5" s="43"/>
      <c r="L5" s="43"/>
      <c r="M5" s="43"/>
      <c r="N5" s="43"/>
      <c r="O5" s="43"/>
      <c r="P5" s="43"/>
      <c r="Q5" s="43"/>
      <c r="R5" s="43"/>
      <c r="S5" s="44"/>
    </row>
    <row r="6" spans="1:19" ht="15.75" x14ac:dyDescent="0.25">
      <c r="A6" s="48" t="s">
        <v>39</v>
      </c>
      <c r="B6" s="42"/>
      <c r="C6" s="43"/>
      <c r="D6" s="43"/>
      <c r="E6" s="43"/>
      <c r="F6" s="43"/>
      <c r="G6" s="43"/>
      <c r="H6" s="43"/>
      <c r="I6" s="43"/>
      <c r="J6" s="43"/>
      <c r="K6" s="43"/>
      <c r="L6" s="43"/>
      <c r="M6" s="43"/>
      <c r="N6" s="43"/>
      <c r="O6" s="43"/>
      <c r="P6" s="43"/>
      <c r="Q6" s="43"/>
      <c r="R6" s="43"/>
      <c r="S6" s="44"/>
    </row>
    <row r="7" spans="1:19" ht="15.75" x14ac:dyDescent="0.25">
      <c r="A7" s="48" t="s">
        <v>40</v>
      </c>
      <c r="B7" s="42"/>
      <c r="C7" s="43"/>
      <c r="D7" s="43"/>
      <c r="E7" s="43"/>
      <c r="F7" s="43"/>
      <c r="G7" s="43"/>
      <c r="H7" s="43"/>
      <c r="I7" s="43"/>
      <c r="J7" s="43"/>
      <c r="K7" s="43"/>
      <c r="L7" s="43"/>
      <c r="M7" s="43"/>
      <c r="N7" s="43"/>
      <c r="O7" s="43"/>
      <c r="P7" s="43"/>
      <c r="Q7" s="43"/>
      <c r="R7" s="43"/>
      <c r="S7" s="44"/>
    </row>
    <row r="8" spans="1:19" x14ac:dyDescent="0.25">
      <c r="B8" s="42"/>
      <c r="C8" s="43"/>
      <c r="D8" s="43"/>
      <c r="E8" s="43"/>
      <c r="F8" s="43"/>
      <c r="G8" s="43"/>
      <c r="H8" s="43"/>
      <c r="I8" s="43"/>
      <c r="J8" s="43"/>
      <c r="K8" s="43"/>
      <c r="L8" s="43"/>
      <c r="M8" s="43"/>
      <c r="N8" s="43"/>
      <c r="O8" s="43"/>
      <c r="P8" s="43"/>
      <c r="Q8" s="43"/>
      <c r="R8" s="43"/>
      <c r="S8" s="44"/>
    </row>
    <row r="9" spans="1:19" x14ac:dyDescent="0.25">
      <c r="B9" s="42"/>
      <c r="C9" s="43"/>
      <c r="D9" s="43"/>
      <c r="E9" s="43"/>
      <c r="F9" s="43"/>
      <c r="G9" s="43"/>
      <c r="H9" s="43"/>
      <c r="I9" s="43"/>
      <c r="J9" s="43"/>
      <c r="K9" s="43"/>
      <c r="L9" s="43"/>
      <c r="M9" s="43"/>
      <c r="N9" s="43"/>
      <c r="O9" s="43"/>
      <c r="P9" s="43"/>
      <c r="Q9" s="43"/>
      <c r="R9" s="43"/>
      <c r="S9" s="44"/>
    </row>
    <row r="10" spans="1:19" x14ac:dyDescent="0.25">
      <c r="B10" s="42"/>
      <c r="C10" s="43"/>
      <c r="D10" s="43"/>
      <c r="E10" s="43"/>
      <c r="F10" s="43"/>
      <c r="G10" s="43"/>
      <c r="H10" s="43"/>
      <c r="I10" s="43"/>
      <c r="J10" s="43"/>
      <c r="K10" s="43"/>
      <c r="L10" s="43"/>
      <c r="M10" s="43"/>
      <c r="N10" s="43"/>
      <c r="O10" s="43"/>
      <c r="P10" s="43"/>
      <c r="Q10" s="43"/>
      <c r="R10" s="43"/>
      <c r="S10" s="44"/>
    </row>
    <row r="11" spans="1:19" ht="15.75" thickBot="1" x14ac:dyDescent="0.3">
      <c r="B11" s="45"/>
      <c r="C11" s="46"/>
      <c r="D11" s="46"/>
      <c r="E11" s="46"/>
      <c r="F11" s="46"/>
      <c r="G11" s="46"/>
      <c r="H11" s="46"/>
      <c r="I11" s="46"/>
      <c r="J11" s="46"/>
      <c r="K11" s="46"/>
      <c r="L11" s="46"/>
      <c r="M11" s="46"/>
      <c r="N11" s="46"/>
      <c r="O11" s="46"/>
      <c r="P11" s="46"/>
      <c r="Q11" s="46"/>
      <c r="R11" s="46"/>
      <c r="S11" s="47"/>
    </row>
    <row r="15" spans="1:19" x14ac:dyDescent="0.25">
      <c r="C15" s="1" t="s">
        <v>1</v>
      </c>
      <c r="D15" s="1" t="s">
        <v>2</v>
      </c>
      <c r="E15" s="1" t="s">
        <v>3</v>
      </c>
      <c r="F15" s="1" t="s">
        <v>4</v>
      </c>
      <c r="H15" s="1" t="s">
        <v>5</v>
      </c>
      <c r="I15" s="1" t="s">
        <v>6</v>
      </c>
      <c r="J15" s="1" t="s">
        <v>7</v>
      </c>
    </row>
    <row r="16" spans="1:19" x14ac:dyDescent="0.25">
      <c r="C16" s="1" t="s">
        <v>8</v>
      </c>
      <c r="D16" s="1">
        <v>30</v>
      </c>
      <c r="E16" s="1">
        <v>60</v>
      </c>
      <c r="F16" s="1" t="s">
        <v>9</v>
      </c>
      <c r="H16" s="1">
        <f>((D16-$D$22)/($D$23-$D$22))</f>
        <v>0.5</v>
      </c>
      <c r="I16" s="1">
        <f>((E16-$E$22)/($E$23-$E$22))</f>
        <v>0.33333333333333331</v>
      </c>
      <c r="J16" s="1">
        <f>SQRT(SUM(POWER(($H$16-H16),2),POWER(($I$16-I16),2)))</f>
        <v>0</v>
      </c>
    </row>
    <row r="17" spans="3:12" x14ac:dyDescent="0.25">
      <c r="C17" s="1">
        <v>1</v>
      </c>
      <c r="D17" s="1">
        <v>25</v>
      </c>
      <c r="E17" s="1">
        <v>50</v>
      </c>
      <c r="F17" s="1" t="s">
        <v>10</v>
      </c>
      <c r="H17" s="1">
        <f t="shared" ref="H17:H19" si="0">((D17-$D$22)/($D$23-$D$22))</f>
        <v>0</v>
      </c>
      <c r="I17" s="1">
        <f t="shared" ref="I17:I19" si="1">((E17-$E$22)/($E$23-$E$22))</f>
        <v>0</v>
      </c>
      <c r="J17" s="1">
        <f t="shared" ref="J17:J19" si="2">SQRT(SUM(POWER(($H$16-H17),2),POWER(($I$16-I17),2)))</f>
        <v>0.60092521257733156</v>
      </c>
    </row>
    <row r="18" spans="3:12" x14ac:dyDescent="0.25">
      <c r="C18" s="1">
        <v>2</v>
      </c>
      <c r="D18" s="1">
        <v>33</v>
      </c>
      <c r="E18" s="1">
        <v>60</v>
      </c>
      <c r="F18" s="1" t="s">
        <v>11</v>
      </c>
      <c r="H18" s="1">
        <f t="shared" si="0"/>
        <v>0.8</v>
      </c>
      <c r="I18" s="1">
        <f t="shared" si="1"/>
        <v>0.33333333333333331</v>
      </c>
      <c r="J18" s="1">
        <f t="shared" si="2"/>
        <v>0.30000000000000004</v>
      </c>
    </row>
    <row r="19" spans="3:12" x14ac:dyDescent="0.25">
      <c r="C19" s="1">
        <v>3</v>
      </c>
      <c r="D19" s="1">
        <v>35</v>
      </c>
      <c r="E19" s="1">
        <v>80</v>
      </c>
      <c r="F19" s="1" t="s">
        <v>12</v>
      </c>
      <c r="H19" s="1">
        <f t="shared" si="0"/>
        <v>1</v>
      </c>
      <c r="I19" s="1">
        <f t="shared" si="1"/>
        <v>1</v>
      </c>
      <c r="J19" s="1">
        <f t="shared" si="2"/>
        <v>0.83333333333333337</v>
      </c>
    </row>
    <row r="21" spans="3:12" x14ac:dyDescent="0.25">
      <c r="C21" s="1" t="s">
        <v>13</v>
      </c>
      <c r="D21" s="1" t="s">
        <v>2</v>
      </c>
      <c r="E21" s="1" t="s">
        <v>3</v>
      </c>
      <c r="F21" s="1" t="s">
        <v>4</v>
      </c>
      <c r="H21" s="1" t="s">
        <v>14</v>
      </c>
      <c r="I21" s="1" t="s">
        <v>4</v>
      </c>
      <c r="J21" s="1" t="s">
        <v>15</v>
      </c>
      <c r="K21" s="1" t="s">
        <v>13</v>
      </c>
    </row>
    <row r="22" spans="3:12" ht="45" x14ac:dyDescent="0.25">
      <c r="C22" s="2" t="s">
        <v>16</v>
      </c>
      <c r="D22" s="1">
        <v>25</v>
      </c>
      <c r="E22" s="1">
        <v>50</v>
      </c>
      <c r="F22" s="1">
        <v>90</v>
      </c>
      <c r="H22" s="1" t="s">
        <v>17</v>
      </c>
      <c r="I22" s="1" t="s">
        <v>11</v>
      </c>
      <c r="J22" s="3" t="s">
        <v>41</v>
      </c>
      <c r="K22" s="3"/>
    </row>
    <row r="23" spans="3:12" ht="75" x14ac:dyDescent="0.25">
      <c r="C23" s="2" t="s">
        <v>18</v>
      </c>
      <c r="D23" s="1">
        <v>35</v>
      </c>
      <c r="E23" s="1">
        <v>80</v>
      </c>
      <c r="F23" s="1">
        <v>150</v>
      </c>
      <c r="H23" s="1" t="s">
        <v>19</v>
      </c>
      <c r="I23" s="1" t="s">
        <v>20</v>
      </c>
      <c r="J23" s="3" t="s">
        <v>42</v>
      </c>
      <c r="K23" s="3"/>
    </row>
    <row r="24" spans="3:12" x14ac:dyDescent="0.25">
      <c r="C24" s="2" t="s">
        <v>21</v>
      </c>
      <c r="D24" s="1">
        <f>SUM(D16:D19)/4</f>
        <v>30.75</v>
      </c>
      <c r="E24" s="1">
        <f>SUM(E16:E19)/4</f>
        <v>62.5</v>
      </c>
      <c r="F24" s="1">
        <f>SUM(F16:F19)/4</f>
        <v>0</v>
      </c>
    </row>
    <row r="27" spans="3:12" ht="15.75" thickBot="1" x14ac:dyDescent="0.3">
      <c r="C27" s="33" t="s">
        <v>22</v>
      </c>
      <c r="D27" s="33"/>
      <c r="E27" s="33"/>
      <c r="F27" s="33"/>
      <c r="G27" s="33"/>
      <c r="H27" s="33"/>
      <c r="I27" s="33"/>
      <c r="J27" s="33"/>
      <c r="K27" s="33"/>
      <c r="L27" s="33"/>
    </row>
    <row r="28" spans="3:12" x14ac:dyDescent="0.25">
      <c r="C28" s="34" t="s">
        <v>23</v>
      </c>
      <c r="D28" s="35"/>
      <c r="E28" s="35"/>
      <c r="F28" s="35"/>
      <c r="G28" s="35"/>
      <c r="H28" s="35"/>
      <c r="I28" s="35"/>
      <c r="J28" s="35"/>
      <c r="K28" s="35"/>
      <c r="L28" s="36"/>
    </row>
    <row r="29" spans="3:12" ht="15.75" thickBot="1" x14ac:dyDescent="0.3">
      <c r="C29" s="37"/>
      <c r="D29" s="38"/>
      <c r="E29" s="38"/>
      <c r="F29" s="38"/>
      <c r="G29" s="38"/>
      <c r="H29" s="38"/>
      <c r="I29" s="38"/>
      <c r="J29" s="38"/>
      <c r="K29" s="38"/>
      <c r="L29" s="39"/>
    </row>
    <row r="30" spans="3:12" x14ac:dyDescent="0.25">
      <c r="C30" s="4"/>
      <c r="D30" s="5"/>
      <c r="E30" s="5"/>
      <c r="F30" s="5"/>
      <c r="G30" s="5"/>
      <c r="H30" s="5"/>
      <c r="I30" s="5"/>
      <c r="J30" s="5"/>
      <c r="K30" s="5"/>
      <c r="L30" s="5"/>
    </row>
    <row r="31" spans="3:12" ht="15.75" thickBot="1" x14ac:dyDescent="0.3">
      <c r="C31" s="33" t="s">
        <v>24</v>
      </c>
      <c r="D31" s="33"/>
      <c r="E31" s="33"/>
      <c r="F31" s="33"/>
      <c r="G31" s="33"/>
      <c r="H31" s="33"/>
      <c r="I31" s="33"/>
      <c r="J31" s="33"/>
      <c r="K31" s="33"/>
      <c r="L31" s="33"/>
    </row>
    <row r="32" spans="3:12" x14ac:dyDescent="0.25">
      <c r="C32" s="9" t="s">
        <v>25</v>
      </c>
      <c r="D32" s="10"/>
      <c r="E32" s="10"/>
      <c r="F32" s="10"/>
      <c r="G32" s="10"/>
      <c r="H32" s="10"/>
      <c r="I32" s="10"/>
      <c r="J32" s="10"/>
      <c r="K32" s="10"/>
      <c r="L32" s="11"/>
    </row>
    <row r="33" spans="3:12" ht="15.75" thickBot="1" x14ac:dyDescent="0.3">
      <c r="C33" s="12"/>
      <c r="D33" s="13"/>
      <c r="E33" s="13"/>
      <c r="F33" s="13"/>
      <c r="G33" s="13"/>
      <c r="H33" s="13"/>
      <c r="I33" s="13"/>
      <c r="J33" s="13"/>
      <c r="K33" s="13"/>
      <c r="L33" s="14"/>
    </row>
    <row r="34" spans="3:12" x14ac:dyDescent="0.25">
      <c r="C34" s="5"/>
      <c r="D34" s="5"/>
      <c r="E34" s="5"/>
      <c r="F34" s="5"/>
      <c r="G34" s="5"/>
      <c r="H34" s="5"/>
      <c r="I34" s="5"/>
      <c r="J34" s="5"/>
      <c r="K34" s="5"/>
      <c r="L34" s="5"/>
    </row>
    <row r="36" spans="3:12" ht="15.75" thickBot="1" x14ac:dyDescent="0.3"/>
    <row r="37" spans="3:12" x14ac:dyDescent="0.25">
      <c r="C37" s="15" t="s">
        <v>26</v>
      </c>
      <c r="D37" s="16"/>
      <c r="E37" s="16"/>
      <c r="F37" s="16"/>
      <c r="G37" s="16"/>
      <c r="H37" s="16"/>
      <c r="I37" s="16"/>
      <c r="J37" s="16"/>
      <c r="K37" s="16"/>
      <c r="L37" s="17"/>
    </row>
    <row r="38" spans="3:12" x14ac:dyDescent="0.25">
      <c r="C38" s="18"/>
      <c r="D38" s="19"/>
      <c r="E38" s="19"/>
      <c r="F38" s="19"/>
      <c r="G38" s="19"/>
      <c r="H38" s="19"/>
      <c r="I38" s="19"/>
      <c r="J38" s="19"/>
      <c r="K38" s="19"/>
      <c r="L38" s="20"/>
    </row>
    <row r="39" spans="3:12" x14ac:dyDescent="0.25">
      <c r="C39" s="18"/>
      <c r="D39" s="19"/>
      <c r="E39" s="19"/>
      <c r="F39" s="19"/>
      <c r="G39" s="19"/>
      <c r="H39" s="19"/>
      <c r="I39" s="19"/>
      <c r="J39" s="19"/>
      <c r="K39" s="19"/>
      <c r="L39" s="20"/>
    </row>
    <row r="40" spans="3:12" x14ac:dyDescent="0.25">
      <c r="C40" s="18"/>
      <c r="D40" s="19"/>
      <c r="E40" s="19"/>
      <c r="F40" s="19"/>
      <c r="G40" s="19"/>
      <c r="H40" s="19"/>
      <c r="I40" s="19"/>
      <c r="J40" s="19"/>
      <c r="K40" s="19"/>
      <c r="L40" s="20"/>
    </row>
    <row r="41" spans="3:12" x14ac:dyDescent="0.25">
      <c r="C41" s="18"/>
      <c r="D41" s="19"/>
      <c r="E41" s="19"/>
      <c r="F41" s="19"/>
      <c r="G41" s="19"/>
      <c r="H41" s="19"/>
      <c r="I41" s="19"/>
      <c r="J41" s="19"/>
      <c r="K41" s="19"/>
      <c r="L41" s="20"/>
    </row>
    <row r="42" spans="3:12" x14ac:dyDescent="0.25">
      <c r="C42" s="18"/>
      <c r="D42" s="19"/>
      <c r="E42" s="19"/>
      <c r="F42" s="19"/>
      <c r="G42" s="19"/>
      <c r="H42" s="19"/>
      <c r="I42" s="19"/>
      <c r="J42" s="19"/>
      <c r="K42" s="19"/>
      <c r="L42" s="20"/>
    </row>
    <row r="43" spans="3:12" x14ac:dyDescent="0.25">
      <c r="C43" s="18"/>
      <c r="D43" s="19"/>
      <c r="E43" s="19"/>
      <c r="F43" s="19"/>
      <c r="G43" s="19"/>
      <c r="H43" s="19"/>
      <c r="I43" s="19"/>
      <c r="J43" s="19"/>
      <c r="K43" s="19"/>
      <c r="L43" s="20"/>
    </row>
    <row r="44" spans="3:12" ht="15.75" thickBot="1" x14ac:dyDescent="0.3">
      <c r="C44" s="21"/>
      <c r="D44" s="22"/>
      <c r="E44" s="22"/>
      <c r="F44" s="22"/>
      <c r="G44" s="22"/>
      <c r="H44" s="22"/>
      <c r="I44" s="22"/>
      <c r="J44" s="22"/>
      <c r="K44" s="22"/>
      <c r="L44" s="23"/>
    </row>
    <row r="47" spans="3:12" x14ac:dyDescent="0.25">
      <c r="C47" s="1" t="s">
        <v>1</v>
      </c>
      <c r="D47" s="1" t="s">
        <v>27</v>
      </c>
      <c r="E47" s="1" t="s">
        <v>3</v>
      </c>
      <c r="F47" s="1" t="s">
        <v>4</v>
      </c>
      <c r="H47" s="1" t="s">
        <v>5</v>
      </c>
      <c r="I47" s="1" t="s">
        <v>6</v>
      </c>
      <c r="J47" s="1" t="s">
        <v>7</v>
      </c>
      <c r="K47" s="1" t="s">
        <v>28</v>
      </c>
    </row>
    <row r="48" spans="3:12" x14ac:dyDescent="0.25">
      <c r="C48" s="1" t="s">
        <v>8</v>
      </c>
      <c r="D48" s="1">
        <v>30</v>
      </c>
      <c r="E48" s="1">
        <v>60</v>
      </c>
      <c r="F48" s="1" t="s">
        <v>9</v>
      </c>
      <c r="H48" s="1">
        <f t="shared" ref="H48:H54" si="3">((D48-$D$49)/($D$51-$D$49))</f>
        <v>0.5</v>
      </c>
      <c r="I48" s="1">
        <f t="shared" ref="I48:I54" si="4">((E48-$E$49)/($E$51-$E$49))</f>
        <v>0.33333333333333331</v>
      </c>
      <c r="J48" s="1">
        <f>SQRT(SUM(POWER(($H$48-H48),2),POWER(($I$48-I48),2)))</f>
        <v>0</v>
      </c>
      <c r="K48" s="6" t="s">
        <v>29</v>
      </c>
    </row>
    <row r="49" spans="3:12" x14ac:dyDescent="0.25">
      <c r="C49" s="1">
        <v>1</v>
      </c>
      <c r="D49" s="1">
        <v>25</v>
      </c>
      <c r="E49" s="1">
        <v>50</v>
      </c>
      <c r="F49" s="1" t="s">
        <v>30</v>
      </c>
      <c r="H49" s="1">
        <f t="shared" si="3"/>
        <v>0</v>
      </c>
      <c r="I49" s="1">
        <f t="shared" si="4"/>
        <v>0</v>
      </c>
      <c r="J49" s="1">
        <f t="shared" ref="J49:J54" si="5">SQRT(SUM(POWER(($H$48-H49),2),POWER(($I$48-I49),2)))</f>
        <v>0.60092521257733156</v>
      </c>
      <c r="K49" s="1">
        <f t="shared" ref="K49:K51" si="6">1/POWER(J49,2)</f>
        <v>2.7692307692307692</v>
      </c>
    </row>
    <row r="50" spans="3:12" x14ac:dyDescent="0.25">
      <c r="C50" s="1">
        <v>2</v>
      </c>
      <c r="D50" s="1">
        <v>33</v>
      </c>
      <c r="E50" s="1">
        <v>60</v>
      </c>
      <c r="F50" s="1" t="s">
        <v>31</v>
      </c>
      <c r="H50" s="1">
        <f t="shared" si="3"/>
        <v>0.8</v>
      </c>
      <c r="I50" s="1">
        <f t="shared" si="4"/>
        <v>0.33333333333333331</v>
      </c>
      <c r="J50" s="1">
        <f t="shared" si="5"/>
        <v>0.30000000000000004</v>
      </c>
      <c r="K50" s="1">
        <f t="shared" si="6"/>
        <v>11.111111111111109</v>
      </c>
    </row>
    <row r="51" spans="3:12" x14ac:dyDescent="0.25">
      <c r="C51" s="1">
        <v>3</v>
      </c>
      <c r="D51" s="1">
        <v>35</v>
      </c>
      <c r="E51" s="1">
        <v>80</v>
      </c>
      <c r="F51" s="1" t="s">
        <v>32</v>
      </c>
      <c r="H51" s="1">
        <f t="shared" si="3"/>
        <v>1</v>
      </c>
      <c r="I51" s="1">
        <f t="shared" si="4"/>
        <v>1</v>
      </c>
      <c r="J51" s="1">
        <f t="shared" si="5"/>
        <v>0.83333333333333337</v>
      </c>
      <c r="K51" s="1">
        <f t="shared" si="6"/>
        <v>1.4399999999999997</v>
      </c>
    </row>
    <row r="52" spans="3:12" x14ac:dyDescent="0.25">
      <c r="C52" s="1">
        <v>4</v>
      </c>
      <c r="D52" s="1">
        <v>30</v>
      </c>
      <c r="E52" s="1">
        <v>60</v>
      </c>
      <c r="F52" s="1" t="s">
        <v>30</v>
      </c>
      <c r="H52" s="1">
        <f t="shared" si="3"/>
        <v>0.5</v>
      </c>
      <c r="I52" s="1">
        <f t="shared" si="4"/>
        <v>0.33333333333333331</v>
      </c>
      <c r="J52" s="1">
        <f t="shared" si="5"/>
        <v>0</v>
      </c>
      <c r="K52" s="1" t="s">
        <v>33</v>
      </c>
    </row>
    <row r="53" spans="3:12" x14ac:dyDescent="0.25">
      <c r="C53" s="1">
        <v>5</v>
      </c>
      <c r="D53" s="1">
        <v>30</v>
      </c>
      <c r="E53" s="1">
        <v>60</v>
      </c>
      <c r="F53" s="1" t="s">
        <v>32</v>
      </c>
      <c r="H53" s="1">
        <f t="shared" si="3"/>
        <v>0.5</v>
      </c>
      <c r="I53" s="1">
        <f t="shared" si="4"/>
        <v>0.33333333333333331</v>
      </c>
      <c r="J53" s="1">
        <f t="shared" si="5"/>
        <v>0</v>
      </c>
      <c r="K53" s="1" t="s">
        <v>33</v>
      </c>
    </row>
    <row r="54" spans="3:12" x14ac:dyDescent="0.25">
      <c r="C54" s="1">
        <v>6</v>
      </c>
      <c r="D54" s="1">
        <v>30</v>
      </c>
      <c r="E54" s="1">
        <v>60</v>
      </c>
      <c r="F54" s="1" t="s">
        <v>32</v>
      </c>
      <c r="H54" s="1">
        <f t="shared" si="3"/>
        <v>0.5</v>
      </c>
      <c r="I54" s="1">
        <f t="shared" si="4"/>
        <v>0.33333333333333331</v>
      </c>
      <c r="J54" s="1">
        <f t="shared" si="5"/>
        <v>0</v>
      </c>
      <c r="K54" s="1" t="s">
        <v>33</v>
      </c>
    </row>
    <row r="55" spans="3:12" x14ac:dyDescent="0.25">
      <c r="C55" s="4"/>
      <c r="D55" s="4"/>
      <c r="E55" s="4"/>
      <c r="F55" s="4"/>
      <c r="H55" s="5"/>
      <c r="I55" s="5"/>
      <c r="J55" s="5"/>
      <c r="K55" s="5"/>
    </row>
    <row r="56" spans="3:12" x14ac:dyDescent="0.25">
      <c r="C56" s="1" t="s">
        <v>13</v>
      </c>
      <c r="D56" s="1" t="s">
        <v>2</v>
      </c>
      <c r="E56" s="1" t="s">
        <v>3</v>
      </c>
      <c r="F56" s="7"/>
      <c r="H56" s="8" t="s">
        <v>14</v>
      </c>
      <c r="I56" s="8" t="s">
        <v>4</v>
      </c>
      <c r="J56" s="24" t="s">
        <v>15</v>
      </c>
      <c r="K56" s="25"/>
    </row>
    <row r="57" spans="3:12" x14ac:dyDescent="0.25">
      <c r="C57" s="2" t="s">
        <v>16</v>
      </c>
      <c r="D57" s="1">
        <v>25</v>
      </c>
      <c r="E57" s="1">
        <v>50</v>
      </c>
      <c r="F57" s="4"/>
      <c r="H57" s="26" t="s">
        <v>34</v>
      </c>
      <c r="I57" s="26" t="s">
        <v>32</v>
      </c>
      <c r="J57" s="29" t="s">
        <v>35</v>
      </c>
      <c r="K57" s="30"/>
    </row>
    <row r="58" spans="3:12" x14ac:dyDescent="0.25">
      <c r="C58" s="2" t="s">
        <v>18</v>
      </c>
      <c r="D58" s="1">
        <v>35</v>
      </c>
      <c r="E58" s="1">
        <v>80</v>
      </c>
      <c r="F58" s="4"/>
      <c r="H58" s="27"/>
      <c r="I58" s="27"/>
      <c r="J58" s="29"/>
      <c r="K58" s="30"/>
    </row>
    <row r="59" spans="3:12" x14ac:dyDescent="0.25">
      <c r="C59" s="2" t="s">
        <v>21</v>
      </c>
      <c r="D59" s="1">
        <f>SUM(D48:D54)/7</f>
        <v>30.428571428571427</v>
      </c>
      <c r="E59" s="1">
        <f>SUM(E48:E54)/7</f>
        <v>61.428571428571431</v>
      </c>
      <c r="F59" s="5"/>
      <c r="H59" s="28"/>
      <c r="I59" s="28"/>
      <c r="J59" s="31"/>
      <c r="K59" s="32"/>
    </row>
    <row r="61" spans="3:12" ht="15.75" thickBot="1" x14ac:dyDescent="0.3">
      <c r="C61" s="33" t="s">
        <v>36</v>
      </c>
      <c r="D61" s="33"/>
      <c r="E61" s="33"/>
      <c r="F61" s="33"/>
      <c r="G61" s="33"/>
      <c r="H61" s="33"/>
      <c r="I61" s="33"/>
      <c r="J61" s="33"/>
      <c r="K61" s="33"/>
      <c r="L61" s="33"/>
    </row>
    <row r="62" spans="3:12" x14ac:dyDescent="0.25">
      <c r="C62" s="34" t="s">
        <v>37</v>
      </c>
      <c r="D62" s="35"/>
      <c r="E62" s="35"/>
      <c r="F62" s="35"/>
      <c r="G62" s="35"/>
      <c r="H62" s="35"/>
      <c r="I62" s="35"/>
      <c r="J62" s="35"/>
      <c r="K62" s="35"/>
      <c r="L62" s="36"/>
    </row>
    <row r="63" spans="3:12" ht="15.75" thickBot="1" x14ac:dyDescent="0.3">
      <c r="C63" s="37"/>
      <c r="D63" s="38"/>
      <c r="E63" s="38"/>
      <c r="F63" s="38"/>
      <c r="G63" s="38"/>
      <c r="H63" s="38"/>
      <c r="I63" s="38"/>
      <c r="J63" s="38"/>
      <c r="K63" s="38"/>
      <c r="L63" s="39"/>
    </row>
  </sheetData>
  <mergeCells count="12">
    <mergeCell ref="C61:L61"/>
    <mergeCell ref="C62:L63"/>
    <mergeCell ref="B2:S11"/>
    <mergeCell ref="C27:L27"/>
    <mergeCell ref="C28:L29"/>
    <mergeCell ref="C31:L31"/>
    <mergeCell ref="C32:L33"/>
    <mergeCell ref="C37:L44"/>
    <mergeCell ref="J56:K56"/>
    <mergeCell ref="H57:H59"/>
    <mergeCell ref="I57:I59"/>
    <mergeCell ref="J57:K59"/>
  </mergeCells>
  <pageMargins left="0.7" right="0.7" top="0.75" bottom="0.75" header="0.3" footer="0.3"/>
  <legacyDrawing r:id="rId1"/>
  <tableParts count="7">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Sanam Sritam Jena</dc:creator>
  <cp:lastModifiedBy>Sanam Sritam Jena</cp:lastModifiedBy>
  <dcterms:created xsi:type="dcterms:W3CDTF">2020-04-01T02:51:39Z</dcterms:created>
  <dcterms:modified xsi:type="dcterms:W3CDTF">2020-04-01T03:29:38Z</dcterms:modified>
</cp:coreProperties>
</file>