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sanam\Documents\Desk\CS 513 B\FInal Exam\"/>
    </mc:Choice>
  </mc:AlternateContent>
  <xr:revisionPtr revIDLastSave="0" documentId="13_ncr:1_{81704F29-1D80-42FA-B381-CFC609203B49}" xr6:coauthVersionLast="44" xr6:coauthVersionMax="44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9" i="1" l="1"/>
  <c r="O45" i="1"/>
  <c r="O44" i="1"/>
  <c r="O43" i="1"/>
  <c r="O42" i="1"/>
  <c r="O41" i="1"/>
  <c r="Q42" i="1" s="1"/>
  <c r="Q43" i="1" s="1"/>
  <c r="K51" i="1" s="1"/>
  <c r="C35" i="1"/>
  <c r="O36" i="1"/>
  <c r="O35" i="1"/>
  <c r="O34" i="1"/>
  <c r="O33" i="1"/>
  <c r="Q32" i="1"/>
  <c r="Q33" i="1" s="1"/>
  <c r="K50" i="1" s="1"/>
  <c r="O32" i="1"/>
  <c r="O50" i="1" l="1"/>
  <c r="Q49" i="1" s="1"/>
  <c r="Q50" i="1" s="1"/>
  <c r="O51" i="1"/>
  <c r="C32" i="1" l="1"/>
  <c r="S14" i="1"/>
  <c r="C36" i="1"/>
  <c r="E45" i="1" l="1"/>
  <c r="E46" i="1"/>
  <c r="G46" i="1" s="1"/>
  <c r="E47" i="1"/>
  <c r="G47" i="1" s="1"/>
  <c r="G45" i="1" l="1"/>
  <c r="E50" i="1"/>
  <c r="E60" i="1"/>
  <c r="E65" i="1" l="1"/>
  <c r="G65" i="1" s="1"/>
  <c r="E63" i="1"/>
  <c r="G63" i="1" s="1"/>
  <c r="E66" i="1"/>
  <c r="G66" i="1" s="1"/>
  <c r="E64" i="1"/>
  <c r="G64" i="1" s="1"/>
  <c r="E62" i="1"/>
  <c r="G62" i="1" s="1"/>
  <c r="E56" i="1"/>
  <c r="G56" i="1" s="1"/>
  <c r="E54" i="1"/>
  <c r="G54" i="1" s="1"/>
  <c r="E52" i="1"/>
  <c r="G52" i="1" s="1"/>
  <c r="E55" i="1"/>
  <c r="G55" i="1" s="1"/>
  <c r="E53" i="1"/>
  <c r="G53" i="1" s="1"/>
</calcChain>
</file>

<file path=xl/sharedStrings.xml><?xml version="1.0" encoding="utf-8"?>
<sst xmlns="http://schemas.openxmlformats.org/spreadsheetml/2006/main" count="133" uniqueCount="33">
  <si>
    <t xml:space="preserve">Name: </t>
  </si>
  <si>
    <t>CWID:</t>
  </si>
  <si>
    <t>From</t>
  </si>
  <si>
    <t>To</t>
  </si>
  <si>
    <t>Weight</t>
  </si>
  <si>
    <t>X</t>
  </si>
  <si>
    <t>A</t>
  </si>
  <si>
    <t>Node 1</t>
  </si>
  <si>
    <t>Node 2</t>
  </si>
  <si>
    <t>Node 3</t>
  </si>
  <si>
    <t>Node 4</t>
  </si>
  <si>
    <t>x</t>
  </si>
  <si>
    <t>B</t>
  </si>
  <si>
    <t>xx</t>
  </si>
  <si>
    <t>z</t>
  </si>
  <si>
    <t>input</t>
  </si>
  <si>
    <t>Output</t>
  </si>
  <si>
    <t>Sum</t>
  </si>
  <si>
    <t>Signal</t>
  </si>
  <si>
    <t xml:space="preserve">Predicted </t>
  </si>
  <si>
    <t xml:space="preserve">Actual </t>
  </si>
  <si>
    <t xml:space="preserve">Learning Factor </t>
  </si>
  <si>
    <t xml:space="preserve">diff </t>
  </si>
  <si>
    <t xml:space="preserve">Output Layer </t>
  </si>
  <si>
    <t>Adjustments</t>
  </si>
  <si>
    <t>Flow</t>
  </si>
  <si>
    <t>Adjustment</t>
  </si>
  <si>
    <t>Old Weight</t>
  </si>
  <si>
    <t>New Weight</t>
  </si>
  <si>
    <t>Hidden Layer A</t>
  </si>
  <si>
    <t>Value</t>
  </si>
  <si>
    <t>Hidden Layer B</t>
  </si>
  <si>
    <t>Sanam Sritam Jena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</si>
</sst>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5" formatCode="_(* #,##0.0000_);_(* \(#,##0.0000\);_(* &quot;-&quot;??_);_(@_)"/>
    <numFmt numFmtId="166" formatCode="0.0000"/>
    <numFmt numFmtId="167" formatCode="0.00000"/>
    <numFmt numFmtId="168" formatCode="0.000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sz val="10"/>
      <color theme="1"/>
      <name val="Times New Roman"/>
      <family val="1"/>
    </font>
    <font>
      <sz val="14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2"/>
      </bottom>
      <diagonal/>
    </border>
    <border>
      <left/>
      <right/>
      <top style="thin">
        <color theme="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3" fillId="0" borderId="1" xfId="0" applyFont="1" applyBorder="1"/>
    <xf numFmtId="0" fontId="2" fillId="0" borderId="3" xfId="0" applyFont="1" applyBorder="1"/>
    <xf numFmtId="0" fontId="3" fillId="0" borderId="6" xfId="0" applyFont="1" applyBorder="1"/>
    <xf numFmtId="0" fontId="4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7" fillId="3" borderId="9" xfId="0" applyFont="1" applyFill="1" applyBorder="1" applyAlignment="1">
      <alignment horizontal="center"/>
    </xf>
    <xf numFmtId="0" fontId="3" fillId="0" borderId="0" xfId="0" applyFont="1"/>
    <xf numFmtId="0" fontId="2" fillId="0" borderId="9" xfId="0" applyFont="1" applyBorder="1" applyAlignment="1">
      <alignment horizontal="center"/>
    </xf>
    <xf numFmtId="165" fontId="2" fillId="0" borderId="0" xfId="1" applyNumberFormat="1" applyFont="1"/>
    <xf numFmtId="165" fontId="3" fillId="0" borderId="0" xfId="1" applyNumberFormat="1" applyFont="1"/>
    <xf numFmtId="0" fontId="2" fillId="4" borderId="9" xfId="0" applyFont="1" applyFill="1" applyBorder="1"/>
    <xf numFmtId="166" fontId="2" fillId="4" borderId="9" xfId="1" applyNumberFormat="1" applyFont="1" applyFill="1" applyBorder="1"/>
    <xf numFmtId="167" fontId="2" fillId="4" borderId="9" xfId="0" applyNumberFormat="1" applyFont="1" applyFill="1" applyBorder="1"/>
    <xf numFmtId="0" fontId="2" fillId="0" borderId="10" xfId="0" applyFont="1" applyBorder="1"/>
    <xf numFmtId="0" fontId="2" fillId="0" borderId="11" xfId="0" applyFont="1" applyBorder="1"/>
    <xf numFmtId="0" fontId="2" fillId="0" borderId="9" xfId="0" applyFont="1" applyBorder="1"/>
    <xf numFmtId="0" fontId="3" fillId="4" borderId="9" xfId="0" applyFont="1" applyFill="1" applyBorder="1"/>
    <xf numFmtId="0" fontId="2" fillId="3" borderId="9" xfId="0" applyFont="1" applyFill="1" applyBorder="1"/>
    <xf numFmtId="168" fontId="2" fillId="4" borderId="9" xfId="0" applyNumberFormat="1" applyFont="1" applyFill="1" applyBorder="1"/>
    <xf numFmtId="166" fontId="2" fillId="4" borderId="9" xfId="0" applyNumberFormat="1" applyFont="1" applyFill="1" applyBorder="1"/>
    <xf numFmtId="0" fontId="8" fillId="4" borderId="9" xfId="0" applyFont="1" applyFill="1" applyBorder="1"/>
    <xf numFmtId="0" fontId="8" fillId="0" borderId="9" xfId="0" applyFont="1" applyBorder="1" applyAlignment="1">
      <alignment horizontal="center"/>
    </xf>
    <xf numFmtId="0" fontId="2" fillId="4" borderId="9" xfId="0" quotePrefix="1" applyFont="1" applyFill="1" applyBorder="1"/>
    <xf numFmtId="0" fontId="9" fillId="4" borderId="9" xfId="0" applyFont="1" applyFill="1" applyBorder="1"/>
    <xf numFmtId="0" fontId="3" fillId="0" borderId="0" xfId="0" applyFont="1" applyBorder="1"/>
    <xf numFmtId="0" fontId="2" fillId="0" borderId="0" xfId="0" applyFont="1" applyBorder="1"/>
    <xf numFmtId="0" fontId="2" fillId="0" borderId="8" xfId="0" applyFont="1" applyBorder="1" applyAlignment="1">
      <alignment horizontal="left"/>
    </xf>
    <xf numFmtId="0" fontId="3" fillId="0" borderId="9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3" borderId="12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75023</xdr:colOff>
      <xdr:row>9</xdr:row>
      <xdr:rowOff>81371</xdr:rowOff>
    </xdr:from>
    <xdr:to>
      <xdr:col>8</xdr:col>
      <xdr:colOff>494123</xdr:colOff>
      <xdr:row>12</xdr:row>
      <xdr:rowOff>97427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DDB0BDF7-DD70-40C0-B190-A2D45FB8B818}"/>
            </a:ext>
          </a:extLst>
        </xdr:cNvPr>
        <xdr:cNvSpPr>
          <a:spLocks noChangeArrowheads="1"/>
        </xdr:cNvSpPr>
      </xdr:nvSpPr>
      <xdr:spPr bwMode="auto">
        <a:xfrm>
          <a:off x="5237573" y="1700621"/>
          <a:ext cx="1009650" cy="530406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r>
            <a:rPr lang="en-US"/>
            <a:t>Node</a:t>
          </a:r>
          <a:r>
            <a:rPr lang="en-US" baseline="0"/>
            <a:t> 1</a:t>
          </a:r>
          <a:endParaRPr lang="en-US"/>
        </a:p>
      </xdr:txBody>
    </xdr:sp>
    <xdr:clientData/>
  </xdr:twoCellAnchor>
  <xdr:twoCellAnchor>
    <xdr:from>
      <xdr:col>7</xdr:col>
      <xdr:colOff>75023</xdr:colOff>
      <xdr:row>13</xdr:row>
      <xdr:rowOff>156754</xdr:rowOff>
    </xdr:from>
    <xdr:to>
      <xdr:col>8</xdr:col>
      <xdr:colOff>494123</xdr:colOff>
      <xdr:row>16</xdr:row>
      <xdr:rowOff>172811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4F2168CA-9ED6-45DD-B3EB-41903FBA6E15}"/>
            </a:ext>
          </a:extLst>
        </xdr:cNvPr>
        <xdr:cNvSpPr>
          <a:spLocks noChangeArrowheads="1"/>
        </xdr:cNvSpPr>
      </xdr:nvSpPr>
      <xdr:spPr bwMode="auto">
        <a:xfrm>
          <a:off x="5237573" y="2461804"/>
          <a:ext cx="1009650" cy="530407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r>
            <a:rPr lang="en-US"/>
            <a:t>Node 2</a:t>
          </a:r>
        </a:p>
      </xdr:txBody>
    </xdr:sp>
    <xdr:clientData/>
  </xdr:twoCellAnchor>
  <xdr:twoCellAnchor>
    <xdr:from>
      <xdr:col>7</xdr:col>
      <xdr:colOff>75023</xdr:colOff>
      <xdr:row>18</xdr:row>
      <xdr:rowOff>72390</xdr:rowOff>
    </xdr:from>
    <xdr:to>
      <xdr:col>8</xdr:col>
      <xdr:colOff>494123</xdr:colOff>
      <xdr:row>21</xdr:row>
      <xdr:rowOff>80826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893FCC46-DB11-48AD-83A7-7AB2CAA74F65}"/>
            </a:ext>
          </a:extLst>
        </xdr:cNvPr>
        <xdr:cNvSpPr>
          <a:spLocks noChangeArrowheads="1"/>
        </xdr:cNvSpPr>
      </xdr:nvSpPr>
      <xdr:spPr bwMode="auto">
        <a:xfrm>
          <a:off x="5237573" y="3234690"/>
          <a:ext cx="1009650" cy="551361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r>
            <a:rPr lang="en-US"/>
            <a:t>Node 3</a:t>
          </a:r>
        </a:p>
      </xdr:txBody>
    </xdr:sp>
    <xdr:clientData/>
  </xdr:twoCellAnchor>
  <xdr:twoCellAnchor>
    <xdr:from>
      <xdr:col>13</xdr:col>
      <xdr:colOff>118566</xdr:colOff>
      <xdr:row>11</xdr:row>
      <xdr:rowOff>180975</xdr:rowOff>
    </xdr:from>
    <xdr:to>
      <xdr:col>14</xdr:col>
      <xdr:colOff>537666</xdr:colOff>
      <xdr:row>15</xdr:row>
      <xdr:rowOff>14151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23590F6B-BF37-45A6-A726-426FAA0E2E93}"/>
            </a:ext>
          </a:extLst>
        </xdr:cNvPr>
        <xdr:cNvSpPr>
          <a:spLocks noChangeArrowheads="1"/>
        </xdr:cNvSpPr>
      </xdr:nvSpPr>
      <xdr:spPr bwMode="auto">
        <a:xfrm>
          <a:off x="8852991" y="2133600"/>
          <a:ext cx="1019175" cy="528501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  <a:endParaRPr lang="en-US"/>
        </a:p>
      </xdr:txBody>
    </xdr:sp>
    <xdr:clientData/>
  </xdr:twoCellAnchor>
  <xdr:twoCellAnchor>
    <xdr:from>
      <xdr:col>13</xdr:col>
      <xdr:colOff>122648</xdr:colOff>
      <xdr:row>17</xdr:row>
      <xdr:rowOff>26126</xdr:rowOff>
    </xdr:from>
    <xdr:to>
      <xdr:col>15</xdr:col>
      <xdr:colOff>51891</xdr:colOff>
      <xdr:row>20</xdr:row>
      <xdr:rowOff>34562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63E480C5-6691-4F11-A0AD-0A0D598C446B}"/>
            </a:ext>
          </a:extLst>
        </xdr:cNvPr>
        <xdr:cNvSpPr>
          <a:spLocks noChangeArrowheads="1"/>
        </xdr:cNvSpPr>
      </xdr:nvSpPr>
      <xdr:spPr bwMode="auto">
        <a:xfrm>
          <a:off x="8857073" y="3016976"/>
          <a:ext cx="1129393" cy="532311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  <a:endParaRPr lang="en-US"/>
        </a:p>
      </xdr:txBody>
    </xdr:sp>
    <xdr:clientData/>
  </xdr:twoCellAnchor>
  <xdr:twoCellAnchor>
    <xdr:from>
      <xdr:col>8</xdr:col>
      <xdr:colOff>427448</xdr:colOff>
      <xdr:row>11</xdr:row>
      <xdr:rowOff>5443</xdr:rowOff>
    </xdr:from>
    <xdr:to>
      <xdr:col>13</xdr:col>
      <xdr:colOff>147141</xdr:colOff>
      <xdr:row>13</xdr:row>
      <xdr:rowOff>99604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69EDDF40-9528-4372-8EF5-C72F2F36D4FE}"/>
            </a:ext>
          </a:extLst>
        </xdr:cNvPr>
        <xdr:cNvSpPr>
          <a:spLocks noChangeShapeType="1"/>
        </xdr:cNvSpPr>
      </xdr:nvSpPr>
      <xdr:spPr bwMode="auto">
        <a:xfrm>
          <a:off x="6180548" y="1967593"/>
          <a:ext cx="2701018" cy="437061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8</xdr:col>
      <xdr:colOff>494123</xdr:colOff>
      <xdr:row>13</xdr:row>
      <xdr:rowOff>137704</xdr:rowOff>
    </xdr:from>
    <xdr:to>
      <xdr:col>13</xdr:col>
      <xdr:colOff>80466</xdr:colOff>
      <xdr:row>15</xdr:row>
      <xdr:rowOff>75384</xdr:rowOff>
    </xdr:to>
    <xdr:sp macro="" textlink="">
      <xdr:nvSpPr>
        <xdr:cNvPr id="8" name="Line 8">
          <a:extLst>
            <a:ext uri="{FF2B5EF4-FFF2-40B4-BE49-F238E27FC236}">
              <a16:creationId xmlns:a16="http://schemas.microsoft.com/office/drawing/2014/main" id="{B7210038-E253-4BB2-A9D2-4AC5C9D5877E}"/>
            </a:ext>
          </a:extLst>
        </xdr:cNvPr>
        <xdr:cNvSpPr>
          <a:spLocks noChangeShapeType="1"/>
        </xdr:cNvSpPr>
      </xdr:nvSpPr>
      <xdr:spPr bwMode="auto">
        <a:xfrm flipV="1">
          <a:off x="6247223" y="2442754"/>
          <a:ext cx="2567668" cy="280580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446498</xdr:colOff>
      <xdr:row>15</xdr:row>
      <xdr:rowOff>75384</xdr:rowOff>
    </xdr:from>
    <xdr:to>
      <xdr:col>13</xdr:col>
      <xdr:colOff>152400</xdr:colOff>
      <xdr:row>19</xdr:row>
      <xdr:rowOff>45720</xdr:rowOff>
    </xdr:to>
    <xdr:sp macro="" textlink="">
      <xdr:nvSpPr>
        <xdr:cNvPr id="9" name="Line 9">
          <a:extLst>
            <a:ext uri="{FF2B5EF4-FFF2-40B4-BE49-F238E27FC236}">
              <a16:creationId xmlns:a16="http://schemas.microsoft.com/office/drawing/2014/main" id="{4E0C601D-5A00-4709-B2FD-4A1A0CB0F75E}"/>
            </a:ext>
          </a:extLst>
        </xdr:cNvPr>
        <xdr:cNvSpPr>
          <a:spLocks noChangeShapeType="1"/>
        </xdr:cNvSpPr>
      </xdr:nvSpPr>
      <xdr:spPr bwMode="auto">
        <a:xfrm>
          <a:off x="6199598" y="2723334"/>
          <a:ext cx="2687227" cy="665661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475073</xdr:colOff>
      <xdr:row>19</xdr:row>
      <xdr:rowOff>60960</xdr:rowOff>
    </xdr:from>
    <xdr:to>
      <xdr:col>13</xdr:col>
      <xdr:colOff>190500</xdr:colOff>
      <xdr:row>19</xdr:row>
      <xdr:rowOff>160292</xdr:rowOff>
    </xdr:to>
    <xdr:sp macro="" textlink="">
      <xdr:nvSpPr>
        <xdr:cNvPr id="10" name="Line 10">
          <a:extLst>
            <a:ext uri="{FF2B5EF4-FFF2-40B4-BE49-F238E27FC236}">
              <a16:creationId xmlns:a16="http://schemas.microsoft.com/office/drawing/2014/main" id="{DBF2D360-A5CE-4CDA-BE40-0C560FB974BE}"/>
            </a:ext>
          </a:extLst>
        </xdr:cNvPr>
        <xdr:cNvSpPr>
          <a:spLocks noChangeShapeType="1"/>
        </xdr:cNvSpPr>
      </xdr:nvSpPr>
      <xdr:spPr bwMode="auto">
        <a:xfrm flipV="1">
          <a:off x="6228173" y="3404235"/>
          <a:ext cx="2696752" cy="99332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337641</xdr:colOff>
      <xdr:row>14</xdr:row>
      <xdr:rowOff>31024</xdr:rowOff>
    </xdr:from>
    <xdr:to>
      <xdr:col>19</xdr:col>
      <xdr:colOff>571684</xdr:colOff>
      <xdr:row>17</xdr:row>
      <xdr:rowOff>70213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CEE4FA4B-8FCF-44AF-8093-FCC9416BDECC}"/>
            </a:ext>
          </a:extLst>
        </xdr:cNvPr>
        <xdr:cNvSpPr>
          <a:spLocks noChangeArrowheads="1"/>
        </xdr:cNvSpPr>
      </xdr:nvSpPr>
      <xdr:spPr bwMode="auto">
        <a:xfrm>
          <a:off x="10872291" y="2507524"/>
          <a:ext cx="2024743" cy="553539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537666</xdr:colOff>
      <xdr:row>13</xdr:row>
      <xdr:rowOff>109129</xdr:rowOff>
    </xdr:from>
    <xdr:to>
      <xdr:col>16</xdr:col>
      <xdr:colOff>337641</xdr:colOff>
      <xdr:row>15</xdr:row>
      <xdr:rowOff>123009</xdr:rowOff>
    </xdr:to>
    <xdr:sp macro="" textlink="">
      <xdr:nvSpPr>
        <xdr:cNvPr id="12" name="Line 13">
          <a:extLst>
            <a:ext uri="{FF2B5EF4-FFF2-40B4-BE49-F238E27FC236}">
              <a16:creationId xmlns:a16="http://schemas.microsoft.com/office/drawing/2014/main" id="{EA109A76-0281-4CD7-B619-1D239B4E22A8}"/>
            </a:ext>
          </a:extLst>
        </xdr:cNvPr>
        <xdr:cNvSpPr>
          <a:spLocks noChangeShapeType="1"/>
        </xdr:cNvSpPr>
      </xdr:nvSpPr>
      <xdr:spPr bwMode="auto">
        <a:xfrm>
          <a:off x="9872166" y="2414179"/>
          <a:ext cx="1000125" cy="35678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60960</xdr:colOff>
      <xdr:row>15</xdr:row>
      <xdr:rowOff>132534</xdr:rowOff>
    </xdr:from>
    <xdr:to>
      <xdr:col>16</xdr:col>
      <xdr:colOff>328116</xdr:colOff>
      <xdr:row>18</xdr:row>
      <xdr:rowOff>99060</xdr:rowOff>
    </xdr:to>
    <xdr:sp macro="" textlink="">
      <xdr:nvSpPr>
        <xdr:cNvPr id="13" name="Line 14">
          <a:extLst>
            <a:ext uri="{FF2B5EF4-FFF2-40B4-BE49-F238E27FC236}">
              <a16:creationId xmlns:a16="http://schemas.microsoft.com/office/drawing/2014/main" id="{A4FF4218-B83D-4AA9-8543-5C375B482461}"/>
            </a:ext>
          </a:extLst>
        </xdr:cNvPr>
        <xdr:cNvSpPr>
          <a:spLocks noChangeShapeType="1"/>
        </xdr:cNvSpPr>
      </xdr:nvSpPr>
      <xdr:spPr bwMode="auto">
        <a:xfrm flipV="1">
          <a:off x="9995535" y="2780484"/>
          <a:ext cx="867231" cy="48087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94073</xdr:colOff>
      <xdr:row>5</xdr:row>
      <xdr:rowOff>0</xdr:rowOff>
    </xdr:from>
    <xdr:to>
      <xdr:col>8</xdr:col>
      <xdr:colOff>513173</xdr:colOff>
      <xdr:row>7</xdr:row>
      <xdr:rowOff>153216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26F57939-5803-462A-BF2C-4CA9B9A03DC5}"/>
            </a:ext>
          </a:extLst>
        </xdr:cNvPr>
        <xdr:cNvSpPr>
          <a:spLocks noChangeArrowheads="1"/>
        </xdr:cNvSpPr>
      </xdr:nvSpPr>
      <xdr:spPr bwMode="auto">
        <a:xfrm>
          <a:off x="5256623" y="885825"/>
          <a:ext cx="1009650" cy="543741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r>
            <a:rPr lang="en-US"/>
            <a:t>X</a:t>
          </a:r>
        </a:p>
      </xdr:txBody>
    </xdr:sp>
    <xdr:clientData/>
  </xdr:twoCellAnchor>
  <xdr:twoCellAnchor>
    <xdr:from>
      <xdr:col>8</xdr:col>
      <xdr:colOff>522698</xdr:colOff>
      <xdr:row>6</xdr:row>
      <xdr:rowOff>112939</xdr:rowOff>
    </xdr:from>
    <xdr:to>
      <xdr:col>13</xdr:col>
      <xdr:colOff>99516</xdr:colOff>
      <xdr:row>13</xdr:row>
      <xdr:rowOff>90079</xdr:rowOff>
    </xdr:to>
    <xdr:sp macro="" textlink="">
      <xdr:nvSpPr>
        <xdr:cNvPr id="15" name="Line 16">
          <a:extLst>
            <a:ext uri="{FF2B5EF4-FFF2-40B4-BE49-F238E27FC236}">
              <a16:creationId xmlns:a16="http://schemas.microsoft.com/office/drawing/2014/main" id="{BECC2C08-5571-4C8A-8E9B-6527B614A310}"/>
            </a:ext>
          </a:extLst>
        </xdr:cNvPr>
        <xdr:cNvSpPr>
          <a:spLocks noChangeShapeType="1"/>
        </xdr:cNvSpPr>
      </xdr:nvSpPr>
      <xdr:spPr bwMode="auto">
        <a:xfrm>
          <a:off x="6275798" y="1217839"/>
          <a:ext cx="2558143" cy="1177290"/>
        </a:xfrm>
        <a:prstGeom prst="line">
          <a:avLst/>
        </a:prstGeom>
        <a:noFill/>
        <a:ln w="9525">
          <a:solidFill>
            <a:srgbClr val="0000FF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503648</xdr:colOff>
      <xdr:row>6</xdr:row>
      <xdr:rowOff>112939</xdr:rowOff>
    </xdr:from>
    <xdr:to>
      <xdr:col>13</xdr:col>
      <xdr:colOff>137160</xdr:colOff>
      <xdr:row>19</xdr:row>
      <xdr:rowOff>30480</xdr:rowOff>
    </xdr:to>
    <xdr:sp macro="" textlink="">
      <xdr:nvSpPr>
        <xdr:cNvPr id="16" name="Line 17">
          <a:extLst>
            <a:ext uri="{FF2B5EF4-FFF2-40B4-BE49-F238E27FC236}">
              <a16:creationId xmlns:a16="http://schemas.microsoft.com/office/drawing/2014/main" id="{AB201E01-BF9A-4E35-9A25-D3C7335869BB}"/>
            </a:ext>
          </a:extLst>
        </xdr:cNvPr>
        <xdr:cNvSpPr>
          <a:spLocks noChangeShapeType="1"/>
        </xdr:cNvSpPr>
      </xdr:nvSpPr>
      <xdr:spPr bwMode="auto">
        <a:xfrm>
          <a:off x="6256748" y="1217839"/>
          <a:ext cx="2614837" cy="2155916"/>
        </a:xfrm>
        <a:prstGeom prst="line">
          <a:avLst/>
        </a:prstGeom>
        <a:noFill/>
        <a:ln w="9525">
          <a:solidFill>
            <a:srgbClr val="FF000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13</xdr:col>
      <xdr:colOff>137616</xdr:colOff>
      <xdr:row>6</xdr:row>
      <xdr:rowOff>112939</xdr:rowOff>
    </xdr:from>
    <xdr:to>
      <xdr:col>14</xdr:col>
      <xdr:colOff>556716</xdr:colOff>
      <xdr:row>9</xdr:row>
      <xdr:rowOff>90896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E06E23A0-3325-4934-AB2A-516EAA0E96CC}"/>
            </a:ext>
          </a:extLst>
        </xdr:cNvPr>
        <xdr:cNvSpPr>
          <a:spLocks noChangeArrowheads="1"/>
        </xdr:cNvSpPr>
      </xdr:nvSpPr>
      <xdr:spPr bwMode="auto">
        <a:xfrm>
          <a:off x="8872041" y="1217839"/>
          <a:ext cx="1019175" cy="492307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XX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oneCellAnchor>
    <xdr:from>
      <xdr:col>17</xdr:col>
      <xdr:colOff>500927</xdr:colOff>
      <xdr:row>15</xdr:row>
      <xdr:rowOff>75384</xdr:rowOff>
    </xdr:from>
    <xdr:ext cx="424732" cy="179601"/>
    <xdr:sp macro="" textlink="">
      <xdr:nvSpPr>
        <xdr:cNvPr id="18" name="Text Box 27">
          <a:extLst>
            <a:ext uri="{FF2B5EF4-FFF2-40B4-BE49-F238E27FC236}">
              <a16:creationId xmlns:a16="http://schemas.microsoft.com/office/drawing/2014/main" id="{595FAFE5-C2C1-4FFB-A336-D97C14757FB2}"/>
            </a:ext>
          </a:extLst>
        </xdr:cNvPr>
        <xdr:cNvSpPr txBox="1">
          <a:spLocks noChangeArrowheads="1"/>
        </xdr:cNvSpPr>
      </xdr:nvSpPr>
      <xdr:spPr bwMode="auto">
        <a:xfrm>
          <a:off x="11635652" y="2723334"/>
          <a:ext cx="424732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z</a:t>
          </a:r>
          <a:endParaRPr lang="en-US"/>
        </a:p>
      </xdr:txBody>
    </xdr:sp>
    <xdr:clientData/>
  </xdr:oneCellAnchor>
  <xdr:twoCellAnchor>
    <xdr:from>
      <xdr:col>7</xdr:col>
      <xdr:colOff>0</xdr:colOff>
      <xdr:row>22</xdr:row>
      <xdr:rowOff>38252</xdr:rowOff>
    </xdr:from>
    <xdr:to>
      <xdr:col>8</xdr:col>
      <xdr:colOff>419100</xdr:colOff>
      <xdr:row>25</xdr:row>
      <xdr:rowOff>54309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55B162AC-2A22-48CC-BFA9-5DA01B9AE996}"/>
            </a:ext>
          </a:extLst>
        </xdr:cNvPr>
        <xdr:cNvSpPr>
          <a:spLocks noChangeArrowheads="1"/>
        </xdr:cNvSpPr>
      </xdr:nvSpPr>
      <xdr:spPr bwMode="auto">
        <a:xfrm>
          <a:off x="5162550" y="3914927"/>
          <a:ext cx="1009650" cy="568507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r>
            <a:rPr lang="en-US"/>
            <a:t>Node4</a:t>
          </a:r>
        </a:p>
      </xdr:txBody>
    </xdr:sp>
    <xdr:clientData/>
  </xdr:twoCellAnchor>
  <xdr:twoCellAnchor>
    <xdr:from>
      <xdr:col>8</xdr:col>
      <xdr:colOff>386994</xdr:colOff>
      <xdr:row>13</xdr:row>
      <xdr:rowOff>100781</xdr:rowOff>
    </xdr:from>
    <xdr:to>
      <xdr:col>13</xdr:col>
      <xdr:colOff>67410</xdr:colOff>
      <xdr:row>23</xdr:row>
      <xdr:rowOff>160684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2F67942E-7A91-4F2F-B7B8-C3230D40669D}"/>
            </a:ext>
          </a:extLst>
        </xdr:cNvPr>
        <xdr:cNvCxnSpPr/>
      </xdr:nvCxnSpPr>
      <xdr:spPr>
        <a:xfrm flipV="1">
          <a:off x="6140094" y="2405831"/>
          <a:ext cx="2661741" cy="18220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558893</xdr:colOff>
      <xdr:row>8</xdr:row>
      <xdr:rowOff>15784</xdr:rowOff>
    </xdr:from>
    <xdr:to>
      <xdr:col>16</xdr:col>
      <xdr:colOff>327660</xdr:colOff>
      <xdr:row>15</xdr:row>
      <xdr:rowOff>152400</xdr:rowOff>
    </xdr:to>
    <xdr:sp macro="" textlink="">
      <xdr:nvSpPr>
        <xdr:cNvPr id="21" name="Line 19">
          <a:extLst>
            <a:ext uri="{FF2B5EF4-FFF2-40B4-BE49-F238E27FC236}">
              <a16:creationId xmlns:a16="http://schemas.microsoft.com/office/drawing/2014/main" id="{9CE462DC-D714-410E-B02C-E3C862033099}"/>
            </a:ext>
          </a:extLst>
        </xdr:cNvPr>
        <xdr:cNvSpPr>
          <a:spLocks noChangeShapeType="1"/>
        </xdr:cNvSpPr>
      </xdr:nvSpPr>
      <xdr:spPr bwMode="auto">
        <a:xfrm>
          <a:off x="9893393" y="1463584"/>
          <a:ext cx="968917" cy="1336766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423638</xdr:colOff>
      <xdr:row>11</xdr:row>
      <xdr:rowOff>121104</xdr:rowOff>
    </xdr:from>
    <xdr:to>
      <xdr:col>13</xdr:col>
      <xdr:colOff>137160</xdr:colOff>
      <xdr:row>19</xdr:row>
      <xdr:rowOff>22860</xdr:rowOff>
    </xdr:to>
    <xdr:sp macro="" textlink="">
      <xdr:nvSpPr>
        <xdr:cNvPr id="22" name="Line 9">
          <a:extLst>
            <a:ext uri="{FF2B5EF4-FFF2-40B4-BE49-F238E27FC236}">
              <a16:creationId xmlns:a16="http://schemas.microsoft.com/office/drawing/2014/main" id="{373520E9-B46B-45F0-BD1F-71BD66CC1D83}"/>
            </a:ext>
          </a:extLst>
        </xdr:cNvPr>
        <xdr:cNvSpPr>
          <a:spLocks noChangeShapeType="1"/>
        </xdr:cNvSpPr>
      </xdr:nvSpPr>
      <xdr:spPr bwMode="auto">
        <a:xfrm>
          <a:off x="6176738" y="2083254"/>
          <a:ext cx="2694847" cy="1282881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406493</xdr:colOff>
      <xdr:row>19</xdr:row>
      <xdr:rowOff>76200</xdr:rowOff>
    </xdr:from>
    <xdr:to>
      <xdr:col>13</xdr:col>
      <xdr:colOff>160020</xdr:colOff>
      <xdr:row>23</xdr:row>
      <xdr:rowOff>160292</xdr:rowOff>
    </xdr:to>
    <xdr:sp macro="" textlink="">
      <xdr:nvSpPr>
        <xdr:cNvPr id="23" name="Line 10">
          <a:extLst>
            <a:ext uri="{FF2B5EF4-FFF2-40B4-BE49-F238E27FC236}">
              <a16:creationId xmlns:a16="http://schemas.microsoft.com/office/drawing/2014/main" id="{17F30C27-2C4F-4563-8EFA-642BC472B5AC}"/>
            </a:ext>
          </a:extLst>
        </xdr:cNvPr>
        <xdr:cNvSpPr>
          <a:spLocks noChangeShapeType="1"/>
        </xdr:cNvSpPr>
      </xdr:nvSpPr>
      <xdr:spPr bwMode="auto">
        <a:xfrm flipV="1">
          <a:off x="6159593" y="3419475"/>
          <a:ext cx="2734852" cy="807992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8</xdr:col>
      <xdr:colOff>471263</xdr:colOff>
      <xdr:row>13</xdr:row>
      <xdr:rowOff>129540</xdr:rowOff>
    </xdr:from>
    <xdr:to>
      <xdr:col>13</xdr:col>
      <xdr:colOff>137160</xdr:colOff>
      <xdr:row>19</xdr:row>
      <xdr:rowOff>166824</xdr:rowOff>
    </xdr:to>
    <xdr:sp macro="" textlink="">
      <xdr:nvSpPr>
        <xdr:cNvPr id="24" name="Line 8">
          <a:extLst>
            <a:ext uri="{FF2B5EF4-FFF2-40B4-BE49-F238E27FC236}">
              <a16:creationId xmlns:a16="http://schemas.microsoft.com/office/drawing/2014/main" id="{7B1F72F7-8E3E-41E6-B7E1-63930B7BE3F0}"/>
            </a:ext>
          </a:extLst>
        </xdr:cNvPr>
        <xdr:cNvSpPr>
          <a:spLocks noChangeShapeType="1"/>
        </xdr:cNvSpPr>
      </xdr:nvSpPr>
      <xdr:spPr bwMode="auto">
        <a:xfrm flipV="1">
          <a:off x="6224363" y="2434590"/>
          <a:ext cx="2647222" cy="1075509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438150</xdr:colOff>
          <xdr:row>1</xdr:row>
          <xdr:rowOff>19050</xdr:rowOff>
        </xdr:from>
        <xdr:to>
          <xdr:col>19</xdr:col>
          <xdr:colOff>209550</xdr:colOff>
          <xdr:row>4</xdr:row>
          <xdr:rowOff>142875</xdr:rowOff>
        </xdr:to>
        <xdr:sp macro="" textlink="">
          <xdr:nvSpPr>
            <xdr:cNvPr id="1025" name="Object 2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EFABD0F8-1008-4EED-BA06-31115EE6A5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/>
            </a:solidFill>
            <a:ln w="9525">
              <a:solidFill>
                <a:srgbClr val="FFFFFF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7"/>
  <sheetViews>
    <sheetView tabSelected="1" workbookViewId="0">
      <selection activeCell="E3" sqref="E3"/>
    </sheetView>
  </sheetViews>
  <sheetFormatPr defaultRowHeight="15" x14ac:dyDescent="0.25"/>
  <cols>
    <col min="1" max="1" width="10.85546875" style="1" bestFit="1" customWidth="1"/>
    <col min="2" max="2" width="20.28515625" style="1" bestFit="1" customWidth="1"/>
    <col min="3" max="3" width="9" style="1" bestFit="1" customWidth="1"/>
    <col min="4" max="4" width="9.7109375" style="1" bestFit="1" customWidth="1"/>
    <col min="5" max="5" width="13.140625" style="1" bestFit="1" customWidth="1"/>
    <col min="6" max="6" width="9" style="1" bestFit="1" customWidth="1"/>
    <col min="7" max="7" width="12" style="1" bestFit="1" customWidth="1"/>
    <col min="8" max="9" width="8.85546875" style="1"/>
    <col min="10" max="11" width="9" style="1" bestFit="1" customWidth="1"/>
    <col min="12" max="12" width="8.85546875" style="1"/>
    <col min="13" max="17" width="9" style="1" bestFit="1" customWidth="1"/>
    <col min="18" max="18" width="8.85546875" style="1"/>
    <col min="19" max="19" width="9" style="1" bestFit="1" customWidth="1"/>
    <col min="20" max="24" width="9.140625" style="1"/>
  </cols>
  <sheetData>
    <row r="1" spans="1:19" ht="15.75" thickBot="1" x14ac:dyDescent="0.3"/>
    <row r="2" spans="1:19" x14ac:dyDescent="0.25">
      <c r="A2" s="2" t="s">
        <v>0</v>
      </c>
      <c r="B2" s="3" t="s">
        <v>32</v>
      </c>
      <c r="C2" s="34"/>
      <c r="D2" s="34"/>
    </row>
    <row r="3" spans="1:19" ht="15.75" thickBot="1" x14ac:dyDescent="0.3">
      <c r="A3" s="4" t="s">
        <v>1</v>
      </c>
      <c r="B3" s="35">
        <v>10454295</v>
      </c>
      <c r="C3" s="34"/>
      <c r="D3" s="34"/>
    </row>
    <row r="4" spans="1:19" x14ac:dyDescent="0.25">
      <c r="A4" s="33"/>
      <c r="B4" s="34"/>
      <c r="C4" s="34"/>
      <c r="D4" s="34"/>
    </row>
    <row r="5" spans="1:19" ht="15.75" thickBot="1" x14ac:dyDescent="0.3"/>
    <row r="6" spans="1:19" ht="18.75" x14ac:dyDescent="0.25">
      <c r="B6" s="5" t="s">
        <v>2</v>
      </c>
      <c r="C6" s="6" t="s">
        <v>3</v>
      </c>
      <c r="D6" s="7" t="s">
        <v>4</v>
      </c>
      <c r="G6" s="1">
        <v>1</v>
      </c>
    </row>
    <row r="7" spans="1:19" x14ac:dyDescent="0.25">
      <c r="B7" s="8" t="s">
        <v>5</v>
      </c>
      <c r="C7" s="9" t="s">
        <v>6</v>
      </c>
      <c r="D7" s="10">
        <v>0.5</v>
      </c>
    </row>
    <row r="8" spans="1:19" x14ac:dyDescent="0.25">
      <c r="B8" s="8" t="s">
        <v>7</v>
      </c>
      <c r="C8" s="9" t="s">
        <v>6</v>
      </c>
      <c r="D8" s="10">
        <v>0.6</v>
      </c>
      <c r="M8" s="1">
        <v>1</v>
      </c>
    </row>
    <row r="9" spans="1:19" x14ac:dyDescent="0.25">
      <c r="B9" s="8" t="s">
        <v>8</v>
      </c>
      <c r="C9" s="9" t="s">
        <v>6</v>
      </c>
      <c r="D9" s="10">
        <v>0.8</v>
      </c>
      <c r="K9" s="1">
        <v>0.5</v>
      </c>
    </row>
    <row r="10" spans="1:19" x14ac:dyDescent="0.25">
      <c r="B10" s="8" t="s">
        <v>9</v>
      </c>
      <c r="C10" s="9" t="s">
        <v>6</v>
      </c>
      <c r="D10" s="10">
        <v>0.6</v>
      </c>
    </row>
    <row r="11" spans="1:19" x14ac:dyDescent="0.25">
      <c r="B11" s="8" t="s">
        <v>10</v>
      </c>
      <c r="C11" s="9" t="s">
        <v>6</v>
      </c>
      <c r="D11" s="10">
        <v>0.2</v>
      </c>
      <c r="G11" s="1">
        <v>0.4</v>
      </c>
      <c r="K11" s="1">
        <v>0.7</v>
      </c>
    </row>
    <row r="12" spans="1:19" x14ac:dyDescent="0.25">
      <c r="B12" s="8" t="s">
        <v>11</v>
      </c>
      <c r="C12" s="9" t="s">
        <v>12</v>
      </c>
      <c r="D12" s="10">
        <v>0.7</v>
      </c>
      <c r="J12" s="1">
        <v>0.6</v>
      </c>
      <c r="N12" s="1">
        <v>0.85319999999999996</v>
      </c>
      <c r="Q12" s="1">
        <v>0.5</v>
      </c>
    </row>
    <row r="13" spans="1:19" x14ac:dyDescent="0.25">
      <c r="B13" s="8" t="s">
        <v>7</v>
      </c>
      <c r="C13" s="9" t="s">
        <v>12</v>
      </c>
      <c r="D13" s="10">
        <v>0.9</v>
      </c>
    </row>
    <row r="14" spans="1:19" x14ac:dyDescent="0.25">
      <c r="B14" s="8" t="s">
        <v>8</v>
      </c>
      <c r="C14" s="9" t="s">
        <v>12</v>
      </c>
      <c r="D14" s="10">
        <v>0.8</v>
      </c>
      <c r="J14" s="1">
        <v>0.9</v>
      </c>
      <c r="P14" s="1">
        <v>0.9</v>
      </c>
      <c r="S14" s="1">
        <f>Q50</f>
        <v>0.88643230033488507</v>
      </c>
    </row>
    <row r="15" spans="1:19" x14ac:dyDescent="0.25">
      <c r="B15" s="8" t="s">
        <v>9</v>
      </c>
      <c r="C15" s="9" t="s">
        <v>12</v>
      </c>
      <c r="D15" s="10">
        <v>0.4</v>
      </c>
      <c r="G15" s="1">
        <v>0.7</v>
      </c>
      <c r="J15" s="1">
        <v>0.8</v>
      </c>
    </row>
    <row r="16" spans="1:19" x14ac:dyDescent="0.25">
      <c r="B16" s="8" t="s">
        <v>10</v>
      </c>
      <c r="C16" s="9" t="s">
        <v>12</v>
      </c>
      <c r="D16" s="10">
        <v>0.2</v>
      </c>
    </row>
    <row r="17" spans="2:17" x14ac:dyDescent="0.25">
      <c r="B17" s="8" t="s">
        <v>13</v>
      </c>
      <c r="C17" s="9" t="s">
        <v>14</v>
      </c>
      <c r="D17" s="10">
        <v>0.5</v>
      </c>
      <c r="J17" s="1">
        <v>0.8</v>
      </c>
      <c r="P17" s="1">
        <v>0.9</v>
      </c>
    </row>
    <row r="18" spans="2:17" x14ac:dyDescent="0.25">
      <c r="B18" s="8" t="s">
        <v>6</v>
      </c>
      <c r="C18" s="9" t="s">
        <v>14</v>
      </c>
      <c r="D18" s="10">
        <v>0.9</v>
      </c>
    </row>
    <row r="19" spans="2:17" ht="15.75" thickBot="1" x14ac:dyDescent="0.3">
      <c r="B19" s="11" t="s">
        <v>12</v>
      </c>
      <c r="C19" s="12" t="s">
        <v>14</v>
      </c>
      <c r="D19" s="13">
        <v>0.9</v>
      </c>
      <c r="J19" s="1">
        <v>0.6</v>
      </c>
    </row>
    <row r="20" spans="2:17" x14ac:dyDescent="0.25">
      <c r="G20" s="1">
        <v>0.7</v>
      </c>
      <c r="J20" s="1">
        <v>0.4</v>
      </c>
    </row>
    <row r="22" spans="2:17" x14ac:dyDescent="0.25">
      <c r="J22" s="1">
        <v>0.2</v>
      </c>
      <c r="K22" s="1">
        <v>0.2</v>
      </c>
      <c r="N22" s="1">
        <v>0.87439999999999996</v>
      </c>
    </row>
    <row r="24" spans="2:17" x14ac:dyDescent="0.25">
      <c r="G24" s="1">
        <v>0.2</v>
      </c>
    </row>
    <row r="31" spans="2:17" ht="18.75" x14ac:dyDescent="0.3">
      <c r="K31" s="14" t="s">
        <v>15</v>
      </c>
      <c r="L31" s="14" t="s">
        <v>2</v>
      </c>
      <c r="M31" s="14" t="s">
        <v>3</v>
      </c>
      <c r="N31" s="14" t="s">
        <v>4</v>
      </c>
      <c r="O31" s="14" t="s">
        <v>16</v>
      </c>
    </row>
    <row r="32" spans="2:17" x14ac:dyDescent="0.25">
      <c r="B32" s="19" t="s">
        <v>19</v>
      </c>
      <c r="C32" s="20">
        <f>Q50</f>
        <v>0.88643230033488507</v>
      </c>
      <c r="D32" s="15"/>
      <c r="E32" s="15"/>
      <c r="K32" s="16">
        <v>1</v>
      </c>
      <c r="L32" s="16" t="s">
        <v>11</v>
      </c>
      <c r="M32" s="16" t="s">
        <v>6</v>
      </c>
      <c r="N32" s="16">
        <v>0.5</v>
      </c>
      <c r="O32" s="16">
        <f>K32*N32</f>
        <v>0.5</v>
      </c>
      <c r="P32" s="36" t="s">
        <v>17</v>
      </c>
      <c r="Q32" s="37">
        <f>SUM(O32:O36)</f>
        <v>1.7599999999999998</v>
      </c>
    </row>
    <row r="33" spans="2:17" x14ac:dyDescent="0.25">
      <c r="B33" s="19" t="s">
        <v>20</v>
      </c>
      <c r="C33" s="20">
        <v>0.75</v>
      </c>
      <c r="E33" s="17"/>
      <c r="K33" s="16">
        <v>0.4</v>
      </c>
      <c r="L33" s="16" t="s">
        <v>7</v>
      </c>
      <c r="M33" s="16" t="s">
        <v>6</v>
      </c>
      <c r="N33" s="16">
        <v>0.6</v>
      </c>
      <c r="O33" s="16">
        <f t="shared" ref="O33:O36" si="0">K33*N33</f>
        <v>0.24</v>
      </c>
      <c r="P33" s="36" t="s">
        <v>18</v>
      </c>
      <c r="Q33" s="37">
        <f>(1/(1+EXP(-Q32)))</f>
        <v>0.85320966019861766</v>
      </c>
    </row>
    <row r="34" spans="2:17" x14ac:dyDescent="0.25">
      <c r="B34" s="19" t="s">
        <v>21</v>
      </c>
      <c r="C34" s="19">
        <v>0.1</v>
      </c>
      <c r="E34" s="17"/>
      <c r="K34" s="16">
        <v>0.7</v>
      </c>
      <c r="L34" s="16" t="s">
        <v>8</v>
      </c>
      <c r="M34" s="16" t="s">
        <v>6</v>
      </c>
      <c r="N34" s="16">
        <v>0.8</v>
      </c>
      <c r="O34" s="16">
        <f t="shared" si="0"/>
        <v>0.55999999999999994</v>
      </c>
    </row>
    <row r="35" spans="2:17" x14ac:dyDescent="0.25">
      <c r="B35" s="19" t="s">
        <v>22</v>
      </c>
      <c r="C35" s="21">
        <f>C33-C34</f>
        <v>0.65</v>
      </c>
      <c r="E35" s="18"/>
      <c r="K35" s="16">
        <v>0.7</v>
      </c>
      <c r="L35" s="16" t="s">
        <v>9</v>
      </c>
      <c r="M35" s="16" t="s">
        <v>6</v>
      </c>
      <c r="N35" s="16">
        <v>0.6</v>
      </c>
      <c r="O35" s="16">
        <f t="shared" si="0"/>
        <v>0.42</v>
      </c>
    </row>
    <row r="36" spans="2:17" x14ac:dyDescent="0.25">
      <c r="B36" s="19" t="s">
        <v>23</v>
      </c>
      <c r="C36" s="21">
        <f>Q50*(1-Q50)*C35</f>
        <v>6.5435550217627966E-2</v>
      </c>
      <c r="K36" s="16">
        <v>0.2</v>
      </c>
      <c r="L36" s="16" t="s">
        <v>10</v>
      </c>
      <c r="M36" s="16" t="s">
        <v>6</v>
      </c>
      <c r="N36" s="16">
        <v>0.2</v>
      </c>
      <c r="O36" s="16">
        <f t="shared" si="0"/>
        <v>4.0000000000000008E-2</v>
      </c>
    </row>
    <row r="40" spans="2:17" ht="18.75" x14ac:dyDescent="0.3">
      <c r="H40" s="22"/>
      <c r="K40" s="14" t="s">
        <v>15</v>
      </c>
      <c r="L40" s="14" t="s">
        <v>2</v>
      </c>
      <c r="M40" s="14" t="s">
        <v>3</v>
      </c>
      <c r="N40" s="14" t="s">
        <v>4</v>
      </c>
      <c r="O40" s="14" t="s">
        <v>16</v>
      </c>
    </row>
    <row r="41" spans="2:17" x14ac:dyDescent="0.25">
      <c r="H41" s="23"/>
      <c r="K41" s="16">
        <v>1</v>
      </c>
      <c r="L41" s="16" t="s">
        <v>11</v>
      </c>
      <c r="M41" s="16" t="s">
        <v>12</v>
      </c>
      <c r="N41" s="16">
        <v>0.7</v>
      </c>
      <c r="O41" s="16">
        <f>K41*N41</f>
        <v>0.7</v>
      </c>
    </row>
    <row r="42" spans="2:17" x14ac:dyDescent="0.25">
      <c r="B42" s="34"/>
      <c r="C42" s="34"/>
      <c r="D42" s="34"/>
      <c r="E42" s="34"/>
      <c r="F42" s="34"/>
      <c r="G42" s="34"/>
      <c r="K42" s="16">
        <v>0.4</v>
      </c>
      <c r="L42" s="16" t="s">
        <v>7</v>
      </c>
      <c r="M42" s="16" t="s">
        <v>12</v>
      </c>
      <c r="N42" s="16">
        <v>0.9</v>
      </c>
      <c r="O42" s="16">
        <f t="shared" ref="O42:O45" si="1">K42*N42</f>
        <v>0.36000000000000004</v>
      </c>
      <c r="P42" s="36" t="s">
        <v>17</v>
      </c>
      <c r="Q42" s="37">
        <f>SUM(O41:O45)</f>
        <v>1.9400000000000002</v>
      </c>
    </row>
    <row r="43" spans="2:17" x14ac:dyDescent="0.25">
      <c r="B43" s="25" t="s">
        <v>24</v>
      </c>
      <c r="C43" s="19"/>
      <c r="D43" s="19"/>
      <c r="E43" s="19"/>
      <c r="F43" s="19"/>
      <c r="G43" s="19"/>
      <c r="K43" s="16">
        <v>0.7</v>
      </c>
      <c r="L43" s="16" t="s">
        <v>8</v>
      </c>
      <c r="M43" s="16" t="s">
        <v>12</v>
      </c>
      <c r="N43" s="16">
        <v>0.8</v>
      </c>
      <c r="O43" s="16">
        <f t="shared" si="1"/>
        <v>0.55999999999999994</v>
      </c>
      <c r="P43" s="36" t="s">
        <v>18</v>
      </c>
      <c r="Q43" s="37">
        <f>(1/(1+EXP(-Q42)))</f>
        <v>0.8743521434846544</v>
      </c>
    </row>
    <row r="44" spans="2:17" x14ac:dyDescent="0.25">
      <c r="B44" s="38" t="s">
        <v>2</v>
      </c>
      <c r="C44" s="38" t="s">
        <v>3</v>
      </c>
      <c r="D44" s="38" t="s">
        <v>25</v>
      </c>
      <c r="E44" s="38" t="s">
        <v>26</v>
      </c>
      <c r="F44" s="38" t="s">
        <v>27</v>
      </c>
      <c r="G44" s="38" t="s">
        <v>28</v>
      </c>
      <c r="K44" s="16">
        <v>0.7</v>
      </c>
      <c r="L44" s="16" t="s">
        <v>9</v>
      </c>
      <c r="M44" s="16" t="s">
        <v>12</v>
      </c>
      <c r="N44" s="16">
        <v>0.4</v>
      </c>
      <c r="O44" s="16">
        <f t="shared" si="1"/>
        <v>0.27999999999999997</v>
      </c>
    </row>
    <row r="45" spans="2:17" x14ac:dyDescent="0.25">
      <c r="B45" s="19" t="s">
        <v>13</v>
      </c>
      <c r="C45" s="19" t="s">
        <v>14</v>
      </c>
      <c r="D45" s="19">
        <v>1</v>
      </c>
      <c r="E45" s="27">
        <f>$C$34*$C$36*D45</f>
        <v>6.5435550217627968E-3</v>
      </c>
      <c r="F45" s="19">
        <v>0.5</v>
      </c>
      <c r="G45" s="27">
        <f>E45+F45</f>
        <v>0.50654355502176285</v>
      </c>
      <c r="K45" s="16">
        <v>0.2</v>
      </c>
      <c r="L45" s="16" t="s">
        <v>10</v>
      </c>
      <c r="M45" s="16" t="s">
        <v>12</v>
      </c>
      <c r="N45" s="16">
        <v>0.2</v>
      </c>
      <c r="O45" s="16">
        <f t="shared" si="1"/>
        <v>4.0000000000000008E-2</v>
      </c>
    </row>
    <row r="46" spans="2:17" x14ac:dyDescent="0.25">
      <c r="B46" s="19" t="s">
        <v>6</v>
      </c>
      <c r="C46" s="19" t="s">
        <v>14</v>
      </c>
      <c r="D46" s="28">
        <v>0.85320966019861766</v>
      </c>
      <c r="E46" s="27">
        <f>$C$34*$C$36*D46</f>
        <v>5.5830243566091942E-3</v>
      </c>
      <c r="F46" s="19">
        <v>0.9</v>
      </c>
      <c r="G46" s="27">
        <f>E46+F46</f>
        <v>0.9055830243566092</v>
      </c>
    </row>
    <row r="47" spans="2:17" x14ac:dyDescent="0.25">
      <c r="B47" s="19" t="s">
        <v>12</v>
      </c>
      <c r="C47" s="19" t="s">
        <v>14</v>
      </c>
      <c r="D47" s="28">
        <v>0.8743521434846544</v>
      </c>
      <c r="E47" s="27">
        <f>$C$34*$C$36*D47</f>
        <v>5.7213713592880761E-3</v>
      </c>
      <c r="F47" s="19">
        <v>0.9</v>
      </c>
      <c r="G47" s="27">
        <f>E47+F47</f>
        <v>0.9057213713592881</v>
      </c>
    </row>
    <row r="48" spans="2:17" ht="18.75" x14ac:dyDescent="0.3">
      <c r="B48" s="24"/>
      <c r="C48" s="24"/>
      <c r="D48" s="24"/>
      <c r="E48" s="24"/>
      <c r="F48" s="24"/>
      <c r="G48" s="24"/>
      <c r="K48" s="14" t="s">
        <v>15</v>
      </c>
      <c r="L48" s="14" t="s">
        <v>2</v>
      </c>
      <c r="M48" s="14" t="s">
        <v>3</v>
      </c>
      <c r="N48" s="14" t="s">
        <v>4</v>
      </c>
      <c r="O48" s="14" t="s">
        <v>16</v>
      </c>
    </row>
    <row r="49" spans="2:17" x14ac:dyDescent="0.25">
      <c r="B49" s="25" t="s">
        <v>29</v>
      </c>
      <c r="C49" s="19"/>
      <c r="D49" s="29"/>
      <c r="E49" s="19"/>
      <c r="F49" s="19"/>
      <c r="G49" s="19"/>
      <c r="K49" s="16">
        <v>1</v>
      </c>
      <c r="L49" s="30" t="s">
        <v>13</v>
      </c>
      <c r="M49" s="30" t="s">
        <v>14</v>
      </c>
      <c r="N49" s="16">
        <v>0.5</v>
      </c>
      <c r="O49" s="16">
        <f>K49*N49</f>
        <v>0.5</v>
      </c>
      <c r="P49" s="36" t="s">
        <v>17</v>
      </c>
      <c r="Q49" s="37">
        <f>SUM(O49:O51)</f>
        <v>2.054805623314945</v>
      </c>
    </row>
    <row r="50" spans="2:17" x14ac:dyDescent="0.25">
      <c r="B50" s="31"/>
      <c r="C50" s="19"/>
      <c r="D50" s="32" t="s">
        <v>30</v>
      </c>
      <c r="E50" s="19">
        <f>K50*(1-K50)*(1-C34)*E45</f>
        <v>7.3758063818345177E-4</v>
      </c>
      <c r="F50" s="24"/>
      <c r="G50" s="19"/>
      <c r="K50" s="16">
        <f>Q33</f>
        <v>0.85320966019861766</v>
      </c>
      <c r="L50" s="30" t="s">
        <v>6</v>
      </c>
      <c r="M50" s="30" t="s">
        <v>14</v>
      </c>
      <c r="N50" s="16">
        <v>0.9</v>
      </c>
      <c r="O50" s="16">
        <f t="shared" ref="O50:O51" si="2">K50*N50</f>
        <v>0.76788869417875594</v>
      </c>
      <c r="P50" s="36" t="s">
        <v>18</v>
      </c>
      <c r="Q50" s="36">
        <f>(1/(1+EXP(-Q49)))</f>
        <v>0.88643230033488507</v>
      </c>
    </row>
    <row r="51" spans="2:17" x14ac:dyDescent="0.25">
      <c r="B51" s="26" t="s">
        <v>2</v>
      </c>
      <c r="C51" s="26" t="s">
        <v>3</v>
      </c>
      <c r="D51" s="26" t="s">
        <v>25</v>
      </c>
      <c r="E51" s="26" t="s">
        <v>26</v>
      </c>
      <c r="F51" s="26" t="s">
        <v>27</v>
      </c>
      <c r="G51" s="26" t="s">
        <v>28</v>
      </c>
      <c r="K51" s="16">
        <f>Q43</f>
        <v>0.8743521434846544</v>
      </c>
      <c r="L51" s="30" t="s">
        <v>12</v>
      </c>
      <c r="M51" s="30" t="s">
        <v>14</v>
      </c>
      <c r="N51" s="16">
        <v>0.9</v>
      </c>
      <c r="O51" s="16">
        <f t="shared" si="2"/>
        <v>0.78691692913618894</v>
      </c>
    </row>
    <row r="52" spans="2:17" x14ac:dyDescent="0.25">
      <c r="B52" s="19" t="s">
        <v>11</v>
      </c>
      <c r="C52" s="19" t="s">
        <v>6</v>
      </c>
      <c r="D52" s="19">
        <v>1</v>
      </c>
      <c r="E52" s="19">
        <f>$C$34*$E$50*D52</f>
        <v>7.3758063818345188E-5</v>
      </c>
      <c r="F52" s="19">
        <v>0.5</v>
      </c>
      <c r="G52" s="19">
        <f>F52+E52</f>
        <v>0.50007375806381837</v>
      </c>
    </row>
    <row r="53" spans="2:17" x14ac:dyDescent="0.25">
      <c r="B53" s="19" t="s">
        <v>7</v>
      </c>
      <c r="C53" s="19" t="s">
        <v>6</v>
      </c>
      <c r="D53" s="19">
        <v>0.4</v>
      </c>
      <c r="E53" s="19">
        <f>$C$34*$E$50*D53</f>
        <v>2.9503225527338075E-5</v>
      </c>
      <c r="F53" s="19">
        <v>0.6</v>
      </c>
      <c r="G53" s="19">
        <f>F53+E53</f>
        <v>0.60002950322552728</v>
      </c>
    </row>
    <row r="54" spans="2:17" x14ac:dyDescent="0.25">
      <c r="B54" s="19" t="s">
        <v>8</v>
      </c>
      <c r="C54" s="19" t="s">
        <v>6</v>
      </c>
      <c r="D54" s="19">
        <v>0.7</v>
      </c>
      <c r="E54" s="19">
        <f>$C$34*$E$50*D54</f>
        <v>5.1630644672841632E-5</v>
      </c>
      <c r="F54" s="19">
        <v>0.8</v>
      </c>
      <c r="G54" s="19">
        <f>F54+E54</f>
        <v>0.80005163064467288</v>
      </c>
    </row>
    <row r="55" spans="2:17" x14ac:dyDescent="0.25">
      <c r="B55" s="19" t="s">
        <v>9</v>
      </c>
      <c r="C55" s="19" t="s">
        <v>6</v>
      </c>
      <c r="D55" s="19">
        <v>0.7</v>
      </c>
      <c r="E55" s="19">
        <f>$C$34*$E$50*D55</f>
        <v>5.1630644672841632E-5</v>
      </c>
      <c r="F55" s="19">
        <v>0.6</v>
      </c>
      <c r="G55" s="19">
        <f>F55+E55</f>
        <v>0.60005163064467282</v>
      </c>
    </row>
    <row r="56" spans="2:17" x14ac:dyDescent="0.25">
      <c r="B56" s="19" t="s">
        <v>10</v>
      </c>
      <c r="C56" s="19" t="s">
        <v>6</v>
      </c>
      <c r="D56" s="19">
        <v>0.2</v>
      </c>
      <c r="E56" s="19">
        <f>$C$34*$E$50*D56</f>
        <v>1.4751612763669038E-5</v>
      </c>
      <c r="F56" s="19">
        <v>0.2</v>
      </c>
      <c r="G56" s="19">
        <f>F56+E56</f>
        <v>0.20001475161276369</v>
      </c>
    </row>
    <row r="57" spans="2:17" x14ac:dyDescent="0.25">
      <c r="B57" s="24"/>
      <c r="C57" s="24"/>
      <c r="D57" s="24"/>
      <c r="E57" s="24"/>
      <c r="F57" s="24"/>
      <c r="G57" s="24"/>
    </row>
    <row r="58" spans="2:17" x14ac:dyDescent="0.25">
      <c r="B58" s="24"/>
      <c r="C58" s="24"/>
      <c r="D58" s="24"/>
      <c r="E58" s="24"/>
      <c r="F58" s="24"/>
      <c r="G58" s="24"/>
    </row>
    <row r="59" spans="2:17" x14ac:dyDescent="0.25">
      <c r="B59" s="25" t="s">
        <v>31</v>
      </c>
      <c r="C59" s="19"/>
      <c r="D59" s="29"/>
      <c r="E59" s="19"/>
      <c r="F59" s="19"/>
      <c r="G59" s="19"/>
    </row>
    <row r="60" spans="2:17" x14ac:dyDescent="0.25">
      <c r="B60" s="31"/>
      <c r="C60" s="19"/>
      <c r="D60" s="32" t="s">
        <v>30</v>
      </c>
      <c r="E60" s="19">
        <f>K51*(1-K51)*(1-C34)*E45</f>
        <v>6.4699024286055237E-4</v>
      </c>
      <c r="F60" s="24"/>
      <c r="G60" s="19"/>
    </row>
    <row r="61" spans="2:17" x14ac:dyDescent="0.25">
      <c r="B61" s="26" t="s">
        <v>2</v>
      </c>
      <c r="C61" s="26" t="s">
        <v>3</v>
      </c>
      <c r="D61" s="26" t="s">
        <v>25</v>
      </c>
      <c r="E61" s="26" t="s">
        <v>26</v>
      </c>
      <c r="F61" s="26" t="s">
        <v>27</v>
      </c>
      <c r="G61" s="26" t="s">
        <v>28</v>
      </c>
    </row>
    <row r="62" spans="2:17" x14ac:dyDescent="0.25">
      <c r="B62" s="19" t="s">
        <v>11</v>
      </c>
      <c r="C62" s="19" t="s">
        <v>12</v>
      </c>
      <c r="D62" s="19">
        <v>1</v>
      </c>
      <c r="E62" s="19">
        <f>$C$34*$E$60*D62</f>
        <v>6.4699024286055234E-5</v>
      </c>
      <c r="F62" s="19">
        <v>0.7</v>
      </c>
      <c r="G62" s="19">
        <f>F62+E62</f>
        <v>0.70006469902428603</v>
      </c>
    </row>
    <row r="63" spans="2:17" x14ac:dyDescent="0.25">
      <c r="B63" s="19" t="s">
        <v>7</v>
      </c>
      <c r="C63" s="19" t="s">
        <v>12</v>
      </c>
      <c r="D63" s="19">
        <v>0.4</v>
      </c>
      <c r="E63" s="19">
        <f>$C$34*$E$60*D63</f>
        <v>2.5879609714422096E-5</v>
      </c>
      <c r="F63" s="19">
        <v>0.9</v>
      </c>
      <c r="G63" s="19">
        <f>F63+E63</f>
        <v>0.90002587960971447</v>
      </c>
    </row>
    <row r="64" spans="2:17" x14ac:dyDescent="0.25">
      <c r="B64" s="19" t="s">
        <v>8</v>
      </c>
      <c r="C64" s="19" t="s">
        <v>12</v>
      </c>
      <c r="D64" s="19">
        <v>0.7</v>
      </c>
      <c r="E64" s="19">
        <f>$C$34*$E$60*D64</f>
        <v>4.528931700023866E-5</v>
      </c>
      <c r="F64" s="19">
        <v>0.8</v>
      </c>
      <c r="G64" s="19">
        <f>F64+E64</f>
        <v>0.80004528931700025</v>
      </c>
    </row>
    <row r="65" spans="2:7" x14ac:dyDescent="0.25">
      <c r="B65" s="19" t="s">
        <v>9</v>
      </c>
      <c r="C65" s="19" t="s">
        <v>12</v>
      </c>
      <c r="D65" s="19">
        <v>0.7</v>
      </c>
      <c r="E65" s="19">
        <f>$C$34*$E$60*D65</f>
        <v>4.528931700023866E-5</v>
      </c>
      <c r="F65" s="19">
        <v>0.4</v>
      </c>
      <c r="G65" s="19">
        <f>F65+E65</f>
        <v>0.40004528931700029</v>
      </c>
    </row>
    <row r="66" spans="2:7" x14ac:dyDescent="0.25">
      <c r="B66" s="19" t="s">
        <v>10</v>
      </c>
      <c r="C66" s="19" t="s">
        <v>12</v>
      </c>
      <c r="D66" s="19">
        <v>0.2</v>
      </c>
      <c r="E66" s="19">
        <f>$C$34*$E$60*D66</f>
        <v>1.2939804857211048E-5</v>
      </c>
      <c r="F66" s="19">
        <v>0.2</v>
      </c>
      <c r="G66" s="19">
        <f>F66+E66</f>
        <v>0.20001293980485721</v>
      </c>
    </row>
    <row r="67" spans="2:7" x14ac:dyDescent="0.25">
      <c r="B67" s="24"/>
      <c r="C67" s="24"/>
      <c r="D67" s="24"/>
      <c r="E67" s="24"/>
      <c r="F67" s="24"/>
      <c r="G67" s="24"/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shapeId="1025" r:id="rId3">
          <objectPr defaultSize="0" autoPict="0" r:id="rId4">
            <anchor moveWithCells="1" sizeWithCells="1">
              <from>
                <xdr:col>12</xdr:col>
                <xdr:colOff>438150</xdr:colOff>
                <xdr:row>1</xdr:row>
                <xdr:rowOff>19050</xdr:rowOff>
              </from>
              <to>
                <xdr:col>19</xdr:col>
                <xdr:colOff>209550</xdr:colOff>
                <xdr:row>4</xdr:row>
                <xdr:rowOff>142875</xdr:rowOff>
              </to>
            </anchor>
          </objectPr>
        </oleObject>
      </mc:Choice>
      <mc:Fallback>
        <oleObject shapeId="1025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Sanam Sritam Jena;SJena8@its.jnj.com;sjena@stevens.edu</dc:creator>
  <cp:lastModifiedBy>Sanam Sritam Jena</cp:lastModifiedBy>
  <dcterms:created xsi:type="dcterms:W3CDTF">2015-06-05T18:17:20Z</dcterms:created>
  <dcterms:modified xsi:type="dcterms:W3CDTF">2020-05-14T01:30:46Z</dcterms:modified>
</cp:coreProperties>
</file>